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G:\Limited\Performance_Assessment\57. Open Data\Yearbook Pivots\Excel Version\5. Unitized &amp; Other Statistics\"/>
    </mc:Choice>
  </mc:AlternateContent>
  <xr:revisionPtr revIDLastSave="0" documentId="13_ncr:1_{CEE85A1C-F689-4574-A4B3-0ACCF6205A67}" xr6:coauthVersionLast="47" xr6:coauthVersionMax="47" xr10:uidLastSave="{00000000-0000-0000-0000-000000000000}"/>
  <bookViews>
    <workbookView xWindow="-108" yWindow="-108" windowWidth="23256" windowHeight="12576" activeTab="6" xr2:uid="{96CE0107-6283-4E5C-8CE6-11C50361E8BB}"/>
  </bookViews>
  <sheets>
    <sheet name="Pivot Tables" sheetId="6" r:id="rId1"/>
    <sheet name="Sheet1" sheetId="3" r:id="rId2"/>
    <sheet name="Sheet1 (2)" sheetId="5" r:id="rId3"/>
    <sheet name="Sheet1 (3)" sheetId="8" r:id="rId4"/>
    <sheet name="Sheet1 (4)" sheetId="9" r:id="rId5"/>
    <sheet name="Sheet1 (5)" sheetId="10" r:id="rId6"/>
    <sheet name="Sheet1 (6)" sheetId="11" r:id="rId7"/>
    <sheet name="Unitized &amp; Other Statistics" sheetId="7" r:id="rId8"/>
  </sheets>
  <calcPr calcId="191029"/>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 i="7" l="1"/>
  <c r="C8" i="7"/>
  <c r="C26" i="7" s="1"/>
  <c r="D8" i="7"/>
  <c r="D15" i="7" s="1"/>
  <c r="D10" i="7" l="1"/>
  <c r="D26" i="7"/>
  <c r="C16" i="7"/>
  <c r="D9" i="7"/>
  <c r="D28" i="7"/>
  <c r="D24" i="7"/>
  <c r="D23" i="7"/>
  <c r="D20" i="7"/>
  <c r="D19" i="7"/>
  <c r="D32" i="7"/>
  <c r="D16" i="7"/>
  <c r="C24" i="7"/>
  <c r="C23" i="7"/>
  <c r="C20" i="7"/>
  <c r="C28" i="7"/>
  <c r="C32" i="7"/>
  <c r="C30" i="7"/>
  <c r="C10" i="7"/>
  <c r="D30" i="7"/>
  <c r="C34" i="7"/>
  <c r="C12" i="7"/>
  <c r="D12" i="7"/>
  <c r="C15" i="7"/>
  <c r="D34" i="7"/>
  <c r="C9"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8" i="7"/>
  <c r="F8" i="7"/>
  <c r="E8" i="7"/>
  <c r="E9" i="7" l="1"/>
  <c r="E28" i="7"/>
  <c r="E32" i="7"/>
  <c r="E26" i="7"/>
  <c r="E24" i="7"/>
  <c r="E23" i="7"/>
  <c r="E20" i="7"/>
  <c r="E15" i="7"/>
  <c r="E16" i="7"/>
  <c r="E19" i="7"/>
  <c r="E34" i="7"/>
  <c r="E12" i="7"/>
  <c r="E30" i="7"/>
  <c r="E10" i="7"/>
  <c r="M9" i="7"/>
  <c r="M28" i="7"/>
  <c r="M32" i="7"/>
  <c r="M26" i="7"/>
  <c r="M24" i="7"/>
  <c r="M23" i="7"/>
  <c r="M34" i="7"/>
  <c r="M20" i="7"/>
  <c r="M12" i="7"/>
  <c r="M30" i="7"/>
  <c r="M19" i="7"/>
  <c r="M10" i="7"/>
  <c r="M16" i="7"/>
  <c r="M15" i="7"/>
  <c r="U9" i="7"/>
  <c r="U28" i="7"/>
  <c r="U26" i="7"/>
  <c r="U24" i="7"/>
  <c r="U23" i="7"/>
  <c r="U34" i="7"/>
  <c r="U20" i="7"/>
  <c r="U32" i="7"/>
  <c r="U12" i="7"/>
  <c r="U30" i="7"/>
  <c r="U15" i="7"/>
  <c r="U16" i="7"/>
  <c r="U10" i="7"/>
  <c r="U19" i="7"/>
  <c r="AC9" i="7"/>
  <c r="AC28" i="7"/>
  <c r="AC26" i="7"/>
  <c r="AC24" i="7"/>
  <c r="AC23" i="7"/>
  <c r="AC20" i="7"/>
  <c r="AC30" i="7"/>
  <c r="AC19" i="7"/>
  <c r="AC16" i="7"/>
  <c r="AC10" i="7"/>
  <c r="AC34" i="7"/>
  <c r="AC15" i="7"/>
  <c r="AC32" i="7"/>
  <c r="AC12" i="7"/>
  <c r="AK9" i="7"/>
  <c r="AK28" i="7"/>
  <c r="AK26" i="7"/>
  <c r="AK24" i="7"/>
  <c r="AK23" i="7"/>
  <c r="AK20" i="7"/>
  <c r="AK30" i="7"/>
  <c r="AK19" i="7"/>
  <c r="AK32" i="7"/>
  <c r="AK34" i="7"/>
  <c r="AK16" i="7"/>
  <c r="AK15" i="7"/>
  <c r="AK10" i="7"/>
  <c r="AK12" i="7"/>
  <c r="AS9" i="7"/>
  <c r="AS28" i="7"/>
  <c r="AS26" i="7"/>
  <c r="AS24" i="7"/>
  <c r="AS23" i="7"/>
  <c r="AS20" i="7"/>
  <c r="AS16" i="7"/>
  <c r="AS19" i="7"/>
  <c r="AS15" i="7"/>
  <c r="AS10" i="7"/>
  <c r="AS32" i="7"/>
  <c r="AS12" i="7"/>
  <c r="AS34" i="7"/>
  <c r="AS30" i="7"/>
  <c r="BA9" i="7"/>
  <c r="BA28" i="7"/>
  <c r="BA26" i="7"/>
  <c r="BA24" i="7"/>
  <c r="BA23" i="7"/>
  <c r="BA20" i="7"/>
  <c r="BA16" i="7"/>
  <c r="BA15" i="7"/>
  <c r="BA34" i="7"/>
  <c r="BA32" i="7"/>
  <c r="BA12" i="7"/>
  <c r="BA10" i="7"/>
  <c r="BA19" i="7"/>
  <c r="BA30" i="7"/>
  <c r="AQ9" i="7"/>
  <c r="AQ26" i="7"/>
  <c r="AQ23" i="7"/>
  <c r="AQ34" i="7"/>
  <c r="AQ19" i="7"/>
  <c r="AQ28" i="7"/>
  <c r="AQ30" i="7"/>
  <c r="AQ15" i="7"/>
  <c r="AQ10" i="7"/>
  <c r="AQ24" i="7"/>
  <c r="AQ12" i="7"/>
  <c r="AQ20" i="7"/>
  <c r="AQ32" i="7"/>
  <c r="AQ16" i="7"/>
  <c r="L9" i="7"/>
  <c r="L24" i="7"/>
  <c r="L23" i="7"/>
  <c r="L20" i="7"/>
  <c r="L19" i="7"/>
  <c r="L28" i="7"/>
  <c r="L32" i="7"/>
  <c r="L12" i="7"/>
  <c r="L15" i="7"/>
  <c r="L30" i="7"/>
  <c r="L10" i="7"/>
  <c r="L34" i="7"/>
  <c r="L16" i="7"/>
  <c r="L26" i="7"/>
  <c r="F9" i="7"/>
  <c r="F28" i="7"/>
  <c r="F26" i="7"/>
  <c r="F24" i="7"/>
  <c r="F23" i="7"/>
  <c r="F20" i="7"/>
  <c r="F19" i="7"/>
  <c r="F15" i="7"/>
  <c r="F34" i="7"/>
  <c r="F12" i="7"/>
  <c r="F32" i="7"/>
  <c r="F30" i="7"/>
  <c r="F10" i="7"/>
  <c r="F16" i="7"/>
  <c r="N9" i="7"/>
  <c r="N26" i="7"/>
  <c r="N24" i="7"/>
  <c r="N23" i="7"/>
  <c r="N20" i="7"/>
  <c r="N19" i="7"/>
  <c r="N28" i="7"/>
  <c r="N15" i="7"/>
  <c r="N16" i="7"/>
  <c r="N32" i="7"/>
  <c r="N12" i="7"/>
  <c r="N30" i="7"/>
  <c r="N34" i="7"/>
  <c r="N10" i="7"/>
  <c r="V9" i="7"/>
  <c r="V26" i="7"/>
  <c r="V24" i="7"/>
  <c r="V23" i="7"/>
  <c r="V20" i="7"/>
  <c r="V19" i="7"/>
  <c r="V12" i="7"/>
  <c r="V28" i="7"/>
  <c r="V34" i="7"/>
  <c r="V32" i="7"/>
  <c r="V30" i="7"/>
  <c r="V16" i="7"/>
  <c r="V10" i="7"/>
  <c r="V15" i="7"/>
  <c r="AD9" i="7"/>
  <c r="AD26" i="7"/>
  <c r="AD24" i="7"/>
  <c r="AD23" i="7"/>
  <c r="AD20" i="7"/>
  <c r="AD19" i="7"/>
  <c r="AD32" i="7"/>
  <c r="AD12" i="7"/>
  <c r="AD15" i="7"/>
  <c r="AD34" i="7"/>
  <c r="AD28" i="7"/>
  <c r="AD30" i="7"/>
  <c r="AD16" i="7"/>
  <c r="AD10" i="7"/>
  <c r="AL9" i="7"/>
  <c r="AL26" i="7"/>
  <c r="AL24" i="7"/>
  <c r="AL23" i="7"/>
  <c r="AL20" i="7"/>
  <c r="AL19" i="7"/>
  <c r="AL30" i="7"/>
  <c r="AL28" i="7"/>
  <c r="AL34" i="7"/>
  <c r="AL16" i="7"/>
  <c r="AL15" i="7"/>
  <c r="AL10" i="7"/>
  <c r="AL32" i="7"/>
  <c r="AL12" i="7"/>
  <c r="AT9" i="7"/>
  <c r="AT26" i="7"/>
  <c r="AT24" i="7"/>
  <c r="AT23" i="7"/>
  <c r="AT20" i="7"/>
  <c r="AT19" i="7"/>
  <c r="AT34" i="7"/>
  <c r="AT30" i="7"/>
  <c r="AT32" i="7"/>
  <c r="AT16" i="7"/>
  <c r="AT28" i="7"/>
  <c r="AT15" i="7"/>
  <c r="AT10" i="7"/>
  <c r="AT12" i="7"/>
  <c r="BB9" i="7"/>
  <c r="BB26" i="7"/>
  <c r="BB24" i="7"/>
  <c r="BB23" i="7"/>
  <c r="BB20" i="7"/>
  <c r="BB19" i="7"/>
  <c r="BB16" i="7"/>
  <c r="BB15" i="7"/>
  <c r="BB28" i="7"/>
  <c r="BB34" i="7"/>
  <c r="BB32" i="7"/>
  <c r="BB12" i="7"/>
  <c r="BB10" i="7"/>
  <c r="BB30" i="7"/>
  <c r="S9" i="7"/>
  <c r="S26" i="7"/>
  <c r="S23" i="7"/>
  <c r="S34" i="7"/>
  <c r="S19" i="7"/>
  <c r="S28" i="7"/>
  <c r="S30" i="7"/>
  <c r="S20" i="7"/>
  <c r="S16" i="7"/>
  <c r="S10" i="7"/>
  <c r="S12" i="7"/>
  <c r="S15" i="7"/>
  <c r="S24" i="7"/>
  <c r="S32" i="7"/>
  <c r="AA9" i="7"/>
  <c r="AA26" i="7"/>
  <c r="AA23" i="7"/>
  <c r="AA34" i="7"/>
  <c r="AA19" i="7"/>
  <c r="AA28" i="7"/>
  <c r="AA30" i="7"/>
  <c r="AA24" i="7"/>
  <c r="AA20" i="7"/>
  <c r="AA16" i="7"/>
  <c r="AA32" i="7"/>
  <c r="AA10" i="7"/>
  <c r="AA15" i="7"/>
  <c r="AA12" i="7"/>
  <c r="BG9" i="7"/>
  <c r="BG26" i="7"/>
  <c r="BG23" i="7"/>
  <c r="BG34" i="7"/>
  <c r="BG19" i="7"/>
  <c r="BG28" i="7"/>
  <c r="BG30" i="7"/>
  <c r="BG20" i="7"/>
  <c r="BG12" i="7"/>
  <c r="BG32" i="7"/>
  <c r="BG10" i="7"/>
  <c r="BG24" i="7"/>
  <c r="BG16" i="7"/>
  <c r="BG15" i="7"/>
  <c r="AB9" i="7"/>
  <c r="AB24" i="7"/>
  <c r="AB23" i="7"/>
  <c r="AB20" i="7"/>
  <c r="AB19" i="7"/>
  <c r="AB28" i="7"/>
  <c r="AB32" i="7"/>
  <c r="AB30" i="7"/>
  <c r="AB26" i="7"/>
  <c r="AB16" i="7"/>
  <c r="AB10" i="7"/>
  <c r="AB34" i="7"/>
  <c r="AB15" i="7"/>
  <c r="AB12" i="7"/>
  <c r="AZ9" i="7"/>
  <c r="AZ24" i="7"/>
  <c r="AZ23" i="7"/>
  <c r="AZ20" i="7"/>
  <c r="AZ28" i="7"/>
  <c r="AZ32" i="7"/>
  <c r="AZ10" i="7"/>
  <c r="AZ15" i="7"/>
  <c r="AZ34" i="7"/>
  <c r="AZ12" i="7"/>
  <c r="AZ26" i="7"/>
  <c r="AZ19" i="7"/>
  <c r="AZ30" i="7"/>
  <c r="AZ16" i="7"/>
  <c r="W9" i="7"/>
  <c r="W19" i="7"/>
  <c r="W28" i="7"/>
  <c r="W26" i="7"/>
  <c r="W24" i="7"/>
  <c r="W23" i="7"/>
  <c r="W20" i="7"/>
  <c r="W15" i="7"/>
  <c r="W34" i="7"/>
  <c r="W32" i="7"/>
  <c r="W12" i="7"/>
  <c r="W30" i="7"/>
  <c r="W10" i="7"/>
  <c r="W16" i="7"/>
  <c r="AU9" i="7"/>
  <c r="AU19" i="7"/>
  <c r="AU28" i="7"/>
  <c r="AU26" i="7"/>
  <c r="AU24" i="7"/>
  <c r="AU23" i="7"/>
  <c r="AU20" i="7"/>
  <c r="AU34" i="7"/>
  <c r="AU30" i="7"/>
  <c r="AU10" i="7"/>
  <c r="AU16" i="7"/>
  <c r="AU15" i="7"/>
  <c r="AU32" i="7"/>
  <c r="AU12" i="7"/>
  <c r="X9" i="7"/>
  <c r="X20" i="7"/>
  <c r="X28" i="7"/>
  <c r="X26" i="7"/>
  <c r="X24" i="7"/>
  <c r="X23" i="7"/>
  <c r="X34" i="7"/>
  <c r="X12" i="7"/>
  <c r="X19" i="7"/>
  <c r="X15" i="7"/>
  <c r="X32" i="7"/>
  <c r="X30" i="7"/>
  <c r="X16" i="7"/>
  <c r="X10" i="7"/>
  <c r="AY9" i="7"/>
  <c r="AY26" i="7"/>
  <c r="AY23" i="7"/>
  <c r="AY34" i="7"/>
  <c r="AY19" i="7"/>
  <c r="AY28" i="7"/>
  <c r="AY30" i="7"/>
  <c r="AY15" i="7"/>
  <c r="AY16" i="7"/>
  <c r="AY12" i="7"/>
  <c r="AY24" i="7"/>
  <c r="AY32" i="7"/>
  <c r="AY20" i="7"/>
  <c r="AY10" i="7"/>
  <c r="T9" i="7"/>
  <c r="T24" i="7"/>
  <c r="T23" i="7"/>
  <c r="T20" i="7"/>
  <c r="T19" i="7"/>
  <c r="T28" i="7"/>
  <c r="T32" i="7"/>
  <c r="T26" i="7"/>
  <c r="T34" i="7"/>
  <c r="T30" i="7"/>
  <c r="T16" i="7"/>
  <c r="T10" i="7"/>
  <c r="T15" i="7"/>
  <c r="T12" i="7"/>
  <c r="AJ9" i="7"/>
  <c r="AJ24" i="7"/>
  <c r="AJ23" i="7"/>
  <c r="AJ20" i="7"/>
  <c r="AJ28" i="7"/>
  <c r="AJ32" i="7"/>
  <c r="AJ34" i="7"/>
  <c r="AJ16" i="7"/>
  <c r="AJ26" i="7"/>
  <c r="AJ15" i="7"/>
  <c r="AJ10" i="7"/>
  <c r="AJ19" i="7"/>
  <c r="AJ12" i="7"/>
  <c r="AJ30" i="7"/>
  <c r="O9" i="7"/>
  <c r="O19" i="7"/>
  <c r="O28" i="7"/>
  <c r="O26" i="7"/>
  <c r="O24" i="7"/>
  <c r="O23" i="7"/>
  <c r="O20" i="7"/>
  <c r="O34" i="7"/>
  <c r="O15" i="7"/>
  <c r="O10" i="7"/>
  <c r="O32" i="7"/>
  <c r="O12" i="7"/>
  <c r="O30" i="7"/>
  <c r="O16" i="7"/>
  <c r="BC9" i="7"/>
  <c r="BC19" i="7"/>
  <c r="BC28" i="7"/>
  <c r="BC26" i="7"/>
  <c r="BC24" i="7"/>
  <c r="BC23" i="7"/>
  <c r="BC20" i="7"/>
  <c r="BC30" i="7"/>
  <c r="BC12" i="7"/>
  <c r="BC10" i="7"/>
  <c r="BC16" i="7"/>
  <c r="BC34" i="7"/>
  <c r="BC15" i="7"/>
  <c r="BC32" i="7"/>
  <c r="P9" i="7"/>
  <c r="P20" i="7"/>
  <c r="P28" i="7"/>
  <c r="P26" i="7"/>
  <c r="P24" i="7"/>
  <c r="P23" i="7"/>
  <c r="P34" i="7"/>
  <c r="P12" i="7"/>
  <c r="P16" i="7"/>
  <c r="P15" i="7"/>
  <c r="P30" i="7"/>
  <c r="P32" i="7"/>
  <c r="P19" i="7"/>
  <c r="P10" i="7"/>
  <c r="AF9" i="7"/>
  <c r="AF20" i="7"/>
  <c r="AF28" i="7"/>
  <c r="AF26" i="7"/>
  <c r="AF24" i="7"/>
  <c r="AF23" i="7"/>
  <c r="AF34" i="7"/>
  <c r="AF12" i="7"/>
  <c r="AF15" i="7"/>
  <c r="AF32" i="7"/>
  <c r="AF16" i="7"/>
  <c r="AF19" i="7"/>
  <c r="AF30" i="7"/>
  <c r="AF10" i="7"/>
  <c r="AN9" i="7"/>
  <c r="AN20" i="7"/>
  <c r="AN28" i="7"/>
  <c r="AN26" i="7"/>
  <c r="AN24" i="7"/>
  <c r="AN23" i="7"/>
  <c r="AN34" i="7"/>
  <c r="AN12" i="7"/>
  <c r="AN32" i="7"/>
  <c r="AN30" i="7"/>
  <c r="AN16" i="7"/>
  <c r="AN19" i="7"/>
  <c r="AN15" i="7"/>
  <c r="AN10" i="7"/>
  <c r="AV9" i="7"/>
  <c r="AV20" i="7"/>
  <c r="AV28" i="7"/>
  <c r="AV26" i="7"/>
  <c r="AV24" i="7"/>
  <c r="AV23" i="7"/>
  <c r="AV34" i="7"/>
  <c r="AV12" i="7"/>
  <c r="AV32" i="7"/>
  <c r="AV30" i="7"/>
  <c r="AV19" i="7"/>
  <c r="AV16" i="7"/>
  <c r="AV15" i="7"/>
  <c r="AV10" i="7"/>
  <c r="BD9" i="7"/>
  <c r="BD20" i="7"/>
  <c r="BD28" i="7"/>
  <c r="BD26" i="7"/>
  <c r="BD24" i="7"/>
  <c r="BD23" i="7"/>
  <c r="BD34" i="7"/>
  <c r="BD12" i="7"/>
  <c r="BD30" i="7"/>
  <c r="BD16" i="7"/>
  <c r="BD15" i="7"/>
  <c r="BD19" i="7"/>
  <c r="BD32" i="7"/>
  <c r="BD10" i="7"/>
  <c r="I9" i="7"/>
  <c r="I23" i="7"/>
  <c r="I34" i="7"/>
  <c r="I19" i="7"/>
  <c r="I28" i="7"/>
  <c r="I26" i="7"/>
  <c r="I24" i="7"/>
  <c r="I15" i="7"/>
  <c r="I30" i="7"/>
  <c r="I10" i="7"/>
  <c r="I16" i="7"/>
  <c r="I20" i="7"/>
  <c r="I12" i="7"/>
  <c r="I32" i="7"/>
  <c r="Q9" i="7"/>
  <c r="Q23" i="7"/>
  <c r="Q34" i="7"/>
  <c r="Q19" i="7"/>
  <c r="Q28" i="7"/>
  <c r="Q26" i="7"/>
  <c r="Q24" i="7"/>
  <c r="Q15" i="7"/>
  <c r="Q10" i="7"/>
  <c r="Q16" i="7"/>
  <c r="Q12" i="7"/>
  <c r="Q20" i="7"/>
  <c r="Q32" i="7"/>
  <c r="Q30" i="7"/>
  <c r="Y9" i="7"/>
  <c r="Y23" i="7"/>
  <c r="Y34" i="7"/>
  <c r="Y19" i="7"/>
  <c r="Y28" i="7"/>
  <c r="Y26" i="7"/>
  <c r="Y24" i="7"/>
  <c r="Y15" i="7"/>
  <c r="Y16" i="7"/>
  <c r="Y10" i="7"/>
  <c r="Y30" i="7"/>
  <c r="Y12" i="7"/>
  <c r="Y32" i="7"/>
  <c r="Y20" i="7"/>
  <c r="AG9" i="7"/>
  <c r="AG23" i="7"/>
  <c r="AG34" i="7"/>
  <c r="AG19" i="7"/>
  <c r="AG28" i="7"/>
  <c r="AG26" i="7"/>
  <c r="AG24" i="7"/>
  <c r="AG15" i="7"/>
  <c r="AG10" i="7"/>
  <c r="AG20" i="7"/>
  <c r="AG12" i="7"/>
  <c r="AG32" i="7"/>
  <c r="AG30" i="7"/>
  <c r="AG16" i="7"/>
  <c r="AO9" i="7"/>
  <c r="AO23" i="7"/>
  <c r="AO34" i="7"/>
  <c r="AO19" i="7"/>
  <c r="AO28" i="7"/>
  <c r="AO26" i="7"/>
  <c r="AO24" i="7"/>
  <c r="AO15" i="7"/>
  <c r="AO10" i="7"/>
  <c r="AO12" i="7"/>
  <c r="AO32" i="7"/>
  <c r="AO20" i="7"/>
  <c r="AO30" i="7"/>
  <c r="AO16" i="7"/>
  <c r="AW9" i="7"/>
  <c r="AW23" i="7"/>
  <c r="AW34" i="7"/>
  <c r="AW19" i="7"/>
  <c r="AW28" i="7"/>
  <c r="AW26" i="7"/>
  <c r="AW24" i="7"/>
  <c r="AW15" i="7"/>
  <c r="AW12" i="7"/>
  <c r="AW10" i="7"/>
  <c r="AW32" i="7"/>
  <c r="AW30" i="7"/>
  <c r="AW20" i="7"/>
  <c r="AW16" i="7"/>
  <c r="BE9" i="7"/>
  <c r="BE23" i="7"/>
  <c r="BE34" i="7"/>
  <c r="BE19" i="7"/>
  <c r="BE28" i="7"/>
  <c r="BE26" i="7"/>
  <c r="BE24" i="7"/>
  <c r="BE15" i="7"/>
  <c r="BE32" i="7"/>
  <c r="BE10" i="7"/>
  <c r="BE30" i="7"/>
  <c r="BE16" i="7"/>
  <c r="BE20" i="7"/>
  <c r="BE12" i="7"/>
  <c r="AI9" i="7"/>
  <c r="AI26" i="7"/>
  <c r="AI23" i="7"/>
  <c r="AI34" i="7"/>
  <c r="AI19" i="7"/>
  <c r="AI28" i="7"/>
  <c r="AI30" i="7"/>
  <c r="AI16" i="7"/>
  <c r="AI24" i="7"/>
  <c r="AI20" i="7"/>
  <c r="AI15" i="7"/>
  <c r="AI10" i="7"/>
  <c r="AI12" i="7"/>
  <c r="AI32" i="7"/>
  <c r="AR9" i="7"/>
  <c r="AR24" i="7"/>
  <c r="AR23" i="7"/>
  <c r="AR20" i="7"/>
  <c r="AR28" i="7"/>
  <c r="AR32" i="7"/>
  <c r="AR16" i="7"/>
  <c r="AR19" i="7"/>
  <c r="AR15" i="7"/>
  <c r="AR26" i="7"/>
  <c r="AR10" i="7"/>
  <c r="AR12" i="7"/>
  <c r="AR30" i="7"/>
  <c r="AR34" i="7"/>
  <c r="G9" i="7"/>
  <c r="G19" i="7"/>
  <c r="G28" i="7"/>
  <c r="G26" i="7"/>
  <c r="G24" i="7"/>
  <c r="G23" i="7"/>
  <c r="G20" i="7"/>
  <c r="G16" i="7"/>
  <c r="G10" i="7"/>
  <c r="G34" i="7"/>
  <c r="G15" i="7"/>
  <c r="G30" i="7"/>
  <c r="G12" i="7"/>
  <c r="G32" i="7"/>
  <c r="AE9" i="7"/>
  <c r="AE19" i="7"/>
  <c r="AE28" i="7"/>
  <c r="AE26" i="7"/>
  <c r="AE24" i="7"/>
  <c r="AE23" i="7"/>
  <c r="AE20" i="7"/>
  <c r="AE12" i="7"/>
  <c r="AE10" i="7"/>
  <c r="AE32" i="7"/>
  <c r="AE30" i="7"/>
  <c r="AE16" i="7"/>
  <c r="AE34" i="7"/>
  <c r="AE15" i="7"/>
  <c r="AM9" i="7"/>
  <c r="AM19" i="7"/>
  <c r="AM28" i="7"/>
  <c r="AM26" i="7"/>
  <c r="AM24" i="7"/>
  <c r="AM23" i="7"/>
  <c r="AM20" i="7"/>
  <c r="AM32" i="7"/>
  <c r="AM12" i="7"/>
  <c r="AM30" i="7"/>
  <c r="AM34" i="7"/>
  <c r="AM16" i="7"/>
  <c r="AM15" i="7"/>
  <c r="AM10" i="7"/>
  <c r="H9" i="7"/>
  <c r="H20" i="7"/>
  <c r="H28" i="7"/>
  <c r="H26" i="7"/>
  <c r="H24" i="7"/>
  <c r="H23" i="7"/>
  <c r="H34" i="7"/>
  <c r="H12" i="7"/>
  <c r="H16" i="7"/>
  <c r="H19" i="7"/>
  <c r="H15" i="7"/>
  <c r="H32" i="7"/>
  <c r="H30" i="7"/>
  <c r="H10" i="7"/>
  <c r="J9" i="7"/>
  <c r="J24" i="7"/>
  <c r="J20" i="7"/>
  <c r="J28" i="7"/>
  <c r="J26" i="7"/>
  <c r="J16" i="7"/>
  <c r="J32" i="7"/>
  <c r="J10" i="7"/>
  <c r="J12" i="7"/>
  <c r="J30" i="7"/>
  <c r="J19" i="7"/>
  <c r="J34" i="7"/>
  <c r="J15" i="7"/>
  <c r="J23" i="7"/>
  <c r="R9" i="7"/>
  <c r="R24" i="7"/>
  <c r="R20" i="7"/>
  <c r="R28" i="7"/>
  <c r="R26" i="7"/>
  <c r="R16" i="7"/>
  <c r="R30" i="7"/>
  <c r="R32" i="7"/>
  <c r="R23" i="7"/>
  <c r="R15" i="7"/>
  <c r="R19" i="7"/>
  <c r="R12" i="7"/>
  <c r="R34" i="7"/>
  <c r="R10" i="7"/>
  <c r="Z9" i="7"/>
  <c r="Z24" i="7"/>
  <c r="Z20" i="7"/>
  <c r="Z28" i="7"/>
  <c r="Z26" i="7"/>
  <c r="Z16" i="7"/>
  <c r="Z19" i="7"/>
  <c r="Z10" i="7"/>
  <c r="Z15" i="7"/>
  <c r="Z34" i="7"/>
  <c r="Z12" i="7"/>
  <c r="Z32" i="7"/>
  <c r="Z23" i="7"/>
  <c r="Z30" i="7"/>
  <c r="AH9" i="7"/>
  <c r="AH24" i="7"/>
  <c r="AH20" i="7"/>
  <c r="AH28" i="7"/>
  <c r="AH26" i="7"/>
  <c r="AH16" i="7"/>
  <c r="AH23" i="7"/>
  <c r="AH34" i="7"/>
  <c r="AH10" i="7"/>
  <c r="AH30" i="7"/>
  <c r="AH15" i="7"/>
  <c r="AH12" i="7"/>
  <c r="AH19" i="7"/>
  <c r="AH32" i="7"/>
  <c r="AP9" i="7"/>
  <c r="AP24" i="7"/>
  <c r="AP20" i="7"/>
  <c r="AP28" i="7"/>
  <c r="AP26" i="7"/>
  <c r="AP16" i="7"/>
  <c r="AP19" i="7"/>
  <c r="AP15" i="7"/>
  <c r="AP23" i="7"/>
  <c r="AP10" i="7"/>
  <c r="AP12" i="7"/>
  <c r="AP32" i="7"/>
  <c r="AP34" i="7"/>
  <c r="AP30" i="7"/>
  <c r="AX9" i="7"/>
  <c r="AX24" i="7"/>
  <c r="AX20" i="7"/>
  <c r="AX28" i="7"/>
  <c r="AX26" i="7"/>
  <c r="AX16" i="7"/>
  <c r="AX12" i="7"/>
  <c r="AX23" i="7"/>
  <c r="AX34" i="7"/>
  <c r="AX32" i="7"/>
  <c r="AX19" i="7"/>
  <c r="AX30" i="7"/>
  <c r="AX15" i="7"/>
  <c r="AX10" i="7"/>
  <c r="BF9" i="7"/>
  <c r="BF24" i="7"/>
  <c r="BF20" i="7"/>
  <c r="BF28" i="7"/>
  <c r="BF26" i="7"/>
  <c r="BF16" i="7"/>
  <c r="BF19" i="7"/>
  <c r="BF12" i="7"/>
  <c r="BF10" i="7"/>
  <c r="BF32" i="7"/>
  <c r="BF15" i="7"/>
  <c r="BF23" i="7"/>
  <c r="BF30" i="7"/>
  <c r="BF34" i="7"/>
  <c r="K9" i="7"/>
  <c r="K26" i="7"/>
  <c r="K23" i="7"/>
  <c r="K34" i="7"/>
  <c r="K20" i="7"/>
  <c r="K19" i="7"/>
  <c r="K28" i="7"/>
  <c r="K30" i="7"/>
  <c r="K32" i="7"/>
  <c r="K10" i="7"/>
  <c r="K24" i="7"/>
  <c r="K16" i="7"/>
  <c r="K15" i="7"/>
  <c r="K12" i="7"/>
</calcChain>
</file>

<file path=xl/sharedStrings.xml><?xml version="1.0" encoding="utf-8"?>
<sst xmlns="http://schemas.openxmlformats.org/spreadsheetml/2006/main" count="26107" uniqueCount="593">
  <si>
    <t>Company_Name</t>
  </si>
  <si>
    <t>Year</t>
  </si>
  <si>
    <t>Service_Area_Urban_Square_Kilometers</t>
  </si>
  <si>
    <t>Service_Area_Rural_Square_Kilometers</t>
  </si>
  <si>
    <t>Service_Area_Total_Square_Kilometers</t>
  </si>
  <si>
    <t>Winter_Peak_Load_With_Embedded_Generation_kW</t>
  </si>
  <si>
    <t>Summer_Peak_Load_With_Embedded_Generation_kW</t>
  </si>
  <si>
    <t>Average_Peak_Load_With_Embedded_Generation_kW</t>
  </si>
  <si>
    <t>Average_Load_Factor_With_Embedded_Generation_Percentage</t>
  </si>
  <si>
    <t>Winter_Peak_Load_Without_Embedded_Generation_kW</t>
  </si>
  <si>
    <t>Summer_Peak_Load_Without_Embedded_Generation_kW</t>
  </si>
  <si>
    <t>Average_Peak_Load_Without_Embedded_Generation_kW</t>
  </si>
  <si>
    <t>Average_Load_Factor_Without_Embedded_Generation_Percentage</t>
  </si>
  <si>
    <t>Primary_Overhead_Circuit_Kilometers_of_Line</t>
  </si>
  <si>
    <t>Secondary_Overhead_Circuit_Kilometers_of_Line</t>
  </si>
  <si>
    <t>Total_Overhead_Circuit_Kilometers_of_Line</t>
  </si>
  <si>
    <t>Primary_Underground_Circuit_Kilometers_of_Line</t>
  </si>
  <si>
    <t>Secondary_Underground_Circuit_Kilometers_of_Line</t>
  </si>
  <si>
    <t>Total_Underground_Circuit_Kilometers_of_Line</t>
  </si>
  <si>
    <t>Total_Primary_Circuit_Kilometers_of_Line</t>
  </si>
  <si>
    <t>Total_Secondary_Circuit_Kilometers_of_Line</t>
  </si>
  <si>
    <t>Total_Circuit_Kilometers_of_Line</t>
  </si>
  <si>
    <t>Alectra Utilities Corporation</t>
  </si>
  <si>
    <t>Algoma Power Inc.</t>
  </si>
  <si>
    <t>Atikokan Hydro Inc.</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</si>
  <si>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</si>
  <si>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</si>
  <si>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</si>
  <si>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</si>
  <si>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</si>
  <si>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</si>
  <si>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</si>
  <si>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</si>
  <si>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ENWIN Utilities Ltd.</t>
  </si>
  <si>
    <t>EPCOR Electricity Distribution Ontario Inc.</t>
  </si>
  <si>
    <t>ERTH Power Corporation</t>
  </si>
  <si>
    <t>Elexicon Energy Inc.</t>
  </si>
  <si>
    <t>Energy Plus Inc.</t>
  </si>
  <si>
    <t>Entegrus Powerlines Inc.</t>
  </si>
  <si>
    <t>Espanola Regional Hydro Distribution Corporation</t>
  </si>
  <si>
    <t>Essex Powerlines Corporation</t>
  </si>
  <si>
    <t>Festival Hydro Inc.</t>
  </si>
  <si>
    <t>Fort Frances Power Corporation</t>
  </si>
  <si>
    <t>Greater Sudbury Hydro Inc.</t>
  </si>
  <si>
    <t>Grimsby Power Incorporated</t>
  </si>
  <si>
    <t>Halton Hills Hydro Inc.</t>
  </si>
  <si>
    <t>Hearst Power Distribution Company Limited</t>
  </si>
  <si>
    <t>Hydro 2000 Inc.</t>
  </si>
  <si>
    <t>Hydro Hawkesbury Inc.</t>
  </si>
  <si>
    <t>Hydro One Networks Inc.</t>
  </si>
  <si>
    <t>Hydro Ottawa Limited</t>
  </si>
  <si>
    <t>Innpower Corporation</t>
  </si>
  <si>
    <t>Kingston Hydro Corporation</t>
  </si>
  <si>
    <t>Kitchener-Wilmot Hydro Inc.</t>
  </si>
  <si>
    <t>Lakefront Utilities Inc.</t>
  </si>
  <si>
    <t>Lakeland Power Distribution Ltd.</t>
  </si>
  <si>
    <t>London Hydro Inc.</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</si>
  <si>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</si>
  <si>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</si>
  <si>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</si>
  <si>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</si>
  <si>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</si>
  <si>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</si>
  <si>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</si>
  <si>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</si>
  <si>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Oshawa PUC Networks Inc.</t>
  </si>
  <si>
    <t>Ottawa River Power Corporation</t>
  </si>
  <si>
    <t>PUC Distribution Inc.</t>
  </si>
  <si>
    <t>Renfrew Hydro Inc.</t>
  </si>
  <si>
    <t>Rideau St. Lawrence Distribution Inc.</t>
  </si>
  <si>
    <t>Sioux Lookout Hydro Inc.</t>
  </si>
  <si>
    <t>Synergy North Corporation</t>
  </si>
  <si>
    <t>Tillsonburg Hydro Inc.</t>
  </si>
  <si>
    <t>Toronto Hydro-Electric System Limited</t>
  </si>
  <si>
    <t>Wasaga Distribution Inc.</t>
  </si>
  <si>
    <t>Waterloo North Hydro Inc.</t>
  </si>
  <si>
    <t>Welland Hydro-Electric System Corp.</t>
  </si>
  <si>
    <t>Wellington North Power Inc.</t>
  </si>
  <si>
    <t>Westario Power Inc.</t>
  </si>
  <si>
    <t>Customer_or_Connections</t>
  </si>
  <si>
    <t>Rate_Class</t>
  </si>
  <si>
    <t>Rate_Class_Detail</t>
  </si>
  <si>
    <t>Total_Customers_or_Connections</t>
  </si>
  <si>
    <t>Connections</t>
  </si>
  <si>
    <t>Embedded Distributor(s)</t>
  </si>
  <si>
    <t>Embedded Distributor</t>
  </si>
  <si>
    <t>Sentinel Lighting Connections</t>
  </si>
  <si>
    <t>Sentinel Lighting</t>
  </si>
  <si>
    <t>Sentinel Lighting - Barrie Hydro Service Area</t>
  </si>
  <si>
    <t>Sentinel Lighting - excl. former Barrie Hydro Ser. Area</t>
  </si>
  <si>
    <t>Street Lighting Connections</t>
  </si>
  <si>
    <t>Street Lighting</t>
  </si>
  <si>
    <t>Street Lighting - Barrie Hydro Service Area</t>
  </si>
  <si>
    <t>Street Lighting - excl. former Barrie Hydro Ser. Area</t>
  </si>
  <si>
    <t>Unmetered Scattered Load Connections</t>
  </si>
  <si>
    <t>Unmetered Scattered Load</t>
  </si>
  <si>
    <t>Unmetered Scattered Load - Barrie Hydro Service Area</t>
  </si>
  <si>
    <t>Unmetered Scattered Load - excl. former Barrie Hydro Ser. Area</t>
  </si>
  <si>
    <t>Customers</t>
  </si>
  <si>
    <t>General Service &lt; 50 kW</t>
  </si>
  <si>
    <t>Distributed Generation - DGen</t>
  </si>
  <si>
    <t>General Service Less Than 50 kW</t>
  </si>
  <si>
    <t>General Service Less Than 50 kW - Barrie Hydro Service Area</t>
  </si>
  <si>
    <t>General Service Less Than 50 kW - excl. former Barrie Hydro Ser. Area</t>
  </si>
  <si>
    <t>General Service &gt;= 50 kW</t>
  </si>
  <si>
    <t>General Service 1,000 to 4,999 kW</t>
  </si>
  <si>
    <t>General Service 50 to 4,999 kW</t>
  </si>
  <si>
    <t>General Service 50 to 4,999 kW - Barrie Hydro Service Area</t>
  </si>
  <si>
    <t>General Service 50 to 4,999 kW - excl. former Barrie Hydro Ser. Area</t>
  </si>
  <si>
    <t>General Service 50 to 499 kW - Interval Metered</t>
  </si>
  <si>
    <t>General Service 50 to 499 kW - non Interval Metered</t>
  </si>
  <si>
    <t>General Service 50 to 699 kW</t>
  </si>
  <si>
    <t>General Service 500 to 4,999 kW - Interval Metered</t>
  </si>
  <si>
    <t>General Service 500 to 4,999 kW - non Interval Metered</t>
  </si>
  <si>
    <t>General Service 700 to 4,999 kW</t>
  </si>
  <si>
    <t>General Services 50 to 999 kW</t>
  </si>
  <si>
    <t>Large User</t>
  </si>
  <si>
    <t>Large Use</t>
  </si>
  <si>
    <t>Large Use - Barrie Hydro Service Area</t>
  </si>
  <si>
    <t>Large Use - Class A Customers</t>
  </si>
  <si>
    <t>Large Use - Class B Customers</t>
  </si>
  <si>
    <t>Large Use - excl. former Barrie Hydro Ser. Area</t>
  </si>
  <si>
    <t>Residential</t>
  </si>
  <si>
    <t>Residential - Barrie Hydro Service Area</t>
  </si>
  <si>
    <t>Residential - excl. former Barrie Hydro Ser. Area</t>
  </si>
  <si>
    <t>Energy From Waste</t>
  </si>
  <si>
    <t>Large Use with Dedicated Assets</t>
  </si>
  <si>
    <t>Embedded Distributor - Hydro One Brampton</t>
  </si>
  <si>
    <t>Sentinel Lighting - Horizon</t>
  </si>
  <si>
    <t>Sentinel Lighting - PowerStream</t>
  </si>
  <si>
    <t>Street Lighting - Enersource</t>
  </si>
  <si>
    <t>Street Lighting - Horizon</t>
  </si>
  <si>
    <t>Street Lighting - Hydro One Brampton</t>
  </si>
  <si>
    <t>Street Lighting - PowerStream</t>
  </si>
  <si>
    <t>Unmetered Scattered Load - Enersource</t>
  </si>
  <si>
    <t>Unmetered Scattered Load - Horizon</t>
  </si>
  <si>
    <t>Unmetered Scattered Load - Hydro One Brampton</t>
  </si>
  <si>
    <t>Unmetered Scattered Load - PowerStream</t>
  </si>
  <si>
    <t>Distributed Generation - Dgen - Hydro One Brampton</t>
  </si>
  <si>
    <t>General Service Less Than 50 kW - Enersource</t>
  </si>
  <si>
    <t>General Service Less Than 50 kW - Horizon</t>
  </si>
  <si>
    <t>General Service Less Than 50 kW - Hydro One Brampton</t>
  </si>
  <si>
    <t>General Service Less Than 50 kW - PowerStream</t>
  </si>
  <si>
    <t>Energy From Waste - Hydro One Brampton</t>
  </si>
  <si>
    <t>General Service 50 to 4,999 kW - Horizon</t>
  </si>
  <si>
    <t>General Service 50 to 4,999 kW - PowerStream</t>
  </si>
  <si>
    <t>General Service 50 to 499 kW - Enersource</t>
  </si>
  <si>
    <t>General Service 50 to 699 kW - Hydro One Brampton</t>
  </si>
  <si>
    <t>General Service 500 to 4,999 kW - Enersource</t>
  </si>
  <si>
    <t>General Service 700 to 4,999 kW - Hydro One Brampton</t>
  </si>
  <si>
    <t>Large Use - Enersource</t>
  </si>
  <si>
    <t>Large Use - Horizon</t>
  </si>
  <si>
    <t>Large Use - Hydro One Brampton</t>
  </si>
  <si>
    <t>Large Use - PowerStream</t>
  </si>
  <si>
    <t>Large Use with Dedicated Assets - Horizon</t>
  </si>
  <si>
    <t>Residential - Enersource</t>
  </si>
  <si>
    <t>Residential - Horizon</t>
  </si>
  <si>
    <t>Residential - Hydro One Brampton</t>
  </si>
  <si>
    <t>Residential - PowerStream</t>
  </si>
  <si>
    <t>Sentinel Lighting - Guelph Hydro</t>
  </si>
  <si>
    <t>Street Lighting - Guelph Hydro</t>
  </si>
  <si>
    <t>Unmetered Scattered Load - Guelph Hydro</t>
  </si>
  <si>
    <t>General Service Less Than 50 kW - Guelph Hydro</t>
  </si>
  <si>
    <t>General Service 1,000 to 4,999 kW - Guelph Hydro</t>
  </si>
  <si>
    <t>General Service 50 To 999 kW - Guelph Hydro</t>
  </si>
  <si>
    <t>Large Use - Guelph Hydro</t>
  </si>
  <si>
    <t>Residential - Guelph Hydro</t>
  </si>
  <si>
    <t>Residential – R2</t>
  </si>
  <si>
    <t>Residential – R1</t>
  </si>
  <si>
    <t>Residential – Seasonal</t>
  </si>
  <si>
    <t>General Service 50 to 999 kW - WMP</t>
  </si>
  <si>
    <t>General Service 50 to 999 kW - non WMP</t>
  </si>
  <si>
    <t>Large Use - WMP</t>
  </si>
  <si>
    <t>Large Use - non WMP</t>
  </si>
  <si>
    <t>General Service 50 to 999 kW</t>
  </si>
  <si>
    <t>Sentinel Lighting - Eastern Ontario Power</t>
  </si>
  <si>
    <t>Sentinel Lighting - Fort Erie</t>
  </si>
  <si>
    <t>Sentinel Lighting - Port Colborne</t>
  </si>
  <si>
    <t>Street Lighting - Eastern Ontario Power</t>
  </si>
  <si>
    <t>Street Lighting - Fort Erie</t>
  </si>
  <si>
    <t>Street Lighting - Port Colborne</t>
  </si>
  <si>
    <t>Unmetered Scattered Load - Eastern Ontario Power</t>
  </si>
  <si>
    <t>Unmetered Scattered Load - Fort Erie</t>
  </si>
  <si>
    <t>Unmetered Scattered Load - Port Colborne</t>
  </si>
  <si>
    <t>General Service Less Than 50 kW - Eastern Ontario Power</t>
  </si>
  <si>
    <t>General Service Less Than 50 kW - Fort Erie</t>
  </si>
  <si>
    <t>General Service Less Than 50 kW - Port Colborne</t>
  </si>
  <si>
    <t>General Service 50 to 4,999 kW - Eastern Ontario Power</t>
  </si>
  <si>
    <t>General Service 50 to 4,999 kW - Fort Erie</t>
  </si>
  <si>
    <t>General Service 50 to 4,999 kW - Port Colborne</t>
  </si>
  <si>
    <t>Residential - Eastern Ontario Power</t>
  </si>
  <si>
    <t>Residential - Fort Erie</t>
  </si>
  <si>
    <t>Residential - Port Colborne</t>
  </si>
  <si>
    <t>General Service 50 To 4,999 kW</t>
  </si>
  <si>
    <t>General Service 3,000 to 4,999 kW</t>
  </si>
  <si>
    <t>General Service 50 to 2,999 kW</t>
  </si>
  <si>
    <t>General Service 3,000 to 4,999 kW - former TOU</t>
  </si>
  <si>
    <t>Large Use - 3TS</t>
  </si>
  <si>
    <t>Large Use - Ford Annex</t>
  </si>
  <si>
    <t>Large Use - Regular</t>
  </si>
  <si>
    <t>General Service 3,000 to 4,999 kW - Intermediate Use</t>
  </si>
  <si>
    <t>Embedded Distributor - Clinton Power and West Perth Power Service Areas</t>
  </si>
  <si>
    <t>Sentinel Lighting - Clinton Power Service Area</t>
  </si>
  <si>
    <t>Sentinel Lighting - West Perth Power Service Area</t>
  </si>
  <si>
    <t>Street Lighting - Clinton Power Service Area</t>
  </si>
  <si>
    <t>Street Lighting - West Perth Power Service Area</t>
  </si>
  <si>
    <t>Unmetered Scattered Load - Clinton Power Service Area</t>
  </si>
  <si>
    <t>Unmetered Scattered Load - West Perth Power Service Area</t>
  </si>
  <si>
    <t>General Service Less Than 50 kW - Clinton Power Service Area</t>
  </si>
  <si>
    <t>General Service Less Than 50 kW - West Perth Power Service Area</t>
  </si>
  <si>
    <t>General Service 1,000 to 4,999 kW-Clinton &amp; West Perth Power Service Areas</t>
  </si>
  <si>
    <t>General Service 50 to 499 kW kW</t>
  </si>
  <si>
    <t>General Service 50 to 999 kW - Clinton Power Service Area</t>
  </si>
  <si>
    <t>General Service 50 to 999 kW - West Perth Power Service Area</t>
  </si>
  <si>
    <t>General Service 500 to 4,999 kW</t>
  </si>
  <si>
    <t>Large Use - Clinton Power and West Perth Power Service Areas</t>
  </si>
  <si>
    <t>Residential - Clinton Power Service Area</t>
  </si>
  <si>
    <t>Residential - West Perth Power Service Area</t>
  </si>
  <si>
    <t>General Service 50 to 499 kW</t>
  </si>
  <si>
    <t>Embedded Distributor - Main</t>
  </si>
  <si>
    <t>Sentinel Lighting - Goderich</t>
  </si>
  <si>
    <t>Sentinel Lighting - Main</t>
  </si>
  <si>
    <t>Street Lighting - Goderich</t>
  </si>
  <si>
    <t>Street Lighting - Main</t>
  </si>
  <si>
    <t>Unmetered Scattered Load - Goderich</t>
  </si>
  <si>
    <t>Unmetered Scattered Load - Main</t>
  </si>
  <si>
    <t>General Service Less Than 50 kW - Goderich</t>
  </si>
  <si>
    <t>General Service Less Than 50 kW - Main</t>
  </si>
  <si>
    <t>General Service 1,000 to 4,999 kW - Main</t>
  </si>
  <si>
    <t>General Service 50 to 499 kW - Goderich</t>
  </si>
  <si>
    <t>General Service 50 to 999 kW - Main</t>
  </si>
  <si>
    <t>General Service 500 to 4,999 kW - Goderich</t>
  </si>
  <si>
    <t>Large Use - Goderich</t>
  </si>
  <si>
    <t>Large Use- Main</t>
  </si>
  <si>
    <t>Residential - Goderich</t>
  </si>
  <si>
    <t>Residential - Main</t>
  </si>
  <si>
    <t>Sentinel Lighting - Gravenhurst</t>
  </si>
  <si>
    <t>Sentinel Lighting - excluding Gravenhurst</t>
  </si>
  <si>
    <t>Street Lighting - Gravenhurst</t>
  </si>
  <si>
    <t>Street Lighting - excluding Gravenhurst</t>
  </si>
  <si>
    <t>Unmetered Scattered Load - Gravenhurst</t>
  </si>
  <si>
    <t>Unmetered Scattered Load - excluding Gravenhurst</t>
  </si>
  <si>
    <t>General Service Less Than 50 kW - Gravenhurst</t>
  </si>
  <si>
    <t>General Service Less Than 50 kW - excluding Gravenhurst</t>
  </si>
  <si>
    <t>General Service 3,000 to 4,999 kW - Gravenhurst</t>
  </si>
  <si>
    <t>General Service 3,000 to 4,999 kW - excluding Gravenhurst</t>
  </si>
  <si>
    <t>General Service 50 to 2,999 kW - Gravenhurst</t>
  </si>
  <si>
    <t>General Service 50 to 2,999 kW - excluding Gravenhurst</t>
  </si>
  <si>
    <t>Large Use - Gravenhurst</t>
  </si>
  <si>
    <t>Large Use - excluding Gravenhurst</t>
  </si>
  <si>
    <t>Residential - Gravenhurst</t>
  </si>
  <si>
    <t>Residential - excluding Gravenhurst</t>
  </si>
  <si>
    <t>Residential Seasonal - Gravenhurst</t>
  </si>
  <si>
    <t>Residential Seasonal - excluding Gravenhurst</t>
  </si>
  <si>
    <t>Residential Seasonal</t>
  </si>
  <si>
    <t>Sentinel Lighting - Veridian</t>
  </si>
  <si>
    <t>Sentinel Lighting - Whitby</t>
  </si>
  <si>
    <t>Street Lighting - Veridian</t>
  </si>
  <si>
    <t>Street Lighting - Whitby</t>
  </si>
  <si>
    <t>Unmetered Scattered Load - Veridian</t>
  </si>
  <si>
    <t>Unmetered Scattered Load - Whitby</t>
  </si>
  <si>
    <t>General Service &lt; 50 kW - Veridian</t>
  </si>
  <si>
    <t>General Service &lt; 50 kW - Whitby</t>
  </si>
  <si>
    <t>General Service 3,000 to 4,999 kW - Veridian</t>
  </si>
  <si>
    <t>General Service 50 to 2,999 kW - Veridian</t>
  </si>
  <si>
    <t>General Service 50 to 4,999 kW - Whitby</t>
  </si>
  <si>
    <t>Large Use - Veridian</t>
  </si>
  <si>
    <t>Residential - Veridian</t>
  </si>
  <si>
    <t>Residential - Whitby</t>
  </si>
  <si>
    <t>Residential Seasonal - Veridian</t>
  </si>
  <si>
    <t>Embedded Distributor - Hydro One</t>
  </si>
  <si>
    <t>Embedded Distributor - Waterloo North</t>
  </si>
  <si>
    <t>General Service 50 to 4,999 kW - Embedded Distribution</t>
  </si>
  <si>
    <t>Embedded Distributor - Hydro One - Cambridge And North Dumfries</t>
  </si>
  <si>
    <t>Embedded Distributor - Waterloo North - Cambridge And North Dumfries</t>
  </si>
  <si>
    <t>Sentinel Lighting - Brant County</t>
  </si>
  <si>
    <t>Street Lighting - Brant County</t>
  </si>
  <si>
    <t>Street Lighting - Cambridge And North Dumfries</t>
  </si>
  <si>
    <t>Unmetered Scattered Load - Brant County</t>
  </si>
  <si>
    <t>Unmetered Scattered Load - Cambridge And North Dumfries</t>
  </si>
  <si>
    <t>General Service Less Than 50 kW - Brant County</t>
  </si>
  <si>
    <t>General Service Less Than 50 kW - Cambridge And North Dumfries</t>
  </si>
  <si>
    <t>General Service 1,000 To 4,999 kW - Cambridge And North Dumfries</t>
  </si>
  <si>
    <t>General Service 50 To 4,999 kW - Brant County</t>
  </si>
  <si>
    <t>General Service 50 To 999 kW - Cambridge And North Dumfries</t>
  </si>
  <si>
    <t>Large Use - Cambridge And North Dumfries</t>
  </si>
  <si>
    <t>Residential - Brant County</t>
  </si>
  <si>
    <t>Residential - Cambridge And North Dumfries</t>
  </si>
  <si>
    <t>Embedded Distributor - Cambridge And North Dumfries</t>
  </si>
  <si>
    <t>Embedded Distributor -  Hydro One #1</t>
  </si>
  <si>
    <t>Embedded Distributor -  Hydro One #2</t>
  </si>
  <si>
    <t>Embedded Distributor - Brantford</t>
  </si>
  <si>
    <t>Embedded Distributor - Hydro One CND</t>
  </si>
  <si>
    <t>Embedded Distributor - Waterloo North Hydro</t>
  </si>
  <si>
    <t>General Service 1,000 To 4,999 kW</t>
  </si>
  <si>
    <t>General Service 50 To 999 kW</t>
  </si>
  <si>
    <t>Sentinel Lighting - Chatham-Kent Hydro Service Area</t>
  </si>
  <si>
    <t>Sentinel Lighting - Dutton Service Area</t>
  </si>
  <si>
    <t>Sentinel Lighting - Strathroy, Mount Brydges and Parkhill Service Areas</t>
  </si>
  <si>
    <t>Street Lighting - Chatham-Kent Hydro Service Area</t>
  </si>
  <si>
    <t>Street Lighting - Dutton Service Area</t>
  </si>
  <si>
    <t>Street Lighting - Newbury Service Area</t>
  </si>
  <si>
    <t>Street Lighting - Strathroy, Mount Brydges and Parkhill Service Areas</t>
  </si>
  <si>
    <t>Unmetered Scattered Load - Chatham-Kent Hydro Service Area</t>
  </si>
  <si>
    <t>Unmetered Scattered Load - Strathroy, Mount Brydges and Parkhill Service Areas</t>
  </si>
  <si>
    <t>General Service Less Than 50 kW - Chatham-Kent Hydro Service Area</t>
  </si>
  <si>
    <t>General Service Less Than 50 kW - Newbury Service Area</t>
  </si>
  <si>
    <t>General Service Less Than 50 kW - Strathroy, Mount Brydges and Parkhill Service Areas</t>
  </si>
  <si>
    <t>General Service less than 50 kW - Dutton Service Area</t>
  </si>
  <si>
    <t>General Service 50 to 4,999 kW - Newbury Service Area</t>
  </si>
  <si>
    <t>General Service 50 to 4,999 kW - Strathroy, Mount Brydges and Parkhill Service Areas</t>
  </si>
  <si>
    <t>General Service 50 to 999 kW - Chatham-Kent Hydro Service Area</t>
  </si>
  <si>
    <t>General Service Intermediate 1,000 to 4,999 kW - Chatham-Kent Hydro Service Area</t>
  </si>
  <si>
    <t>Intermediate With Self Generation - Chatham-Kent Hydro Service Area</t>
  </si>
  <si>
    <t>Large Use - Strathroy, Mount Brydges and Parkhill Service Areas</t>
  </si>
  <si>
    <t>Residential - Chatham-Kent Hydro Service Area</t>
  </si>
  <si>
    <t>Residential - Dutton Service Area</t>
  </si>
  <si>
    <t>Residential - Newbury Service Area</t>
  </si>
  <si>
    <t>Residential - Strathroy, Mount Brydges and Parkhill Service Areas</t>
  </si>
  <si>
    <t>Embedded Distributor - Entegrus Powerlines</t>
  </si>
  <si>
    <t>Sentinel Lighting - Entegrus Powerlines</t>
  </si>
  <si>
    <t>Sentinel Lighting - St. Thomas Energy</t>
  </si>
  <si>
    <t>Street Lighting - Entegrus Powerlines</t>
  </si>
  <si>
    <t>Street Lighting - St. Thomas Energy</t>
  </si>
  <si>
    <t>Unmetered Scattered Load - Entegrus Powerlines</t>
  </si>
  <si>
    <t>General Service Less Than 50 kW - Entegrus Powerlines</t>
  </si>
  <si>
    <t>General Service Less Than 50 kW - St. Thomas Energy</t>
  </si>
  <si>
    <t>General Service 50 to 4,999 kW - Entegrus Powerlines</t>
  </si>
  <si>
    <t>General Service 50 to 4,999 kW - St. Thomas Energy</t>
  </si>
  <si>
    <t>Large Use - Entegrus Powerlines</t>
  </si>
  <si>
    <t>Residential - Entegrus Powerlines</t>
  </si>
  <si>
    <t>Residential - St. Thomas Energy</t>
  </si>
  <si>
    <t>General Service 50 to 4,999 kW - Main</t>
  </si>
  <si>
    <t>Large Use - Main</t>
  </si>
  <si>
    <t>Embeded Distributor(s)</t>
  </si>
  <si>
    <t>Residential - Hensall</t>
  </si>
  <si>
    <t>General Service 1,000 to 4,999 kW - Embedded Distributor</t>
  </si>
  <si>
    <t>General Service 1,500 to 4,999 kW</t>
  </si>
  <si>
    <t>General Service 50 to 1,499 kW</t>
  </si>
  <si>
    <t>Intermediate User</t>
  </si>
  <si>
    <t>Sub Transmission – Embedded Distributor</t>
  </si>
  <si>
    <t>General Service Energy Billed (less than 50 kW) - GSe unmetered</t>
  </si>
  <si>
    <t>General Service Energy Billed (less than 50 kW) - GSe metered</t>
  </si>
  <si>
    <t>Urban General Service Energy Billed (less than 50 kW) - UGe</t>
  </si>
  <si>
    <t>General Service &gt;= 1,000 kW</t>
  </si>
  <si>
    <t>General Service Demand Billed (50 kW and above) - GSd</t>
  </si>
  <si>
    <t>Urban General Service Demand Billed (50 kW and above) - UGd</t>
  </si>
  <si>
    <t>Residential - Low Density (R2)</t>
  </si>
  <si>
    <t>Residential - Medium Density (R1)</t>
  </si>
  <si>
    <t>Residential - Seasonal</t>
  </si>
  <si>
    <t>Residential - Urban (UR)</t>
  </si>
  <si>
    <t>Sub Transmission Customers</t>
  </si>
  <si>
    <t>Sub Transmission – End Use Customer</t>
  </si>
  <si>
    <t>Embedded Distributor (Haldimand County) - Hydro One</t>
  </si>
  <si>
    <t>Embedded Distributor – Norfolk Power</t>
  </si>
  <si>
    <t>Sub Transmission – Embedded Distributor - Hydro One Networks</t>
  </si>
  <si>
    <t>Sentinel Lighting - Haldimand County</t>
  </si>
  <si>
    <t>Sentinel Lighting - Hydro One Networks</t>
  </si>
  <si>
    <t>Sentinel Lighting - Norfolk Power</t>
  </si>
  <si>
    <t>Street Lighting - Haldimand County</t>
  </si>
  <si>
    <t>Street Lighting - Hydro One Networks</t>
  </si>
  <si>
    <t>Street Lighting - Norfolk Power</t>
  </si>
  <si>
    <t>Street Lighting - Woodstock Hydro</t>
  </si>
  <si>
    <t>General Service Energy Billed (less than 50 kW) - GSe unmetered - Hydro One Networks</t>
  </si>
  <si>
    <t>Unmetered Scattered Load - Haldimand County</t>
  </si>
  <si>
    <t>Unmetered Scattered Load - Norfolk Power</t>
  </si>
  <si>
    <t>Unmetered Scattered Load - Woodstock Hydro</t>
  </si>
  <si>
    <t>General Service Energy Billed (less than 50 kW) - GSe metered - Hydro One Networks</t>
  </si>
  <si>
    <t>General Service Less Than 50 kW - Haldimand County</t>
  </si>
  <si>
    <t>General Service Less Than 50 kW - Norfolk Power</t>
  </si>
  <si>
    <t>General Service Less Than 50 kW - Woodstock Hydro</t>
  </si>
  <si>
    <t>Urban General Service Energy Billed (less than 50 kW) - UGe - Hydro One Networks</t>
  </si>
  <si>
    <t>Distributed Generation - DGen - Hydro One Networks</t>
  </si>
  <si>
    <t>General Service 50 to 4,999 kW - Haldimand County</t>
  </si>
  <si>
    <t>General Service 50 to 4,999 kW - Norfolk Power</t>
  </si>
  <si>
    <t>General Service 50 to 999 kW - Woodstock Hydro</t>
  </si>
  <si>
    <t>General Service &gt;= 1,000 kW - Woodstock Hydro</t>
  </si>
  <si>
    <t>General Service Demand Billed (50 kW and above) - GSd - Hydro One Networks</t>
  </si>
  <si>
    <t>Urban General Service Demand Billed (50 kW and above) - UGd - Hydro One Networks</t>
  </si>
  <si>
    <t>Residential - Haldimand County</t>
  </si>
  <si>
    <t>Residential - Low Density (R2) - Hydro One Networks</t>
  </si>
  <si>
    <t>Residential - Medium Density (R1) - Hydro One Networks</t>
  </si>
  <si>
    <t>Residential - Norfolk Power</t>
  </si>
  <si>
    <t>Residential - Seasonal - Hydro One Networks</t>
  </si>
  <si>
    <t>Residential - Urban (UR) - Hydro One Networks</t>
  </si>
  <si>
    <t>Residential - Woodstock Hydro</t>
  </si>
  <si>
    <t>Sub Transmission – End Use Customer - Hydro One Networks</t>
  </si>
  <si>
    <t>General Service Greater than 1,000 kW - Woodstock Hydro</t>
  </si>
  <si>
    <t>Sentinel Lighting - 1937680 Ontario Inc.</t>
  </si>
  <si>
    <t>Street Lighting - 1937680 Ontario Inc.</t>
  </si>
  <si>
    <t>Unmetered Scattered Load - 1937680 Ontario Inc.</t>
  </si>
  <si>
    <t>General Service Less Than 50 kW - 1937680 Ontario Inc.</t>
  </si>
  <si>
    <t>General Service 50 to 4,999 kW - 1937680 Ontario Inc.</t>
  </si>
  <si>
    <t>Large Use - 1937680 Ontario Inc.</t>
  </si>
  <si>
    <t>Residential - 1937680 Ontario Inc.</t>
  </si>
  <si>
    <t>Sentinel Lighting - Orillia</t>
  </si>
  <si>
    <t>Sentinel Lighting - Peterborough</t>
  </si>
  <si>
    <t>Street Lighting - Orillia</t>
  </si>
  <si>
    <t>Street Lighting - Peterborough</t>
  </si>
  <si>
    <t>Unmetered Scattered Load - Orillia</t>
  </si>
  <si>
    <t>Unmetered Scattered Load - Peterborough</t>
  </si>
  <si>
    <t>General Service Less Than 50 kW - Orillia</t>
  </si>
  <si>
    <t>General Service Less Than 50 kW - Peterborough</t>
  </si>
  <si>
    <t>General Service 50 to 4,999 kW - Orillia</t>
  </si>
  <si>
    <t>General Service 50 to 4,999 kW - Peterborough</t>
  </si>
  <si>
    <t>Large Use - Peterborough</t>
  </si>
  <si>
    <t>Residential - Orillia</t>
  </si>
  <si>
    <t>Residential - Peterborough</t>
  </si>
  <si>
    <t>InnPower Corporation</t>
  </si>
  <si>
    <t>Embedded Distributor - Dedicated LV Line</t>
  </si>
  <si>
    <t>Embedded Distributor - Shared LV Line</t>
  </si>
  <si>
    <t>General Service 50 to 4,999 kW - non Class A Customers</t>
  </si>
  <si>
    <t>Sentinel Lighting - Parry Sound</t>
  </si>
  <si>
    <t>Street Lighting - Parry Sound</t>
  </si>
  <si>
    <t>Unmetered Scattered Load - Parry Sound</t>
  </si>
  <si>
    <t>General Less Than 50 kW - Parry Sound</t>
  </si>
  <si>
    <t>General Service 50 to 4,999 kW - Parry Sound</t>
  </si>
  <si>
    <t>Residential - Parry Sound</t>
  </si>
  <si>
    <t>General Service Less Than 50 kW - Parry Sound</t>
  </si>
  <si>
    <t>General Service  50 kW to 4,999 kW</t>
  </si>
  <si>
    <t>General Service 1,000 to 4,999 kW (co-generation)</t>
  </si>
  <si>
    <t>General Service  50 to 4,999 kW</t>
  </si>
  <si>
    <t>General Service 1000 to 4,999 kW</t>
  </si>
  <si>
    <t>Sentinel Lighting - Newmarket</t>
  </si>
  <si>
    <t>Sentinel Lighting - Tay</t>
  </si>
  <si>
    <t>Street Lighting - Newmarket</t>
  </si>
  <si>
    <t>Street Lighting -Tay</t>
  </si>
  <si>
    <t>Unmetered Scattered Load - Newmarket</t>
  </si>
  <si>
    <t>Unmetered Scattered Load -Tay</t>
  </si>
  <si>
    <t>General Service Less Than 50 kW - Newmarket</t>
  </si>
  <si>
    <t>General Service Less Than 50 kW - Tay</t>
  </si>
  <si>
    <t>General Service 50 to 4,999 kW - Interval Meter - Newmarket</t>
  </si>
  <si>
    <t>General Service 50 to 4,999 kW - Interval Meter - Tay</t>
  </si>
  <si>
    <t>General Service 50 to 4,999 kW - Thermal Meter - Newmarket</t>
  </si>
  <si>
    <t>General Service 50 to 4,999 kW - Thermal Meter - Tay</t>
  </si>
  <si>
    <t>Residential - Newmarket</t>
  </si>
  <si>
    <t>Residential - Tay</t>
  </si>
  <si>
    <t>General Service 50 to 4,999 kW - Interval Meter</t>
  </si>
  <si>
    <t>General Service 50 to 4,999 kW - Thermal Meter</t>
  </si>
  <si>
    <t>Sentinel Lighting - Newmarket-Tay Power</t>
  </si>
  <si>
    <t>Street Lighting - Midland Power</t>
  </si>
  <si>
    <t>Street Lighting - Newmarket-Tay Power</t>
  </si>
  <si>
    <t>Unmetered Scattered Load - Newmarket-Tay Power</t>
  </si>
  <si>
    <t>Unmetered Scattered Load - Midland Power</t>
  </si>
  <si>
    <t>General Service Less Than 50 kW - Midland Power</t>
  </si>
  <si>
    <t>General Service Less Than 50 kW - Newmarket-Tay Power</t>
  </si>
  <si>
    <t>General Service 50 to 4,999 kW - Interval Meter - Newmarket-Tay Power</t>
  </si>
  <si>
    <t>General Service 50 to 4,999 kW - Midland Power</t>
  </si>
  <si>
    <t>General Service 50 to 4,999 kW - Thermal Meter - Newmarket-Tay Power</t>
  </si>
  <si>
    <t>Residential - Midland Power</t>
  </si>
  <si>
    <t>Residential - Newmarket-Tay Power</t>
  </si>
  <si>
    <t>General Service 50 to 2,999 kW - Embedded Distributor</t>
  </si>
  <si>
    <t>General Service  3,000 to 4,999 kW</t>
  </si>
  <si>
    <t>General Service  50 to 2,999 kW</t>
  </si>
  <si>
    <t>General Service 1,000 kW and Greater</t>
  </si>
  <si>
    <t>Sentinel Lighting - Thunder Bay</t>
  </si>
  <si>
    <t>Street Lighting - Thunder Bay</t>
  </si>
  <si>
    <t>Street Lighting Connections - Kenora</t>
  </si>
  <si>
    <t>Unmetered Scattered Load - Thunder Bay</t>
  </si>
  <si>
    <t>Unmetered Scattered Load Connections - Kenora</t>
  </si>
  <si>
    <t>General Service &lt; 50 kW - Kenora</t>
  </si>
  <si>
    <t>General Service Less Than 50 kW - Thunder Bay</t>
  </si>
  <si>
    <t>General Service 1,000 or Greater - Thunder Bay</t>
  </si>
  <si>
    <t>General Service 50 to 999 kW - Thunder Bay</t>
  </si>
  <si>
    <t>General Service &gt;= 50 kW - Kenora</t>
  </si>
  <si>
    <t>Residential - Kenora</t>
  </si>
  <si>
    <t>Residential - Thunder Bay</t>
  </si>
  <si>
    <t>General Service 500 to 1,499 kW</t>
  </si>
  <si>
    <t>General Service &gt;= 1,500 kW</t>
  </si>
  <si>
    <t>General Service Equal to or Greater Than 1,500 kW</t>
  </si>
  <si>
    <t>Residential - Competitive Sector Multi-Unit</t>
  </si>
  <si>
    <t>Residential - Regular</t>
  </si>
  <si>
    <t>General Service Less Than kW</t>
  </si>
  <si>
    <t>2.1.2</t>
  </si>
  <si>
    <t>Column Labels</t>
  </si>
  <si>
    <t>Grand Total</t>
  </si>
  <si>
    <t>Row Labels</t>
  </si>
  <si>
    <t>Sum of Total_Customers_or_Connections</t>
  </si>
  <si>
    <t>Sum of Service_Area_Urban_Square_Kilometers</t>
  </si>
  <si>
    <t>Sum of Service_Area_Rural_Square_Kilometers</t>
  </si>
  <si>
    <t>Sum of Service_Area_Total_Square_Kilometers</t>
  </si>
  <si>
    <t>Sum of Winter_Peak_Load_With_Embedded_Generation_kW</t>
  </si>
  <si>
    <t>Sum of Summer_Peak_Load_With_Embedded_Generation_kW</t>
  </si>
  <si>
    <t>Sum of Average_Peak_Load_With_Embedded_Generation_kW</t>
  </si>
  <si>
    <t>Sum of Average_Load_Factor_With_Embedded_Generation_Percentage</t>
  </si>
  <si>
    <t>Values</t>
  </si>
  <si>
    <t>2.1.5.5</t>
  </si>
  <si>
    <t># of Customers per square km of Service Area</t>
  </si>
  <si>
    <t># of Customers per km of Line</t>
  </si>
  <si>
    <t>Average Peak (kW) per Customer</t>
  </si>
  <si>
    <t>Distribution Revenue ($)</t>
  </si>
  <si>
    <t>Per Customer Annually</t>
  </si>
  <si>
    <t>Average Cost of Power &amp; Related Costs ($)</t>
  </si>
  <si>
    <t>OM&amp;A per Customer ($)</t>
  </si>
  <si>
    <t>Net Income (Loss) Per Customer ($)</t>
  </si>
  <si>
    <t>Net PP&amp;E per Customer ($)</t>
  </si>
  <si>
    <t>Gross Capital Additions for the Year ($)</t>
  </si>
  <si>
    <t>High Voltage Capital Additions for the Year ($)</t>
  </si>
  <si>
    <t>Sum of Total_Circuit_Kilometers_of_Line</t>
  </si>
  <si>
    <t>Comprehensive_Income_Loss_Total</t>
  </si>
  <si>
    <t>Other_Comprehensive_Income_Loss_Total</t>
  </si>
  <si>
    <t>Other_Comprehensive_Income_Loss_USofA_7005-7030</t>
  </si>
  <si>
    <t>Net_Income_Total</t>
  </si>
  <si>
    <t>Deferred_Tax_USofA_6115</t>
  </si>
  <si>
    <t>Current_Tax_USofA_6110</t>
  </si>
  <si>
    <t>Financing_Expense_USofA_6005-6045</t>
  </si>
  <si>
    <t>Depreciation_and_Amortization_Expense_USofA_5705-5740</t>
  </si>
  <si>
    <t>Administrative_Expense_USofA_5205-5215_5305-5695_6105_6205-6225_6310-6415</t>
  </si>
  <si>
    <t>Maintenance_Expense_USofA_5105-5195</t>
  </si>
  <si>
    <t>Operating_Expense_USofA_5005-5096</t>
  </si>
  <si>
    <t>Other_Income_Loss_USofA_4082-4245_4305-4420_6305</t>
  </si>
  <si>
    <t>Cost_of_Power_and_Related_Costs_USofA_4705-4751</t>
  </si>
  <si>
    <t>Distribution_Revenue_USofA_4080</t>
  </si>
  <si>
    <t>Power_Revenue_USofA_4006-4076</t>
  </si>
  <si>
    <t>Sum of Power_Revenue_USofA_4006-4076</t>
  </si>
  <si>
    <t>Sum of Distribution_Revenue_USofA_4080</t>
  </si>
  <si>
    <t>Sum of Cost_of_Power_and_Related_Costs_USofA_4705-4751</t>
  </si>
  <si>
    <t>Sum of Operating_Expense_USofA_5005-5096</t>
  </si>
  <si>
    <t>Sum of Maintenance_Expense_USofA_5105-5195</t>
  </si>
  <si>
    <t>Sum of Administrative_Expense_USofA_5205-5215_5305-5695_6105_6205-6225_6310-6415</t>
  </si>
  <si>
    <t>Sum of Other_Income_Loss_USofA_4082-4245_4305-4420_6305</t>
  </si>
  <si>
    <t>Sum of Depreciation_and_Amortization_Expense_USofA_5705-5740</t>
  </si>
  <si>
    <t>Sum of Financing_Expense_USofA_6005-6045</t>
  </si>
  <si>
    <t>Sum of Current_Tax_USofA_6110</t>
  </si>
  <si>
    <t>Sum of Deferred_Tax_USofA_6115</t>
  </si>
  <si>
    <t>Sum of Expenses</t>
  </si>
  <si>
    <t>2.1.7 (Income Statement)</t>
  </si>
  <si>
    <t>Cash_and_Cash_Equivalents_USofA_1005-1070</t>
  </si>
  <si>
    <t>Receivables_USofA_1100-1170</t>
  </si>
  <si>
    <t>Inventory_USofA_1305-1350</t>
  </si>
  <si>
    <t>Inter-Company_Receivables_USofA_1200-1210</t>
  </si>
  <si>
    <t>Other_Current_Assets_USofA_1180-1190_and_2290_Debit_and_2296_Debit</t>
  </si>
  <si>
    <t>Current_Assets_Total</t>
  </si>
  <si>
    <t>Property_Plant_and_Equipment_USofA_1606-2075</t>
  </si>
  <si>
    <t>Accumulated_Depreciation_and_Amortization_USofA_2105-2180</t>
  </si>
  <si>
    <t>Net_Property_Plant_and_Equipment_Total</t>
  </si>
  <si>
    <t>Regulatory_Assets_USofA_1505-1595_and_2405_and_2425_Debit</t>
  </si>
  <si>
    <t>Inter-Company_Investments_USofA_1480-1490</t>
  </si>
  <si>
    <t>Other_Non-Current_Assets_USofA_1405-1475_and_1495_Debit_and_2350_Debit</t>
  </si>
  <si>
    <t>Non-Current_Assets_Total</t>
  </si>
  <si>
    <t>Accounts_Payable_and_Accrued_Charges_USofA_2205-2220_and_2250-2256_and_2294</t>
  </si>
  <si>
    <t>Other_Current_Liabilities_USofA_2264_and_2285_and_2290_Credit_and_2292_and_2296_Credit</t>
  </si>
  <si>
    <t>Inter-Company_Payables_USofA_2240_and_2242</t>
  </si>
  <si>
    <t>Loans_Notes_Payable_and_Current_Portion_of_Long-Term_Debt_USofA_2225_and_2260_and_2262_and_2268_and_2270_and_2272</t>
  </si>
  <si>
    <t>Current_Liabilities_Total</t>
  </si>
  <si>
    <t>Long-Term_Debt_USofA_2505-2525</t>
  </si>
  <si>
    <t>Inter-Company_Long-Term_Debt_and_Advances_USofA_2530_and_2550</t>
  </si>
  <si>
    <t>Regulatory_Liabilities_USofA_1505_-_1595_and_2405_and_2425_Credit</t>
  </si>
  <si>
    <t>Other_Deferred_Amounts_and_Customer_Deposits_USofA_2305_and_2308_and_2310_and_2315-2348_and_2410_and_2415_and_2435_and_2440</t>
  </si>
  <si>
    <t>Employee_Future_Benefits_USofA_2265_and_2306_and_2312_and_2313</t>
  </si>
  <si>
    <t>Deferred_Taxes_USofA_1495_and_2350_Credit</t>
  </si>
  <si>
    <t>Non-Current_Liabilities_Total</t>
  </si>
  <si>
    <t>Shareholders_Equity_USofA_3005-3090</t>
  </si>
  <si>
    <t>Shareholders_Equity_Total</t>
  </si>
  <si>
    <t>Sum of Property_Plant_and_Equipment_USofA_1606-2075</t>
  </si>
  <si>
    <t>Sum of Accumulated_Depreciation_and_Amortization_USofA_2105-2180</t>
  </si>
  <si>
    <t>Sum of Net_Property_Plant_and_Equipment_Total</t>
  </si>
  <si>
    <t>Total_Gross_Capital_Additions</t>
  </si>
  <si>
    <t>Total_Retirements_Write-Offs_Sales_Asset_Impairment_Losses</t>
  </si>
  <si>
    <t>Total_Contributed_Capital</t>
  </si>
  <si>
    <t>Other_Changes_to_Total_Gross_Capital</t>
  </si>
  <si>
    <t>High_Voltage_Gross_Capital_Additions</t>
  </si>
  <si>
    <t>High_Voltage_Retirements_Write-Offs_Sales_Asset_Impairment_Losses</t>
  </si>
  <si>
    <t>High_Voltage_Contributed_Capital</t>
  </si>
  <si>
    <t>Other_Changes_to_High_Voltage_Gross_Capital</t>
  </si>
  <si>
    <t>Capital_Expenditure_Direct_Labour</t>
  </si>
  <si>
    <t>Capital_Expenditure_Equipment_and_Materials</t>
  </si>
  <si>
    <t>Capital_Expenditure_Capitalized_Overhead</t>
  </si>
  <si>
    <t>Capital_Expenditure_Contract_Services</t>
  </si>
  <si>
    <t>Capital_Expenditure_Other</t>
  </si>
  <si>
    <t>Intangible_Assets_Related_to_High_Voltage_Gross_Capital_Additions_from_Transmitter_or_Host_Distributor</t>
  </si>
  <si>
    <t>Intangible_Assets_Related_to_High_Voltage_Distributor_Contributed_Capital</t>
  </si>
  <si>
    <t>Intangible_Assets_Related_to_High_Voltage_Retirements_Write-Offs_Sales_Asset_Impairment_Losses</t>
  </si>
  <si>
    <t>Intangible_Assets_Related_to_High_Voltage_Other</t>
  </si>
  <si>
    <t>Sum of Total_Gross_Capital_Additions</t>
  </si>
  <si>
    <t>Sum of High_Voltage_Gross_Capital_Additions</t>
  </si>
  <si>
    <t>2.1.5.2</t>
  </si>
  <si>
    <t>2.1.7 Balance Sheet</t>
  </si>
  <si>
    <t>2.1.5.4</t>
  </si>
  <si>
    <t>Rate_Class_Generic</t>
  </si>
  <si>
    <t>Metered_Consumption_in_kWh</t>
  </si>
  <si>
    <t>Demand_in_kW</t>
  </si>
  <si>
    <t>Sum of Metered_Consumption_in_kWh</t>
  </si>
  <si>
    <t>Sum of Demand_in_kW</t>
  </si>
  <si>
    <t>(Multiple Items)</t>
  </si>
  <si>
    <t>Total Metered Consumption in kWh</t>
  </si>
  <si>
    <t>Average Monthly kWh Consumption per Customer</t>
  </si>
  <si>
    <t xml:space="preserve"> = new data field</t>
  </si>
  <si>
    <t>Per Total kWh Consumed</t>
  </si>
  <si>
    <t xml:space="preserve"> = calculated field</t>
  </si>
  <si>
    <r>
      <rPr>
        <b/>
        <u/>
        <sz val="11"/>
        <color theme="1"/>
        <rFont val="Calibri"/>
        <family val="2"/>
        <scheme val="minor"/>
      </rPr>
      <t>Notes</t>
    </r>
    <r>
      <rPr>
        <sz val="11"/>
        <color theme="1"/>
        <rFont val="Calibri"/>
        <family val="2"/>
        <scheme val="minor"/>
      </rPr>
      <t xml:space="preserve">
1) The cells with grey background contain values that are calculated from two or more data points. These calculations utilize data from RRR 2.1.2 (customer counts), RRR 2.1.5 (metered consumption), and RRR 2.1.7 (financial data) to determine per customer or per kWh consumed unitized metrics. For example, the '# of Customers per square km of Service Area' metric is calculated by dividing the total number of customers (row 12 of the "Pivot Tables" sheet, RRR 2.1.2) by the "Sum of Service Area Total Square Kilometers" (row 21 of the "Pivot Tables" sheet, RRR 2.1.5). To maintain integrity of the underlying formulas, these cells should not be modified.
2) The yellow background indicates a new metric that is new or replaces a historical data point. In this case, the data points 'Total kWh Delivered (excluding losses)', 'Total kWh Delivered on Long-Term Load Transfer' and 'Total Distribution Losses (kWh)' have been replaced with 'Total Metered Consumption in kWh'.</t>
    </r>
  </si>
  <si>
    <t>.</t>
  </si>
  <si>
    <t>Annual_Billings_-_Distribution_Revenue_USoA_4080_-_Dollars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</si>
</sst>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_);_(* \(#,##0\);_(* &quot;-&quot;_);_(@_)"/>
    <numFmt numFmtId="165" formatCode="_(* #,##0.00_);_(* \(#,##0.00\);_(* &quot;-&quot;??_);_(@_)"/>
    <numFmt numFmtId="166" formatCode="_-* #,##0_-;\-* #,##0_-;_-* &quot;-&quot;??_-;_-@_-"/>
    <numFmt numFmtId="167" formatCode="_(* #,##0.00_);_(* \(#,##0.00\);_(* &quot;-&quot;_);_(@_)"/>
  </numFmts>
  <fonts count="6" x14ac:knownFonts="1">
    <font>
      <sz val="11"/>
      <color theme="1"/>
      <name val="Calibri"/>
      <family val="2"/>
      <scheme val="minor"/>
    </font>
    <font>
      <b/>
      <sz val="11"/>
      <color theme="1"/>
      <name val="Calibri"/>
      <family val="2"/>
      <scheme val="minor"/>
    </font>
    <font>
      <sz val="11"/>
      <color theme="1" tint="0.249977111117893"/>
      <name val="Arial"/>
      <family val="2"/>
    </font>
    <font>
      <b/>
      <sz val="11"/>
      <color theme="1" tint="0.249977111117893"/>
      <name val="Arial"/>
      <family val="2"/>
    </font>
    <font>
      <b/>
      <sz val="10"/>
      <color rgb="FF404142"/>
      <name val="Arial"/>
      <family val="2"/>
    </font>
    <font>
      <b/>
      <u/>
      <sz val="11"/>
      <color theme="1"/>
      <name val="Calibri"/>
      <family val="2"/>
      <scheme val="minor"/>
    </font>
  </fonts>
  <fills count="5">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0" tint="-4.9989318521683403E-2"/>
        <bgColor indexed="64"/>
      </patternFill>
    </fill>
  </fills>
  <borders count="5">
    <border>
      <left/>
      <right/>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49" fontId="0" fillId="0" borderId="0" xfId="0" applyNumberFormat="1"/>
    <xf numFmtId="0" fontId="0" fillId="0" borderId="0" xfId="0" applyNumberFormat="1"/>
    <xf numFmtId="0" fontId="0" fillId="0" borderId="0" xfId="0" pivotButton="1"/>
    <xf numFmtId="0" fontId="0" fillId="0" borderId="0" xfId="0" applyAlignment="1">
      <alignment horizontal="left"/>
    </xf>
    <xf numFmtId="0" fontId="0" fillId="2" borderId="0" xfId="0" applyFill="1"/>
    <xf numFmtId="0" fontId="2" fillId="0" borderId="0" xfId="0" applyFont="1"/>
    <xf numFmtId="0" fontId="3" fillId="0" borderId="0" xfId="0" applyFont="1"/>
    <xf numFmtId="0" fontId="1" fillId="0" borderId="0" xfId="0" applyFont="1" applyAlignment="1">
      <alignment horizontal="left"/>
    </xf>
    <xf numFmtId="166" fontId="0" fillId="0" borderId="0" xfId="0" applyNumberFormat="1"/>
    <xf numFmtId="166" fontId="1" fillId="0" borderId="0" xfId="0" applyNumberFormat="1" applyFont="1"/>
    <xf numFmtId="0" fontId="0" fillId="2" borderId="0" xfId="0" applyFill="1" applyAlignment="1">
      <alignment horizontal="left"/>
    </xf>
    <xf numFmtId="164" fontId="2" fillId="0" borderId="1" xfId="0" applyNumberFormat="1" applyFont="1" applyBorder="1"/>
    <xf numFmtId="167" fontId="2" fillId="0" borderId="1" xfId="0" applyNumberFormat="1" applyFont="1" applyBorder="1"/>
    <xf numFmtId="164" fontId="3" fillId="0" borderId="1" xfId="0" applyNumberFormat="1" applyFont="1" applyBorder="1"/>
    <xf numFmtId="165" fontId="2" fillId="0" borderId="1" xfId="0" applyNumberFormat="1" applyFont="1" applyBorder="1"/>
    <xf numFmtId="165" fontId="3" fillId="0" borderId="1" xfId="0" applyNumberFormat="1" applyFont="1" applyBorder="1"/>
    <xf numFmtId="167" fontId="3" fillId="0" borderId="1" xfId="0" applyNumberFormat="1" applyFont="1" applyBorder="1"/>
    <xf numFmtId="164" fontId="3" fillId="0" borderId="2" xfId="0" applyNumberFormat="1" applyFont="1" applyBorder="1"/>
    <xf numFmtId="164" fontId="0" fillId="0" borderId="0" xfId="0" applyNumberFormat="1"/>
    <xf numFmtId="167"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vertical="center"/>
    </xf>
    <xf numFmtId="164" fontId="2" fillId="0" borderId="3" xfId="0" applyNumberFormat="1" applyFont="1" applyBorder="1"/>
    <xf numFmtId="0" fontId="4" fillId="0" borderId="4" xfId="0" applyFont="1" applyBorder="1" applyAlignment="1">
      <alignment horizontal="center" vertical="center" wrapText="1"/>
    </xf>
    <xf numFmtId="4" fontId="3" fillId="0" borderId="1" xfId="0" applyNumberFormat="1" applyFont="1" applyBorder="1" applyAlignment="1">
      <alignment horizontal="center" vertical="center"/>
    </xf>
    <xf numFmtId="4" fontId="2" fillId="0" borderId="1" xfId="0" applyNumberFormat="1" applyFont="1" applyBorder="1" applyAlignment="1">
      <alignment horizontal="center" vertical="center"/>
    </xf>
    <xf numFmtId="0" fontId="3" fillId="3" borderId="0" xfId="0" applyFont="1" applyFill="1"/>
    <xf numFmtId="0" fontId="0" fillId="3" borderId="0" xfId="0" applyFill="1"/>
    <xf numFmtId="0" fontId="2" fillId="3" borderId="0" xfId="0" applyFont="1" applyFill="1"/>
    <xf numFmtId="167" fontId="2" fillId="4" borderId="1" xfId="0" applyNumberFormat="1" applyFont="1" applyFill="1" applyBorder="1" applyAlignment="1">
      <alignment horizontal="center" vertical="center"/>
    </xf>
    <xf numFmtId="0" fontId="0" fillId="4" borderId="0" xfId="0" applyFill="1"/>
    <xf numFmtId="0" fontId="0" fillId="0" borderId="0" xfId="0" quotePrefix="1"/>
    <xf numFmtId="164" fontId="2" fillId="4" borderId="1" xfId="0" applyNumberFormat="1" applyFont="1" applyFill="1" applyBorder="1" applyAlignment="1">
      <alignment horizontal="center" vertical="center"/>
    </xf>
    <xf numFmtId="164" fontId="3" fillId="0" borderId="1" xfId="0" applyNumberFormat="1" applyFont="1" applyFill="1" applyBorder="1" applyAlignment="1">
      <alignment horizontal="center" vertical="center"/>
    </xf>
    <xf numFmtId="4" fontId="3" fillId="4" borderId="1" xfId="0" applyNumberFormat="1" applyFont="1" applyFill="1" applyBorder="1" applyAlignment="1">
      <alignment horizontal="center" vertical="center"/>
    </xf>
    <xf numFmtId="4" fontId="2" fillId="4" borderId="1" xfId="0"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wrapText="1"/>
    </xf>
  </cellXfs>
  <cellStyles count="1">
    <cellStyle name="Normal" xfId="0" builtinId="0"/>
  </cellStyles>
  <dxfs count="3">
    <dxf>
      <numFmt numFmtId="166" formatCode="_-* #,##0_-;\-* #,##0_-;_-* &quot;-&quot;??_-;_-@_-"/>
    </dxf>
    <dxf>
      <font>
        <b/>
      </font>
    </dxf>
    <dxf>
      <font>
        <b/>
      </font>
    </dxf>
  </dxfs>
  <tableStyles count="1" defaultTableStyle="TableStyleMedium2" defaultPivotStyle="PivotStyleLight16">
    <tableStyle name="Invisible" pivot="0" table="0" count="0" xr9:uid="{D5928D83-C824-4D49-A1E7-E38B06605D3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zammel Hussain" refreshedDate="44889.563864583331" createdVersion="8" refreshedVersion="8" minRefreshableVersion="3" recordCount="3591" xr:uid="{279CD28E-14BF-46B7-816E-2618EBF0EB37}">
  <cacheSource type="worksheet">
    <worksheetSource name="Table12"/>
  </cacheSource>
  <cacheFields count="7">
    <cacheField name="Company_Name" numFmtId="49">
      <sharedItems count="57">
        <s v="Alectra Utilities Corporation"/>
        <s v="Algoma Power Inc."/>
        <s v="Atikokan Hydro Inc."/>
        <s v="Bluewater Power Distribution Corporation"/>
        <s v="Brantford Power Inc."/>
        <s v="Burlington Hydro Inc."/>
        <s v="Canadian Niagara Power Inc."/>
        <s v="Centre Wellington Hydro Ltd."/>
        <s v="Chapleau Public Utilities Corporation"/>
        <s v="Cooperative Hydro Embrun Inc."/>
        <s v="E.L.K. Energy Inc."/>
        <s v="ENWIN Utilities Ltd."/>
        <s v="EPCOR Electricity Distribution Ontario Inc."/>
        <s v="ERTH Power Corporation"/>
        <s v="Elexicon Energy Inc."/>
        <s v="Energy Plus Inc."/>
        <s v="Entegrus Powerlines Inc."/>
        <s v="Espanola Regional Hydro Distribution Corporation"/>
        <s v="Essex Powerlines Corporation"/>
        <s v="Festival Hydro Inc."/>
        <s v="Fort Frances Power Corporation"/>
        <s v="Greater Sudbury Hydro Inc."/>
        <s v="Grimsby Power Incorporated"/>
        <s v="Halton Hills Hydro Inc."/>
        <s v="Hearst Power Distribution Company Limited"/>
        <s v="Hydro 2000 Inc."/>
        <s v="Hydro Hawkesbury Inc."/>
        <s v="Hydro One Networks Inc."/>
        <s v="Hydro Ottawa Limited"/>
        <s v="InnPower Corporation"/>
        <s v="Kingston Hydro Corporation"/>
        <s v="Kitchener-Wilmot Hydro Inc."/>
        <s v="Lakefront Utilities Inc."/>
        <s v="Lakeland Power Distribution Ltd."/>
        <s v="London Hydro Inc."/>
        <s v="Milton Hydro Distribution Inc."/>
        <s v="Newmarket-Tay Power Distribution Ltd."/>
        <s v="Niagara Peninsula Energy Inc."/>
        <s v="Niagara-on-the-Lake Hydro Inc."/>
        <s v="North Bay Hydro Distribution Limited"/>
        <s v="Northern Ontario Wires Inc."/>
        <s v="Oakville Hydro Electricity Distribution Inc."/>
        <s v="Orangeville Hydro Limited"/>
        <s v="Oshawa PUC Networks Inc."/>
        <s v="Ottawa River Power Corporation"/>
        <s v="PUC Distribution Inc."/>
        <s v="Renfrew Hydro Inc."/>
        <s v="Rideau St. Lawrence Distribution Inc."/>
        <s v="Sioux Lookout Hydro Inc."/>
        <s v="Synergy North Corporation"/>
        <s v="Tillsonburg Hydro Inc."/>
        <s v="Toronto Hydro-Electric System Limited"/>
        <s v="Wasaga Distribution Inc."/>
        <s v="Waterloo North Hydro Inc."/>
        <s v="Welland Hydro-Electric System Corp."/>
        <s v="Wellington North Power Inc."/>
        <s v="Westario Power Inc."/>
      </sharedItems>
    </cacheField>
    <cacheField name="Year" numFmtId="0">
      <sharedItems containsSemiMixedTypes="0" containsString="0" containsNumber="1" containsInteger="1" minValue="2015" maxValue="2021" count="7">
        <n v="2015"/>
        <n v="2016"/>
        <n v="2017"/>
        <n v="2018"/>
        <n v="2019"/>
        <n v="2020"/>
        <n v="2021"/>
      </sharedItems>
    </cacheField>
    <cacheField name="Customer_or_Connections" numFmtId="49">
      <sharedItems/>
    </cacheField>
    <cacheField name="Rate_Class_Generic" numFmtId="49">
      <sharedItems count="9">
        <s v="Embedded Distributor(s)"/>
        <s v="Sentinel Lighting Connections"/>
        <s v="Street Lighting Connections"/>
        <s v="Unmetered Scattered Load Connections"/>
        <s v="General Service &lt; 50 kW"/>
        <s v="General Service &gt;= 50 kW"/>
        <s v="Large User"/>
        <s v="Residential"/>
        <s v="Sub Transmission Customers"/>
      </sharedItems>
    </cacheField>
    <cacheField name="Annual_Billings_-_USoA_4080_-_Dollars" numFmtId="0">
      <sharedItems containsSemiMixedTypes="0" containsString="0" containsNumber="1" minValue="-14276991.02" maxValue="1201493191.3699999"/>
    </cacheField>
    <cacheField name="Metered_Consumption_in_kWh" numFmtId="0">
      <sharedItems containsSemiMixedTypes="0" containsString="0" containsNumber="1" minValue="0" maxValue="14775329269.1796"/>
    </cacheField>
    <cacheField name="Demand_in_kW" numFmtId="0">
      <sharedItems containsSemiMixedTypes="0" containsString="0" containsNumber="1" minValue="0" maxValue="41893767.97299999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zammel Hussain" refreshedDate="44889.563866087963" createdVersion="8" refreshedVersion="8" minRefreshableVersion="3" recordCount="399" xr:uid="{8F0D7E4D-6028-4867-B0DD-B03D99F721FD}">
  <cacheSource type="worksheet">
    <worksheetSource name="Table17"/>
  </cacheSource>
  <cacheFields count="19">
    <cacheField name="Company_Name" numFmtId="49">
      <sharedItems count="57">
        <s v="Alectra Utilities Corporation"/>
        <s v="Algoma Power Inc."/>
        <s v="Atikokan Hydro Inc."/>
        <s v="Bluewater Power Distribution Corporation"/>
        <s v="Brantford Power Inc."/>
        <s v="Burlington Hydro Inc."/>
        <s v="Canadian Niagara Power Inc."/>
        <s v="Centre Wellington Hydro Ltd."/>
        <s v="Chapleau Public Utilities Corporation"/>
        <s v="Cooperative Hydro Embrun Inc."/>
        <s v="E.L.K. Energy Inc."/>
        <s v="ENWIN Utilities Ltd."/>
        <s v="EPCOR Electricity Distribution Ontario Inc."/>
        <s v="ERTH Power Corporation"/>
        <s v="Elexicon Energy Inc."/>
        <s v="Energy Plus Inc."/>
        <s v="Entegrus Powerlines Inc."/>
        <s v="Espanola Regional Hydro Distribution Corporation"/>
        <s v="Essex Powerlines Corporation"/>
        <s v="Festival Hydro Inc."/>
        <s v="Fort Frances Power Corporation"/>
        <s v="Greater Sudbury Hydro Inc."/>
        <s v="Grimsby Power Incorporated"/>
        <s v="Halton Hills Hydro Inc."/>
        <s v="Hearst Power Distribution Company Limited"/>
        <s v="Hydro 2000 Inc."/>
        <s v="Hydro Hawkesbury Inc."/>
        <s v="Hydro One Networks Inc."/>
        <s v="Hydro Ottawa Limited"/>
        <s v="Innpower Corporation"/>
        <s v="Kingston Hydro Corporation"/>
        <s v="Kitchener-Wilmot Hydro Inc."/>
        <s v="Lakefront Utilities Inc."/>
        <s v="Lakeland Power Distribution Ltd."/>
        <s v="London Hydro Inc."/>
        <s v="Milton Hydro Distribution Inc."/>
        <s v="Newmarket-Tay Power Distribution Ltd."/>
        <s v="Niagara Peninsula Energy Inc."/>
        <s v="Niagara-on-the-Lake Hydro Inc."/>
        <s v="North Bay Hydro Distribution Limited"/>
        <s v="Northern Ontario Wires Inc."/>
        <s v="Oakville Hydro Electricity Distribution Inc."/>
        <s v="Orangeville Hydro Limited"/>
        <s v="Oshawa PUC Networks Inc."/>
        <s v="Ottawa River Power Corporation"/>
        <s v="PUC Distribution Inc."/>
        <s v="Renfrew Hydro Inc."/>
        <s v="Rideau St. Lawrence Distribution Inc."/>
        <s v="Sioux Lookout Hydro Inc."/>
        <s v="Synergy North Corporation"/>
        <s v="Tillsonburg Hydro Inc."/>
        <s v="Toronto Hydro-Electric System Limited"/>
        <s v="Wasaga Distribution Inc."/>
        <s v="Waterloo North Hydro Inc."/>
        <s v="Welland Hydro-Electric System Corp."/>
        <s v="Wellington North Power Inc."/>
        <s v="Westario Power Inc."/>
      </sharedItems>
    </cacheField>
    <cacheField name="Year" numFmtId="0">
      <sharedItems containsSemiMixedTypes="0" containsString="0" containsNumber="1" containsInteger="1" minValue="2015" maxValue="2021" count="7">
        <n v="2015"/>
        <n v="2016"/>
        <n v="2017"/>
        <n v="2018"/>
        <n v="2019"/>
        <n v="2020"/>
        <n v="2021"/>
      </sharedItems>
    </cacheField>
    <cacheField name="Total_Gross_Capital_Additions" numFmtId="0">
      <sharedItems containsSemiMixedTypes="0" containsString="0" containsNumber="1" minValue="26334.52" maxValue="838289741.99000001"/>
    </cacheField>
    <cacheField name="Total_Retirements_Write-Offs_Sales_Asset_Impairment_Losses" numFmtId="0">
      <sharedItems containsSemiMixedTypes="0" containsString="0" containsNumber="1" minValue="-27537803.129999999" maxValue="218553741.13999999"/>
    </cacheField>
    <cacheField name="Total_Contributed_Capital" numFmtId="0">
      <sharedItems containsSemiMixedTypes="0" containsString="0" containsNumber="1" minValue="-32842748.66" maxValue="125199494"/>
    </cacheField>
    <cacheField name="Other_Changes_to_Total_Gross_Capital" numFmtId="0">
      <sharedItems containsSemiMixedTypes="0" containsString="0" containsNumber="1" minValue="-3277493" maxValue="42602751.630000003"/>
    </cacheField>
    <cacheField name="High_Voltage_Gross_Capital_Additions" numFmtId="0">
      <sharedItems containsSemiMixedTypes="0" containsString="0" containsNumber="1" minValue="-431617" maxValue="73668910"/>
    </cacheField>
    <cacheField name="High_Voltage_Retirements_Write-Offs_Sales_Asset_Impairment_Losses" numFmtId="0">
      <sharedItems containsSemiMixedTypes="0" containsString="0" containsNumber="1" minValue="-13224" maxValue="29937177.300000001"/>
    </cacheField>
    <cacheField name="High_Voltage_Contributed_Capital" numFmtId="0">
      <sharedItems containsSemiMixedTypes="0" containsString="0" containsNumber="1" minValue="-3295.99" maxValue="81892341.359999999"/>
    </cacheField>
    <cacheField name="Other_Changes_to_High_Voltage_Gross_Capital" numFmtId="0">
      <sharedItems containsSemiMixedTypes="0" containsString="0" containsNumber="1" containsInteger="1" minValue="0" maxValue="13847561"/>
    </cacheField>
    <cacheField name="Capital_Expenditure_Direct_Labour" numFmtId="0">
      <sharedItems containsSemiMixedTypes="0" containsString="0" containsNumber="1" minValue="0" maxValue="321443876.43000001"/>
    </cacheField>
    <cacheField name="Capital_Expenditure_Equipment_and_Materials" numFmtId="0">
      <sharedItems containsSemiMixedTypes="0" containsString="0" containsNumber="1" minValue="-285333.77" maxValue="296788680.73000002"/>
    </cacheField>
    <cacheField name="Capital_Expenditure_Capitalized_Overhead" numFmtId="0">
      <sharedItems containsSemiMixedTypes="0" containsString="0" containsNumber="1" minValue="0" maxValue="87382998.480000004"/>
    </cacheField>
    <cacheField name="Capital_Expenditure_Contract_Services" numFmtId="0">
      <sharedItems containsSemiMixedTypes="0" containsString="0" containsNumber="1" minValue="0" maxValue="388719082.01999998"/>
    </cacheField>
    <cacheField name="Capital_Expenditure_Other" numFmtId="0">
      <sharedItems containsSemiMixedTypes="0" containsString="0" containsNumber="1" minValue="-13148405.5" maxValue="278160539.81999999"/>
    </cacheField>
    <cacheField name="Intangible_Assets_Related_to_High_Voltage_Gross_Capital_Additions_from_Transmitter_or_Host_Distributor" numFmtId="0">
      <sharedItems containsString="0" containsBlank="1" containsNumber="1" containsInteger="1" minValue="0" maxValue="71027742"/>
    </cacheField>
    <cacheField name="Intangible_Assets_Related_to_High_Voltage_Distributor_Contributed_Capital" numFmtId="0">
      <sharedItems containsString="0" containsBlank="1" containsNumber="1" minValue="-5114.8900000000003" maxValue="53844210"/>
    </cacheField>
    <cacheField name="Intangible_Assets_Related_to_High_Voltage_Retirements_Write-Offs_Sales_Asset_Impairment_Losses" numFmtId="0">
      <sharedItems containsString="0" containsBlank="1" containsNumber="1" minValue="0" maxValue="208725.35"/>
    </cacheField>
    <cacheField name="Intangible_Assets_Related_to_High_Voltage_Other"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zammel Hussain" refreshedDate="44889.563867245372" createdVersion="8" refreshedVersion="8" minRefreshableVersion="3" recordCount="399" xr:uid="{4EF9CF97-307F-49A1-AC62-5333ED86996B}">
  <cacheSource type="worksheet">
    <worksheetSource name="Table16"/>
  </cacheSource>
  <cacheFields count="29">
    <cacheField name="Company_Name" numFmtId="49">
      <sharedItems count="57">
        <s v="Alectra Utilities Corporation"/>
        <s v="Algoma Power Inc."/>
        <s v="Atikokan Hydro Inc."/>
        <s v="Bluewater Power Distribution Corporation"/>
        <s v="Brantford Power Inc."/>
        <s v="Burlington Hydro Inc."/>
        <s v="Canadian Niagara Power Inc."/>
        <s v="Centre Wellington Hydro Ltd."/>
        <s v="Chapleau Public Utilities Corporation"/>
        <s v="Cooperative Hydro Embrun Inc."/>
        <s v="E.L.K. Energy Inc."/>
        <s v="ENWIN Utilities Ltd."/>
        <s v="EPCOR Electricity Distribution Ontario Inc."/>
        <s v="ERTH Power Corporation"/>
        <s v="Elexicon Energy Inc."/>
        <s v="Energy Plus Inc."/>
        <s v="Entegrus Powerlines Inc."/>
        <s v="Espanola Regional Hydro Distribution Corporation"/>
        <s v="Essex Powerlines Corporation"/>
        <s v="Festival Hydro Inc."/>
        <s v="Fort Frances Power Corporation"/>
        <s v="Greater Sudbury Hydro Inc."/>
        <s v="Grimsby Power Incorporated"/>
        <s v="Halton Hills Hydro Inc."/>
        <s v="Hearst Power Distribution Company Limited"/>
        <s v="Hydro 2000 Inc."/>
        <s v="Hydro Hawkesbury Inc."/>
        <s v="Hydro One Networks Inc."/>
        <s v="Hydro Ottawa Limited"/>
        <s v="Innpower Corporation"/>
        <s v="Kingston Hydro Corporation"/>
        <s v="Kitchener-Wilmot Hydro Inc."/>
        <s v="Lakefront Utilities Inc."/>
        <s v="Lakeland Power Distribution Ltd."/>
        <s v="London Hydro Inc."/>
        <s v="Milton Hydro Distribution Inc."/>
        <s v="Newmarket-Tay Power Distribution Ltd."/>
        <s v="Niagara Peninsula Energy Inc."/>
        <s v="Niagara-on-the-Lake Hydro Inc."/>
        <s v="North Bay Hydro Distribution Limited"/>
        <s v="Northern Ontario Wires Inc."/>
        <s v="Oakville Hydro Electricity Distribution Inc."/>
        <s v="Orangeville Hydro Limited"/>
        <s v="Oshawa PUC Networks Inc."/>
        <s v="Ottawa River Power Corporation"/>
        <s v="PUC Distribution Inc."/>
        <s v="Renfrew Hydro Inc."/>
        <s v="Rideau St. Lawrence Distribution Inc."/>
        <s v="Sioux Lookout Hydro Inc."/>
        <s v="Synergy North Corporation"/>
        <s v="Tillsonburg Hydro Inc."/>
        <s v="Toronto Hydro-Electric System Limited"/>
        <s v="Wasaga Distribution Inc."/>
        <s v="Waterloo North Hydro Inc."/>
        <s v="Welland Hydro-Electric System Corp."/>
        <s v="Wellington North Power Inc."/>
        <s v="Westario Power Inc."/>
      </sharedItems>
    </cacheField>
    <cacheField name="Year" numFmtId="0">
      <sharedItems containsSemiMixedTypes="0" containsString="0" containsNumber="1" containsInteger="1" minValue="2015" maxValue="2021" count="7">
        <n v="2015"/>
        <n v="2016"/>
        <n v="2017"/>
        <n v="2018"/>
        <n v="2019"/>
        <n v="2020"/>
        <n v="2021"/>
      </sharedItems>
    </cacheField>
    <cacheField name="Cash_and_Cash_Equivalents_USofA_1005-1070" numFmtId="0">
      <sharedItems containsSemiMixedTypes="0" containsString="0" containsNumber="1" minValue="0" maxValue="140218176.41"/>
    </cacheField>
    <cacheField name="Receivables_USofA_1100-1170" numFmtId="0">
      <sharedItems containsSemiMixedTypes="0" containsString="0" containsNumber="1" minValue="294077.31" maxValue="912061031"/>
    </cacheField>
    <cacheField name="Inventory_USofA_1305-1350" numFmtId="0">
      <sharedItems containsSemiMixedTypes="0" containsString="0" containsNumber="1" minValue="0" maxValue="33538368.120000001"/>
    </cacheField>
    <cacheField name="Inter-Company_Receivables_USofA_1200-1210" numFmtId="0">
      <sharedItems containsSemiMixedTypes="0" containsString="0" containsNumber="1" minValue="0" maxValue="25418555881.009998"/>
    </cacheField>
    <cacheField name="Other_Current_Assets_USofA_1180-1190_and_2290_Debit_and_2296_Debit" numFmtId="0">
      <sharedItems containsSemiMixedTypes="0" containsString="0" containsNumber="1" minValue="0" maxValue="98202712.379999995"/>
    </cacheField>
    <cacheField name="Current_Assets_Total" numFmtId="0">
      <sharedItems containsSemiMixedTypes="0" containsString="0" containsNumber="1" minValue="499531.41" maxValue="26281808028.560001"/>
    </cacheField>
    <cacheField name="Property_Plant_and_Equipment_USofA_1606-2075" numFmtId="0">
      <sharedItems containsSemiMixedTypes="0" containsString="0" containsNumber="1" minValue="924881.11" maxValue="14541862886.780001"/>
    </cacheField>
    <cacheField name="Accumulated_Depreciation_and_Amortization_USofA_2105-2180" numFmtId="0">
      <sharedItems containsSemiMixedTypes="0" containsString="0" containsNumber="1" minValue="-5373630392.0799999" maxValue="-178321.73"/>
    </cacheField>
    <cacheField name="Net_Property_Plant_and_Equipment_Total" numFmtId="0">
      <sharedItems containsSemiMixedTypes="0" containsString="0" containsNumber="1" minValue="521137.08" maxValue="9168232494.7000008"/>
    </cacheField>
    <cacheField name="Regulatory_Assets_USofA_1505-1595_and_2405_and_2425_Debit" numFmtId="0">
      <sharedItems containsSemiMixedTypes="0" containsString="0" containsNumber="1" minValue="24858.93" maxValue="383299620.81"/>
    </cacheField>
    <cacheField name="Inter-Company_Investments_USofA_1480-1490" numFmtId="0">
      <sharedItems containsSemiMixedTypes="0" containsString="0" containsNumber="1" minValue="0" maxValue="34894617.619999997"/>
    </cacheField>
    <cacheField name="Other_Non-Current_Assets_USofA_1405-1475_and_1495_Debit_and_2350_Debit" numFmtId="0">
      <sharedItems containsSemiMixedTypes="0" containsString="0" containsNumber="1" minValue="0" maxValue="990549595.95000005"/>
    </cacheField>
    <cacheField name="Non-Current_Assets_Total" numFmtId="0">
      <sharedItems containsSemiMixedTypes="0" containsString="0" containsNumber="1" minValue="25994.92" maxValue="1257006069.1300001"/>
    </cacheField>
    <cacheField name="Accounts_Payable_and_Accrued_Charges_USofA_2205-2220_and_2250-2256_and_2294" numFmtId="0">
      <sharedItems containsSemiMixedTypes="0" containsString="0" containsNumber="1" minValue="-1156174366.3299999" maxValue="-217023.59"/>
    </cacheField>
    <cacheField name="Other_Current_Liabilities_USofA_2264_and_2285_and_2290_Credit_and_2292_and_2296_Credit" numFmtId="0">
      <sharedItems containsSemiMixedTypes="0" containsString="0" containsNumber="1" minValue="-246076834.62" maxValue="4973594"/>
    </cacheField>
    <cacheField name="Inter-Company_Payables_USofA_2240_and_2242" numFmtId="0">
      <sharedItems containsSemiMixedTypes="0" containsString="0" containsNumber="1" minValue="-25417646361.540001" maxValue="0"/>
    </cacheField>
    <cacheField name="Loans_Notes_Payable_and_Current_Portion_of_Long-Term_Debt_USofA_2225_and_2260_and_2262_and_2268_and_2270_and_2272" numFmtId="0">
      <sharedItems containsSemiMixedTypes="0" containsString="0" containsNumber="1" minValue="-386662789.12" maxValue="0"/>
    </cacheField>
    <cacheField name="Current_Liabilities_Total" numFmtId="0">
      <sharedItems containsSemiMixedTypes="0" containsString="0" containsNumber="1" minValue="-26997599980.310001" maxValue="-284757.78999999998"/>
    </cacheField>
    <cacheField name="Long-Term_Debt_USofA_2505-2525" numFmtId="0">
      <sharedItems containsSemiMixedTypes="0" containsString="0" containsNumber="1" minValue="-4716410055.1599998" maxValue="0"/>
    </cacheField>
    <cacheField name="Inter-Company_Long-Term_Debt_and_Advances_USofA_2530_and_2550" numFmtId="0">
      <sharedItems containsSemiMixedTypes="0" containsString="0" containsNumber="1" minValue="-2431965925.7800002" maxValue="0"/>
    </cacheField>
    <cacheField name="Regulatory_Liabilities_USofA_1505_-_1595_and_2405_and_2425_Credit" numFmtId="0">
      <sharedItems containsSemiMixedTypes="0" containsString="0" containsNumber="1" minValue="-527002224.13" maxValue="-16577.72"/>
    </cacheField>
    <cacheField name="Other_Deferred_Amounts_and_Customer_Deposits_USofA_2305_and_2308_and_2310_and_2315-2348_and_2410_and_2415_and_2435_and_2440" numFmtId="0">
      <sharedItems containsSemiMixedTypes="0" containsString="0" containsNumber="1" minValue="-638340455.04999995" maxValue="0"/>
    </cacheField>
    <cacheField name="Employee_Future_Benefits_USofA_2265_and_2306_and_2312_and_2313" numFmtId="0">
      <sharedItems containsSemiMixedTypes="0" containsString="0" containsNumber="1" minValue="-1003182685.84" maxValue="0"/>
    </cacheField>
    <cacheField name="Deferred_Taxes_USofA_1495_and_2350_Credit" numFmtId="0">
      <sharedItems containsString="0" containsBlank="1" containsNumber="1" minValue="-735678211.52999997" maxValue="-1"/>
    </cacheField>
    <cacheField name="Non-Current_Liabilities_Total" numFmtId="0">
      <sharedItems containsSemiMixedTypes="0" containsString="0" containsNumber="1" minValue="-6933784279.3500004" maxValue="-46472.639999999999"/>
    </cacheField>
    <cacheField name="Shareholders_Equity_USofA_3005-3090" numFmtId="0">
      <sharedItems containsSemiMixedTypes="0" containsString="0" containsNumber="1" minValue="-2892606099.4200001" maxValue="1505953.79"/>
    </cacheField>
    <cacheField name="Shareholders_Equity_Total" numFmtId="0">
      <sharedItems containsSemiMixedTypes="0" containsString="0" containsNumber="1" minValue="-2892606099.4200001" maxValue="1505953.7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zammel Hussain" refreshedDate="44889.563868634257" createdVersion="8" refreshedVersion="8" minRefreshableVersion="3" recordCount="399" xr:uid="{DE91C92A-8097-4F2F-AF2C-4724016C95CC}">
  <cacheSource type="worksheet">
    <worksheetSource name="Table1"/>
  </cacheSource>
  <cacheFields count="18">
    <cacheField name="Company_Name" numFmtId="49">
      <sharedItems count="57">
        <s v="Alectra Utilities Corporation"/>
        <s v="Algoma Power Inc."/>
        <s v="Atikokan Hydro Inc."/>
        <s v="Bluewater Power Distribution Corporation"/>
        <s v="Brantford Power Inc."/>
        <s v="Burlington Hydro Inc."/>
        <s v="Canadian Niagara Power Inc."/>
        <s v="Centre Wellington Hydro Ltd."/>
        <s v="Chapleau Public Utilities Corporation"/>
        <s v="Cooperative Hydro Embrun Inc."/>
        <s v="E.L.K. Energy Inc."/>
        <s v="ENWIN Utilities Ltd."/>
        <s v="EPCOR Electricity Distribution Ontario Inc."/>
        <s v="ERTH Power Corporation"/>
        <s v="Elexicon Energy Inc."/>
        <s v="Energy Plus Inc."/>
        <s v="Entegrus Powerlines Inc."/>
        <s v="Espanola Regional Hydro Distribution Corporation"/>
        <s v="Essex Powerlines Corporation"/>
        <s v="Festival Hydro Inc."/>
        <s v="Fort Frances Power Corporation"/>
        <s v="Greater Sudbury Hydro Inc."/>
        <s v="Grimsby Power Incorporated"/>
        <s v="Halton Hills Hydro Inc."/>
        <s v="Hearst Power Distribution Company Limited"/>
        <s v="Hydro 2000 Inc."/>
        <s v="Hydro Hawkesbury Inc."/>
        <s v="Hydro One Networks Inc."/>
        <s v="Hydro Ottawa Limited"/>
        <s v="Innpower Corporation"/>
        <s v="Kingston Hydro Corporation"/>
        <s v="Kitchener-Wilmot Hydro Inc."/>
        <s v="Lakefront Utilities Inc."/>
        <s v="Lakeland Power Distribution Ltd."/>
        <s v="London Hydro Inc."/>
        <s v="Milton Hydro Distribution Inc."/>
        <s v="Newmarket-Tay Power Distribution Ltd."/>
        <s v="Niagara Peninsula Energy Inc."/>
        <s v="Niagara-on-the-Lake Hydro Inc."/>
        <s v="North Bay Hydro Distribution Limited"/>
        <s v="Northern Ontario Wires Inc."/>
        <s v="Oakville Hydro Electricity Distribution Inc."/>
        <s v="Orangeville Hydro Limited"/>
        <s v="Oshawa PUC Networks Inc."/>
        <s v="Ottawa River Power Corporation"/>
        <s v="PUC Distribution Inc."/>
        <s v="Renfrew Hydro Inc."/>
        <s v="Rideau St. Lawrence Distribution Inc."/>
        <s v="Sioux Lookout Hydro Inc."/>
        <s v="Synergy North Corporation"/>
        <s v="Tillsonburg Hydro Inc."/>
        <s v="Toronto Hydro-Electric System Limited"/>
        <s v="Wasaga Distribution Inc."/>
        <s v="Waterloo North Hydro Inc."/>
        <s v="Welland Hydro-Electric System Corp."/>
        <s v="Wellington North Power Inc."/>
        <s v="Westario Power Inc."/>
      </sharedItems>
    </cacheField>
    <cacheField name="Year" numFmtId="0">
      <sharedItems containsSemiMixedTypes="0" containsString="0" containsNumber="1" containsInteger="1" minValue="2015" maxValue="2021" count="7">
        <n v="2015"/>
        <n v="2016"/>
        <n v="2017"/>
        <n v="2018"/>
        <n v="2019"/>
        <n v="2020"/>
        <n v="2021"/>
      </sharedItems>
    </cacheField>
    <cacheField name="Power_Revenue_USofA_4006-4076" numFmtId="0">
      <sharedItems containsSemiMixedTypes="0" containsString="0" containsNumber="1" minValue="1431875.33" maxValue="3942811474.9899998"/>
    </cacheField>
    <cacheField name="Distribution_Revenue_USofA_4080" numFmtId="0">
      <sharedItems containsSemiMixedTypes="0" containsString="0" containsNumber="1" minValue="496185.89" maxValue="1686373356.9200001"/>
    </cacheField>
    <cacheField name="Cost_of_Power_and_Related_Costs_USofA_4705-4751" numFmtId="0">
      <sharedItems containsSemiMixedTypes="0" containsString="0" containsNumber="1" minValue="-3942811473.6900001" maxValue="-1431875.33"/>
    </cacheField>
    <cacheField name="Other_Income_Loss_USofA_4082-4245_4305-4420_6305" numFmtId="0">
      <sharedItems containsSemiMixedTypes="0" containsString="0" containsNumber="1" minValue="-3714525" maxValue="61769187.109999999"/>
    </cacheField>
    <cacheField name="Operating_Expense_USofA_5005-5096" numFmtId="0">
      <sharedItems containsSemiMixedTypes="0" containsString="0" containsNumber="1" minValue="-107329323.55" maxValue="-13474.61"/>
    </cacheField>
    <cacheField name="Maintenance_Expense_USofA_5105-5195" numFmtId="0">
      <sharedItems containsSemiMixedTypes="0" containsString="0" containsNumber="1" minValue="-272372807.80000001" maxValue="0"/>
    </cacheField>
    <cacheField name="Administrative_Expense_USofA_5205-5215_5305-5695_6105_6205-6225_6310-6415" numFmtId="0">
      <sharedItems containsSemiMixedTypes="0" containsString="0" containsNumber="1" minValue="-270860602.30000001" maxValue="-390012.92"/>
    </cacheField>
    <cacheField name="Depreciation_and_Amortization_Expense_USofA_5705-5740" numFmtId="0">
      <sharedItems containsSemiMixedTypes="0" containsString="0" containsNumber="1" minValue="-426482689.88999999" maxValue="1600252"/>
    </cacheField>
    <cacheField name="Financing_Expense_USofA_6005-6045" numFmtId="0">
      <sharedItems containsSemiMixedTypes="0" containsString="0" containsNumber="1" minValue="-191317902.28999999" maxValue="583735.78"/>
    </cacheField>
    <cacheField name="Current_Tax_USofA_6110" numFmtId="0">
      <sharedItems containsSemiMixedTypes="0" containsString="0" containsNumber="1" minValue="-100543038.90000001" maxValue="1906850.47"/>
    </cacheField>
    <cacheField name="Deferred_Tax_USofA_6115" numFmtId="0">
      <sharedItems containsSemiMixedTypes="0" containsString="0" containsNumber="1" minValue="-34843465.579999998" maxValue="91296565.349999994"/>
    </cacheField>
    <cacheField name="Net_Income_Total" numFmtId="0">
      <sharedItems containsSemiMixedTypes="0" containsString="0" containsNumber="1" minValue="-1554758.6799999799" maxValue="421136405.95999998"/>
    </cacheField>
    <cacheField name="Other_Comprehensive_Income_Loss_USofA_7005-7030" numFmtId="0">
      <sharedItems containsString="0" containsBlank="1" containsNumber="1" minValue="-11318371" maxValue="5352858"/>
    </cacheField>
    <cacheField name="Other_Comprehensive_Income_Loss_Total" numFmtId="0">
      <sharedItems containsString="0" containsBlank="1" containsNumber="1" minValue="-11318371" maxValue="5352858"/>
    </cacheField>
    <cacheField name="Comprehensive_Income_Loss_Total" numFmtId="0">
      <sharedItems containsSemiMixedTypes="0" containsString="0" containsNumber="1" minValue="-1651455.6799999799" maxValue="421140376.95999998"/>
    </cacheField>
    <cacheField name="Expenses" numFmtId="0" formula="'Operating_Expense_USofA_5005-5096'+'Maintenance_Expense_USofA_5105-5195'+'Administrative_Expense_USofA_5205-5215_5305-5695_6105_6205-6225_6310-6415'+'Depreciation_and_Amortization_Expense_USofA_5705-5740'+'Financing_Expense_USofA_6005-6045'" databaseField="0"/>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zammel Hussain" refreshedDate="44889.563869791666" createdVersion="8" refreshedVersion="8" minRefreshableVersion="3" recordCount="399" xr:uid="{A738C876-AE95-4A2C-B68B-2D9B7318EE32}">
  <cacheSource type="worksheet">
    <worksheetSource name="Table14"/>
  </cacheSource>
  <cacheFields count="22">
    <cacheField name="Company_Name" numFmtId="49">
      <sharedItems count="57">
        <s v="Alectra Utilities Corporation"/>
        <s v="Algoma Power Inc."/>
        <s v="Atikokan Hydro Inc."/>
        <s v="Bluewater Power Distribution Corporation"/>
        <s v="Brantford Power Inc."/>
        <s v="Burlington Hydro Inc."/>
        <s v="Canadian Niagara Power Inc."/>
        <s v="Centre Wellington Hydro Ltd."/>
        <s v="Chapleau Public Utilities Corporation"/>
        <s v="Cooperative Hydro Embrun Inc."/>
        <s v="E.L.K. Energy Inc."/>
        <s v="ENWIN Utilities Ltd."/>
        <s v="EPCOR Electricity Distribution Ontario Inc."/>
        <s v="ERTH Power Corporation"/>
        <s v="Elexicon Energy Inc."/>
        <s v="Energy Plus Inc."/>
        <s v="Entegrus Powerlines Inc."/>
        <s v="Espanola Regional Hydro Distribution Corporation"/>
        <s v="Essex Powerlines Corporation"/>
        <s v="Festival Hydro Inc."/>
        <s v="Fort Frances Power Corporation"/>
        <s v="Greater Sudbury Hydro Inc."/>
        <s v="Grimsby Power Incorporated"/>
        <s v="Halton Hills Hydro Inc."/>
        <s v="Hearst Power Distribution Company Limited"/>
        <s v="Hydro 2000 Inc."/>
        <s v="Hydro Hawkesbury Inc."/>
        <s v="Hydro One Networks Inc."/>
        <s v="Hydro Ottawa Limited"/>
        <s v="Innpower Corporation"/>
        <s v="Kingston Hydro Corporation"/>
        <s v="Kitchener-Wilmot Hydro Inc."/>
        <s v="Lakefront Utilities Inc."/>
        <s v="Lakeland Power Distribution Ltd."/>
        <s v="London Hydro Inc."/>
        <s v="Milton Hydro Distribution Inc."/>
        <s v="Newmarket-Tay Power Distribution Ltd."/>
        <s v="Niagara Peninsula Energy Inc."/>
        <s v="Niagara-on-the-Lake Hydro Inc."/>
        <s v="North Bay Hydro Distribution Limited"/>
        <s v="Northern Ontario Wires Inc."/>
        <s v="Oakville Hydro Electricity Distribution Inc."/>
        <s v="Orangeville Hydro Limited"/>
        <s v="Oshawa PUC Networks Inc."/>
        <s v="Ottawa River Power Corporation"/>
        <s v="PUC Distribution Inc."/>
        <s v="Renfrew Hydro Inc."/>
        <s v="Rideau St. Lawrence Distribution Inc."/>
        <s v="Sioux Lookout Hydro Inc."/>
        <s v="Synergy North Corporation"/>
        <s v="Tillsonburg Hydro Inc."/>
        <s v="Toronto Hydro-Electric System Limited"/>
        <s v="Wasaga Distribution Inc."/>
        <s v="Waterloo North Hydro Inc."/>
        <s v="Welland Hydro-Electric System Corp."/>
        <s v="Wellington North Power Inc."/>
        <s v="Westario Power Inc."/>
      </sharedItems>
    </cacheField>
    <cacheField name="Year" numFmtId="0">
      <sharedItems containsSemiMixedTypes="0" containsString="0" containsNumber="1" containsInteger="1" minValue="2015" maxValue="2021" count="7">
        <n v="2015"/>
        <n v="2016"/>
        <n v="2017"/>
        <n v="2018"/>
        <n v="2019"/>
        <n v="2020"/>
        <n v="2021"/>
      </sharedItems>
    </cacheField>
    <cacheField name="Service_Area_Urban_Square_Kilometers" numFmtId="0">
      <sharedItems containsString="0" containsBlank="1" containsNumber="1" minValue="0" maxValue="1532"/>
    </cacheField>
    <cacheField name="Service_Area_Rural_Square_Kilometers" numFmtId="0">
      <sharedItems containsSemiMixedTypes="0" containsString="0" containsNumber="1" minValue="0" maxValue="963104"/>
    </cacheField>
    <cacheField name="Service_Area_Total_Square_Kilometers" numFmtId="0">
      <sharedItems containsString="0" containsBlank="1" containsNumber="1" minValue="2" maxValue="964150.3"/>
    </cacheField>
    <cacheField name="Winter_Peak_Load_With_Embedded_Generation_kW" numFmtId="0">
      <sharedItems containsSemiMixedTypes="0" containsString="0" containsNumber="1" containsInteger="1" minValue="4500" maxValue="6650096"/>
    </cacheField>
    <cacheField name="Summer_Peak_Load_With_Embedded_Generation_kW" numFmtId="0">
      <sharedItems containsSemiMixedTypes="0" containsString="0" containsNumber="1" containsInteger="1" minValue="3329" maxValue="6700884"/>
    </cacheField>
    <cacheField name="Average_Peak_Load_With_Embedded_Generation_kW" numFmtId="0">
      <sharedItems containsString="0" containsBlank="1" containsNumber="1" containsInteger="1" minValue="3574" maxValue="5776463"/>
    </cacheField>
    <cacheField name="Average_Load_Factor_With_Embedded_Generation_Percentage" numFmtId="0">
      <sharedItems containsString="0" containsBlank="1" containsNumber="1" minValue="46.47" maxValue="96.32"/>
    </cacheField>
    <cacheField name="Winter_Peak_Load_Without_Embedded_Generation_kW" numFmtId="0">
      <sharedItems containsSemiMixedTypes="0" containsString="0" containsNumber="1" containsInteger="1" minValue="4500" maxValue="6817293"/>
    </cacheField>
    <cacheField name="Summer_Peak_Load_Without_Embedded_Generation_kW" numFmtId="0">
      <sharedItems containsSemiMixedTypes="0" containsString="0" containsNumber="1" containsInteger="1" minValue="3329" maxValue="6962402"/>
    </cacheField>
    <cacheField name="Average_Peak_Load_Without_Embedded_Generation_kW" numFmtId="0">
      <sharedItems containsString="0" containsBlank="1" containsNumber="1" containsInteger="1" minValue="392" maxValue="6034937"/>
    </cacheField>
    <cacheField name="Average_Load_Factor_Without_Embedded_Generation_Percentage" numFmtId="0">
      <sharedItems containsString="0" containsBlank="1" containsNumber="1" minValue="0.76" maxValue="96.18"/>
    </cacheField>
    <cacheField name="Total_Overhead_Circuit_Kilometers_of_Line" numFmtId="0">
      <sharedItems containsString="0" containsBlank="1" containsNumber="1" containsInteger="1" minValue="16" maxValue="115552"/>
    </cacheField>
    <cacheField name="Total_Underground_Circuit_Kilometers_of_Line" numFmtId="0">
      <sharedItems containsString="0" containsBlank="1" containsNumber="1" containsInteger="1" minValue="1" maxValue="37104"/>
    </cacheField>
    <cacheField name="Total_Circuit_Kilometers_of_Line" numFmtId="0">
      <sharedItems containsSemiMixedTypes="0" containsString="0" containsNumber="1" containsInteger="1" minValue="21" maxValue="125158"/>
    </cacheField>
    <cacheField name="Primary_Overhead_Circuit_Kilometers_of_Line" numFmtId="0">
      <sharedItems containsString="0" containsBlank="1" containsNumber="1" containsInteger="1" minValue="14" maxValue="114124"/>
    </cacheField>
    <cacheField name="Secondary_Overhead_Circuit_Kilometers_of_Line" numFmtId="0">
      <sharedItems containsString="0" containsBlank="1" containsNumber="1" containsInteger="1" minValue="0" maxValue="11405"/>
    </cacheField>
    <cacheField name="Primary_Underground_Circuit_Kilometers_of_Line" numFmtId="0">
      <sharedItems containsString="0" containsBlank="1" containsNumber="1" containsInteger="1" minValue="2" maxValue="14392"/>
    </cacheField>
    <cacheField name="Secondary_Underground_Circuit_Kilometers_of_Line" numFmtId="0">
      <sharedItems containsString="0" containsBlank="1" containsNumber="1" containsInteger="1" minValue="0" maxValue="22712"/>
    </cacheField>
    <cacheField name="Total_Primary_Circuit_Kilometers_of_Line" numFmtId="0">
      <sharedItems containsString="0" containsBlank="1" containsNumber="1" containsInteger="1" minValue="0" maxValue="124556"/>
    </cacheField>
    <cacheField name="Total_Secondary_Circuit_Kilometers_of_Line" numFmtId="0">
      <sharedItems containsString="0" containsBlank="1" containsNumber="1" containsInteger="1" minValue="0" maxValue="3029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zammel Hussain" refreshedDate="44889.563871412036" createdVersion="8" refreshedVersion="8" minRefreshableVersion="3" recordCount="3302" xr:uid="{D77F3B06-12FD-40AE-9FCA-68286C9444AB}">
  <cacheSource type="worksheet">
    <worksheetSource name="Table13"/>
  </cacheSource>
  <cacheFields count="6">
    <cacheField name="Company_Name" numFmtId="49">
      <sharedItems count="57">
        <s v="Alectra Utilities Corporation"/>
        <s v="Algoma Power Inc."/>
        <s v="Atikokan Hydro Inc."/>
        <s v="Bluewater Power Distribution Corporation"/>
        <s v="Brantford Power Inc."/>
        <s v="Burlington Hydro Inc."/>
        <s v="Canadian Niagara Power Inc."/>
        <s v="Centre Wellington Hydro Ltd."/>
        <s v="Chapleau Public Utilities Corporation"/>
        <s v="Cooperative Hydro Embrun Inc."/>
        <s v="E.L.K. Energy Inc."/>
        <s v="ENWIN Utilities Ltd."/>
        <s v="EPCOR Electricity Distribution Ontario Inc."/>
        <s v="ERTH Power Corporation"/>
        <s v="Elexicon Energy Inc."/>
        <s v="Energy Plus Inc."/>
        <s v="Entegrus Powerlines Inc."/>
        <s v="Espanola Regional Hydro Distribution Corporation"/>
        <s v="Essex Powerlines Corporation"/>
        <s v="Festival Hydro Inc."/>
        <s v="Fort Frances Power Corporation"/>
        <s v="Greater Sudbury Hydro Inc."/>
        <s v="Grimsby Power Incorporated"/>
        <s v="Halton Hills Hydro Inc."/>
        <s v="Hearst Power Distribution Company Limited"/>
        <s v="Hydro 2000 Inc."/>
        <s v="Hydro Hawkesbury Inc."/>
        <s v="Hydro One Networks Inc."/>
        <s v="Hydro Ottawa Limited"/>
        <s v="InnPower Corporation"/>
        <s v="Kingston Hydro Corporation"/>
        <s v="Kitchener-Wilmot Hydro Inc."/>
        <s v="Lakefront Utilities Inc."/>
        <s v="Lakeland Power Distribution Ltd."/>
        <s v="London Hydro Inc."/>
        <s v="Milton Hydro Distribution Inc."/>
        <s v="Newmarket-Tay Power Distribution Ltd."/>
        <s v="Niagara Peninsula Energy Inc."/>
        <s v="Niagara-on-the-Lake Hydro Inc."/>
        <s v="North Bay Hydro Distribution Limited"/>
        <s v="Northern Ontario Wires Inc."/>
        <s v="Oakville Hydro Electricity Distribution Inc."/>
        <s v="Orangeville Hydro Limited"/>
        <s v="Oshawa PUC Networks Inc."/>
        <s v="Ottawa River Power Corporation"/>
        <s v="PUC Distribution Inc."/>
        <s v="Renfrew Hydro Inc."/>
        <s v="Rideau St. Lawrence Distribution Inc."/>
        <s v="Sioux Lookout Hydro Inc."/>
        <s v="Synergy North Corporation"/>
        <s v="Tillsonburg Hydro Inc."/>
        <s v="Toronto Hydro-Electric System Limited"/>
        <s v="Wasaga Distribution Inc."/>
        <s v="Waterloo North Hydro Inc."/>
        <s v="Welland Hydro-Electric System Corp."/>
        <s v="Wellington North Power Inc."/>
        <s v="Westario Power Inc."/>
      </sharedItems>
    </cacheField>
    <cacheField name="Year" numFmtId="0">
      <sharedItems containsSemiMixedTypes="0" containsString="0" containsNumber="1" containsInteger="1" minValue="2015" maxValue="2021" count="7">
        <n v="2015"/>
        <n v="2016"/>
        <n v="2017"/>
        <n v="2018"/>
        <n v="2019"/>
        <n v="2020"/>
        <n v="2021"/>
      </sharedItems>
    </cacheField>
    <cacheField name="Customer_or_Connections" numFmtId="49">
      <sharedItems count="2">
        <s v="Connections"/>
        <s v="Customers"/>
      </sharedItems>
    </cacheField>
    <cacheField name="Rate_Class" numFmtId="49">
      <sharedItems count="10">
        <s v="Embedded Distributor(s)"/>
        <s v="Sentinel Lighting Connections"/>
        <s v="Street Lighting Connections"/>
        <s v="Unmetered Scattered Load Connections"/>
        <s v="General Service &lt; 50 kW"/>
        <s v="General Service &gt;= 50 kW"/>
        <s v="Large User"/>
        <s v="Residential"/>
        <s v="Embeded Distributor(s)"/>
        <s v="Sub Transmission Customers"/>
      </sharedItems>
    </cacheField>
    <cacheField name="Rate_Class_Detail" numFmtId="49">
      <sharedItems/>
    </cacheField>
    <cacheField name="Total_Customers_or_Connections" numFmtId="0">
      <sharedItems containsSemiMixedTypes="0" containsString="0" containsNumber="1" containsInteger="1" minValue="0" maxValue="92804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91">
  <r>
    <x v="0"/>
    <x v="0"/>
    <s v="Connections"/>
    <x v="0"/>
    <n v="48265.79"/>
    <n v="9368608.3699999992"/>
    <n v="0"/>
  </r>
  <r>
    <x v="0"/>
    <x v="0"/>
    <s v="Connections"/>
    <x v="1"/>
    <n v="58456.11"/>
    <n v="778959.57"/>
    <n v="2154.23"/>
  </r>
  <r>
    <x v="0"/>
    <x v="0"/>
    <s v="Connections"/>
    <x v="2"/>
    <n v="8333761.6799999997"/>
    <n v="161951405.49000001"/>
    <n v="459800"/>
  </r>
  <r>
    <x v="0"/>
    <x v="0"/>
    <s v="Connections"/>
    <x v="3"/>
    <n v="1529227.86"/>
    <n v="43358134.520000003"/>
    <n v="31.05"/>
  </r>
  <r>
    <x v="0"/>
    <x v="0"/>
    <s v="Customers"/>
    <x v="4"/>
    <n v="69436536.5"/>
    <n v="2793218875.21"/>
    <n v="0"/>
  </r>
  <r>
    <x v="0"/>
    <x v="0"/>
    <s v="Customers"/>
    <x v="5"/>
    <n v="141542998.69"/>
    <n v="13400070367.559999"/>
    <n v="34383889"/>
  </r>
  <r>
    <x v="0"/>
    <x v="0"/>
    <s v="Customers"/>
    <x v="6"/>
    <n v="12488572.529999999"/>
    <n v="3026612709.1500001"/>
    <n v="5530181"/>
  </r>
  <r>
    <x v="0"/>
    <x v="0"/>
    <s v="Customers"/>
    <x v="7"/>
    <n v="260939602.21000001"/>
    <n v="7521329727.4899998"/>
    <n v="0"/>
  </r>
  <r>
    <x v="0"/>
    <x v="0"/>
    <s v="Customers"/>
    <x v="8"/>
    <n v="0"/>
    <n v="0"/>
    <n v="0"/>
  </r>
  <r>
    <x v="0"/>
    <x v="1"/>
    <s v="Connections"/>
    <x v="0"/>
    <n v="49134.720000000001"/>
    <n v="5292579"/>
    <n v="0"/>
  </r>
  <r>
    <x v="0"/>
    <x v="1"/>
    <s v="Connections"/>
    <x v="1"/>
    <n v="60649.19"/>
    <n v="772073.82"/>
    <n v="2122.14"/>
  </r>
  <r>
    <x v="0"/>
    <x v="1"/>
    <s v="Connections"/>
    <x v="2"/>
    <n v="7725980.1100000003"/>
    <n v="145593647.84"/>
    <n v="414102.84"/>
  </r>
  <r>
    <x v="0"/>
    <x v="1"/>
    <s v="Connections"/>
    <x v="3"/>
    <n v="1612530.64"/>
    <n v="44200794.859999999"/>
    <n v="0"/>
  </r>
  <r>
    <x v="0"/>
    <x v="1"/>
    <s v="Customers"/>
    <x v="4"/>
    <n v="72357060.969999999"/>
    <n v="2771392022.2399998"/>
    <n v="206184"/>
  </r>
  <r>
    <x v="0"/>
    <x v="1"/>
    <s v="Customers"/>
    <x v="5"/>
    <n v="145351497.97999999"/>
    <n v="13431068368.76"/>
    <n v="34897391.020000003"/>
  </r>
  <r>
    <x v="0"/>
    <x v="1"/>
    <s v="Customers"/>
    <x v="6"/>
    <n v="13360047.35"/>
    <n v="2960927480"/>
    <n v="5505559.1900000004"/>
  </r>
  <r>
    <x v="0"/>
    <x v="1"/>
    <s v="Customers"/>
    <x v="7"/>
    <n v="276731575.98000002"/>
    <n v="7635488635.1199999"/>
    <n v="0"/>
  </r>
  <r>
    <x v="0"/>
    <x v="1"/>
    <s v="Customers"/>
    <x v="8"/>
    <n v="0"/>
    <n v="0"/>
    <n v="0"/>
  </r>
  <r>
    <x v="0"/>
    <x v="2"/>
    <s v="Connections"/>
    <x v="0"/>
    <n v="49923.55"/>
    <n v="10618669"/>
    <n v="0"/>
  </r>
  <r>
    <x v="0"/>
    <x v="2"/>
    <s v="Connections"/>
    <x v="1"/>
    <n v="64606.83"/>
    <n v="755381.11"/>
    <n v="1778.09"/>
  </r>
  <r>
    <x v="0"/>
    <x v="2"/>
    <s v="Connections"/>
    <x v="2"/>
    <n v="8264389.5599999996"/>
    <n v="143179572.63999999"/>
    <n v="401207.39"/>
  </r>
  <r>
    <x v="0"/>
    <x v="2"/>
    <s v="Connections"/>
    <x v="3"/>
    <n v="1788962.59"/>
    <n v="44283753.140000001"/>
    <n v="0"/>
  </r>
  <r>
    <x v="0"/>
    <x v="2"/>
    <s v="Customers"/>
    <x v="4"/>
    <n v="76071350.040000007"/>
    <n v="2654165047.7600002"/>
    <n v="0"/>
  </r>
  <r>
    <x v="0"/>
    <x v="2"/>
    <s v="Customers"/>
    <x v="5"/>
    <n v="157890928.66999999"/>
    <n v="13197775811.549999"/>
    <n v="34426397.719999999"/>
  </r>
  <r>
    <x v="0"/>
    <x v="2"/>
    <s v="Customers"/>
    <x v="6"/>
    <n v="13887205.529999999"/>
    <n v="2848595283.0799999"/>
    <n v="5324106.72"/>
  </r>
  <r>
    <x v="0"/>
    <x v="2"/>
    <s v="Customers"/>
    <x v="7"/>
    <n v="293981536.80000001"/>
    <n v="7105196321.4899998"/>
    <n v="0"/>
  </r>
  <r>
    <x v="0"/>
    <x v="2"/>
    <s v="Customers"/>
    <x v="8"/>
    <n v="0"/>
    <n v="0"/>
    <n v="0"/>
  </r>
  <r>
    <x v="0"/>
    <x v="3"/>
    <s v="Connections"/>
    <x v="0"/>
    <n v="51600.47"/>
    <n v="3402773"/>
    <n v="0"/>
  </r>
  <r>
    <x v="0"/>
    <x v="3"/>
    <s v="Connections"/>
    <x v="1"/>
    <n v="66941.490000000005"/>
    <n v="786889.97"/>
    <n v="2166.7600000000002"/>
  </r>
  <r>
    <x v="0"/>
    <x v="3"/>
    <s v="Connections"/>
    <x v="2"/>
    <n v="7683111.9199999999"/>
    <n v="126130968.65000001"/>
    <n v="360757.58"/>
  </r>
  <r>
    <x v="0"/>
    <x v="3"/>
    <s v="Connections"/>
    <x v="3"/>
    <n v="1846087.32"/>
    <n v="44366263.869999997"/>
    <n v="0"/>
  </r>
  <r>
    <x v="0"/>
    <x v="3"/>
    <s v="Customers"/>
    <x v="4"/>
    <n v="78946135.25"/>
    <n v="2802847796.3699999"/>
    <n v="0"/>
  </r>
  <r>
    <x v="0"/>
    <x v="3"/>
    <s v="Customers"/>
    <x v="5"/>
    <n v="159160852.21000001"/>
    <n v="13555057140.99"/>
    <n v="34668450.189999998"/>
  </r>
  <r>
    <x v="0"/>
    <x v="3"/>
    <s v="Customers"/>
    <x v="6"/>
    <n v="13189456.199999999"/>
    <n v="2883005491.9299998"/>
    <n v="5299761.01"/>
  </r>
  <r>
    <x v="0"/>
    <x v="3"/>
    <s v="Customers"/>
    <x v="7"/>
    <n v="303950040.26999998"/>
    <n v="7702425734.3299999"/>
    <n v="0"/>
  </r>
  <r>
    <x v="0"/>
    <x v="3"/>
    <s v="Customers"/>
    <x v="8"/>
    <n v="0"/>
    <n v="0"/>
    <n v="0"/>
  </r>
  <r>
    <x v="0"/>
    <x v="4"/>
    <s v="Connections"/>
    <x v="0"/>
    <n v="17091.05"/>
    <n v="15915"/>
    <n v="0"/>
  </r>
  <r>
    <x v="0"/>
    <x v="4"/>
    <s v="Connections"/>
    <x v="1"/>
    <n v="56738.39"/>
    <n v="672672"/>
    <n v="1840"/>
  </r>
  <r>
    <x v="0"/>
    <x v="4"/>
    <s v="Connections"/>
    <x v="2"/>
    <n v="6191208.9800000004"/>
    <n v="115236969"/>
    <n v="334089"/>
  </r>
  <r>
    <x v="0"/>
    <x v="4"/>
    <s v="Connections"/>
    <x v="3"/>
    <n v="1814636.94"/>
    <n v="46077372"/>
    <n v="0"/>
  </r>
  <r>
    <x v="0"/>
    <x v="4"/>
    <s v="Customers"/>
    <x v="4"/>
    <n v="77681761.400000006"/>
    <n v="2729854474"/>
    <n v="0"/>
  </r>
  <r>
    <x v="0"/>
    <x v="4"/>
    <s v="Customers"/>
    <x v="5"/>
    <n v="158785718.47"/>
    <n v="13283625327"/>
    <n v="34480592"/>
  </r>
  <r>
    <x v="0"/>
    <x v="4"/>
    <s v="Customers"/>
    <x v="6"/>
    <n v="13216399.01"/>
    <n v="2904896192"/>
    <n v="5227753"/>
  </r>
  <r>
    <x v="0"/>
    <x v="4"/>
    <s v="Customers"/>
    <x v="7"/>
    <n v="300908964.82999998"/>
    <n v="7409613789"/>
    <n v="0"/>
  </r>
  <r>
    <x v="0"/>
    <x v="4"/>
    <s v="Customers"/>
    <x v="8"/>
    <n v="0"/>
    <n v="0"/>
    <n v="0"/>
  </r>
  <r>
    <x v="0"/>
    <x v="5"/>
    <s v="Connections"/>
    <x v="0"/>
    <n v="-5208.46"/>
    <n v="35560789.630000003"/>
    <n v="0"/>
  </r>
  <r>
    <x v="0"/>
    <x v="5"/>
    <s v="Connections"/>
    <x v="1"/>
    <n v="58400.959999999999"/>
    <n v="691579.19"/>
    <n v="1793.36"/>
  </r>
  <r>
    <x v="0"/>
    <x v="5"/>
    <s v="Connections"/>
    <x v="2"/>
    <n v="7424593.9500000002"/>
    <n v="107937061.68000001"/>
    <n v="301089.19"/>
  </r>
  <r>
    <x v="0"/>
    <x v="5"/>
    <s v="Connections"/>
    <x v="3"/>
    <n v="2242987.87"/>
    <n v="44440945.850000001"/>
    <n v="0"/>
  </r>
  <r>
    <x v="0"/>
    <x v="5"/>
    <s v="Customers"/>
    <x v="4"/>
    <n v="79428180.230000004"/>
    <n v="2560466261.04"/>
    <n v="0"/>
  </r>
  <r>
    <x v="0"/>
    <x v="5"/>
    <s v="Customers"/>
    <x v="5"/>
    <n v="158374535.65000001"/>
    <n v="12476122899.34"/>
    <n v="33033710.379999999"/>
  </r>
  <r>
    <x v="0"/>
    <x v="5"/>
    <s v="Customers"/>
    <x v="6"/>
    <n v="12389376.43"/>
    <n v="2761410217.0900002"/>
    <n v="4982139.66"/>
  </r>
  <r>
    <x v="0"/>
    <x v="5"/>
    <s v="Customers"/>
    <x v="7"/>
    <n v="307232301.39999998"/>
    <n v="8224508321.2799997"/>
    <n v="0"/>
  </r>
  <r>
    <x v="0"/>
    <x v="5"/>
    <s v="Customers"/>
    <x v="8"/>
    <n v="0"/>
    <n v="0"/>
    <n v="0"/>
  </r>
  <r>
    <x v="0"/>
    <x v="6"/>
    <s v="Connections"/>
    <x v="0"/>
    <n v="26153.59"/>
    <n v="20220547"/>
    <n v="0"/>
  </r>
  <r>
    <x v="0"/>
    <x v="6"/>
    <s v="Connections"/>
    <x v="1"/>
    <n v="56493.87"/>
    <n v="647492"/>
    <n v="1760"/>
  </r>
  <r>
    <x v="0"/>
    <x v="6"/>
    <s v="Connections"/>
    <x v="2"/>
    <n v="8106300.7800000003"/>
    <n v="105433518"/>
    <n v="297315"/>
  </r>
  <r>
    <x v="0"/>
    <x v="6"/>
    <s v="Connections"/>
    <x v="3"/>
    <n v="1960222.42"/>
    <n v="44651788"/>
    <n v="0"/>
  </r>
  <r>
    <x v="0"/>
    <x v="6"/>
    <s v="Customers"/>
    <x v="4"/>
    <n v="79713804.620000005"/>
    <n v="2583514284"/>
    <n v="0"/>
  </r>
  <r>
    <x v="0"/>
    <x v="6"/>
    <s v="Customers"/>
    <x v="5"/>
    <n v="164073636.84"/>
    <n v="12785677128"/>
    <n v="33273890"/>
  </r>
  <r>
    <x v="0"/>
    <x v="6"/>
    <s v="Customers"/>
    <x v="6"/>
    <n v="13457272.029999999"/>
    <n v="2712998480"/>
    <n v="4998510"/>
  </r>
  <r>
    <x v="0"/>
    <x v="6"/>
    <s v="Customers"/>
    <x v="7"/>
    <n v="316667833.38999999"/>
    <n v="8147631319"/>
    <n v="0"/>
  </r>
  <r>
    <x v="0"/>
    <x v="6"/>
    <s v="Customers"/>
    <x v="8"/>
    <n v="0"/>
    <n v="0"/>
    <n v="0"/>
  </r>
  <r>
    <x v="1"/>
    <x v="0"/>
    <s v="Connections"/>
    <x v="0"/>
    <n v="0"/>
    <n v="0"/>
    <n v="0"/>
  </r>
  <r>
    <x v="1"/>
    <x v="0"/>
    <s v="Connections"/>
    <x v="1"/>
    <n v="0"/>
    <n v="0"/>
    <n v="0"/>
  </r>
  <r>
    <x v="1"/>
    <x v="0"/>
    <s v="Connections"/>
    <x v="2"/>
    <n v="147133.18"/>
    <n v="742696.3"/>
    <n v="0"/>
  </r>
  <r>
    <x v="1"/>
    <x v="0"/>
    <s v="Connections"/>
    <x v="3"/>
    <n v="0"/>
    <n v="0"/>
    <n v="0"/>
  </r>
  <r>
    <x v="1"/>
    <x v="0"/>
    <s v="Customers"/>
    <x v="4"/>
    <n v="0"/>
    <n v="0"/>
    <n v="0"/>
  </r>
  <r>
    <x v="1"/>
    <x v="0"/>
    <s v="Customers"/>
    <x v="5"/>
    <n v="4012384.08"/>
    <n v="86528983.680000007"/>
    <n v="208261"/>
  </r>
  <r>
    <x v="1"/>
    <x v="0"/>
    <s v="Customers"/>
    <x v="6"/>
    <n v="0"/>
    <n v="0"/>
    <n v="0"/>
  </r>
  <r>
    <x v="1"/>
    <x v="0"/>
    <s v="Customers"/>
    <x v="7"/>
    <n v="18511055.420000002"/>
    <n v="113874890.45999999"/>
    <n v="0"/>
  </r>
  <r>
    <x v="1"/>
    <x v="0"/>
    <s v="Customers"/>
    <x v="8"/>
    <n v="0"/>
    <n v="0"/>
    <n v="0"/>
  </r>
  <r>
    <x v="1"/>
    <x v="1"/>
    <s v="Connections"/>
    <x v="0"/>
    <n v="0"/>
    <n v="0"/>
    <n v="0"/>
  </r>
  <r>
    <x v="1"/>
    <x v="1"/>
    <s v="Connections"/>
    <x v="1"/>
    <n v="0"/>
    <n v="0"/>
    <n v="0"/>
  </r>
  <r>
    <x v="1"/>
    <x v="1"/>
    <s v="Connections"/>
    <x v="2"/>
    <n v="144515.9"/>
    <n v="584575.4"/>
    <n v="0"/>
  </r>
  <r>
    <x v="1"/>
    <x v="1"/>
    <s v="Connections"/>
    <x v="3"/>
    <n v="0"/>
    <n v="0"/>
    <n v="0"/>
  </r>
  <r>
    <x v="1"/>
    <x v="1"/>
    <s v="Customers"/>
    <x v="4"/>
    <n v="0"/>
    <n v="0"/>
    <n v="0"/>
  </r>
  <r>
    <x v="1"/>
    <x v="1"/>
    <s v="Customers"/>
    <x v="5"/>
    <n v="4045308.26"/>
    <n v="89578885.780000001"/>
    <n v="217368.62"/>
  </r>
  <r>
    <x v="1"/>
    <x v="1"/>
    <s v="Customers"/>
    <x v="6"/>
    <n v="0"/>
    <n v="0"/>
    <n v="0"/>
  </r>
  <r>
    <x v="1"/>
    <x v="1"/>
    <s v="Customers"/>
    <x v="7"/>
    <n v="18520573.460000001"/>
    <n v="107099603.73999999"/>
    <n v="0"/>
  </r>
  <r>
    <x v="1"/>
    <x v="1"/>
    <s v="Customers"/>
    <x v="8"/>
    <n v="0"/>
    <n v="0"/>
    <n v="0"/>
  </r>
  <r>
    <x v="1"/>
    <x v="2"/>
    <s v="Connections"/>
    <x v="0"/>
    <n v="0"/>
    <n v="0"/>
    <n v="0"/>
  </r>
  <r>
    <x v="1"/>
    <x v="2"/>
    <s v="Connections"/>
    <x v="1"/>
    <n v="0"/>
    <n v="0"/>
    <n v="0"/>
  </r>
  <r>
    <x v="1"/>
    <x v="2"/>
    <s v="Connections"/>
    <x v="2"/>
    <n v="158081.82"/>
    <n v="582536.69999999995"/>
    <n v="0"/>
  </r>
  <r>
    <x v="1"/>
    <x v="2"/>
    <s v="Connections"/>
    <x v="3"/>
    <n v="0"/>
    <n v="0"/>
    <n v="0"/>
  </r>
  <r>
    <x v="1"/>
    <x v="2"/>
    <s v="Customers"/>
    <x v="4"/>
    <n v="0"/>
    <n v="0"/>
    <n v="0"/>
  </r>
  <r>
    <x v="1"/>
    <x v="2"/>
    <s v="Customers"/>
    <x v="5"/>
    <n v="4000797.1"/>
    <n v="94512142.890000001"/>
    <n v="210836.14"/>
  </r>
  <r>
    <x v="1"/>
    <x v="2"/>
    <s v="Customers"/>
    <x v="6"/>
    <n v="0"/>
    <n v="0"/>
    <n v="0"/>
  </r>
  <r>
    <x v="1"/>
    <x v="2"/>
    <s v="Customers"/>
    <x v="7"/>
    <n v="18863147.91"/>
    <n v="107969097.83"/>
    <n v="0"/>
  </r>
  <r>
    <x v="1"/>
    <x v="2"/>
    <s v="Customers"/>
    <x v="8"/>
    <n v="0"/>
    <n v="0"/>
    <n v="0"/>
  </r>
  <r>
    <x v="1"/>
    <x v="3"/>
    <s v="Connections"/>
    <x v="0"/>
    <n v="0"/>
    <n v="0"/>
    <n v="0"/>
  </r>
  <r>
    <x v="1"/>
    <x v="3"/>
    <s v="Connections"/>
    <x v="1"/>
    <n v="0"/>
    <n v="0"/>
    <n v="0"/>
  </r>
  <r>
    <x v="1"/>
    <x v="3"/>
    <s v="Connections"/>
    <x v="2"/>
    <n v="199447.79"/>
    <n v="577097"/>
    <n v="0"/>
  </r>
  <r>
    <x v="1"/>
    <x v="3"/>
    <s v="Connections"/>
    <x v="3"/>
    <n v="0"/>
    <n v="0"/>
    <n v="0"/>
  </r>
  <r>
    <x v="1"/>
    <x v="3"/>
    <s v="Customers"/>
    <x v="4"/>
    <n v="0"/>
    <n v="0"/>
    <n v="0"/>
  </r>
  <r>
    <x v="1"/>
    <x v="3"/>
    <s v="Customers"/>
    <x v="5"/>
    <n v="4044417.25"/>
    <n v="109385574.425209"/>
    <n v="234798.13"/>
  </r>
  <r>
    <x v="1"/>
    <x v="3"/>
    <s v="Customers"/>
    <x v="6"/>
    <n v="0"/>
    <n v="0"/>
    <n v="0"/>
  </r>
  <r>
    <x v="1"/>
    <x v="3"/>
    <s v="Customers"/>
    <x v="7"/>
    <n v="19161629.969999999"/>
    <n v="114603103.65000001"/>
    <n v="0"/>
  </r>
  <r>
    <x v="1"/>
    <x v="3"/>
    <s v="Customers"/>
    <x v="8"/>
    <n v="0"/>
    <n v="0"/>
    <n v="0"/>
  </r>
  <r>
    <x v="1"/>
    <x v="4"/>
    <s v="Connections"/>
    <x v="0"/>
    <n v="0"/>
    <n v="0"/>
    <n v="0"/>
  </r>
  <r>
    <x v="1"/>
    <x v="4"/>
    <s v="Connections"/>
    <x v="1"/>
    <n v="0"/>
    <n v="0"/>
    <n v="0"/>
  </r>
  <r>
    <x v="1"/>
    <x v="4"/>
    <s v="Connections"/>
    <x v="2"/>
    <n v="330224"/>
    <n v="566130"/>
    <n v="1574"/>
  </r>
  <r>
    <x v="1"/>
    <x v="4"/>
    <s v="Connections"/>
    <x v="3"/>
    <n v="0"/>
    <n v="0"/>
    <n v="0"/>
  </r>
  <r>
    <x v="1"/>
    <x v="4"/>
    <s v="Customers"/>
    <x v="4"/>
    <n v="0"/>
    <n v="0"/>
    <n v="0"/>
  </r>
  <r>
    <x v="1"/>
    <x v="4"/>
    <s v="Customers"/>
    <x v="5"/>
    <n v="4036900"/>
    <n v="115631850"/>
    <n v="243010"/>
  </r>
  <r>
    <x v="1"/>
    <x v="4"/>
    <s v="Customers"/>
    <x v="6"/>
    <n v="0"/>
    <n v="0"/>
    <n v="0"/>
  </r>
  <r>
    <x v="1"/>
    <x v="4"/>
    <s v="Customers"/>
    <x v="7"/>
    <n v="19743062"/>
    <n v="119602504"/>
    <n v="0"/>
  </r>
  <r>
    <x v="1"/>
    <x v="4"/>
    <s v="Customers"/>
    <x v="8"/>
    <n v="0"/>
    <n v="0"/>
    <n v="0"/>
  </r>
  <r>
    <x v="1"/>
    <x v="5"/>
    <s v="Connections"/>
    <x v="0"/>
    <n v="0"/>
    <n v="0"/>
    <n v="0"/>
  </r>
  <r>
    <x v="1"/>
    <x v="5"/>
    <s v="Connections"/>
    <x v="1"/>
    <n v="0"/>
    <n v="0"/>
    <n v="0"/>
  </r>
  <r>
    <x v="1"/>
    <x v="5"/>
    <s v="Connections"/>
    <x v="2"/>
    <n v="205248.97"/>
    <n v="592582.1"/>
    <n v="1643"/>
  </r>
  <r>
    <x v="1"/>
    <x v="5"/>
    <s v="Connections"/>
    <x v="3"/>
    <n v="0"/>
    <n v="0"/>
    <n v="0"/>
  </r>
  <r>
    <x v="1"/>
    <x v="5"/>
    <s v="Customers"/>
    <x v="4"/>
    <n v="0"/>
    <n v="0"/>
    <n v="0"/>
  </r>
  <r>
    <x v="1"/>
    <x v="5"/>
    <s v="Customers"/>
    <x v="5"/>
    <n v="4567353.83"/>
    <n v="103396925.31"/>
    <n v="232896.94"/>
  </r>
  <r>
    <x v="1"/>
    <x v="5"/>
    <s v="Customers"/>
    <x v="6"/>
    <n v="0"/>
    <n v="0"/>
    <n v="0"/>
  </r>
  <r>
    <x v="1"/>
    <x v="5"/>
    <s v="Customers"/>
    <x v="7"/>
    <n v="20331843.239999998"/>
    <n v="125150712.43000001"/>
    <n v="0"/>
  </r>
  <r>
    <x v="1"/>
    <x v="5"/>
    <s v="Customers"/>
    <x v="8"/>
    <n v="0"/>
    <n v="0"/>
    <n v="0"/>
  </r>
  <r>
    <x v="1"/>
    <x v="6"/>
    <s v="Connections"/>
    <x v="0"/>
    <n v="0"/>
    <n v="0"/>
    <n v="0"/>
  </r>
  <r>
    <x v="1"/>
    <x v="6"/>
    <s v="Connections"/>
    <x v="1"/>
    <n v="0"/>
    <n v="0"/>
    <n v="0"/>
  </r>
  <r>
    <x v="1"/>
    <x v="6"/>
    <s v="Connections"/>
    <x v="2"/>
    <n v="196630.07"/>
    <n v="594156.1"/>
    <n v="1593.23"/>
  </r>
  <r>
    <x v="1"/>
    <x v="6"/>
    <s v="Connections"/>
    <x v="3"/>
    <n v="0"/>
    <n v="0"/>
    <n v="0"/>
  </r>
  <r>
    <x v="1"/>
    <x v="6"/>
    <s v="Customers"/>
    <x v="4"/>
    <n v="0"/>
    <n v="0"/>
    <n v="0"/>
  </r>
  <r>
    <x v="1"/>
    <x v="6"/>
    <s v="Customers"/>
    <x v="5"/>
    <n v="4775099.3"/>
    <n v="117544957.43000001"/>
    <n v="251732.03"/>
  </r>
  <r>
    <x v="1"/>
    <x v="6"/>
    <s v="Customers"/>
    <x v="6"/>
    <n v="0"/>
    <n v="0"/>
    <n v="0"/>
  </r>
  <r>
    <x v="1"/>
    <x v="6"/>
    <s v="Customers"/>
    <x v="7"/>
    <n v="20633299.18"/>
    <n v="126175230.26000001"/>
    <n v="0"/>
  </r>
  <r>
    <x v="1"/>
    <x v="6"/>
    <s v="Customers"/>
    <x v="8"/>
    <n v="0"/>
    <n v="0"/>
    <n v="0"/>
  </r>
  <r>
    <x v="2"/>
    <x v="0"/>
    <s v="Connections"/>
    <x v="0"/>
    <n v="0"/>
    <n v="0"/>
    <n v="0"/>
  </r>
  <r>
    <x v="2"/>
    <x v="0"/>
    <s v="Connections"/>
    <x v="1"/>
    <n v="0"/>
    <n v="0"/>
    <n v="0"/>
  </r>
  <r>
    <x v="2"/>
    <x v="0"/>
    <s v="Connections"/>
    <x v="2"/>
    <n v="113149.98"/>
    <n v="463596"/>
    <n v="1436"/>
  </r>
  <r>
    <x v="2"/>
    <x v="0"/>
    <s v="Connections"/>
    <x v="3"/>
    <n v="0"/>
    <n v="0"/>
    <n v="0"/>
  </r>
  <r>
    <x v="2"/>
    <x v="0"/>
    <s v="Customers"/>
    <x v="4"/>
    <n v="275148.18"/>
    <n v="5110232"/>
    <n v="0"/>
  </r>
  <r>
    <x v="2"/>
    <x v="0"/>
    <s v="Customers"/>
    <x v="5"/>
    <n v="227970.34"/>
    <n v="17571100"/>
    <n v="50899"/>
  </r>
  <r>
    <x v="2"/>
    <x v="0"/>
    <s v="Customers"/>
    <x v="6"/>
    <n v="0"/>
    <n v="0"/>
    <n v="0"/>
  </r>
  <r>
    <x v="2"/>
    <x v="0"/>
    <s v="Customers"/>
    <x v="7"/>
    <n v="773234.06"/>
    <n v="9225364"/>
    <n v="0"/>
  </r>
  <r>
    <x v="2"/>
    <x v="0"/>
    <s v="Customers"/>
    <x v="8"/>
    <n v="0"/>
    <n v="0"/>
    <n v="0"/>
  </r>
  <r>
    <x v="2"/>
    <x v="1"/>
    <s v="Connections"/>
    <x v="0"/>
    <n v="0"/>
    <n v="0"/>
    <n v="0"/>
  </r>
  <r>
    <x v="2"/>
    <x v="1"/>
    <s v="Connections"/>
    <x v="1"/>
    <n v="0"/>
    <n v="0"/>
    <n v="0"/>
  </r>
  <r>
    <x v="2"/>
    <x v="1"/>
    <s v="Connections"/>
    <x v="2"/>
    <n v="113226.47"/>
    <n v="462429.26"/>
    <n v="1432.56"/>
  </r>
  <r>
    <x v="2"/>
    <x v="1"/>
    <s v="Connections"/>
    <x v="3"/>
    <n v="0"/>
    <n v="0"/>
    <n v="0"/>
  </r>
  <r>
    <x v="2"/>
    <x v="1"/>
    <s v="Customers"/>
    <x v="4"/>
    <n v="258787.95"/>
    <n v="4951710.95"/>
    <n v="0"/>
  </r>
  <r>
    <x v="2"/>
    <x v="1"/>
    <s v="Customers"/>
    <x v="5"/>
    <n v="225843.15"/>
    <n v="21235005"/>
    <n v="40941.64"/>
  </r>
  <r>
    <x v="2"/>
    <x v="1"/>
    <s v="Customers"/>
    <x v="6"/>
    <n v="0"/>
    <n v="0"/>
    <n v="0"/>
  </r>
  <r>
    <x v="2"/>
    <x v="1"/>
    <s v="Customers"/>
    <x v="7"/>
    <n v="712183.3"/>
    <n v="8885317.5"/>
    <n v="0"/>
  </r>
  <r>
    <x v="2"/>
    <x v="1"/>
    <s v="Customers"/>
    <x v="8"/>
    <n v="0"/>
    <n v="0"/>
    <n v="0"/>
  </r>
  <r>
    <x v="2"/>
    <x v="2"/>
    <s v="Connections"/>
    <x v="0"/>
    <n v="0"/>
    <n v="0"/>
    <n v="0"/>
  </r>
  <r>
    <x v="2"/>
    <x v="2"/>
    <s v="Connections"/>
    <x v="1"/>
    <n v="0"/>
    <n v="0"/>
    <n v="0"/>
  </r>
  <r>
    <x v="2"/>
    <x v="2"/>
    <s v="Connections"/>
    <x v="2"/>
    <n v="119547.92"/>
    <n v="454606.61"/>
    <n v="1409.64"/>
  </r>
  <r>
    <x v="2"/>
    <x v="2"/>
    <s v="Connections"/>
    <x v="3"/>
    <n v="0"/>
    <n v="0"/>
    <n v="0"/>
  </r>
  <r>
    <x v="2"/>
    <x v="2"/>
    <s v="Customers"/>
    <x v="4"/>
    <n v="244268.61"/>
    <n v="4776480.3099999996"/>
    <n v="0"/>
  </r>
  <r>
    <x v="2"/>
    <x v="2"/>
    <s v="Customers"/>
    <x v="5"/>
    <n v="266075.86"/>
    <n v="15667365.02"/>
    <n v="43447.9"/>
  </r>
  <r>
    <x v="2"/>
    <x v="2"/>
    <s v="Customers"/>
    <x v="6"/>
    <n v="0"/>
    <n v="0"/>
    <n v="0"/>
  </r>
  <r>
    <x v="2"/>
    <x v="2"/>
    <s v="Customers"/>
    <x v="7"/>
    <n v="754760.43"/>
    <n v="8711446.4900000002"/>
    <n v="0"/>
  </r>
  <r>
    <x v="2"/>
    <x v="2"/>
    <s v="Customers"/>
    <x v="8"/>
    <n v="0"/>
    <n v="0"/>
    <n v="0"/>
  </r>
  <r>
    <x v="2"/>
    <x v="3"/>
    <s v="Connections"/>
    <x v="0"/>
    <n v="0"/>
    <n v="0"/>
    <n v="0"/>
  </r>
  <r>
    <x v="2"/>
    <x v="3"/>
    <s v="Connections"/>
    <x v="1"/>
    <n v="0"/>
    <n v="0"/>
    <n v="0"/>
  </r>
  <r>
    <x v="2"/>
    <x v="3"/>
    <s v="Connections"/>
    <x v="2"/>
    <n v="122488.93"/>
    <n v="419430.6"/>
    <n v="1300.56"/>
  </r>
  <r>
    <x v="2"/>
    <x v="3"/>
    <s v="Connections"/>
    <x v="3"/>
    <n v="0"/>
    <n v="0"/>
    <n v="0"/>
  </r>
  <r>
    <x v="2"/>
    <x v="3"/>
    <s v="Customers"/>
    <x v="4"/>
    <n v="236800.99"/>
    <n v="4728871.66"/>
    <n v="0"/>
  </r>
  <r>
    <x v="2"/>
    <x v="3"/>
    <s v="Customers"/>
    <x v="5"/>
    <n v="311390.46000000002"/>
    <n v="15854586"/>
    <n v="55785.63"/>
  </r>
  <r>
    <x v="2"/>
    <x v="3"/>
    <s v="Customers"/>
    <x v="6"/>
    <n v="0"/>
    <n v="0"/>
    <n v="0"/>
  </r>
  <r>
    <x v="2"/>
    <x v="3"/>
    <s v="Customers"/>
    <x v="7"/>
    <n v="778620.72"/>
    <n v="9142615.4600000009"/>
    <n v="0"/>
  </r>
  <r>
    <x v="2"/>
    <x v="3"/>
    <s v="Customers"/>
    <x v="8"/>
    <n v="0"/>
    <n v="0"/>
    <n v="0"/>
  </r>
  <r>
    <x v="2"/>
    <x v="4"/>
    <s v="Connections"/>
    <x v="0"/>
    <n v="0"/>
    <n v="0"/>
    <n v="0"/>
  </r>
  <r>
    <x v="2"/>
    <x v="4"/>
    <s v="Connections"/>
    <x v="1"/>
    <n v="0"/>
    <n v="0"/>
    <n v="0"/>
  </r>
  <r>
    <x v="2"/>
    <x v="4"/>
    <s v="Connections"/>
    <x v="2"/>
    <n v="123317.04"/>
    <n v="407470"/>
    <n v="1263.48"/>
  </r>
  <r>
    <x v="2"/>
    <x v="4"/>
    <s v="Connections"/>
    <x v="3"/>
    <n v="0"/>
    <n v="0"/>
    <n v="0"/>
  </r>
  <r>
    <x v="2"/>
    <x v="4"/>
    <s v="Customers"/>
    <x v="4"/>
    <n v="238814.01"/>
    <n v="4649964.5999999996"/>
    <n v="0"/>
  </r>
  <r>
    <x v="2"/>
    <x v="4"/>
    <s v="Customers"/>
    <x v="5"/>
    <n v="282294.40000000002"/>
    <n v="15421989.1"/>
    <n v="48321.4"/>
  </r>
  <r>
    <x v="2"/>
    <x v="4"/>
    <s v="Customers"/>
    <x v="6"/>
    <n v="0"/>
    <n v="0"/>
    <n v="0"/>
  </r>
  <r>
    <x v="2"/>
    <x v="4"/>
    <s v="Customers"/>
    <x v="7"/>
    <n v="787730.11"/>
    <n v="9094655.9000000004"/>
    <n v="0"/>
  </r>
  <r>
    <x v="2"/>
    <x v="4"/>
    <s v="Customers"/>
    <x v="8"/>
    <n v="0"/>
    <n v="0"/>
    <n v="0"/>
  </r>
  <r>
    <x v="2"/>
    <x v="5"/>
    <s v="Connections"/>
    <x v="0"/>
    <n v="0"/>
    <n v="0"/>
    <n v="0"/>
  </r>
  <r>
    <x v="2"/>
    <x v="5"/>
    <s v="Connections"/>
    <x v="1"/>
    <n v="0"/>
    <n v="0"/>
    <n v="0"/>
  </r>
  <r>
    <x v="2"/>
    <x v="5"/>
    <s v="Connections"/>
    <x v="2"/>
    <n v="125105.11"/>
    <n v="405749.4"/>
    <n v="1253.28"/>
  </r>
  <r>
    <x v="2"/>
    <x v="5"/>
    <s v="Connections"/>
    <x v="3"/>
    <n v="0"/>
    <n v="0"/>
    <n v="0"/>
  </r>
  <r>
    <x v="2"/>
    <x v="5"/>
    <s v="Customers"/>
    <x v="4"/>
    <n v="240388.78"/>
    <n v="4251506.3099999996"/>
    <n v="0"/>
  </r>
  <r>
    <x v="2"/>
    <x v="5"/>
    <s v="Customers"/>
    <x v="5"/>
    <n v="293036.64"/>
    <n v="16578363.1"/>
    <n v="47169.919999999998"/>
  </r>
  <r>
    <x v="2"/>
    <x v="5"/>
    <s v="Customers"/>
    <x v="6"/>
    <n v="0"/>
    <n v="0"/>
    <n v="0"/>
  </r>
  <r>
    <x v="2"/>
    <x v="5"/>
    <s v="Customers"/>
    <x v="7"/>
    <n v="806169.16"/>
    <n v="9262309.0999999996"/>
    <n v="0"/>
  </r>
  <r>
    <x v="2"/>
    <x v="5"/>
    <s v="Customers"/>
    <x v="8"/>
    <n v="0"/>
    <n v="0"/>
    <n v="0"/>
  </r>
  <r>
    <x v="2"/>
    <x v="6"/>
    <s v="Connections"/>
    <x v="0"/>
    <n v="0"/>
    <n v="0"/>
    <n v="0"/>
  </r>
  <r>
    <x v="2"/>
    <x v="6"/>
    <s v="Connections"/>
    <x v="1"/>
    <n v="0"/>
    <n v="0"/>
    <n v="0"/>
  </r>
  <r>
    <x v="2"/>
    <x v="6"/>
    <s v="Connections"/>
    <x v="2"/>
    <n v="126988.57"/>
    <n v="404182.8"/>
    <n v="1253.28"/>
  </r>
  <r>
    <x v="2"/>
    <x v="6"/>
    <s v="Connections"/>
    <x v="3"/>
    <n v="0"/>
    <n v="0"/>
    <n v="0"/>
  </r>
  <r>
    <x v="2"/>
    <x v="6"/>
    <s v="Customers"/>
    <x v="4"/>
    <n v="245963.35"/>
    <n v="4361718.66"/>
    <n v="0"/>
  </r>
  <r>
    <x v="2"/>
    <x v="6"/>
    <s v="Customers"/>
    <x v="5"/>
    <n v="296245.13"/>
    <n v="17481240.550000001"/>
    <n v="49426.26"/>
  </r>
  <r>
    <x v="2"/>
    <x v="6"/>
    <s v="Customers"/>
    <x v="6"/>
    <n v="0"/>
    <n v="0"/>
    <n v="0"/>
  </r>
  <r>
    <x v="2"/>
    <x v="6"/>
    <s v="Customers"/>
    <x v="7"/>
    <n v="811842.98"/>
    <n v="9440222.7799999993"/>
    <n v="0"/>
  </r>
  <r>
    <x v="2"/>
    <x v="6"/>
    <s v="Customers"/>
    <x v="8"/>
    <n v="0"/>
    <n v="0"/>
    <n v="0"/>
  </r>
  <r>
    <x v="3"/>
    <x v="0"/>
    <s v="Connections"/>
    <x v="0"/>
    <n v="0"/>
    <n v="0"/>
    <n v="0"/>
  </r>
  <r>
    <x v="3"/>
    <x v="0"/>
    <s v="Connections"/>
    <x v="1"/>
    <n v="54964"/>
    <n v="507380"/>
    <n v="1253"/>
  </r>
  <r>
    <x v="3"/>
    <x v="0"/>
    <s v="Connections"/>
    <x v="2"/>
    <n v="593905"/>
    <n v="6427057"/>
    <n v="17287"/>
  </r>
  <r>
    <x v="3"/>
    <x v="0"/>
    <s v="Connections"/>
    <x v="3"/>
    <n v="112504"/>
    <n v="2211250"/>
    <n v="0"/>
  </r>
  <r>
    <x v="3"/>
    <x v="0"/>
    <s v="Customers"/>
    <x v="4"/>
    <n v="3214720"/>
    <n v="104997601.45"/>
    <n v="0"/>
  </r>
  <r>
    <x v="3"/>
    <x v="0"/>
    <s v="Customers"/>
    <x v="5"/>
    <n v="4000582"/>
    <n v="369528200"/>
    <n v="929273"/>
  </r>
  <r>
    <x v="3"/>
    <x v="0"/>
    <s v="Customers"/>
    <x v="6"/>
    <n v="1409460"/>
    <n v="258488784"/>
    <n v="400651"/>
  </r>
  <r>
    <x v="3"/>
    <x v="0"/>
    <s v="Customers"/>
    <x v="7"/>
    <n v="11546050"/>
    <n v="247531809.41"/>
    <n v="0"/>
  </r>
  <r>
    <x v="3"/>
    <x v="0"/>
    <s v="Customers"/>
    <x v="8"/>
    <n v="0"/>
    <n v="0"/>
    <n v="0"/>
  </r>
  <r>
    <x v="3"/>
    <x v="1"/>
    <s v="Connections"/>
    <x v="0"/>
    <n v="0"/>
    <n v="0"/>
    <n v="0"/>
  </r>
  <r>
    <x v="3"/>
    <x v="1"/>
    <s v="Connections"/>
    <x v="1"/>
    <n v="54928"/>
    <n v="497069.4"/>
    <n v="1205.54"/>
  </r>
  <r>
    <x v="3"/>
    <x v="1"/>
    <s v="Connections"/>
    <x v="2"/>
    <n v="562940"/>
    <n v="5119606"/>
    <n v="13686"/>
  </r>
  <r>
    <x v="3"/>
    <x v="1"/>
    <s v="Connections"/>
    <x v="3"/>
    <n v="111582"/>
    <n v="2221667"/>
    <n v="0"/>
  </r>
  <r>
    <x v="3"/>
    <x v="1"/>
    <s v="Customers"/>
    <x v="4"/>
    <n v="3194181"/>
    <n v="103858081.09"/>
    <n v="0"/>
  </r>
  <r>
    <x v="3"/>
    <x v="1"/>
    <s v="Customers"/>
    <x v="5"/>
    <n v="3936315"/>
    <n v="364480891.05000001"/>
    <n v="895886.08"/>
  </r>
  <r>
    <x v="3"/>
    <x v="1"/>
    <s v="Customers"/>
    <x v="6"/>
    <n v="1632486"/>
    <n v="281637471"/>
    <n v="436453"/>
  </r>
  <r>
    <x v="3"/>
    <x v="1"/>
    <s v="Customers"/>
    <x v="7"/>
    <n v="11984269"/>
    <n v="254829614.97"/>
    <n v="0"/>
  </r>
  <r>
    <x v="3"/>
    <x v="1"/>
    <s v="Customers"/>
    <x v="8"/>
    <n v="0"/>
    <n v="0"/>
    <n v="0"/>
  </r>
  <r>
    <x v="3"/>
    <x v="2"/>
    <s v="Connections"/>
    <x v="0"/>
    <n v="0"/>
    <n v="0"/>
    <n v="0"/>
  </r>
  <r>
    <x v="3"/>
    <x v="2"/>
    <s v="Connections"/>
    <x v="1"/>
    <n v="53929"/>
    <n v="476323"/>
    <n v="1324"/>
  </r>
  <r>
    <x v="3"/>
    <x v="2"/>
    <s v="Connections"/>
    <x v="2"/>
    <n v="534670"/>
    <n v="4352580"/>
    <n v="11695"/>
  </r>
  <r>
    <x v="3"/>
    <x v="2"/>
    <s v="Connections"/>
    <x v="3"/>
    <n v="114046"/>
    <n v="2156982"/>
    <n v="0"/>
  </r>
  <r>
    <x v="3"/>
    <x v="2"/>
    <s v="Customers"/>
    <x v="4"/>
    <n v="3115336"/>
    <n v="98894799"/>
    <n v="0"/>
  </r>
  <r>
    <x v="3"/>
    <x v="2"/>
    <s v="Customers"/>
    <x v="5"/>
    <n v="3762477"/>
    <n v="338591373"/>
    <n v="831795"/>
  </r>
  <r>
    <x v="3"/>
    <x v="2"/>
    <s v="Customers"/>
    <x v="6"/>
    <n v="1912623"/>
    <n v="289478994"/>
    <n v="479867"/>
  </r>
  <r>
    <x v="3"/>
    <x v="2"/>
    <s v="Customers"/>
    <x v="7"/>
    <n v="11771917"/>
    <n v="243571743"/>
    <n v="0"/>
  </r>
  <r>
    <x v="3"/>
    <x v="2"/>
    <s v="Customers"/>
    <x v="8"/>
    <n v="0"/>
    <n v="0"/>
    <n v="0"/>
  </r>
  <r>
    <x v="3"/>
    <x v="3"/>
    <s v="Connections"/>
    <x v="0"/>
    <n v="0"/>
    <n v="0"/>
    <n v="0"/>
  </r>
  <r>
    <x v="3"/>
    <x v="3"/>
    <s v="Connections"/>
    <x v="1"/>
    <n v="55833"/>
    <n v="454812"/>
    <n v="1303"/>
  </r>
  <r>
    <x v="3"/>
    <x v="3"/>
    <s v="Connections"/>
    <x v="2"/>
    <n v="510793"/>
    <n v="3664818"/>
    <n v="10173"/>
  </r>
  <r>
    <x v="3"/>
    <x v="3"/>
    <s v="Connections"/>
    <x v="3"/>
    <n v="118622"/>
    <n v="2058340"/>
    <n v="0"/>
  </r>
  <r>
    <x v="3"/>
    <x v="3"/>
    <s v="Customers"/>
    <x v="4"/>
    <n v="3279282"/>
    <n v="102384914"/>
    <n v="0"/>
  </r>
  <r>
    <x v="3"/>
    <x v="3"/>
    <s v="Customers"/>
    <x v="5"/>
    <n v="3919570"/>
    <n v="336438106"/>
    <n v="823282"/>
  </r>
  <r>
    <x v="3"/>
    <x v="3"/>
    <s v="Customers"/>
    <x v="6"/>
    <n v="1917751"/>
    <n v="287387432"/>
    <n v="486459"/>
  </r>
  <r>
    <x v="3"/>
    <x v="3"/>
    <s v="Customers"/>
    <x v="7"/>
    <n v="12688910"/>
    <n v="259047259"/>
    <n v="0"/>
  </r>
  <r>
    <x v="3"/>
    <x v="3"/>
    <s v="Customers"/>
    <x v="8"/>
    <n v="0"/>
    <n v="0"/>
    <n v="0"/>
  </r>
  <r>
    <x v="3"/>
    <x v="4"/>
    <s v="Connections"/>
    <x v="0"/>
    <n v="0"/>
    <n v="0"/>
    <n v="0"/>
  </r>
  <r>
    <x v="3"/>
    <x v="4"/>
    <s v="Connections"/>
    <x v="1"/>
    <n v="53355"/>
    <n v="474594"/>
    <n v="1299"/>
  </r>
  <r>
    <x v="3"/>
    <x v="4"/>
    <s v="Connections"/>
    <x v="2"/>
    <n v="496833"/>
    <n v="3457006"/>
    <n v="9621"/>
  </r>
  <r>
    <x v="3"/>
    <x v="4"/>
    <s v="Connections"/>
    <x v="3"/>
    <n v="115255"/>
    <n v="2202857"/>
    <n v="0"/>
  </r>
  <r>
    <x v="3"/>
    <x v="4"/>
    <s v="Customers"/>
    <x v="4"/>
    <n v="3180913"/>
    <n v="101723566"/>
    <n v="0"/>
  </r>
  <r>
    <x v="3"/>
    <x v="4"/>
    <s v="Customers"/>
    <x v="5"/>
    <n v="3668645"/>
    <n v="324989625"/>
    <n v="794193"/>
  </r>
  <r>
    <x v="3"/>
    <x v="4"/>
    <s v="Customers"/>
    <x v="6"/>
    <n v="1893621"/>
    <n v="290955053"/>
    <n v="477954"/>
  </r>
  <r>
    <x v="3"/>
    <x v="4"/>
    <s v="Customers"/>
    <x v="7"/>
    <n v="12394725"/>
    <n v="251122547"/>
    <n v="0"/>
  </r>
  <r>
    <x v="3"/>
    <x v="4"/>
    <s v="Customers"/>
    <x v="8"/>
    <n v="0"/>
    <n v="0"/>
    <n v="0"/>
  </r>
  <r>
    <x v="3"/>
    <x v="5"/>
    <s v="Connections"/>
    <x v="0"/>
    <n v="0"/>
    <n v="0"/>
    <n v="0"/>
  </r>
  <r>
    <x v="3"/>
    <x v="5"/>
    <s v="Connections"/>
    <x v="1"/>
    <n v="50246"/>
    <n v="439107"/>
    <n v="1196"/>
  </r>
  <r>
    <x v="3"/>
    <x v="5"/>
    <s v="Connections"/>
    <x v="2"/>
    <n v="504910"/>
    <n v="3449208"/>
    <n v="9569"/>
  </r>
  <r>
    <x v="3"/>
    <x v="5"/>
    <s v="Connections"/>
    <x v="3"/>
    <n v="115757"/>
    <n v="2209115"/>
    <n v="0"/>
  </r>
  <r>
    <x v="3"/>
    <x v="5"/>
    <s v="Customers"/>
    <x v="4"/>
    <n v="3173706"/>
    <n v="94820550"/>
    <n v="0"/>
  </r>
  <r>
    <x v="3"/>
    <x v="5"/>
    <s v="Customers"/>
    <x v="5"/>
    <n v="3838643"/>
    <n v="304457503"/>
    <n v="752808"/>
  </r>
  <r>
    <x v="3"/>
    <x v="5"/>
    <s v="Customers"/>
    <x v="6"/>
    <n v="1910629"/>
    <n v="281204845"/>
    <n v="461493"/>
  </r>
  <r>
    <x v="3"/>
    <x v="5"/>
    <s v="Customers"/>
    <x v="7"/>
    <n v="12831261"/>
    <n v="270338602"/>
    <n v="0"/>
  </r>
  <r>
    <x v="3"/>
    <x v="5"/>
    <s v="Customers"/>
    <x v="8"/>
    <n v="0"/>
    <n v="0"/>
    <n v="0"/>
  </r>
  <r>
    <x v="3"/>
    <x v="6"/>
    <s v="Connections"/>
    <x v="0"/>
    <n v="0"/>
    <n v="0"/>
    <n v="0"/>
  </r>
  <r>
    <x v="3"/>
    <x v="6"/>
    <s v="Connections"/>
    <x v="1"/>
    <n v="51351"/>
    <n v="433168"/>
    <n v="1187"/>
  </r>
  <r>
    <x v="3"/>
    <x v="6"/>
    <s v="Connections"/>
    <x v="2"/>
    <n v="506835"/>
    <n v="3351425"/>
    <n v="9338"/>
  </r>
  <r>
    <x v="3"/>
    <x v="6"/>
    <s v="Connections"/>
    <x v="3"/>
    <n v="114925"/>
    <n v="2181431"/>
    <n v="0"/>
  </r>
  <r>
    <x v="3"/>
    <x v="6"/>
    <s v="Customers"/>
    <x v="4"/>
    <n v="3277817"/>
    <n v="98943527"/>
    <n v="0"/>
  </r>
  <r>
    <x v="3"/>
    <x v="6"/>
    <s v="Customers"/>
    <x v="5"/>
    <n v="3969398"/>
    <n v="311340582"/>
    <n v="769235"/>
  </r>
  <r>
    <x v="3"/>
    <x v="6"/>
    <s v="Customers"/>
    <x v="6"/>
    <n v="1955336"/>
    <n v="266221943"/>
    <n v="471315"/>
  </r>
  <r>
    <x v="3"/>
    <x v="6"/>
    <s v="Customers"/>
    <x v="7"/>
    <n v="12936407"/>
    <n v="275475838"/>
    <n v="0"/>
  </r>
  <r>
    <x v="3"/>
    <x v="6"/>
    <s v="Customers"/>
    <x v="8"/>
    <n v="0"/>
    <n v="0"/>
    <n v="0"/>
  </r>
  <r>
    <x v="4"/>
    <x v="0"/>
    <s v="Connections"/>
    <x v="0"/>
    <n v="161910"/>
    <n v="68321609"/>
    <n v="142203"/>
  </r>
  <r>
    <x v="4"/>
    <x v="0"/>
    <s v="Connections"/>
    <x v="1"/>
    <n v="58893"/>
    <n v="443118.97"/>
    <n v="1354"/>
  </r>
  <r>
    <x v="4"/>
    <x v="0"/>
    <s v="Connections"/>
    <x v="2"/>
    <n v="145183"/>
    <n v="7101494"/>
    <n v="21707"/>
  </r>
  <r>
    <x v="4"/>
    <x v="0"/>
    <s v="Connections"/>
    <x v="3"/>
    <n v="77396"/>
    <n v="1506118"/>
    <n v="0"/>
  </r>
  <r>
    <x v="4"/>
    <x v="0"/>
    <s v="Customers"/>
    <x v="4"/>
    <n v="1576103"/>
    <n v="99263740.849999994"/>
    <n v="0"/>
  </r>
  <r>
    <x v="4"/>
    <x v="0"/>
    <s v="Customers"/>
    <x v="5"/>
    <n v="5036729"/>
    <n v="511052515.08999997"/>
    <n v="1389145"/>
  </r>
  <r>
    <x v="4"/>
    <x v="0"/>
    <s v="Customers"/>
    <x v="6"/>
    <n v="0"/>
    <n v="0"/>
    <n v="0"/>
  </r>
  <r>
    <x v="4"/>
    <x v="0"/>
    <s v="Customers"/>
    <x v="7"/>
    <n v="9427645"/>
    <n v="285477279.07999998"/>
    <n v="0"/>
  </r>
  <r>
    <x v="4"/>
    <x v="0"/>
    <s v="Customers"/>
    <x v="8"/>
    <n v="0"/>
    <n v="0"/>
    <n v="0"/>
  </r>
  <r>
    <x v="4"/>
    <x v="1"/>
    <s v="Connections"/>
    <x v="0"/>
    <n v="160990.76"/>
    <n v="65359955"/>
    <n v="136187.20000000001"/>
  </r>
  <r>
    <x v="4"/>
    <x v="1"/>
    <s v="Connections"/>
    <x v="1"/>
    <n v="46576.5"/>
    <n v="313687"/>
    <n v="958.38"/>
  </r>
  <r>
    <x v="4"/>
    <x v="1"/>
    <s v="Connections"/>
    <x v="2"/>
    <n v="149470.87"/>
    <n v="7357459"/>
    <n v="22444"/>
  </r>
  <r>
    <x v="4"/>
    <x v="1"/>
    <s v="Connections"/>
    <x v="3"/>
    <n v="78519.81"/>
    <n v="1510794"/>
    <n v="0"/>
  </r>
  <r>
    <x v="4"/>
    <x v="1"/>
    <s v="Customers"/>
    <x v="4"/>
    <n v="1582550.7"/>
    <n v="99430250"/>
    <n v="57.64"/>
  </r>
  <r>
    <x v="4"/>
    <x v="1"/>
    <s v="Customers"/>
    <x v="5"/>
    <n v="5008034.2300000004"/>
    <n v="508048388"/>
    <n v="1378958.28"/>
  </r>
  <r>
    <x v="4"/>
    <x v="1"/>
    <s v="Customers"/>
    <x v="6"/>
    <n v="0"/>
    <n v="0"/>
    <n v="0"/>
  </r>
  <r>
    <x v="4"/>
    <x v="1"/>
    <s v="Customers"/>
    <x v="7"/>
    <n v="9644694.9700000007"/>
    <n v="291366741"/>
    <n v="0"/>
  </r>
  <r>
    <x v="4"/>
    <x v="1"/>
    <s v="Customers"/>
    <x v="8"/>
    <n v="0"/>
    <n v="0"/>
    <n v="0"/>
  </r>
  <r>
    <x v="4"/>
    <x v="2"/>
    <s v="Connections"/>
    <x v="0"/>
    <n v="154449.60999999999"/>
    <n v="43309246"/>
    <n v="107291.44"/>
  </r>
  <r>
    <x v="4"/>
    <x v="2"/>
    <s v="Connections"/>
    <x v="1"/>
    <n v="36439.14"/>
    <n v="186503.39"/>
    <n v="569.78"/>
  </r>
  <r>
    <x v="4"/>
    <x v="2"/>
    <s v="Connections"/>
    <x v="2"/>
    <n v="224280.87"/>
    <n v="7324649.21"/>
    <n v="22338"/>
  </r>
  <r>
    <x v="4"/>
    <x v="2"/>
    <s v="Connections"/>
    <x v="3"/>
    <n v="78627.009999999995"/>
    <n v="1524180.64"/>
    <n v="0"/>
  </r>
  <r>
    <x v="4"/>
    <x v="2"/>
    <s v="Customers"/>
    <x v="4"/>
    <n v="2059508.36"/>
    <n v="96495542.209999993"/>
    <n v="0"/>
  </r>
  <r>
    <x v="4"/>
    <x v="2"/>
    <s v="Customers"/>
    <x v="5"/>
    <n v="5271409.3099999996"/>
    <n v="519770270.5"/>
    <n v="1412721.72"/>
  </r>
  <r>
    <x v="4"/>
    <x v="2"/>
    <s v="Customers"/>
    <x v="6"/>
    <n v="0"/>
    <n v="0"/>
    <n v="0"/>
  </r>
  <r>
    <x v="4"/>
    <x v="2"/>
    <s v="Customers"/>
    <x v="7"/>
    <n v="9814415.2699999996"/>
    <n v="273448640.98000002"/>
    <n v="0"/>
  </r>
  <r>
    <x v="4"/>
    <x v="2"/>
    <s v="Customers"/>
    <x v="8"/>
    <n v="0"/>
    <n v="0"/>
    <n v="0"/>
  </r>
  <r>
    <x v="4"/>
    <x v="3"/>
    <s v="Connections"/>
    <x v="0"/>
    <n v="140343"/>
    <n v="41227723"/>
    <n v="95218.59"/>
  </r>
  <r>
    <x v="4"/>
    <x v="3"/>
    <s v="Connections"/>
    <x v="1"/>
    <n v="37436"/>
    <n v="190022.91"/>
    <n v="520.29999999999995"/>
  </r>
  <r>
    <x v="4"/>
    <x v="3"/>
    <s v="Connections"/>
    <x v="2"/>
    <n v="232095"/>
    <n v="7191579.9800000004"/>
    <n v="22227"/>
  </r>
  <r>
    <x v="4"/>
    <x v="3"/>
    <s v="Connections"/>
    <x v="3"/>
    <n v="78805"/>
    <n v="1497429.01"/>
    <n v="0"/>
  </r>
  <r>
    <x v="4"/>
    <x v="3"/>
    <s v="Customers"/>
    <x v="4"/>
    <n v="1682379"/>
    <n v="94728588.099999994"/>
    <n v="0"/>
  </r>
  <r>
    <x v="4"/>
    <x v="3"/>
    <s v="Customers"/>
    <x v="5"/>
    <n v="4814488"/>
    <n v="535922956.44999999"/>
    <n v="1447503.11"/>
  </r>
  <r>
    <x v="4"/>
    <x v="3"/>
    <s v="Customers"/>
    <x v="6"/>
    <n v="0"/>
    <n v="0"/>
    <n v="0"/>
  </r>
  <r>
    <x v="4"/>
    <x v="3"/>
    <s v="Customers"/>
    <x v="7"/>
    <n v="10180620"/>
    <n v="301310522.63999999"/>
    <n v="0"/>
  </r>
  <r>
    <x v="4"/>
    <x v="3"/>
    <s v="Customers"/>
    <x v="8"/>
    <n v="0"/>
    <n v="0"/>
    <n v="0"/>
  </r>
  <r>
    <x v="4"/>
    <x v="4"/>
    <s v="Connections"/>
    <x v="0"/>
    <n v="144914"/>
    <n v="41261684.090000004"/>
    <n v="97683.05"/>
  </r>
  <r>
    <x v="4"/>
    <x v="4"/>
    <s v="Connections"/>
    <x v="1"/>
    <n v="36771"/>
    <n v="194957.89"/>
    <n v="567.66"/>
  </r>
  <r>
    <x v="4"/>
    <x v="4"/>
    <s v="Connections"/>
    <x v="2"/>
    <n v="231586"/>
    <n v="7147042.3300000001"/>
    <n v="21978.7"/>
  </r>
  <r>
    <x v="4"/>
    <x v="4"/>
    <s v="Connections"/>
    <x v="3"/>
    <n v="77147"/>
    <n v="1559095.27"/>
    <n v="0"/>
  </r>
  <r>
    <x v="4"/>
    <x v="4"/>
    <s v="Customers"/>
    <x v="4"/>
    <n v="1765006"/>
    <n v="93124427.489999995"/>
    <n v="0"/>
  </r>
  <r>
    <x v="4"/>
    <x v="4"/>
    <s v="Customers"/>
    <x v="5"/>
    <n v="5027050"/>
    <n v="544236477.25999999"/>
    <n v="1459896.74"/>
  </r>
  <r>
    <x v="4"/>
    <x v="4"/>
    <s v="Customers"/>
    <x v="6"/>
    <n v="0"/>
    <n v="0"/>
    <n v="0"/>
  </r>
  <r>
    <x v="4"/>
    <x v="4"/>
    <s v="Customers"/>
    <x v="7"/>
    <n v="10201944"/>
    <n v="292180864.94"/>
    <n v="0"/>
  </r>
  <r>
    <x v="4"/>
    <x v="4"/>
    <s v="Customers"/>
    <x v="8"/>
    <n v="0"/>
    <n v="0"/>
    <n v="0"/>
  </r>
  <r>
    <x v="4"/>
    <x v="5"/>
    <s v="Connections"/>
    <x v="0"/>
    <n v="171871.66"/>
    <n v="43029561.789999999"/>
    <n v="100586.92"/>
  </r>
  <r>
    <x v="4"/>
    <x v="5"/>
    <s v="Connections"/>
    <x v="1"/>
    <n v="38814.080000000002"/>
    <n v="187738.73"/>
    <n v="554.29"/>
  </r>
  <r>
    <x v="4"/>
    <x v="5"/>
    <s v="Connections"/>
    <x v="2"/>
    <n v="243896.39"/>
    <n v="6961906.8399999999"/>
    <n v="21543.26"/>
  </r>
  <r>
    <x v="4"/>
    <x v="5"/>
    <s v="Connections"/>
    <x v="3"/>
    <n v="82703.149999999994"/>
    <n v="1510015.92"/>
    <n v="0"/>
  </r>
  <r>
    <x v="4"/>
    <x v="5"/>
    <s v="Customers"/>
    <x v="4"/>
    <n v="1913943.16"/>
    <n v="87227333.939999998"/>
    <n v="0"/>
  </r>
  <r>
    <x v="4"/>
    <x v="5"/>
    <s v="Customers"/>
    <x v="5"/>
    <n v="5375220.9000000004"/>
    <n v="527517064.41000003"/>
    <n v="1439810.73"/>
  </r>
  <r>
    <x v="4"/>
    <x v="5"/>
    <s v="Customers"/>
    <x v="6"/>
    <n v="0"/>
    <n v="0"/>
    <n v="0"/>
  </r>
  <r>
    <x v="4"/>
    <x v="5"/>
    <s v="Customers"/>
    <x v="7"/>
    <n v="11126170.74"/>
    <n v="315774137.63"/>
    <n v="0"/>
  </r>
  <r>
    <x v="4"/>
    <x v="5"/>
    <s v="Customers"/>
    <x v="8"/>
    <n v="0"/>
    <n v="0"/>
    <n v="0"/>
  </r>
  <r>
    <x v="4"/>
    <x v="6"/>
    <s v="Connections"/>
    <x v="0"/>
    <n v="188849.61"/>
    <n v="44423696.729999997"/>
    <n v="104833.29"/>
  </r>
  <r>
    <x v="4"/>
    <x v="6"/>
    <s v="Connections"/>
    <x v="1"/>
    <n v="39932.31"/>
    <n v="187283"/>
    <n v="596.95000000000005"/>
  </r>
  <r>
    <x v="4"/>
    <x v="6"/>
    <s v="Connections"/>
    <x v="2"/>
    <n v="222177.21"/>
    <n v="5545435.5499999998"/>
    <n v="16658.03"/>
  </r>
  <r>
    <x v="4"/>
    <x v="6"/>
    <s v="Connections"/>
    <x v="3"/>
    <n v="85888.08"/>
    <n v="1544932.07"/>
    <n v="0"/>
  </r>
  <r>
    <x v="4"/>
    <x v="6"/>
    <s v="Customers"/>
    <x v="4"/>
    <n v="1931223.53"/>
    <n v="87197083.819999993"/>
    <n v="0"/>
  </r>
  <r>
    <x v="4"/>
    <x v="6"/>
    <s v="Customers"/>
    <x v="5"/>
    <n v="5721252.9299999997"/>
    <n v="553597255.37"/>
    <n v="1713921.63"/>
  </r>
  <r>
    <x v="4"/>
    <x v="6"/>
    <s v="Customers"/>
    <x v="6"/>
    <n v="0"/>
    <n v="0"/>
    <n v="0"/>
  </r>
  <r>
    <x v="4"/>
    <x v="6"/>
    <s v="Customers"/>
    <x v="7"/>
    <n v="11622140.689999999"/>
    <n v="314425984.80000001"/>
    <n v="0"/>
  </r>
  <r>
    <x v="4"/>
    <x v="6"/>
    <s v="Customers"/>
    <x v="8"/>
    <n v="0"/>
    <n v="0"/>
    <n v="0"/>
  </r>
  <r>
    <x v="5"/>
    <x v="0"/>
    <s v="Connections"/>
    <x v="0"/>
    <n v="0"/>
    <n v="0"/>
    <n v="0"/>
  </r>
  <r>
    <x v="5"/>
    <x v="0"/>
    <s v="Connections"/>
    <x v="1"/>
    <n v="0"/>
    <n v="0"/>
    <n v="0"/>
  </r>
  <r>
    <x v="5"/>
    <x v="0"/>
    <s v="Connections"/>
    <x v="2"/>
    <n v="229170.75"/>
    <n v="9918768"/>
    <n v="27667"/>
  </r>
  <r>
    <x v="5"/>
    <x v="0"/>
    <s v="Connections"/>
    <x v="3"/>
    <n v="109588.3"/>
    <n v="3091043"/>
    <n v="0"/>
  </r>
  <r>
    <x v="5"/>
    <x v="0"/>
    <s v="Customers"/>
    <x v="4"/>
    <n v="3881113.64"/>
    <n v="168383559"/>
    <n v="1615"/>
  </r>
  <r>
    <x v="5"/>
    <x v="0"/>
    <s v="Customers"/>
    <x v="5"/>
    <n v="7098025.5999999996"/>
    <n v="901690816"/>
    <n v="2390335"/>
  </r>
  <r>
    <x v="5"/>
    <x v="0"/>
    <s v="Customers"/>
    <x v="6"/>
    <n v="0"/>
    <n v="0"/>
    <n v="0"/>
  </r>
  <r>
    <x v="5"/>
    <x v="0"/>
    <s v="Customers"/>
    <x v="7"/>
    <n v="17515273.34"/>
    <n v="529430951"/>
    <n v="0"/>
  </r>
  <r>
    <x v="5"/>
    <x v="0"/>
    <s v="Customers"/>
    <x v="8"/>
    <n v="0"/>
    <n v="0"/>
    <n v="0"/>
  </r>
  <r>
    <x v="5"/>
    <x v="1"/>
    <s v="Connections"/>
    <x v="0"/>
    <n v="0"/>
    <n v="0"/>
    <n v="0"/>
  </r>
  <r>
    <x v="5"/>
    <x v="1"/>
    <s v="Connections"/>
    <x v="1"/>
    <n v="0"/>
    <n v="0"/>
    <n v="0"/>
  </r>
  <r>
    <x v="5"/>
    <x v="1"/>
    <s v="Connections"/>
    <x v="2"/>
    <n v="233243.25"/>
    <n v="9945983"/>
    <n v="27658"/>
  </r>
  <r>
    <x v="5"/>
    <x v="1"/>
    <s v="Connections"/>
    <x v="3"/>
    <n v="111960.35"/>
    <n v="3115068"/>
    <n v="0"/>
  </r>
  <r>
    <x v="5"/>
    <x v="1"/>
    <s v="Customers"/>
    <x v="4"/>
    <n v="3930050.9"/>
    <n v="168159643"/>
    <n v="4879"/>
  </r>
  <r>
    <x v="5"/>
    <x v="1"/>
    <s v="Customers"/>
    <x v="5"/>
    <n v="7319540.1500000004"/>
    <n v="913512381"/>
    <n v="2419150"/>
  </r>
  <r>
    <x v="5"/>
    <x v="1"/>
    <s v="Customers"/>
    <x v="6"/>
    <n v="0"/>
    <n v="0"/>
    <n v="0"/>
  </r>
  <r>
    <x v="5"/>
    <x v="1"/>
    <s v="Customers"/>
    <x v="7"/>
    <n v="17965125.66"/>
    <n v="543441721"/>
    <n v="0"/>
  </r>
  <r>
    <x v="5"/>
    <x v="1"/>
    <s v="Customers"/>
    <x v="8"/>
    <n v="0"/>
    <n v="0"/>
    <n v="0"/>
  </r>
  <r>
    <x v="5"/>
    <x v="2"/>
    <s v="Connections"/>
    <x v="0"/>
    <n v="0"/>
    <n v="0"/>
    <n v="0"/>
  </r>
  <r>
    <x v="5"/>
    <x v="2"/>
    <s v="Connections"/>
    <x v="1"/>
    <n v="0"/>
    <n v="0"/>
    <n v="0"/>
  </r>
  <r>
    <x v="5"/>
    <x v="2"/>
    <s v="Connections"/>
    <x v="2"/>
    <n v="235981.91"/>
    <n v="9606332"/>
    <n v="26971"/>
  </r>
  <r>
    <x v="5"/>
    <x v="2"/>
    <s v="Connections"/>
    <x v="3"/>
    <n v="114311.09"/>
    <n v="3130312"/>
    <n v="0"/>
  </r>
  <r>
    <x v="5"/>
    <x v="2"/>
    <s v="Customers"/>
    <x v="4"/>
    <n v="4177214.31"/>
    <n v="165968773"/>
    <n v="0"/>
  </r>
  <r>
    <x v="5"/>
    <x v="2"/>
    <s v="Customers"/>
    <x v="5"/>
    <n v="7307782.0700000003"/>
    <n v="878667071"/>
    <n v="2376074"/>
  </r>
  <r>
    <x v="5"/>
    <x v="2"/>
    <s v="Customers"/>
    <x v="6"/>
    <n v="0"/>
    <n v="0"/>
    <n v="0"/>
  </r>
  <r>
    <x v="5"/>
    <x v="2"/>
    <s v="Customers"/>
    <x v="7"/>
    <n v="18278640.649999999"/>
    <n v="499660804"/>
    <n v="0"/>
  </r>
  <r>
    <x v="5"/>
    <x v="2"/>
    <s v="Customers"/>
    <x v="8"/>
    <n v="0"/>
    <n v="0"/>
    <n v="0"/>
  </r>
  <r>
    <x v="5"/>
    <x v="3"/>
    <s v="Connections"/>
    <x v="0"/>
    <n v="0"/>
    <n v="0"/>
    <n v="0"/>
  </r>
  <r>
    <x v="5"/>
    <x v="3"/>
    <s v="Connections"/>
    <x v="1"/>
    <n v="0"/>
    <n v="0"/>
    <n v="0"/>
  </r>
  <r>
    <x v="5"/>
    <x v="3"/>
    <s v="Connections"/>
    <x v="2"/>
    <n v="250495.06"/>
    <n v="6528023"/>
    <n v="18201"/>
  </r>
  <r>
    <x v="5"/>
    <x v="3"/>
    <s v="Connections"/>
    <x v="3"/>
    <n v="107140.42"/>
    <n v="3138760"/>
    <n v="0"/>
  </r>
  <r>
    <x v="5"/>
    <x v="3"/>
    <s v="Customers"/>
    <x v="4"/>
    <n v="4235282.9800000004"/>
    <n v="173151275"/>
    <n v="0"/>
  </r>
  <r>
    <x v="5"/>
    <x v="3"/>
    <s v="Customers"/>
    <x v="5"/>
    <n v="7528496.5099999998"/>
    <n v="878675189"/>
    <n v="2378408"/>
  </r>
  <r>
    <x v="5"/>
    <x v="3"/>
    <s v="Customers"/>
    <x v="6"/>
    <n v="0"/>
    <n v="0"/>
    <n v="0"/>
  </r>
  <r>
    <x v="5"/>
    <x v="3"/>
    <s v="Customers"/>
    <x v="7"/>
    <n v="18859570.48"/>
    <n v="535270676"/>
    <n v="0"/>
  </r>
  <r>
    <x v="5"/>
    <x v="3"/>
    <s v="Customers"/>
    <x v="8"/>
    <n v="0"/>
    <n v="0"/>
    <n v="0"/>
  </r>
  <r>
    <x v="5"/>
    <x v="4"/>
    <s v="Connections"/>
    <x v="0"/>
    <n v="0"/>
    <n v="0"/>
    <n v="0"/>
  </r>
  <r>
    <x v="5"/>
    <x v="4"/>
    <s v="Connections"/>
    <x v="1"/>
    <n v="0"/>
    <n v="0"/>
    <n v="0"/>
  </r>
  <r>
    <x v="5"/>
    <x v="4"/>
    <s v="Connections"/>
    <x v="2"/>
    <n v="230883.94"/>
    <n v="5537653"/>
    <n v="15446"/>
  </r>
  <r>
    <x v="5"/>
    <x v="4"/>
    <s v="Connections"/>
    <x v="3"/>
    <n v="116159.43"/>
    <n v="3144305"/>
    <n v="0"/>
  </r>
  <r>
    <x v="5"/>
    <x v="4"/>
    <s v="Customers"/>
    <x v="4"/>
    <n v="4277731.29"/>
    <n v="169313389"/>
    <n v="0"/>
  </r>
  <r>
    <x v="5"/>
    <x v="4"/>
    <s v="Customers"/>
    <x v="5"/>
    <n v="7470865.3799999999"/>
    <n v="843009648"/>
    <n v="2320138"/>
  </r>
  <r>
    <x v="5"/>
    <x v="4"/>
    <s v="Customers"/>
    <x v="6"/>
    <n v="0"/>
    <n v="0"/>
    <n v="0"/>
  </r>
  <r>
    <x v="5"/>
    <x v="4"/>
    <s v="Customers"/>
    <x v="7"/>
    <n v="19038122.98"/>
    <n v="509468913"/>
    <n v="0"/>
  </r>
  <r>
    <x v="5"/>
    <x v="4"/>
    <s v="Customers"/>
    <x v="8"/>
    <n v="0"/>
    <n v="0"/>
    <n v="0"/>
  </r>
  <r>
    <x v="5"/>
    <x v="5"/>
    <s v="Connections"/>
    <x v="0"/>
    <n v="0"/>
    <n v="0"/>
    <n v="0"/>
  </r>
  <r>
    <x v="5"/>
    <x v="5"/>
    <s v="Connections"/>
    <x v="1"/>
    <n v="0"/>
    <n v="0"/>
    <n v="0"/>
  </r>
  <r>
    <x v="5"/>
    <x v="5"/>
    <s v="Connections"/>
    <x v="2"/>
    <n v="304955.03999999998"/>
    <n v="5409837"/>
    <n v="15459"/>
  </r>
  <r>
    <x v="5"/>
    <x v="5"/>
    <s v="Connections"/>
    <x v="3"/>
    <n v="116932.85"/>
    <n v="3140725"/>
    <n v="0"/>
  </r>
  <r>
    <x v="5"/>
    <x v="5"/>
    <s v="Customers"/>
    <x v="4"/>
    <n v="4110432.74"/>
    <n v="153322573"/>
    <n v="0"/>
  </r>
  <r>
    <x v="5"/>
    <x v="5"/>
    <s v="Customers"/>
    <x v="5"/>
    <n v="7169684.9299999997"/>
    <n v="787632948"/>
    <n v="2183217"/>
  </r>
  <r>
    <x v="5"/>
    <x v="5"/>
    <s v="Customers"/>
    <x v="6"/>
    <n v="0"/>
    <n v="0"/>
    <n v="0"/>
  </r>
  <r>
    <x v="5"/>
    <x v="5"/>
    <s v="Customers"/>
    <x v="7"/>
    <n v="18737555.699999999"/>
    <n v="555286630"/>
    <n v="0"/>
  </r>
  <r>
    <x v="5"/>
    <x v="5"/>
    <s v="Customers"/>
    <x v="8"/>
    <n v="0"/>
    <n v="0"/>
    <n v="0"/>
  </r>
  <r>
    <x v="5"/>
    <x v="6"/>
    <s v="Connections"/>
    <x v="0"/>
    <n v="0"/>
    <n v="0"/>
    <n v="0"/>
  </r>
  <r>
    <x v="5"/>
    <x v="6"/>
    <s v="Connections"/>
    <x v="1"/>
    <n v="0"/>
    <n v="0"/>
    <n v="0"/>
  </r>
  <r>
    <x v="5"/>
    <x v="6"/>
    <s v="Connections"/>
    <x v="2"/>
    <n v="190168.13"/>
    <n v="5543827"/>
    <n v="15456"/>
  </r>
  <r>
    <x v="5"/>
    <x v="6"/>
    <s v="Connections"/>
    <x v="3"/>
    <n v="128314.93"/>
    <n v="3135180"/>
    <n v="0"/>
  </r>
  <r>
    <x v="5"/>
    <x v="6"/>
    <s v="Customers"/>
    <x v="4"/>
    <n v="4323314.53"/>
    <n v="156917865"/>
    <n v="0"/>
  </r>
  <r>
    <x v="5"/>
    <x v="6"/>
    <s v="Customers"/>
    <x v="5"/>
    <n v="7429929.1399999997"/>
    <n v="797368548"/>
    <n v="2160312"/>
  </r>
  <r>
    <x v="5"/>
    <x v="6"/>
    <s v="Customers"/>
    <x v="6"/>
    <n v="0"/>
    <n v="0"/>
    <n v="0"/>
  </r>
  <r>
    <x v="5"/>
    <x v="6"/>
    <s v="Customers"/>
    <x v="7"/>
    <n v="20994987.18"/>
    <n v="550878085"/>
    <n v="0"/>
  </r>
  <r>
    <x v="5"/>
    <x v="6"/>
    <s v="Customers"/>
    <x v="8"/>
    <n v="0"/>
    <n v="0"/>
    <n v="0"/>
  </r>
  <r>
    <x v="6"/>
    <x v="0"/>
    <s v="Connections"/>
    <x v="0"/>
    <n v="0"/>
    <n v="0"/>
    <n v="0"/>
  </r>
  <r>
    <x v="6"/>
    <x v="0"/>
    <s v="Connections"/>
    <x v="1"/>
    <n v="57479.47"/>
    <n v="690656.67"/>
    <n v="2268"/>
  </r>
  <r>
    <x v="6"/>
    <x v="0"/>
    <s v="Connections"/>
    <x v="2"/>
    <n v="452385.57"/>
    <n v="3697574.93"/>
    <n v="11209"/>
  </r>
  <r>
    <x v="6"/>
    <x v="0"/>
    <s v="Connections"/>
    <x v="3"/>
    <n v="78373.990000000005"/>
    <n v="1500542.32"/>
    <n v="0"/>
  </r>
  <r>
    <x v="6"/>
    <x v="0"/>
    <s v="Customers"/>
    <x v="4"/>
    <n v="2399395.4900000002"/>
    <n v="68487698.590000004"/>
    <n v="0"/>
  </r>
  <r>
    <x v="6"/>
    <x v="0"/>
    <s v="Customers"/>
    <x v="5"/>
    <n v="4363282.67"/>
    <n v="199846713.58000001"/>
    <n v="628888"/>
  </r>
  <r>
    <x v="6"/>
    <x v="0"/>
    <s v="Customers"/>
    <x v="6"/>
    <n v="0"/>
    <n v="0"/>
    <n v="0"/>
  </r>
  <r>
    <x v="6"/>
    <x v="0"/>
    <s v="Customers"/>
    <x v="7"/>
    <n v="10166975.51"/>
    <n v="199739669.09"/>
    <n v="0"/>
  </r>
  <r>
    <x v="6"/>
    <x v="0"/>
    <s v="Customers"/>
    <x v="8"/>
    <n v="0"/>
    <n v="0"/>
    <n v="0"/>
  </r>
  <r>
    <x v="6"/>
    <x v="1"/>
    <s v="Connections"/>
    <x v="0"/>
    <n v="0"/>
    <n v="0"/>
    <n v="0"/>
  </r>
  <r>
    <x v="6"/>
    <x v="1"/>
    <s v="Connections"/>
    <x v="1"/>
    <n v="56917.77"/>
    <n v="667141.85"/>
    <n v="2172.84"/>
  </r>
  <r>
    <x v="6"/>
    <x v="1"/>
    <s v="Connections"/>
    <x v="2"/>
    <n v="409327.11"/>
    <n v="2159285.84"/>
    <n v="6413.6"/>
  </r>
  <r>
    <x v="6"/>
    <x v="1"/>
    <s v="Connections"/>
    <x v="3"/>
    <n v="51869.64"/>
    <n v="1416419.38"/>
    <n v="0"/>
  </r>
  <r>
    <x v="6"/>
    <x v="1"/>
    <s v="Customers"/>
    <x v="4"/>
    <n v="2448265.12"/>
    <n v="69095397.390000001"/>
    <n v="0"/>
  </r>
  <r>
    <x v="6"/>
    <x v="1"/>
    <s v="Customers"/>
    <x v="5"/>
    <n v="4223542.8600000003"/>
    <n v="191444612.94999999"/>
    <n v="596412.11"/>
  </r>
  <r>
    <x v="6"/>
    <x v="1"/>
    <s v="Customers"/>
    <x v="6"/>
    <n v="0"/>
    <n v="0"/>
    <n v="0"/>
  </r>
  <r>
    <x v="6"/>
    <x v="1"/>
    <s v="Customers"/>
    <x v="7"/>
    <n v="10502846.310000001"/>
    <n v="202182964.06"/>
    <n v="0"/>
  </r>
  <r>
    <x v="6"/>
    <x v="1"/>
    <s v="Customers"/>
    <x v="8"/>
    <n v="0"/>
    <n v="0"/>
    <n v="0"/>
  </r>
  <r>
    <x v="6"/>
    <x v="2"/>
    <s v="Connections"/>
    <x v="0"/>
    <n v="102896.09"/>
    <n v="4768119.97"/>
    <n v="12501.41"/>
  </r>
  <r>
    <x v="6"/>
    <x v="2"/>
    <s v="Connections"/>
    <x v="1"/>
    <n v="57516.160000000003"/>
    <n v="631149.96"/>
    <n v="2037.97"/>
  </r>
  <r>
    <x v="6"/>
    <x v="2"/>
    <s v="Connections"/>
    <x v="2"/>
    <n v="305986.86"/>
    <n v="1392668.25"/>
    <n v="4209.0200000000004"/>
  </r>
  <r>
    <x v="6"/>
    <x v="2"/>
    <s v="Connections"/>
    <x v="3"/>
    <n v="62889.7"/>
    <n v="1308270.23"/>
    <n v="0"/>
  </r>
  <r>
    <x v="6"/>
    <x v="2"/>
    <s v="Customers"/>
    <x v="4"/>
    <n v="2693768.79"/>
    <n v="66385178.090000004"/>
    <n v="0"/>
  </r>
  <r>
    <x v="6"/>
    <x v="2"/>
    <s v="Customers"/>
    <x v="5"/>
    <n v="4541994.9400000004"/>
    <n v="185980426.05000001"/>
    <n v="588371.80000000005"/>
  </r>
  <r>
    <x v="6"/>
    <x v="2"/>
    <s v="Customers"/>
    <x v="6"/>
    <n v="0"/>
    <n v="0"/>
    <n v="0"/>
  </r>
  <r>
    <x v="6"/>
    <x v="2"/>
    <s v="Customers"/>
    <x v="7"/>
    <n v="11246292.23"/>
    <n v="192333396.59"/>
    <n v="0"/>
  </r>
  <r>
    <x v="6"/>
    <x v="2"/>
    <s v="Customers"/>
    <x v="8"/>
    <n v="0"/>
    <n v="0"/>
    <n v="0"/>
  </r>
  <r>
    <x v="6"/>
    <x v="3"/>
    <s v="Connections"/>
    <x v="0"/>
    <n v="118145.66"/>
    <n v="5218945.2166489204"/>
    <n v="13532.36"/>
  </r>
  <r>
    <x v="6"/>
    <x v="3"/>
    <s v="Connections"/>
    <x v="1"/>
    <n v="57142.45"/>
    <n v="606042.11878442497"/>
    <n v="1951.29"/>
  </r>
  <r>
    <x v="6"/>
    <x v="3"/>
    <s v="Connections"/>
    <x v="2"/>
    <n v="347647.56"/>
    <n v="1390046.9695156701"/>
    <n v="4251.7700000000004"/>
  </r>
  <r>
    <x v="6"/>
    <x v="3"/>
    <s v="Connections"/>
    <x v="3"/>
    <n v="61112.54"/>
    <n v="1307306.2"/>
    <n v="0"/>
  </r>
  <r>
    <x v="6"/>
    <x v="3"/>
    <s v="Customers"/>
    <x v="4"/>
    <n v="2596458.23"/>
    <n v="68552190.569999993"/>
    <n v="0"/>
  </r>
  <r>
    <x v="6"/>
    <x v="3"/>
    <s v="Customers"/>
    <x v="5"/>
    <n v="4420724.1500000004"/>
    <n v="186317853.54282799"/>
    <n v="580250.93999999994"/>
  </r>
  <r>
    <x v="6"/>
    <x v="3"/>
    <s v="Customers"/>
    <x v="6"/>
    <n v="0"/>
    <n v="0"/>
    <n v="0"/>
  </r>
  <r>
    <x v="6"/>
    <x v="3"/>
    <s v="Customers"/>
    <x v="7"/>
    <n v="11479645.75"/>
    <n v="213384791.97720599"/>
    <n v="0"/>
  </r>
  <r>
    <x v="6"/>
    <x v="3"/>
    <s v="Customers"/>
    <x v="8"/>
    <n v="0"/>
    <n v="0"/>
    <n v="0"/>
  </r>
  <r>
    <x v="6"/>
    <x v="4"/>
    <s v="Connections"/>
    <x v="0"/>
    <n v="117256"/>
    <n v="5234524"/>
    <n v="13276"/>
  </r>
  <r>
    <x v="6"/>
    <x v="4"/>
    <s v="Connections"/>
    <x v="1"/>
    <n v="55602"/>
    <n v="565913"/>
    <n v="1856"/>
  </r>
  <r>
    <x v="6"/>
    <x v="4"/>
    <s v="Connections"/>
    <x v="2"/>
    <n v="304262"/>
    <n v="1401778"/>
    <n v="4286"/>
  </r>
  <r>
    <x v="6"/>
    <x v="4"/>
    <s v="Connections"/>
    <x v="3"/>
    <n v="61562"/>
    <n v="1299487"/>
    <n v="0"/>
  </r>
  <r>
    <x v="6"/>
    <x v="4"/>
    <s v="Customers"/>
    <x v="4"/>
    <n v="2627213"/>
    <n v="68296620"/>
    <n v="0"/>
  </r>
  <r>
    <x v="6"/>
    <x v="4"/>
    <s v="Customers"/>
    <x v="5"/>
    <n v="4245281"/>
    <n v="183204908"/>
    <n v="553967"/>
  </r>
  <r>
    <x v="6"/>
    <x v="4"/>
    <s v="Customers"/>
    <x v="6"/>
    <n v="0"/>
    <n v="0"/>
    <n v="0"/>
  </r>
  <r>
    <x v="6"/>
    <x v="4"/>
    <s v="Customers"/>
    <x v="7"/>
    <n v="11581161"/>
    <n v="208333696"/>
    <n v="0"/>
  </r>
  <r>
    <x v="6"/>
    <x v="4"/>
    <s v="Customers"/>
    <x v="8"/>
    <n v="0"/>
    <n v="0"/>
    <n v="0"/>
  </r>
  <r>
    <x v="6"/>
    <x v="5"/>
    <s v="Connections"/>
    <x v="0"/>
    <n v="128057.88"/>
    <n v="5321960"/>
    <n v="14339.56"/>
  </r>
  <r>
    <x v="6"/>
    <x v="5"/>
    <s v="Connections"/>
    <x v="1"/>
    <n v="54050.59"/>
    <n v="525914.78"/>
    <n v="1722.91"/>
  </r>
  <r>
    <x v="6"/>
    <x v="5"/>
    <s v="Connections"/>
    <x v="2"/>
    <n v="430550.48"/>
    <n v="1425844.32"/>
    <n v="4348.49"/>
  </r>
  <r>
    <x v="6"/>
    <x v="5"/>
    <s v="Connections"/>
    <x v="3"/>
    <n v="62371.26"/>
    <n v="1307649.58"/>
    <n v="0"/>
  </r>
  <r>
    <x v="6"/>
    <x v="5"/>
    <s v="Customers"/>
    <x v="4"/>
    <n v="2821686.33"/>
    <n v="63219121.670000002"/>
    <n v="0"/>
  </r>
  <r>
    <x v="6"/>
    <x v="5"/>
    <s v="Customers"/>
    <x v="5"/>
    <n v="3931912.05"/>
    <n v="169630766.96000001"/>
    <n v="527483.82999999996"/>
  </r>
  <r>
    <x v="6"/>
    <x v="5"/>
    <s v="Customers"/>
    <x v="6"/>
    <n v="0"/>
    <n v="0"/>
    <n v="0"/>
  </r>
  <r>
    <x v="6"/>
    <x v="5"/>
    <s v="Customers"/>
    <x v="7"/>
    <n v="12035880.380000001"/>
    <n v="220200219.66"/>
    <n v="0"/>
  </r>
  <r>
    <x v="6"/>
    <x v="5"/>
    <s v="Customers"/>
    <x v="8"/>
    <n v="0"/>
    <n v="0"/>
    <n v="0"/>
  </r>
  <r>
    <x v="6"/>
    <x v="6"/>
    <s v="Connections"/>
    <x v="0"/>
    <n v="128057.88"/>
    <n v="5543931.4199999999"/>
    <n v="14862.9"/>
  </r>
  <r>
    <x v="6"/>
    <x v="6"/>
    <s v="Connections"/>
    <x v="1"/>
    <n v="54124.5"/>
    <n v="509735.7"/>
    <n v="1675.86"/>
  </r>
  <r>
    <x v="6"/>
    <x v="6"/>
    <s v="Connections"/>
    <x v="2"/>
    <n v="355305.65"/>
    <n v="1423813.54"/>
    <n v="4352.42"/>
  </r>
  <r>
    <x v="6"/>
    <x v="6"/>
    <s v="Connections"/>
    <x v="3"/>
    <n v="58777.85"/>
    <n v="1288662.6200000001"/>
    <n v="0"/>
  </r>
  <r>
    <x v="6"/>
    <x v="6"/>
    <s v="Customers"/>
    <x v="4"/>
    <n v="2665868.7200000002"/>
    <n v="63093119.950000003"/>
    <n v="0"/>
  </r>
  <r>
    <x v="6"/>
    <x v="6"/>
    <s v="Customers"/>
    <x v="5"/>
    <n v="4469243.76"/>
    <n v="173812299.56999999"/>
    <n v="560531.96"/>
  </r>
  <r>
    <x v="6"/>
    <x v="6"/>
    <s v="Customers"/>
    <x v="6"/>
    <n v="0"/>
    <n v="0"/>
    <n v="0"/>
  </r>
  <r>
    <x v="6"/>
    <x v="6"/>
    <s v="Customers"/>
    <x v="7"/>
    <n v="12234979.529999999"/>
    <n v="223186490.06"/>
    <n v="0"/>
  </r>
  <r>
    <x v="6"/>
    <x v="6"/>
    <s v="Customers"/>
    <x v="8"/>
    <n v="0"/>
    <n v="0"/>
    <n v="0"/>
  </r>
  <r>
    <x v="7"/>
    <x v="0"/>
    <s v="Connections"/>
    <x v="0"/>
    <n v="0"/>
    <n v="0"/>
    <n v="0"/>
  </r>
  <r>
    <x v="7"/>
    <x v="0"/>
    <s v="Connections"/>
    <x v="1"/>
    <n v="2910.99"/>
    <n v="39270"/>
    <n v="109.2"/>
  </r>
  <r>
    <x v="7"/>
    <x v="0"/>
    <s v="Connections"/>
    <x v="2"/>
    <n v="62957.49"/>
    <n v="976129"/>
    <n v="2727.2"/>
  </r>
  <r>
    <x v="7"/>
    <x v="0"/>
    <s v="Connections"/>
    <x v="3"/>
    <n v="6719.57"/>
    <n v="563839"/>
    <n v="0"/>
  </r>
  <r>
    <x v="7"/>
    <x v="0"/>
    <s v="Customers"/>
    <x v="4"/>
    <n v="609903.5"/>
    <n v="21408682"/>
    <n v="0"/>
  </r>
  <r>
    <x v="7"/>
    <x v="0"/>
    <s v="Customers"/>
    <x v="5"/>
    <n v="674146.28"/>
    <n v="72940857.650000006"/>
    <n v="190408.22"/>
  </r>
  <r>
    <x v="7"/>
    <x v="0"/>
    <s v="Customers"/>
    <x v="6"/>
    <n v="0"/>
    <n v="0"/>
    <n v="0"/>
  </r>
  <r>
    <x v="7"/>
    <x v="0"/>
    <s v="Customers"/>
    <x v="7"/>
    <n v="1792120.78"/>
    <n v="45096927.600000001"/>
    <n v="0"/>
  </r>
  <r>
    <x v="7"/>
    <x v="0"/>
    <s v="Customers"/>
    <x v="8"/>
    <n v="0"/>
    <n v="0"/>
    <n v="0"/>
  </r>
  <r>
    <x v="7"/>
    <x v="1"/>
    <s v="Connections"/>
    <x v="0"/>
    <n v="0"/>
    <n v="0"/>
    <n v="0"/>
  </r>
  <r>
    <x v="7"/>
    <x v="1"/>
    <s v="Connections"/>
    <x v="1"/>
    <n v="2912.47"/>
    <n v="39303"/>
    <n v="109.2"/>
  </r>
  <r>
    <x v="7"/>
    <x v="1"/>
    <s v="Connections"/>
    <x v="2"/>
    <n v="51807.9"/>
    <n v="566049"/>
    <n v="1555.2"/>
  </r>
  <r>
    <x v="7"/>
    <x v="1"/>
    <s v="Connections"/>
    <x v="3"/>
    <n v="6406.53"/>
    <n v="562067"/>
    <n v="0"/>
  </r>
  <r>
    <x v="7"/>
    <x v="1"/>
    <s v="Customers"/>
    <x v="4"/>
    <n v="664554.65"/>
    <n v="23270826"/>
    <n v="0"/>
  </r>
  <r>
    <x v="7"/>
    <x v="1"/>
    <s v="Customers"/>
    <x v="5"/>
    <n v="609200.43000000005"/>
    <n v="71875959.319999993"/>
    <n v="188716.76"/>
  </r>
  <r>
    <x v="7"/>
    <x v="1"/>
    <s v="Customers"/>
    <x v="6"/>
    <n v="0"/>
    <n v="0"/>
    <n v="0"/>
  </r>
  <r>
    <x v="7"/>
    <x v="1"/>
    <s v="Customers"/>
    <x v="7"/>
    <n v="1790889.97"/>
    <n v="44896468"/>
    <n v="0"/>
  </r>
  <r>
    <x v="7"/>
    <x v="1"/>
    <s v="Customers"/>
    <x v="8"/>
    <n v="0"/>
    <n v="0"/>
    <n v="0"/>
  </r>
  <r>
    <x v="7"/>
    <x v="2"/>
    <s v="Connections"/>
    <x v="0"/>
    <n v="0"/>
    <n v="0"/>
    <n v="0"/>
  </r>
  <r>
    <x v="7"/>
    <x v="2"/>
    <s v="Connections"/>
    <x v="1"/>
    <n v="2763.66"/>
    <n v="36468"/>
    <n v="101.3"/>
  </r>
  <r>
    <x v="7"/>
    <x v="2"/>
    <s v="Connections"/>
    <x v="2"/>
    <n v="71725.77"/>
    <n v="527903"/>
    <n v="1454.9"/>
  </r>
  <r>
    <x v="7"/>
    <x v="2"/>
    <s v="Connections"/>
    <x v="3"/>
    <n v="6676.23"/>
    <n v="563770"/>
    <n v="0"/>
  </r>
  <r>
    <x v="7"/>
    <x v="2"/>
    <s v="Customers"/>
    <x v="4"/>
    <n v="702352.32"/>
    <n v="23043700"/>
    <n v="0"/>
  </r>
  <r>
    <x v="7"/>
    <x v="2"/>
    <s v="Customers"/>
    <x v="5"/>
    <n v="674954.51"/>
    <n v="70216218.700000003"/>
    <n v="182484.02"/>
  </r>
  <r>
    <x v="7"/>
    <x v="2"/>
    <s v="Customers"/>
    <x v="6"/>
    <n v="0"/>
    <n v="0"/>
    <n v="0"/>
  </r>
  <r>
    <x v="7"/>
    <x v="2"/>
    <s v="Customers"/>
    <x v="7"/>
    <n v="1844647.63"/>
    <n v="43231908"/>
    <n v="0"/>
  </r>
  <r>
    <x v="7"/>
    <x v="2"/>
    <s v="Customers"/>
    <x v="8"/>
    <n v="0"/>
    <n v="0"/>
    <n v="0"/>
  </r>
  <r>
    <x v="7"/>
    <x v="3"/>
    <s v="Connections"/>
    <x v="0"/>
    <n v="0"/>
    <n v="0"/>
    <n v="0"/>
  </r>
  <r>
    <x v="7"/>
    <x v="3"/>
    <s v="Connections"/>
    <x v="1"/>
    <n v="3424.65"/>
    <n v="36404"/>
    <n v="101.12"/>
  </r>
  <r>
    <x v="7"/>
    <x v="3"/>
    <s v="Connections"/>
    <x v="2"/>
    <n v="66515.02"/>
    <n v="520134"/>
    <n v="1436.34"/>
  </r>
  <r>
    <x v="7"/>
    <x v="3"/>
    <s v="Connections"/>
    <x v="3"/>
    <n v="7835.08"/>
    <n v="571748"/>
    <n v="0"/>
  </r>
  <r>
    <x v="7"/>
    <x v="3"/>
    <s v="Customers"/>
    <x v="4"/>
    <n v="745494.07"/>
    <n v="23320955"/>
    <n v="0"/>
  </r>
  <r>
    <x v="7"/>
    <x v="3"/>
    <s v="Customers"/>
    <x v="5"/>
    <n v="788620.63"/>
    <n v="72321772.260000005"/>
    <n v="187416.14"/>
  </r>
  <r>
    <x v="7"/>
    <x v="3"/>
    <s v="Customers"/>
    <x v="6"/>
    <n v="0"/>
    <n v="0"/>
    <n v="0"/>
  </r>
  <r>
    <x v="7"/>
    <x v="3"/>
    <s v="Customers"/>
    <x v="7"/>
    <n v="2158726.14"/>
    <n v="46552089"/>
    <n v="0"/>
  </r>
  <r>
    <x v="7"/>
    <x v="3"/>
    <s v="Customers"/>
    <x v="8"/>
    <n v="0"/>
    <n v="0"/>
    <n v="0"/>
  </r>
  <r>
    <x v="7"/>
    <x v="4"/>
    <s v="Connections"/>
    <x v="0"/>
    <n v="0"/>
    <n v="0"/>
    <n v="0"/>
  </r>
  <r>
    <x v="7"/>
    <x v="4"/>
    <s v="Connections"/>
    <x v="1"/>
    <n v="3340.98"/>
    <n v="35562.720000000001"/>
    <n v="98.79"/>
  </r>
  <r>
    <x v="7"/>
    <x v="4"/>
    <s v="Connections"/>
    <x v="2"/>
    <n v="54966.52"/>
    <n v="517703.81"/>
    <n v="1428.6"/>
  </r>
  <r>
    <x v="7"/>
    <x v="4"/>
    <s v="Connections"/>
    <x v="3"/>
    <n v="8091.76"/>
    <n v="585041"/>
    <n v="0"/>
  </r>
  <r>
    <x v="7"/>
    <x v="4"/>
    <s v="Customers"/>
    <x v="4"/>
    <n v="711742.3"/>
    <n v="22669052.390000001"/>
    <n v="0"/>
  </r>
  <r>
    <x v="7"/>
    <x v="4"/>
    <s v="Customers"/>
    <x v="5"/>
    <n v="797751.25"/>
    <n v="70525161.319999993"/>
    <n v="186571.45"/>
  </r>
  <r>
    <x v="7"/>
    <x v="4"/>
    <s v="Customers"/>
    <x v="6"/>
    <n v="0"/>
    <n v="0"/>
    <n v="0"/>
  </r>
  <r>
    <x v="7"/>
    <x v="4"/>
    <s v="Customers"/>
    <x v="7"/>
    <n v="2185778.25"/>
    <n v="45878451"/>
    <n v="0"/>
  </r>
  <r>
    <x v="7"/>
    <x v="4"/>
    <s v="Customers"/>
    <x v="8"/>
    <n v="0"/>
    <n v="0"/>
    <n v="0"/>
  </r>
  <r>
    <x v="7"/>
    <x v="5"/>
    <s v="Connections"/>
    <x v="0"/>
    <n v="0"/>
    <n v="0"/>
    <n v="0"/>
  </r>
  <r>
    <x v="7"/>
    <x v="5"/>
    <s v="Connections"/>
    <x v="1"/>
    <n v="3361.11"/>
    <n v="35580.239999999998"/>
    <n v="98.83"/>
  </r>
  <r>
    <x v="7"/>
    <x v="5"/>
    <s v="Connections"/>
    <x v="2"/>
    <n v="64208.480000000003"/>
    <n v="525998.68999999994"/>
    <n v="1445.09"/>
  </r>
  <r>
    <x v="7"/>
    <x v="5"/>
    <s v="Connections"/>
    <x v="3"/>
    <n v="8206.44"/>
    <n v="589141"/>
    <n v="0"/>
  </r>
  <r>
    <x v="7"/>
    <x v="5"/>
    <s v="Customers"/>
    <x v="4"/>
    <n v="709120.35"/>
    <n v="23240081"/>
    <n v="0"/>
  </r>
  <r>
    <x v="7"/>
    <x v="5"/>
    <s v="Customers"/>
    <x v="5"/>
    <n v="785411.37"/>
    <n v="67738263.709999993"/>
    <n v="181723.58"/>
  </r>
  <r>
    <x v="7"/>
    <x v="5"/>
    <s v="Customers"/>
    <x v="6"/>
    <n v="0"/>
    <n v="0"/>
    <n v="0"/>
  </r>
  <r>
    <x v="7"/>
    <x v="5"/>
    <s v="Customers"/>
    <x v="7"/>
    <n v="2240279.88"/>
    <n v="49496752"/>
    <n v="0"/>
  </r>
  <r>
    <x v="7"/>
    <x v="5"/>
    <s v="Customers"/>
    <x v="8"/>
    <n v="0"/>
    <n v="0"/>
    <n v="0"/>
  </r>
  <r>
    <x v="7"/>
    <x v="6"/>
    <s v="Connections"/>
    <x v="0"/>
    <n v="0"/>
    <n v="0"/>
    <n v="0"/>
  </r>
  <r>
    <x v="7"/>
    <x v="6"/>
    <s v="Connections"/>
    <x v="1"/>
    <n v="3397.31"/>
    <n v="35485"/>
    <n v="98.57"/>
  </r>
  <r>
    <x v="7"/>
    <x v="6"/>
    <s v="Connections"/>
    <x v="2"/>
    <n v="67549.05"/>
    <n v="594930.56000000006"/>
    <n v="1647.32"/>
  </r>
  <r>
    <x v="7"/>
    <x v="6"/>
    <s v="Connections"/>
    <x v="3"/>
    <n v="8789.15"/>
    <n v="619395"/>
    <n v="0"/>
  </r>
  <r>
    <x v="7"/>
    <x v="6"/>
    <s v="Customers"/>
    <x v="4"/>
    <n v="730614.39"/>
    <n v="23835442"/>
    <n v="0"/>
  </r>
  <r>
    <x v="7"/>
    <x v="6"/>
    <s v="Customers"/>
    <x v="5"/>
    <n v="841346.09"/>
    <n v="71319318.299999997"/>
    <n v="190018.68"/>
  </r>
  <r>
    <x v="7"/>
    <x v="6"/>
    <s v="Customers"/>
    <x v="6"/>
    <n v="0"/>
    <n v="0"/>
    <n v="0"/>
  </r>
  <r>
    <x v="7"/>
    <x v="6"/>
    <s v="Customers"/>
    <x v="7"/>
    <n v="2306693.9300000002"/>
    <n v="49937424"/>
    <n v="0"/>
  </r>
  <r>
    <x v="7"/>
    <x v="6"/>
    <s v="Customers"/>
    <x v="8"/>
    <n v="0"/>
    <n v="0"/>
    <n v="0"/>
  </r>
  <r>
    <x v="8"/>
    <x v="0"/>
    <s v="Connections"/>
    <x v="0"/>
    <n v="0"/>
    <n v="0"/>
    <n v="0"/>
  </r>
  <r>
    <x v="8"/>
    <x v="0"/>
    <s v="Connections"/>
    <x v="1"/>
    <n v="1861.58"/>
    <n v="23735"/>
    <n v="59"/>
  </r>
  <r>
    <x v="8"/>
    <x v="0"/>
    <s v="Connections"/>
    <x v="2"/>
    <n v="33358.639999999999"/>
    <n v="274259"/>
    <n v="768"/>
  </r>
  <r>
    <x v="8"/>
    <x v="0"/>
    <s v="Connections"/>
    <x v="3"/>
    <n v="1307.1400000000001"/>
    <n v="2892"/>
    <n v="0"/>
  </r>
  <r>
    <x v="8"/>
    <x v="0"/>
    <s v="Customers"/>
    <x v="4"/>
    <n v="158800.67000000001"/>
    <n v="4907587"/>
    <n v="0"/>
  </r>
  <r>
    <x v="8"/>
    <x v="0"/>
    <s v="Customers"/>
    <x v="5"/>
    <n v="97577.86"/>
    <n v="6867603"/>
    <n v="18061"/>
  </r>
  <r>
    <x v="8"/>
    <x v="0"/>
    <s v="Customers"/>
    <x v="6"/>
    <n v="0"/>
    <n v="0"/>
    <n v="0"/>
  </r>
  <r>
    <x v="8"/>
    <x v="0"/>
    <s v="Customers"/>
    <x v="7"/>
    <n v="529765.74"/>
    <n v="13727288"/>
    <n v="0"/>
  </r>
  <r>
    <x v="8"/>
    <x v="0"/>
    <s v="Customers"/>
    <x v="8"/>
    <n v="0"/>
    <n v="0"/>
    <n v="0"/>
  </r>
  <r>
    <x v="8"/>
    <x v="1"/>
    <s v="Connections"/>
    <x v="0"/>
    <n v="0"/>
    <n v="0"/>
    <n v="0"/>
  </r>
  <r>
    <x v="8"/>
    <x v="1"/>
    <s v="Connections"/>
    <x v="1"/>
    <n v="1814.75"/>
    <n v="19993"/>
    <n v="0"/>
  </r>
  <r>
    <x v="8"/>
    <x v="1"/>
    <s v="Connections"/>
    <x v="2"/>
    <n v="33646.660000000003"/>
    <n v="274259"/>
    <n v="0"/>
  </r>
  <r>
    <x v="8"/>
    <x v="1"/>
    <s v="Connections"/>
    <x v="3"/>
    <n v="1317.64"/>
    <n v="2892"/>
    <n v="0"/>
  </r>
  <r>
    <x v="8"/>
    <x v="1"/>
    <s v="Customers"/>
    <x v="4"/>
    <n v="149134.29"/>
    <n v="4617295"/>
    <n v="0"/>
  </r>
  <r>
    <x v="8"/>
    <x v="1"/>
    <s v="Customers"/>
    <x v="5"/>
    <n v="97683.96"/>
    <n v="7048334"/>
    <n v="18738.8"/>
  </r>
  <r>
    <x v="8"/>
    <x v="1"/>
    <s v="Customers"/>
    <x v="6"/>
    <n v="0"/>
    <n v="0"/>
    <n v="0"/>
  </r>
  <r>
    <x v="8"/>
    <x v="1"/>
    <s v="Customers"/>
    <x v="7"/>
    <n v="493866.76"/>
    <n v="12612066"/>
    <n v="0"/>
  </r>
  <r>
    <x v="8"/>
    <x v="1"/>
    <s v="Customers"/>
    <x v="8"/>
    <n v="0"/>
    <n v="0"/>
    <n v="0"/>
  </r>
  <r>
    <x v="8"/>
    <x v="2"/>
    <s v="Connections"/>
    <x v="0"/>
    <n v="0"/>
    <n v="0"/>
    <n v="0"/>
  </r>
  <r>
    <x v="8"/>
    <x v="2"/>
    <s v="Connections"/>
    <x v="1"/>
    <n v="1830.09"/>
    <n v="20629"/>
    <n v="58.69"/>
  </r>
  <r>
    <x v="8"/>
    <x v="2"/>
    <s v="Connections"/>
    <x v="2"/>
    <n v="33516.22"/>
    <n v="274259"/>
    <n v="768"/>
  </r>
  <r>
    <x v="8"/>
    <x v="2"/>
    <s v="Connections"/>
    <x v="3"/>
    <n v="1313.28"/>
    <n v="2892"/>
    <n v="0"/>
  </r>
  <r>
    <x v="8"/>
    <x v="2"/>
    <s v="Customers"/>
    <x v="4"/>
    <n v="148561.31"/>
    <n v="4702580"/>
    <n v="0"/>
  </r>
  <r>
    <x v="8"/>
    <x v="2"/>
    <s v="Customers"/>
    <x v="5"/>
    <n v="93832.77"/>
    <n v="6797046"/>
    <n v="17521.599999999999"/>
  </r>
  <r>
    <x v="8"/>
    <x v="2"/>
    <s v="Customers"/>
    <x v="6"/>
    <n v="0"/>
    <n v="0"/>
    <n v="0"/>
  </r>
  <r>
    <x v="8"/>
    <x v="2"/>
    <s v="Customers"/>
    <x v="7"/>
    <n v="483503.42"/>
    <n v="12775802"/>
    <n v="0"/>
  </r>
  <r>
    <x v="8"/>
    <x v="2"/>
    <s v="Customers"/>
    <x v="8"/>
    <n v="0"/>
    <n v="0"/>
    <n v="0"/>
  </r>
  <r>
    <x v="8"/>
    <x v="3"/>
    <s v="Connections"/>
    <x v="0"/>
    <n v="0"/>
    <n v="0"/>
    <n v="0"/>
  </r>
  <r>
    <x v="8"/>
    <x v="3"/>
    <s v="Connections"/>
    <x v="1"/>
    <n v="1729.46"/>
    <n v="20172"/>
    <n v="55.47"/>
  </r>
  <r>
    <x v="8"/>
    <x v="3"/>
    <s v="Connections"/>
    <x v="2"/>
    <n v="33516.22"/>
    <n v="274259"/>
    <n v="768"/>
  </r>
  <r>
    <x v="8"/>
    <x v="3"/>
    <s v="Connections"/>
    <x v="3"/>
    <n v="1313.28"/>
    <n v="2892"/>
    <n v="0"/>
  </r>
  <r>
    <x v="8"/>
    <x v="3"/>
    <s v="Customers"/>
    <x v="4"/>
    <n v="151518.28"/>
    <n v="4873420"/>
    <n v="0"/>
  </r>
  <r>
    <x v="8"/>
    <x v="3"/>
    <s v="Customers"/>
    <x v="5"/>
    <n v="87114.82"/>
    <n v="5786213"/>
    <n v="16332.58"/>
  </r>
  <r>
    <x v="8"/>
    <x v="3"/>
    <s v="Customers"/>
    <x v="6"/>
    <n v="0"/>
    <n v="0"/>
    <n v="0"/>
  </r>
  <r>
    <x v="8"/>
    <x v="3"/>
    <s v="Customers"/>
    <x v="7"/>
    <n v="493681.76"/>
    <n v="13568560"/>
    <n v="0"/>
  </r>
  <r>
    <x v="8"/>
    <x v="3"/>
    <s v="Customers"/>
    <x v="8"/>
    <n v="0"/>
    <n v="0"/>
    <n v="0"/>
  </r>
  <r>
    <x v="8"/>
    <x v="4"/>
    <s v="Connections"/>
    <x v="0"/>
    <n v="0"/>
    <n v="0"/>
    <n v="0"/>
  </r>
  <r>
    <x v="8"/>
    <x v="4"/>
    <s v="Connections"/>
    <x v="1"/>
    <n v="1917.17"/>
    <n v="19707"/>
    <n v="54"/>
  </r>
  <r>
    <x v="8"/>
    <x v="4"/>
    <s v="Connections"/>
    <x v="2"/>
    <n v="32488.66"/>
    <n v="274259"/>
    <n v="768"/>
  </r>
  <r>
    <x v="8"/>
    <x v="4"/>
    <s v="Connections"/>
    <x v="3"/>
    <n v="1212.54"/>
    <n v="2892"/>
    <n v="0"/>
  </r>
  <r>
    <x v="8"/>
    <x v="4"/>
    <s v="Customers"/>
    <x v="4"/>
    <n v="173816.06"/>
    <n v="4959666"/>
    <n v="0"/>
  </r>
  <r>
    <x v="8"/>
    <x v="4"/>
    <s v="Customers"/>
    <x v="5"/>
    <n v="97464.57"/>
    <n v="5682647"/>
    <n v="15750"/>
  </r>
  <r>
    <x v="8"/>
    <x v="4"/>
    <s v="Customers"/>
    <x v="6"/>
    <n v="0"/>
    <n v="0"/>
    <n v="0"/>
  </r>
  <r>
    <x v="8"/>
    <x v="4"/>
    <s v="Customers"/>
    <x v="7"/>
    <n v="594029.38"/>
    <n v="14383418"/>
    <n v="0"/>
  </r>
  <r>
    <x v="8"/>
    <x v="4"/>
    <s v="Customers"/>
    <x v="8"/>
    <n v="0"/>
    <n v="0"/>
    <n v="0"/>
  </r>
  <r>
    <x v="8"/>
    <x v="5"/>
    <s v="Connections"/>
    <x v="0"/>
    <n v="0"/>
    <n v="0"/>
    <n v="0"/>
  </r>
  <r>
    <x v="8"/>
    <x v="5"/>
    <s v="Connections"/>
    <x v="1"/>
    <n v="2146.27"/>
    <n v="19761"/>
    <n v="55"/>
  </r>
  <r>
    <x v="8"/>
    <x v="5"/>
    <s v="Connections"/>
    <x v="2"/>
    <n v="24427.19"/>
    <n v="261112"/>
    <n v="738"/>
  </r>
  <r>
    <x v="8"/>
    <x v="5"/>
    <s v="Connections"/>
    <x v="3"/>
    <n v="994.32"/>
    <n v="2892"/>
    <n v="0"/>
  </r>
  <r>
    <x v="8"/>
    <x v="5"/>
    <s v="Customers"/>
    <x v="4"/>
    <n v="181994.54"/>
    <n v="4420025"/>
    <n v="0"/>
  </r>
  <r>
    <x v="8"/>
    <x v="5"/>
    <s v="Customers"/>
    <x v="5"/>
    <n v="100636.28"/>
    <n v="4702565"/>
    <n v="14202.4"/>
  </r>
  <r>
    <x v="8"/>
    <x v="5"/>
    <s v="Customers"/>
    <x v="6"/>
    <n v="0"/>
    <n v="0"/>
    <n v="0"/>
  </r>
  <r>
    <x v="8"/>
    <x v="5"/>
    <s v="Customers"/>
    <x v="7"/>
    <n v="667502.19999999995"/>
    <n v="14043405"/>
    <n v="0"/>
  </r>
  <r>
    <x v="8"/>
    <x v="5"/>
    <s v="Customers"/>
    <x v="8"/>
    <n v="0"/>
    <n v="0"/>
    <n v="0"/>
  </r>
  <r>
    <x v="8"/>
    <x v="6"/>
    <s v="Connections"/>
    <x v="0"/>
    <n v="0"/>
    <n v="0"/>
    <n v="0"/>
  </r>
  <r>
    <x v="8"/>
    <x v="6"/>
    <s v="Connections"/>
    <x v="1"/>
    <n v="2165.2800000000002"/>
    <n v="19706"/>
    <n v="54.68"/>
  </r>
  <r>
    <x v="8"/>
    <x v="6"/>
    <s v="Connections"/>
    <x v="2"/>
    <n v="12293.82"/>
    <n v="198386"/>
    <n v="562"/>
  </r>
  <r>
    <x v="8"/>
    <x v="6"/>
    <s v="Connections"/>
    <x v="3"/>
    <n v="928.68"/>
    <n v="2892"/>
    <n v="0"/>
  </r>
  <r>
    <x v="8"/>
    <x v="6"/>
    <s v="Customers"/>
    <x v="4"/>
    <n v="179662.12"/>
    <n v="4197425"/>
    <n v="0"/>
  </r>
  <r>
    <x v="8"/>
    <x v="6"/>
    <s v="Customers"/>
    <x v="5"/>
    <n v="98350.34"/>
    <n v="4690419"/>
    <n v="13442.2"/>
  </r>
  <r>
    <x v="8"/>
    <x v="6"/>
    <s v="Customers"/>
    <x v="6"/>
    <n v="0"/>
    <n v="0"/>
    <n v="0"/>
  </r>
  <r>
    <x v="8"/>
    <x v="6"/>
    <s v="Customers"/>
    <x v="7"/>
    <n v="679688.64"/>
    <n v="13608715"/>
    <n v="0"/>
  </r>
  <r>
    <x v="8"/>
    <x v="6"/>
    <s v="Customers"/>
    <x v="8"/>
    <n v="0"/>
    <n v="0"/>
    <n v="0"/>
  </r>
  <r>
    <x v="9"/>
    <x v="0"/>
    <s v="Connections"/>
    <x v="0"/>
    <n v="0"/>
    <n v="0"/>
    <n v="0"/>
  </r>
  <r>
    <x v="9"/>
    <x v="0"/>
    <s v="Connections"/>
    <x v="1"/>
    <n v="0"/>
    <n v="0"/>
    <n v="0"/>
  </r>
  <r>
    <x v="9"/>
    <x v="0"/>
    <s v="Connections"/>
    <x v="2"/>
    <n v="17991.060000000001"/>
    <n v="373174"/>
    <n v="1045"/>
  </r>
  <r>
    <x v="9"/>
    <x v="0"/>
    <s v="Connections"/>
    <x v="3"/>
    <n v="4935.24"/>
    <n v="94284"/>
    <n v="0"/>
  </r>
  <r>
    <x v="9"/>
    <x v="0"/>
    <s v="Customers"/>
    <x v="4"/>
    <n v="99843.36"/>
    <n v="4594197"/>
    <n v="0"/>
  </r>
  <r>
    <x v="9"/>
    <x v="0"/>
    <s v="Customers"/>
    <x v="5"/>
    <n v="69919.399999999994"/>
    <n v="4316369"/>
    <n v="12238"/>
  </r>
  <r>
    <x v="9"/>
    <x v="0"/>
    <s v="Customers"/>
    <x v="6"/>
    <n v="0"/>
    <n v="0"/>
    <n v="0"/>
  </r>
  <r>
    <x v="9"/>
    <x v="0"/>
    <s v="Customers"/>
    <x v="7"/>
    <n v="600826.44999999995"/>
    <n v="19377540"/>
    <n v="0"/>
  </r>
  <r>
    <x v="9"/>
    <x v="0"/>
    <s v="Customers"/>
    <x v="8"/>
    <n v="0"/>
    <n v="0"/>
    <n v="0"/>
  </r>
  <r>
    <x v="9"/>
    <x v="1"/>
    <s v="Connections"/>
    <x v="0"/>
    <n v="0"/>
    <n v="0"/>
    <n v="0"/>
  </r>
  <r>
    <x v="9"/>
    <x v="1"/>
    <s v="Connections"/>
    <x v="1"/>
    <n v="0"/>
    <n v="0"/>
    <n v="0"/>
  </r>
  <r>
    <x v="9"/>
    <x v="1"/>
    <s v="Connections"/>
    <x v="2"/>
    <n v="18862.02"/>
    <n v="321015"/>
    <n v="917"/>
  </r>
  <r>
    <x v="9"/>
    <x v="1"/>
    <s v="Connections"/>
    <x v="3"/>
    <n v="4821.32"/>
    <n v="93284"/>
    <n v="0"/>
  </r>
  <r>
    <x v="9"/>
    <x v="1"/>
    <s v="Customers"/>
    <x v="4"/>
    <n v="100326.85"/>
    <n v="4547781"/>
    <n v="0"/>
  </r>
  <r>
    <x v="9"/>
    <x v="1"/>
    <s v="Customers"/>
    <x v="5"/>
    <n v="69666.98"/>
    <n v="4242389"/>
    <n v="12058"/>
  </r>
  <r>
    <x v="9"/>
    <x v="1"/>
    <s v="Customers"/>
    <x v="6"/>
    <n v="0"/>
    <n v="0"/>
    <n v="0"/>
  </r>
  <r>
    <x v="9"/>
    <x v="1"/>
    <s v="Customers"/>
    <x v="7"/>
    <n v="630447.67000000004"/>
    <n v="19268403"/>
    <n v="0"/>
  </r>
  <r>
    <x v="9"/>
    <x v="1"/>
    <s v="Customers"/>
    <x v="8"/>
    <n v="0"/>
    <n v="0"/>
    <n v="0"/>
  </r>
  <r>
    <x v="9"/>
    <x v="2"/>
    <s v="Connections"/>
    <x v="0"/>
    <n v="0"/>
    <n v="0"/>
    <n v="0"/>
  </r>
  <r>
    <x v="9"/>
    <x v="2"/>
    <s v="Connections"/>
    <x v="1"/>
    <n v="0"/>
    <n v="0"/>
    <n v="0"/>
  </r>
  <r>
    <x v="9"/>
    <x v="2"/>
    <s v="Connections"/>
    <x v="2"/>
    <n v="17998.560000000001"/>
    <n v="206615"/>
    <n v="578"/>
  </r>
  <r>
    <x v="9"/>
    <x v="2"/>
    <s v="Connections"/>
    <x v="3"/>
    <n v="4880.04"/>
    <n v="93084"/>
    <n v="0"/>
  </r>
  <r>
    <x v="9"/>
    <x v="2"/>
    <s v="Customers"/>
    <x v="4"/>
    <n v="103401.16"/>
    <n v="4556065"/>
    <n v="0"/>
  </r>
  <r>
    <x v="9"/>
    <x v="2"/>
    <s v="Customers"/>
    <x v="5"/>
    <n v="61253.87"/>
    <n v="3809003"/>
    <n v="10631"/>
  </r>
  <r>
    <x v="9"/>
    <x v="2"/>
    <s v="Customers"/>
    <x v="6"/>
    <n v="0"/>
    <n v="0"/>
    <n v="0"/>
  </r>
  <r>
    <x v="9"/>
    <x v="2"/>
    <s v="Customers"/>
    <x v="7"/>
    <n v="666434.01"/>
    <n v="18934642"/>
    <n v="0"/>
  </r>
  <r>
    <x v="9"/>
    <x v="2"/>
    <s v="Customers"/>
    <x v="8"/>
    <n v="0"/>
    <n v="0"/>
    <n v="0"/>
  </r>
  <r>
    <x v="9"/>
    <x v="3"/>
    <s v="Connections"/>
    <x v="0"/>
    <n v="0"/>
    <n v="0"/>
    <n v="0"/>
  </r>
  <r>
    <x v="9"/>
    <x v="3"/>
    <s v="Connections"/>
    <x v="1"/>
    <n v="0"/>
    <n v="0"/>
    <n v="0"/>
  </r>
  <r>
    <x v="9"/>
    <x v="3"/>
    <s v="Connections"/>
    <x v="2"/>
    <n v="23996.52"/>
    <n v="208895"/>
    <n v="583"/>
  </r>
  <r>
    <x v="9"/>
    <x v="3"/>
    <s v="Connections"/>
    <x v="3"/>
    <n v="5717.16"/>
    <n v="93084"/>
    <n v="0"/>
  </r>
  <r>
    <x v="9"/>
    <x v="3"/>
    <s v="Customers"/>
    <x v="4"/>
    <n v="122448.86"/>
    <n v="4549793"/>
    <n v="0"/>
  </r>
  <r>
    <x v="9"/>
    <x v="3"/>
    <s v="Customers"/>
    <x v="5"/>
    <n v="67814.33"/>
    <n v="3896559"/>
    <n v="10935"/>
  </r>
  <r>
    <x v="9"/>
    <x v="3"/>
    <s v="Customers"/>
    <x v="6"/>
    <n v="0"/>
    <n v="0"/>
    <n v="0"/>
  </r>
  <r>
    <x v="9"/>
    <x v="3"/>
    <s v="Customers"/>
    <x v="7"/>
    <n v="837178.26"/>
    <n v="20597137"/>
    <n v="0"/>
  </r>
  <r>
    <x v="9"/>
    <x v="3"/>
    <s v="Customers"/>
    <x v="8"/>
    <n v="0"/>
    <n v="0"/>
    <n v="0"/>
  </r>
  <r>
    <x v="9"/>
    <x v="4"/>
    <s v="Connections"/>
    <x v="0"/>
    <n v="0"/>
    <n v="0"/>
    <n v="0"/>
  </r>
  <r>
    <x v="9"/>
    <x v="4"/>
    <s v="Connections"/>
    <x v="1"/>
    <n v="0"/>
    <n v="0"/>
    <n v="0"/>
  </r>
  <r>
    <x v="9"/>
    <x v="4"/>
    <s v="Connections"/>
    <x v="2"/>
    <n v="27107.49"/>
    <n v="210843"/>
    <n v="588"/>
  </r>
  <r>
    <x v="9"/>
    <x v="4"/>
    <s v="Connections"/>
    <x v="3"/>
    <n v="5750.64"/>
    <n v="93084"/>
    <n v="0"/>
  </r>
  <r>
    <x v="9"/>
    <x v="4"/>
    <s v="Customers"/>
    <x v="4"/>
    <n v="138351.84"/>
    <n v="4605655"/>
    <n v="0"/>
  </r>
  <r>
    <x v="9"/>
    <x v="4"/>
    <s v="Customers"/>
    <x v="5"/>
    <n v="60706.67"/>
    <n v="3459712"/>
    <n v="10571"/>
  </r>
  <r>
    <x v="9"/>
    <x v="4"/>
    <s v="Customers"/>
    <x v="6"/>
    <n v="0"/>
    <n v="0"/>
    <n v="0"/>
  </r>
  <r>
    <x v="9"/>
    <x v="4"/>
    <s v="Customers"/>
    <x v="7"/>
    <n v="897213.94"/>
    <n v="20253193"/>
    <n v="0"/>
  </r>
  <r>
    <x v="9"/>
    <x v="4"/>
    <s v="Customers"/>
    <x v="8"/>
    <n v="0"/>
    <n v="0"/>
    <n v="0"/>
  </r>
  <r>
    <x v="9"/>
    <x v="5"/>
    <s v="Connections"/>
    <x v="0"/>
    <n v="0"/>
    <n v="0"/>
    <n v="0"/>
  </r>
  <r>
    <x v="9"/>
    <x v="5"/>
    <s v="Connections"/>
    <x v="1"/>
    <n v="0"/>
    <n v="0"/>
    <n v="0"/>
  </r>
  <r>
    <x v="9"/>
    <x v="5"/>
    <s v="Connections"/>
    <x v="2"/>
    <n v="28456.560000000001"/>
    <n v="212836"/>
    <n v="592"/>
  </r>
  <r>
    <x v="9"/>
    <x v="5"/>
    <s v="Connections"/>
    <x v="3"/>
    <n v="5865.96"/>
    <n v="93084"/>
    <n v="0"/>
  </r>
  <r>
    <x v="9"/>
    <x v="5"/>
    <s v="Customers"/>
    <x v="4"/>
    <n v="121017.84"/>
    <n v="4285367"/>
    <n v="0"/>
  </r>
  <r>
    <x v="9"/>
    <x v="5"/>
    <s v="Customers"/>
    <x v="5"/>
    <n v="58928.92"/>
    <n v="3022445"/>
    <n v="9472"/>
  </r>
  <r>
    <x v="9"/>
    <x v="5"/>
    <s v="Customers"/>
    <x v="6"/>
    <n v="0"/>
    <n v="0"/>
    <n v="0"/>
  </r>
  <r>
    <x v="9"/>
    <x v="5"/>
    <s v="Customers"/>
    <x v="7"/>
    <n v="971068.89"/>
    <n v="21302214"/>
    <n v="0"/>
  </r>
  <r>
    <x v="9"/>
    <x v="5"/>
    <s v="Customers"/>
    <x v="8"/>
    <n v="0"/>
    <n v="0"/>
    <n v="0"/>
  </r>
  <r>
    <x v="9"/>
    <x v="6"/>
    <s v="Connections"/>
    <x v="0"/>
    <n v="1561"/>
    <n v="0"/>
    <n v="0"/>
  </r>
  <r>
    <x v="9"/>
    <x v="6"/>
    <s v="Connections"/>
    <x v="1"/>
    <n v="0"/>
    <n v="0"/>
    <n v="0"/>
  </r>
  <r>
    <x v="9"/>
    <x v="6"/>
    <s v="Connections"/>
    <x v="2"/>
    <n v="29377.41"/>
    <n v="214544"/>
    <n v="598"/>
  </r>
  <r>
    <x v="9"/>
    <x v="6"/>
    <s v="Connections"/>
    <x v="3"/>
    <n v="5991.36"/>
    <n v="93084"/>
    <n v="0"/>
  </r>
  <r>
    <x v="9"/>
    <x v="6"/>
    <s v="Customers"/>
    <x v="4"/>
    <n v="124928.5"/>
    <n v="4350730"/>
    <n v="0"/>
  </r>
  <r>
    <x v="9"/>
    <x v="6"/>
    <s v="Customers"/>
    <x v="5"/>
    <n v="58688.07"/>
    <n v="3959238"/>
    <n v="9235"/>
  </r>
  <r>
    <x v="9"/>
    <x v="6"/>
    <s v="Customers"/>
    <x v="6"/>
    <n v="0"/>
    <n v="0"/>
    <n v="0"/>
  </r>
  <r>
    <x v="9"/>
    <x v="6"/>
    <s v="Customers"/>
    <x v="7"/>
    <n v="1003671.71"/>
    <n v="21654999"/>
    <n v="0"/>
  </r>
  <r>
    <x v="9"/>
    <x v="6"/>
    <s v="Customers"/>
    <x v="8"/>
    <n v="0"/>
    <n v="0"/>
    <n v="0"/>
  </r>
  <r>
    <x v="10"/>
    <x v="0"/>
    <s v="Connections"/>
    <x v="0"/>
    <n v="163336.19"/>
    <n v="62245251"/>
    <n v="135969"/>
  </r>
  <r>
    <x v="10"/>
    <x v="0"/>
    <s v="Connections"/>
    <x v="1"/>
    <n v="271.64999999999998"/>
    <n v="165452"/>
    <n v="437"/>
  </r>
  <r>
    <x v="10"/>
    <x v="0"/>
    <s v="Connections"/>
    <x v="2"/>
    <n v="91416"/>
    <n v="2263158"/>
    <n v="6398"/>
  </r>
  <r>
    <x v="10"/>
    <x v="0"/>
    <s v="Connections"/>
    <x v="3"/>
    <n v="2811.76"/>
    <n v="259607"/>
    <n v="0"/>
  </r>
  <r>
    <x v="10"/>
    <x v="0"/>
    <s v="Customers"/>
    <x v="4"/>
    <n v="385021"/>
    <n v="28622002"/>
    <n v="0"/>
  </r>
  <r>
    <x v="10"/>
    <x v="0"/>
    <s v="Customers"/>
    <x v="5"/>
    <n v="434811"/>
    <n v="58377148"/>
    <n v="195328"/>
  </r>
  <r>
    <x v="10"/>
    <x v="0"/>
    <s v="Customers"/>
    <x v="6"/>
    <n v="0"/>
    <n v="0"/>
    <n v="0"/>
  </r>
  <r>
    <x v="10"/>
    <x v="0"/>
    <s v="Customers"/>
    <x v="7"/>
    <n v="2248530.17"/>
    <n v="90738393"/>
    <n v="0"/>
  </r>
  <r>
    <x v="10"/>
    <x v="0"/>
    <s v="Customers"/>
    <x v="8"/>
    <n v="0"/>
    <n v="0"/>
    <n v="0"/>
  </r>
  <r>
    <x v="10"/>
    <x v="1"/>
    <s v="Connections"/>
    <x v="0"/>
    <n v="141641"/>
    <n v="57823879"/>
    <n v="117955"/>
  </r>
  <r>
    <x v="10"/>
    <x v="1"/>
    <s v="Connections"/>
    <x v="1"/>
    <n v="265"/>
    <n v="153690"/>
    <n v="411"/>
  </r>
  <r>
    <x v="10"/>
    <x v="1"/>
    <s v="Connections"/>
    <x v="2"/>
    <n v="94970"/>
    <n v="1585584"/>
    <n v="4764"/>
  </r>
  <r>
    <x v="10"/>
    <x v="1"/>
    <s v="Connections"/>
    <x v="3"/>
    <n v="2810"/>
    <n v="257059"/>
    <n v="0"/>
  </r>
  <r>
    <x v="10"/>
    <x v="1"/>
    <s v="Customers"/>
    <x v="4"/>
    <n v="392925"/>
    <n v="28315731"/>
    <n v="0"/>
  </r>
  <r>
    <x v="10"/>
    <x v="1"/>
    <s v="Customers"/>
    <x v="5"/>
    <n v="464986"/>
    <n v="59051959"/>
    <n v="188539.6"/>
  </r>
  <r>
    <x v="10"/>
    <x v="1"/>
    <s v="Customers"/>
    <x v="6"/>
    <n v="0"/>
    <n v="0"/>
    <n v="0"/>
  </r>
  <r>
    <x v="10"/>
    <x v="1"/>
    <s v="Customers"/>
    <x v="7"/>
    <n v="2173572"/>
    <n v="91479319"/>
    <n v="0"/>
  </r>
  <r>
    <x v="10"/>
    <x v="1"/>
    <s v="Customers"/>
    <x v="8"/>
    <n v="0"/>
    <n v="0"/>
    <n v="0"/>
  </r>
  <r>
    <x v="10"/>
    <x v="2"/>
    <s v="Connections"/>
    <x v="0"/>
    <n v="181773.78"/>
    <n v="56843411"/>
    <n v="143958"/>
  </r>
  <r>
    <x v="10"/>
    <x v="2"/>
    <s v="Connections"/>
    <x v="1"/>
    <n v="211.2"/>
    <n v="152795"/>
    <n v="406"/>
  </r>
  <r>
    <x v="10"/>
    <x v="2"/>
    <s v="Connections"/>
    <x v="2"/>
    <n v="83334.070000000007"/>
    <n v="1361607"/>
    <n v="3705"/>
  </r>
  <r>
    <x v="10"/>
    <x v="2"/>
    <s v="Connections"/>
    <x v="3"/>
    <n v="2794"/>
    <n v="255469"/>
    <n v="0"/>
  </r>
  <r>
    <x v="10"/>
    <x v="2"/>
    <s v="Customers"/>
    <x v="4"/>
    <n v="398344.36"/>
    <n v="27228067"/>
    <n v="0"/>
  </r>
  <r>
    <x v="10"/>
    <x v="2"/>
    <s v="Customers"/>
    <x v="5"/>
    <n v="466209.68"/>
    <n v="47449870"/>
    <n v="188530"/>
  </r>
  <r>
    <x v="10"/>
    <x v="2"/>
    <s v="Customers"/>
    <x v="6"/>
    <n v="0"/>
    <n v="0"/>
    <n v="0"/>
  </r>
  <r>
    <x v="10"/>
    <x v="2"/>
    <s v="Customers"/>
    <x v="7"/>
    <n v="2126749"/>
    <n v="86529651"/>
    <n v="0"/>
  </r>
  <r>
    <x v="10"/>
    <x v="2"/>
    <s v="Customers"/>
    <x v="8"/>
    <n v="0"/>
    <n v="0"/>
    <n v="0"/>
  </r>
  <r>
    <x v="10"/>
    <x v="3"/>
    <s v="Connections"/>
    <x v="0"/>
    <n v="176014.9"/>
    <n v="61680653"/>
    <n v="145229"/>
  </r>
  <r>
    <x v="10"/>
    <x v="3"/>
    <s v="Connections"/>
    <x v="1"/>
    <n v="184.91"/>
    <n v="149558"/>
    <n v="388"/>
  </r>
  <r>
    <x v="10"/>
    <x v="3"/>
    <s v="Connections"/>
    <x v="2"/>
    <n v="87852.91"/>
    <n v="1349349"/>
    <n v="3920"/>
  </r>
  <r>
    <x v="10"/>
    <x v="3"/>
    <s v="Connections"/>
    <x v="3"/>
    <n v="2820"/>
    <n v="249143"/>
    <n v="0"/>
  </r>
  <r>
    <x v="10"/>
    <x v="3"/>
    <s v="Customers"/>
    <x v="4"/>
    <n v="413063.51"/>
    <n v="28692745"/>
    <n v="0"/>
  </r>
  <r>
    <x v="10"/>
    <x v="3"/>
    <s v="Customers"/>
    <x v="5"/>
    <n v="558861.39"/>
    <n v="59787962"/>
    <n v="173784"/>
  </r>
  <r>
    <x v="10"/>
    <x v="3"/>
    <s v="Customers"/>
    <x v="6"/>
    <n v="0"/>
    <n v="0"/>
    <n v="0"/>
  </r>
  <r>
    <x v="10"/>
    <x v="3"/>
    <s v="Customers"/>
    <x v="7"/>
    <n v="2224845.04"/>
    <n v="94517191"/>
    <n v="0"/>
  </r>
  <r>
    <x v="10"/>
    <x v="3"/>
    <s v="Customers"/>
    <x v="8"/>
    <n v="0"/>
    <n v="0"/>
    <n v="0"/>
  </r>
  <r>
    <x v="10"/>
    <x v="4"/>
    <s v="Connections"/>
    <x v="0"/>
    <n v="175682.76"/>
    <n v="60666329"/>
    <n v="139224"/>
  </r>
  <r>
    <x v="10"/>
    <x v="4"/>
    <s v="Connections"/>
    <x v="1"/>
    <n v="179.02"/>
    <n v="144657"/>
    <n v="364"/>
  </r>
  <r>
    <x v="10"/>
    <x v="4"/>
    <s v="Connections"/>
    <x v="2"/>
    <n v="105129.38"/>
    <n v="1353784"/>
    <n v="3756"/>
  </r>
  <r>
    <x v="10"/>
    <x v="4"/>
    <s v="Connections"/>
    <x v="3"/>
    <n v="2830"/>
    <n v="246885"/>
    <n v="0"/>
  </r>
  <r>
    <x v="10"/>
    <x v="4"/>
    <s v="Customers"/>
    <x v="4"/>
    <n v="414336.71"/>
    <n v="28348056"/>
    <n v="0"/>
  </r>
  <r>
    <x v="10"/>
    <x v="4"/>
    <s v="Customers"/>
    <x v="5"/>
    <n v="611997.43999999994"/>
    <n v="59632442"/>
    <n v="201036"/>
  </r>
  <r>
    <x v="10"/>
    <x v="4"/>
    <s v="Customers"/>
    <x v="6"/>
    <n v="0"/>
    <n v="0"/>
    <n v="0"/>
  </r>
  <r>
    <x v="10"/>
    <x v="4"/>
    <s v="Customers"/>
    <x v="7"/>
    <n v="2405228.2599999998"/>
    <n v="92484569"/>
    <n v="0"/>
  </r>
  <r>
    <x v="10"/>
    <x v="4"/>
    <s v="Customers"/>
    <x v="8"/>
    <n v="0"/>
    <n v="0"/>
    <n v="0"/>
  </r>
  <r>
    <x v="10"/>
    <x v="5"/>
    <s v="Connections"/>
    <x v="0"/>
    <n v="177152"/>
    <n v="60666329"/>
    <n v="139224"/>
  </r>
  <r>
    <x v="10"/>
    <x v="5"/>
    <s v="Connections"/>
    <x v="1"/>
    <n v="189.25"/>
    <n v="141998"/>
    <n v="385"/>
  </r>
  <r>
    <x v="10"/>
    <x v="5"/>
    <s v="Connections"/>
    <x v="2"/>
    <n v="113784.55"/>
    <n v="1283668"/>
    <n v="3927"/>
  </r>
  <r>
    <x v="10"/>
    <x v="5"/>
    <s v="Connections"/>
    <x v="3"/>
    <n v="3081"/>
    <n v="246885"/>
    <n v="0"/>
  </r>
  <r>
    <x v="10"/>
    <x v="5"/>
    <s v="Customers"/>
    <x v="4"/>
    <n v="443192.62"/>
    <n v="26410288"/>
    <n v="0"/>
  </r>
  <r>
    <x v="10"/>
    <x v="5"/>
    <s v="Customers"/>
    <x v="5"/>
    <n v="400993.45"/>
    <n v="52047649"/>
    <n v="126949"/>
  </r>
  <r>
    <x v="10"/>
    <x v="5"/>
    <s v="Customers"/>
    <x v="6"/>
    <n v="0"/>
    <n v="0"/>
    <n v="0"/>
  </r>
  <r>
    <x v="10"/>
    <x v="5"/>
    <s v="Customers"/>
    <x v="7"/>
    <n v="2422851.06"/>
    <n v="98305959"/>
    <n v="0"/>
  </r>
  <r>
    <x v="10"/>
    <x v="5"/>
    <s v="Customers"/>
    <x v="8"/>
    <n v="0"/>
    <n v="0"/>
    <n v="0"/>
  </r>
  <r>
    <x v="10"/>
    <x v="6"/>
    <s v="Connections"/>
    <x v="0"/>
    <n v="216072"/>
    <n v="50859469"/>
    <n v="115598"/>
  </r>
  <r>
    <x v="10"/>
    <x v="6"/>
    <s v="Connections"/>
    <x v="1"/>
    <n v="9920.5300000000007"/>
    <n v="137713"/>
    <n v="357"/>
  </r>
  <r>
    <x v="10"/>
    <x v="6"/>
    <s v="Connections"/>
    <x v="2"/>
    <n v="44432.98"/>
    <n v="1265084"/>
    <n v="3399"/>
  </r>
  <r>
    <x v="10"/>
    <x v="6"/>
    <s v="Connections"/>
    <x v="3"/>
    <n v="3149.2"/>
    <n v="248173"/>
    <n v="0"/>
  </r>
  <r>
    <x v="10"/>
    <x v="6"/>
    <s v="Customers"/>
    <x v="4"/>
    <n v="432140.93"/>
    <n v="27377213"/>
    <n v="0"/>
  </r>
  <r>
    <x v="10"/>
    <x v="6"/>
    <s v="Customers"/>
    <x v="5"/>
    <n v="494441.5"/>
    <n v="56544701"/>
    <n v="231007"/>
  </r>
  <r>
    <x v="10"/>
    <x v="6"/>
    <s v="Customers"/>
    <x v="6"/>
    <n v="0"/>
    <n v="0"/>
    <n v="0"/>
  </r>
  <r>
    <x v="10"/>
    <x v="6"/>
    <s v="Customers"/>
    <x v="7"/>
    <n v="2531427.4300000002"/>
    <n v="106359838"/>
    <n v="0"/>
  </r>
  <r>
    <x v="10"/>
    <x v="6"/>
    <s v="Customers"/>
    <x v="8"/>
    <n v="0"/>
    <n v="0"/>
    <n v="0"/>
  </r>
  <r>
    <x v="11"/>
    <x v="0"/>
    <s v="Connections"/>
    <x v="0"/>
    <n v="0"/>
    <n v="0"/>
    <n v="0"/>
  </r>
  <r>
    <x v="11"/>
    <x v="0"/>
    <s v="Connections"/>
    <x v="1"/>
    <n v="88805.6"/>
    <n v="881726.64"/>
    <n v="2450.64"/>
  </r>
  <r>
    <x v="11"/>
    <x v="0"/>
    <s v="Connections"/>
    <x v="2"/>
    <n v="1638299.48"/>
    <n v="17162407.530000001"/>
    <n v="49145.37"/>
  </r>
  <r>
    <x v="11"/>
    <x v="0"/>
    <s v="Connections"/>
    <x v="3"/>
    <n v="106870.95"/>
    <n v="2293803"/>
    <n v="0"/>
  </r>
  <r>
    <x v="11"/>
    <x v="0"/>
    <s v="Customers"/>
    <x v="4"/>
    <n v="6144115.7999999998"/>
    <n v="209121213.93000001"/>
    <n v="0"/>
  </r>
  <r>
    <x v="11"/>
    <x v="0"/>
    <s v="Customers"/>
    <x v="5"/>
    <n v="12902346.23"/>
    <n v="987569558.55999994"/>
    <n v="2541640.02"/>
  </r>
  <r>
    <x v="11"/>
    <x v="0"/>
    <s v="Customers"/>
    <x v="6"/>
    <n v="4474111.3499999996"/>
    <n v="589449833.94000006"/>
    <n v="1129889.27"/>
  </r>
  <r>
    <x v="11"/>
    <x v="0"/>
    <s v="Customers"/>
    <x v="7"/>
    <n v="23014728.260000002"/>
    <n v="598907059.09000003"/>
    <n v="0"/>
  </r>
  <r>
    <x v="11"/>
    <x v="0"/>
    <s v="Customers"/>
    <x v="8"/>
    <n v="0"/>
    <n v="0"/>
    <n v="0"/>
  </r>
  <r>
    <x v="11"/>
    <x v="1"/>
    <s v="Connections"/>
    <x v="0"/>
    <n v="0"/>
    <n v="0"/>
    <n v="0"/>
  </r>
  <r>
    <x v="11"/>
    <x v="1"/>
    <s v="Connections"/>
    <x v="1"/>
    <n v="86676.67"/>
    <n v="851264.4"/>
    <n v="2369.6999999999998"/>
  </r>
  <r>
    <x v="11"/>
    <x v="1"/>
    <s v="Connections"/>
    <x v="2"/>
    <n v="1651186.93"/>
    <n v="14655212.35"/>
    <n v="43202.96"/>
  </r>
  <r>
    <x v="11"/>
    <x v="1"/>
    <s v="Connections"/>
    <x v="3"/>
    <n v="90362.6"/>
    <n v="2415557"/>
    <n v="0"/>
  </r>
  <r>
    <x v="11"/>
    <x v="1"/>
    <s v="Customers"/>
    <x v="4"/>
    <n v="6348449.7400000002"/>
    <n v="206455878.16999999"/>
    <n v="0"/>
  </r>
  <r>
    <x v="11"/>
    <x v="1"/>
    <s v="Customers"/>
    <x v="5"/>
    <n v="14271990.880000001"/>
    <n v="994817639.63999999"/>
    <n v="2567200.2200000002"/>
  </r>
  <r>
    <x v="11"/>
    <x v="1"/>
    <s v="Customers"/>
    <x v="6"/>
    <n v="5058964.2"/>
    <n v="626560046.88999999"/>
    <n v="1167356.5"/>
  </r>
  <r>
    <x v="11"/>
    <x v="1"/>
    <s v="Customers"/>
    <x v="7"/>
    <n v="24593913.219999999"/>
    <n v="613583704.90999997"/>
    <n v="0"/>
  </r>
  <r>
    <x v="11"/>
    <x v="1"/>
    <s v="Customers"/>
    <x v="8"/>
    <n v="0"/>
    <n v="0"/>
    <n v="0"/>
  </r>
  <r>
    <x v="11"/>
    <x v="2"/>
    <s v="Connections"/>
    <x v="0"/>
    <n v="0"/>
    <n v="0"/>
    <n v="0"/>
  </r>
  <r>
    <x v="11"/>
    <x v="2"/>
    <s v="Connections"/>
    <x v="1"/>
    <n v="79496.98"/>
    <n v="797644.4"/>
    <n v="2229.64"/>
  </r>
  <r>
    <x v="11"/>
    <x v="2"/>
    <s v="Connections"/>
    <x v="2"/>
    <n v="1715223.4"/>
    <n v="6962744.2999999998"/>
    <n v="19819.240000000002"/>
  </r>
  <r>
    <x v="11"/>
    <x v="2"/>
    <s v="Connections"/>
    <x v="3"/>
    <n v="97896.09"/>
    <n v="2368616.2999999998"/>
    <n v="0"/>
  </r>
  <r>
    <x v="11"/>
    <x v="2"/>
    <s v="Customers"/>
    <x v="4"/>
    <n v="5988260.2000000002"/>
    <n v="199305813.43000001"/>
    <n v="0"/>
  </r>
  <r>
    <x v="11"/>
    <x v="2"/>
    <s v="Customers"/>
    <x v="5"/>
    <n v="13468224.42"/>
    <n v="979527080.40999997"/>
    <n v="2526207.5299999998"/>
  </r>
  <r>
    <x v="11"/>
    <x v="2"/>
    <s v="Customers"/>
    <x v="6"/>
    <n v="4711964.28"/>
    <n v="594937988.20000005"/>
    <n v="1114591.2"/>
  </r>
  <r>
    <x v="11"/>
    <x v="2"/>
    <s v="Customers"/>
    <x v="7"/>
    <n v="24582092.52"/>
    <n v="583235038"/>
    <n v="0"/>
  </r>
  <r>
    <x v="11"/>
    <x v="2"/>
    <s v="Customers"/>
    <x v="8"/>
    <n v="0"/>
    <n v="0"/>
    <n v="0"/>
  </r>
  <r>
    <x v="11"/>
    <x v="3"/>
    <s v="Connections"/>
    <x v="0"/>
    <n v="0"/>
    <n v="0"/>
    <n v="0"/>
  </r>
  <r>
    <x v="11"/>
    <x v="3"/>
    <s v="Connections"/>
    <x v="1"/>
    <n v="78840.960000000006"/>
    <n v="768231.8"/>
    <n v="2141.6999999999998"/>
  </r>
  <r>
    <x v="11"/>
    <x v="3"/>
    <s v="Connections"/>
    <x v="2"/>
    <n v="1792647.26"/>
    <n v="6467781"/>
    <n v="18707.3"/>
  </r>
  <r>
    <x v="11"/>
    <x v="3"/>
    <s v="Connections"/>
    <x v="3"/>
    <n v="93572.39"/>
    <n v="2266364.2999999998"/>
    <n v="0"/>
  </r>
  <r>
    <x v="11"/>
    <x v="3"/>
    <s v="Customers"/>
    <x v="4"/>
    <n v="6327411.7699999996"/>
    <n v="203075208.40000001"/>
    <n v="0"/>
  </r>
  <r>
    <x v="11"/>
    <x v="3"/>
    <s v="Customers"/>
    <x v="5"/>
    <n v="13773283.1"/>
    <n v="977823645.60000002"/>
    <n v="2513782.1"/>
  </r>
  <r>
    <x v="11"/>
    <x v="3"/>
    <s v="Customers"/>
    <x v="6"/>
    <n v="4988946.8899999997"/>
    <n v="611324244.29999995"/>
    <n v="1136494.8"/>
  </r>
  <r>
    <x v="11"/>
    <x v="3"/>
    <s v="Customers"/>
    <x v="7"/>
    <n v="25717135.829999998"/>
    <n v="636799630.70000005"/>
    <n v="0"/>
  </r>
  <r>
    <x v="11"/>
    <x v="3"/>
    <s v="Customers"/>
    <x v="8"/>
    <n v="0"/>
    <n v="0"/>
    <n v="0"/>
  </r>
  <r>
    <x v="11"/>
    <x v="4"/>
    <s v="Connections"/>
    <x v="0"/>
    <n v="0"/>
    <n v="0"/>
    <n v="0"/>
  </r>
  <r>
    <x v="11"/>
    <x v="4"/>
    <s v="Connections"/>
    <x v="1"/>
    <n v="75474.990000000005"/>
    <n v="737752.62"/>
    <n v="2058.83"/>
  </r>
  <r>
    <x v="11"/>
    <x v="4"/>
    <s v="Connections"/>
    <x v="2"/>
    <n v="1750453.22"/>
    <n v="6539234.7400000002"/>
    <n v="18862.53"/>
  </r>
  <r>
    <x v="11"/>
    <x v="4"/>
    <s v="Connections"/>
    <x v="3"/>
    <n v="92131.1"/>
    <n v="2257370.67"/>
    <n v="0"/>
  </r>
  <r>
    <x v="11"/>
    <x v="4"/>
    <s v="Customers"/>
    <x v="4"/>
    <n v="5882765.4699999997"/>
    <n v="198954289.5"/>
    <n v="0"/>
  </r>
  <r>
    <x v="11"/>
    <x v="4"/>
    <s v="Customers"/>
    <x v="5"/>
    <n v="13339230.09"/>
    <n v="935353416.75"/>
    <n v="2422755.4900000002"/>
  </r>
  <r>
    <x v="11"/>
    <x v="4"/>
    <s v="Customers"/>
    <x v="6"/>
    <n v="4636863.4800000004"/>
    <n v="572815511.80999994"/>
    <n v="1108869.6000000001"/>
  </r>
  <r>
    <x v="11"/>
    <x v="4"/>
    <s v="Customers"/>
    <x v="7"/>
    <n v="25614610.100000001"/>
    <n v="612218752.64999998"/>
    <n v="0"/>
  </r>
  <r>
    <x v="11"/>
    <x v="4"/>
    <s v="Customers"/>
    <x v="8"/>
    <n v="0"/>
    <n v="0"/>
    <n v="0"/>
  </r>
  <r>
    <x v="11"/>
    <x v="5"/>
    <s v="Connections"/>
    <x v="0"/>
    <n v="0"/>
    <n v="0"/>
    <n v="0"/>
  </r>
  <r>
    <x v="11"/>
    <x v="5"/>
    <s v="Connections"/>
    <x v="1"/>
    <n v="71655.210000000006"/>
    <n v="724230.64"/>
    <n v="2021.84"/>
  </r>
  <r>
    <x v="11"/>
    <x v="5"/>
    <s v="Connections"/>
    <x v="2"/>
    <n v="1538334.86"/>
    <n v="6601615.9199999999"/>
    <n v="18973.419999999998"/>
  </r>
  <r>
    <x v="11"/>
    <x v="5"/>
    <s v="Connections"/>
    <x v="3"/>
    <n v="87101.9"/>
    <n v="2261697.11"/>
    <n v="0"/>
  </r>
  <r>
    <x v="11"/>
    <x v="5"/>
    <s v="Customers"/>
    <x v="4"/>
    <n v="5175808.93"/>
    <n v="189556793.63"/>
    <n v="0"/>
  </r>
  <r>
    <x v="11"/>
    <x v="5"/>
    <s v="Customers"/>
    <x v="5"/>
    <n v="9072673.0199999996"/>
    <n v="856328665.96000004"/>
    <n v="2200276.69"/>
  </r>
  <r>
    <x v="11"/>
    <x v="5"/>
    <s v="Customers"/>
    <x v="6"/>
    <n v="3389370.85"/>
    <n v="442775889.98000002"/>
    <n v="915844.27"/>
  </r>
  <r>
    <x v="11"/>
    <x v="5"/>
    <s v="Customers"/>
    <x v="7"/>
    <n v="24002756.239999998"/>
    <n v="655698583.72000003"/>
    <n v="0"/>
  </r>
  <r>
    <x v="11"/>
    <x v="5"/>
    <s v="Customers"/>
    <x v="8"/>
    <n v="0"/>
    <n v="0"/>
    <n v="0"/>
  </r>
  <r>
    <x v="11"/>
    <x v="6"/>
    <s v="Connections"/>
    <x v="0"/>
    <n v="0"/>
    <n v="0"/>
    <n v="0"/>
  </r>
  <r>
    <x v="11"/>
    <x v="6"/>
    <s v="Connections"/>
    <x v="1"/>
    <n v="76616.75"/>
    <n v="716062.69"/>
    <n v="1992.57"/>
  </r>
  <r>
    <x v="11"/>
    <x v="6"/>
    <s v="Connections"/>
    <x v="2"/>
    <n v="1585268.94"/>
    <n v="6599379.3700000001"/>
    <n v="19022.8"/>
  </r>
  <r>
    <x v="11"/>
    <x v="6"/>
    <s v="Connections"/>
    <x v="3"/>
    <n v="103176.67"/>
    <n v="2309846.56"/>
    <n v="0"/>
  </r>
  <r>
    <x v="11"/>
    <x v="6"/>
    <s v="Customers"/>
    <x v="4"/>
    <n v="5909406.71"/>
    <n v="204021730.13"/>
    <n v="0"/>
  </r>
  <r>
    <x v="11"/>
    <x v="6"/>
    <s v="Customers"/>
    <x v="5"/>
    <n v="10891531.57"/>
    <n v="853340601.59000003"/>
    <n v="2174589.58"/>
  </r>
  <r>
    <x v="11"/>
    <x v="6"/>
    <s v="Customers"/>
    <x v="6"/>
    <n v="4042072.29"/>
    <n v="354397504.88999999"/>
    <n v="798924.17"/>
  </r>
  <r>
    <x v="11"/>
    <x v="6"/>
    <s v="Customers"/>
    <x v="7"/>
    <n v="25772540.280000001"/>
    <n v="662851881.64999998"/>
    <n v="0"/>
  </r>
  <r>
    <x v="11"/>
    <x v="6"/>
    <s v="Customers"/>
    <x v="8"/>
    <n v="0"/>
    <n v="0"/>
    <n v="0"/>
  </r>
  <r>
    <x v="12"/>
    <x v="0"/>
    <s v="Connections"/>
    <x v="0"/>
    <n v="0"/>
    <n v="0"/>
    <n v="0"/>
  </r>
  <r>
    <x v="12"/>
    <x v="0"/>
    <s v="Connections"/>
    <x v="1"/>
    <n v="0"/>
    <n v="0"/>
    <n v="0"/>
  </r>
  <r>
    <x v="12"/>
    <x v="0"/>
    <s v="Connections"/>
    <x v="2"/>
    <n v="221362.6"/>
    <n v="2184355.94"/>
    <n v="6138"/>
  </r>
  <r>
    <x v="12"/>
    <x v="0"/>
    <s v="Connections"/>
    <x v="3"/>
    <n v="4762.2"/>
    <n v="399450.51"/>
    <n v="0"/>
  </r>
  <r>
    <x v="12"/>
    <x v="0"/>
    <s v="Customers"/>
    <x v="4"/>
    <n v="1065700.53"/>
    <n v="46404404.460000001"/>
    <n v="4261"/>
  </r>
  <r>
    <x v="12"/>
    <x v="0"/>
    <s v="Customers"/>
    <x v="5"/>
    <n v="1008777.57"/>
    <n v="125497988.91"/>
    <n v="302976"/>
  </r>
  <r>
    <x v="12"/>
    <x v="0"/>
    <s v="Customers"/>
    <x v="6"/>
    <n v="0"/>
    <n v="0"/>
    <n v="0"/>
  </r>
  <r>
    <x v="12"/>
    <x v="0"/>
    <s v="Customers"/>
    <x v="7"/>
    <n v="4242211.05"/>
    <n v="121577300.28"/>
    <n v="0"/>
  </r>
  <r>
    <x v="12"/>
    <x v="0"/>
    <s v="Customers"/>
    <x v="8"/>
    <n v="0"/>
    <n v="0"/>
    <n v="0"/>
  </r>
  <r>
    <x v="12"/>
    <x v="1"/>
    <s v="Connections"/>
    <x v="0"/>
    <n v="0"/>
    <n v="0"/>
    <n v="0"/>
  </r>
  <r>
    <x v="12"/>
    <x v="1"/>
    <s v="Connections"/>
    <x v="1"/>
    <n v="0"/>
    <n v="0"/>
    <n v="0"/>
  </r>
  <r>
    <x v="12"/>
    <x v="1"/>
    <s v="Connections"/>
    <x v="2"/>
    <n v="231509.02"/>
    <n v="2077761.29"/>
    <n v="5824.64"/>
  </r>
  <r>
    <x v="12"/>
    <x v="1"/>
    <s v="Connections"/>
    <x v="3"/>
    <n v="4895.03"/>
    <n v="398421.02"/>
    <n v="0"/>
  </r>
  <r>
    <x v="12"/>
    <x v="1"/>
    <s v="Customers"/>
    <x v="4"/>
    <n v="1083497.25"/>
    <n v="45960685.829999998"/>
    <n v="3598.54"/>
  </r>
  <r>
    <x v="12"/>
    <x v="1"/>
    <s v="Customers"/>
    <x v="5"/>
    <n v="1057976.99"/>
    <n v="132829262.67"/>
    <n v="319204.07"/>
  </r>
  <r>
    <x v="12"/>
    <x v="1"/>
    <s v="Customers"/>
    <x v="6"/>
    <n v="0"/>
    <n v="0"/>
    <n v="0"/>
  </r>
  <r>
    <x v="12"/>
    <x v="1"/>
    <s v="Customers"/>
    <x v="7"/>
    <n v="4352028.5"/>
    <n v="117557987.48"/>
    <n v="0"/>
  </r>
  <r>
    <x v="12"/>
    <x v="1"/>
    <s v="Customers"/>
    <x v="8"/>
    <n v="0"/>
    <n v="0"/>
    <n v="0"/>
  </r>
  <r>
    <x v="12"/>
    <x v="2"/>
    <s v="Connections"/>
    <x v="0"/>
    <n v="0"/>
    <n v="0"/>
    <n v="0"/>
  </r>
  <r>
    <x v="12"/>
    <x v="2"/>
    <s v="Connections"/>
    <x v="1"/>
    <n v="0"/>
    <n v="0"/>
    <n v="0"/>
  </r>
  <r>
    <x v="12"/>
    <x v="2"/>
    <s v="Connections"/>
    <x v="2"/>
    <n v="164791.67000000001"/>
    <n v="1228114.8600000001"/>
    <n v="3591.12"/>
  </r>
  <r>
    <x v="12"/>
    <x v="2"/>
    <s v="Connections"/>
    <x v="3"/>
    <n v="4778.74"/>
    <n v="400176.68"/>
    <n v="0"/>
  </r>
  <r>
    <x v="12"/>
    <x v="2"/>
    <s v="Customers"/>
    <x v="4"/>
    <n v="1209147.3"/>
    <n v="45205488.009999998"/>
    <n v="3686.64"/>
  </r>
  <r>
    <x v="12"/>
    <x v="2"/>
    <s v="Customers"/>
    <x v="5"/>
    <n v="958505.87"/>
    <n v="127833335.15000001"/>
    <n v="311321.27"/>
  </r>
  <r>
    <x v="12"/>
    <x v="2"/>
    <s v="Customers"/>
    <x v="6"/>
    <n v="0"/>
    <n v="0"/>
    <n v="0"/>
  </r>
  <r>
    <x v="12"/>
    <x v="2"/>
    <s v="Customers"/>
    <x v="7"/>
    <n v="4454829.46"/>
    <n v="116631538.33"/>
    <n v="0"/>
  </r>
  <r>
    <x v="12"/>
    <x v="2"/>
    <s v="Customers"/>
    <x v="8"/>
    <n v="0"/>
    <n v="0"/>
    <n v="0"/>
  </r>
  <r>
    <x v="12"/>
    <x v="3"/>
    <s v="Connections"/>
    <x v="0"/>
    <n v="0"/>
    <n v="0"/>
    <n v="0"/>
  </r>
  <r>
    <x v="12"/>
    <x v="3"/>
    <s v="Connections"/>
    <x v="1"/>
    <n v="0"/>
    <n v="0"/>
    <n v="0"/>
  </r>
  <r>
    <x v="12"/>
    <x v="3"/>
    <s v="Connections"/>
    <x v="2"/>
    <n v="269157.65999999997"/>
    <n v="1204367.8700000001"/>
    <n v="3386.61"/>
  </r>
  <r>
    <x v="12"/>
    <x v="3"/>
    <s v="Connections"/>
    <x v="3"/>
    <n v="4582.5200000000004"/>
    <n v="397050.52"/>
    <n v="0"/>
  </r>
  <r>
    <x v="12"/>
    <x v="3"/>
    <s v="Customers"/>
    <x v="4"/>
    <n v="1226097.73"/>
    <n v="47152724.920000002"/>
    <n v="2503.4"/>
  </r>
  <r>
    <x v="12"/>
    <x v="3"/>
    <s v="Customers"/>
    <x v="5"/>
    <n v="1058693.52"/>
    <n v="133500883.41"/>
    <n v="317009.98"/>
  </r>
  <r>
    <x v="12"/>
    <x v="3"/>
    <s v="Customers"/>
    <x v="6"/>
    <n v="0"/>
    <n v="0"/>
    <n v="0"/>
  </r>
  <r>
    <x v="12"/>
    <x v="3"/>
    <s v="Customers"/>
    <x v="7"/>
    <n v="4772517.63"/>
    <n v="126982162.70999999"/>
    <n v="0"/>
  </r>
  <r>
    <x v="12"/>
    <x v="3"/>
    <s v="Customers"/>
    <x v="8"/>
    <n v="0"/>
    <n v="0"/>
    <n v="0"/>
  </r>
  <r>
    <x v="12"/>
    <x v="4"/>
    <s v="Connections"/>
    <x v="0"/>
    <n v="0"/>
    <n v="0"/>
    <n v="0"/>
  </r>
  <r>
    <x v="12"/>
    <x v="4"/>
    <s v="Connections"/>
    <x v="1"/>
    <n v="0"/>
    <n v="0"/>
    <n v="0"/>
  </r>
  <r>
    <x v="12"/>
    <x v="4"/>
    <s v="Connections"/>
    <x v="2"/>
    <n v="196399.53"/>
    <n v="1202769.08"/>
    <n v="3378.61"/>
  </r>
  <r>
    <x v="12"/>
    <x v="4"/>
    <s v="Connections"/>
    <x v="3"/>
    <n v="4965.71"/>
    <n v="393942.17"/>
    <n v="0"/>
  </r>
  <r>
    <x v="12"/>
    <x v="4"/>
    <s v="Customers"/>
    <x v="4"/>
    <n v="1120723.83"/>
    <n v="46523087.100000001"/>
    <n v="1451.52"/>
  </r>
  <r>
    <x v="12"/>
    <x v="4"/>
    <s v="Customers"/>
    <x v="5"/>
    <n v="1062468.52"/>
    <n v="129239782.06999999"/>
    <n v="306011.01"/>
  </r>
  <r>
    <x v="12"/>
    <x v="4"/>
    <s v="Customers"/>
    <x v="6"/>
    <n v="0"/>
    <n v="0"/>
    <n v="0"/>
  </r>
  <r>
    <x v="12"/>
    <x v="4"/>
    <s v="Customers"/>
    <x v="7"/>
    <n v="4848856.3"/>
    <n v="125942763.89"/>
    <n v="0"/>
  </r>
  <r>
    <x v="12"/>
    <x v="4"/>
    <s v="Customers"/>
    <x v="8"/>
    <n v="0"/>
    <n v="0"/>
    <n v="0"/>
  </r>
  <r>
    <x v="12"/>
    <x v="5"/>
    <s v="Connections"/>
    <x v="0"/>
    <n v="0"/>
    <n v="0"/>
    <n v="0"/>
  </r>
  <r>
    <x v="12"/>
    <x v="5"/>
    <s v="Connections"/>
    <x v="1"/>
    <n v="0"/>
    <n v="0"/>
    <n v="0"/>
  </r>
  <r>
    <x v="12"/>
    <x v="5"/>
    <s v="Connections"/>
    <x v="2"/>
    <n v="245353.82"/>
    <n v="1224244.72"/>
    <n v="3430.2"/>
  </r>
  <r>
    <x v="12"/>
    <x v="5"/>
    <s v="Connections"/>
    <x v="3"/>
    <n v="5595.89"/>
    <n v="396233.27"/>
    <n v="0"/>
  </r>
  <r>
    <x v="12"/>
    <x v="5"/>
    <s v="Customers"/>
    <x v="4"/>
    <n v="1051659.78"/>
    <n v="42533574.109999999"/>
    <n v="0"/>
  </r>
  <r>
    <x v="12"/>
    <x v="5"/>
    <s v="Customers"/>
    <x v="5"/>
    <n v="1086781.04"/>
    <n v="118373281.65000001"/>
    <n v="288467.51"/>
  </r>
  <r>
    <x v="12"/>
    <x v="5"/>
    <s v="Customers"/>
    <x v="6"/>
    <n v="0"/>
    <n v="0"/>
    <n v="0"/>
  </r>
  <r>
    <x v="12"/>
    <x v="5"/>
    <s v="Customers"/>
    <x v="7"/>
    <n v="5047863.1900000004"/>
    <n v="134777551.84999999"/>
    <n v="0"/>
  </r>
  <r>
    <x v="12"/>
    <x v="5"/>
    <s v="Customers"/>
    <x v="8"/>
    <n v="0"/>
    <n v="0"/>
    <n v="0"/>
  </r>
  <r>
    <x v="12"/>
    <x v="6"/>
    <s v="Connections"/>
    <x v="0"/>
    <n v="0"/>
    <n v="0"/>
    <n v="0"/>
  </r>
  <r>
    <x v="12"/>
    <x v="6"/>
    <s v="Connections"/>
    <x v="1"/>
    <n v="0"/>
    <n v="0"/>
    <n v="0"/>
  </r>
  <r>
    <x v="12"/>
    <x v="6"/>
    <s v="Connections"/>
    <x v="2"/>
    <n v="250812.47"/>
    <n v="1221028.9099999999"/>
    <n v="3430.2"/>
  </r>
  <r>
    <x v="12"/>
    <x v="6"/>
    <s v="Connections"/>
    <x v="3"/>
    <n v="5154.9399999999996"/>
    <n v="396233.27"/>
    <n v="0"/>
  </r>
  <r>
    <x v="12"/>
    <x v="6"/>
    <s v="Customers"/>
    <x v="4"/>
    <n v="1211210.6200000001"/>
    <n v="44546983.109999999"/>
    <n v="0"/>
  </r>
  <r>
    <x v="12"/>
    <x v="6"/>
    <s v="Customers"/>
    <x v="5"/>
    <n v="1111191.49"/>
    <n v="121576191.79000001"/>
    <n v="297255.05"/>
  </r>
  <r>
    <x v="12"/>
    <x v="6"/>
    <s v="Customers"/>
    <x v="6"/>
    <n v="0"/>
    <n v="0"/>
    <n v="0"/>
  </r>
  <r>
    <x v="12"/>
    <x v="6"/>
    <s v="Customers"/>
    <x v="7"/>
    <n v="5236741.0199999996"/>
    <n v="136985040.80000001"/>
    <n v="0"/>
  </r>
  <r>
    <x v="12"/>
    <x v="6"/>
    <s v="Customers"/>
    <x v="8"/>
    <n v="0"/>
    <n v="0"/>
    <n v="0"/>
  </r>
  <r>
    <x v="13"/>
    <x v="0"/>
    <s v="Connections"/>
    <x v="0"/>
    <n v="230552.23"/>
    <n v="16862049"/>
    <n v="36701"/>
  </r>
  <r>
    <x v="13"/>
    <x v="0"/>
    <s v="Connections"/>
    <x v="1"/>
    <n v="26933.01"/>
    <n v="287908.98"/>
    <n v="11"/>
  </r>
  <r>
    <x v="13"/>
    <x v="0"/>
    <s v="Connections"/>
    <x v="2"/>
    <n v="550667.05000000005"/>
    <n v="3129767.03"/>
    <n v="8333"/>
  </r>
  <r>
    <x v="13"/>
    <x v="0"/>
    <s v="Connections"/>
    <x v="3"/>
    <n v="69306.710000000006"/>
    <n v="626792"/>
    <n v="0"/>
  </r>
  <r>
    <x v="13"/>
    <x v="0"/>
    <s v="Customers"/>
    <x v="4"/>
    <n v="1543107.25"/>
    <n v="49127233.060000002"/>
    <n v="56840"/>
  </r>
  <r>
    <x v="13"/>
    <x v="0"/>
    <s v="Customers"/>
    <x v="5"/>
    <n v="2018673.76"/>
    <n v="230053850.18000001"/>
    <n v="497899"/>
  </r>
  <r>
    <x v="13"/>
    <x v="0"/>
    <s v="Customers"/>
    <x v="6"/>
    <n v="642691.47"/>
    <n v="175582358.61000001"/>
    <n v="338411"/>
  </r>
  <r>
    <x v="13"/>
    <x v="0"/>
    <s v="Customers"/>
    <x v="7"/>
    <n v="6993388.9000000004"/>
    <n v="161450939.86000001"/>
    <n v="0"/>
  </r>
  <r>
    <x v="13"/>
    <x v="0"/>
    <s v="Customers"/>
    <x v="8"/>
    <n v="0"/>
    <n v="0"/>
    <n v="0"/>
  </r>
  <r>
    <x v="13"/>
    <x v="1"/>
    <s v="Connections"/>
    <x v="0"/>
    <n v="349721.19"/>
    <n v="16022325"/>
    <n v="36389"/>
  </r>
  <r>
    <x v="13"/>
    <x v="1"/>
    <s v="Connections"/>
    <x v="1"/>
    <n v="26123.98"/>
    <n v="222638.46"/>
    <n v="5.9"/>
  </r>
  <r>
    <x v="13"/>
    <x v="1"/>
    <s v="Connections"/>
    <x v="2"/>
    <n v="510855.84"/>
    <n v="2341825"/>
    <n v="6393.63"/>
  </r>
  <r>
    <x v="13"/>
    <x v="1"/>
    <s v="Connections"/>
    <x v="3"/>
    <n v="68961.77"/>
    <n v="597459"/>
    <n v="0"/>
  </r>
  <r>
    <x v="13"/>
    <x v="1"/>
    <s v="Customers"/>
    <x v="4"/>
    <n v="1563705.06"/>
    <n v="62629571"/>
    <n v="0"/>
  </r>
  <r>
    <x v="13"/>
    <x v="1"/>
    <s v="Customers"/>
    <x v="5"/>
    <n v="1716489.85"/>
    <n v="205388901"/>
    <n v="567346.76"/>
  </r>
  <r>
    <x v="13"/>
    <x v="1"/>
    <s v="Customers"/>
    <x v="6"/>
    <n v="937052.76"/>
    <n v="166415366.19"/>
    <n v="325343.65999999997"/>
  </r>
  <r>
    <x v="13"/>
    <x v="1"/>
    <s v="Customers"/>
    <x v="7"/>
    <n v="7192117.5899999999"/>
    <n v="160345825"/>
    <n v="0"/>
  </r>
  <r>
    <x v="13"/>
    <x v="1"/>
    <s v="Customers"/>
    <x v="8"/>
    <n v="0"/>
    <n v="0"/>
    <n v="0"/>
  </r>
  <r>
    <x v="13"/>
    <x v="2"/>
    <s v="Connections"/>
    <x v="0"/>
    <n v="234987.17"/>
    <n v="15763998"/>
    <n v="35543.919999999998"/>
  </r>
  <r>
    <x v="13"/>
    <x v="2"/>
    <s v="Connections"/>
    <x v="1"/>
    <n v="26798.38"/>
    <n v="219915.65"/>
    <n v="5.35"/>
  </r>
  <r>
    <x v="13"/>
    <x v="2"/>
    <s v="Connections"/>
    <x v="2"/>
    <n v="532989.52"/>
    <n v="2305977.83"/>
    <n v="8855.56"/>
  </r>
  <r>
    <x v="13"/>
    <x v="2"/>
    <s v="Connections"/>
    <x v="3"/>
    <n v="69674.289999999994"/>
    <n v="584109"/>
    <n v="0"/>
  </r>
  <r>
    <x v="13"/>
    <x v="2"/>
    <s v="Customers"/>
    <x v="4"/>
    <n v="1533135.87"/>
    <n v="62194934.18"/>
    <n v="25763.26"/>
  </r>
  <r>
    <x v="13"/>
    <x v="2"/>
    <s v="Customers"/>
    <x v="5"/>
    <n v="2233008.5299999998"/>
    <n v="219187234.44"/>
    <n v="602958.85"/>
  </r>
  <r>
    <x v="13"/>
    <x v="2"/>
    <s v="Customers"/>
    <x v="6"/>
    <n v="647322.52"/>
    <n v="161499013"/>
    <n v="249226.4"/>
  </r>
  <r>
    <x v="13"/>
    <x v="2"/>
    <s v="Customers"/>
    <x v="7"/>
    <n v="7275279.21"/>
    <n v="155707479.77000001"/>
    <n v="0"/>
  </r>
  <r>
    <x v="13"/>
    <x v="2"/>
    <s v="Customers"/>
    <x v="8"/>
    <n v="0"/>
    <n v="0"/>
    <n v="0"/>
  </r>
  <r>
    <x v="13"/>
    <x v="3"/>
    <s v="Connections"/>
    <x v="0"/>
    <n v="245605.9"/>
    <n v="16912248"/>
    <n v="38108"/>
  </r>
  <r>
    <x v="13"/>
    <x v="3"/>
    <s v="Connections"/>
    <x v="1"/>
    <n v="26152.38"/>
    <n v="218314.4"/>
    <n v="5.35"/>
  </r>
  <r>
    <x v="13"/>
    <x v="3"/>
    <s v="Connections"/>
    <x v="2"/>
    <n v="163161.26999999999"/>
    <n v="2245621.52"/>
    <n v="6736.73"/>
  </r>
  <r>
    <x v="13"/>
    <x v="3"/>
    <s v="Connections"/>
    <x v="3"/>
    <n v="414628.75"/>
    <n v="562655"/>
    <n v="0"/>
  </r>
  <r>
    <x v="13"/>
    <x v="3"/>
    <s v="Customers"/>
    <x v="4"/>
    <n v="1582008.51"/>
    <n v="64828602.5"/>
    <n v="0"/>
  </r>
  <r>
    <x v="13"/>
    <x v="3"/>
    <s v="Customers"/>
    <x v="5"/>
    <n v="2482946.08"/>
    <n v="250313984.78999999"/>
    <n v="704760.34"/>
  </r>
  <r>
    <x v="13"/>
    <x v="3"/>
    <s v="Customers"/>
    <x v="6"/>
    <n v="616904.19999999995"/>
    <n v="142012299"/>
    <n v="298597.3"/>
  </r>
  <r>
    <x v="13"/>
    <x v="3"/>
    <s v="Customers"/>
    <x v="7"/>
    <n v="7540852.1799999997"/>
    <n v="169941844.59"/>
    <n v="0"/>
  </r>
  <r>
    <x v="13"/>
    <x v="3"/>
    <s v="Customers"/>
    <x v="8"/>
    <n v="0"/>
    <n v="0"/>
    <n v="0"/>
  </r>
  <r>
    <x v="13"/>
    <x v="4"/>
    <s v="Connections"/>
    <x v="0"/>
    <n v="167756.68"/>
    <n v="17302591.280000001"/>
    <n v="37355"/>
  </r>
  <r>
    <x v="13"/>
    <x v="4"/>
    <s v="Connections"/>
    <x v="1"/>
    <n v="59980.03"/>
    <n v="217779.46"/>
    <n v="0"/>
  </r>
  <r>
    <x v="13"/>
    <x v="4"/>
    <s v="Connections"/>
    <x v="2"/>
    <n v="487045.59"/>
    <n v="2170613.66"/>
    <n v="5620.46"/>
  </r>
  <r>
    <x v="13"/>
    <x v="4"/>
    <s v="Connections"/>
    <x v="3"/>
    <n v="38421.43"/>
    <n v="526701.53"/>
    <n v="0"/>
  </r>
  <r>
    <x v="13"/>
    <x v="4"/>
    <s v="Customers"/>
    <x v="4"/>
    <n v="1553050.59"/>
    <n v="63692910.030000001"/>
    <n v="31"/>
  </r>
  <r>
    <x v="13"/>
    <x v="4"/>
    <s v="Customers"/>
    <x v="5"/>
    <n v="1751585.21"/>
    <n v="218698342.36000001"/>
    <n v="567528.12"/>
  </r>
  <r>
    <x v="13"/>
    <x v="4"/>
    <s v="Customers"/>
    <x v="6"/>
    <n v="803065.1"/>
    <n v="195558801"/>
    <n v="396478"/>
  </r>
  <r>
    <x v="13"/>
    <x v="4"/>
    <s v="Customers"/>
    <x v="7"/>
    <n v="8088416.8700000001"/>
    <n v="167036481.69"/>
    <n v="0"/>
  </r>
  <r>
    <x v="13"/>
    <x v="4"/>
    <s v="Customers"/>
    <x v="8"/>
    <n v="0"/>
    <n v="0"/>
    <n v="0"/>
  </r>
  <r>
    <x v="13"/>
    <x v="5"/>
    <s v="Connections"/>
    <x v="0"/>
    <n v="117781.23"/>
    <n v="16786736"/>
    <n v="37381"/>
  </r>
  <r>
    <x v="13"/>
    <x v="5"/>
    <s v="Connections"/>
    <x v="1"/>
    <n v="60564.13"/>
    <n v="46843"/>
    <n v="0"/>
  </r>
  <r>
    <x v="13"/>
    <x v="5"/>
    <s v="Connections"/>
    <x v="2"/>
    <n v="502958.27"/>
    <n v="2210661"/>
    <n v="5249"/>
  </r>
  <r>
    <x v="13"/>
    <x v="5"/>
    <s v="Connections"/>
    <x v="3"/>
    <n v="44029"/>
    <n v="510965"/>
    <n v="0"/>
  </r>
  <r>
    <x v="13"/>
    <x v="5"/>
    <s v="Customers"/>
    <x v="4"/>
    <n v="1545425.13"/>
    <n v="61093250"/>
    <n v="9043"/>
  </r>
  <r>
    <x v="13"/>
    <x v="5"/>
    <s v="Customers"/>
    <x v="5"/>
    <n v="1778910.64"/>
    <n v="201703192"/>
    <n v="525536"/>
  </r>
  <r>
    <x v="13"/>
    <x v="5"/>
    <s v="Customers"/>
    <x v="6"/>
    <n v="876589.45"/>
    <n v="190399909"/>
    <n v="391965"/>
  </r>
  <r>
    <x v="13"/>
    <x v="5"/>
    <s v="Customers"/>
    <x v="7"/>
    <n v="8219058.1500000004"/>
    <n v="177598839"/>
    <n v="0"/>
  </r>
  <r>
    <x v="13"/>
    <x v="5"/>
    <s v="Customers"/>
    <x v="8"/>
    <n v="0"/>
    <n v="0"/>
    <n v="0"/>
  </r>
  <r>
    <x v="13"/>
    <x v="6"/>
    <s v="Connections"/>
    <x v="0"/>
    <n v="183170.88"/>
    <n v="16786736"/>
    <n v="38092"/>
  </r>
  <r>
    <x v="13"/>
    <x v="6"/>
    <s v="Connections"/>
    <x v="1"/>
    <n v="61024.99"/>
    <n v="211986"/>
    <n v="0"/>
  </r>
  <r>
    <x v="13"/>
    <x v="6"/>
    <s v="Connections"/>
    <x v="2"/>
    <n v="530898.61"/>
    <n v="2210662"/>
    <n v="6137"/>
  </r>
  <r>
    <x v="13"/>
    <x v="6"/>
    <s v="Connections"/>
    <x v="3"/>
    <n v="44098.96"/>
    <n v="510965"/>
    <n v="0"/>
  </r>
  <r>
    <x v="13"/>
    <x v="6"/>
    <s v="Customers"/>
    <x v="4"/>
    <n v="1602278.83"/>
    <n v="60946736"/>
    <n v="0"/>
  </r>
  <r>
    <x v="13"/>
    <x v="6"/>
    <s v="Customers"/>
    <x v="5"/>
    <n v="1697903.01"/>
    <n v="212745306"/>
    <n v="519651"/>
  </r>
  <r>
    <x v="13"/>
    <x v="6"/>
    <s v="Customers"/>
    <x v="6"/>
    <n v="857114.97"/>
    <n v="169250656"/>
    <n v="366355"/>
  </r>
  <r>
    <x v="13"/>
    <x v="6"/>
    <s v="Customers"/>
    <x v="7"/>
    <n v="8362021.5099999998"/>
    <n v="177619037"/>
    <n v="0"/>
  </r>
  <r>
    <x v="13"/>
    <x v="6"/>
    <s v="Customers"/>
    <x v="8"/>
    <n v="0"/>
    <n v="0"/>
    <n v="0"/>
  </r>
  <r>
    <x v="14"/>
    <x v="0"/>
    <s v="Connections"/>
    <x v="0"/>
    <n v="0"/>
    <n v="0"/>
    <n v="0"/>
  </r>
  <r>
    <x v="14"/>
    <x v="0"/>
    <s v="Connections"/>
    <x v="1"/>
    <n v="22146"/>
    <n v="398595"/>
    <n v="1109"/>
  </r>
  <r>
    <x v="14"/>
    <x v="0"/>
    <s v="Connections"/>
    <x v="2"/>
    <n v="863547"/>
    <n v="29601624"/>
    <n v="81794"/>
  </r>
  <r>
    <x v="14"/>
    <x v="0"/>
    <s v="Connections"/>
    <x v="3"/>
    <n v="252446"/>
    <n v="6632446"/>
    <n v="0"/>
  </r>
  <r>
    <x v="14"/>
    <x v="0"/>
    <s v="Customers"/>
    <x v="4"/>
    <n v="9061993"/>
    <n v="380693541"/>
    <n v="0"/>
  </r>
  <r>
    <x v="14"/>
    <x v="0"/>
    <s v="Customers"/>
    <x v="5"/>
    <n v="13533269"/>
    <n v="1500558899"/>
    <n v="3568777"/>
  </r>
  <r>
    <x v="14"/>
    <x v="0"/>
    <s v="Customers"/>
    <x v="6"/>
    <n v="969114"/>
    <n v="173481847"/>
    <n v="299313"/>
  </r>
  <r>
    <x v="14"/>
    <x v="0"/>
    <s v="Customers"/>
    <x v="7"/>
    <n v="47579466"/>
    <n v="1315218147"/>
    <n v="0"/>
  </r>
  <r>
    <x v="14"/>
    <x v="0"/>
    <s v="Customers"/>
    <x v="8"/>
    <n v="0"/>
    <n v="0"/>
    <n v="0"/>
  </r>
  <r>
    <x v="14"/>
    <x v="1"/>
    <s v="Connections"/>
    <x v="0"/>
    <n v="0"/>
    <n v="0"/>
    <n v="0"/>
  </r>
  <r>
    <x v="14"/>
    <x v="1"/>
    <s v="Connections"/>
    <x v="1"/>
    <n v="23025"/>
    <n v="398391"/>
    <n v="1106"/>
  </r>
  <r>
    <x v="14"/>
    <x v="1"/>
    <s v="Connections"/>
    <x v="2"/>
    <n v="860755"/>
    <n v="26743190"/>
    <n v="73715"/>
  </r>
  <r>
    <x v="14"/>
    <x v="1"/>
    <s v="Connections"/>
    <x v="3"/>
    <n v="251785"/>
    <n v="6519441"/>
    <n v="0"/>
  </r>
  <r>
    <x v="14"/>
    <x v="1"/>
    <s v="Customers"/>
    <x v="4"/>
    <n v="9306343"/>
    <n v="383017500"/>
    <n v="0"/>
  </r>
  <r>
    <x v="14"/>
    <x v="1"/>
    <s v="Customers"/>
    <x v="5"/>
    <n v="13995331"/>
    <n v="1514388922"/>
    <n v="3605382"/>
  </r>
  <r>
    <x v="14"/>
    <x v="1"/>
    <s v="Customers"/>
    <x v="6"/>
    <n v="1092125"/>
    <n v="181672556"/>
    <n v="309832"/>
  </r>
  <r>
    <x v="14"/>
    <x v="1"/>
    <s v="Customers"/>
    <x v="7"/>
    <n v="48784495"/>
    <n v="1340425217"/>
    <n v="0"/>
  </r>
  <r>
    <x v="14"/>
    <x v="1"/>
    <s v="Customers"/>
    <x v="8"/>
    <n v="0"/>
    <n v="0"/>
    <n v="0"/>
  </r>
  <r>
    <x v="14"/>
    <x v="2"/>
    <s v="Connections"/>
    <x v="0"/>
    <n v="0"/>
    <n v="0"/>
    <n v="0"/>
  </r>
  <r>
    <x v="14"/>
    <x v="2"/>
    <s v="Connections"/>
    <x v="1"/>
    <n v="22148"/>
    <n v="380813"/>
    <n v="1055"/>
  </r>
  <r>
    <x v="14"/>
    <x v="2"/>
    <s v="Connections"/>
    <x v="2"/>
    <n v="842027"/>
    <n v="24351686"/>
    <n v="67705"/>
  </r>
  <r>
    <x v="14"/>
    <x v="2"/>
    <s v="Connections"/>
    <x v="3"/>
    <n v="251868"/>
    <n v="6450787"/>
    <n v="0"/>
  </r>
  <r>
    <x v="14"/>
    <x v="2"/>
    <s v="Customers"/>
    <x v="4"/>
    <n v="9337486"/>
    <n v="372023018"/>
    <n v="0"/>
  </r>
  <r>
    <x v="14"/>
    <x v="2"/>
    <s v="Customers"/>
    <x v="5"/>
    <n v="14045901"/>
    <n v="1490086668"/>
    <n v="3508172"/>
  </r>
  <r>
    <x v="14"/>
    <x v="2"/>
    <s v="Customers"/>
    <x v="6"/>
    <n v="1102867"/>
    <n v="183958479"/>
    <n v="321747"/>
  </r>
  <r>
    <x v="14"/>
    <x v="2"/>
    <s v="Customers"/>
    <x v="7"/>
    <n v="50022073"/>
    <n v="1254639134"/>
    <n v="0"/>
  </r>
  <r>
    <x v="14"/>
    <x v="2"/>
    <s v="Customers"/>
    <x v="8"/>
    <n v="0"/>
    <n v="0"/>
    <n v="0"/>
  </r>
  <r>
    <x v="14"/>
    <x v="3"/>
    <s v="Connections"/>
    <x v="0"/>
    <n v="0"/>
    <n v="0"/>
    <n v="0"/>
  </r>
  <r>
    <x v="14"/>
    <x v="3"/>
    <s v="Connections"/>
    <x v="1"/>
    <n v="18794"/>
    <n v="288925"/>
    <n v="807"/>
  </r>
  <r>
    <x v="14"/>
    <x v="3"/>
    <s v="Connections"/>
    <x v="2"/>
    <n v="918344"/>
    <n v="19041968"/>
    <n v="52803"/>
  </r>
  <r>
    <x v="14"/>
    <x v="3"/>
    <s v="Connections"/>
    <x v="3"/>
    <n v="257823"/>
    <n v="6492425"/>
    <n v="0"/>
  </r>
  <r>
    <x v="14"/>
    <x v="3"/>
    <s v="Customers"/>
    <x v="4"/>
    <n v="9585082"/>
    <n v="382745395"/>
    <n v="0"/>
  </r>
  <r>
    <x v="14"/>
    <x v="3"/>
    <s v="Customers"/>
    <x v="5"/>
    <n v="14732710"/>
    <n v="1525669859"/>
    <n v="3566817"/>
  </r>
  <r>
    <x v="14"/>
    <x v="3"/>
    <s v="Customers"/>
    <x v="6"/>
    <n v="1302097"/>
    <n v="223509398"/>
    <n v="382630"/>
  </r>
  <r>
    <x v="14"/>
    <x v="3"/>
    <s v="Customers"/>
    <x v="7"/>
    <n v="51892599"/>
    <n v="1354833716"/>
    <n v="0"/>
  </r>
  <r>
    <x v="14"/>
    <x v="3"/>
    <s v="Customers"/>
    <x v="8"/>
    <n v="0"/>
    <n v="0"/>
    <n v="0"/>
  </r>
  <r>
    <x v="14"/>
    <x v="4"/>
    <s v="Connections"/>
    <x v="0"/>
    <n v="0"/>
    <n v="0"/>
    <n v="0"/>
  </r>
  <r>
    <x v="14"/>
    <x v="4"/>
    <s v="Connections"/>
    <x v="1"/>
    <n v="16016"/>
    <n v="256732"/>
    <n v="715"/>
  </r>
  <r>
    <x v="14"/>
    <x v="4"/>
    <s v="Connections"/>
    <x v="2"/>
    <n v="822647"/>
    <n v="16505588"/>
    <n v="45639"/>
  </r>
  <r>
    <x v="14"/>
    <x v="4"/>
    <s v="Connections"/>
    <x v="3"/>
    <n v="251529"/>
    <n v="6471332"/>
    <n v="0"/>
  </r>
  <r>
    <x v="14"/>
    <x v="4"/>
    <s v="Customers"/>
    <x v="4"/>
    <n v="9490526"/>
    <n v="383429432"/>
    <n v="0"/>
  </r>
  <r>
    <x v="14"/>
    <x v="4"/>
    <s v="Customers"/>
    <x v="5"/>
    <n v="13770686"/>
    <n v="1460691155"/>
    <n v="3431140"/>
  </r>
  <r>
    <x v="14"/>
    <x v="4"/>
    <s v="Customers"/>
    <x v="6"/>
    <n v="1505004"/>
    <n v="256791117"/>
    <n v="433414"/>
  </r>
  <r>
    <x v="14"/>
    <x v="4"/>
    <s v="Customers"/>
    <x v="7"/>
    <n v="51270659"/>
    <n v="1319309098"/>
    <n v="0"/>
  </r>
  <r>
    <x v="14"/>
    <x v="4"/>
    <s v="Customers"/>
    <x v="8"/>
    <n v="0"/>
    <n v="0"/>
    <n v="0"/>
  </r>
  <r>
    <x v="14"/>
    <x v="5"/>
    <s v="Connections"/>
    <x v="0"/>
    <n v="0"/>
    <n v="0"/>
    <n v="0"/>
  </r>
  <r>
    <x v="14"/>
    <x v="5"/>
    <s v="Connections"/>
    <x v="1"/>
    <n v="22704"/>
    <n v="256857"/>
    <n v="656"/>
  </r>
  <r>
    <x v="14"/>
    <x v="5"/>
    <s v="Connections"/>
    <x v="2"/>
    <n v="890745"/>
    <n v="14386100"/>
    <n v="40980"/>
  </r>
  <r>
    <x v="14"/>
    <x v="5"/>
    <s v="Connections"/>
    <x v="3"/>
    <n v="216365"/>
    <n v="6393655"/>
    <n v="0"/>
  </r>
  <r>
    <x v="14"/>
    <x v="5"/>
    <s v="Customers"/>
    <x v="4"/>
    <n v="9194089"/>
    <n v="354046061"/>
    <n v="359"/>
  </r>
  <r>
    <x v="14"/>
    <x v="5"/>
    <s v="Customers"/>
    <x v="5"/>
    <n v="13779839"/>
    <n v="1405229459"/>
    <n v="3368089"/>
  </r>
  <r>
    <x v="14"/>
    <x v="5"/>
    <s v="Customers"/>
    <x v="6"/>
    <n v="1626615"/>
    <n v="261353050"/>
    <n v="453257"/>
  </r>
  <r>
    <x v="14"/>
    <x v="5"/>
    <s v="Customers"/>
    <x v="7"/>
    <n v="52914177.990000002"/>
    <n v="1433403471"/>
    <n v="0"/>
  </r>
  <r>
    <x v="14"/>
    <x v="5"/>
    <s v="Customers"/>
    <x v="8"/>
    <n v="0"/>
    <n v="0"/>
    <n v="0"/>
  </r>
  <r>
    <x v="14"/>
    <x v="6"/>
    <s v="Connections"/>
    <x v="0"/>
    <n v="0"/>
    <n v="0"/>
    <n v="0"/>
  </r>
  <r>
    <x v="14"/>
    <x v="6"/>
    <s v="Connections"/>
    <x v="1"/>
    <n v="23140"/>
    <n v="255183"/>
    <n v="703"/>
  </r>
  <r>
    <x v="14"/>
    <x v="6"/>
    <s v="Connections"/>
    <x v="2"/>
    <n v="885726"/>
    <n v="14241249"/>
    <n v="40503"/>
  </r>
  <r>
    <x v="14"/>
    <x v="6"/>
    <s v="Connections"/>
    <x v="3"/>
    <n v="285160"/>
    <n v="6430723"/>
    <n v="0"/>
  </r>
  <r>
    <x v="14"/>
    <x v="6"/>
    <s v="Customers"/>
    <x v="4"/>
    <n v="9470441"/>
    <n v="362142863"/>
    <n v="0"/>
  </r>
  <r>
    <x v="14"/>
    <x v="6"/>
    <s v="Customers"/>
    <x v="5"/>
    <n v="14179388"/>
    <n v="1424791044"/>
    <n v="3400693"/>
  </r>
  <r>
    <x v="14"/>
    <x v="6"/>
    <s v="Customers"/>
    <x v="6"/>
    <n v="1729837"/>
    <n v="271237266"/>
    <n v="481567"/>
  </r>
  <r>
    <x v="14"/>
    <x v="6"/>
    <s v="Customers"/>
    <x v="7"/>
    <n v="54730221"/>
    <n v="1436562014"/>
    <n v="0"/>
  </r>
  <r>
    <x v="14"/>
    <x v="6"/>
    <s v="Customers"/>
    <x v="8"/>
    <n v="0"/>
    <n v="0"/>
    <n v="0"/>
  </r>
  <r>
    <x v="15"/>
    <x v="0"/>
    <s v="Connections"/>
    <x v="0"/>
    <n v="260108.83"/>
    <n v="13548203"/>
    <n v="137772"/>
  </r>
  <r>
    <x v="15"/>
    <x v="0"/>
    <s v="Connections"/>
    <x v="1"/>
    <n v="16258.93"/>
    <n v="129851"/>
    <n v="379"/>
  </r>
  <r>
    <x v="15"/>
    <x v="0"/>
    <s v="Connections"/>
    <x v="2"/>
    <n v="1069866.08"/>
    <n v="11394265"/>
    <n v="12698"/>
  </r>
  <r>
    <x v="15"/>
    <x v="0"/>
    <s v="Connections"/>
    <x v="3"/>
    <n v="67588.179999999993"/>
    <n v="2436845"/>
    <n v="0"/>
  </r>
  <r>
    <x v="15"/>
    <x v="0"/>
    <s v="Customers"/>
    <x v="4"/>
    <n v="4168347.85"/>
    <n v="200986962"/>
    <n v="407"/>
  </r>
  <r>
    <x v="15"/>
    <x v="0"/>
    <s v="Customers"/>
    <x v="5"/>
    <n v="9377674.1600000001"/>
    <n v="838432847"/>
    <n v="1813123"/>
  </r>
  <r>
    <x v="15"/>
    <x v="0"/>
    <s v="Customers"/>
    <x v="6"/>
    <n v="1228320.78"/>
    <n v="207374362"/>
    <n v="430087"/>
  </r>
  <r>
    <x v="15"/>
    <x v="0"/>
    <s v="Customers"/>
    <x v="7"/>
    <n v="16634619.869999999"/>
    <n v="482639550"/>
    <n v="0"/>
  </r>
  <r>
    <x v="15"/>
    <x v="0"/>
    <s v="Customers"/>
    <x v="8"/>
    <n v="0"/>
    <n v="0"/>
    <n v="0"/>
  </r>
  <r>
    <x v="15"/>
    <x v="1"/>
    <s v="Connections"/>
    <x v="0"/>
    <n v="281674.05"/>
    <n v="12911983"/>
    <n v="148634"/>
  </r>
  <r>
    <x v="15"/>
    <x v="1"/>
    <s v="Connections"/>
    <x v="1"/>
    <n v="16538.46"/>
    <n v="136701"/>
    <n v="417"/>
  </r>
  <r>
    <x v="15"/>
    <x v="1"/>
    <s v="Connections"/>
    <x v="2"/>
    <n v="1042980.68"/>
    <n v="11187971"/>
    <n v="31300"/>
  </r>
  <r>
    <x v="15"/>
    <x v="1"/>
    <s v="Connections"/>
    <x v="3"/>
    <n v="64700.08"/>
    <n v="2363434"/>
    <n v="0"/>
  </r>
  <r>
    <x v="15"/>
    <x v="1"/>
    <s v="Customers"/>
    <x v="4"/>
    <n v="4059568.52"/>
    <n v="195299824"/>
    <n v="0"/>
  </r>
  <r>
    <x v="15"/>
    <x v="1"/>
    <s v="Customers"/>
    <x v="5"/>
    <n v="10143382.189999999"/>
    <n v="863257933"/>
    <n v="2295529"/>
  </r>
  <r>
    <x v="15"/>
    <x v="1"/>
    <s v="Customers"/>
    <x v="6"/>
    <n v="1173639.76"/>
    <n v="149214429"/>
    <n v="364970"/>
  </r>
  <r>
    <x v="15"/>
    <x v="1"/>
    <s v="Customers"/>
    <x v="7"/>
    <n v="16495528.16"/>
    <n v="478112746"/>
    <n v="0"/>
  </r>
  <r>
    <x v="15"/>
    <x v="1"/>
    <s v="Customers"/>
    <x v="8"/>
    <n v="0"/>
    <n v="0"/>
    <n v="0"/>
  </r>
  <r>
    <x v="15"/>
    <x v="2"/>
    <s v="Connections"/>
    <x v="0"/>
    <n v="264332"/>
    <n v="12605162.220000001"/>
    <n v="138252.38"/>
  </r>
  <r>
    <x v="15"/>
    <x v="2"/>
    <s v="Connections"/>
    <x v="1"/>
    <n v="14535"/>
    <n v="20945.72"/>
    <n v="0"/>
  </r>
  <r>
    <x v="15"/>
    <x v="2"/>
    <s v="Connections"/>
    <x v="2"/>
    <n v="956389"/>
    <n v="8378328.1799999997"/>
    <n v="22884.58"/>
  </r>
  <r>
    <x v="15"/>
    <x v="2"/>
    <s v="Connections"/>
    <x v="3"/>
    <n v="64855"/>
    <n v="2276080.5"/>
    <n v="0"/>
  </r>
  <r>
    <x v="15"/>
    <x v="2"/>
    <s v="Customers"/>
    <x v="4"/>
    <n v="4081599"/>
    <n v="189050249.09"/>
    <n v="0"/>
  </r>
  <r>
    <x v="15"/>
    <x v="2"/>
    <s v="Customers"/>
    <x v="5"/>
    <n v="9583040"/>
    <n v="830088424.40999997"/>
    <n v="2347731.02"/>
  </r>
  <r>
    <x v="15"/>
    <x v="2"/>
    <s v="Customers"/>
    <x v="6"/>
    <n v="1288466"/>
    <n v="146226388.16"/>
    <n v="356065.02"/>
  </r>
  <r>
    <x v="15"/>
    <x v="2"/>
    <s v="Customers"/>
    <x v="7"/>
    <n v="16964395"/>
    <n v="454252337.79000002"/>
    <n v="0"/>
  </r>
  <r>
    <x v="15"/>
    <x v="2"/>
    <s v="Customers"/>
    <x v="8"/>
    <n v="0"/>
    <n v="0"/>
    <n v="0"/>
  </r>
  <r>
    <x v="15"/>
    <x v="3"/>
    <s v="Connections"/>
    <x v="0"/>
    <n v="278969"/>
    <n v="74176418"/>
    <n v="143916"/>
  </r>
  <r>
    <x v="15"/>
    <x v="3"/>
    <s v="Connections"/>
    <x v="1"/>
    <n v="11067"/>
    <n v="14301"/>
    <n v="256"/>
  </r>
  <r>
    <x v="15"/>
    <x v="3"/>
    <s v="Connections"/>
    <x v="2"/>
    <n v="850253"/>
    <n v="5960991"/>
    <n v="16491.63"/>
  </r>
  <r>
    <x v="15"/>
    <x v="3"/>
    <s v="Connections"/>
    <x v="3"/>
    <n v="64375"/>
    <n v="2248675"/>
    <n v="0"/>
  </r>
  <r>
    <x v="15"/>
    <x v="3"/>
    <s v="Customers"/>
    <x v="4"/>
    <n v="4370077"/>
    <n v="203001796"/>
    <n v="0"/>
  </r>
  <r>
    <x v="15"/>
    <x v="3"/>
    <s v="Customers"/>
    <x v="5"/>
    <n v="9837523"/>
    <n v="835312330"/>
    <n v="2570969.58"/>
  </r>
  <r>
    <x v="15"/>
    <x v="3"/>
    <s v="Customers"/>
    <x v="6"/>
    <n v="1269330"/>
    <n v="143975015"/>
    <n v="358147"/>
  </r>
  <r>
    <x v="15"/>
    <x v="3"/>
    <s v="Customers"/>
    <x v="7"/>
    <n v="17789732"/>
    <n v="497369403"/>
    <n v="0"/>
  </r>
  <r>
    <x v="15"/>
    <x v="3"/>
    <s v="Customers"/>
    <x v="8"/>
    <n v="0"/>
    <n v="0"/>
    <n v="0"/>
  </r>
  <r>
    <x v="15"/>
    <x v="4"/>
    <s v="Connections"/>
    <x v="0"/>
    <n v="297723"/>
    <n v="142328631"/>
    <n v="317914"/>
  </r>
  <r>
    <x v="15"/>
    <x v="4"/>
    <s v="Connections"/>
    <x v="1"/>
    <n v="12829"/>
    <n v="12395"/>
    <n v="246"/>
  </r>
  <r>
    <x v="15"/>
    <x v="4"/>
    <s v="Connections"/>
    <x v="2"/>
    <n v="640391"/>
    <n v="5903329"/>
    <n v="16475.11"/>
  </r>
  <r>
    <x v="15"/>
    <x v="4"/>
    <s v="Connections"/>
    <x v="3"/>
    <n v="66327"/>
    <n v="2219033"/>
    <n v="0"/>
  </r>
  <r>
    <x v="15"/>
    <x v="4"/>
    <s v="Customers"/>
    <x v="4"/>
    <n v="4468329"/>
    <n v="204991223.36000001"/>
    <n v="4218"/>
  </r>
  <r>
    <x v="15"/>
    <x v="4"/>
    <s v="Customers"/>
    <x v="5"/>
    <n v="8619019"/>
    <n v="743428757"/>
    <n v="2076225.77"/>
  </r>
  <r>
    <x v="15"/>
    <x v="4"/>
    <s v="Customers"/>
    <x v="6"/>
    <n v="764639"/>
    <n v="150408665"/>
    <n v="340124"/>
  </r>
  <r>
    <x v="15"/>
    <x v="4"/>
    <s v="Customers"/>
    <x v="7"/>
    <n v="19524204"/>
    <n v="482224300"/>
    <n v="0"/>
  </r>
  <r>
    <x v="15"/>
    <x v="4"/>
    <s v="Customers"/>
    <x v="8"/>
    <n v="0"/>
    <n v="0"/>
    <n v="0"/>
  </r>
  <r>
    <x v="15"/>
    <x v="5"/>
    <s v="Connections"/>
    <x v="0"/>
    <n v="299801.03000000003"/>
    <n v="148553327.02000001"/>
    <n v="324514.12"/>
  </r>
  <r>
    <x v="15"/>
    <x v="5"/>
    <s v="Connections"/>
    <x v="1"/>
    <n v="12559.92"/>
    <n v="11622.96"/>
    <n v="255.64"/>
  </r>
  <r>
    <x v="15"/>
    <x v="5"/>
    <s v="Connections"/>
    <x v="2"/>
    <n v="634943.12"/>
    <n v="5898316.7199999997"/>
    <n v="16446.009999999998"/>
  </r>
  <r>
    <x v="15"/>
    <x v="5"/>
    <s v="Connections"/>
    <x v="3"/>
    <n v="65449.87"/>
    <n v="2200996.31"/>
    <n v="0"/>
  </r>
  <r>
    <x v="15"/>
    <x v="5"/>
    <s v="Customers"/>
    <x v="4"/>
    <n v="4228926.05"/>
    <n v="196309873.12"/>
    <n v="4106.1099999999997"/>
  </r>
  <r>
    <x v="15"/>
    <x v="5"/>
    <s v="Customers"/>
    <x v="5"/>
    <n v="8348162.0899999999"/>
    <n v="689123639.63"/>
    <n v="1986394.66"/>
  </r>
  <r>
    <x v="15"/>
    <x v="5"/>
    <s v="Customers"/>
    <x v="6"/>
    <n v="794016.46"/>
    <n v="143311258.59999999"/>
    <n v="350604.49"/>
  </r>
  <r>
    <x v="15"/>
    <x v="5"/>
    <s v="Customers"/>
    <x v="7"/>
    <n v="20057359.260000002"/>
    <n v="521306650.63999999"/>
    <n v="0"/>
  </r>
  <r>
    <x v="15"/>
    <x v="5"/>
    <s v="Customers"/>
    <x v="8"/>
    <n v="0"/>
    <n v="0"/>
    <n v="0"/>
  </r>
  <r>
    <x v="15"/>
    <x v="6"/>
    <s v="Connections"/>
    <x v="0"/>
    <n v="344294.36"/>
    <n v="161865696.84"/>
    <n v="361783.92"/>
  </r>
  <r>
    <x v="15"/>
    <x v="6"/>
    <s v="Connections"/>
    <x v="1"/>
    <n v="12090.18"/>
    <n v="10035.36"/>
    <n v="241.92"/>
  </r>
  <r>
    <x v="15"/>
    <x v="6"/>
    <s v="Connections"/>
    <x v="2"/>
    <n v="659686.96"/>
    <n v="5913048.7599999998"/>
    <n v="16509.95"/>
  </r>
  <r>
    <x v="15"/>
    <x v="6"/>
    <s v="Connections"/>
    <x v="3"/>
    <n v="62972.42"/>
    <n v="2176342.36"/>
    <n v="0"/>
  </r>
  <r>
    <x v="15"/>
    <x v="6"/>
    <s v="Customers"/>
    <x v="4"/>
    <n v="4502765.17"/>
    <n v="202641929.94999999"/>
    <n v="3879.74"/>
  </r>
  <r>
    <x v="15"/>
    <x v="6"/>
    <s v="Customers"/>
    <x v="5"/>
    <n v="8582851.4100000001"/>
    <n v="705308370.49000001"/>
    <n v="2014969.22"/>
  </r>
  <r>
    <x v="15"/>
    <x v="6"/>
    <s v="Customers"/>
    <x v="6"/>
    <n v="843646.08"/>
    <n v="144867973.15000001"/>
    <n v="352232.27"/>
  </r>
  <r>
    <x v="15"/>
    <x v="6"/>
    <s v="Customers"/>
    <x v="7"/>
    <n v="20803292.440000001"/>
    <n v="524115883.35000002"/>
    <n v="0"/>
  </r>
  <r>
    <x v="15"/>
    <x v="6"/>
    <s v="Customers"/>
    <x v="8"/>
    <n v="0"/>
    <n v="0"/>
    <n v="0"/>
  </r>
  <r>
    <x v="16"/>
    <x v="0"/>
    <s v="Connections"/>
    <x v="0"/>
    <n v="0"/>
    <n v="0"/>
    <n v="0"/>
  </r>
  <r>
    <x v="16"/>
    <x v="0"/>
    <s v="Connections"/>
    <x v="1"/>
    <n v="33978.239999999998"/>
    <n v="452829.40701999998"/>
    <n v="1257"/>
  </r>
  <r>
    <x v="16"/>
    <x v="0"/>
    <s v="Connections"/>
    <x v="2"/>
    <n v="460316.65"/>
    <n v="10581768.504000001"/>
    <n v="30715"/>
  </r>
  <r>
    <x v="16"/>
    <x v="0"/>
    <s v="Connections"/>
    <x v="3"/>
    <n v="35772.42"/>
    <n v="1247802.96"/>
    <n v="0"/>
  </r>
  <r>
    <x v="16"/>
    <x v="0"/>
    <s v="Customers"/>
    <x v="4"/>
    <n v="4275661.41"/>
    <n v="152523820.27000001"/>
    <n v="0"/>
  </r>
  <r>
    <x v="16"/>
    <x v="0"/>
    <s v="Customers"/>
    <x v="5"/>
    <n v="5750716.3399999999"/>
    <n v="605761528.09000003"/>
    <n v="1567573"/>
  </r>
  <r>
    <x v="16"/>
    <x v="0"/>
    <s v="Customers"/>
    <x v="6"/>
    <n v="11951.47"/>
    <n v="30928749.489999998"/>
    <n v="62210"/>
  </r>
  <r>
    <x v="16"/>
    <x v="0"/>
    <s v="Customers"/>
    <x v="7"/>
    <n v="15465606.43"/>
    <n v="396832649.45999998"/>
    <n v="0"/>
  </r>
  <r>
    <x v="16"/>
    <x v="0"/>
    <s v="Customers"/>
    <x v="8"/>
    <n v="0"/>
    <n v="0"/>
    <n v="0"/>
  </r>
  <r>
    <x v="16"/>
    <x v="1"/>
    <s v="Connections"/>
    <x v="0"/>
    <n v="1467.28"/>
    <n v="4340354"/>
    <n v="9523.2000000000007"/>
  </r>
  <r>
    <x v="16"/>
    <x v="1"/>
    <s v="Connections"/>
    <x v="1"/>
    <n v="33204.800000000003"/>
    <n v="434815.04259999999"/>
    <n v="1210.9022219999999"/>
  </r>
  <r>
    <x v="16"/>
    <x v="1"/>
    <s v="Connections"/>
    <x v="2"/>
    <n v="434118.39"/>
    <n v="8602548.0140000004"/>
    <n v="25105.88"/>
  </r>
  <r>
    <x v="16"/>
    <x v="1"/>
    <s v="Connections"/>
    <x v="3"/>
    <n v="31126.36"/>
    <n v="1254320.977"/>
    <n v="0"/>
  </r>
  <r>
    <x v="16"/>
    <x v="1"/>
    <s v="Customers"/>
    <x v="4"/>
    <n v="3852412.74"/>
    <n v="152498210.58000001"/>
    <n v="0"/>
  </r>
  <r>
    <x v="16"/>
    <x v="1"/>
    <s v="Customers"/>
    <x v="5"/>
    <n v="5357743.54"/>
    <n v="574019993.08500004"/>
    <n v="1480194.29"/>
  </r>
  <r>
    <x v="16"/>
    <x v="1"/>
    <s v="Customers"/>
    <x v="6"/>
    <n v="347374.27"/>
    <n v="36526231.57"/>
    <n v="171400"/>
  </r>
  <r>
    <x v="16"/>
    <x v="1"/>
    <s v="Customers"/>
    <x v="7"/>
    <n v="15432648.34"/>
    <n v="405183154.88999999"/>
    <n v="0"/>
  </r>
  <r>
    <x v="16"/>
    <x v="1"/>
    <s v="Customers"/>
    <x v="8"/>
    <n v="0"/>
    <n v="0"/>
    <n v="0"/>
  </r>
  <r>
    <x v="16"/>
    <x v="2"/>
    <s v="Connections"/>
    <x v="0"/>
    <n v="2778.48"/>
    <n v="28192491.989999998"/>
    <n v="84246"/>
  </r>
  <r>
    <x v="16"/>
    <x v="2"/>
    <s v="Connections"/>
    <x v="1"/>
    <n v="32415.09"/>
    <n v="423108.9"/>
    <n v="1177.0651499999999"/>
  </r>
  <r>
    <x v="16"/>
    <x v="2"/>
    <s v="Connections"/>
    <x v="2"/>
    <n v="405258.53"/>
    <n v="5848286.7800000003"/>
    <n v="16202.62"/>
  </r>
  <r>
    <x v="16"/>
    <x v="2"/>
    <s v="Connections"/>
    <x v="3"/>
    <n v="31126.36"/>
    <n v="1348220.91"/>
    <n v="0"/>
  </r>
  <r>
    <x v="16"/>
    <x v="2"/>
    <s v="Customers"/>
    <x v="4"/>
    <n v="3682161.11"/>
    <n v="152138066.18000001"/>
    <n v="0"/>
  </r>
  <r>
    <x v="16"/>
    <x v="2"/>
    <s v="Customers"/>
    <x v="5"/>
    <n v="5169348.29"/>
    <n v="553280597.77999997"/>
    <n v="1474569.23"/>
  </r>
  <r>
    <x v="16"/>
    <x v="2"/>
    <s v="Customers"/>
    <x v="6"/>
    <n v="386268.29"/>
    <n v="36169526.109999999"/>
    <n v="180462"/>
  </r>
  <r>
    <x v="16"/>
    <x v="2"/>
    <s v="Customers"/>
    <x v="7"/>
    <n v="15318948.42"/>
    <n v="387000724.82999998"/>
    <n v="0"/>
  </r>
  <r>
    <x v="16"/>
    <x v="2"/>
    <s v="Customers"/>
    <x v="8"/>
    <n v="0"/>
    <n v="0"/>
    <n v="0"/>
  </r>
  <r>
    <x v="16"/>
    <x v="3"/>
    <s v="Connections"/>
    <x v="0"/>
    <n v="1E-4"/>
    <n v="13536623"/>
    <n v="29483"/>
  </r>
  <r>
    <x v="16"/>
    <x v="3"/>
    <s v="Connections"/>
    <x v="1"/>
    <n v="32439.95"/>
    <n v="420539"/>
    <n v="1039"/>
  </r>
  <r>
    <x v="16"/>
    <x v="3"/>
    <s v="Connections"/>
    <x v="2"/>
    <n v="411948.12"/>
    <n v="5551665"/>
    <n v="15561"/>
  </r>
  <r>
    <x v="16"/>
    <x v="3"/>
    <s v="Connections"/>
    <x v="3"/>
    <n v="27690.41"/>
    <n v="1344468"/>
    <n v="0"/>
  </r>
  <r>
    <x v="16"/>
    <x v="3"/>
    <s v="Customers"/>
    <x v="4"/>
    <n v="3847814.46"/>
    <n v="158043644"/>
    <n v="0"/>
  </r>
  <r>
    <x v="16"/>
    <x v="3"/>
    <s v="Customers"/>
    <x v="5"/>
    <n v="5618861.9199999999"/>
    <n v="575545126"/>
    <n v="1516381"/>
  </r>
  <r>
    <x v="16"/>
    <x v="3"/>
    <s v="Customers"/>
    <x v="6"/>
    <n v="123956.12"/>
    <n v="39541259"/>
    <n v="184428"/>
  </r>
  <r>
    <x v="16"/>
    <x v="3"/>
    <s v="Customers"/>
    <x v="7"/>
    <n v="15893287.01"/>
    <n v="425242691"/>
    <n v="0"/>
  </r>
  <r>
    <x v="16"/>
    <x v="3"/>
    <s v="Customers"/>
    <x v="8"/>
    <n v="0"/>
    <n v="0"/>
    <n v="0"/>
  </r>
  <r>
    <x v="16"/>
    <x v="4"/>
    <s v="Connections"/>
    <x v="0"/>
    <n v="1604.32"/>
    <n v="4231111"/>
    <n v="9083"/>
  </r>
  <r>
    <x v="16"/>
    <x v="4"/>
    <s v="Connections"/>
    <x v="1"/>
    <n v="33073.370000000003"/>
    <n v="423572"/>
    <n v="1062"/>
  </r>
  <r>
    <x v="16"/>
    <x v="4"/>
    <s v="Connections"/>
    <x v="2"/>
    <n v="417962.97"/>
    <n v="5300509"/>
    <n v="15393"/>
  </r>
  <r>
    <x v="16"/>
    <x v="4"/>
    <s v="Connections"/>
    <x v="3"/>
    <n v="28617.3"/>
    <n v="1276935"/>
    <n v="0"/>
  </r>
  <r>
    <x v="16"/>
    <x v="4"/>
    <s v="Customers"/>
    <x v="4"/>
    <n v="3772039.38"/>
    <n v="153655138"/>
    <n v="0"/>
  </r>
  <r>
    <x v="16"/>
    <x v="4"/>
    <s v="Customers"/>
    <x v="5"/>
    <n v="5704413.4299999997"/>
    <n v="572133465"/>
    <n v="1513722"/>
  </r>
  <r>
    <x v="16"/>
    <x v="4"/>
    <s v="Customers"/>
    <x v="6"/>
    <n v="132393.63"/>
    <n v="40289413"/>
    <n v="117593"/>
  </r>
  <r>
    <x v="16"/>
    <x v="4"/>
    <s v="Customers"/>
    <x v="7"/>
    <n v="16015566.300000001"/>
    <n v="411936660"/>
    <n v="0"/>
  </r>
  <r>
    <x v="16"/>
    <x v="4"/>
    <s v="Customers"/>
    <x v="8"/>
    <n v="0"/>
    <n v="0"/>
    <n v="0"/>
  </r>
  <r>
    <x v="16"/>
    <x v="5"/>
    <s v="Connections"/>
    <x v="0"/>
    <n v="1604.32"/>
    <n v="3559120"/>
    <n v="11728"/>
  </r>
  <r>
    <x v="16"/>
    <x v="5"/>
    <s v="Connections"/>
    <x v="1"/>
    <n v="33467.56"/>
    <n v="461598"/>
    <n v="1023"/>
  </r>
  <r>
    <x v="16"/>
    <x v="5"/>
    <s v="Connections"/>
    <x v="2"/>
    <n v="427057.88"/>
    <n v="5337821"/>
    <n v="15438"/>
  </r>
  <r>
    <x v="16"/>
    <x v="5"/>
    <s v="Connections"/>
    <x v="3"/>
    <n v="28845.47"/>
    <n v="1272419"/>
    <n v="0"/>
  </r>
  <r>
    <x v="16"/>
    <x v="5"/>
    <s v="Customers"/>
    <x v="4"/>
    <n v="3539050.91"/>
    <n v="143543988"/>
    <n v="0"/>
  </r>
  <r>
    <x v="16"/>
    <x v="5"/>
    <s v="Customers"/>
    <x v="5"/>
    <n v="5797578.1299999999"/>
    <n v="543330885"/>
    <n v="1482125"/>
  </r>
  <r>
    <x v="16"/>
    <x v="5"/>
    <s v="Customers"/>
    <x v="6"/>
    <n v="121190.1"/>
    <n v="37618741"/>
    <n v="109366"/>
  </r>
  <r>
    <x v="16"/>
    <x v="5"/>
    <s v="Customers"/>
    <x v="7"/>
    <n v="16417011.5"/>
    <n v="439168361"/>
    <n v="0"/>
  </r>
  <r>
    <x v="16"/>
    <x v="5"/>
    <s v="Customers"/>
    <x v="8"/>
    <n v="0"/>
    <n v="0"/>
    <n v="0"/>
  </r>
  <r>
    <x v="16"/>
    <x v="6"/>
    <s v="Connections"/>
    <x v="0"/>
    <n v="1604.32"/>
    <n v="1688560"/>
    <n v="11728"/>
  </r>
  <r>
    <x v="16"/>
    <x v="6"/>
    <s v="Connections"/>
    <x v="1"/>
    <n v="440738.76"/>
    <n v="357348"/>
    <n v="860"/>
  </r>
  <r>
    <x v="16"/>
    <x v="6"/>
    <s v="Connections"/>
    <x v="2"/>
    <n v="30600.1"/>
    <n v="5360221"/>
    <n v="15533"/>
  </r>
  <r>
    <x v="16"/>
    <x v="6"/>
    <s v="Connections"/>
    <x v="3"/>
    <n v="28648.84"/>
    <n v="1247052"/>
    <n v="0"/>
  </r>
  <r>
    <x v="16"/>
    <x v="6"/>
    <s v="Customers"/>
    <x v="4"/>
    <n v="4103361"/>
    <n v="153599300"/>
    <n v="0"/>
  </r>
  <r>
    <x v="16"/>
    <x v="6"/>
    <s v="Customers"/>
    <x v="5"/>
    <n v="6139964.5800000001"/>
    <n v="563226111"/>
    <n v="1470717"/>
  </r>
  <r>
    <x v="16"/>
    <x v="6"/>
    <s v="Customers"/>
    <x v="6"/>
    <n v="126875.77"/>
    <n v="39779688"/>
    <n v="108012"/>
  </r>
  <r>
    <x v="16"/>
    <x v="6"/>
    <s v="Customers"/>
    <x v="7"/>
    <n v="16830165.010000002"/>
    <n v="447806289"/>
    <n v="0"/>
  </r>
  <r>
    <x v="16"/>
    <x v="6"/>
    <s v="Customers"/>
    <x v="8"/>
    <n v="0"/>
    <n v="0"/>
    <n v="0"/>
  </r>
  <r>
    <x v="17"/>
    <x v="0"/>
    <s v="Connections"/>
    <x v="0"/>
    <n v="0"/>
    <n v="0"/>
    <n v="0"/>
  </r>
  <r>
    <x v="17"/>
    <x v="0"/>
    <s v="Connections"/>
    <x v="1"/>
    <n v="1938.13"/>
    <n v="24668.04"/>
    <n v="0"/>
  </r>
  <r>
    <x v="17"/>
    <x v="0"/>
    <s v="Connections"/>
    <x v="2"/>
    <n v="56895.199999999997"/>
    <n v="370751.73"/>
    <n v="0"/>
  </r>
  <r>
    <x v="17"/>
    <x v="0"/>
    <s v="Connections"/>
    <x v="3"/>
    <n v="5434.39"/>
    <n v="123636"/>
    <n v="0"/>
  </r>
  <r>
    <x v="17"/>
    <x v="0"/>
    <s v="Customers"/>
    <x v="4"/>
    <n v="330317.76"/>
    <n v="10393804.949999999"/>
    <n v="0"/>
  </r>
  <r>
    <x v="17"/>
    <x v="0"/>
    <s v="Customers"/>
    <x v="5"/>
    <n v="224278.35"/>
    <n v="16669657.210000001"/>
    <n v="41213.19"/>
  </r>
  <r>
    <x v="17"/>
    <x v="0"/>
    <s v="Customers"/>
    <x v="6"/>
    <n v="0"/>
    <n v="0"/>
    <n v="0"/>
  </r>
  <r>
    <x v="17"/>
    <x v="0"/>
    <s v="Customers"/>
    <x v="7"/>
    <n v="1109092.22"/>
    <n v="30963989"/>
    <n v="0"/>
  </r>
  <r>
    <x v="17"/>
    <x v="0"/>
    <s v="Customers"/>
    <x v="8"/>
    <n v="0"/>
    <n v="0"/>
    <n v="0"/>
  </r>
  <r>
    <x v="17"/>
    <x v="1"/>
    <s v="Connections"/>
    <x v="0"/>
    <n v="0"/>
    <n v="0"/>
    <n v="0"/>
  </r>
  <r>
    <x v="17"/>
    <x v="1"/>
    <s v="Connections"/>
    <x v="1"/>
    <n v="2010.9"/>
    <n v="24566.400000000001"/>
    <n v="0"/>
  </r>
  <r>
    <x v="17"/>
    <x v="1"/>
    <s v="Connections"/>
    <x v="2"/>
    <n v="52999.16"/>
    <n v="342284.79999999999"/>
    <n v="0"/>
  </r>
  <r>
    <x v="17"/>
    <x v="1"/>
    <s v="Connections"/>
    <x v="3"/>
    <n v="5463.98"/>
    <n v="123636"/>
    <n v="0"/>
  </r>
  <r>
    <x v="17"/>
    <x v="1"/>
    <s v="Customers"/>
    <x v="4"/>
    <n v="327422.07"/>
    <n v="10122402.640000001"/>
    <n v="0"/>
  </r>
  <r>
    <x v="17"/>
    <x v="1"/>
    <s v="Customers"/>
    <x v="5"/>
    <n v="224257.42"/>
    <n v="16378057.41"/>
    <n v="41183.360000000001"/>
  </r>
  <r>
    <x v="17"/>
    <x v="1"/>
    <s v="Customers"/>
    <x v="6"/>
    <n v="0"/>
    <n v="0"/>
    <n v="0"/>
  </r>
  <r>
    <x v="17"/>
    <x v="1"/>
    <s v="Customers"/>
    <x v="7"/>
    <n v="1029987.64"/>
    <n v="29477356.949999999"/>
    <n v="0"/>
  </r>
  <r>
    <x v="17"/>
    <x v="1"/>
    <s v="Customers"/>
    <x v="8"/>
    <n v="0"/>
    <n v="0"/>
    <n v="0"/>
  </r>
  <r>
    <x v="17"/>
    <x v="2"/>
    <s v="Connections"/>
    <x v="0"/>
    <n v="0"/>
    <n v="0"/>
    <n v="0"/>
  </r>
  <r>
    <x v="17"/>
    <x v="2"/>
    <s v="Connections"/>
    <x v="1"/>
    <n v="1998.72"/>
    <n v="24235.200000000001"/>
    <n v="0"/>
  </r>
  <r>
    <x v="17"/>
    <x v="2"/>
    <s v="Connections"/>
    <x v="2"/>
    <n v="53023.199999999997"/>
    <n v="341036.79999999999"/>
    <n v="0"/>
  </r>
  <r>
    <x v="17"/>
    <x v="2"/>
    <s v="Connections"/>
    <x v="3"/>
    <n v="5464.08"/>
    <n v="123636"/>
    <n v="0"/>
  </r>
  <r>
    <x v="17"/>
    <x v="2"/>
    <s v="Customers"/>
    <x v="4"/>
    <n v="318637.44"/>
    <n v="9915293.5299999993"/>
    <n v="0"/>
  </r>
  <r>
    <x v="17"/>
    <x v="2"/>
    <s v="Customers"/>
    <x v="5"/>
    <n v="217052.09"/>
    <n v="15590914.83"/>
    <n v="39650.39"/>
  </r>
  <r>
    <x v="17"/>
    <x v="2"/>
    <s v="Customers"/>
    <x v="6"/>
    <n v="0"/>
    <n v="0"/>
    <n v="0"/>
  </r>
  <r>
    <x v="17"/>
    <x v="2"/>
    <s v="Customers"/>
    <x v="7"/>
    <n v="992086.57"/>
    <n v="28876829.809999999"/>
    <n v="0"/>
  </r>
  <r>
    <x v="17"/>
    <x v="2"/>
    <s v="Customers"/>
    <x v="8"/>
    <n v="0"/>
    <n v="0"/>
    <n v="0"/>
  </r>
  <r>
    <x v="17"/>
    <x v="3"/>
    <s v="Connections"/>
    <x v="0"/>
    <n v="0"/>
    <n v="0"/>
    <n v="0"/>
  </r>
  <r>
    <x v="17"/>
    <x v="3"/>
    <s v="Connections"/>
    <x v="1"/>
    <n v="1991.64"/>
    <n v="24235.200000000001"/>
    <n v="0"/>
  </r>
  <r>
    <x v="17"/>
    <x v="3"/>
    <s v="Connections"/>
    <x v="2"/>
    <n v="52946.55"/>
    <n v="341036.79999999999"/>
    <n v="0"/>
  </r>
  <r>
    <x v="17"/>
    <x v="3"/>
    <s v="Connections"/>
    <x v="3"/>
    <n v="5464.08"/>
    <n v="123636"/>
    <n v="0"/>
  </r>
  <r>
    <x v="17"/>
    <x v="3"/>
    <s v="Customers"/>
    <x v="4"/>
    <n v="317075.75"/>
    <n v="10221089.76"/>
    <n v="0"/>
  </r>
  <r>
    <x v="17"/>
    <x v="3"/>
    <s v="Customers"/>
    <x v="5"/>
    <n v="211545.08"/>
    <n v="15349883.890000001"/>
    <n v="38423.730000000003"/>
  </r>
  <r>
    <x v="17"/>
    <x v="3"/>
    <s v="Customers"/>
    <x v="6"/>
    <n v="0"/>
    <n v="0"/>
    <n v="0"/>
  </r>
  <r>
    <x v="17"/>
    <x v="3"/>
    <s v="Customers"/>
    <x v="7"/>
    <n v="1036794.22"/>
    <n v="31053958.359999999"/>
    <n v="0"/>
  </r>
  <r>
    <x v="17"/>
    <x v="3"/>
    <s v="Customers"/>
    <x v="8"/>
    <n v="0"/>
    <n v="0"/>
    <n v="0"/>
  </r>
  <r>
    <x v="17"/>
    <x v="4"/>
    <s v="Connections"/>
    <x v="0"/>
    <n v="0"/>
    <n v="0"/>
    <n v="0"/>
  </r>
  <r>
    <x v="17"/>
    <x v="4"/>
    <s v="Connections"/>
    <x v="1"/>
    <n v="1991.64"/>
    <n v="24235.200000000001"/>
    <n v="0"/>
  </r>
  <r>
    <x v="17"/>
    <x v="4"/>
    <s v="Connections"/>
    <x v="2"/>
    <n v="52944.36"/>
    <n v="341036.79999999999"/>
    <n v="0"/>
  </r>
  <r>
    <x v="17"/>
    <x v="4"/>
    <s v="Connections"/>
    <x v="3"/>
    <n v="5464.08"/>
    <n v="123636"/>
    <n v="0"/>
  </r>
  <r>
    <x v="17"/>
    <x v="4"/>
    <s v="Customers"/>
    <x v="4"/>
    <n v="329967.56"/>
    <n v="10266804.5"/>
    <n v="0"/>
  </r>
  <r>
    <x v="17"/>
    <x v="4"/>
    <s v="Customers"/>
    <x v="5"/>
    <n v="206720.09"/>
    <n v="14949541.119999999"/>
    <n v="37337.96"/>
  </r>
  <r>
    <x v="17"/>
    <x v="4"/>
    <s v="Customers"/>
    <x v="6"/>
    <n v="0"/>
    <n v="0"/>
    <n v="0"/>
  </r>
  <r>
    <x v="17"/>
    <x v="4"/>
    <s v="Customers"/>
    <x v="7"/>
    <n v="1036893.02"/>
    <n v="31777563.079999998"/>
    <n v="0"/>
  </r>
  <r>
    <x v="17"/>
    <x v="4"/>
    <s v="Customers"/>
    <x v="8"/>
    <n v="0"/>
    <n v="0"/>
    <n v="0"/>
  </r>
  <r>
    <x v="17"/>
    <x v="5"/>
    <s v="Connections"/>
    <x v="0"/>
    <n v="0"/>
    <n v="0"/>
    <n v="0"/>
  </r>
  <r>
    <x v="17"/>
    <x v="5"/>
    <s v="Connections"/>
    <x v="1"/>
    <n v="1974.18"/>
    <n v="23554.799999999999"/>
    <n v="67.319999999999993"/>
  </r>
  <r>
    <x v="17"/>
    <x v="5"/>
    <s v="Connections"/>
    <x v="2"/>
    <n v="50910.21"/>
    <n v="304412.2"/>
    <n v="968.8"/>
  </r>
  <r>
    <x v="17"/>
    <x v="5"/>
    <s v="Connections"/>
    <x v="3"/>
    <n v="5464.08"/>
    <n v="123636"/>
    <n v="0"/>
  </r>
  <r>
    <x v="17"/>
    <x v="5"/>
    <s v="Customers"/>
    <x v="4"/>
    <n v="309842.03000000003"/>
    <n v="9573311.9900000002"/>
    <n v="0"/>
  </r>
  <r>
    <x v="17"/>
    <x v="5"/>
    <s v="Customers"/>
    <x v="5"/>
    <n v="202769.05"/>
    <n v="14098142.300000001"/>
    <n v="32413.71"/>
  </r>
  <r>
    <x v="17"/>
    <x v="5"/>
    <s v="Customers"/>
    <x v="6"/>
    <n v="0"/>
    <n v="0"/>
    <n v="0"/>
  </r>
  <r>
    <x v="17"/>
    <x v="5"/>
    <s v="Customers"/>
    <x v="7"/>
    <n v="1037308.79"/>
    <n v="32014348.149999999"/>
    <n v="0"/>
  </r>
  <r>
    <x v="17"/>
    <x v="5"/>
    <s v="Customers"/>
    <x v="8"/>
    <n v="0"/>
    <n v="0"/>
    <n v="0"/>
  </r>
  <r>
    <x v="17"/>
    <x v="6"/>
    <s v="Connections"/>
    <x v="0"/>
    <n v="0"/>
    <n v="0"/>
    <n v="0"/>
  </r>
  <r>
    <x v="17"/>
    <x v="6"/>
    <s v="Connections"/>
    <x v="1"/>
    <n v="3299.24"/>
    <n v="22647.599999999999"/>
    <n v="64.8"/>
  </r>
  <r>
    <x v="17"/>
    <x v="6"/>
    <s v="Connections"/>
    <x v="2"/>
    <n v="49297"/>
    <n v="221320.2"/>
    <n v="743.6"/>
  </r>
  <r>
    <x v="17"/>
    <x v="6"/>
    <s v="Connections"/>
    <x v="3"/>
    <n v="8253.1299999999992"/>
    <n v="123184"/>
    <n v="0"/>
  </r>
  <r>
    <x v="17"/>
    <x v="6"/>
    <s v="Customers"/>
    <x v="4"/>
    <n v="525352.44999999995"/>
    <n v="9512388.3699999992"/>
    <n v="0"/>
  </r>
  <r>
    <x v="17"/>
    <x v="6"/>
    <s v="Customers"/>
    <x v="5"/>
    <n v="279494.61"/>
    <n v="13930547"/>
    <n v="35290.25"/>
  </r>
  <r>
    <x v="17"/>
    <x v="6"/>
    <s v="Customers"/>
    <x v="6"/>
    <n v="0"/>
    <n v="0"/>
    <n v="0"/>
  </r>
  <r>
    <x v="17"/>
    <x v="6"/>
    <s v="Customers"/>
    <x v="7"/>
    <n v="2383401.0699999998"/>
    <n v="31012497.649999999"/>
    <n v="0"/>
  </r>
  <r>
    <x v="17"/>
    <x v="6"/>
    <s v="Customers"/>
    <x v="8"/>
    <n v="0"/>
    <n v="0"/>
    <n v="0"/>
  </r>
  <r>
    <x v="18"/>
    <x v="0"/>
    <s v="Connections"/>
    <x v="0"/>
    <n v="0"/>
    <n v="0"/>
    <n v="0"/>
  </r>
  <r>
    <x v="18"/>
    <x v="0"/>
    <s v="Connections"/>
    <x v="1"/>
    <n v="17371.259999999998"/>
    <n v="321764.83"/>
    <n v="896"/>
  </r>
  <r>
    <x v="18"/>
    <x v="0"/>
    <s v="Connections"/>
    <x v="2"/>
    <n v="272331.87"/>
    <n v="6367655.0899999999"/>
    <n v="10936"/>
  </r>
  <r>
    <x v="18"/>
    <x v="0"/>
    <s v="Connections"/>
    <x v="3"/>
    <n v="60377.96"/>
    <n v="1565940.07"/>
    <n v="0"/>
  </r>
  <r>
    <x v="18"/>
    <x v="0"/>
    <s v="Customers"/>
    <x v="4"/>
    <n v="1919833.39"/>
    <n v="65860609.390000001"/>
    <n v="0"/>
  </r>
  <r>
    <x v="18"/>
    <x v="0"/>
    <s v="Customers"/>
    <x v="5"/>
    <n v="1598367.59"/>
    <n v="171092210.77000001"/>
    <n v="505076"/>
  </r>
  <r>
    <x v="18"/>
    <x v="0"/>
    <s v="Customers"/>
    <x v="6"/>
    <n v="0"/>
    <n v="0"/>
    <n v="0"/>
  </r>
  <r>
    <x v="18"/>
    <x v="0"/>
    <s v="Customers"/>
    <x v="7"/>
    <n v="9894481.2699999996"/>
    <n v="246568730.13"/>
    <n v="0"/>
  </r>
  <r>
    <x v="18"/>
    <x v="0"/>
    <s v="Customers"/>
    <x v="8"/>
    <n v="0"/>
    <n v="0"/>
    <n v="0"/>
  </r>
  <r>
    <x v="18"/>
    <x v="1"/>
    <s v="Connections"/>
    <x v="0"/>
    <n v="0"/>
    <n v="0"/>
    <n v="0"/>
  </r>
  <r>
    <x v="18"/>
    <x v="1"/>
    <s v="Connections"/>
    <x v="1"/>
    <n v="17204.48"/>
    <n v="316692.77"/>
    <n v="757.84"/>
  </r>
  <r>
    <x v="18"/>
    <x v="1"/>
    <s v="Connections"/>
    <x v="2"/>
    <n v="232781.66"/>
    <n v="4235100.41"/>
    <n v="22340.31"/>
  </r>
  <r>
    <x v="18"/>
    <x v="1"/>
    <s v="Connections"/>
    <x v="3"/>
    <n v="59476.17"/>
    <n v="1551291.09"/>
    <n v="0"/>
  </r>
  <r>
    <x v="18"/>
    <x v="1"/>
    <s v="Customers"/>
    <x v="4"/>
    <n v="1795691.35"/>
    <n v="67091686.43"/>
    <n v="46563.85"/>
  </r>
  <r>
    <x v="18"/>
    <x v="1"/>
    <s v="Customers"/>
    <x v="5"/>
    <n v="1603629.34"/>
    <n v="181081118.19"/>
    <n v="462172.6"/>
  </r>
  <r>
    <x v="18"/>
    <x v="1"/>
    <s v="Customers"/>
    <x v="6"/>
    <n v="0"/>
    <n v="0"/>
    <n v="0"/>
  </r>
  <r>
    <x v="18"/>
    <x v="1"/>
    <s v="Customers"/>
    <x v="7"/>
    <n v="8394578.5199999996"/>
    <n v="255480799.30000001"/>
    <n v="0"/>
  </r>
  <r>
    <x v="18"/>
    <x v="1"/>
    <s v="Customers"/>
    <x v="8"/>
    <n v="0"/>
    <n v="0"/>
    <n v="0"/>
  </r>
  <r>
    <x v="18"/>
    <x v="2"/>
    <s v="Connections"/>
    <x v="0"/>
    <n v="0"/>
    <n v="0"/>
    <n v="0"/>
  </r>
  <r>
    <x v="18"/>
    <x v="2"/>
    <s v="Connections"/>
    <x v="1"/>
    <n v="16955.75"/>
    <n v="330555.67"/>
    <n v="807.57"/>
  </r>
  <r>
    <x v="18"/>
    <x v="2"/>
    <s v="Connections"/>
    <x v="2"/>
    <n v="189164.63"/>
    <n v="2870929.29"/>
    <n v="8920.58"/>
  </r>
  <r>
    <x v="18"/>
    <x v="2"/>
    <s v="Connections"/>
    <x v="3"/>
    <n v="60499.67"/>
    <n v="1678767.53"/>
    <n v="0"/>
  </r>
  <r>
    <x v="18"/>
    <x v="2"/>
    <s v="Customers"/>
    <x v="4"/>
    <n v="1638891.47"/>
    <n v="64475271.729999997"/>
    <n v="44756.17"/>
  </r>
  <r>
    <x v="18"/>
    <x v="2"/>
    <s v="Customers"/>
    <x v="5"/>
    <n v="1607176.17"/>
    <n v="181133178.75"/>
    <n v="514156.06"/>
  </r>
  <r>
    <x v="18"/>
    <x v="2"/>
    <s v="Customers"/>
    <x v="6"/>
    <n v="0"/>
    <n v="0"/>
    <n v="0"/>
  </r>
  <r>
    <x v="18"/>
    <x v="2"/>
    <s v="Customers"/>
    <x v="7"/>
    <n v="8450326"/>
    <n v="240448047.27000001"/>
    <n v="0"/>
  </r>
  <r>
    <x v="18"/>
    <x v="2"/>
    <s v="Customers"/>
    <x v="8"/>
    <n v="0"/>
    <n v="0"/>
    <n v="0"/>
  </r>
  <r>
    <x v="18"/>
    <x v="3"/>
    <s v="Connections"/>
    <x v="0"/>
    <n v="63334.93"/>
    <n v="8426168.3699999992"/>
    <n v="12103.8"/>
  </r>
  <r>
    <x v="18"/>
    <x v="3"/>
    <s v="Connections"/>
    <x v="1"/>
    <n v="15463.55"/>
    <n v="270036.8"/>
    <n v="774.53"/>
  </r>
  <r>
    <x v="18"/>
    <x v="3"/>
    <s v="Connections"/>
    <x v="2"/>
    <n v="192696.53"/>
    <n v="2897981.26"/>
    <n v="8294.69"/>
  </r>
  <r>
    <x v="18"/>
    <x v="3"/>
    <s v="Connections"/>
    <x v="3"/>
    <n v="58053.72"/>
    <n v="1607702.8"/>
    <n v="0"/>
  </r>
  <r>
    <x v="18"/>
    <x v="3"/>
    <s v="Customers"/>
    <x v="4"/>
    <n v="1768833.7"/>
    <n v="67018257.490000002"/>
    <n v="49567.18"/>
  </r>
  <r>
    <x v="18"/>
    <x v="3"/>
    <s v="Customers"/>
    <x v="5"/>
    <n v="1606071.96"/>
    <n v="178163320.58000001"/>
    <n v="490231.05"/>
  </r>
  <r>
    <x v="18"/>
    <x v="3"/>
    <s v="Customers"/>
    <x v="6"/>
    <n v="0"/>
    <n v="0"/>
    <n v="0"/>
  </r>
  <r>
    <x v="18"/>
    <x v="3"/>
    <s v="Customers"/>
    <x v="7"/>
    <n v="8984283.5099999998"/>
    <n v="260542052.27000001"/>
    <n v="0"/>
  </r>
  <r>
    <x v="18"/>
    <x v="3"/>
    <s v="Customers"/>
    <x v="8"/>
    <n v="0"/>
    <n v="0"/>
    <n v="0"/>
  </r>
  <r>
    <x v="18"/>
    <x v="4"/>
    <s v="Connections"/>
    <x v="0"/>
    <n v="111652.94"/>
    <n v="33018495.350000001"/>
    <n v="92168.23"/>
  </r>
  <r>
    <x v="18"/>
    <x v="4"/>
    <s v="Connections"/>
    <x v="1"/>
    <n v="15650"/>
    <n v="286831.55"/>
    <n v="755.52"/>
  </r>
  <r>
    <x v="18"/>
    <x v="4"/>
    <s v="Connections"/>
    <x v="2"/>
    <n v="185162.9"/>
    <n v="2576355.2000000002"/>
    <n v="7690.1"/>
  </r>
  <r>
    <x v="18"/>
    <x v="4"/>
    <s v="Connections"/>
    <x v="3"/>
    <n v="56365.42"/>
    <n v="1542192.81"/>
    <n v="0"/>
  </r>
  <r>
    <x v="18"/>
    <x v="4"/>
    <s v="Customers"/>
    <x v="4"/>
    <n v="1641599.34"/>
    <n v="65528508.619999997"/>
    <n v="40585.31"/>
  </r>
  <r>
    <x v="18"/>
    <x v="4"/>
    <s v="Customers"/>
    <x v="5"/>
    <n v="1542970.41"/>
    <n v="181081623.38999999"/>
    <n v="498086.19"/>
  </r>
  <r>
    <x v="18"/>
    <x v="4"/>
    <s v="Customers"/>
    <x v="6"/>
    <n v="0"/>
    <n v="0"/>
    <n v="0"/>
  </r>
  <r>
    <x v="18"/>
    <x v="4"/>
    <s v="Customers"/>
    <x v="7"/>
    <n v="8841842.2100000009"/>
    <n v="254037913.53"/>
    <n v="0"/>
  </r>
  <r>
    <x v="18"/>
    <x v="4"/>
    <s v="Customers"/>
    <x v="8"/>
    <n v="0"/>
    <n v="0"/>
    <n v="0"/>
  </r>
  <r>
    <x v="18"/>
    <x v="5"/>
    <s v="Connections"/>
    <x v="0"/>
    <n v="140566.63"/>
    <n v="28434550.989999998"/>
    <n v="89413.4"/>
  </r>
  <r>
    <x v="18"/>
    <x v="5"/>
    <s v="Connections"/>
    <x v="1"/>
    <n v="13783.02"/>
    <n v="280651.58"/>
    <n v="765.89"/>
  </r>
  <r>
    <x v="18"/>
    <x v="5"/>
    <s v="Connections"/>
    <x v="2"/>
    <n v="181776.2"/>
    <n v="2455694.4900000002"/>
    <n v="7408.7"/>
  </r>
  <r>
    <x v="18"/>
    <x v="5"/>
    <s v="Connections"/>
    <x v="3"/>
    <n v="54273.46"/>
    <n v="1388851.12"/>
    <n v="0"/>
  </r>
  <r>
    <x v="18"/>
    <x v="5"/>
    <s v="Customers"/>
    <x v="4"/>
    <n v="1643587.6"/>
    <n v="60940074.770000003"/>
    <n v="35787.51"/>
  </r>
  <r>
    <x v="18"/>
    <x v="5"/>
    <s v="Customers"/>
    <x v="5"/>
    <n v="1677212.56"/>
    <n v="171351395.08000001"/>
    <n v="503311.95"/>
  </r>
  <r>
    <x v="18"/>
    <x v="5"/>
    <s v="Customers"/>
    <x v="6"/>
    <n v="0"/>
    <n v="0"/>
    <n v="0"/>
  </r>
  <r>
    <x v="18"/>
    <x v="5"/>
    <s v="Customers"/>
    <x v="7"/>
    <n v="9265058.5"/>
    <n v="271334675.93000001"/>
    <n v="0"/>
  </r>
  <r>
    <x v="18"/>
    <x v="5"/>
    <s v="Customers"/>
    <x v="8"/>
    <n v="0"/>
    <n v="0"/>
    <n v="0"/>
  </r>
  <r>
    <x v="18"/>
    <x v="6"/>
    <s v="Connections"/>
    <x v="0"/>
    <n v="150971.94"/>
    <n v="28075680.829999998"/>
    <n v="88339"/>
  </r>
  <r>
    <x v="18"/>
    <x v="6"/>
    <s v="Connections"/>
    <x v="1"/>
    <n v="14892.71"/>
    <n v="278848.45"/>
    <n v="761.1"/>
  </r>
  <r>
    <x v="18"/>
    <x v="6"/>
    <s v="Connections"/>
    <x v="2"/>
    <n v="187794.3"/>
    <n v="2445127.42"/>
    <n v="7401.4"/>
  </r>
  <r>
    <x v="18"/>
    <x v="6"/>
    <s v="Connections"/>
    <x v="3"/>
    <n v="54688.95"/>
    <n v="1408704.75"/>
    <n v="0"/>
  </r>
  <r>
    <x v="18"/>
    <x v="6"/>
    <s v="Customers"/>
    <x v="4"/>
    <n v="1705331.52"/>
    <n v="62314973.119999997"/>
    <n v="35069.449999999997"/>
  </r>
  <r>
    <x v="18"/>
    <x v="6"/>
    <s v="Customers"/>
    <x v="5"/>
    <n v="1725221.35"/>
    <n v="177428224.09999999"/>
    <n v="507899.81"/>
  </r>
  <r>
    <x v="18"/>
    <x v="6"/>
    <s v="Customers"/>
    <x v="6"/>
    <n v="0"/>
    <n v="0"/>
    <n v="0"/>
  </r>
  <r>
    <x v="18"/>
    <x v="6"/>
    <s v="Customers"/>
    <x v="7"/>
    <n v="9305801.0099999998"/>
    <n v="277440135.79000002"/>
    <n v="0"/>
  </r>
  <r>
    <x v="18"/>
    <x v="6"/>
    <s v="Customers"/>
    <x v="8"/>
    <n v="0"/>
    <n v="0"/>
    <n v="0"/>
  </r>
  <r>
    <x v="19"/>
    <x v="0"/>
    <s v="Connections"/>
    <x v="0"/>
    <n v="0"/>
    <n v="0"/>
    <n v="0"/>
  </r>
  <r>
    <x v="19"/>
    <x v="0"/>
    <s v="Connections"/>
    <x v="1"/>
    <n v="6443.98"/>
    <n v="130859.43"/>
    <n v="363.5"/>
  </r>
  <r>
    <x v="19"/>
    <x v="0"/>
    <s v="Connections"/>
    <x v="2"/>
    <n v="136839.54999999999"/>
    <n v="4307270.96"/>
    <n v="11102.61"/>
  </r>
  <r>
    <x v="19"/>
    <x v="0"/>
    <s v="Connections"/>
    <x v="3"/>
    <n v="37185.61"/>
    <n v="663213.03"/>
    <n v="0"/>
  </r>
  <r>
    <x v="19"/>
    <x v="0"/>
    <s v="Customers"/>
    <x v="4"/>
    <n v="2038199.29"/>
    <n v="63555664.079999998"/>
    <n v="0"/>
  </r>
  <r>
    <x v="19"/>
    <x v="0"/>
    <s v="Customers"/>
    <x v="5"/>
    <n v="3021868.51"/>
    <n v="373336498.86000001"/>
    <n v="953204"/>
  </r>
  <r>
    <x v="19"/>
    <x v="0"/>
    <s v="Customers"/>
    <x v="6"/>
    <n v="170806.9"/>
    <n v="24639647.649999999"/>
    <n v="39140"/>
  </r>
  <r>
    <x v="19"/>
    <x v="0"/>
    <s v="Customers"/>
    <x v="7"/>
    <n v="6992951.5999999996"/>
    <n v="138916795.50999999"/>
    <n v="0"/>
  </r>
  <r>
    <x v="19"/>
    <x v="0"/>
    <s v="Customers"/>
    <x v="8"/>
    <n v="0"/>
    <n v="0"/>
    <n v="0"/>
  </r>
  <r>
    <x v="19"/>
    <x v="1"/>
    <s v="Connections"/>
    <x v="0"/>
    <n v="0"/>
    <n v="0"/>
    <n v="0"/>
  </r>
  <r>
    <x v="19"/>
    <x v="1"/>
    <s v="Connections"/>
    <x v="1"/>
    <n v="5966.71"/>
    <n v="132437.74"/>
    <n v="367.99"/>
  </r>
  <r>
    <x v="19"/>
    <x v="1"/>
    <s v="Connections"/>
    <x v="2"/>
    <n v="117454.35"/>
    <n v="2722097.28"/>
    <n v="7005.69"/>
  </r>
  <r>
    <x v="19"/>
    <x v="1"/>
    <s v="Connections"/>
    <x v="3"/>
    <n v="28261.43"/>
    <n v="665566.46"/>
    <n v="0"/>
  </r>
  <r>
    <x v="19"/>
    <x v="1"/>
    <s v="Customers"/>
    <x v="4"/>
    <n v="1806887.03"/>
    <n v="63059837.18"/>
    <n v="0"/>
  </r>
  <r>
    <x v="19"/>
    <x v="1"/>
    <s v="Customers"/>
    <x v="5"/>
    <n v="2596493.29"/>
    <n v="376642562.50999999"/>
    <n v="917614.41"/>
  </r>
  <r>
    <x v="19"/>
    <x v="1"/>
    <s v="Customers"/>
    <x v="6"/>
    <n v="189125.53"/>
    <n v="25183381.620000001"/>
    <n v="38847.800000000003"/>
  </r>
  <r>
    <x v="19"/>
    <x v="1"/>
    <s v="Customers"/>
    <x v="7"/>
    <n v="6055766.1500000004"/>
    <n v="139158721.56"/>
    <n v="0"/>
  </r>
  <r>
    <x v="19"/>
    <x v="1"/>
    <s v="Customers"/>
    <x v="8"/>
    <n v="0"/>
    <n v="0"/>
    <n v="0"/>
  </r>
  <r>
    <x v="19"/>
    <x v="2"/>
    <s v="Connections"/>
    <x v="0"/>
    <n v="0"/>
    <n v="0"/>
    <n v="0"/>
  </r>
  <r>
    <x v="19"/>
    <x v="2"/>
    <s v="Connections"/>
    <x v="1"/>
    <n v="5654.63"/>
    <n v="129471.93"/>
    <n v="360"/>
  </r>
  <r>
    <x v="19"/>
    <x v="2"/>
    <s v="Connections"/>
    <x v="2"/>
    <n v="96510.7"/>
    <n v="2622813.08"/>
    <n v="6204.95"/>
  </r>
  <r>
    <x v="19"/>
    <x v="2"/>
    <s v="Connections"/>
    <x v="3"/>
    <n v="18566"/>
    <n v="659309.14"/>
    <n v="0"/>
  </r>
  <r>
    <x v="19"/>
    <x v="2"/>
    <s v="Customers"/>
    <x v="4"/>
    <n v="1858682.55"/>
    <n v="62117168.049999997"/>
    <n v="0"/>
  </r>
  <r>
    <x v="19"/>
    <x v="2"/>
    <s v="Customers"/>
    <x v="5"/>
    <n v="2684211.02"/>
    <n v="368767216.51999998"/>
    <n v="900560.93"/>
  </r>
  <r>
    <x v="19"/>
    <x v="2"/>
    <s v="Customers"/>
    <x v="6"/>
    <n v="149978.20000000001"/>
    <n v="24407204.23"/>
    <n v="36858.239999999998"/>
  </r>
  <r>
    <x v="19"/>
    <x v="2"/>
    <s v="Customers"/>
    <x v="7"/>
    <n v="6076538.2999999998"/>
    <n v="134065183.8"/>
    <n v="0"/>
  </r>
  <r>
    <x v="19"/>
    <x v="2"/>
    <s v="Customers"/>
    <x v="8"/>
    <n v="0"/>
    <n v="0"/>
    <n v="0"/>
  </r>
  <r>
    <x v="19"/>
    <x v="3"/>
    <s v="Connections"/>
    <x v="0"/>
    <n v="0"/>
    <n v="0"/>
    <n v="0"/>
  </r>
  <r>
    <x v="19"/>
    <x v="3"/>
    <s v="Connections"/>
    <x v="1"/>
    <n v="4977"/>
    <n v="110217"/>
    <n v="306"/>
  </r>
  <r>
    <x v="19"/>
    <x v="3"/>
    <s v="Connections"/>
    <x v="2"/>
    <n v="116429"/>
    <n v="2481816"/>
    <n v="6104"/>
  </r>
  <r>
    <x v="19"/>
    <x v="3"/>
    <s v="Connections"/>
    <x v="3"/>
    <n v="28754"/>
    <n v="643588"/>
    <n v="0"/>
  </r>
  <r>
    <x v="19"/>
    <x v="3"/>
    <s v="Customers"/>
    <x v="4"/>
    <n v="1887722"/>
    <n v="64384300"/>
    <n v="0"/>
  </r>
  <r>
    <x v="19"/>
    <x v="3"/>
    <s v="Customers"/>
    <x v="5"/>
    <n v="2618788"/>
    <n v="371680174"/>
    <n v="918767"/>
  </r>
  <r>
    <x v="19"/>
    <x v="3"/>
    <s v="Customers"/>
    <x v="6"/>
    <n v="309819"/>
    <n v="27733527"/>
    <n v="79480"/>
  </r>
  <r>
    <x v="19"/>
    <x v="3"/>
    <s v="Customers"/>
    <x v="7"/>
    <n v="6450827"/>
    <n v="146158990"/>
    <n v="0"/>
  </r>
  <r>
    <x v="19"/>
    <x v="3"/>
    <s v="Customers"/>
    <x v="8"/>
    <n v="0"/>
    <n v="0"/>
    <n v="0"/>
  </r>
  <r>
    <x v="19"/>
    <x v="4"/>
    <s v="Connections"/>
    <x v="0"/>
    <n v="0"/>
    <n v="0"/>
    <n v="0"/>
  </r>
  <r>
    <x v="19"/>
    <x v="4"/>
    <s v="Connections"/>
    <x v="1"/>
    <n v="4582"/>
    <n v="97846"/>
    <n v="272"/>
  </r>
  <r>
    <x v="19"/>
    <x v="4"/>
    <s v="Connections"/>
    <x v="2"/>
    <n v="112906"/>
    <n v="2482833"/>
    <n v="6667"/>
  </r>
  <r>
    <x v="19"/>
    <x v="4"/>
    <s v="Connections"/>
    <x v="3"/>
    <n v="28439"/>
    <n v="648488"/>
    <n v="0"/>
  </r>
  <r>
    <x v="19"/>
    <x v="4"/>
    <s v="Customers"/>
    <x v="4"/>
    <n v="1882917"/>
    <n v="62985946"/>
    <n v="0"/>
  </r>
  <r>
    <x v="19"/>
    <x v="4"/>
    <s v="Customers"/>
    <x v="5"/>
    <n v="2748367"/>
    <n v="379872624"/>
    <n v="923922"/>
  </r>
  <r>
    <x v="19"/>
    <x v="4"/>
    <s v="Customers"/>
    <x v="6"/>
    <n v="320409"/>
    <n v="28573716"/>
    <n v="89387"/>
  </r>
  <r>
    <x v="19"/>
    <x v="4"/>
    <s v="Customers"/>
    <x v="7"/>
    <n v="6385363"/>
    <n v="143256844"/>
    <n v="0"/>
  </r>
  <r>
    <x v="19"/>
    <x v="4"/>
    <s v="Customers"/>
    <x v="8"/>
    <n v="0"/>
    <n v="0"/>
    <n v="0"/>
  </r>
  <r>
    <x v="19"/>
    <x v="5"/>
    <s v="Connections"/>
    <x v="0"/>
    <n v="0"/>
    <n v="0"/>
    <n v="0"/>
  </r>
  <r>
    <x v="19"/>
    <x v="5"/>
    <s v="Connections"/>
    <x v="1"/>
    <n v="4650.92"/>
    <n v="95110.12"/>
    <n v="264.19"/>
  </r>
  <r>
    <x v="19"/>
    <x v="5"/>
    <s v="Connections"/>
    <x v="2"/>
    <n v="111800.19"/>
    <n v="2394908.37"/>
    <n v="6381.3"/>
  </r>
  <r>
    <x v="19"/>
    <x v="5"/>
    <s v="Connections"/>
    <x v="3"/>
    <n v="46181.15"/>
    <n v="671397.98"/>
    <n v="0"/>
  </r>
  <r>
    <x v="19"/>
    <x v="5"/>
    <s v="Customers"/>
    <x v="4"/>
    <n v="1859366.74"/>
    <n v="58159693.82"/>
    <n v="0"/>
  </r>
  <r>
    <x v="19"/>
    <x v="5"/>
    <s v="Customers"/>
    <x v="5"/>
    <n v="2709586.6"/>
    <n v="353633198.94"/>
    <n v="871669.57"/>
  </r>
  <r>
    <x v="19"/>
    <x v="5"/>
    <s v="Customers"/>
    <x v="6"/>
    <n v="318943.96999999997"/>
    <n v="27923511.190000001"/>
    <n v="91460.33"/>
  </r>
  <r>
    <x v="19"/>
    <x v="5"/>
    <s v="Customers"/>
    <x v="7"/>
    <n v="6556533.4100000001"/>
    <n v="151219359.99000001"/>
    <n v="0"/>
  </r>
  <r>
    <x v="19"/>
    <x v="5"/>
    <s v="Customers"/>
    <x v="8"/>
    <n v="0"/>
    <n v="0"/>
    <n v="0"/>
  </r>
  <r>
    <x v="19"/>
    <x v="6"/>
    <s v="Connections"/>
    <x v="0"/>
    <n v="0"/>
    <n v="0"/>
    <n v="0"/>
  </r>
  <r>
    <x v="19"/>
    <x v="6"/>
    <s v="Connections"/>
    <x v="1"/>
    <n v="4701.82"/>
    <n v="95991.94"/>
    <n v="266.64"/>
  </r>
  <r>
    <x v="19"/>
    <x v="6"/>
    <s v="Connections"/>
    <x v="2"/>
    <n v="115954.42"/>
    <n v="2328792.4900000002"/>
    <n v="6225.79"/>
  </r>
  <r>
    <x v="19"/>
    <x v="6"/>
    <s v="Connections"/>
    <x v="3"/>
    <n v="49051.38"/>
    <n v="1151808.3799999999"/>
    <n v="0"/>
  </r>
  <r>
    <x v="19"/>
    <x v="6"/>
    <s v="Customers"/>
    <x v="4"/>
    <n v="1756368.65"/>
    <n v="72569497.75"/>
    <n v="0"/>
  </r>
  <r>
    <x v="19"/>
    <x v="6"/>
    <s v="Customers"/>
    <x v="5"/>
    <n v="2604860.2200000002"/>
    <n v="339930008.24000001"/>
    <n v="883163.99"/>
  </r>
  <r>
    <x v="19"/>
    <x v="6"/>
    <s v="Customers"/>
    <x v="6"/>
    <n v="322793.52"/>
    <n v="28887205.780000001"/>
    <n v="65697.61"/>
  </r>
  <r>
    <x v="19"/>
    <x v="6"/>
    <s v="Customers"/>
    <x v="7"/>
    <n v="6728968.2999999998"/>
    <n v="155853186.12"/>
    <n v="0"/>
  </r>
  <r>
    <x v="19"/>
    <x v="6"/>
    <s v="Customers"/>
    <x v="8"/>
    <n v="0"/>
    <n v="0"/>
    <n v="0"/>
  </r>
  <r>
    <x v="20"/>
    <x v="0"/>
    <s v="Connections"/>
    <x v="0"/>
    <n v="0"/>
    <n v="0"/>
    <n v="0"/>
  </r>
  <r>
    <x v="20"/>
    <x v="0"/>
    <s v="Connections"/>
    <x v="1"/>
    <n v="0"/>
    <n v="0"/>
    <n v="0"/>
  </r>
  <r>
    <x v="20"/>
    <x v="0"/>
    <s v="Connections"/>
    <x v="2"/>
    <n v="24820.97"/>
    <n v="418422"/>
    <n v="1159"/>
  </r>
  <r>
    <x v="20"/>
    <x v="0"/>
    <s v="Connections"/>
    <x v="3"/>
    <n v="3292.88"/>
    <n v="62628"/>
    <n v="0"/>
  </r>
  <r>
    <x v="20"/>
    <x v="0"/>
    <s v="Customers"/>
    <x v="4"/>
    <n v="341998.25"/>
    <n v="13308371.289999999"/>
    <n v="0"/>
  </r>
  <r>
    <x v="20"/>
    <x v="0"/>
    <s v="Customers"/>
    <x v="5"/>
    <n v="226131.21"/>
    <n v="23591051"/>
    <n v="56596"/>
  </r>
  <r>
    <x v="20"/>
    <x v="0"/>
    <s v="Customers"/>
    <x v="6"/>
    <n v="0"/>
    <n v="0"/>
    <n v="0"/>
  </r>
  <r>
    <x v="20"/>
    <x v="0"/>
    <s v="Customers"/>
    <x v="7"/>
    <n v="1208841.33"/>
    <n v="36038802.490000002"/>
    <n v="0"/>
  </r>
  <r>
    <x v="20"/>
    <x v="0"/>
    <s v="Customers"/>
    <x v="8"/>
    <n v="0"/>
    <n v="0"/>
    <n v="0"/>
  </r>
  <r>
    <x v="20"/>
    <x v="1"/>
    <s v="Connections"/>
    <x v="0"/>
    <n v="0"/>
    <n v="0"/>
    <n v="0"/>
  </r>
  <r>
    <x v="20"/>
    <x v="1"/>
    <s v="Connections"/>
    <x v="1"/>
    <n v="0"/>
    <n v="0"/>
    <n v="0"/>
  </r>
  <r>
    <x v="20"/>
    <x v="1"/>
    <s v="Connections"/>
    <x v="2"/>
    <n v="38768.11"/>
    <n v="395705"/>
    <n v="1159"/>
  </r>
  <r>
    <x v="20"/>
    <x v="1"/>
    <s v="Connections"/>
    <x v="3"/>
    <n v="3348.28"/>
    <n v="62628"/>
    <n v="0"/>
  </r>
  <r>
    <x v="20"/>
    <x v="1"/>
    <s v="Customers"/>
    <x v="4"/>
    <n v="350724.94"/>
    <n v="13758092.02"/>
    <n v="0"/>
  </r>
  <r>
    <x v="20"/>
    <x v="1"/>
    <s v="Customers"/>
    <x v="5"/>
    <n v="219364.48000000001"/>
    <n v="23072741"/>
    <n v="54705"/>
  </r>
  <r>
    <x v="20"/>
    <x v="1"/>
    <s v="Customers"/>
    <x v="6"/>
    <n v="0"/>
    <n v="0"/>
    <n v="0"/>
  </r>
  <r>
    <x v="20"/>
    <x v="1"/>
    <s v="Customers"/>
    <x v="7"/>
    <n v="1209302.72"/>
    <n v="34444297.310000002"/>
    <n v="0"/>
  </r>
  <r>
    <x v="20"/>
    <x v="1"/>
    <s v="Customers"/>
    <x v="8"/>
    <n v="0"/>
    <n v="0"/>
    <n v="0"/>
  </r>
  <r>
    <x v="20"/>
    <x v="2"/>
    <s v="Connections"/>
    <x v="0"/>
    <n v="0"/>
    <n v="0"/>
    <n v="0"/>
  </r>
  <r>
    <x v="20"/>
    <x v="2"/>
    <s v="Connections"/>
    <x v="1"/>
    <n v="0"/>
    <n v="0"/>
    <n v="0"/>
  </r>
  <r>
    <x v="20"/>
    <x v="2"/>
    <s v="Connections"/>
    <x v="2"/>
    <n v="29114.23"/>
    <n v="432172"/>
    <n v="1159"/>
  </r>
  <r>
    <x v="20"/>
    <x v="2"/>
    <s v="Connections"/>
    <x v="3"/>
    <n v="3394.6"/>
    <n v="62628"/>
    <n v="0"/>
  </r>
  <r>
    <x v="20"/>
    <x v="2"/>
    <s v="Customers"/>
    <x v="4"/>
    <n v="367952.14"/>
    <n v="14276971.789999999"/>
    <n v="0"/>
  </r>
  <r>
    <x v="20"/>
    <x v="2"/>
    <s v="Customers"/>
    <x v="5"/>
    <n v="206027.84"/>
    <n v="22977236"/>
    <n v="48721"/>
  </r>
  <r>
    <x v="20"/>
    <x v="2"/>
    <s v="Customers"/>
    <x v="6"/>
    <n v="0"/>
    <n v="0"/>
    <n v="0"/>
  </r>
  <r>
    <x v="20"/>
    <x v="2"/>
    <s v="Customers"/>
    <x v="7"/>
    <n v="1246680.29"/>
    <n v="34559925.759999998"/>
    <n v="0"/>
  </r>
  <r>
    <x v="20"/>
    <x v="2"/>
    <s v="Customers"/>
    <x v="8"/>
    <n v="0"/>
    <n v="0"/>
    <n v="0"/>
  </r>
  <r>
    <x v="20"/>
    <x v="3"/>
    <s v="Connections"/>
    <x v="0"/>
    <n v="0"/>
    <n v="0"/>
    <n v="0"/>
  </r>
  <r>
    <x v="20"/>
    <x v="3"/>
    <s v="Connections"/>
    <x v="1"/>
    <n v="0"/>
    <n v="0"/>
    <n v="0"/>
  </r>
  <r>
    <x v="20"/>
    <x v="3"/>
    <s v="Connections"/>
    <x v="2"/>
    <n v="29305.33"/>
    <n v="432172"/>
    <n v="1159"/>
  </r>
  <r>
    <x v="20"/>
    <x v="3"/>
    <s v="Connections"/>
    <x v="3"/>
    <n v="3693.64"/>
    <n v="62628"/>
    <n v="0"/>
  </r>
  <r>
    <x v="20"/>
    <x v="3"/>
    <s v="Customers"/>
    <x v="4"/>
    <n v="393883.21"/>
    <n v="15003148.99"/>
    <n v="0"/>
  </r>
  <r>
    <x v="20"/>
    <x v="3"/>
    <s v="Customers"/>
    <x v="5"/>
    <n v="190376.71"/>
    <n v="21717741"/>
    <n v="47888"/>
  </r>
  <r>
    <x v="20"/>
    <x v="3"/>
    <s v="Customers"/>
    <x v="6"/>
    <n v="0"/>
    <n v="0"/>
    <n v="0"/>
  </r>
  <r>
    <x v="20"/>
    <x v="3"/>
    <s v="Customers"/>
    <x v="7"/>
    <n v="1299866.05"/>
    <n v="36591266.170000002"/>
    <n v="0"/>
  </r>
  <r>
    <x v="20"/>
    <x v="3"/>
    <s v="Customers"/>
    <x v="8"/>
    <n v="0"/>
    <n v="0"/>
    <n v="0"/>
  </r>
  <r>
    <x v="20"/>
    <x v="4"/>
    <s v="Connections"/>
    <x v="0"/>
    <n v="0"/>
    <n v="0"/>
    <n v="0"/>
  </r>
  <r>
    <x v="20"/>
    <x v="4"/>
    <s v="Connections"/>
    <x v="1"/>
    <n v="0"/>
    <n v="0"/>
    <n v="0"/>
  </r>
  <r>
    <x v="20"/>
    <x v="4"/>
    <s v="Connections"/>
    <x v="2"/>
    <n v="31677.54"/>
    <n v="432172"/>
    <n v="1159"/>
  </r>
  <r>
    <x v="20"/>
    <x v="4"/>
    <s v="Connections"/>
    <x v="3"/>
    <n v="3422.26"/>
    <n v="62628"/>
    <n v="0"/>
  </r>
  <r>
    <x v="20"/>
    <x v="4"/>
    <s v="Customers"/>
    <x v="4"/>
    <n v="377886.71"/>
    <n v="15052600.640000001"/>
    <n v="0"/>
  </r>
  <r>
    <x v="20"/>
    <x v="4"/>
    <s v="Customers"/>
    <x v="5"/>
    <n v="206163.44"/>
    <n v="21114088"/>
    <n v="48894"/>
  </r>
  <r>
    <x v="20"/>
    <x v="4"/>
    <s v="Customers"/>
    <x v="6"/>
    <n v="0"/>
    <n v="0"/>
    <n v="0"/>
  </r>
  <r>
    <x v="20"/>
    <x v="4"/>
    <s v="Customers"/>
    <x v="7"/>
    <n v="1300172.8899999999"/>
    <n v="36831505.359999999"/>
    <n v="0"/>
  </r>
  <r>
    <x v="20"/>
    <x v="4"/>
    <s v="Customers"/>
    <x v="8"/>
    <n v="0"/>
    <n v="0"/>
    <n v="0"/>
  </r>
  <r>
    <x v="20"/>
    <x v="5"/>
    <s v="Connections"/>
    <x v="0"/>
    <n v="0"/>
    <n v="0"/>
    <n v="0"/>
  </r>
  <r>
    <x v="20"/>
    <x v="5"/>
    <s v="Connections"/>
    <x v="1"/>
    <n v="0"/>
    <n v="0"/>
    <n v="0"/>
  </r>
  <r>
    <x v="20"/>
    <x v="5"/>
    <s v="Connections"/>
    <x v="2"/>
    <n v="22501.5"/>
    <n v="433533"/>
    <n v="1159"/>
  </r>
  <r>
    <x v="20"/>
    <x v="5"/>
    <s v="Connections"/>
    <x v="3"/>
    <n v="3407.98"/>
    <n v="62628"/>
    <n v="0"/>
  </r>
  <r>
    <x v="20"/>
    <x v="5"/>
    <s v="Customers"/>
    <x v="4"/>
    <n v="380583.93"/>
    <n v="14196693.029999999"/>
    <n v="0"/>
  </r>
  <r>
    <x v="20"/>
    <x v="5"/>
    <s v="Customers"/>
    <x v="5"/>
    <n v="192536.6"/>
    <n v="19331777"/>
    <n v="46554"/>
  </r>
  <r>
    <x v="20"/>
    <x v="5"/>
    <s v="Customers"/>
    <x v="6"/>
    <n v="0"/>
    <n v="0"/>
    <n v="0"/>
  </r>
  <r>
    <x v="20"/>
    <x v="5"/>
    <s v="Customers"/>
    <x v="7"/>
    <n v="1293593.3700000001"/>
    <n v="37007290.109999999"/>
    <n v="0"/>
  </r>
  <r>
    <x v="20"/>
    <x v="5"/>
    <s v="Customers"/>
    <x v="8"/>
    <n v="0"/>
    <n v="0"/>
    <n v="0"/>
  </r>
  <r>
    <x v="20"/>
    <x v="6"/>
    <s v="Connections"/>
    <x v="0"/>
    <n v="0"/>
    <n v="0"/>
    <n v="0"/>
  </r>
  <r>
    <x v="20"/>
    <x v="6"/>
    <s v="Connections"/>
    <x v="1"/>
    <n v="0"/>
    <n v="0"/>
    <n v="0"/>
  </r>
  <r>
    <x v="20"/>
    <x v="6"/>
    <s v="Connections"/>
    <x v="2"/>
    <n v="27712.07"/>
    <n v="432172"/>
    <n v="1159"/>
  </r>
  <r>
    <x v="20"/>
    <x v="6"/>
    <s v="Connections"/>
    <x v="3"/>
    <n v="3521.02"/>
    <n v="62628"/>
    <n v="0"/>
  </r>
  <r>
    <x v="20"/>
    <x v="6"/>
    <s v="Customers"/>
    <x v="4"/>
    <n v="382466.44"/>
    <n v="14077193.23"/>
    <n v="0"/>
  </r>
  <r>
    <x v="20"/>
    <x v="6"/>
    <s v="Customers"/>
    <x v="5"/>
    <n v="199592.1"/>
    <n v="19292032"/>
    <n v="41861"/>
  </r>
  <r>
    <x v="20"/>
    <x v="6"/>
    <s v="Customers"/>
    <x v="6"/>
    <n v="0"/>
    <n v="0"/>
    <n v="0"/>
  </r>
  <r>
    <x v="20"/>
    <x v="6"/>
    <s v="Customers"/>
    <x v="7"/>
    <n v="1329654.6299999999"/>
    <n v="36623945.119999997"/>
    <n v="0"/>
  </r>
  <r>
    <x v="20"/>
    <x v="6"/>
    <s v="Customers"/>
    <x v="8"/>
    <n v="0"/>
    <n v="0"/>
    <n v="0"/>
  </r>
  <r>
    <x v="21"/>
    <x v="0"/>
    <s v="Connections"/>
    <x v="0"/>
    <n v="0"/>
    <n v="0"/>
    <n v="0"/>
  </r>
  <r>
    <x v="21"/>
    <x v="0"/>
    <s v="Connections"/>
    <x v="1"/>
    <n v="34127.279999999999"/>
    <n v="429371.09"/>
    <n v="1182"/>
  </r>
  <r>
    <x v="21"/>
    <x v="0"/>
    <s v="Connections"/>
    <x v="2"/>
    <n v="690999.09"/>
    <n v="7541643.8099999996"/>
    <n v="21075"/>
  </r>
  <r>
    <x v="21"/>
    <x v="0"/>
    <s v="Connections"/>
    <x v="3"/>
    <n v="41843.279999999999"/>
    <n v="1276037.3999999999"/>
    <n v="0"/>
  </r>
  <r>
    <x v="21"/>
    <x v="0"/>
    <s v="Customers"/>
    <x v="4"/>
    <n v="3647392.5"/>
    <n v="137728861.19"/>
    <n v="0"/>
  </r>
  <r>
    <x v="21"/>
    <x v="0"/>
    <s v="Customers"/>
    <x v="5"/>
    <n v="4794355.4000000004"/>
    <n v="359288499.37"/>
    <n v="902988"/>
  </r>
  <r>
    <x v="21"/>
    <x v="0"/>
    <s v="Customers"/>
    <x v="6"/>
    <n v="0"/>
    <n v="0"/>
    <n v="0"/>
  </r>
  <r>
    <x v="21"/>
    <x v="0"/>
    <s v="Customers"/>
    <x v="7"/>
    <n v="13107845.26"/>
    <n v="379394019.45999998"/>
    <n v="0"/>
  </r>
  <r>
    <x v="21"/>
    <x v="0"/>
    <s v="Customers"/>
    <x v="8"/>
    <n v="0"/>
    <n v="0"/>
    <n v="0"/>
  </r>
  <r>
    <x v="21"/>
    <x v="1"/>
    <s v="Connections"/>
    <x v="0"/>
    <n v="0"/>
    <n v="0"/>
    <n v="0"/>
  </r>
  <r>
    <x v="21"/>
    <x v="1"/>
    <s v="Connections"/>
    <x v="1"/>
    <n v="31502.07"/>
    <n v="427366.34"/>
    <n v="1077.7"/>
  </r>
  <r>
    <x v="21"/>
    <x v="1"/>
    <s v="Connections"/>
    <x v="2"/>
    <n v="668696"/>
    <n v="7520842.1200000001"/>
    <n v="20946.189999999999"/>
  </r>
  <r>
    <x v="21"/>
    <x v="1"/>
    <s v="Connections"/>
    <x v="3"/>
    <n v="41060.17"/>
    <n v="1218850.98"/>
    <n v="0"/>
  </r>
  <r>
    <x v="21"/>
    <x v="1"/>
    <s v="Customers"/>
    <x v="4"/>
    <n v="3816342.29"/>
    <n v="135269773.41"/>
    <n v="0"/>
  </r>
  <r>
    <x v="21"/>
    <x v="1"/>
    <s v="Customers"/>
    <x v="5"/>
    <n v="4668664.43"/>
    <n v="347751693.08999997"/>
    <n v="886866.2"/>
  </r>
  <r>
    <x v="21"/>
    <x v="1"/>
    <s v="Customers"/>
    <x v="6"/>
    <n v="0"/>
    <n v="0"/>
    <n v="0"/>
  </r>
  <r>
    <x v="21"/>
    <x v="1"/>
    <s v="Customers"/>
    <x v="7"/>
    <n v="13448828.869999999"/>
    <n v="364828775.63999999"/>
    <n v="0"/>
  </r>
  <r>
    <x v="21"/>
    <x v="1"/>
    <s v="Customers"/>
    <x v="8"/>
    <n v="0"/>
    <n v="0"/>
    <n v="0"/>
  </r>
  <r>
    <x v="21"/>
    <x v="2"/>
    <s v="Connections"/>
    <x v="0"/>
    <n v="0"/>
    <n v="0"/>
    <n v="0"/>
  </r>
  <r>
    <x v="21"/>
    <x v="2"/>
    <s v="Connections"/>
    <x v="1"/>
    <n v="33086.46"/>
    <n v="412946.08"/>
    <n v="1137.3399999999999"/>
  </r>
  <r>
    <x v="21"/>
    <x v="2"/>
    <s v="Connections"/>
    <x v="2"/>
    <n v="705096.63"/>
    <n v="7471832.7400000002"/>
    <n v="20884.21"/>
  </r>
  <r>
    <x v="21"/>
    <x v="2"/>
    <s v="Connections"/>
    <x v="3"/>
    <n v="39318.160000000003"/>
    <n v="1179514.8"/>
    <n v="0"/>
  </r>
  <r>
    <x v="21"/>
    <x v="2"/>
    <s v="Customers"/>
    <x v="4"/>
    <n v="3687028.65"/>
    <n v="132255649.59"/>
    <n v="0"/>
  </r>
  <r>
    <x v="21"/>
    <x v="2"/>
    <s v="Customers"/>
    <x v="5"/>
    <n v="4856064.38"/>
    <n v="352142096.67000002"/>
    <n v="875677.68"/>
  </r>
  <r>
    <x v="21"/>
    <x v="2"/>
    <s v="Customers"/>
    <x v="6"/>
    <n v="0"/>
    <n v="0"/>
    <n v="0"/>
  </r>
  <r>
    <x v="21"/>
    <x v="2"/>
    <s v="Customers"/>
    <x v="7"/>
    <n v="13395231.300000001"/>
    <n v="354259332.93000001"/>
    <n v="0"/>
  </r>
  <r>
    <x v="21"/>
    <x v="2"/>
    <s v="Customers"/>
    <x v="8"/>
    <n v="0"/>
    <n v="0"/>
    <n v="0"/>
  </r>
  <r>
    <x v="21"/>
    <x v="3"/>
    <s v="Connections"/>
    <x v="0"/>
    <n v="0"/>
    <n v="0"/>
    <n v="0"/>
  </r>
  <r>
    <x v="21"/>
    <x v="3"/>
    <s v="Connections"/>
    <x v="1"/>
    <n v="33310.04"/>
    <n v="403669.78"/>
    <n v="1111.06"/>
  </r>
  <r>
    <x v="21"/>
    <x v="3"/>
    <s v="Connections"/>
    <x v="2"/>
    <n v="716239.61"/>
    <n v="7471084.9699999997"/>
    <n v="20877.91"/>
  </r>
  <r>
    <x v="21"/>
    <x v="3"/>
    <s v="Connections"/>
    <x v="3"/>
    <n v="38273.43"/>
    <n v="1134622.2"/>
    <n v="0"/>
  </r>
  <r>
    <x v="21"/>
    <x v="3"/>
    <s v="Customers"/>
    <x v="4"/>
    <n v="3730144.82"/>
    <n v="137871408.96000001"/>
    <n v="0"/>
  </r>
  <r>
    <x v="21"/>
    <x v="3"/>
    <s v="Customers"/>
    <x v="5"/>
    <n v="4915775.63"/>
    <n v="360043485.08999997"/>
    <n v="880526.89"/>
  </r>
  <r>
    <x v="21"/>
    <x v="3"/>
    <s v="Customers"/>
    <x v="6"/>
    <n v="0"/>
    <n v="0"/>
    <n v="0"/>
  </r>
  <r>
    <x v="21"/>
    <x v="3"/>
    <s v="Customers"/>
    <x v="7"/>
    <n v="13865619.1"/>
    <n v="375723904.17000002"/>
    <n v="0"/>
  </r>
  <r>
    <x v="21"/>
    <x v="3"/>
    <s v="Customers"/>
    <x v="8"/>
    <n v="0"/>
    <n v="0"/>
    <n v="0"/>
  </r>
  <r>
    <x v="21"/>
    <x v="4"/>
    <s v="Connections"/>
    <x v="0"/>
    <n v="0"/>
    <n v="0"/>
    <n v="0"/>
  </r>
  <r>
    <x v="21"/>
    <x v="4"/>
    <s v="Connections"/>
    <x v="1"/>
    <n v="31231.39"/>
    <n v="372541.78"/>
    <n v="1025.32"/>
  </r>
  <r>
    <x v="21"/>
    <x v="4"/>
    <s v="Connections"/>
    <x v="2"/>
    <n v="727050.56"/>
    <n v="7481251.9100000001"/>
    <n v="20902.349999999999"/>
  </r>
  <r>
    <x v="21"/>
    <x v="4"/>
    <s v="Connections"/>
    <x v="3"/>
    <n v="38550.910000000003"/>
    <n v="1133887"/>
    <n v="0"/>
  </r>
  <r>
    <x v="21"/>
    <x v="4"/>
    <s v="Customers"/>
    <x v="4"/>
    <n v="3979485.13"/>
    <n v="135968289.19"/>
    <n v="0"/>
  </r>
  <r>
    <x v="21"/>
    <x v="4"/>
    <s v="Customers"/>
    <x v="5"/>
    <n v="5002894.8899999997"/>
    <n v="350908706.60000002"/>
    <n v="845615.36"/>
  </r>
  <r>
    <x v="21"/>
    <x v="4"/>
    <s v="Customers"/>
    <x v="6"/>
    <n v="0"/>
    <n v="0"/>
    <n v="0"/>
  </r>
  <r>
    <x v="21"/>
    <x v="4"/>
    <s v="Customers"/>
    <x v="7"/>
    <n v="14136089.66"/>
    <n v="375118358.05000001"/>
    <n v="0"/>
  </r>
  <r>
    <x v="21"/>
    <x v="4"/>
    <s v="Customers"/>
    <x v="8"/>
    <n v="0"/>
    <n v="0"/>
    <n v="0"/>
  </r>
  <r>
    <x v="21"/>
    <x v="5"/>
    <s v="Connections"/>
    <x v="0"/>
    <n v="0"/>
    <n v="0"/>
    <n v="0"/>
  </r>
  <r>
    <x v="21"/>
    <x v="5"/>
    <s v="Connections"/>
    <x v="1"/>
    <n v="34665.07"/>
    <n v="363254.6"/>
    <n v="998.48"/>
  </r>
  <r>
    <x v="21"/>
    <x v="5"/>
    <s v="Connections"/>
    <x v="2"/>
    <n v="720284.21"/>
    <n v="6391575.9500000002"/>
    <n v="18315.38"/>
  </r>
  <r>
    <x v="21"/>
    <x v="5"/>
    <s v="Connections"/>
    <x v="3"/>
    <n v="38002.300000000003"/>
    <n v="1032903"/>
    <n v="0"/>
  </r>
  <r>
    <x v="21"/>
    <x v="5"/>
    <s v="Customers"/>
    <x v="4"/>
    <n v="3815027.12"/>
    <n v="128297208.87"/>
    <n v="0"/>
  </r>
  <r>
    <x v="21"/>
    <x v="5"/>
    <s v="Customers"/>
    <x v="5"/>
    <n v="4542934.7300000004"/>
    <n v="319950237.29000002"/>
    <n v="774313.29"/>
  </r>
  <r>
    <x v="21"/>
    <x v="5"/>
    <s v="Customers"/>
    <x v="6"/>
    <n v="0"/>
    <n v="0"/>
    <n v="0"/>
  </r>
  <r>
    <x v="21"/>
    <x v="5"/>
    <s v="Customers"/>
    <x v="7"/>
    <n v="14773759.699999999"/>
    <n v="381949545.73000002"/>
    <n v="0"/>
  </r>
  <r>
    <x v="21"/>
    <x v="5"/>
    <s v="Customers"/>
    <x v="8"/>
    <n v="0"/>
    <n v="0"/>
    <n v="0"/>
  </r>
  <r>
    <x v="21"/>
    <x v="6"/>
    <s v="Connections"/>
    <x v="0"/>
    <n v="0"/>
    <n v="0"/>
    <n v="0"/>
  </r>
  <r>
    <x v="21"/>
    <x v="6"/>
    <s v="Connections"/>
    <x v="1"/>
    <n v="34065.129999999997"/>
    <n v="360331.91"/>
    <n v="967.29"/>
  </r>
  <r>
    <x v="21"/>
    <x v="6"/>
    <s v="Connections"/>
    <x v="2"/>
    <n v="669390.62"/>
    <n v="3586468.23"/>
    <n v="10103.25"/>
  </r>
  <r>
    <x v="21"/>
    <x v="6"/>
    <s v="Connections"/>
    <x v="3"/>
    <n v="37807.660000000003"/>
    <n v="987840"/>
    <n v="0"/>
  </r>
  <r>
    <x v="21"/>
    <x v="6"/>
    <s v="Customers"/>
    <x v="4"/>
    <n v="3912080.79"/>
    <n v="127942203.64"/>
    <n v="0"/>
  </r>
  <r>
    <x v="21"/>
    <x v="6"/>
    <s v="Customers"/>
    <x v="5"/>
    <n v="4562659.99"/>
    <n v="317054998.02999997"/>
    <n v="776217.71"/>
  </r>
  <r>
    <x v="21"/>
    <x v="6"/>
    <s v="Customers"/>
    <x v="6"/>
    <n v="0"/>
    <n v="0"/>
    <n v="0"/>
  </r>
  <r>
    <x v="21"/>
    <x v="6"/>
    <s v="Customers"/>
    <x v="7"/>
    <n v="15393669.880000001"/>
    <n v="374569366.70999998"/>
    <n v="0"/>
  </r>
  <r>
    <x v="21"/>
    <x v="6"/>
    <s v="Customers"/>
    <x v="8"/>
    <n v="0"/>
    <n v="0"/>
    <n v="0"/>
  </r>
  <r>
    <x v="22"/>
    <x v="0"/>
    <s v="Connections"/>
    <x v="0"/>
    <n v="0"/>
    <n v="0"/>
    <n v="0"/>
  </r>
  <r>
    <x v="22"/>
    <x v="0"/>
    <s v="Connections"/>
    <x v="1"/>
    <n v="0"/>
    <n v="0"/>
    <n v="0"/>
  </r>
  <r>
    <x v="22"/>
    <x v="0"/>
    <s v="Connections"/>
    <x v="2"/>
    <n v="77844.23"/>
    <n v="718341.39"/>
    <n v="1989.88"/>
  </r>
  <r>
    <x v="22"/>
    <x v="0"/>
    <s v="Connections"/>
    <x v="3"/>
    <n v="19893.689999999999"/>
    <n v="365406.04"/>
    <n v="0"/>
  </r>
  <r>
    <x v="22"/>
    <x v="0"/>
    <s v="Customers"/>
    <x v="4"/>
    <n v="506739.74"/>
    <n v="19224957.609999999"/>
    <n v="0"/>
  </r>
  <r>
    <x v="22"/>
    <x v="0"/>
    <s v="Customers"/>
    <x v="5"/>
    <n v="488134.85"/>
    <n v="62576607.270000003"/>
    <n v="177968.44"/>
  </r>
  <r>
    <x v="22"/>
    <x v="0"/>
    <s v="Customers"/>
    <x v="6"/>
    <n v="0"/>
    <n v="0"/>
    <n v="0"/>
  </r>
  <r>
    <x v="22"/>
    <x v="0"/>
    <s v="Customers"/>
    <x v="7"/>
    <n v="3052544.4"/>
    <n v="93153598.810000002"/>
    <n v="0"/>
  </r>
  <r>
    <x v="22"/>
    <x v="0"/>
    <s v="Customers"/>
    <x v="8"/>
    <n v="0"/>
    <n v="0"/>
    <n v="0"/>
  </r>
  <r>
    <x v="22"/>
    <x v="1"/>
    <s v="Connections"/>
    <x v="0"/>
    <n v="132874.26"/>
    <n v="0"/>
    <n v="37002.449999999997"/>
  </r>
  <r>
    <x v="22"/>
    <x v="1"/>
    <s v="Connections"/>
    <x v="1"/>
    <n v="0"/>
    <n v="0"/>
    <n v="0"/>
  </r>
  <r>
    <x v="22"/>
    <x v="1"/>
    <s v="Connections"/>
    <x v="2"/>
    <n v="79549.16"/>
    <n v="719486.7"/>
    <n v="1986.96"/>
  </r>
  <r>
    <x v="22"/>
    <x v="1"/>
    <s v="Connections"/>
    <x v="3"/>
    <n v="22001.46"/>
    <n v="344840.44"/>
    <n v="0"/>
  </r>
  <r>
    <x v="22"/>
    <x v="1"/>
    <s v="Customers"/>
    <x v="4"/>
    <n v="524025.05"/>
    <n v="18979203.07"/>
    <n v="0"/>
  </r>
  <r>
    <x v="22"/>
    <x v="1"/>
    <s v="Customers"/>
    <x v="5"/>
    <n v="614121.69999999995"/>
    <n v="65267801.049999997"/>
    <n v="181813.85"/>
  </r>
  <r>
    <x v="22"/>
    <x v="1"/>
    <s v="Customers"/>
    <x v="6"/>
    <n v="0"/>
    <n v="0"/>
    <n v="0"/>
  </r>
  <r>
    <x v="22"/>
    <x v="1"/>
    <s v="Customers"/>
    <x v="7"/>
    <n v="3197935.1"/>
    <n v="95863366.359999999"/>
    <n v="0"/>
  </r>
  <r>
    <x v="22"/>
    <x v="1"/>
    <s v="Customers"/>
    <x v="8"/>
    <n v="0"/>
    <n v="0"/>
    <n v="0"/>
  </r>
  <r>
    <x v="22"/>
    <x v="2"/>
    <s v="Connections"/>
    <x v="0"/>
    <n v="383971.82"/>
    <n v="29983391.129999999"/>
    <n v="115728.52"/>
  </r>
  <r>
    <x v="22"/>
    <x v="2"/>
    <s v="Connections"/>
    <x v="1"/>
    <n v="0"/>
    <n v="0"/>
    <n v="0"/>
  </r>
  <r>
    <x v="22"/>
    <x v="2"/>
    <s v="Connections"/>
    <x v="2"/>
    <n v="84218.31"/>
    <n v="674635.92"/>
    <n v="1999.69"/>
  </r>
  <r>
    <x v="22"/>
    <x v="2"/>
    <s v="Connections"/>
    <x v="3"/>
    <n v="33041.1"/>
    <n v="387045.96"/>
    <n v="0"/>
  </r>
  <r>
    <x v="22"/>
    <x v="2"/>
    <s v="Customers"/>
    <x v="4"/>
    <n v="589369.80000000005"/>
    <n v="18815505.559999999"/>
    <n v="0"/>
  </r>
  <r>
    <x v="22"/>
    <x v="2"/>
    <s v="Customers"/>
    <x v="5"/>
    <n v="803676"/>
    <n v="63769437.990000002"/>
    <n v="179135.9"/>
  </r>
  <r>
    <x v="22"/>
    <x v="2"/>
    <s v="Customers"/>
    <x v="6"/>
    <n v="0"/>
    <n v="0"/>
    <n v="0"/>
  </r>
  <r>
    <x v="22"/>
    <x v="2"/>
    <s v="Customers"/>
    <x v="7"/>
    <n v="3389235.02"/>
    <n v="89264141.430000007"/>
    <n v="0"/>
  </r>
  <r>
    <x v="22"/>
    <x v="2"/>
    <s v="Customers"/>
    <x v="8"/>
    <n v="0"/>
    <n v="0"/>
    <n v="0"/>
  </r>
  <r>
    <x v="22"/>
    <x v="3"/>
    <s v="Connections"/>
    <x v="0"/>
    <n v="439112.65"/>
    <n v="43385968.659999996"/>
    <n v="144421.29999999999"/>
  </r>
  <r>
    <x v="22"/>
    <x v="3"/>
    <s v="Connections"/>
    <x v="1"/>
    <n v="0"/>
    <n v="0"/>
    <n v="0"/>
  </r>
  <r>
    <x v="22"/>
    <x v="3"/>
    <s v="Connections"/>
    <x v="2"/>
    <n v="85046.14"/>
    <n v="741374.79"/>
    <n v="2048.3000000000002"/>
  </r>
  <r>
    <x v="22"/>
    <x v="3"/>
    <s v="Connections"/>
    <x v="3"/>
    <n v="37111.839999999997"/>
    <n v="338063.87"/>
    <n v="0"/>
  </r>
  <r>
    <x v="22"/>
    <x v="3"/>
    <s v="Customers"/>
    <x v="4"/>
    <n v="583205.06000000006"/>
    <n v="19261803.789999999"/>
    <n v="0"/>
  </r>
  <r>
    <x v="22"/>
    <x v="3"/>
    <s v="Customers"/>
    <x v="5"/>
    <n v="802793.03"/>
    <n v="66675530.289999999"/>
    <n v="186239.37"/>
  </r>
  <r>
    <x v="22"/>
    <x v="3"/>
    <s v="Customers"/>
    <x v="6"/>
    <n v="0"/>
    <n v="0"/>
    <n v="0"/>
  </r>
  <r>
    <x v="22"/>
    <x v="3"/>
    <s v="Customers"/>
    <x v="7"/>
    <n v="3526004.33"/>
    <n v="96919118.480000004"/>
    <n v="0"/>
  </r>
  <r>
    <x v="22"/>
    <x v="3"/>
    <s v="Customers"/>
    <x v="8"/>
    <n v="0"/>
    <n v="0"/>
    <n v="0"/>
  </r>
  <r>
    <x v="22"/>
    <x v="4"/>
    <s v="Connections"/>
    <x v="0"/>
    <n v="435703"/>
    <n v="49068645.299999997"/>
    <n v="143708.32999999999"/>
  </r>
  <r>
    <x v="22"/>
    <x v="4"/>
    <s v="Connections"/>
    <x v="1"/>
    <n v="0"/>
    <n v="0"/>
    <n v="0"/>
  </r>
  <r>
    <x v="22"/>
    <x v="4"/>
    <s v="Connections"/>
    <x v="2"/>
    <n v="87536.6"/>
    <n v="742609.8"/>
    <n v="2064.21"/>
  </r>
  <r>
    <x v="22"/>
    <x v="4"/>
    <s v="Connections"/>
    <x v="3"/>
    <n v="37336.18"/>
    <n v="336466.04"/>
    <n v="0"/>
  </r>
  <r>
    <x v="22"/>
    <x v="4"/>
    <s v="Customers"/>
    <x v="4"/>
    <n v="579649.6"/>
    <n v="19809069.690000001"/>
    <n v="0"/>
  </r>
  <r>
    <x v="22"/>
    <x v="4"/>
    <s v="Customers"/>
    <x v="5"/>
    <n v="739121.21"/>
    <n v="65434373.920000002"/>
    <n v="177258.92"/>
  </r>
  <r>
    <x v="22"/>
    <x v="4"/>
    <s v="Customers"/>
    <x v="6"/>
    <n v="0"/>
    <n v="0"/>
    <n v="0"/>
  </r>
  <r>
    <x v="22"/>
    <x v="4"/>
    <s v="Customers"/>
    <x v="7"/>
    <n v="3638370.83"/>
    <n v="94082683.870000005"/>
    <n v="0"/>
  </r>
  <r>
    <x v="22"/>
    <x v="4"/>
    <s v="Customers"/>
    <x v="8"/>
    <n v="0"/>
    <n v="0"/>
    <n v="0"/>
  </r>
  <r>
    <x v="22"/>
    <x v="5"/>
    <s v="Connections"/>
    <x v="0"/>
    <n v="480010.44"/>
    <n v="59182119.979999997"/>
    <n v="167587.62"/>
  </r>
  <r>
    <x v="22"/>
    <x v="5"/>
    <s v="Connections"/>
    <x v="1"/>
    <n v="0"/>
    <n v="0"/>
    <n v="0"/>
  </r>
  <r>
    <x v="22"/>
    <x v="5"/>
    <s v="Connections"/>
    <x v="2"/>
    <n v="90487.25"/>
    <n v="740232.6"/>
    <n v="2026.92"/>
  </r>
  <r>
    <x v="22"/>
    <x v="5"/>
    <s v="Connections"/>
    <x v="3"/>
    <n v="37029.33"/>
    <n v="328310.39"/>
    <n v="0"/>
  </r>
  <r>
    <x v="22"/>
    <x v="5"/>
    <s v="Customers"/>
    <x v="4"/>
    <n v="635873.81000000006"/>
    <n v="19150767.579999998"/>
    <n v="0"/>
  </r>
  <r>
    <x v="22"/>
    <x v="5"/>
    <s v="Customers"/>
    <x v="5"/>
    <n v="800150.01"/>
    <n v="65370733.57"/>
    <n v="178624.47"/>
  </r>
  <r>
    <x v="22"/>
    <x v="5"/>
    <s v="Customers"/>
    <x v="6"/>
    <n v="0"/>
    <n v="0"/>
    <n v="0"/>
  </r>
  <r>
    <x v="22"/>
    <x v="5"/>
    <s v="Customers"/>
    <x v="7"/>
    <n v="3771332.6"/>
    <n v="102171421.73"/>
    <n v="0"/>
  </r>
  <r>
    <x v="22"/>
    <x v="5"/>
    <s v="Customers"/>
    <x v="8"/>
    <n v="0"/>
    <n v="0"/>
    <n v="0"/>
  </r>
  <r>
    <x v="22"/>
    <x v="6"/>
    <s v="Connections"/>
    <x v="0"/>
    <n v="503299.41"/>
    <n v="65940210.829999998"/>
    <n v="164986.13"/>
  </r>
  <r>
    <x v="22"/>
    <x v="6"/>
    <s v="Connections"/>
    <x v="1"/>
    <n v="0"/>
    <n v="0"/>
    <n v="0"/>
  </r>
  <r>
    <x v="22"/>
    <x v="6"/>
    <s v="Connections"/>
    <x v="2"/>
    <n v="92595.62"/>
    <n v="737789.7"/>
    <n v="2050.6999999999998"/>
  </r>
  <r>
    <x v="22"/>
    <x v="6"/>
    <s v="Connections"/>
    <x v="3"/>
    <n v="37874.97"/>
    <n v="324561.08"/>
    <n v="0"/>
  </r>
  <r>
    <x v="22"/>
    <x v="6"/>
    <s v="Customers"/>
    <x v="4"/>
    <n v="611794.07999999996"/>
    <n v="19588496.359999999"/>
    <n v="0"/>
  </r>
  <r>
    <x v="22"/>
    <x v="6"/>
    <s v="Customers"/>
    <x v="5"/>
    <n v="957063.32"/>
    <n v="76929015.569999993"/>
    <n v="207356.45"/>
  </r>
  <r>
    <x v="22"/>
    <x v="6"/>
    <s v="Customers"/>
    <x v="6"/>
    <n v="0"/>
    <n v="0"/>
    <n v="0"/>
  </r>
  <r>
    <x v="22"/>
    <x v="6"/>
    <s v="Customers"/>
    <x v="7"/>
    <n v="3985273.85"/>
    <n v="102801909.08"/>
    <n v="0"/>
  </r>
  <r>
    <x v="22"/>
    <x v="6"/>
    <s v="Customers"/>
    <x v="8"/>
    <n v="0"/>
    <n v="0"/>
    <n v="0"/>
  </r>
  <r>
    <x v="23"/>
    <x v="0"/>
    <s v="Connections"/>
    <x v="0"/>
    <n v="0"/>
    <n v="0"/>
    <n v="0"/>
  </r>
  <r>
    <x v="23"/>
    <x v="0"/>
    <s v="Connections"/>
    <x v="1"/>
    <n v="25265"/>
    <n v="326943"/>
    <n v="750"/>
  </r>
  <r>
    <x v="23"/>
    <x v="0"/>
    <s v="Connections"/>
    <x v="2"/>
    <n v="351898"/>
    <n v="2765164"/>
    <n v="7730"/>
  </r>
  <r>
    <x v="23"/>
    <x v="0"/>
    <s v="Connections"/>
    <x v="3"/>
    <n v="15602"/>
    <n v="905217"/>
    <n v="0"/>
  </r>
  <r>
    <x v="23"/>
    <x v="0"/>
    <s v="Customers"/>
    <x v="4"/>
    <n v="1062063"/>
    <n v="50702250"/>
    <n v="0"/>
  </r>
  <r>
    <x v="23"/>
    <x v="0"/>
    <s v="Customers"/>
    <x v="5"/>
    <n v="2283508"/>
    <n v="252179330"/>
    <n v="684530"/>
  </r>
  <r>
    <x v="23"/>
    <x v="0"/>
    <s v="Customers"/>
    <x v="6"/>
    <n v="0"/>
    <n v="0"/>
    <n v="0"/>
  </r>
  <r>
    <x v="23"/>
    <x v="0"/>
    <s v="Customers"/>
    <x v="7"/>
    <n v="5811065"/>
    <n v="203353342"/>
    <n v="0"/>
  </r>
  <r>
    <x v="23"/>
    <x v="0"/>
    <s v="Customers"/>
    <x v="8"/>
    <n v="0"/>
    <n v="0"/>
    <n v="0"/>
  </r>
  <r>
    <x v="23"/>
    <x v="1"/>
    <s v="Connections"/>
    <x v="0"/>
    <n v="0"/>
    <n v="0"/>
    <n v="0"/>
  </r>
  <r>
    <x v="23"/>
    <x v="1"/>
    <s v="Connections"/>
    <x v="1"/>
    <n v="38176"/>
    <n v="273180"/>
    <n v="739"/>
  </r>
  <r>
    <x v="23"/>
    <x v="1"/>
    <s v="Connections"/>
    <x v="2"/>
    <n v="237078"/>
    <n v="1832979"/>
    <n v="5129"/>
  </r>
  <r>
    <x v="23"/>
    <x v="1"/>
    <s v="Connections"/>
    <x v="3"/>
    <n v="17361"/>
    <n v="924057"/>
    <n v="0"/>
  </r>
  <r>
    <x v="23"/>
    <x v="1"/>
    <s v="Customers"/>
    <x v="4"/>
    <n v="1068922"/>
    <n v="51296823"/>
    <n v="0"/>
  </r>
  <r>
    <x v="23"/>
    <x v="1"/>
    <s v="Customers"/>
    <x v="5"/>
    <n v="2389596"/>
    <n v="244482430"/>
    <n v="664534"/>
  </r>
  <r>
    <x v="23"/>
    <x v="1"/>
    <s v="Customers"/>
    <x v="6"/>
    <n v="0"/>
    <n v="0"/>
    <n v="0"/>
  </r>
  <r>
    <x v="23"/>
    <x v="1"/>
    <s v="Customers"/>
    <x v="7"/>
    <n v="6041377"/>
    <n v="204439774"/>
    <n v="0"/>
  </r>
  <r>
    <x v="23"/>
    <x v="1"/>
    <s v="Customers"/>
    <x v="8"/>
    <n v="0"/>
    <n v="0"/>
    <n v="0"/>
  </r>
  <r>
    <x v="23"/>
    <x v="2"/>
    <s v="Connections"/>
    <x v="0"/>
    <n v="0"/>
    <n v="0"/>
    <n v="0"/>
  </r>
  <r>
    <x v="23"/>
    <x v="2"/>
    <s v="Connections"/>
    <x v="1"/>
    <n v="44318"/>
    <n v="260238"/>
    <n v="704"/>
  </r>
  <r>
    <x v="23"/>
    <x v="2"/>
    <s v="Connections"/>
    <x v="2"/>
    <n v="133505"/>
    <n v="1128400"/>
    <n v="3155"/>
  </r>
  <r>
    <x v="23"/>
    <x v="2"/>
    <s v="Connections"/>
    <x v="3"/>
    <n v="19105"/>
    <n v="934714"/>
    <n v="0"/>
  </r>
  <r>
    <x v="23"/>
    <x v="2"/>
    <s v="Customers"/>
    <x v="4"/>
    <n v="1181592"/>
    <n v="50527239"/>
    <n v="0"/>
  </r>
  <r>
    <x v="23"/>
    <x v="2"/>
    <s v="Customers"/>
    <x v="5"/>
    <n v="2425056"/>
    <n v="234683399"/>
    <n v="656915"/>
  </r>
  <r>
    <x v="23"/>
    <x v="2"/>
    <s v="Customers"/>
    <x v="6"/>
    <n v="0"/>
    <n v="0"/>
    <n v="0"/>
  </r>
  <r>
    <x v="23"/>
    <x v="2"/>
    <s v="Customers"/>
    <x v="7"/>
    <n v="6303528"/>
    <n v="193694443"/>
    <n v="0"/>
  </r>
  <r>
    <x v="23"/>
    <x v="2"/>
    <s v="Customers"/>
    <x v="8"/>
    <n v="0"/>
    <n v="0"/>
    <n v="0"/>
  </r>
  <r>
    <x v="23"/>
    <x v="3"/>
    <s v="Connections"/>
    <x v="0"/>
    <n v="0"/>
    <n v="0"/>
    <n v="0"/>
  </r>
  <r>
    <x v="23"/>
    <x v="3"/>
    <s v="Connections"/>
    <x v="1"/>
    <n v="46344"/>
    <n v="261914"/>
    <n v="696"/>
  </r>
  <r>
    <x v="23"/>
    <x v="3"/>
    <s v="Connections"/>
    <x v="2"/>
    <n v="57704"/>
    <n v="1093732"/>
    <n v="3043"/>
  </r>
  <r>
    <x v="23"/>
    <x v="3"/>
    <s v="Connections"/>
    <x v="3"/>
    <n v="21799"/>
    <n v="953473"/>
    <n v="0"/>
  </r>
  <r>
    <x v="23"/>
    <x v="3"/>
    <s v="Customers"/>
    <x v="4"/>
    <n v="1231747"/>
    <n v="51979120"/>
    <n v="0"/>
  </r>
  <r>
    <x v="23"/>
    <x v="3"/>
    <s v="Customers"/>
    <x v="5"/>
    <n v="2611855"/>
    <n v="236743396"/>
    <n v="659328"/>
  </r>
  <r>
    <x v="23"/>
    <x v="3"/>
    <s v="Customers"/>
    <x v="6"/>
    <n v="0"/>
    <n v="0"/>
    <n v="0"/>
  </r>
  <r>
    <x v="23"/>
    <x v="3"/>
    <s v="Customers"/>
    <x v="7"/>
    <n v="6707211"/>
    <n v="208411376"/>
    <n v="0"/>
  </r>
  <r>
    <x v="23"/>
    <x v="3"/>
    <s v="Customers"/>
    <x v="8"/>
    <n v="0"/>
    <n v="0"/>
    <n v="0"/>
  </r>
  <r>
    <x v="23"/>
    <x v="4"/>
    <s v="Connections"/>
    <x v="0"/>
    <n v="0"/>
    <n v="0"/>
    <n v="0"/>
  </r>
  <r>
    <x v="23"/>
    <x v="4"/>
    <s v="Connections"/>
    <x v="1"/>
    <n v="46398.94"/>
    <n v="251879"/>
    <n v="680"/>
  </r>
  <r>
    <x v="23"/>
    <x v="4"/>
    <s v="Connections"/>
    <x v="2"/>
    <n v="138925.41"/>
    <n v="979604"/>
    <n v="3105"/>
  </r>
  <r>
    <x v="23"/>
    <x v="4"/>
    <s v="Connections"/>
    <x v="3"/>
    <n v="23367.02"/>
    <n v="962029"/>
    <n v="0"/>
  </r>
  <r>
    <x v="23"/>
    <x v="4"/>
    <s v="Customers"/>
    <x v="4"/>
    <n v="1230024.08"/>
    <n v="50654668"/>
    <n v="0"/>
  </r>
  <r>
    <x v="23"/>
    <x v="4"/>
    <s v="Customers"/>
    <x v="5"/>
    <n v="2614407.89"/>
    <n v="239001465"/>
    <n v="637701"/>
  </r>
  <r>
    <x v="23"/>
    <x v="4"/>
    <s v="Customers"/>
    <x v="6"/>
    <n v="0"/>
    <n v="0"/>
    <n v="0"/>
  </r>
  <r>
    <x v="23"/>
    <x v="4"/>
    <s v="Customers"/>
    <x v="7"/>
    <n v="6831673.8300000001"/>
    <n v="202110918"/>
    <n v="0"/>
  </r>
  <r>
    <x v="23"/>
    <x v="4"/>
    <s v="Customers"/>
    <x v="8"/>
    <n v="0"/>
    <n v="0"/>
    <n v="0"/>
  </r>
  <r>
    <x v="23"/>
    <x v="5"/>
    <s v="Connections"/>
    <x v="0"/>
    <n v="0"/>
    <n v="0"/>
    <n v="0"/>
  </r>
  <r>
    <x v="23"/>
    <x v="5"/>
    <s v="Connections"/>
    <x v="1"/>
    <n v="46941.49"/>
    <n v="247135"/>
    <n v="670"/>
  </r>
  <r>
    <x v="23"/>
    <x v="5"/>
    <s v="Connections"/>
    <x v="2"/>
    <n v="174716.66"/>
    <n v="1138183"/>
    <n v="3165"/>
  </r>
  <r>
    <x v="23"/>
    <x v="5"/>
    <s v="Connections"/>
    <x v="3"/>
    <n v="23798.68"/>
    <n v="960745"/>
    <n v="0"/>
  </r>
  <r>
    <x v="23"/>
    <x v="5"/>
    <s v="Customers"/>
    <x v="4"/>
    <n v="1219368.0900000001"/>
    <n v="46459411"/>
    <n v="0"/>
  </r>
  <r>
    <x v="23"/>
    <x v="5"/>
    <s v="Customers"/>
    <x v="5"/>
    <n v="2646041.27"/>
    <n v="236165872"/>
    <n v="627414"/>
  </r>
  <r>
    <x v="23"/>
    <x v="5"/>
    <s v="Customers"/>
    <x v="6"/>
    <n v="0"/>
    <n v="0"/>
    <n v="0"/>
  </r>
  <r>
    <x v="23"/>
    <x v="5"/>
    <s v="Customers"/>
    <x v="7"/>
    <n v="6997659.79"/>
    <n v="218427275"/>
    <n v="0"/>
  </r>
  <r>
    <x v="23"/>
    <x v="5"/>
    <s v="Customers"/>
    <x v="8"/>
    <n v="0"/>
    <n v="0"/>
    <n v="0"/>
  </r>
  <r>
    <x v="23"/>
    <x v="6"/>
    <s v="Connections"/>
    <x v="0"/>
    <n v="0"/>
    <n v="0"/>
    <n v="0"/>
  </r>
  <r>
    <x v="23"/>
    <x v="6"/>
    <s v="Connections"/>
    <x v="1"/>
    <n v="67926.929999999993"/>
    <n v="247256"/>
    <n v="669"/>
  </r>
  <r>
    <x v="23"/>
    <x v="6"/>
    <s v="Connections"/>
    <x v="2"/>
    <n v="188864.02"/>
    <n v="1150098"/>
    <n v="3205"/>
  </r>
  <r>
    <x v="23"/>
    <x v="6"/>
    <s v="Connections"/>
    <x v="3"/>
    <n v="48511.82"/>
    <n v="958895"/>
    <n v="0"/>
  </r>
  <r>
    <x v="23"/>
    <x v="6"/>
    <s v="Customers"/>
    <x v="4"/>
    <n v="1818560.63"/>
    <n v="46919686"/>
    <n v="0"/>
  </r>
  <r>
    <x v="23"/>
    <x v="6"/>
    <s v="Customers"/>
    <x v="5"/>
    <n v="4081006.25"/>
    <n v="233540730"/>
    <n v="596124"/>
  </r>
  <r>
    <x v="23"/>
    <x v="6"/>
    <s v="Customers"/>
    <x v="6"/>
    <n v="0"/>
    <n v="0"/>
    <n v="0"/>
  </r>
  <r>
    <x v="23"/>
    <x v="6"/>
    <s v="Customers"/>
    <x v="7"/>
    <n v="10737957.300000001"/>
    <n v="216597534"/>
    <n v="0"/>
  </r>
  <r>
    <x v="23"/>
    <x v="6"/>
    <s v="Customers"/>
    <x v="8"/>
    <n v="0"/>
    <n v="0"/>
    <n v="0"/>
  </r>
  <r>
    <x v="24"/>
    <x v="0"/>
    <s v="Connections"/>
    <x v="0"/>
    <n v="0"/>
    <n v="0"/>
    <n v="0"/>
  </r>
  <r>
    <x v="24"/>
    <x v="0"/>
    <s v="Connections"/>
    <x v="1"/>
    <n v="1095.18"/>
    <n v="16558"/>
    <n v="47"/>
  </r>
  <r>
    <x v="24"/>
    <x v="0"/>
    <s v="Connections"/>
    <x v="2"/>
    <n v="96603.96"/>
    <n v="1031235"/>
    <n v="3158"/>
  </r>
  <r>
    <x v="24"/>
    <x v="0"/>
    <s v="Connections"/>
    <x v="3"/>
    <n v="0"/>
    <n v="0"/>
    <n v="0"/>
  </r>
  <r>
    <x v="24"/>
    <x v="0"/>
    <s v="Customers"/>
    <x v="4"/>
    <n v="170052.15"/>
    <n v="10713053"/>
    <n v="0"/>
  </r>
  <r>
    <x v="24"/>
    <x v="0"/>
    <s v="Customers"/>
    <x v="5"/>
    <n v="258546.57"/>
    <n v="45646131"/>
    <n v="132059"/>
  </r>
  <r>
    <x v="24"/>
    <x v="0"/>
    <s v="Customers"/>
    <x v="6"/>
    <n v="0"/>
    <n v="0"/>
    <n v="0"/>
  </r>
  <r>
    <x v="24"/>
    <x v="0"/>
    <s v="Customers"/>
    <x v="7"/>
    <n v="628538.18000000005"/>
    <n v="23686374"/>
    <n v="0"/>
  </r>
  <r>
    <x v="24"/>
    <x v="0"/>
    <s v="Customers"/>
    <x v="8"/>
    <n v="0"/>
    <n v="0"/>
    <n v="0"/>
  </r>
  <r>
    <x v="24"/>
    <x v="1"/>
    <s v="Connections"/>
    <x v="0"/>
    <n v="0"/>
    <n v="0"/>
    <n v="0"/>
  </r>
  <r>
    <x v="24"/>
    <x v="1"/>
    <s v="Connections"/>
    <x v="1"/>
    <n v="1383.75"/>
    <n v="12864"/>
    <n v="38"/>
  </r>
  <r>
    <x v="24"/>
    <x v="1"/>
    <s v="Connections"/>
    <x v="2"/>
    <n v="37637.82"/>
    <n v="565469"/>
    <n v="1710"/>
  </r>
  <r>
    <x v="24"/>
    <x v="1"/>
    <s v="Connections"/>
    <x v="3"/>
    <n v="0"/>
    <n v="0"/>
    <n v="0"/>
  </r>
  <r>
    <x v="24"/>
    <x v="1"/>
    <s v="Customers"/>
    <x v="4"/>
    <n v="164489.92000000001"/>
    <n v="10266660"/>
    <n v="0"/>
  </r>
  <r>
    <x v="24"/>
    <x v="1"/>
    <s v="Customers"/>
    <x v="5"/>
    <n v="183121.25"/>
    <n v="46043732"/>
    <n v="126031"/>
  </r>
  <r>
    <x v="24"/>
    <x v="1"/>
    <s v="Customers"/>
    <x v="6"/>
    <n v="0"/>
    <n v="0"/>
    <n v="0"/>
  </r>
  <r>
    <x v="24"/>
    <x v="1"/>
    <s v="Customers"/>
    <x v="7"/>
    <n v="685660.01"/>
    <n v="22545902"/>
    <n v="0"/>
  </r>
  <r>
    <x v="24"/>
    <x v="1"/>
    <s v="Customers"/>
    <x v="8"/>
    <n v="0"/>
    <n v="0"/>
    <n v="0"/>
  </r>
  <r>
    <x v="24"/>
    <x v="2"/>
    <s v="Connections"/>
    <x v="0"/>
    <n v="0"/>
    <n v="0"/>
    <n v="0"/>
  </r>
  <r>
    <x v="24"/>
    <x v="2"/>
    <s v="Connections"/>
    <x v="1"/>
    <n v="1279.44"/>
    <n v="8920"/>
    <n v="25"/>
  </r>
  <r>
    <x v="24"/>
    <x v="2"/>
    <s v="Connections"/>
    <x v="2"/>
    <n v="51743.69"/>
    <n v="448057"/>
    <n v="1242.8499999999999"/>
  </r>
  <r>
    <x v="24"/>
    <x v="2"/>
    <s v="Connections"/>
    <x v="3"/>
    <n v="0"/>
    <n v="0"/>
    <n v="0"/>
  </r>
  <r>
    <x v="24"/>
    <x v="2"/>
    <s v="Customers"/>
    <x v="4"/>
    <n v="179641.60000000001"/>
    <n v="10320404"/>
    <n v="0"/>
  </r>
  <r>
    <x v="24"/>
    <x v="2"/>
    <s v="Customers"/>
    <x v="5"/>
    <n v="201292.14"/>
    <n v="44704845"/>
    <n v="119878.65"/>
  </r>
  <r>
    <x v="24"/>
    <x v="2"/>
    <s v="Customers"/>
    <x v="6"/>
    <n v="0"/>
    <n v="0"/>
    <n v="0"/>
  </r>
  <r>
    <x v="24"/>
    <x v="2"/>
    <s v="Customers"/>
    <x v="7"/>
    <n v="721103.42"/>
    <n v="21777282"/>
    <n v="0"/>
  </r>
  <r>
    <x v="24"/>
    <x v="2"/>
    <s v="Customers"/>
    <x v="8"/>
    <n v="0"/>
    <n v="0"/>
    <n v="0"/>
  </r>
  <r>
    <x v="24"/>
    <x v="3"/>
    <s v="Connections"/>
    <x v="0"/>
    <n v="0"/>
    <n v="0"/>
    <n v="0"/>
  </r>
  <r>
    <x v="24"/>
    <x v="3"/>
    <s v="Connections"/>
    <x v="1"/>
    <n v="1321.84"/>
    <n v="9452.2000000000007"/>
    <n v="33.6"/>
  </r>
  <r>
    <x v="24"/>
    <x v="3"/>
    <s v="Connections"/>
    <x v="2"/>
    <n v="57465.53"/>
    <n v="448820.1"/>
    <n v="1358.6"/>
  </r>
  <r>
    <x v="24"/>
    <x v="3"/>
    <s v="Connections"/>
    <x v="3"/>
    <n v="0"/>
    <n v="0"/>
    <n v="0"/>
  </r>
  <r>
    <x v="24"/>
    <x v="3"/>
    <s v="Customers"/>
    <x v="4"/>
    <n v="190300.4"/>
    <n v="11004125.25"/>
    <n v="0"/>
  </r>
  <r>
    <x v="24"/>
    <x v="3"/>
    <s v="Customers"/>
    <x v="5"/>
    <n v="217587.43"/>
    <n v="44383088.090000004"/>
    <n v="122296.48"/>
  </r>
  <r>
    <x v="24"/>
    <x v="3"/>
    <s v="Customers"/>
    <x v="6"/>
    <n v="0"/>
    <n v="0"/>
    <n v="0"/>
  </r>
  <r>
    <x v="24"/>
    <x v="3"/>
    <s v="Customers"/>
    <x v="7"/>
    <n v="734060.4"/>
    <n v="22434635.27"/>
    <n v="0"/>
  </r>
  <r>
    <x v="24"/>
    <x v="3"/>
    <s v="Customers"/>
    <x v="8"/>
    <n v="0"/>
    <n v="0"/>
    <n v="0"/>
  </r>
  <r>
    <x v="24"/>
    <x v="4"/>
    <s v="Connections"/>
    <x v="0"/>
    <n v="0"/>
    <n v="0"/>
    <n v="0"/>
  </r>
  <r>
    <x v="24"/>
    <x v="4"/>
    <s v="Connections"/>
    <x v="1"/>
    <n v="1335.69"/>
    <n v="9452.16"/>
    <n v="33.6"/>
  </r>
  <r>
    <x v="24"/>
    <x v="4"/>
    <s v="Connections"/>
    <x v="2"/>
    <n v="58068.58"/>
    <n v="448820.1"/>
    <n v="1358.64"/>
  </r>
  <r>
    <x v="24"/>
    <x v="4"/>
    <s v="Connections"/>
    <x v="3"/>
    <n v="0"/>
    <n v="0"/>
    <n v="0"/>
  </r>
  <r>
    <x v="24"/>
    <x v="4"/>
    <s v="Customers"/>
    <x v="4"/>
    <n v="191544.23"/>
    <n v="10694021.18"/>
    <n v="0"/>
  </r>
  <r>
    <x v="24"/>
    <x v="4"/>
    <s v="Customers"/>
    <x v="5"/>
    <n v="224856.94"/>
    <n v="44408913.390000001"/>
    <n v="127438.57"/>
  </r>
  <r>
    <x v="24"/>
    <x v="4"/>
    <s v="Customers"/>
    <x v="6"/>
    <n v="0"/>
    <n v="0"/>
    <n v="0"/>
  </r>
  <r>
    <x v="24"/>
    <x v="4"/>
    <s v="Customers"/>
    <x v="7"/>
    <n v="750644.85"/>
    <n v="22186869.18"/>
    <n v="0"/>
  </r>
  <r>
    <x v="24"/>
    <x v="4"/>
    <s v="Customers"/>
    <x v="8"/>
    <n v="0"/>
    <n v="0"/>
    <n v="0"/>
  </r>
  <r>
    <x v="24"/>
    <x v="5"/>
    <s v="Connections"/>
    <x v="0"/>
    <n v="0"/>
    <n v="0"/>
    <n v="0"/>
  </r>
  <r>
    <x v="24"/>
    <x v="5"/>
    <s v="Connections"/>
    <x v="1"/>
    <n v="1364.04"/>
    <n v="9452.16"/>
    <n v="33.6"/>
  </r>
  <r>
    <x v="24"/>
    <x v="5"/>
    <s v="Connections"/>
    <x v="2"/>
    <n v="59147.28"/>
    <n v="450158.58"/>
    <n v="1358.64"/>
  </r>
  <r>
    <x v="24"/>
    <x v="5"/>
    <s v="Connections"/>
    <x v="3"/>
    <n v="0"/>
    <n v="0"/>
    <n v="0"/>
  </r>
  <r>
    <x v="24"/>
    <x v="5"/>
    <s v="Customers"/>
    <x v="4"/>
    <n v="161631.12"/>
    <n v="9760448.0899999999"/>
    <n v="0"/>
  </r>
  <r>
    <x v="24"/>
    <x v="5"/>
    <s v="Customers"/>
    <x v="5"/>
    <n v="221081.38"/>
    <n v="41909144.619999997"/>
    <n v="124083.19"/>
  </r>
  <r>
    <x v="24"/>
    <x v="5"/>
    <s v="Customers"/>
    <x v="6"/>
    <n v="0"/>
    <n v="0"/>
    <n v="0"/>
  </r>
  <r>
    <x v="24"/>
    <x v="5"/>
    <s v="Customers"/>
    <x v="7"/>
    <n v="662671.17000000004"/>
    <n v="22266337.699999999"/>
    <n v="0"/>
  </r>
  <r>
    <x v="24"/>
    <x v="5"/>
    <s v="Customers"/>
    <x v="8"/>
    <n v="0"/>
    <n v="0"/>
    <n v="0"/>
  </r>
  <r>
    <x v="24"/>
    <x v="6"/>
    <s v="Connections"/>
    <x v="0"/>
    <n v="0"/>
    <n v="0"/>
    <n v="0"/>
  </r>
  <r>
    <x v="24"/>
    <x v="6"/>
    <s v="Connections"/>
    <x v="1"/>
    <n v="1843.54"/>
    <n v="9455"/>
    <n v="34"/>
  </r>
  <r>
    <x v="24"/>
    <x v="6"/>
    <s v="Connections"/>
    <x v="2"/>
    <n v="41970.57"/>
    <n v="449043.38"/>
    <n v="1358.6"/>
  </r>
  <r>
    <x v="24"/>
    <x v="6"/>
    <s v="Connections"/>
    <x v="3"/>
    <n v="0"/>
    <n v="0"/>
    <n v="0"/>
  </r>
  <r>
    <x v="24"/>
    <x v="6"/>
    <s v="Customers"/>
    <x v="4"/>
    <n v="192504.42"/>
    <n v="9785181.3000000007"/>
    <n v="0"/>
  </r>
  <r>
    <x v="24"/>
    <x v="6"/>
    <s v="Customers"/>
    <x v="5"/>
    <n v="254074.3"/>
    <n v="42218616"/>
    <n v="134438.96"/>
  </r>
  <r>
    <x v="24"/>
    <x v="6"/>
    <s v="Customers"/>
    <x v="6"/>
    <n v="0"/>
    <n v="0"/>
    <n v="0"/>
  </r>
  <r>
    <x v="24"/>
    <x v="6"/>
    <s v="Customers"/>
    <x v="7"/>
    <n v="776422.43"/>
    <n v="21585937.620000001"/>
    <n v="0"/>
  </r>
  <r>
    <x v="24"/>
    <x v="6"/>
    <s v="Customers"/>
    <x v="8"/>
    <n v="0"/>
    <n v="0"/>
    <n v="0"/>
  </r>
  <r>
    <x v="25"/>
    <x v="0"/>
    <s v="Connections"/>
    <x v="0"/>
    <n v="0"/>
    <n v="0"/>
    <n v="0"/>
  </r>
  <r>
    <x v="25"/>
    <x v="0"/>
    <s v="Connections"/>
    <x v="1"/>
    <n v="0"/>
    <n v="0"/>
    <n v="0"/>
  </r>
  <r>
    <x v="25"/>
    <x v="0"/>
    <s v="Connections"/>
    <x v="2"/>
    <n v="8341.7199999999993"/>
    <n v="163848"/>
    <n v="424"/>
  </r>
  <r>
    <x v="25"/>
    <x v="0"/>
    <s v="Connections"/>
    <x v="3"/>
    <n v="1467.4"/>
    <n v="18611"/>
    <n v="0"/>
  </r>
  <r>
    <x v="25"/>
    <x v="0"/>
    <s v="Customers"/>
    <x v="4"/>
    <n v="78774.490000000005"/>
    <n v="4666022"/>
    <n v="0"/>
  </r>
  <r>
    <x v="25"/>
    <x v="0"/>
    <s v="Customers"/>
    <x v="5"/>
    <n v="25703.63"/>
    <n v="4607212"/>
    <n v="10652"/>
  </r>
  <r>
    <x v="25"/>
    <x v="0"/>
    <s v="Customers"/>
    <x v="6"/>
    <n v="0"/>
    <n v="0"/>
    <n v="0"/>
  </r>
  <r>
    <x v="25"/>
    <x v="0"/>
    <s v="Customers"/>
    <x v="7"/>
    <n v="414231.63"/>
    <n v="14415698"/>
    <n v="0"/>
  </r>
  <r>
    <x v="25"/>
    <x v="0"/>
    <s v="Customers"/>
    <x v="8"/>
    <n v="0"/>
    <n v="0"/>
    <n v="0"/>
  </r>
  <r>
    <x v="25"/>
    <x v="1"/>
    <s v="Connections"/>
    <x v="0"/>
    <n v="0"/>
    <n v="0"/>
    <n v="0"/>
  </r>
  <r>
    <x v="25"/>
    <x v="1"/>
    <s v="Connections"/>
    <x v="1"/>
    <n v="0"/>
    <n v="0"/>
    <n v="0"/>
  </r>
  <r>
    <x v="25"/>
    <x v="1"/>
    <s v="Connections"/>
    <x v="2"/>
    <n v="8311.34"/>
    <n v="152559"/>
    <n v="424.8"/>
  </r>
  <r>
    <x v="25"/>
    <x v="1"/>
    <s v="Connections"/>
    <x v="3"/>
    <n v="1653.95"/>
    <n v="17280"/>
    <n v="0"/>
  </r>
  <r>
    <x v="25"/>
    <x v="1"/>
    <s v="Customers"/>
    <x v="4"/>
    <n v="76556.13"/>
    <n v="4261434"/>
    <n v="0"/>
  </r>
  <r>
    <x v="25"/>
    <x v="1"/>
    <s v="Customers"/>
    <x v="5"/>
    <n v="30314.12"/>
    <n v="3976846"/>
    <n v="10148"/>
  </r>
  <r>
    <x v="25"/>
    <x v="1"/>
    <s v="Customers"/>
    <x v="6"/>
    <n v="0"/>
    <n v="0"/>
    <n v="0"/>
  </r>
  <r>
    <x v="25"/>
    <x v="1"/>
    <s v="Customers"/>
    <x v="7"/>
    <n v="379350.35"/>
    <n v="12346400"/>
    <n v="0"/>
  </r>
  <r>
    <x v="25"/>
    <x v="1"/>
    <s v="Customers"/>
    <x v="8"/>
    <n v="0"/>
    <n v="0"/>
    <n v="0"/>
  </r>
  <r>
    <x v="25"/>
    <x v="2"/>
    <s v="Connections"/>
    <x v="0"/>
    <n v="0"/>
    <n v="0"/>
    <n v="0"/>
  </r>
  <r>
    <x v="25"/>
    <x v="2"/>
    <s v="Connections"/>
    <x v="1"/>
    <n v="0"/>
    <n v="0"/>
    <n v="0"/>
  </r>
  <r>
    <x v="25"/>
    <x v="2"/>
    <s v="Connections"/>
    <x v="2"/>
    <n v="8607.32"/>
    <n v="163848"/>
    <n v="424.8"/>
  </r>
  <r>
    <x v="25"/>
    <x v="2"/>
    <s v="Connections"/>
    <x v="3"/>
    <n v="1505.88"/>
    <n v="17280"/>
    <n v="0"/>
  </r>
  <r>
    <x v="25"/>
    <x v="2"/>
    <s v="Customers"/>
    <x v="4"/>
    <n v="79819.520000000004"/>
    <n v="3995185"/>
    <n v="0"/>
  </r>
  <r>
    <x v="25"/>
    <x v="2"/>
    <s v="Customers"/>
    <x v="5"/>
    <n v="24227.07"/>
    <n v="4494088"/>
    <n v="10234.23"/>
  </r>
  <r>
    <x v="25"/>
    <x v="2"/>
    <s v="Customers"/>
    <x v="6"/>
    <n v="0"/>
    <n v="0"/>
    <n v="0"/>
  </r>
  <r>
    <x v="25"/>
    <x v="2"/>
    <s v="Customers"/>
    <x v="7"/>
    <n v="395255.28"/>
    <n v="12167563"/>
    <n v="0"/>
  </r>
  <r>
    <x v="25"/>
    <x v="2"/>
    <s v="Customers"/>
    <x v="8"/>
    <n v="0"/>
    <n v="0"/>
    <n v="0"/>
  </r>
  <r>
    <x v="25"/>
    <x v="3"/>
    <s v="Connections"/>
    <x v="0"/>
    <n v="0"/>
    <n v="0"/>
    <n v="0"/>
  </r>
  <r>
    <x v="25"/>
    <x v="3"/>
    <s v="Connections"/>
    <x v="1"/>
    <n v="0"/>
    <n v="0"/>
    <n v="0"/>
  </r>
  <r>
    <x v="25"/>
    <x v="3"/>
    <s v="Connections"/>
    <x v="2"/>
    <n v="8515.68"/>
    <n v="153342"/>
    <n v="424.8"/>
  </r>
  <r>
    <x v="25"/>
    <x v="3"/>
    <s v="Connections"/>
    <x v="3"/>
    <n v="1497.6"/>
    <n v="17280"/>
    <n v="0"/>
  </r>
  <r>
    <x v="25"/>
    <x v="3"/>
    <s v="Customers"/>
    <x v="4"/>
    <n v="77794.070000000007"/>
    <n v="4500407"/>
    <n v="0"/>
  </r>
  <r>
    <x v="25"/>
    <x v="3"/>
    <s v="Customers"/>
    <x v="5"/>
    <n v="27391.52"/>
    <n v="4540276"/>
    <n v="11237.54"/>
  </r>
  <r>
    <x v="25"/>
    <x v="3"/>
    <s v="Customers"/>
    <x v="6"/>
    <n v="0"/>
    <n v="0"/>
    <n v="0"/>
  </r>
  <r>
    <x v="25"/>
    <x v="3"/>
    <s v="Customers"/>
    <x v="7"/>
    <n v="404195.62"/>
    <n v="12958025"/>
    <n v="0"/>
  </r>
  <r>
    <x v="25"/>
    <x v="3"/>
    <s v="Customers"/>
    <x v="8"/>
    <n v="0"/>
    <n v="0"/>
    <n v="0"/>
  </r>
  <r>
    <x v="25"/>
    <x v="4"/>
    <s v="Connections"/>
    <x v="0"/>
    <n v="0"/>
    <n v="0"/>
    <n v="0"/>
  </r>
  <r>
    <x v="25"/>
    <x v="4"/>
    <s v="Connections"/>
    <x v="1"/>
    <n v="0"/>
    <n v="0"/>
    <n v="0"/>
  </r>
  <r>
    <x v="25"/>
    <x v="4"/>
    <s v="Connections"/>
    <x v="2"/>
    <n v="8602.4"/>
    <n v="152106"/>
    <n v="424.8"/>
  </r>
  <r>
    <x v="25"/>
    <x v="4"/>
    <s v="Connections"/>
    <x v="3"/>
    <n v="1511.2"/>
    <n v="17280"/>
    <n v="0"/>
  </r>
  <r>
    <x v="25"/>
    <x v="4"/>
    <s v="Customers"/>
    <x v="4"/>
    <n v="77539.38"/>
    <n v="3995371"/>
    <n v="0"/>
  </r>
  <r>
    <x v="25"/>
    <x v="4"/>
    <s v="Customers"/>
    <x v="5"/>
    <n v="28099.360000000001"/>
    <n v="4084117"/>
    <n v="10285.31"/>
  </r>
  <r>
    <x v="25"/>
    <x v="4"/>
    <s v="Customers"/>
    <x v="6"/>
    <n v="0"/>
    <n v="0"/>
    <n v="0"/>
  </r>
  <r>
    <x v="25"/>
    <x v="4"/>
    <s v="Customers"/>
    <x v="7"/>
    <n v="415310.11"/>
    <n v="12741870"/>
    <n v="0"/>
  </r>
  <r>
    <x v="25"/>
    <x v="4"/>
    <s v="Customers"/>
    <x v="8"/>
    <n v="0"/>
    <n v="0"/>
    <n v="0"/>
  </r>
  <r>
    <x v="25"/>
    <x v="5"/>
    <s v="Connections"/>
    <x v="0"/>
    <n v="0"/>
    <n v="0"/>
    <n v="0"/>
  </r>
  <r>
    <x v="25"/>
    <x v="5"/>
    <s v="Connections"/>
    <x v="1"/>
    <n v="0"/>
    <n v="0"/>
    <n v="0"/>
  </r>
  <r>
    <x v="25"/>
    <x v="5"/>
    <s v="Connections"/>
    <x v="2"/>
    <n v="8714.64"/>
    <n v="152559"/>
    <n v="424.8"/>
  </r>
  <r>
    <x v="25"/>
    <x v="5"/>
    <s v="Connections"/>
    <x v="3"/>
    <n v="1401.42"/>
    <n v="17912"/>
    <n v="0"/>
  </r>
  <r>
    <x v="25"/>
    <x v="5"/>
    <s v="Customers"/>
    <x v="4"/>
    <n v="74348.710000000006"/>
    <n v="3657490"/>
    <n v="0"/>
  </r>
  <r>
    <x v="25"/>
    <x v="5"/>
    <s v="Customers"/>
    <x v="5"/>
    <n v="26796.03"/>
    <n v="3672872"/>
    <n v="9248.5"/>
  </r>
  <r>
    <x v="25"/>
    <x v="5"/>
    <s v="Customers"/>
    <x v="6"/>
    <n v="0"/>
    <n v="0"/>
    <n v="0"/>
  </r>
  <r>
    <x v="25"/>
    <x v="5"/>
    <s v="Customers"/>
    <x v="7"/>
    <n v="423574.84"/>
    <n v="12923176"/>
    <n v="0"/>
  </r>
  <r>
    <x v="25"/>
    <x v="5"/>
    <s v="Customers"/>
    <x v="8"/>
    <n v="0"/>
    <n v="0"/>
    <n v="0"/>
  </r>
  <r>
    <x v="25"/>
    <x v="6"/>
    <s v="Connections"/>
    <x v="0"/>
    <n v="0"/>
    <n v="0"/>
    <n v="0"/>
  </r>
  <r>
    <x v="25"/>
    <x v="6"/>
    <s v="Connections"/>
    <x v="1"/>
    <n v="0"/>
    <n v="0"/>
    <n v="0"/>
  </r>
  <r>
    <x v="25"/>
    <x v="6"/>
    <s v="Connections"/>
    <x v="2"/>
    <n v="9192.16"/>
    <n v="152161"/>
    <n v="424.8"/>
  </r>
  <r>
    <x v="25"/>
    <x v="6"/>
    <s v="Connections"/>
    <x v="3"/>
    <n v="507.08"/>
    <n v="17787"/>
    <n v="0"/>
  </r>
  <r>
    <x v="25"/>
    <x v="6"/>
    <s v="Customers"/>
    <x v="4"/>
    <n v="76107.179999999993"/>
    <n v="3643620"/>
    <n v="0"/>
  </r>
  <r>
    <x v="25"/>
    <x v="6"/>
    <s v="Customers"/>
    <x v="5"/>
    <n v="26825.23"/>
    <n v="3541424"/>
    <n v="8923.7999999999993"/>
  </r>
  <r>
    <x v="25"/>
    <x v="6"/>
    <s v="Customers"/>
    <x v="6"/>
    <n v="0"/>
    <n v="0"/>
    <n v="0"/>
  </r>
  <r>
    <x v="25"/>
    <x v="6"/>
    <s v="Customers"/>
    <x v="7"/>
    <n v="439344.31"/>
    <n v="12543831"/>
    <n v="0"/>
  </r>
  <r>
    <x v="25"/>
    <x v="6"/>
    <s v="Customers"/>
    <x v="8"/>
    <n v="0"/>
    <n v="0"/>
    <n v="0"/>
  </r>
  <r>
    <x v="26"/>
    <x v="0"/>
    <s v="Connections"/>
    <x v="0"/>
    <n v="0"/>
    <n v="0"/>
    <n v="0"/>
  </r>
  <r>
    <x v="26"/>
    <x v="0"/>
    <s v="Connections"/>
    <x v="1"/>
    <n v="2292"/>
    <n v="102064"/>
    <n v="298"/>
  </r>
  <r>
    <x v="26"/>
    <x v="0"/>
    <s v="Connections"/>
    <x v="2"/>
    <n v="24680"/>
    <n v="1040149"/>
    <n v="2865"/>
  </r>
  <r>
    <x v="26"/>
    <x v="0"/>
    <s v="Connections"/>
    <x v="3"/>
    <n v="1461"/>
    <n v="281352"/>
    <n v="0"/>
  </r>
  <r>
    <x v="26"/>
    <x v="0"/>
    <s v="Customers"/>
    <x v="4"/>
    <n v="227094"/>
    <n v="19208911"/>
    <n v="0"/>
  </r>
  <r>
    <x v="26"/>
    <x v="0"/>
    <s v="Customers"/>
    <x v="5"/>
    <n v="379507"/>
    <n v="70137954"/>
    <n v="186095"/>
  </r>
  <r>
    <x v="26"/>
    <x v="0"/>
    <s v="Customers"/>
    <x v="6"/>
    <n v="0"/>
    <n v="0"/>
    <n v="0"/>
  </r>
  <r>
    <x v="26"/>
    <x v="0"/>
    <s v="Customers"/>
    <x v="7"/>
    <n v="919327"/>
    <n v="49584777"/>
    <n v="0"/>
  </r>
  <r>
    <x v="26"/>
    <x v="0"/>
    <s v="Customers"/>
    <x v="8"/>
    <n v="0"/>
    <n v="0"/>
    <n v="0"/>
  </r>
  <r>
    <x v="26"/>
    <x v="1"/>
    <s v="Connections"/>
    <x v="0"/>
    <n v="0"/>
    <n v="0"/>
    <n v="0"/>
  </r>
  <r>
    <x v="26"/>
    <x v="1"/>
    <s v="Connections"/>
    <x v="1"/>
    <n v="2181.71"/>
    <n v="88567.52"/>
    <n v="259"/>
  </r>
  <r>
    <x v="26"/>
    <x v="1"/>
    <s v="Connections"/>
    <x v="2"/>
    <n v="18283.259999999998"/>
    <n v="643509"/>
    <n v="1732"/>
  </r>
  <r>
    <x v="26"/>
    <x v="1"/>
    <s v="Connections"/>
    <x v="3"/>
    <n v="1750.32"/>
    <n v="293553"/>
    <n v="0"/>
  </r>
  <r>
    <x v="26"/>
    <x v="1"/>
    <s v="Customers"/>
    <x v="4"/>
    <n v="228261.34"/>
    <n v="18569273.170000002"/>
    <n v="0"/>
  </r>
  <r>
    <x v="26"/>
    <x v="1"/>
    <s v="Customers"/>
    <x v="5"/>
    <n v="398853.3"/>
    <n v="73896610"/>
    <n v="187900"/>
  </r>
  <r>
    <x v="26"/>
    <x v="1"/>
    <s v="Customers"/>
    <x v="6"/>
    <n v="0"/>
    <n v="0"/>
    <n v="0"/>
  </r>
  <r>
    <x v="26"/>
    <x v="1"/>
    <s v="Customers"/>
    <x v="7"/>
    <n v="934066.48"/>
    <n v="48033529.229999997"/>
    <n v="0"/>
  </r>
  <r>
    <x v="26"/>
    <x v="1"/>
    <s v="Customers"/>
    <x v="8"/>
    <n v="0"/>
    <n v="0"/>
    <n v="0"/>
  </r>
  <r>
    <x v="26"/>
    <x v="2"/>
    <s v="Connections"/>
    <x v="0"/>
    <n v="0"/>
    <n v="0"/>
    <n v="0"/>
  </r>
  <r>
    <x v="26"/>
    <x v="2"/>
    <s v="Connections"/>
    <x v="1"/>
    <n v="1636.35"/>
    <n v="68050.48"/>
    <n v="199"/>
  </r>
  <r>
    <x v="26"/>
    <x v="2"/>
    <s v="Connections"/>
    <x v="2"/>
    <n v="16170.99"/>
    <n v="497608"/>
    <n v="1381"/>
  </r>
  <r>
    <x v="26"/>
    <x v="2"/>
    <s v="Connections"/>
    <x v="3"/>
    <n v="1921.92"/>
    <n v="302268"/>
    <n v="0"/>
  </r>
  <r>
    <x v="26"/>
    <x v="2"/>
    <s v="Customers"/>
    <x v="4"/>
    <n v="224215.05"/>
    <n v="17794586"/>
    <n v="0"/>
  </r>
  <r>
    <x v="26"/>
    <x v="2"/>
    <s v="Customers"/>
    <x v="5"/>
    <n v="395542.2"/>
    <n v="73422068"/>
    <n v="187212.39"/>
  </r>
  <r>
    <x v="26"/>
    <x v="2"/>
    <s v="Customers"/>
    <x v="6"/>
    <n v="0"/>
    <n v="0"/>
    <n v="0"/>
  </r>
  <r>
    <x v="26"/>
    <x v="2"/>
    <s v="Customers"/>
    <x v="7"/>
    <n v="942833.93"/>
    <n v="46872504.229999997"/>
    <n v="0"/>
  </r>
  <r>
    <x v="26"/>
    <x v="2"/>
    <s v="Customers"/>
    <x v="8"/>
    <n v="0"/>
    <n v="0"/>
    <n v="0"/>
  </r>
  <r>
    <x v="26"/>
    <x v="3"/>
    <s v="Connections"/>
    <x v="0"/>
    <n v="0"/>
    <n v="0"/>
    <n v="0"/>
  </r>
  <r>
    <x v="26"/>
    <x v="3"/>
    <s v="Connections"/>
    <x v="1"/>
    <n v="1526.7"/>
    <n v="66381.48"/>
    <n v="194"/>
  </r>
  <r>
    <x v="26"/>
    <x v="3"/>
    <s v="Connections"/>
    <x v="2"/>
    <n v="16689.78"/>
    <n v="497725"/>
    <n v="1381"/>
  </r>
  <r>
    <x v="26"/>
    <x v="3"/>
    <s v="Connections"/>
    <x v="3"/>
    <n v="1696.64"/>
    <n v="308696"/>
    <n v="0"/>
  </r>
  <r>
    <x v="26"/>
    <x v="3"/>
    <s v="Customers"/>
    <x v="4"/>
    <n v="221288.29"/>
    <n v="18737391.350000001"/>
    <n v="0"/>
  </r>
  <r>
    <x v="26"/>
    <x v="3"/>
    <s v="Customers"/>
    <x v="5"/>
    <n v="292515.67"/>
    <n v="74695983"/>
    <n v="191488.16"/>
  </r>
  <r>
    <x v="26"/>
    <x v="3"/>
    <s v="Customers"/>
    <x v="6"/>
    <n v="0"/>
    <n v="0"/>
    <n v="0"/>
  </r>
  <r>
    <x v="26"/>
    <x v="3"/>
    <s v="Customers"/>
    <x v="7"/>
    <n v="931790.15"/>
    <n v="49832958.729999997"/>
    <n v="0"/>
  </r>
  <r>
    <x v="26"/>
    <x v="3"/>
    <s v="Customers"/>
    <x v="8"/>
    <n v="0"/>
    <n v="0"/>
    <n v="0"/>
  </r>
  <r>
    <x v="26"/>
    <x v="4"/>
    <s v="Connections"/>
    <x v="0"/>
    <n v="0"/>
    <n v="0"/>
    <n v="0"/>
  </r>
  <r>
    <x v="26"/>
    <x v="4"/>
    <s v="Connections"/>
    <x v="1"/>
    <n v="1414.38"/>
    <n v="54153"/>
    <n v="158"/>
  </r>
  <r>
    <x v="26"/>
    <x v="4"/>
    <s v="Connections"/>
    <x v="2"/>
    <n v="17017.63"/>
    <n v="498209"/>
    <n v="1383"/>
  </r>
  <r>
    <x v="26"/>
    <x v="4"/>
    <s v="Connections"/>
    <x v="3"/>
    <n v="1612.7"/>
    <n v="513610"/>
    <n v="0"/>
  </r>
  <r>
    <x v="26"/>
    <x v="4"/>
    <s v="Customers"/>
    <x v="4"/>
    <n v="218288.68"/>
    <n v="17967957"/>
    <n v="0"/>
  </r>
  <r>
    <x v="26"/>
    <x v="4"/>
    <s v="Customers"/>
    <x v="5"/>
    <n v="303847.67"/>
    <n v="72109765"/>
    <n v="182505"/>
  </r>
  <r>
    <x v="26"/>
    <x v="4"/>
    <s v="Customers"/>
    <x v="6"/>
    <n v="0"/>
    <n v="0"/>
    <n v="0"/>
  </r>
  <r>
    <x v="26"/>
    <x v="4"/>
    <s v="Customers"/>
    <x v="7"/>
    <n v="955970.94"/>
    <n v="50127667"/>
    <n v="0"/>
  </r>
  <r>
    <x v="26"/>
    <x v="4"/>
    <s v="Customers"/>
    <x v="8"/>
    <n v="0"/>
    <n v="0"/>
    <n v="0"/>
  </r>
  <r>
    <x v="26"/>
    <x v="5"/>
    <s v="Connections"/>
    <x v="0"/>
    <n v="0"/>
    <n v="0"/>
    <n v="0"/>
  </r>
  <r>
    <x v="26"/>
    <x v="5"/>
    <s v="Connections"/>
    <x v="1"/>
    <n v="1520.51"/>
    <n v="46592.480000000003"/>
    <n v="136"/>
  </r>
  <r>
    <x v="26"/>
    <x v="5"/>
    <s v="Connections"/>
    <x v="2"/>
    <n v="18153.419999999998"/>
    <n v="503195"/>
    <n v="1391"/>
  </r>
  <r>
    <x v="26"/>
    <x v="5"/>
    <s v="Connections"/>
    <x v="3"/>
    <n v="2920.8"/>
    <n v="332004"/>
    <n v="0"/>
  </r>
  <r>
    <x v="26"/>
    <x v="5"/>
    <s v="Customers"/>
    <x v="4"/>
    <n v="239328.93"/>
    <n v="16501836.550000001"/>
    <n v="0"/>
  </r>
  <r>
    <x v="26"/>
    <x v="5"/>
    <s v="Customers"/>
    <x v="5"/>
    <n v="394561.22"/>
    <n v="69557731"/>
    <n v="176703.03"/>
  </r>
  <r>
    <x v="26"/>
    <x v="5"/>
    <s v="Customers"/>
    <x v="6"/>
    <n v="0"/>
    <n v="0"/>
    <n v="0"/>
  </r>
  <r>
    <x v="26"/>
    <x v="5"/>
    <s v="Customers"/>
    <x v="7"/>
    <n v="1073368.1499999999"/>
    <n v="50133388.159999996"/>
    <n v="0"/>
  </r>
  <r>
    <x v="26"/>
    <x v="5"/>
    <s v="Customers"/>
    <x v="8"/>
    <n v="0"/>
    <n v="0"/>
    <n v="0"/>
  </r>
  <r>
    <x v="26"/>
    <x v="6"/>
    <s v="Connections"/>
    <x v="0"/>
    <n v="0"/>
    <n v="0"/>
    <n v="0"/>
  </r>
  <r>
    <x v="26"/>
    <x v="6"/>
    <s v="Connections"/>
    <x v="1"/>
    <n v="1463.54"/>
    <n v="44262"/>
    <n v="129"/>
  </r>
  <r>
    <x v="26"/>
    <x v="6"/>
    <s v="Connections"/>
    <x v="2"/>
    <n v="18550.080000000002"/>
    <n v="510011"/>
    <n v="1415"/>
  </r>
  <r>
    <x v="26"/>
    <x v="6"/>
    <s v="Connections"/>
    <x v="3"/>
    <n v="2875.28"/>
    <n v="331698"/>
    <n v="0"/>
  </r>
  <r>
    <x v="26"/>
    <x v="6"/>
    <s v="Customers"/>
    <x v="4"/>
    <n v="237379.46"/>
    <n v="16178997"/>
    <n v="0"/>
  </r>
  <r>
    <x v="26"/>
    <x v="6"/>
    <s v="Customers"/>
    <x v="5"/>
    <n v="391534.65"/>
    <n v="71727053.560000002"/>
    <n v="176764.4"/>
  </r>
  <r>
    <x v="26"/>
    <x v="6"/>
    <s v="Customers"/>
    <x v="6"/>
    <n v="0"/>
    <n v="0"/>
    <n v="0"/>
  </r>
  <r>
    <x v="26"/>
    <x v="6"/>
    <s v="Customers"/>
    <x v="7"/>
    <n v="1075165.93"/>
    <n v="49486096"/>
    <n v="0"/>
  </r>
  <r>
    <x v="26"/>
    <x v="6"/>
    <s v="Customers"/>
    <x v="8"/>
    <n v="0"/>
    <n v="0"/>
    <n v="0"/>
  </r>
  <r>
    <x v="27"/>
    <x v="0"/>
    <s v="Connections"/>
    <x v="0"/>
    <n v="11902923.9"/>
    <n v="13353628582.370001"/>
    <n v="28531585.160999998"/>
  </r>
  <r>
    <x v="27"/>
    <x v="0"/>
    <s v="Connections"/>
    <x v="1"/>
    <n v="2536444"/>
    <n v="18216019.309999999"/>
    <n v="2850"/>
  </r>
  <r>
    <x v="27"/>
    <x v="0"/>
    <s v="Connections"/>
    <x v="2"/>
    <n v="11708304.84"/>
    <n v="126435290.79000001"/>
    <n v="36571"/>
  </r>
  <r>
    <x v="27"/>
    <x v="0"/>
    <s v="Connections"/>
    <x v="3"/>
    <n v="3674532.92"/>
    <n v="34212219.024999999"/>
    <n v="0"/>
  </r>
  <r>
    <x v="27"/>
    <x v="0"/>
    <s v="Customers"/>
    <x v="4"/>
    <n v="177688993.62"/>
    <n v="3259534006.8920002"/>
    <n v="0"/>
  </r>
  <r>
    <x v="27"/>
    <x v="0"/>
    <s v="Customers"/>
    <x v="5"/>
    <n v="153840863.78"/>
    <n v="4394946776.1899996"/>
    <n v="11030279.030001"/>
  </r>
  <r>
    <x v="27"/>
    <x v="0"/>
    <s v="Customers"/>
    <x v="6"/>
    <n v="233422"/>
    <n v="51442244"/>
    <n v="113770"/>
  </r>
  <r>
    <x v="27"/>
    <x v="0"/>
    <s v="Customers"/>
    <x v="7"/>
    <n v="1003563566.41"/>
    <n v="13729428287.167999"/>
    <n v="0"/>
  </r>
  <r>
    <x v="27"/>
    <x v="0"/>
    <s v="Customers"/>
    <x v="8"/>
    <n v="16858549.129999999"/>
    <n v="1903172985.138"/>
    <n v="8944679.0500000007"/>
  </r>
  <r>
    <x v="27"/>
    <x v="1"/>
    <s v="Connections"/>
    <x v="0"/>
    <n v="39685747.159999996"/>
    <n v="12934928686.4"/>
    <n v="41893767.972999997"/>
  </r>
  <r>
    <x v="27"/>
    <x v="1"/>
    <s v="Connections"/>
    <x v="1"/>
    <n v="2563621.4300000002"/>
    <n v="16610392.977453001"/>
    <n v="3182.04"/>
  </r>
  <r>
    <x v="27"/>
    <x v="1"/>
    <s v="Connections"/>
    <x v="2"/>
    <n v="10666429.65"/>
    <n v="109351209.77804001"/>
    <n v="28747"/>
  </r>
  <r>
    <x v="27"/>
    <x v="1"/>
    <s v="Connections"/>
    <x v="3"/>
    <n v="3518672.73"/>
    <n v="32922286.8515996"/>
    <n v="0"/>
  </r>
  <r>
    <x v="27"/>
    <x v="1"/>
    <s v="Customers"/>
    <x v="4"/>
    <n v="182207525.84999999"/>
    <n v="3095119858.9218001"/>
    <n v="0"/>
  </r>
  <r>
    <x v="27"/>
    <x v="1"/>
    <s v="Customers"/>
    <x v="5"/>
    <n v="158314179.55000001"/>
    <n v="4112275956.5812001"/>
    <n v="12283756.3926"/>
  </r>
  <r>
    <x v="27"/>
    <x v="1"/>
    <s v="Customers"/>
    <x v="6"/>
    <n v="242266"/>
    <n v="55863583"/>
    <n v="118253"/>
  </r>
  <r>
    <x v="27"/>
    <x v="1"/>
    <s v="Customers"/>
    <x v="7"/>
    <n v="986265915.49000001"/>
    <n v="11903409846.0301"/>
    <n v="0"/>
  </r>
  <r>
    <x v="27"/>
    <x v="1"/>
    <s v="Customers"/>
    <x v="8"/>
    <n v="13507704.08"/>
    <n v="3562782530.8109999"/>
    <n v="5965943.0049999999"/>
  </r>
  <r>
    <x v="27"/>
    <x v="2"/>
    <s v="Connections"/>
    <x v="0"/>
    <n v="0.1"/>
    <n v="10368067980.75"/>
    <n v="20669264.48"/>
  </r>
  <r>
    <x v="27"/>
    <x v="2"/>
    <s v="Connections"/>
    <x v="1"/>
    <n v="2401718.7000000002"/>
    <n v="15265336.77"/>
    <n v="3782.7"/>
  </r>
  <r>
    <x v="27"/>
    <x v="2"/>
    <s v="Connections"/>
    <x v="2"/>
    <n v="10112430.550000001"/>
    <n v="115035755.28"/>
    <n v="43186.400000000001"/>
  </r>
  <r>
    <x v="27"/>
    <x v="2"/>
    <s v="Connections"/>
    <x v="3"/>
    <n v="3450628.78"/>
    <n v="33706030.439999998"/>
    <n v="0"/>
  </r>
  <r>
    <x v="27"/>
    <x v="2"/>
    <s v="Customers"/>
    <x v="4"/>
    <n v="181433872.58000001"/>
    <n v="3145526781.5799999"/>
    <n v="0"/>
  </r>
  <r>
    <x v="27"/>
    <x v="2"/>
    <s v="Customers"/>
    <x v="5"/>
    <n v="165934208.38"/>
    <n v="4445142741.3699999"/>
    <n v="13064662.279999999"/>
  </r>
  <r>
    <x v="27"/>
    <x v="2"/>
    <s v="Customers"/>
    <x v="6"/>
    <n v="235283"/>
    <n v="50053045"/>
    <n v="111222"/>
  </r>
  <r>
    <x v="27"/>
    <x v="2"/>
    <s v="Customers"/>
    <x v="7"/>
    <n v="981227509"/>
    <n v="12211105646.780001"/>
    <n v="0"/>
  </r>
  <r>
    <x v="27"/>
    <x v="2"/>
    <s v="Customers"/>
    <x v="8"/>
    <n v="53290476.990000002"/>
    <n v="4477250354.1400003"/>
    <n v="9195755.6999999993"/>
  </r>
  <r>
    <x v="27"/>
    <x v="3"/>
    <s v="Connections"/>
    <x v="0"/>
    <n v="0.01"/>
    <n v="11169827369.35"/>
    <n v="25482611.370000001"/>
  </r>
  <r>
    <x v="27"/>
    <x v="3"/>
    <s v="Connections"/>
    <x v="1"/>
    <n v="2280548.7599999998"/>
    <n v="14754115.044856001"/>
    <n v="3624.982"/>
  </r>
  <r>
    <x v="27"/>
    <x v="3"/>
    <s v="Connections"/>
    <x v="2"/>
    <n v="9765024.7599999998"/>
    <n v="102984153.19416"/>
    <n v="41387.665999999997"/>
  </r>
  <r>
    <x v="27"/>
    <x v="3"/>
    <s v="Connections"/>
    <x v="3"/>
    <n v="3230415.55"/>
    <n v="32847504.128869999"/>
    <n v="0"/>
  </r>
  <r>
    <x v="27"/>
    <x v="3"/>
    <s v="Customers"/>
    <x v="4"/>
    <n v="186743178.06999999"/>
    <n v="3264245289.8412499"/>
    <n v="0"/>
  </r>
  <r>
    <x v="27"/>
    <x v="3"/>
    <s v="Customers"/>
    <x v="5"/>
    <n v="169476502.56"/>
    <n v="4606061431.8151999"/>
    <n v="13979804.046"/>
  </r>
  <r>
    <x v="27"/>
    <x v="3"/>
    <s v="Customers"/>
    <x v="6"/>
    <n v="236358"/>
    <n v="49035996"/>
    <n v="109458"/>
  </r>
  <r>
    <x v="27"/>
    <x v="3"/>
    <s v="Customers"/>
    <x v="7"/>
    <n v="1011680828"/>
    <n v="13273733797.475599"/>
    <n v="0"/>
  </r>
  <r>
    <x v="27"/>
    <x v="3"/>
    <s v="Customers"/>
    <x v="8"/>
    <n v="56591715.32"/>
    <n v="4744876701.1280003"/>
    <n v="9871418.8780000005"/>
  </r>
  <r>
    <x v="27"/>
    <x v="4"/>
    <s v="Connections"/>
    <x v="0"/>
    <n v="39434771.619999997"/>
    <n v="10585391999"/>
    <n v="23380033.142999999"/>
  </r>
  <r>
    <x v="27"/>
    <x v="4"/>
    <s v="Connections"/>
    <x v="1"/>
    <n v="2452908.64"/>
    <n v="13693070.5874906"/>
    <n v="3178.9841431999998"/>
  </r>
  <r>
    <x v="27"/>
    <x v="4"/>
    <s v="Connections"/>
    <x v="2"/>
    <n v="10457856.060000001"/>
    <n v="94725596.931546003"/>
    <n v="34366.909894999997"/>
  </r>
  <r>
    <x v="27"/>
    <x v="4"/>
    <s v="Connections"/>
    <x v="3"/>
    <n v="3518855.71"/>
    <n v="34515614.216134898"/>
    <n v="0"/>
  </r>
  <r>
    <x v="27"/>
    <x v="4"/>
    <s v="Customers"/>
    <x v="4"/>
    <n v="208557122.28"/>
    <n v="3251468176.5846"/>
    <n v="0"/>
  </r>
  <r>
    <x v="27"/>
    <x v="4"/>
    <s v="Customers"/>
    <x v="5"/>
    <n v="186500110.63999999"/>
    <n v="4437249773.5824003"/>
    <n v="14206046.489368999"/>
  </r>
  <r>
    <x v="27"/>
    <x v="4"/>
    <s v="Customers"/>
    <x v="6"/>
    <n v="216695"/>
    <n v="41669773.469999999"/>
    <n v="84176.85"/>
  </r>
  <r>
    <x v="27"/>
    <x v="4"/>
    <s v="Customers"/>
    <x v="7"/>
    <n v="1139800561.45"/>
    <n v="13221302576.606501"/>
    <n v="0"/>
  </r>
  <r>
    <x v="27"/>
    <x v="4"/>
    <s v="Customers"/>
    <x v="8"/>
    <n v="25869710.66"/>
    <n v="5142703256.5319996"/>
    <n v="11945343.389"/>
  </r>
  <r>
    <x v="27"/>
    <x v="5"/>
    <s v="Connections"/>
    <x v="0"/>
    <n v="38965476.119999997"/>
    <n v="10420732879.200001"/>
    <n v="23110228.710000001"/>
  </r>
  <r>
    <x v="27"/>
    <x v="5"/>
    <s v="Connections"/>
    <x v="1"/>
    <n v="2383638.0699999998"/>
    <n v="12868525"/>
    <n v="2545"/>
  </r>
  <r>
    <x v="27"/>
    <x v="5"/>
    <s v="Connections"/>
    <x v="2"/>
    <n v="9813110.0399999991"/>
    <n v="90366242.420000002"/>
    <n v="32005.78"/>
  </r>
  <r>
    <x v="27"/>
    <x v="5"/>
    <s v="Connections"/>
    <x v="3"/>
    <n v="3170512.33"/>
    <n v="35187078.950000003"/>
    <n v="0"/>
  </r>
  <r>
    <x v="27"/>
    <x v="5"/>
    <s v="Customers"/>
    <x v="4"/>
    <n v="202940997.30000001"/>
    <n v="3112455945"/>
    <n v="0"/>
  </r>
  <r>
    <x v="27"/>
    <x v="5"/>
    <s v="Customers"/>
    <x v="5"/>
    <n v="175682178.94"/>
    <n v="4268678115"/>
    <n v="13783584"/>
  </r>
  <r>
    <x v="27"/>
    <x v="5"/>
    <s v="Customers"/>
    <x v="6"/>
    <n v="201832.7"/>
    <n v="33895713"/>
    <n v="65072"/>
  </r>
  <r>
    <x v="27"/>
    <x v="5"/>
    <s v="Customers"/>
    <x v="7"/>
    <n v="1135480115.5999999"/>
    <n v="13863361435.57"/>
    <n v="0"/>
  </r>
  <r>
    <x v="27"/>
    <x v="5"/>
    <s v="Customers"/>
    <x v="8"/>
    <n v="25605638.620000001"/>
    <n v="5197588302"/>
    <n v="12316055"/>
  </r>
  <r>
    <x v="27"/>
    <x v="6"/>
    <s v="Connections"/>
    <x v="0"/>
    <n v="41425855.619999997"/>
    <n v="10151816406.33"/>
    <n v="22307399.399999999"/>
  </r>
  <r>
    <x v="27"/>
    <x v="6"/>
    <s v="Connections"/>
    <x v="1"/>
    <n v="2509199.3199999998"/>
    <n v="12209096.130000001"/>
    <n v="2803.81"/>
  </r>
  <r>
    <x v="27"/>
    <x v="6"/>
    <s v="Connections"/>
    <x v="2"/>
    <n v="9201679.5199999996"/>
    <n v="83791086.969999999"/>
    <n v="29710.07"/>
  </r>
  <r>
    <x v="27"/>
    <x v="6"/>
    <s v="Connections"/>
    <x v="3"/>
    <n v="3398336.2"/>
    <n v="34742236.490000002"/>
    <n v="0"/>
  </r>
  <r>
    <x v="27"/>
    <x v="6"/>
    <s v="Customers"/>
    <x v="4"/>
    <n v="213747946.65000001"/>
    <n v="3202651902.5300002"/>
    <n v="0"/>
  </r>
  <r>
    <x v="27"/>
    <x v="6"/>
    <s v="Customers"/>
    <x v="5"/>
    <n v="182298059.91"/>
    <n v="4384172759.5500002"/>
    <n v="12534217.98"/>
  </r>
  <r>
    <x v="27"/>
    <x v="6"/>
    <s v="Customers"/>
    <x v="6"/>
    <n v="0"/>
    <n v="27998820.800000001"/>
    <n v="54469.66"/>
  </r>
  <r>
    <x v="27"/>
    <x v="6"/>
    <s v="Customers"/>
    <x v="7"/>
    <n v="1201493191.3699999"/>
    <n v="14088510304.040001"/>
    <n v="0"/>
  </r>
  <r>
    <x v="27"/>
    <x v="6"/>
    <s v="Customers"/>
    <x v="8"/>
    <n v="32299088.329999998"/>
    <n v="5654252813.5100002"/>
    <n v="14096328.140000001"/>
  </r>
  <r>
    <x v="28"/>
    <x v="0"/>
    <s v="Connections"/>
    <x v="0"/>
    <n v="0"/>
    <n v="0"/>
    <n v="0"/>
  </r>
  <r>
    <x v="28"/>
    <x v="0"/>
    <s v="Connections"/>
    <x v="1"/>
    <n v="3035.93"/>
    <n v="48804"/>
    <n v="136"/>
  </r>
  <r>
    <x v="28"/>
    <x v="0"/>
    <s v="Connections"/>
    <x v="2"/>
    <n v="856863.54"/>
    <n v="45151657.979999997"/>
    <n v="125349"/>
  </r>
  <r>
    <x v="28"/>
    <x v="0"/>
    <s v="Connections"/>
    <x v="3"/>
    <n v="521845.15"/>
    <n v="15997714.4"/>
    <n v="0"/>
  </r>
  <r>
    <x v="28"/>
    <x v="0"/>
    <s v="Customers"/>
    <x v="4"/>
    <n v="20147318.539999999"/>
    <n v="723754871"/>
    <n v="0"/>
  </r>
  <r>
    <x v="28"/>
    <x v="0"/>
    <s v="Customers"/>
    <x v="5"/>
    <n v="45261534.609999999"/>
    <n v="3816925056.23"/>
    <n v="9052014"/>
  </r>
  <r>
    <x v="28"/>
    <x v="0"/>
    <s v="Customers"/>
    <x v="6"/>
    <n v="4948418.58"/>
    <n v="564803670.99000001"/>
    <n v="1045761"/>
  </r>
  <r>
    <x v="28"/>
    <x v="0"/>
    <s v="Customers"/>
    <x v="7"/>
    <n v="86662172.620000005"/>
    <n v="2242517758.7399998"/>
    <n v="0"/>
  </r>
  <r>
    <x v="28"/>
    <x v="0"/>
    <s v="Customers"/>
    <x v="8"/>
    <n v="0"/>
    <n v="0"/>
    <n v="0"/>
  </r>
  <r>
    <x v="28"/>
    <x v="1"/>
    <s v="Connections"/>
    <x v="0"/>
    <n v="0"/>
    <n v="0"/>
    <n v="0"/>
  </r>
  <r>
    <x v="28"/>
    <x v="1"/>
    <s v="Connections"/>
    <x v="1"/>
    <n v="3504.99"/>
    <n v="48064"/>
    <n v="134"/>
  </r>
  <r>
    <x v="28"/>
    <x v="1"/>
    <s v="Connections"/>
    <x v="2"/>
    <n v="1211096.07"/>
    <n v="45206289.530000001"/>
    <n v="125463.31"/>
  </r>
  <r>
    <x v="28"/>
    <x v="1"/>
    <s v="Connections"/>
    <x v="3"/>
    <n v="534169.17000000004"/>
    <n v="15659014.859999999"/>
    <n v="0"/>
  </r>
  <r>
    <x v="28"/>
    <x v="1"/>
    <s v="Customers"/>
    <x v="4"/>
    <n v="21249334.629999999"/>
    <n v="733311565.33000004"/>
    <n v="0"/>
  </r>
  <r>
    <x v="28"/>
    <x v="1"/>
    <s v="Customers"/>
    <x v="5"/>
    <n v="45701381.490000002"/>
    <n v="3764484565.6100001"/>
    <n v="8802295.3499999996"/>
  </r>
  <r>
    <x v="28"/>
    <x v="1"/>
    <s v="Customers"/>
    <x v="6"/>
    <n v="5152897.6500000004"/>
    <n v="588872535.70000005"/>
    <n v="1071626"/>
  </r>
  <r>
    <x v="28"/>
    <x v="1"/>
    <s v="Customers"/>
    <x v="7"/>
    <n v="90945756.780000001"/>
    <n v="2260335626.0999999"/>
    <n v="0"/>
  </r>
  <r>
    <x v="28"/>
    <x v="1"/>
    <s v="Customers"/>
    <x v="8"/>
    <n v="0"/>
    <n v="0"/>
    <n v="0"/>
  </r>
  <r>
    <x v="28"/>
    <x v="2"/>
    <s v="Connections"/>
    <x v="0"/>
    <n v="0"/>
    <n v="0"/>
    <n v="0"/>
  </r>
  <r>
    <x v="28"/>
    <x v="2"/>
    <s v="Connections"/>
    <x v="1"/>
    <n v="3911.78"/>
    <n v="51051"/>
    <n v="142"/>
  </r>
  <r>
    <x v="28"/>
    <x v="2"/>
    <s v="Connections"/>
    <x v="2"/>
    <n v="1150869.26"/>
    <n v="38203631"/>
    <n v="106296"/>
  </r>
  <r>
    <x v="28"/>
    <x v="2"/>
    <s v="Connections"/>
    <x v="3"/>
    <n v="529458.79"/>
    <n v="15230364"/>
    <n v="0"/>
  </r>
  <r>
    <x v="28"/>
    <x v="2"/>
    <s v="Customers"/>
    <x v="4"/>
    <n v="21132352.530000001"/>
    <n v="712368649.96000004"/>
    <n v="0"/>
  </r>
  <r>
    <x v="28"/>
    <x v="2"/>
    <s v="Customers"/>
    <x v="5"/>
    <n v="47380734.619999997"/>
    <n v="3660318010"/>
    <n v="8634939"/>
  </r>
  <r>
    <x v="28"/>
    <x v="2"/>
    <s v="Customers"/>
    <x v="6"/>
    <n v="6052658.0800000001"/>
    <n v="606156950"/>
    <n v="1100755"/>
  </r>
  <r>
    <x v="28"/>
    <x v="2"/>
    <s v="Customers"/>
    <x v="7"/>
    <n v="92970029.400000006"/>
    <n v="2188889237.9699998"/>
    <n v="0"/>
  </r>
  <r>
    <x v="28"/>
    <x v="2"/>
    <s v="Customers"/>
    <x v="8"/>
    <n v="0"/>
    <n v="0"/>
    <n v="0"/>
  </r>
  <r>
    <x v="28"/>
    <x v="3"/>
    <s v="Connections"/>
    <x v="0"/>
    <n v="0"/>
    <n v="0"/>
    <n v="0"/>
  </r>
  <r>
    <x v="28"/>
    <x v="3"/>
    <s v="Connections"/>
    <x v="1"/>
    <n v="4106.04"/>
    <n v="48433"/>
    <n v="135"/>
  </r>
  <r>
    <x v="28"/>
    <x v="3"/>
    <s v="Connections"/>
    <x v="2"/>
    <n v="1121288.68"/>
    <n v="31723369"/>
    <n v="81768"/>
  </r>
  <r>
    <x v="28"/>
    <x v="3"/>
    <s v="Connections"/>
    <x v="3"/>
    <n v="376075.31"/>
    <n v="14860742"/>
    <n v="0"/>
  </r>
  <r>
    <x v="28"/>
    <x v="3"/>
    <s v="Customers"/>
    <x v="4"/>
    <n v="22199693.289999999"/>
    <n v="727990865"/>
    <n v="0"/>
  </r>
  <r>
    <x v="28"/>
    <x v="3"/>
    <s v="Customers"/>
    <x v="5"/>
    <n v="48836040.740000002"/>
    <n v="3695133171"/>
    <n v="8752616"/>
  </r>
  <r>
    <x v="28"/>
    <x v="3"/>
    <s v="Customers"/>
    <x v="6"/>
    <n v="6218736.5300000003"/>
    <n v="608577999"/>
    <n v="1106783"/>
  </r>
  <r>
    <x v="28"/>
    <x v="3"/>
    <s v="Customers"/>
    <x v="7"/>
    <n v="99559087.090000004"/>
    <n v="2318157312"/>
    <n v="0"/>
  </r>
  <r>
    <x v="28"/>
    <x v="3"/>
    <s v="Customers"/>
    <x v="8"/>
    <n v="0"/>
    <n v="0"/>
    <n v="0"/>
  </r>
  <r>
    <x v="28"/>
    <x v="4"/>
    <s v="Connections"/>
    <x v="0"/>
    <n v="0"/>
    <n v="0"/>
    <n v="0"/>
  </r>
  <r>
    <x v="28"/>
    <x v="4"/>
    <s v="Connections"/>
    <x v="1"/>
    <n v="4187"/>
    <n v="47813"/>
    <n v="133"/>
  </r>
  <r>
    <x v="28"/>
    <x v="4"/>
    <s v="Connections"/>
    <x v="2"/>
    <n v="1277158"/>
    <n v="26730515"/>
    <n v="80896"/>
  </r>
  <r>
    <x v="28"/>
    <x v="4"/>
    <s v="Connections"/>
    <x v="3"/>
    <n v="557692"/>
    <n v="14549690"/>
    <n v="0"/>
  </r>
  <r>
    <x v="28"/>
    <x v="4"/>
    <s v="Customers"/>
    <x v="4"/>
    <n v="25095042"/>
    <n v="724761279"/>
    <n v="0"/>
  </r>
  <r>
    <x v="28"/>
    <x v="4"/>
    <s v="Customers"/>
    <x v="5"/>
    <n v="49338283"/>
    <n v="3637404540"/>
    <n v="8494761"/>
  </r>
  <r>
    <x v="28"/>
    <x v="4"/>
    <s v="Customers"/>
    <x v="6"/>
    <n v="6737691"/>
    <n v="602082784"/>
    <n v="1064513"/>
  </r>
  <r>
    <x v="28"/>
    <x v="4"/>
    <s v="Customers"/>
    <x v="7"/>
    <n v="104856328"/>
    <n v="2263214648"/>
    <n v="0"/>
  </r>
  <r>
    <x v="28"/>
    <x v="4"/>
    <s v="Customers"/>
    <x v="8"/>
    <n v="0"/>
    <n v="0"/>
    <n v="0"/>
  </r>
  <r>
    <x v="28"/>
    <x v="5"/>
    <s v="Connections"/>
    <x v="0"/>
    <n v="0"/>
    <n v="0"/>
    <n v="0"/>
  </r>
  <r>
    <x v="28"/>
    <x v="5"/>
    <s v="Connections"/>
    <x v="1"/>
    <n v="4022"/>
    <n v="46478"/>
    <n v="129"/>
  </r>
  <r>
    <x v="28"/>
    <x v="5"/>
    <s v="Connections"/>
    <x v="2"/>
    <n v="1271165"/>
    <n v="22495936"/>
    <n v="62925"/>
  </r>
  <r>
    <x v="28"/>
    <x v="5"/>
    <s v="Connections"/>
    <x v="3"/>
    <n v="563278"/>
    <n v="14403224"/>
    <n v="0"/>
  </r>
  <r>
    <x v="28"/>
    <x v="5"/>
    <s v="Customers"/>
    <x v="4"/>
    <n v="23435293"/>
    <n v="667394098"/>
    <n v="0"/>
  </r>
  <r>
    <x v="28"/>
    <x v="5"/>
    <s v="Customers"/>
    <x v="5"/>
    <n v="45950449"/>
    <n v="3347176353"/>
    <n v="7915440"/>
  </r>
  <r>
    <x v="28"/>
    <x v="5"/>
    <s v="Customers"/>
    <x v="6"/>
    <n v="6172689"/>
    <n v="573822415"/>
    <n v="1010828"/>
  </r>
  <r>
    <x v="28"/>
    <x v="5"/>
    <s v="Customers"/>
    <x v="7"/>
    <n v="106419610"/>
    <n v="2441059461"/>
    <n v="0"/>
  </r>
  <r>
    <x v="28"/>
    <x v="5"/>
    <s v="Customers"/>
    <x v="8"/>
    <n v="0"/>
    <n v="0"/>
    <n v="0"/>
  </r>
  <r>
    <x v="28"/>
    <x v="6"/>
    <s v="Connections"/>
    <x v="0"/>
    <n v="0"/>
    <n v="0"/>
    <n v="0"/>
  </r>
  <r>
    <x v="28"/>
    <x v="6"/>
    <s v="Connections"/>
    <x v="1"/>
    <n v="4693.4799999999996"/>
    <n v="44024"/>
    <n v="122"/>
  </r>
  <r>
    <x v="28"/>
    <x v="6"/>
    <s v="Connections"/>
    <x v="2"/>
    <n v="1867081.97"/>
    <n v="22842919"/>
    <n v="63939.56"/>
  </r>
  <r>
    <x v="28"/>
    <x v="6"/>
    <s v="Connections"/>
    <x v="3"/>
    <n v="581324.35"/>
    <n v="14083301"/>
    <n v="0"/>
  </r>
  <r>
    <x v="28"/>
    <x v="6"/>
    <s v="Customers"/>
    <x v="4"/>
    <n v="23019747.27"/>
    <n v="680716896"/>
    <n v="0"/>
  </r>
  <r>
    <x v="28"/>
    <x v="6"/>
    <s v="Customers"/>
    <x v="5"/>
    <n v="50106023.359999999"/>
    <n v="3371084029"/>
    <n v="7979299.3499999996"/>
  </r>
  <r>
    <x v="28"/>
    <x v="6"/>
    <s v="Customers"/>
    <x v="6"/>
    <n v="6196106.9199999999"/>
    <n v="592786785"/>
    <n v="1027713.54"/>
  </r>
  <r>
    <x v="28"/>
    <x v="6"/>
    <s v="Customers"/>
    <x v="7"/>
    <n v="111579913.81"/>
    <n v="2454365235"/>
    <n v="0"/>
  </r>
  <r>
    <x v="28"/>
    <x v="6"/>
    <s v="Customers"/>
    <x v="8"/>
    <n v="0"/>
    <n v="0"/>
    <n v="0"/>
  </r>
  <r>
    <x v="29"/>
    <x v="0"/>
    <s v="Connections"/>
    <x v="0"/>
    <n v="0"/>
    <n v="0"/>
    <n v="0"/>
  </r>
  <r>
    <x v="29"/>
    <x v="0"/>
    <s v="Connections"/>
    <x v="1"/>
    <n v="39171.08"/>
    <n v="107542.94"/>
    <n v="1188"/>
  </r>
  <r>
    <x v="29"/>
    <x v="0"/>
    <s v="Connections"/>
    <x v="2"/>
    <n v="346859.88"/>
    <n v="1016454.25"/>
    <n v="2886"/>
  </r>
  <r>
    <x v="29"/>
    <x v="0"/>
    <s v="Connections"/>
    <x v="3"/>
    <n v="16740.72"/>
    <n v="463092"/>
    <n v="0"/>
  </r>
  <r>
    <x v="29"/>
    <x v="0"/>
    <s v="Customers"/>
    <x v="4"/>
    <n v="753742.81"/>
    <n v="33730295.020000003"/>
    <n v="0"/>
  </r>
  <r>
    <x v="29"/>
    <x v="0"/>
    <s v="Customers"/>
    <x v="5"/>
    <n v="616408.31999999995"/>
    <n v="54718914.219999999"/>
    <n v="141599"/>
  </r>
  <r>
    <x v="29"/>
    <x v="0"/>
    <s v="Customers"/>
    <x v="6"/>
    <n v="0"/>
    <n v="0"/>
    <n v="0"/>
  </r>
  <r>
    <x v="29"/>
    <x v="0"/>
    <s v="Customers"/>
    <x v="7"/>
    <n v="7013018.9000000004"/>
    <n v="149314119.47999999"/>
    <n v="0"/>
  </r>
  <r>
    <x v="29"/>
    <x v="0"/>
    <s v="Customers"/>
    <x v="8"/>
    <n v="0"/>
    <n v="0"/>
    <n v="0"/>
  </r>
  <r>
    <x v="29"/>
    <x v="1"/>
    <s v="Connections"/>
    <x v="0"/>
    <n v="0"/>
    <n v="0"/>
    <n v="0"/>
  </r>
  <r>
    <x v="29"/>
    <x v="1"/>
    <s v="Connections"/>
    <x v="1"/>
    <n v="41043.56"/>
    <n v="102721.4"/>
    <n v="0"/>
  </r>
  <r>
    <x v="29"/>
    <x v="1"/>
    <s v="Connections"/>
    <x v="2"/>
    <n v="293185.96000000002"/>
    <n v="547492.47"/>
    <n v="2726.37"/>
  </r>
  <r>
    <x v="29"/>
    <x v="1"/>
    <s v="Connections"/>
    <x v="3"/>
    <n v="19585.21"/>
    <n v="461652"/>
    <n v="0"/>
  </r>
  <r>
    <x v="29"/>
    <x v="1"/>
    <s v="Customers"/>
    <x v="4"/>
    <n v="778473.15"/>
    <n v="33474908.77"/>
    <n v="0"/>
  </r>
  <r>
    <x v="29"/>
    <x v="1"/>
    <s v="Customers"/>
    <x v="5"/>
    <n v="681658.82"/>
    <n v="58067105.479999997"/>
    <n v="151217.85"/>
  </r>
  <r>
    <x v="29"/>
    <x v="1"/>
    <s v="Customers"/>
    <x v="6"/>
    <n v="0"/>
    <n v="0"/>
    <n v="0"/>
  </r>
  <r>
    <x v="29"/>
    <x v="1"/>
    <s v="Customers"/>
    <x v="7"/>
    <n v="7415033.6399999997"/>
    <n v="150148942.61000001"/>
    <n v="0"/>
  </r>
  <r>
    <x v="29"/>
    <x v="1"/>
    <s v="Customers"/>
    <x v="8"/>
    <n v="0"/>
    <n v="0"/>
    <n v="0"/>
  </r>
  <r>
    <x v="29"/>
    <x v="2"/>
    <s v="Connections"/>
    <x v="0"/>
    <n v="0"/>
    <n v="0"/>
    <n v="0"/>
  </r>
  <r>
    <x v="29"/>
    <x v="2"/>
    <s v="Connections"/>
    <x v="1"/>
    <n v="39579.11"/>
    <n v="103849.14"/>
    <n v="288.48"/>
  </r>
  <r>
    <x v="29"/>
    <x v="2"/>
    <s v="Connections"/>
    <x v="2"/>
    <n v="302890.02"/>
    <n v="574600.18999999994"/>
    <n v="1754.99"/>
  </r>
  <r>
    <x v="29"/>
    <x v="2"/>
    <s v="Connections"/>
    <x v="3"/>
    <n v="19186.61"/>
    <n v="460196"/>
    <n v="0"/>
  </r>
  <r>
    <x v="29"/>
    <x v="2"/>
    <s v="Customers"/>
    <x v="4"/>
    <n v="762772.19"/>
    <n v="32775442"/>
    <n v="0"/>
  </r>
  <r>
    <x v="29"/>
    <x v="2"/>
    <s v="Customers"/>
    <x v="5"/>
    <n v="737457.65"/>
    <n v="63107664.689999998"/>
    <n v="163230.39999999999"/>
  </r>
  <r>
    <x v="29"/>
    <x v="2"/>
    <s v="Customers"/>
    <x v="6"/>
    <n v="0"/>
    <n v="0"/>
    <n v="0"/>
  </r>
  <r>
    <x v="29"/>
    <x v="2"/>
    <s v="Customers"/>
    <x v="7"/>
    <n v="7367769.7999999998"/>
    <n v="145250460.83000001"/>
    <n v="0"/>
  </r>
  <r>
    <x v="29"/>
    <x v="2"/>
    <s v="Customers"/>
    <x v="8"/>
    <n v="0"/>
    <n v="0"/>
    <n v="0"/>
  </r>
  <r>
    <x v="29"/>
    <x v="3"/>
    <s v="Connections"/>
    <x v="0"/>
    <n v="0"/>
    <n v="0"/>
    <n v="0"/>
  </r>
  <r>
    <x v="29"/>
    <x v="3"/>
    <s v="Connections"/>
    <x v="1"/>
    <n v="43622.02"/>
    <n v="105459.54"/>
    <n v="292.93"/>
  </r>
  <r>
    <x v="29"/>
    <x v="3"/>
    <s v="Connections"/>
    <x v="2"/>
    <n v="220412.85"/>
    <n v="615045.71"/>
    <n v="1867.26"/>
  </r>
  <r>
    <x v="29"/>
    <x v="3"/>
    <s v="Connections"/>
    <x v="3"/>
    <n v="21335.31"/>
    <n v="482914"/>
    <n v="0"/>
  </r>
  <r>
    <x v="29"/>
    <x v="3"/>
    <s v="Customers"/>
    <x v="4"/>
    <n v="892517.14"/>
    <n v="36037382.240000002"/>
    <n v="0"/>
  </r>
  <r>
    <x v="29"/>
    <x v="3"/>
    <s v="Customers"/>
    <x v="5"/>
    <n v="938165.36"/>
    <n v="65404828.979999997"/>
    <n v="168618.78"/>
  </r>
  <r>
    <x v="29"/>
    <x v="3"/>
    <s v="Customers"/>
    <x v="6"/>
    <n v="0"/>
    <n v="0"/>
    <n v="0"/>
  </r>
  <r>
    <x v="29"/>
    <x v="3"/>
    <s v="Customers"/>
    <x v="7"/>
    <n v="8572644.2100000009"/>
    <n v="160853753.41"/>
    <n v="0"/>
  </r>
  <r>
    <x v="29"/>
    <x v="3"/>
    <s v="Customers"/>
    <x v="8"/>
    <n v="0"/>
    <n v="0"/>
    <n v="0"/>
  </r>
  <r>
    <x v="29"/>
    <x v="4"/>
    <s v="Connections"/>
    <x v="0"/>
    <n v="0"/>
    <n v="0"/>
    <n v="0"/>
  </r>
  <r>
    <x v="29"/>
    <x v="4"/>
    <s v="Connections"/>
    <x v="1"/>
    <n v="-44016.3"/>
    <n v="103804.5"/>
    <n v="288.35000000000002"/>
  </r>
  <r>
    <x v="29"/>
    <x v="4"/>
    <s v="Connections"/>
    <x v="2"/>
    <n v="-218123.97"/>
    <n v="653653.25"/>
    <n v="1982.65"/>
  </r>
  <r>
    <x v="29"/>
    <x v="4"/>
    <s v="Connections"/>
    <x v="3"/>
    <n v="-22016.3"/>
    <n v="485587"/>
    <n v="0"/>
  </r>
  <r>
    <x v="29"/>
    <x v="4"/>
    <s v="Customers"/>
    <x v="4"/>
    <n v="-964496.07"/>
    <n v="42480662.969999999"/>
    <n v="0"/>
  </r>
  <r>
    <x v="29"/>
    <x v="4"/>
    <s v="Customers"/>
    <x v="5"/>
    <n v="-941779.83"/>
    <n v="65090124.509999998"/>
    <n v="164137.22"/>
  </r>
  <r>
    <x v="29"/>
    <x v="4"/>
    <s v="Customers"/>
    <x v="6"/>
    <n v="0"/>
    <n v="0"/>
    <n v="0"/>
  </r>
  <r>
    <x v="29"/>
    <x v="4"/>
    <s v="Customers"/>
    <x v="7"/>
    <n v="-9054177.0800000001"/>
    <n v="161284519.66999999"/>
    <n v="0"/>
  </r>
  <r>
    <x v="29"/>
    <x v="4"/>
    <s v="Customers"/>
    <x v="8"/>
    <n v="0"/>
    <n v="0"/>
    <n v="0"/>
  </r>
  <r>
    <x v="29"/>
    <x v="5"/>
    <s v="Connections"/>
    <x v="0"/>
    <n v="0"/>
    <n v="0"/>
    <n v="0"/>
  </r>
  <r>
    <x v="29"/>
    <x v="5"/>
    <s v="Connections"/>
    <x v="1"/>
    <n v="43891.86"/>
    <n v="100969.38"/>
    <n v="280.47000000000003"/>
  </r>
  <r>
    <x v="29"/>
    <x v="5"/>
    <s v="Connections"/>
    <x v="2"/>
    <n v="237576.79"/>
    <n v="686201.6"/>
    <n v="2074.3200000000002"/>
  </r>
  <r>
    <x v="29"/>
    <x v="5"/>
    <s v="Connections"/>
    <x v="3"/>
    <n v="18859.22"/>
    <n v="439968"/>
    <n v="0"/>
  </r>
  <r>
    <x v="29"/>
    <x v="5"/>
    <s v="Customers"/>
    <x v="4"/>
    <n v="997172.52"/>
    <n v="39873537.009999998"/>
    <n v="0"/>
  </r>
  <r>
    <x v="29"/>
    <x v="5"/>
    <s v="Customers"/>
    <x v="5"/>
    <n v="903472.51"/>
    <n v="59834546.960000001"/>
    <n v="153608.63"/>
  </r>
  <r>
    <x v="29"/>
    <x v="5"/>
    <s v="Customers"/>
    <x v="6"/>
    <n v="0"/>
    <n v="0"/>
    <n v="0"/>
  </r>
  <r>
    <x v="29"/>
    <x v="5"/>
    <s v="Customers"/>
    <x v="7"/>
    <n v="9411641.5199999996"/>
    <n v="174957599.52000001"/>
    <n v="0"/>
  </r>
  <r>
    <x v="29"/>
    <x v="5"/>
    <s v="Customers"/>
    <x v="8"/>
    <n v="0"/>
    <n v="0"/>
    <n v="0"/>
  </r>
  <r>
    <x v="29"/>
    <x v="6"/>
    <s v="Connections"/>
    <x v="0"/>
    <n v="0"/>
    <n v="0"/>
    <n v="0"/>
  </r>
  <r>
    <x v="29"/>
    <x v="6"/>
    <s v="Connections"/>
    <x v="1"/>
    <n v="43959.77"/>
    <n v="99205.68"/>
    <n v="275.57"/>
  </r>
  <r>
    <x v="29"/>
    <x v="6"/>
    <s v="Connections"/>
    <x v="2"/>
    <n v="261517.76"/>
    <n v="751137.82"/>
    <n v="2279.91"/>
  </r>
  <r>
    <x v="29"/>
    <x v="6"/>
    <s v="Connections"/>
    <x v="3"/>
    <n v="21025.51"/>
    <n v="439248"/>
    <n v="0"/>
  </r>
  <r>
    <x v="29"/>
    <x v="6"/>
    <s v="Customers"/>
    <x v="4"/>
    <n v="1038448.76"/>
    <n v="40487960.670000002"/>
    <n v="0"/>
  </r>
  <r>
    <x v="29"/>
    <x v="6"/>
    <s v="Customers"/>
    <x v="5"/>
    <n v="914305.17"/>
    <n v="58095870.57"/>
    <n v="157905.39000000001"/>
  </r>
  <r>
    <x v="29"/>
    <x v="6"/>
    <s v="Customers"/>
    <x v="6"/>
    <n v="0"/>
    <n v="0"/>
    <n v="0"/>
  </r>
  <r>
    <x v="29"/>
    <x v="6"/>
    <s v="Customers"/>
    <x v="7"/>
    <n v="9991023.0399999991"/>
    <n v="178499709.19999999"/>
    <n v="0"/>
  </r>
  <r>
    <x v="29"/>
    <x v="6"/>
    <s v="Customers"/>
    <x v="8"/>
    <n v="0"/>
    <n v="0"/>
    <n v="0"/>
  </r>
  <r>
    <x v="30"/>
    <x v="0"/>
    <s v="Connections"/>
    <x v="0"/>
    <n v="0"/>
    <n v="0"/>
    <n v="0"/>
  </r>
  <r>
    <x v="30"/>
    <x v="0"/>
    <s v="Connections"/>
    <x v="1"/>
    <n v="0"/>
    <n v="0"/>
    <n v="0"/>
  </r>
  <r>
    <x v="30"/>
    <x v="0"/>
    <s v="Connections"/>
    <x v="2"/>
    <n v="87380.46"/>
    <n v="1626159.85"/>
    <n v="4084"/>
  </r>
  <r>
    <x v="30"/>
    <x v="0"/>
    <s v="Connections"/>
    <x v="3"/>
    <n v="37737.08"/>
    <n v="1185727.1499999999"/>
    <n v="0"/>
  </r>
  <r>
    <x v="30"/>
    <x v="0"/>
    <s v="Customers"/>
    <x v="4"/>
    <n v="1979520.74"/>
    <n v="89066220.120000005"/>
    <n v="0"/>
  </r>
  <r>
    <x v="30"/>
    <x v="0"/>
    <s v="Customers"/>
    <x v="5"/>
    <n v="2253440"/>
    <n v="272226412.72000003"/>
    <n v="727197.15"/>
  </r>
  <r>
    <x v="30"/>
    <x v="0"/>
    <s v="Customers"/>
    <x v="6"/>
    <n v="400571.62"/>
    <n v="151275662.56999999"/>
    <n v="280183.15999999997"/>
  </r>
  <r>
    <x v="30"/>
    <x v="0"/>
    <s v="Customers"/>
    <x v="7"/>
    <n v="7233801.1100000003"/>
    <n v="183596949.81"/>
    <n v="0"/>
  </r>
  <r>
    <x v="30"/>
    <x v="0"/>
    <s v="Customers"/>
    <x v="8"/>
    <n v="0"/>
    <n v="0"/>
    <n v="0"/>
  </r>
  <r>
    <x v="30"/>
    <x v="1"/>
    <s v="Connections"/>
    <x v="0"/>
    <n v="0"/>
    <n v="0"/>
    <n v="0"/>
  </r>
  <r>
    <x v="30"/>
    <x v="1"/>
    <s v="Connections"/>
    <x v="1"/>
    <n v="0"/>
    <n v="0"/>
    <n v="0"/>
  </r>
  <r>
    <x v="30"/>
    <x v="1"/>
    <s v="Connections"/>
    <x v="2"/>
    <n v="77807.289999999994"/>
    <n v="1855541.31"/>
    <n v="5184"/>
  </r>
  <r>
    <x v="30"/>
    <x v="1"/>
    <s v="Connections"/>
    <x v="3"/>
    <n v="26611.66"/>
    <n v="1196379.8"/>
    <n v="0"/>
  </r>
  <r>
    <x v="30"/>
    <x v="1"/>
    <s v="Customers"/>
    <x v="4"/>
    <n v="1954460.74"/>
    <n v="88264842.620000005"/>
    <n v="0"/>
  </r>
  <r>
    <x v="30"/>
    <x v="1"/>
    <s v="Customers"/>
    <x v="5"/>
    <n v="2395956.73"/>
    <n v="267733236.68000001"/>
    <n v="755372.08"/>
  </r>
  <r>
    <x v="30"/>
    <x v="1"/>
    <s v="Customers"/>
    <x v="6"/>
    <n v="487549.59"/>
    <n v="154121672.38999999"/>
    <n v="319825.34000000003"/>
  </r>
  <r>
    <x v="30"/>
    <x v="1"/>
    <s v="Customers"/>
    <x v="7"/>
    <n v="7389244.0599999996"/>
    <n v="181817507.88"/>
    <n v="0"/>
  </r>
  <r>
    <x v="30"/>
    <x v="1"/>
    <s v="Customers"/>
    <x v="8"/>
    <n v="0"/>
    <n v="0"/>
    <n v="0"/>
  </r>
  <r>
    <x v="30"/>
    <x v="2"/>
    <s v="Connections"/>
    <x v="0"/>
    <n v="0"/>
    <n v="0"/>
    <n v="0"/>
  </r>
  <r>
    <x v="30"/>
    <x v="2"/>
    <s v="Connections"/>
    <x v="1"/>
    <n v="0"/>
    <n v="0"/>
    <n v="0"/>
  </r>
  <r>
    <x v="30"/>
    <x v="2"/>
    <s v="Connections"/>
    <x v="2"/>
    <n v="136724.49"/>
    <n v="1981443.19"/>
    <n v="5508"/>
  </r>
  <r>
    <x v="30"/>
    <x v="2"/>
    <s v="Connections"/>
    <x v="3"/>
    <n v="27277"/>
    <n v="1270088.73"/>
    <n v="0"/>
  </r>
  <r>
    <x v="30"/>
    <x v="2"/>
    <s v="Customers"/>
    <x v="4"/>
    <n v="1827672.11"/>
    <n v="87047731.170000002"/>
    <n v="0"/>
  </r>
  <r>
    <x v="30"/>
    <x v="2"/>
    <s v="Customers"/>
    <x v="5"/>
    <n v="2259975.0699999998"/>
    <n v="263290212.52000001"/>
    <n v="649833.6"/>
  </r>
  <r>
    <x v="30"/>
    <x v="2"/>
    <s v="Customers"/>
    <x v="6"/>
    <n v="474747.94"/>
    <n v="158182936.50999999"/>
    <n v="285841.74"/>
  </r>
  <r>
    <x v="30"/>
    <x v="2"/>
    <s v="Customers"/>
    <x v="7"/>
    <n v="6886200.5099999998"/>
    <n v="176056574.78999999"/>
    <n v="0"/>
  </r>
  <r>
    <x v="30"/>
    <x v="2"/>
    <s v="Customers"/>
    <x v="8"/>
    <n v="0"/>
    <n v="0"/>
    <n v="0"/>
  </r>
  <r>
    <x v="30"/>
    <x v="3"/>
    <s v="Connections"/>
    <x v="0"/>
    <n v="0"/>
    <n v="0"/>
    <n v="0"/>
  </r>
  <r>
    <x v="30"/>
    <x v="3"/>
    <s v="Connections"/>
    <x v="1"/>
    <n v="0"/>
    <n v="0"/>
    <n v="0"/>
  </r>
  <r>
    <x v="30"/>
    <x v="3"/>
    <s v="Connections"/>
    <x v="2"/>
    <n v="157382.51999999999"/>
    <n v="1968388.2"/>
    <n v="5508"/>
  </r>
  <r>
    <x v="30"/>
    <x v="3"/>
    <s v="Connections"/>
    <x v="3"/>
    <n v="26934.77"/>
    <n v="1203168.27"/>
    <n v="0"/>
  </r>
  <r>
    <x v="30"/>
    <x v="3"/>
    <s v="Customers"/>
    <x v="4"/>
    <n v="1923768.45"/>
    <n v="89777485.069999993"/>
    <n v="0"/>
  </r>
  <r>
    <x v="30"/>
    <x v="3"/>
    <s v="Customers"/>
    <x v="5"/>
    <n v="2338687.2000000002"/>
    <n v="263729172.44"/>
    <n v="648173.52"/>
  </r>
  <r>
    <x v="30"/>
    <x v="3"/>
    <s v="Customers"/>
    <x v="6"/>
    <n v="511661.35"/>
    <n v="160675543.78"/>
    <n v="305471.38"/>
  </r>
  <r>
    <x v="30"/>
    <x v="3"/>
    <s v="Customers"/>
    <x v="7"/>
    <n v="7244662.25"/>
    <n v="188025744.56"/>
    <n v="0"/>
  </r>
  <r>
    <x v="30"/>
    <x v="3"/>
    <s v="Customers"/>
    <x v="8"/>
    <n v="0"/>
    <n v="0"/>
    <n v="0"/>
  </r>
  <r>
    <x v="30"/>
    <x v="4"/>
    <s v="Connections"/>
    <x v="0"/>
    <n v="0"/>
    <n v="0"/>
    <n v="0"/>
  </r>
  <r>
    <x v="30"/>
    <x v="4"/>
    <s v="Connections"/>
    <x v="1"/>
    <n v="0"/>
    <n v="0"/>
    <n v="0"/>
  </r>
  <r>
    <x v="30"/>
    <x v="4"/>
    <s v="Connections"/>
    <x v="2"/>
    <n v="167376.51"/>
    <n v="2005898.77"/>
    <n v="5612"/>
  </r>
  <r>
    <x v="30"/>
    <x v="4"/>
    <s v="Connections"/>
    <x v="3"/>
    <n v="27870.28"/>
    <n v="1206870.6000000001"/>
    <n v="0"/>
  </r>
  <r>
    <x v="30"/>
    <x v="4"/>
    <s v="Customers"/>
    <x v="4"/>
    <n v="1970221.12"/>
    <n v="88540324.719999999"/>
    <n v="0"/>
  </r>
  <r>
    <x v="30"/>
    <x v="4"/>
    <s v="Customers"/>
    <x v="5"/>
    <n v="2395183.4500000002"/>
    <n v="261455525.58000001"/>
    <n v="632385"/>
  </r>
  <r>
    <x v="30"/>
    <x v="4"/>
    <s v="Customers"/>
    <x v="6"/>
    <n v="525171.76"/>
    <n v="155694433.06"/>
    <n v="282045.48"/>
  </r>
  <r>
    <x v="30"/>
    <x v="4"/>
    <s v="Customers"/>
    <x v="7"/>
    <n v="7532147.8700000001"/>
    <n v="186981943.88"/>
    <n v="0"/>
  </r>
  <r>
    <x v="30"/>
    <x v="4"/>
    <s v="Customers"/>
    <x v="8"/>
    <n v="0"/>
    <n v="0"/>
    <n v="0"/>
  </r>
  <r>
    <x v="30"/>
    <x v="5"/>
    <s v="Connections"/>
    <x v="0"/>
    <n v="0"/>
    <n v="0"/>
    <n v="0"/>
  </r>
  <r>
    <x v="30"/>
    <x v="5"/>
    <s v="Connections"/>
    <x v="1"/>
    <n v="0"/>
    <n v="0"/>
    <n v="0"/>
  </r>
  <r>
    <x v="30"/>
    <x v="5"/>
    <s v="Connections"/>
    <x v="2"/>
    <n v="181681.11"/>
    <n v="2049343.55"/>
    <n v="5664"/>
  </r>
  <r>
    <x v="30"/>
    <x v="5"/>
    <s v="Connections"/>
    <x v="3"/>
    <n v="28436.15"/>
    <n v="1219174.08"/>
    <n v="0"/>
  </r>
  <r>
    <x v="30"/>
    <x v="5"/>
    <s v="Customers"/>
    <x v="4"/>
    <n v="1909449"/>
    <n v="81058180.969999999"/>
    <n v="0"/>
  </r>
  <r>
    <x v="30"/>
    <x v="5"/>
    <s v="Customers"/>
    <x v="5"/>
    <n v="2226783.12"/>
    <n v="238077542.83000001"/>
    <n v="601166.81999999995"/>
  </r>
  <r>
    <x v="30"/>
    <x v="5"/>
    <s v="Customers"/>
    <x v="6"/>
    <n v="478935.87"/>
    <n v="149135512.05000001"/>
    <n v="290075.44"/>
  </r>
  <r>
    <x v="30"/>
    <x v="5"/>
    <s v="Customers"/>
    <x v="7"/>
    <n v="7635510.9400000004"/>
    <n v="188355000.55000001"/>
    <n v="0"/>
  </r>
  <r>
    <x v="30"/>
    <x v="5"/>
    <s v="Customers"/>
    <x v="8"/>
    <n v="0"/>
    <n v="0"/>
    <n v="0"/>
  </r>
  <r>
    <x v="30"/>
    <x v="6"/>
    <s v="Connections"/>
    <x v="0"/>
    <n v="0"/>
    <n v="0"/>
    <n v="0"/>
  </r>
  <r>
    <x v="30"/>
    <x v="6"/>
    <s v="Connections"/>
    <x v="1"/>
    <n v="0"/>
    <n v="0"/>
    <n v="0"/>
  </r>
  <r>
    <x v="30"/>
    <x v="6"/>
    <s v="Connections"/>
    <x v="2"/>
    <n v="161035.07999999999"/>
    <n v="2006494.06"/>
    <n v="5616"/>
  </r>
  <r>
    <x v="30"/>
    <x v="6"/>
    <s v="Connections"/>
    <x v="3"/>
    <n v="28886.6"/>
    <n v="1166866.42"/>
    <n v="0"/>
  </r>
  <r>
    <x v="30"/>
    <x v="6"/>
    <s v="Customers"/>
    <x v="4"/>
    <n v="1958307.72"/>
    <n v="82499886.129999995"/>
    <n v="0"/>
  </r>
  <r>
    <x v="30"/>
    <x v="6"/>
    <s v="Customers"/>
    <x v="5"/>
    <n v="2276533.4700000002"/>
    <n v="237837614.03999999"/>
    <n v="574524.43000000005"/>
  </r>
  <r>
    <x v="30"/>
    <x v="6"/>
    <s v="Customers"/>
    <x v="6"/>
    <n v="499874.92"/>
    <n v="150392390.72999999"/>
    <n v="256662.03"/>
  </r>
  <r>
    <x v="30"/>
    <x v="6"/>
    <s v="Customers"/>
    <x v="7"/>
    <n v="7806671.75"/>
    <n v="187263859.09"/>
    <n v="0"/>
  </r>
  <r>
    <x v="30"/>
    <x v="6"/>
    <s v="Customers"/>
    <x v="8"/>
    <n v="0"/>
    <n v="0"/>
    <n v="0"/>
  </r>
  <r>
    <x v="31"/>
    <x v="0"/>
    <s v="Connections"/>
    <x v="0"/>
    <n v="110223.49"/>
    <n v="23075916.899999999"/>
    <n v="49709"/>
  </r>
  <r>
    <x v="31"/>
    <x v="0"/>
    <s v="Connections"/>
    <x v="1"/>
    <n v="0"/>
    <n v="0"/>
    <n v="0"/>
  </r>
  <r>
    <x v="31"/>
    <x v="0"/>
    <s v="Connections"/>
    <x v="2"/>
    <n v="419699.52"/>
    <n v="16203416.137399999"/>
    <n v="45213"/>
  </r>
  <r>
    <x v="31"/>
    <x v="0"/>
    <s v="Connections"/>
    <x v="3"/>
    <n v="125567.55"/>
    <n v="3943092"/>
    <n v="0"/>
  </r>
  <r>
    <x v="31"/>
    <x v="0"/>
    <s v="Customers"/>
    <x v="4"/>
    <n v="5404890.2800000003"/>
    <n v="237964967.00929999"/>
    <n v="0"/>
  </r>
  <r>
    <x v="31"/>
    <x v="0"/>
    <s v="Customers"/>
    <x v="5"/>
    <n v="10821528.85"/>
    <n v="828424549.07780004"/>
    <n v="2154943"/>
  </r>
  <r>
    <x v="31"/>
    <x v="0"/>
    <s v="Customers"/>
    <x v="6"/>
    <n v="252893.97"/>
    <n v="32078685.6314"/>
    <n v="62998"/>
  </r>
  <r>
    <x v="31"/>
    <x v="0"/>
    <s v="Customers"/>
    <x v="7"/>
    <n v="20895700.789999999"/>
    <n v="635723826.93830001"/>
    <n v="0"/>
  </r>
  <r>
    <x v="31"/>
    <x v="0"/>
    <s v="Customers"/>
    <x v="8"/>
    <n v="0"/>
    <n v="0"/>
    <n v="0"/>
  </r>
  <r>
    <x v="31"/>
    <x v="1"/>
    <s v="Connections"/>
    <x v="0"/>
    <n v="113492.01"/>
    <n v="19564437.329999998"/>
    <n v="49930.49"/>
  </r>
  <r>
    <x v="31"/>
    <x v="1"/>
    <s v="Connections"/>
    <x v="1"/>
    <n v="0"/>
    <n v="0"/>
    <n v="0"/>
  </r>
  <r>
    <x v="31"/>
    <x v="1"/>
    <s v="Connections"/>
    <x v="2"/>
    <n v="431705.59999999998"/>
    <n v="16260856.581"/>
    <n v="45217.98"/>
  </r>
  <r>
    <x v="31"/>
    <x v="1"/>
    <s v="Connections"/>
    <x v="3"/>
    <n v="129647.93"/>
    <n v="3917912"/>
    <n v="0"/>
  </r>
  <r>
    <x v="31"/>
    <x v="1"/>
    <s v="Customers"/>
    <x v="4"/>
    <n v="5660242.4500000002"/>
    <n v="239091360.5415"/>
    <n v="0"/>
  </r>
  <r>
    <x v="31"/>
    <x v="1"/>
    <s v="Customers"/>
    <x v="5"/>
    <n v="11557867.779999999"/>
    <n v="826940979.14110005"/>
    <n v="2170734.7094999999"/>
  </r>
  <r>
    <x v="31"/>
    <x v="1"/>
    <s v="Customers"/>
    <x v="6"/>
    <n v="256618.09"/>
    <n v="28906567.2128"/>
    <n v="62932.006099999999"/>
  </r>
  <r>
    <x v="31"/>
    <x v="1"/>
    <s v="Customers"/>
    <x v="7"/>
    <n v="22168555.539999999"/>
    <n v="650672519.71179998"/>
    <n v="0"/>
  </r>
  <r>
    <x v="31"/>
    <x v="1"/>
    <s v="Customers"/>
    <x v="8"/>
    <n v="0"/>
    <n v="0"/>
    <n v="0"/>
  </r>
  <r>
    <x v="31"/>
    <x v="2"/>
    <s v="Connections"/>
    <x v="0"/>
    <n v="104071.82"/>
    <n v="20383811.5"/>
    <n v="44998.2"/>
  </r>
  <r>
    <x v="31"/>
    <x v="2"/>
    <s v="Connections"/>
    <x v="1"/>
    <n v="0"/>
    <n v="0"/>
    <n v="0"/>
  </r>
  <r>
    <x v="31"/>
    <x v="2"/>
    <s v="Connections"/>
    <x v="2"/>
    <n v="424328.92"/>
    <n v="14867141.069"/>
    <n v="42035.72"/>
  </r>
  <r>
    <x v="31"/>
    <x v="2"/>
    <s v="Connections"/>
    <x v="3"/>
    <n v="129661.91"/>
    <n v="3907712"/>
    <n v="0"/>
  </r>
  <r>
    <x v="31"/>
    <x v="2"/>
    <s v="Customers"/>
    <x v="4"/>
    <n v="5615245.2400000002"/>
    <n v="232588463.34630001"/>
    <n v="0"/>
  </r>
  <r>
    <x v="31"/>
    <x v="2"/>
    <s v="Customers"/>
    <x v="5"/>
    <n v="11146536.630000001"/>
    <n v="804219318.20949996"/>
    <n v="2109153.17"/>
  </r>
  <r>
    <x v="31"/>
    <x v="2"/>
    <s v="Customers"/>
    <x v="6"/>
    <n v="256922.31"/>
    <n v="31425633.769499999"/>
    <n v="58806.27"/>
  </r>
  <r>
    <x v="31"/>
    <x v="2"/>
    <s v="Customers"/>
    <x v="7"/>
    <n v="22499818.510000002"/>
    <n v="621996671.49430001"/>
    <n v="0"/>
  </r>
  <r>
    <x v="31"/>
    <x v="2"/>
    <s v="Customers"/>
    <x v="8"/>
    <n v="0"/>
    <n v="0"/>
    <n v="0"/>
  </r>
  <r>
    <x v="31"/>
    <x v="3"/>
    <s v="Connections"/>
    <x v="0"/>
    <n v="77276.899999999994"/>
    <n v="12731868.73"/>
    <n v="33065.300000000003"/>
  </r>
  <r>
    <x v="31"/>
    <x v="3"/>
    <s v="Connections"/>
    <x v="1"/>
    <n v="0"/>
    <n v="0"/>
    <n v="0"/>
  </r>
  <r>
    <x v="31"/>
    <x v="3"/>
    <s v="Connections"/>
    <x v="2"/>
    <n v="322045.78000000003"/>
    <n v="7466579.3227000004"/>
    <n v="20808.939999999999"/>
  </r>
  <r>
    <x v="31"/>
    <x v="3"/>
    <s v="Connections"/>
    <x v="3"/>
    <n v="137207.31"/>
    <n v="4009942"/>
    <n v="0"/>
  </r>
  <r>
    <x v="31"/>
    <x v="3"/>
    <s v="Customers"/>
    <x v="4"/>
    <n v="5778443.7300000004"/>
    <n v="240602996.9127"/>
    <n v="0"/>
  </r>
  <r>
    <x v="31"/>
    <x v="3"/>
    <s v="Customers"/>
    <x v="5"/>
    <n v="11666320.77"/>
    <n v="839662732.83599997"/>
    <n v="2202763.06"/>
  </r>
  <r>
    <x v="31"/>
    <x v="3"/>
    <s v="Customers"/>
    <x v="6"/>
    <n v="270014.34999999998"/>
    <n v="33369028.32"/>
    <n v="69070.48"/>
  </r>
  <r>
    <x v="31"/>
    <x v="3"/>
    <s v="Customers"/>
    <x v="7"/>
    <n v="23460555.190000001"/>
    <n v="680846102.83039999"/>
    <n v="0"/>
  </r>
  <r>
    <x v="31"/>
    <x v="3"/>
    <s v="Customers"/>
    <x v="8"/>
    <n v="0"/>
    <n v="0"/>
    <n v="0"/>
  </r>
  <r>
    <x v="31"/>
    <x v="4"/>
    <s v="Connections"/>
    <x v="0"/>
    <n v="91173.74"/>
    <n v="17593954.84"/>
    <n v="39088.870000000003"/>
  </r>
  <r>
    <x v="31"/>
    <x v="4"/>
    <s v="Connections"/>
    <x v="1"/>
    <n v="0"/>
    <n v="0"/>
    <n v="0"/>
  </r>
  <r>
    <x v="31"/>
    <x v="4"/>
    <s v="Connections"/>
    <x v="2"/>
    <n v="324592.65999999997"/>
    <n v="7307197.4104000004"/>
    <n v="20401.14"/>
  </r>
  <r>
    <x v="31"/>
    <x v="4"/>
    <s v="Connections"/>
    <x v="3"/>
    <n v="136649.59"/>
    <n v="3983324"/>
    <n v="0"/>
  </r>
  <r>
    <x v="31"/>
    <x v="4"/>
    <s v="Customers"/>
    <x v="4"/>
    <n v="5775711.6600000001"/>
    <n v="236185689.1338"/>
    <n v="0"/>
  </r>
  <r>
    <x v="31"/>
    <x v="4"/>
    <s v="Customers"/>
    <x v="5"/>
    <n v="11624663.140000001"/>
    <n v="821081035.08539999"/>
    <n v="2160632.9700000002"/>
  </r>
  <r>
    <x v="31"/>
    <x v="4"/>
    <s v="Customers"/>
    <x v="6"/>
    <n v="274290.36"/>
    <n v="36150680.629799999"/>
    <n v="73082.039999999994"/>
  </r>
  <r>
    <x v="31"/>
    <x v="4"/>
    <s v="Customers"/>
    <x v="7"/>
    <n v="23745597.739999998"/>
    <n v="662646396.41600001"/>
    <n v="0"/>
  </r>
  <r>
    <x v="31"/>
    <x v="4"/>
    <s v="Customers"/>
    <x v="8"/>
    <n v="0"/>
    <n v="0"/>
    <n v="0"/>
  </r>
  <r>
    <x v="31"/>
    <x v="5"/>
    <s v="Connections"/>
    <x v="0"/>
    <n v="97933.97"/>
    <n v="17710479.68"/>
    <n v="40917.1"/>
  </r>
  <r>
    <x v="31"/>
    <x v="5"/>
    <s v="Connections"/>
    <x v="1"/>
    <n v="0"/>
    <n v="0"/>
    <n v="0"/>
  </r>
  <r>
    <x v="31"/>
    <x v="5"/>
    <s v="Connections"/>
    <x v="2"/>
    <n v="305808.37"/>
    <n v="7217069.1299999999"/>
    <n v="20067.8"/>
  </r>
  <r>
    <x v="31"/>
    <x v="5"/>
    <s v="Connections"/>
    <x v="3"/>
    <n v="137116.54"/>
    <n v="3978484"/>
    <n v="0"/>
  </r>
  <r>
    <x v="31"/>
    <x v="5"/>
    <s v="Customers"/>
    <x v="4"/>
    <n v="5703524.04"/>
    <n v="221394328.36000001"/>
    <n v="0"/>
  </r>
  <r>
    <x v="31"/>
    <x v="5"/>
    <s v="Customers"/>
    <x v="5"/>
    <n v="11754519.9"/>
    <n v="786556289.83000004"/>
    <n v="2074142"/>
  </r>
  <r>
    <x v="31"/>
    <x v="5"/>
    <s v="Customers"/>
    <x v="6"/>
    <n v="259700.76"/>
    <n v="28139705.760000002"/>
    <n v="59162.7"/>
  </r>
  <r>
    <x v="31"/>
    <x v="5"/>
    <s v="Customers"/>
    <x v="7"/>
    <n v="24723154.140000001"/>
    <n v="714764691.19000006"/>
    <n v="0"/>
  </r>
  <r>
    <x v="31"/>
    <x v="5"/>
    <s v="Customers"/>
    <x v="8"/>
    <n v="0"/>
    <n v="0"/>
    <n v="0"/>
  </r>
  <r>
    <x v="31"/>
    <x v="6"/>
    <s v="Connections"/>
    <x v="0"/>
    <n v="122755.96"/>
    <n v="20784287.059999999"/>
    <n v="49749.54"/>
  </r>
  <r>
    <x v="31"/>
    <x v="6"/>
    <s v="Connections"/>
    <x v="1"/>
    <n v="0"/>
    <n v="0"/>
    <n v="0"/>
  </r>
  <r>
    <x v="31"/>
    <x v="6"/>
    <s v="Connections"/>
    <x v="2"/>
    <n v="446818.58"/>
    <n v="7018674.2800000003"/>
    <n v="19676.61"/>
  </r>
  <r>
    <x v="31"/>
    <x v="6"/>
    <s v="Connections"/>
    <x v="3"/>
    <n v="139986.37"/>
    <n v="3958325.2"/>
    <n v="0"/>
  </r>
  <r>
    <x v="31"/>
    <x v="6"/>
    <s v="Customers"/>
    <x v="4"/>
    <n v="5908125.7300000004"/>
    <n v="220940528.13"/>
    <n v="0"/>
  </r>
  <r>
    <x v="31"/>
    <x v="6"/>
    <s v="Customers"/>
    <x v="5"/>
    <n v="12460254.720000001"/>
    <n v="800843304.64999998"/>
    <n v="2094618.11"/>
  </r>
  <r>
    <x v="31"/>
    <x v="6"/>
    <s v="Customers"/>
    <x v="6"/>
    <n v="270283.32"/>
    <n v="30376122.379999999"/>
    <n v="64901.73"/>
  </r>
  <r>
    <x v="31"/>
    <x v="6"/>
    <s v="Customers"/>
    <x v="7"/>
    <n v="25080710.719999999"/>
    <n v="718173482.23000002"/>
    <n v="0"/>
  </r>
  <r>
    <x v="31"/>
    <x v="6"/>
    <s v="Customers"/>
    <x v="8"/>
    <n v="0"/>
    <n v="0"/>
    <n v="0"/>
  </r>
  <r>
    <x v="32"/>
    <x v="0"/>
    <s v="Connections"/>
    <x v="0"/>
    <n v="0"/>
    <n v="0"/>
    <n v="0"/>
  </r>
  <r>
    <x v="32"/>
    <x v="0"/>
    <s v="Connections"/>
    <x v="1"/>
    <n v="4237.72"/>
    <n v="45075.66"/>
    <n v="124"/>
  </r>
  <r>
    <x v="32"/>
    <x v="0"/>
    <s v="Connections"/>
    <x v="2"/>
    <n v="207440.11"/>
    <n v="1142660.23"/>
    <n v="3090"/>
  </r>
  <r>
    <x v="32"/>
    <x v="0"/>
    <s v="Connections"/>
    <x v="3"/>
    <n v="35623.61"/>
    <n v="602790"/>
    <n v="0"/>
  </r>
  <r>
    <x v="32"/>
    <x v="0"/>
    <s v="Customers"/>
    <x v="4"/>
    <n v="563726.5"/>
    <n v="31699518.52"/>
    <n v="0"/>
  </r>
  <r>
    <x v="32"/>
    <x v="0"/>
    <s v="Customers"/>
    <x v="5"/>
    <n v="1139825.96"/>
    <n v="132886272"/>
    <n v="344641"/>
  </r>
  <r>
    <x v="32"/>
    <x v="0"/>
    <s v="Customers"/>
    <x v="6"/>
    <n v="0"/>
    <n v="0"/>
    <n v="0"/>
  </r>
  <r>
    <x v="32"/>
    <x v="0"/>
    <s v="Customers"/>
    <x v="7"/>
    <n v="2135010.4700000002"/>
    <n v="71964158.640000001"/>
    <n v="0"/>
  </r>
  <r>
    <x v="32"/>
    <x v="0"/>
    <s v="Customers"/>
    <x v="8"/>
    <n v="0"/>
    <n v="0"/>
    <n v="0"/>
  </r>
  <r>
    <x v="32"/>
    <x v="1"/>
    <s v="Connections"/>
    <x v="0"/>
    <n v="0"/>
    <n v="0"/>
    <n v="0"/>
  </r>
  <r>
    <x v="32"/>
    <x v="1"/>
    <s v="Connections"/>
    <x v="1"/>
    <n v="4468.46"/>
    <n v="45672.67"/>
    <n v="126.86"/>
  </r>
  <r>
    <x v="32"/>
    <x v="1"/>
    <s v="Connections"/>
    <x v="2"/>
    <n v="210961.66"/>
    <n v="1080613.28"/>
    <n v="2922.72"/>
  </r>
  <r>
    <x v="32"/>
    <x v="1"/>
    <s v="Connections"/>
    <x v="3"/>
    <n v="37086.1"/>
    <n v="611896"/>
    <n v="0"/>
  </r>
  <r>
    <x v="32"/>
    <x v="1"/>
    <s v="Customers"/>
    <x v="4"/>
    <n v="584313.68999999994"/>
    <n v="31677494.370000001"/>
    <n v="0"/>
  </r>
  <r>
    <x v="32"/>
    <x v="1"/>
    <s v="Customers"/>
    <x v="5"/>
    <n v="1218098.6000000001"/>
    <n v="131522771.08"/>
    <n v="359867.01"/>
  </r>
  <r>
    <x v="32"/>
    <x v="1"/>
    <s v="Customers"/>
    <x v="6"/>
    <n v="0"/>
    <n v="0"/>
    <n v="0"/>
  </r>
  <r>
    <x v="32"/>
    <x v="1"/>
    <s v="Customers"/>
    <x v="7"/>
    <n v="2223077.0099999998"/>
    <n v="72513063.299999997"/>
    <n v="0"/>
  </r>
  <r>
    <x v="32"/>
    <x v="1"/>
    <s v="Customers"/>
    <x v="8"/>
    <n v="0"/>
    <n v="0"/>
    <n v="0"/>
  </r>
  <r>
    <x v="32"/>
    <x v="2"/>
    <s v="Connections"/>
    <x v="0"/>
    <n v="0"/>
    <n v="0"/>
    <n v="0"/>
  </r>
  <r>
    <x v="32"/>
    <x v="2"/>
    <s v="Connections"/>
    <x v="1"/>
    <n v="4276.9799999999996"/>
    <n v="45444.67"/>
    <n v="126.22"/>
  </r>
  <r>
    <x v="32"/>
    <x v="2"/>
    <s v="Connections"/>
    <x v="2"/>
    <n v="178392.46"/>
    <n v="1077264.33"/>
    <n v="2922.71"/>
  </r>
  <r>
    <x v="32"/>
    <x v="2"/>
    <s v="Connections"/>
    <x v="3"/>
    <n v="27158.85"/>
    <n v="610018.04"/>
    <n v="0"/>
  </r>
  <r>
    <x v="32"/>
    <x v="2"/>
    <s v="Customers"/>
    <x v="4"/>
    <n v="597493.84"/>
    <n v="31692564.379999999"/>
    <n v="0"/>
  </r>
  <r>
    <x v="32"/>
    <x v="2"/>
    <s v="Customers"/>
    <x v="5"/>
    <n v="1128797.49"/>
    <n v="131909842.31"/>
    <n v="349881.06"/>
  </r>
  <r>
    <x v="32"/>
    <x v="2"/>
    <s v="Customers"/>
    <x v="6"/>
    <n v="0"/>
    <n v="0"/>
    <n v="0"/>
  </r>
  <r>
    <x v="32"/>
    <x v="2"/>
    <s v="Customers"/>
    <x v="7"/>
    <n v="2276691.15"/>
    <n v="71069926.640000001"/>
    <n v="0"/>
  </r>
  <r>
    <x v="32"/>
    <x v="2"/>
    <s v="Customers"/>
    <x v="8"/>
    <n v="0"/>
    <n v="0"/>
    <n v="0"/>
  </r>
  <r>
    <x v="32"/>
    <x v="3"/>
    <s v="Connections"/>
    <x v="0"/>
    <n v="0"/>
    <n v="0"/>
    <n v="0"/>
  </r>
  <r>
    <x v="32"/>
    <x v="3"/>
    <s v="Connections"/>
    <x v="1"/>
    <n v="4256.01"/>
    <n v="44807.4"/>
    <n v="124.45"/>
  </r>
  <r>
    <x v="32"/>
    <x v="3"/>
    <s v="Connections"/>
    <x v="2"/>
    <n v="126743.08"/>
    <n v="1077264.33"/>
    <n v="2922.66"/>
  </r>
  <r>
    <x v="32"/>
    <x v="3"/>
    <s v="Connections"/>
    <x v="3"/>
    <n v="27886.33"/>
    <n v="616421.42000000004"/>
    <n v="0"/>
  </r>
  <r>
    <x v="32"/>
    <x v="3"/>
    <s v="Customers"/>
    <x v="4"/>
    <n v="615363.52"/>
    <n v="34695537.859999999"/>
    <n v="0"/>
  </r>
  <r>
    <x v="32"/>
    <x v="3"/>
    <s v="Customers"/>
    <x v="5"/>
    <n v="1189179.71"/>
    <n v="137489345.78999999"/>
    <n v="362071.64"/>
  </r>
  <r>
    <x v="32"/>
    <x v="3"/>
    <s v="Customers"/>
    <x v="6"/>
    <n v="0"/>
    <n v="0"/>
    <n v="0"/>
  </r>
  <r>
    <x v="32"/>
    <x v="3"/>
    <s v="Customers"/>
    <x v="7"/>
    <n v="2428111.23"/>
    <n v="75511832.900000006"/>
    <n v="0"/>
  </r>
  <r>
    <x v="32"/>
    <x v="3"/>
    <s v="Customers"/>
    <x v="8"/>
    <n v="0"/>
    <n v="0"/>
    <n v="0"/>
  </r>
  <r>
    <x v="32"/>
    <x v="4"/>
    <s v="Connections"/>
    <x v="0"/>
    <n v="0"/>
    <n v="0"/>
    <n v="0"/>
  </r>
  <r>
    <x v="32"/>
    <x v="4"/>
    <s v="Connections"/>
    <x v="1"/>
    <n v="4257.1400000000003"/>
    <n v="44414.76"/>
    <n v="123.37"/>
  </r>
  <r>
    <x v="32"/>
    <x v="4"/>
    <s v="Connections"/>
    <x v="2"/>
    <n v="67770.720000000001"/>
    <n v="1077264.33"/>
    <n v="2922.72"/>
  </r>
  <r>
    <x v="32"/>
    <x v="4"/>
    <s v="Connections"/>
    <x v="3"/>
    <n v="27939.55"/>
    <n v="613165.21"/>
    <n v="0"/>
  </r>
  <r>
    <x v="32"/>
    <x v="4"/>
    <s v="Customers"/>
    <x v="4"/>
    <n v="617926.9"/>
    <n v="34815930.289999999"/>
    <n v="0"/>
  </r>
  <r>
    <x v="32"/>
    <x v="4"/>
    <s v="Customers"/>
    <x v="5"/>
    <n v="1130171.93"/>
    <n v="135696196.63"/>
    <n v="338984.03"/>
  </r>
  <r>
    <x v="32"/>
    <x v="4"/>
    <s v="Customers"/>
    <x v="6"/>
    <n v="0"/>
    <n v="0"/>
    <n v="0"/>
  </r>
  <r>
    <x v="32"/>
    <x v="4"/>
    <s v="Customers"/>
    <x v="7"/>
    <n v="2519014.2999999998"/>
    <n v="74788046.590000004"/>
    <n v="0"/>
  </r>
  <r>
    <x v="32"/>
    <x v="4"/>
    <s v="Customers"/>
    <x v="8"/>
    <n v="0"/>
    <n v="0"/>
    <n v="0"/>
  </r>
  <r>
    <x v="32"/>
    <x v="5"/>
    <s v="Connections"/>
    <x v="0"/>
    <n v="0"/>
    <n v="0"/>
    <n v="0"/>
  </r>
  <r>
    <x v="32"/>
    <x v="5"/>
    <s v="Connections"/>
    <x v="1"/>
    <n v="4301.8100000000004"/>
    <n v="44633.99"/>
    <n v="123.38"/>
  </r>
  <r>
    <x v="32"/>
    <x v="5"/>
    <s v="Connections"/>
    <x v="2"/>
    <n v="68481.919999999998"/>
    <n v="1080613.28"/>
    <n v="2922.72"/>
  </r>
  <r>
    <x v="32"/>
    <x v="5"/>
    <s v="Connections"/>
    <x v="3"/>
    <n v="28232.75"/>
    <n v="610854.97"/>
    <n v="0"/>
  </r>
  <r>
    <x v="32"/>
    <x v="5"/>
    <s v="Customers"/>
    <x v="4"/>
    <n v="624411.57999999996"/>
    <n v="31531081.32"/>
    <n v="0"/>
  </r>
  <r>
    <x v="32"/>
    <x v="5"/>
    <s v="Customers"/>
    <x v="5"/>
    <n v="1142032.23"/>
    <n v="128354792.87"/>
    <n v="328319.24"/>
  </r>
  <r>
    <x v="32"/>
    <x v="5"/>
    <s v="Customers"/>
    <x v="6"/>
    <n v="0"/>
    <n v="0"/>
    <n v="0"/>
  </r>
  <r>
    <x v="32"/>
    <x v="5"/>
    <s v="Customers"/>
    <x v="7"/>
    <n v="2545449.46"/>
    <n v="78552762.959999993"/>
    <n v="0"/>
  </r>
  <r>
    <x v="32"/>
    <x v="5"/>
    <s v="Customers"/>
    <x v="8"/>
    <n v="0"/>
    <n v="0"/>
    <n v="0"/>
  </r>
  <r>
    <x v="32"/>
    <x v="6"/>
    <s v="Connections"/>
    <x v="0"/>
    <n v="0"/>
    <n v="0"/>
    <n v="0"/>
  </r>
  <r>
    <x v="32"/>
    <x v="6"/>
    <s v="Connections"/>
    <x v="1"/>
    <n v="4027.76"/>
    <n v="43703.35"/>
    <n v="121.4"/>
  </r>
  <r>
    <x v="32"/>
    <x v="6"/>
    <s v="Connections"/>
    <x v="2"/>
    <n v="70114.83"/>
    <n v="1077951.96"/>
    <n v="2923.53"/>
  </r>
  <r>
    <x v="32"/>
    <x v="6"/>
    <s v="Connections"/>
    <x v="3"/>
    <n v="29261"/>
    <n v="619570.36"/>
    <n v="0"/>
  </r>
  <r>
    <x v="32"/>
    <x v="6"/>
    <s v="Customers"/>
    <x v="4"/>
    <n v="646578.22"/>
    <n v="33171006.100000001"/>
    <n v="0"/>
  </r>
  <r>
    <x v="32"/>
    <x v="6"/>
    <s v="Customers"/>
    <x v="5"/>
    <n v="1145404.45"/>
    <n v="128319292.45999999"/>
    <n v="319235.21000000002"/>
  </r>
  <r>
    <x v="32"/>
    <x v="6"/>
    <s v="Customers"/>
    <x v="6"/>
    <n v="0"/>
    <n v="0"/>
    <n v="0"/>
  </r>
  <r>
    <x v="32"/>
    <x v="6"/>
    <s v="Customers"/>
    <x v="7"/>
    <n v="2665929.04"/>
    <n v="78651597.459999993"/>
    <n v="0"/>
  </r>
  <r>
    <x v="32"/>
    <x v="6"/>
    <s v="Customers"/>
    <x v="8"/>
    <n v="0"/>
    <n v="0"/>
    <n v="0"/>
  </r>
  <r>
    <x v="33"/>
    <x v="0"/>
    <s v="Connections"/>
    <x v="0"/>
    <n v="0"/>
    <n v="0"/>
    <n v="0"/>
  </r>
  <r>
    <x v="33"/>
    <x v="0"/>
    <s v="Connections"/>
    <x v="1"/>
    <n v="6066.41"/>
    <n v="47116.37"/>
    <n v="132"/>
  </r>
  <r>
    <x v="33"/>
    <x v="0"/>
    <s v="Connections"/>
    <x v="2"/>
    <n v="267094.71999999997"/>
    <n v="2082994.72"/>
    <n v="5933"/>
  </r>
  <r>
    <x v="33"/>
    <x v="0"/>
    <s v="Connections"/>
    <x v="3"/>
    <n v="18377.990000000002"/>
    <n v="173555.58"/>
    <n v="0"/>
  </r>
  <r>
    <x v="33"/>
    <x v="0"/>
    <s v="Customers"/>
    <x v="4"/>
    <n v="1728865.87"/>
    <n v="58576548.229999997"/>
    <n v="0"/>
  </r>
  <r>
    <x v="33"/>
    <x v="0"/>
    <s v="Customers"/>
    <x v="5"/>
    <n v="1312690.19"/>
    <n v="119828583.58"/>
    <n v="288082"/>
  </r>
  <r>
    <x v="33"/>
    <x v="0"/>
    <s v="Customers"/>
    <x v="6"/>
    <n v="0"/>
    <n v="0"/>
    <n v="0"/>
  </r>
  <r>
    <x v="33"/>
    <x v="0"/>
    <s v="Customers"/>
    <x v="7"/>
    <n v="4631252.91"/>
    <n v="108309115.38"/>
    <n v="0"/>
  </r>
  <r>
    <x v="33"/>
    <x v="0"/>
    <s v="Customers"/>
    <x v="8"/>
    <n v="0"/>
    <n v="0"/>
    <n v="0"/>
  </r>
  <r>
    <x v="33"/>
    <x v="1"/>
    <s v="Connections"/>
    <x v="0"/>
    <n v="0"/>
    <n v="0"/>
    <n v="0"/>
  </r>
  <r>
    <x v="33"/>
    <x v="1"/>
    <s v="Connections"/>
    <x v="1"/>
    <n v="6780.59"/>
    <n v="48746.1"/>
    <n v="136.88"/>
  </r>
  <r>
    <x v="33"/>
    <x v="1"/>
    <s v="Connections"/>
    <x v="2"/>
    <n v="204295.08"/>
    <n v="1080544.51"/>
    <n v="3068.79"/>
  </r>
  <r>
    <x v="33"/>
    <x v="1"/>
    <s v="Connections"/>
    <x v="3"/>
    <n v="18533.48"/>
    <n v="166068"/>
    <n v="0"/>
  </r>
  <r>
    <x v="33"/>
    <x v="1"/>
    <s v="Customers"/>
    <x v="4"/>
    <n v="1746904.51"/>
    <n v="58168178.130000003"/>
    <n v="0"/>
  </r>
  <r>
    <x v="33"/>
    <x v="1"/>
    <s v="Customers"/>
    <x v="5"/>
    <n v="1306488.6399999999"/>
    <n v="116625513.09999999"/>
    <n v="283797.05"/>
  </r>
  <r>
    <x v="33"/>
    <x v="1"/>
    <s v="Customers"/>
    <x v="6"/>
    <n v="0"/>
    <n v="0"/>
    <n v="0"/>
  </r>
  <r>
    <x v="33"/>
    <x v="1"/>
    <s v="Customers"/>
    <x v="7"/>
    <n v="4703088.33"/>
    <n v="104359022.81999999"/>
    <n v="0"/>
  </r>
  <r>
    <x v="33"/>
    <x v="1"/>
    <s v="Customers"/>
    <x v="8"/>
    <n v="0"/>
    <n v="0"/>
    <n v="0"/>
  </r>
  <r>
    <x v="33"/>
    <x v="2"/>
    <s v="Connections"/>
    <x v="0"/>
    <n v="0"/>
    <n v="0"/>
    <n v="0"/>
  </r>
  <r>
    <x v="33"/>
    <x v="2"/>
    <s v="Connections"/>
    <x v="1"/>
    <n v="6089.83"/>
    <n v="44232.31"/>
    <n v="123.54"/>
  </r>
  <r>
    <x v="33"/>
    <x v="2"/>
    <s v="Connections"/>
    <x v="2"/>
    <n v="217360.31"/>
    <n v="1154454.96"/>
    <n v="3198.13"/>
  </r>
  <r>
    <x v="33"/>
    <x v="2"/>
    <s v="Connections"/>
    <x v="3"/>
    <n v="18878.91"/>
    <n v="166068"/>
    <n v="0"/>
  </r>
  <r>
    <x v="33"/>
    <x v="2"/>
    <s v="Customers"/>
    <x v="4"/>
    <n v="1783085.38"/>
    <n v="57585352.060000002"/>
    <n v="0"/>
  </r>
  <r>
    <x v="33"/>
    <x v="2"/>
    <s v="Customers"/>
    <x v="5"/>
    <n v="1268340.22"/>
    <n v="116753503.70999999"/>
    <n v="279963.82"/>
  </r>
  <r>
    <x v="33"/>
    <x v="2"/>
    <s v="Customers"/>
    <x v="6"/>
    <n v="0"/>
    <n v="0"/>
    <n v="0"/>
  </r>
  <r>
    <x v="33"/>
    <x v="2"/>
    <s v="Customers"/>
    <x v="7"/>
    <n v="4847250.92"/>
    <n v="103129632.59"/>
    <n v="0"/>
  </r>
  <r>
    <x v="33"/>
    <x v="2"/>
    <s v="Customers"/>
    <x v="8"/>
    <n v="0"/>
    <n v="0"/>
    <n v="0"/>
  </r>
  <r>
    <x v="33"/>
    <x v="3"/>
    <s v="Connections"/>
    <x v="0"/>
    <n v="0"/>
    <n v="0"/>
    <n v="0"/>
  </r>
  <r>
    <x v="33"/>
    <x v="3"/>
    <s v="Connections"/>
    <x v="1"/>
    <n v="5780.47"/>
    <n v="40862.980000000003"/>
    <n v="113.6"/>
  </r>
  <r>
    <x v="33"/>
    <x v="3"/>
    <s v="Connections"/>
    <x v="2"/>
    <n v="219487.81"/>
    <n v="1114030.58"/>
    <n v="3088.54"/>
  </r>
  <r>
    <x v="33"/>
    <x v="3"/>
    <s v="Connections"/>
    <x v="3"/>
    <n v="19268.43"/>
    <n v="166686.67000000001"/>
    <n v="0"/>
  </r>
  <r>
    <x v="33"/>
    <x v="3"/>
    <s v="Customers"/>
    <x v="4"/>
    <n v="1841845.16"/>
    <n v="59776504.920000002"/>
    <n v="0"/>
  </r>
  <r>
    <x v="33"/>
    <x v="3"/>
    <s v="Customers"/>
    <x v="5"/>
    <n v="1311892.45"/>
    <n v="118223289.766"/>
    <n v="286070.99"/>
  </r>
  <r>
    <x v="33"/>
    <x v="3"/>
    <s v="Customers"/>
    <x v="6"/>
    <n v="0"/>
    <n v="0"/>
    <n v="0"/>
  </r>
  <r>
    <x v="33"/>
    <x v="3"/>
    <s v="Customers"/>
    <x v="7"/>
    <n v="5084077.2"/>
    <n v="109415500.31"/>
    <n v="0"/>
  </r>
  <r>
    <x v="33"/>
    <x v="3"/>
    <s v="Customers"/>
    <x v="8"/>
    <n v="0"/>
    <n v="0"/>
    <n v="0"/>
  </r>
  <r>
    <x v="33"/>
    <x v="4"/>
    <s v="Connections"/>
    <x v="0"/>
    <n v="0"/>
    <n v="0"/>
    <n v="0"/>
  </r>
  <r>
    <x v="33"/>
    <x v="4"/>
    <s v="Connections"/>
    <x v="1"/>
    <n v="5159.03"/>
    <n v="39111.050000000003"/>
    <n v="109.43"/>
  </r>
  <r>
    <x v="33"/>
    <x v="4"/>
    <s v="Connections"/>
    <x v="2"/>
    <n v="139069.01999999999"/>
    <n v="1110959.93"/>
    <n v="3074.14"/>
  </r>
  <r>
    <x v="33"/>
    <x v="4"/>
    <s v="Connections"/>
    <x v="3"/>
    <n v="14006.14"/>
    <n v="172797.41"/>
    <n v="0"/>
  </r>
  <r>
    <x v="33"/>
    <x v="4"/>
    <s v="Customers"/>
    <x v="4"/>
    <n v="1739614.67"/>
    <n v="59310240.640000001"/>
    <n v="0"/>
  </r>
  <r>
    <x v="33"/>
    <x v="4"/>
    <s v="Customers"/>
    <x v="5"/>
    <n v="1166413.57"/>
    <n v="120095757.28"/>
    <n v="293315.25"/>
  </r>
  <r>
    <x v="33"/>
    <x v="4"/>
    <s v="Customers"/>
    <x v="6"/>
    <n v="0"/>
    <n v="0"/>
    <n v="0"/>
  </r>
  <r>
    <x v="33"/>
    <x v="4"/>
    <s v="Customers"/>
    <x v="7"/>
    <n v="4915479.0999999996"/>
    <n v="110764099.64"/>
    <n v="0"/>
  </r>
  <r>
    <x v="33"/>
    <x v="4"/>
    <s v="Customers"/>
    <x v="8"/>
    <n v="0"/>
    <n v="0"/>
    <n v="0"/>
  </r>
  <r>
    <x v="33"/>
    <x v="5"/>
    <s v="Connections"/>
    <x v="0"/>
    <n v="0"/>
    <n v="0"/>
    <n v="0"/>
  </r>
  <r>
    <x v="33"/>
    <x v="5"/>
    <s v="Connections"/>
    <x v="1"/>
    <n v="4702.7299999999996"/>
    <n v="37291.769999999997"/>
    <n v="103.59"/>
  </r>
  <r>
    <x v="33"/>
    <x v="5"/>
    <s v="Connections"/>
    <x v="2"/>
    <n v="100911.69"/>
    <n v="1087214.92"/>
    <n v="3080.42"/>
  </r>
  <r>
    <x v="33"/>
    <x v="5"/>
    <s v="Connections"/>
    <x v="3"/>
    <n v="11313.39"/>
    <n v="173567.83"/>
    <n v="0"/>
  </r>
  <r>
    <x v="33"/>
    <x v="5"/>
    <s v="Customers"/>
    <x v="4"/>
    <n v="1645213.86"/>
    <n v="54557347.579999998"/>
    <n v="0"/>
  </r>
  <r>
    <x v="33"/>
    <x v="5"/>
    <s v="Customers"/>
    <x v="5"/>
    <n v="1085973.67"/>
    <n v="117856914.77"/>
    <n v="290762.68"/>
  </r>
  <r>
    <x v="33"/>
    <x v="5"/>
    <s v="Customers"/>
    <x v="6"/>
    <n v="0"/>
    <n v="0"/>
    <n v="0"/>
  </r>
  <r>
    <x v="33"/>
    <x v="5"/>
    <s v="Customers"/>
    <x v="7"/>
    <n v="4795261.63"/>
    <n v="112460049.92"/>
    <n v="0"/>
  </r>
  <r>
    <x v="33"/>
    <x v="5"/>
    <s v="Customers"/>
    <x v="8"/>
    <n v="0"/>
    <n v="0"/>
    <n v="0"/>
  </r>
  <r>
    <x v="33"/>
    <x v="6"/>
    <s v="Connections"/>
    <x v="0"/>
    <n v="0"/>
    <n v="0"/>
    <n v="0"/>
  </r>
  <r>
    <x v="33"/>
    <x v="6"/>
    <s v="Connections"/>
    <x v="1"/>
    <n v="4825.6899999999996"/>
    <n v="37050.49"/>
    <n v="102.92"/>
  </r>
  <r>
    <x v="33"/>
    <x v="6"/>
    <s v="Connections"/>
    <x v="2"/>
    <n v="104570.84"/>
    <n v="1058920.32"/>
    <n v="3082.28"/>
  </r>
  <r>
    <x v="33"/>
    <x v="6"/>
    <s v="Connections"/>
    <x v="3"/>
    <n v="13074.88"/>
    <n v="178361.2"/>
    <n v="0"/>
  </r>
  <r>
    <x v="33"/>
    <x v="6"/>
    <s v="Customers"/>
    <x v="4"/>
    <n v="1740316.06"/>
    <n v="56427614.189999998"/>
    <n v="0"/>
  </r>
  <r>
    <x v="33"/>
    <x v="6"/>
    <s v="Customers"/>
    <x v="5"/>
    <n v="1083726.6499999999"/>
    <n v="119632851.93000001"/>
    <n v="285432.01"/>
  </r>
  <r>
    <x v="33"/>
    <x v="6"/>
    <s v="Customers"/>
    <x v="6"/>
    <n v="0"/>
    <n v="0"/>
    <n v="0"/>
  </r>
  <r>
    <x v="33"/>
    <x v="6"/>
    <s v="Customers"/>
    <x v="7"/>
    <n v="5068992.99"/>
    <n v="112950729.79000001"/>
    <n v="0"/>
  </r>
  <r>
    <x v="33"/>
    <x v="6"/>
    <s v="Customers"/>
    <x v="8"/>
    <n v="0"/>
    <n v="0"/>
    <n v="0"/>
  </r>
  <r>
    <x v="34"/>
    <x v="0"/>
    <s v="Connections"/>
    <x v="0"/>
    <n v="0"/>
    <n v="0"/>
    <n v="0"/>
  </r>
  <r>
    <x v="34"/>
    <x v="0"/>
    <s v="Connections"/>
    <x v="1"/>
    <n v="47442"/>
    <n v="738970.22"/>
    <n v="2010"/>
  </r>
  <r>
    <x v="34"/>
    <x v="0"/>
    <s v="Connections"/>
    <x v="2"/>
    <n v="1254474"/>
    <n v="24640359"/>
    <n v="69126"/>
  </r>
  <r>
    <x v="34"/>
    <x v="0"/>
    <s v="Connections"/>
    <x v="3"/>
    <n v="133611"/>
    <n v="5522827.8899999997"/>
    <n v="0"/>
  </r>
  <r>
    <x v="34"/>
    <x v="0"/>
    <s v="Customers"/>
    <x v="4"/>
    <n v="9042131"/>
    <n v="399647917.86000001"/>
    <n v="0"/>
  </r>
  <r>
    <x v="34"/>
    <x v="0"/>
    <s v="Customers"/>
    <x v="5"/>
    <n v="12949145"/>
    <n v="1504346629.23"/>
    <n v="3955587"/>
  </r>
  <r>
    <x v="34"/>
    <x v="0"/>
    <s v="Customers"/>
    <x v="6"/>
    <n v="1350081"/>
    <n v="137445055"/>
    <n v="284637"/>
  </r>
  <r>
    <x v="34"/>
    <x v="0"/>
    <s v="Customers"/>
    <x v="7"/>
    <n v="39974345"/>
    <n v="1084665542.4300001"/>
    <n v="0"/>
  </r>
  <r>
    <x v="34"/>
    <x v="0"/>
    <s v="Customers"/>
    <x v="8"/>
    <n v="0"/>
    <n v="0"/>
    <n v="0"/>
  </r>
  <r>
    <x v="34"/>
    <x v="1"/>
    <s v="Connections"/>
    <x v="0"/>
    <n v="0"/>
    <n v="0"/>
    <n v="0"/>
  </r>
  <r>
    <x v="34"/>
    <x v="1"/>
    <s v="Connections"/>
    <x v="1"/>
    <n v="47060.82"/>
    <n v="713687"/>
    <n v="1939.72"/>
  </r>
  <r>
    <x v="34"/>
    <x v="1"/>
    <s v="Connections"/>
    <x v="2"/>
    <n v="1168360.5"/>
    <n v="21678933"/>
    <n v="59983.5"/>
  </r>
  <r>
    <x v="34"/>
    <x v="1"/>
    <s v="Connections"/>
    <x v="3"/>
    <n v="130195.18"/>
    <n v="5610879"/>
    <n v="0"/>
  </r>
  <r>
    <x v="34"/>
    <x v="1"/>
    <s v="Customers"/>
    <x v="4"/>
    <n v="9372617.5199999996"/>
    <n v="393919990"/>
    <n v="0"/>
  </r>
  <r>
    <x v="34"/>
    <x v="1"/>
    <s v="Customers"/>
    <x v="5"/>
    <n v="12737817.52"/>
    <n v="1530680129.9400001"/>
    <n v="4006752.86"/>
  </r>
  <r>
    <x v="34"/>
    <x v="1"/>
    <s v="Customers"/>
    <x v="6"/>
    <n v="757010.28"/>
    <n v="132844272"/>
    <n v="258044"/>
  </r>
  <r>
    <x v="34"/>
    <x v="1"/>
    <s v="Customers"/>
    <x v="7"/>
    <n v="40858603.100000001"/>
    <n v="1090996379.24"/>
    <n v="0"/>
  </r>
  <r>
    <x v="34"/>
    <x v="1"/>
    <s v="Customers"/>
    <x v="8"/>
    <n v="0"/>
    <n v="0"/>
    <n v="0"/>
  </r>
  <r>
    <x v="34"/>
    <x v="2"/>
    <s v="Connections"/>
    <x v="0"/>
    <n v="0"/>
    <n v="0"/>
    <n v="0"/>
  </r>
  <r>
    <x v="34"/>
    <x v="2"/>
    <s v="Connections"/>
    <x v="1"/>
    <n v="49867.86"/>
    <n v="592607.69999999995"/>
    <n v="1611.01"/>
  </r>
  <r>
    <x v="34"/>
    <x v="2"/>
    <s v="Connections"/>
    <x v="2"/>
    <n v="1048424.69"/>
    <n v="20022458"/>
    <n v="56255.360000000001"/>
  </r>
  <r>
    <x v="34"/>
    <x v="2"/>
    <s v="Connections"/>
    <x v="3"/>
    <n v="135881.10999999999"/>
    <n v="5549550"/>
    <n v="0"/>
  </r>
  <r>
    <x v="34"/>
    <x v="2"/>
    <s v="Customers"/>
    <x v="4"/>
    <n v="8927718.2400000002"/>
    <n v="384261419.80000001"/>
    <n v="0"/>
  </r>
  <r>
    <x v="34"/>
    <x v="2"/>
    <s v="Customers"/>
    <x v="5"/>
    <n v="13718506.859999999"/>
    <n v="1501711562.9000001"/>
    <n v="3954263.54"/>
  </r>
  <r>
    <x v="34"/>
    <x v="2"/>
    <s v="Customers"/>
    <x v="6"/>
    <n v="656394.34"/>
    <n v="117005431"/>
    <n v="227574.3"/>
  </r>
  <r>
    <x v="34"/>
    <x v="2"/>
    <s v="Customers"/>
    <x v="7"/>
    <n v="41980668.119999997"/>
    <n v="1041232118.7"/>
    <n v="0"/>
  </r>
  <r>
    <x v="34"/>
    <x v="2"/>
    <s v="Customers"/>
    <x v="8"/>
    <n v="0"/>
    <n v="0"/>
    <n v="0"/>
  </r>
  <r>
    <x v="34"/>
    <x v="3"/>
    <s v="Connections"/>
    <x v="0"/>
    <n v="0"/>
    <n v="0"/>
    <n v="0"/>
  </r>
  <r>
    <x v="34"/>
    <x v="3"/>
    <s v="Connections"/>
    <x v="1"/>
    <n v="52950.48"/>
    <n v="550596.4"/>
    <n v="1497.23"/>
  </r>
  <r>
    <x v="34"/>
    <x v="3"/>
    <s v="Connections"/>
    <x v="2"/>
    <n v="964606.1"/>
    <n v="15903208"/>
    <n v="44445.9"/>
  </r>
  <r>
    <x v="34"/>
    <x v="3"/>
    <s v="Connections"/>
    <x v="3"/>
    <n v="153937.22"/>
    <n v="5496547"/>
    <n v="0"/>
  </r>
  <r>
    <x v="34"/>
    <x v="3"/>
    <s v="Customers"/>
    <x v="4"/>
    <n v="9360419.2599999998"/>
    <n v="396936107.69999999"/>
    <n v="0"/>
  </r>
  <r>
    <x v="34"/>
    <x v="3"/>
    <s v="Customers"/>
    <x v="5"/>
    <n v="14297280.18"/>
    <n v="1545879105.4000001"/>
    <n v="4023403.4"/>
  </r>
  <r>
    <x v="34"/>
    <x v="3"/>
    <s v="Customers"/>
    <x v="6"/>
    <n v="652074.31999999995"/>
    <n v="116791074"/>
    <n v="221495.1"/>
  </r>
  <r>
    <x v="34"/>
    <x v="3"/>
    <s v="Customers"/>
    <x v="7"/>
    <n v="43603706.310000002"/>
    <n v="1134273426.7"/>
    <n v="0"/>
  </r>
  <r>
    <x v="34"/>
    <x v="3"/>
    <s v="Customers"/>
    <x v="8"/>
    <n v="0"/>
    <n v="0"/>
    <n v="0"/>
  </r>
  <r>
    <x v="34"/>
    <x v="4"/>
    <s v="Connections"/>
    <x v="0"/>
    <n v="0"/>
    <n v="0"/>
    <n v="0"/>
  </r>
  <r>
    <x v="34"/>
    <x v="4"/>
    <s v="Connections"/>
    <x v="1"/>
    <n v="51326.6"/>
    <n v="541972.80000000005"/>
    <n v="1471.68"/>
  </r>
  <r>
    <x v="34"/>
    <x v="4"/>
    <s v="Connections"/>
    <x v="2"/>
    <n v="977047.34"/>
    <n v="16623912.16"/>
    <n v="46618.69"/>
  </r>
  <r>
    <x v="34"/>
    <x v="4"/>
    <s v="Connections"/>
    <x v="3"/>
    <n v="162456.26"/>
    <n v="5501897.5099999998"/>
    <n v="0"/>
  </r>
  <r>
    <x v="34"/>
    <x v="4"/>
    <s v="Customers"/>
    <x v="4"/>
    <n v="9281934.8599999994"/>
    <n v="395444421.75"/>
    <n v="0"/>
  </r>
  <r>
    <x v="34"/>
    <x v="4"/>
    <s v="Customers"/>
    <x v="5"/>
    <n v="13644603.6"/>
    <n v="1491318395.1500001"/>
    <n v="3896647.7"/>
  </r>
  <r>
    <x v="34"/>
    <x v="4"/>
    <s v="Customers"/>
    <x v="6"/>
    <n v="630731.24"/>
    <n v="110801180.53"/>
    <n v="216188.64"/>
  </r>
  <r>
    <x v="34"/>
    <x v="4"/>
    <s v="Customers"/>
    <x v="7"/>
    <n v="42826304.329999998"/>
    <n v="1099830560.04"/>
    <n v="0"/>
  </r>
  <r>
    <x v="34"/>
    <x v="4"/>
    <s v="Customers"/>
    <x v="8"/>
    <n v="0"/>
    <n v="0"/>
    <n v="0"/>
  </r>
  <r>
    <x v="34"/>
    <x v="5"/>
    <s v="Connections"/>
    <x v="0"/>
    <n v="0"/>
    <n v="0"/>
    <n v="0"/>
  </r>
  <r>
    <x v="34"/>
    <x v="5"/>
    <s v="Connections"/>
    <x v="1"/>
    <n v="51658.16"/>
    <n v="534360.18999999994"/>
    <n v="1451.52"/>
  </r>
  <r>
    <x v="34"/>
    <x v="5"/>
    <s v="Connections"/>
    <x v="2"/>
    <n v="973528.79"/>
    <n v="16908317.239999998"/>
    <n v="47272.4"/>
  </r>
  <r>
    <x v="34"/>
    <x v="5"/>
    <s v="Connections"/>
    <x v="3"/>
    <n v="158197.14000000001"/>
    <n v="5417919.1600000001"/>
    <n v="0"/>
  </r>
  <r>
    <x v="34"/>
    <x v="5"/>
    <s v="Customers"/>
    <x v="4"/>
    <n v="9665015.3000000007"/>
    <n v="374492024.29000002"/>
    <n v="0"/>
  </r>
  <r>
    <x v="34"/>
    <x v="5"/>
    <s v="Customers"/>
    <x v="5"/>
    <n v="14358345.949999999"/>
    <n v="1408022477.4200001"/>
    <n v="3675013.82"/>
  </r>
  <r>
    <x v="34"/>
    <x v="5"/>
    <s v="Customers"/>
    <x v="6"/>
    <n v="645594.59"/>
    <n v="103009408.48"/>
    <n v="189813.83"/>
  </r>
  <r>
    <x v="34"/>
    <x v="5"/>
    <s v="Customers"/>
    <x v="7"/>
    <n v="44271919.310000002"/>
    <n v="1174570750.6600001"/>
    <n v="0"/>
  </r>
  <r>
    <x v="34"/>
    <x v="5"/>
    <s v="Customers"/>
    <x v="8"/>
    <n v="0"/>
    <n v="0"/>
    <n v="0"/>
  </r>
  <r>
    <x v="34"/>
    <x v="6"/>
    <s v="Connections"/>
    <x v="0"/>
    <n v="0"/>
    <n v="0"/>
    <n v="0"/>
  </r>
  <r>
    <x v="34"/>
    <x v="6"/>
    <s v="Connections"/>
    <x v="1"/>
    <n v="52066.5"/>
    <n v="527622.99"/>
    <n v="1433.74"/>
  </r>
  <r>
    <x v="34"/>
    <x v="6"/>
    <s v="Connections"/>
    <x v="2"/>
    <n v="1070788.23"/>
    <n v="16882808.73"/>
    <n v="47347.97"/>
  </r>
  <r>
    <x v="34"/>
    <x v="6"/>
    <s v="Connections"/>
    <x v="3"/>
    <n v="159085.38"/>
    <n v="5430915.0999999996"/>
    <n v="0"/>
  </r>
  <r>
    <x v="34"/>
    <x v="6"/>
    <s v="Customers"/>
    <x v="4"/>
    <n v="9852297.4000000004"/>
    <n v="380707662.25999999"/>
    <n v="0"/>
  </r>
  <r>
    <x v="34"/>
    <x v="6"/>
    <s v="Customers"/>
    <x v="5"/>
    <n v="14002441.85"/>
    <n v="1410758031.5999999"/>
    <n v="3890707.18"/>
  </r>
  <r>
    <x v="34"/>
    <x v="6"/>
    <s v="Customers"/>
    <x v="6"/>
    <n v="850722.5"/>
    <n v="106007109.75"/>
    <n v="194965.44"/>
  </r>
  <r>
    <x v="34"/>
    <x v="6"/>
    <s v="Customers"/>
    <x v="7"/>
    <n v="46222044.990000002"/>
    <n v="1182331247.8499999"/>
    <n v="0"/>
  </r>
  <r>
    <x v="34"/>
    <x v="6"/>
    <s v="Customers"/>
    <x v="8"/>
    <n v="0"/>
    <n v="0"/>
    <n v="0"/>
  </r>
  <r>
    <x v="35"/>
    <x v="0"/>
    <s v="Connections"/>
    <x v="0"/>
    <n v="0"/>
    <n v="0"/>
    <n v="0"/>
  </r>
  <r>
    <x v="35"/>
    <x v="0"/>
    <s v="Connections"/>
    <x v="1"/>
    <n v="14698.16"/>
    <n v="150941"/>
    <n v="419"/>
  </r>
  <r>
    <x v="35"/>
    <x v="0"/>
    <s v="Connections"/>
    <x v="2"/>
    <n v="265728.65999999997"/>
    <n v="7617578"/>
    <n v="21372"/>
  </r>
  <r>
    <x v="35"/>
    <x v="0"/>
    <s v="Connections"/>
    <x v="3"/>
    <n v="48948"/>
    <n v="1188593"/>
    <n v="0"/>
  </r>
  <r>
    <x v="35"/>
    <x v="0"/>
    <s v="Customers"/>
    <x v="4"/>
    <n v="2059879.74"/>
    <n v="89184096"/>
    <n v="0"/>
  </r>
  <r>
    <x v="35"/>
    <x v="0"/>
    <s v="Customers"/>
    <x v="5"/>
    <n v="2357075.09"/>
    <n v="316443121"/>
    <n v="808263"/>
  </r>
  <r>
    <x v="35"/>
    <x v="0"/>
    <s v="Customers"/>
    <x v="6"/>
    <n v="700048.36"/>
    <n v="135321174"/>
    <n v="253386"/>
  </r>
  <r>
    <x v="35"/>
    <x v="0"/>
    <s v="Customers"/>
    <x v="7"/>
    <n v="10395434.27"/>
    <n v="298391164"/>
    <n v="0"/>
  </r>
  <r>
    <x v="35"/>
    <x v="0"/>
    <s v="Customers"/>
    <x v="8"/>
    <n v="0"/>
    <n v="0"/>
    <n v="0"/>
  </r>
  <r>
    <x v="35"/>
    <x v="1"/>
    <s v="Connections"/>
    <x v="0"/>
    <n v="0"/>
    <n v="0"/>
    <n v="0"/>
  </r>
  <r>
    <x v="35"/>
    <x v="1"/>
    <s v="Connections"/>
    <x v="1"/>
    <n v="17752.82"/>
    <n v="150512"/>
    <n v="418"/>
  </r>
  <r>
    <x v="35"/>
    <x v="1"/>
    <s v="Connections"/>
    <x v="2"/>
    <n v="295157.3"/>
    <n v="7798043"/>
    <n v="21693"/>
  </r>
  <r>
    <x v="35"/>
    <x v="1"/>
    <s v="Connections"/>
    <x v="3"/>
    <n v="38773.47"/>
    <n v="1113107"/>
    <n v="0"/>
  </r>
  <r>
    <x v="35"/>
    <x v="1"/>
    <s v="Customers"/>
    <x v="4"/>
    <n v="2062522.27"/>
    <n v="88447665"/>
    <n v="0"/>
  </r>
  <r>
    <x v="35"/>
    <x v="1"/>
    <s v="Customers"/>
    <x v="5"/>
    <n v="2442671.71"/>
    <n v="329680831"/>
    <n v="831640"/>
  </r>
  <r>
    <x v="35"/>
    <x v="1"/>
    <s v="Customers"/>
    <x v="6"/>
    <n v="592559.89"/>
    <n v="138669504"/>
    <n v="259410"/>
  </r>
  <r>
    <x v="35"/>
    <x v="1"/>
    <s v="Customers"/>
    <x v="7"/>
    <n v="10878467.43"/>
    <n v="309700786"/>
    <n v="0"/>
  </r>
  <r>
    <x v="35"/>
    <x v="1"/>
    <s v="Customers"/>
    <x v="8"/>
    <n v="0"/>
    <n v="0"/>
    <n v="0"/>
  </r>
  <r>
    <x v="35"/>
    <x v="2"/>
    <s v="Connections"/>
    <x v="0"/>
    <n v="0"/>
    <n v="0"/>
    <n v="0"/>
  </r>
  <r>
    <x v="35"/>
    <x v="2"/>
    <s v="Connections"/>
    <x v="1"/>
    <n v="25092.81"/>
    <n v="148354"/>
    <n v="412"/>
  </r>
  <r>
    <x v="35"/>
    <x v="2"/>
    <s v="Connections"/>
    <x v="2"/>
    <n v="334973.96000000002"/>
    <n v="7758775"/>
    <n v="21901"/>
  </r>
  <r>
    <x v="35"/>
    <x v="2"/>
    <s v="Connections"/>
    <x v="3"/>
    <n v="40585.25"/>
    <n v="1094954"/>
    <n v="0"/>
  </r>
  <r>
    <x v="35"/>
    <x v="2"/>
    <s v="Customers"/>
    <x v="4"/>
    <n v="2015660.69"/>
    <n v="82579648"/>
    <n v="0"/>
  </r>
  <r>
    <x v="35"/>
    <x v="2"/>
    <s v="Customers"/>
    <x v="5"/>
    <n v="2686301.22"/>
    <n v="339980267"/>
    <n v="857685"/>
  </r>
  <r>
    <x v="35"/>
    <x v="2"/>
    <s v="Customers"/>
    <x v="6"/>
    <n v="433802.28"/>
    <n v="136201086"/>
    <n v="263695"/>
  </r>
  <r>
    <x v="35"/>
    <x v="2"/>
    <s v="Customers"/>
    <x v="7"/>
    <n v="11078753.640000001"/>
    <n v="294216630"/>
    <n v="0"/>
  </r>
  <r>
    <x v="35"/>
    <x v="2"/>
    <s v="Customers"/>
    <x v="8"/>
    <n v="0"/>
    <n v="0"/>
    <n v="0"/>
  </r>
  <r>
    <x v="35"/>
    <x v="3"/>
    <s v="Connections"/>
    <x v="0"/>
    <n v="0"/>
    <n v="0"/>
    <n v="0"/>
  </r>
  <r>
    <x v="35"/>
    <x v="3"/>
    <s v="Connections"/>
    <x v="1"/>
    <n v="25960"/>
    <n v="145023"/>
    <n v="403"/>
  </r>
  <r>
    <x v="35"/>
    <x v="3"/>
    <s v="Connections"/>
    <x v="2"/>
    <n v="332177"/>
    <n v="7837155"/>
    <n v="21867"/>
  </r>
  <r>
    <x v="35"/>
    <x v="3"/>
    <s v="Connections"/>
    <x v="3"/>
    <n v="40473"/>
    <n v="1093623"/>
    <n v="0"/>
  </r>
  <r>
    <x v="35"/>
    <x v="3"/>
    <s v="Customers"/>
    <x v="4"/>
    <n v="2086995"/>
    <n v="85963482"/>
    <n v="0"/>
  </r>
  <r>
    <x v="35"/>
    <x v="3"/>
    <s v="Customers"/>
    <x v="5"/>
    <n v="2701282"/>
    <n v="356085849"/>
    <n v="888065"/>
  </r>
  <r>
    <x v="35"/>
    <x v="3"/>
    <s v="Customers"/>
    <x v="6"/>
    <n v="493059"/>
    <n v="137135098"/>
    <n v="268937"/>
  </r>
  <r>
    <x v="35"/>
    <x v="3"/>
    <s v="Customers"/>
    <x v="7"/>
    <n v="11971828"/>
    <n v="323715325"/>
    <n v="0"/>
  </r>
  <r>
    <x v="35"/>
    <x v="3"/>
    <s v="Customers"/>
    <x v="8"/>
    <n v="0"/>
    <n v="0"/>
    <n v="0"/>
  </r>
  <r>
    <x v="35"/>
    <x v="4"/>
    <s v="Connections"/>
    <x v="0"/>
    <n v="0"/>
    <n v="0"/>
    <n v="0"/>
  </r>
  <r>
    <x v="35"/>
    <x v="4"/>
    <s v="Connections"/>
    <x v="1"/>
    <n v="32185"/>
    <n v="144799"/>
    <n v="410"/>
  </r>
  <r>
    <x v="35"/>
    <x v="4"/>
    <s v="Connections"/>
    <x v="2"/>
    <n v="302111"/>
    <n v="6707353"/>
    <n v="18723"/>
  </r>
  <r>
    <x v="35"/>
    <x v="4"/>
    <s v="Connections"/>
    <x v="3"/>
    <n v="37102"/>
    <n v="1076380"/>
    <n v="0"/>
  </r>
  <r>
    <x v="35"/>
    <x v="4"/>
    <s v="Customers"/>
    <x v="4"/>
    <n v="2084905"/>
    <n v="84295111"/>
    <n v="0"/>
  </r>
  <r>
    <x v="35"/>
    <x v="4"/>
    <s v="Customers"/>
    <x v="5"/>
    <n v="2737769"/>
    <n v="358859064"/>
    <n v="889288"/>
  </r>
  <r>
    <x v="35"/>
    <x v="4"/>
    <s v="Customers"/>
    <x v="6"/>
    <n v="518613"/>
    <n v="143005781"/>
    <n v="282022"/>
  </r>
  <r>
    <x v="35"/>
    <x v="4"/>
    <s v="Customers"/>
    <x v="7"/>
    <n v="12490788"/>
    <n v="318352600"/>
    <n v="0"/>
  </r>
  <r>
    <x v="35"/>
    <x v="4"/>
    <s v="Customers"/>
    <x v="8"/>
    <n v="0"/>
    <n v="0"/>
    <n v="0"/>
  </r>
  <r>
    <x v="35"/>
    <x v="5"/>
    <s v="Connections"/>
    <x v="0"/>
    <n v="0"/>
    <n v="0"/>
    <n v="0"/>
  </r>
  <r>
    <x v="35"/>
    <x v="5"/>
    <s v="Connections"/>
    <x v="1"/>
    <n v="31023"/>
    <n v="143264"/>
    <n v="398"/>
  </r>
  <r>
    <x v="35"/>
    <x v="5"/>
    <s v="Connections"/>
    <x v="2"/>
    <n v="265535"/>
    <n v="5438441"/>
    <n v="15143"/>
  </r>
  <r>
    <x v="35"/>
    <x v="5"/>
    <s v="Connections"/>
    <x v="3"/>
    <n v="41075"/>
    <n v="1067874"/>
    <n v="0"/>
  </r>
  <r>
    <x v="35"/>
    <x v="5"/>
    <s v="Customers"/>
    <x v="4"/>
    <n v="2044937"/>
    <n v="79948300"/>
    <n v="0"/>
  </r>
  <r>
    <x v="35"/>
    <x v="5"/>
    <s v="Customers"/>
    <x v="5"/>
    <n v="2713946"/>
    <n v="342539898"/>
    <n v="846138"/>
  </r>
  <r>
    <x v="35"/>
    <x v="5"/>
    <s v="Customers"/>
    <x v="6"/>
    <n v="519147"/>
    <n v="129192650"/>
    <n v="268251"/>
  </r>
  <r>
    <x v="35"/>
    <x v="5"/>
    <s v="Customers"/>
    <x v="7"/>
    <n v="12983348"/>
    <n v="355465653"/>
    <n v="0"/>
  </r>
  <r>
    <x v="35"/>
    <x v="5"/>
    <s v="Customers"/>
    <x v="8"/>
    <n v="0"/>
    <n v="0"/>
    <n v="0"/>
  </r>
  <r>
    <x v="35"/>
    <x v="6"/>
    <s v="Connections"/>
    <x v="0"/>
    <n v="0"/>
    <n v="0"/>
    <n v="0"/>
  </r>
  <r>
    <x v="35"/>
    <x v="6"/>
    <s v="Connections"/>
    <x v="1"/>
    <n v="31025"/>
    <n v="142340"/>
    <n v="395"/>
  </r>
  <r>
    <x v="35"/>
    <x v="6"/>
    <s v="Connections"/>
    <x v="2"/>
    <n v="372720"/>
    <n v="5029763"/>
    <n v="14019"/>
  </r>
  <r>
    <x v="35"/>
    <x v="6"/>
    <s v="Connections"/>
    <x v="3"/>
    <n v="41580"/>
    <n v="1036286"/>
    <n v="0"/>
  </r>
  <r>
    <x v="35"/>
    <x v="6"/>
    <s v="Customers"/>
    <x v="4"/>
    <n v="2638484"/>
    <n v="85351867"/>
    <n v="0"/>
  </r>
  <r>
    <x v="35"/>
    <x v="6"/>
    <s v="Customers"/>
    <x v="5"/>
    <n v="3082742"/>
    <n v="350335971"/>
    <n v="843730"/>
  </r>
  <r>
    <x v="35"/>
    <x v="6"/>
    <s v="Customers"/>
    <x v="6"/>
    <n v="607939"/>
    <n v="137745508"/>
    <n v="279213"/>
  </r>
  <r>
    <x v="35"/>
    <x v="6"/>
    <s v="Customers"/>
    <x v="7"/>
    <n v="13304377"/>
    <n v="359601303"/>
    <n v="0"/>
  </r>
  <r>
    <x v="35"/>
    <x v="6"/>
    <s v="Customers"/>
    <x v="8"/>
    <n v="0"/>
    <n v="0"/>
    <n v="0"/>
  </r>
  <r>
    <x v="36"/>
    <x v="0"/>
    <s v="Connections"/>
    <x v="0"/>
    <n v="0"/>
    <n v="0"/>
    <n v="0"/>
  </r>
  <r>
    <x v="36"/>
    <x v="0"/>
    <s v="Connections"/>
    <x v="1"/>
    <n v="24309.63"/>
    <n v="286012"/>
    <n v="820"/>
  </r>
  <r>
    <x v="36"/>
    <x v="0"/>
    <s v="Connections"/>
    <x v="2"/>
    <n v="578647.69999999995"/>
    <n v="4151766"/>
    <n v="16277.72"/>
  </r>
  <r>
    <x v="36"/>
    <x v="0"/>
    <s v="Connections"/>
    <x v="3"/>
    <n v="33250.92"/>
    <n v="711650.96"/>
    <n v="0"/>
  </r>
  <r>
    <x v="36"/>
    <x v="0"/>
    <s v="Customers"/>
    <x v="4"/>
    <n v="3449410.3"/>
    <n v="116113172"/>
    <n v="0"/>
  </r>
  <r>
    <x v="36"/>
    <x v="0"/>
    <s v="Customers"/>
    <x v="5"/>
    <n v="4346041.92"/>
    <n v="393874816.00999999"/>
    <n v="992097.8"/>
  </r>
  <r>
    <x v="36"/>
    <x v="0"/>
    <s v="Customers"/>
    <x v="6"/>
    <n v="0"/>
    <n v="0"/>
    <n v="0"/>
  </r>
  <r>
    <x v="36"/>
    <x v="0"/>
    <s v="Customers"/>
    <x v="7"/>
    <n v="11845244.98"/>
    <n v="325391766"/>
    <n v="0"/>
  </r>
  <r>
    <x v="36"/>
    <x v="0"/>
    <s v="Customers"/>
    <x v="8"/>
    <n v="0"/>
    <n v="0"/>
    <n v="0"/>
  </r>
  <r>
    <x v="36"/>
    <x v="1"/>
    <s v="Connections"/>
    <x v="0"/>
    <n v="0"/>
    <n v="0"/>
    <n v="0"/>
  </r>
  <r>
    <x v="36"/>
    <x v="1"/>
    <s v="Connections"/>
    <x v="1"/>
    <n v="24718.29"/>
    <n v="287405"/>
    <n v="798"/>
  </r>
  <r>
    <x v="36"/>
    <x v="1"/>
    <s v="Connections"/>
    <x v="2"/>
    <n v="554622.87"/>
    <n v="3224977.02"/>
    <n v="8800.2800000000007"/>
  </r>
  <r>
    <x v="36"/>
    <x v="1"/>
    <s v="Connections"/>
    <x v="3"/>
    <n v="21845.69"/>
    <n v="669403.74"/>
    <n v="0"/>
  </r>
  <r>
    <x v="36"/>
    <x v="1"/>
    <s v="Customers"/>
    <x v="4"/>
    <n v="3528213.66"/>
    <n v="110698455.04000001"/>
    <n v="0"/>
  </r>
  <r>
    <x v="36"/>
    <x v="1"/>
    <s v="Customers"/>
    <x v="5"/>
    <n v="4413768.05"/>
    <n v="392698593.41000003"/>
    <n v="1006741.56"/>
  </r>
  <r>
    <x v="36"/>
    <x v="1"/>
    <s v="Customers"/>
    <x v="6"/>
    <n v="0"/>
    <n v="0"/>
    <n v="0"/>
  </r>
  <r>
    <x v="36"/>
    <x v="1"/>
    <s v="Customers"/>
    <x v="7"/>
    <n v="12197284.779999999"/>
    <n v="315812814.25"/>
    <n v="0"/>
  </r>
  <r>
    <x v="36"/>
    <x v="1"/>
    <s v="Customers"/>
    <x v="8"/>
    <n v="0"/>
    <n v="0"/>
    <n v="0"/>
  </r>
  <r>
    <x v="36"/>
    <x v="2"/>
    <s v="Connections"/>
    <x v="0"/>
    <n v="0"/>
    <n v="0"/>
    <n v="0"/>
  </r>
  <r>
    <x v="36"/>
    <x v="2"/>
    <s v="Connections"/>
    <x v="1"/>
    <n v="15702"/>
    <n v="278160"/>
    <n v="773"/>
  </r>
  <r>
    <x v="36"/>
    <x v="2"/>
    <s v="Connections"/>
    <x v="2"/>
    <n v="578852.93000000005"/>
    <n v="3144029"/>
    <n v="8475.9599999999991"/>
  </r>
  <r>
    <x v="36"/>
    <x v="2"/>
    <s v="Connections"/>
    <x v="3"/>
    <n v="10231.08"/>
    <n v="661600"/>
    <n v="0"/>
  </r>
  <r>
    <x v="36"/>
    <x v="2"/>
    <s v="Customers"/>
    <x v="4"/>
    <n v="3201397.08"/>
    <n v="111368443"/>
    <n v="0"/>
  </r>
  <r>
    <x v="36"/>
    <x v="2"/>
    <s v="Customers"/>
    <x v="5"/>
    <n v="3729752.5"/>
    <n v="386532251.70999998"/>
    <n v="1027681.88"/>
  </r>
  <r>
    <x v="36"/>
    <x v="2"/>
    <s v="Customers"/>
    <x v="6"/>
    <n v="0"/>
    <n v="0"/>
    <n v="0"/>
  </r>
  <r>
    <x v="36"/>
    <x v="2"/>
    <s v="Customers"/>
    <x v="7"/>
    <n v="11372334"/>
    <n v="307167511"/>
    <n v="0"/>
  </r>
  <r>
    <x v="36"/>
    <x v="2"/>
    <s v="Customers"/>
    <x v="8"/>
    <n v="0"/>
    <n v="0"/>
    <n v="0"/>
  </r>
  <r>
    <x v="36"/>
    <x v="3"/>
    <s v="Connections"/>
    <x v="0"/>
    <n v="0"/>
    <n v="0"/>
    <n v="0"/>
  </r>
  <r>
    <x v="36"/>
    <x v="3"/>
    <s v="Connections"/>
    <x v="1"/>
    <n v="14603.52"/>
    <n v="275116"/>
    <n v="764"/>
  </r>
  <r>
    <x v="36"/>
    <x v="3"/>
    <s v="Connections"/>
    <x v="2"/>
    <n v="669199.1"/>
    <n v="3085054"/>
    <n v="8308"/>
  </r>
  <r>
    <x v="36"/>
    <x v="3"/>
    <s v="Connections"/>
    <x v="3"/>
    <n v="7598.32"/>
    <n v="947046"/>
    <n v="0"/>
  </r>
  <r>
    <x v="36"/>
    <x v="3"/>
    <s v="Customers"/>
    <x v="4"/>
    <n v="3939720.99"/>
    <n v="115923228"/>
    <n v="0"/>
  </r>
  <r>
    <x v="36"/>
    <x v="3"/>
    <s v="Customers"/>
    <x v="5"/>
    <n v="4865038.8499999996"/>
    <n v="392443679"/>
    <n v="904334"/>
  </r>
  <r>
    <x v="36"/>
    <x v="3"/>
    <s v="Customers"/>
    <x v="6"/>
    <n v="0"/>
    <n v="0"/>
    <n v="0"/>
  </r>
  <r>
    <x v="36"/>
    <x v="3"/>
    <s v="Customers"/>
    <x v="7"/>
    <n v="11968474.300000001"/>
    <n v="332824319"/>
    <n v="0"/>
  </r>
  <r>
    <x v="36"/>
    <x v="3"/>
    <s v="Customers"/>
    <x v="8"/>
    <n v="0"/>
    <n v="0"/>
    <n v="0"/>
  </r>
  <r>
    <x v="36"/>
    <x v="4"/>
    <s v="Connections"/>
    <x v="0"/>
    <n v="0"/>
    <n v="0"/>
    <n v="0"/>
  </r>
  <r>
    <x v="36"/>
    <x v="4"/>
    <s v="Connections"/>
    <x v="1"/>
    <n v="16741.55"/>
    <n v="269394"/>
    <n v="777"/>
  </r>
  <r>
    <x v="36"/>
    <x v="4"/>
    <s v="Connections"/>
    <x v="2"/>
    <n v="615858.94999999995"/>
    <n v="3074190"/>
    <n v="8507"/>
  </r>
  <r>
    <x v="36"/>
    <x v="4"/>
    <s v="Connections"/>
    <x v="3"/>
    <n v="6807.45"/>
    <n v="942615"/>
    <n v="0"/>
  </r>
  <r>
    <x v="36"/>
    <x v="4"/>
    <s v="Customers"/>
    <x v="4"/>
    <n v="3556975.85"/>
    <n v="111142850"/>
    <n v="0"/>
  </r>
  <r>
    <x v="36"/>
    <x v="4"/>
    <s v="Customers"/>
    <x v="5"/>
    <n v="4211227.5599999996"/>
    <n v="389079641"/>
    <n v="1003706"/>
  </r>
  <r>
    <x v="36"/>
    <x v="4"/>
    <s v="Customers"/>
    <x v="6"/>
    <n v="0"/>
    <n v="0"/>
    <n v="0"/>
  </r>
  <r>
    <x v="36"/>
    <x v="4"/>
    <s v="Customers"/>
    <x v="7"/>
    <n v="12840625.220000001"/>
    <n v="320084397"/>
    <n v="0"/>
  </r>
  <r>
    <x v="36"/>
    <x v="4"/>
    <s v="Customers"/>
    <x v="8"/>
    <n v="0"/>
    <n v="0"/>
    <n v="0"/>
  </r>
  <r>
    <x v="36"/>
    <x v="5"/>
    <s v="Connections"/>
    <x v="0"/>
    <n v="0"/>
    <n v="0"/>
    <n v="0"/>
  </r>
  <r>
    <x v="36"/>
    <x v="5"/>
    <s v="Connections"/>
    <x v="1"/>
    <n v="15294.93"/>
    <n v="65605.08"/>
    <n v="182.24"/>
  </r>
  <r>
    <x v="36"/>
    <x v="5"/>
    <s v="Connections"/>
    <x v="2"/>
    <n v="420710.73"/>
    <n v="2973754.35"/>
    <n v="1417.56"/>
  </r>
  <r>
    <x v="36"/>
    <x v="5"/>
    <s v="Connections"/>
    <x v="3"/>
    <n v="6627.69"/>
    <n v="949033.76"/>
    <n v="0"/>
  </r>
  <r>
    <x v="36"/>
    <x v="5"/>
    <s v="Customers"/>
    <x v="4"/>
    <n v="3601193.45"/>
    <n v="102705955"/>
    <n v="54771.33"/>
  </r>
  <r>
    <x v="36"/>
    <x v="5"/>
    <s v="Customers"/>
    <x v="5"/>
    <n v="4231520.22"/>
    <n v="367369467.77999997"/>
    <n v="914029.19"/>
  </r>
  <r>
    <x v="36"/>
    <x v="5"/>
    <s v="Customers"/>
    <x v="6"/>
    <n v="0"/>
    <n v="0"/>
    <n v="0"/>
  </r>
  <r>
    <x v="36"/>
    <x v="5"/>
    <s v="Customers"/>
    <x v="7"/>
    <n v="12514913.67"/>
    <n v="346294223"/>
    <n v="0"/>
  </r>
  <r>
    <x v="36"/>
    <x v="5"/>
    <s v="Customers"/>
    <x v="8"/>
    <n v="0"/>
    <n v="0"/>
    <n v="0"/>
  </r>
  <r>
    <x v="36"/>
    <x v="6"/>
    <s v="Connections"/>
    <x v="0"/>
    <n v="0"/>
    <n v="0"/>
    <n v="0"/>
  </r>
  <r>
    <x v="36"/>
    <x v="6"/>
    <s v="Connections"/>
    <x v="1"/>
    <n v="-9511.07"/>
    <n v="151891"/>
    <n v="254"/>
  </r>
  <r>
    <x v="36"/>
    <x v="6"/>
    <s v="Connections"/>
    <x v="2"/>
    <n v="-249048.52"/>
    <n v="2940304"/>
    <n v="8904"/>
  </r>
  <r>
    <x v="36"/>
    <x v="6"/>
    <s v="Connections"/>
    <x v="3"/>
    <n v="-347405.98"/>
    <n v="664037"/>
    <n v="0"/>
  </r>
  <r>
    <x v="36"/>
    <x v="6"/>
    <s v="Customers"/>
    <x v="4"/>
    <n v="-3186677.01"/>
    <n v="102481873"/>
    <n v="47529"/>
  </r>
  <r>
    <x v="36"/>
    <x v="6"/>
    <s v="Customers"/>
    <x v="5"/>
    <n v="-5113703.83"/>
    <n v="370926050"/>
    <n v="1055868"/>
  </r>
  <r>
    <x v="36"/>
    <x v="6"/>
    <s v="Customers"/>
    <x v="6"/>
    <n v="0"/>
    <n v="0"/>
    <n v="0"/>
  </r>
  <r>
    <x v="36"/>
    <x v="6"/>
    <s v="Customers"/>
    <x v="7"/>
    <n v="-14276991.02"/>
    <n v="341755892"/>
    <n v="12"/>
  </r>
  <r>
    <x v="36"/>
    <x v="6"/>
    <s v="Customers"/>
    <x v="8"/>
    <n v="0"/>
    <n v="0"/>
    <n v="0"/>
  </r>
  <r>
    <x v="37"/>
    <x v="0"/>
    <s v="Connections"/>
    <x v="0"/>
    <n v="0"/>
    <n v="0"/>
    <n v="0"/>
  </r>
  <r>
    <x v="37"/>
    <x v="0"/>
    <s v="Connections"/>
    <x v="1"/>
    <n v="72684.81"/>
    <n v="255688"/>
    <n v="672"/>
  </r>
  <r>
    <x v="37"/>
    <x v="0"/>
    <s v="Connections"/>
    <x v="2"/>
    <n v="274105.90000000002"/>
    <n v="7092580"/>
    <n v="20270"/>
  </r>
  <r>
    <x v="37"/>
    <x v="0"/>
    <s v="Connections"/>
    <x v="3"/>
    <n v="105567.08"/>
    <n v="1583365"/>
    <n v="0"/>
  </r>
  <r>
    <x v="37"/>
    <x v="0"/>
    <s v="Customers"/>
    <x v="4"/>
    <n v="3967625.83"/>
    <n v="125782373"/>
    <n v="0"/>
  </r>
  <r>
    <x v="37"/>
    <x v="0"/>
    <s v="Customers"/>
    <x v="5"/>
    <n v="7228162.25"/>
    <n v="644165900"/>
    <n v="1640396"/>
  </r>
  <r>
    <x v="37"/>
    <x v="0"/>
    <s v="Customers"/>
    <x v="6"/>
    <n v="0"/>
    <n v="0"/>
    <n v="0"/>
  </r>
  <r>
    <x v="37"/>
    <x v="0"/>
    <s v="Customers"/>
    <x v="7"/>
    <n v="17632793.690000001"/>
    <n v="424304413"/>
    <n v="0"/>
  </r>
  <r>
    <x v="37"/>
    <x v="0"/>
    <s v="Customers"/>
    <x v="8"/>
    <n v="0"/>
    <n v="0"/>
    <n v="0"/>
  </r>
  <r>
    <x v="37"/>
    <x v="1"/>
    <s v="Connections"/>
    <x v="0"/>
    <n v="0"/>
    <n v="0"/>
    <n v="0"/>
  </r>
  <r>
    <x v="37"/>
    <x v="1"/>
    <s v="Connections"/>
    <x v="1"/>
    <n v="13030.99"/>
    <n v="214632"/>
    <n v="642.57000000000005"/>
  </r>
  <r>
    <x v="37"/>
    <x v="1"/>
    <s v="Connections"/>
    <x v="2"/>
    <n v="316915.65000000002"/>
    <n v="5019428"/>
    <n v="13925"/>
  </r>
  <r>
    <x v="37"/>
    <x v="1"/>
    <s v="Connections"/>
    <x v="3"/>
    <n v="112852.54"/>
    <n v="1544838"/>
    <n v="0"/>
  </r>
  <r>
    <x v="37"/>
    <x v="1"/>
    <s v="Customers"/>
    <x v="4"/>
    <n v="3791809.97"/>
    <n v="129793775"/>
    <n v="0"/>
  </r>
  <r>
    <x v="37"/>
    <x v="1"/>
    <s v="Customers"/>
    <x v="5"/>
    <n v="5837487.9199999999"/>
    <n v="641153142"/>
    <n v="1612467.25"/>
  </r>
  <r>
    <x v="37"/>
    <x v="1"/>
    <s v="Customers"/>
    <x v="6"/>
    <n v="0"/>
    <n v="0"/>
    <n v="0"/>
  </r>
  <r>
    <x v="37"/>
    <x v="1"/>
    <s v="Customers"/>
    <x v="7"/>
    <n v="18312455.93"/>
    <n v="438510555"/>
    <n v="0"/>
  </r>
  <r>
    <x v="37"/>
    <x v="1"/>
    <s v="Customers"/>
    <x v="8"/>
    <n v="0"/>
    <n v="0"/>
    <n v="0"/>
  </r>
  <r>
    <x v="37"/>
    <x v="2"/>
    <s v="Connections"/>
    <x v="0"/>
    <n v="0"/>
    <n v="0"/>
    <n v="0"/>
  </r>
  <r>
    <x v="37"/>
    <x v="2"/>
    <s v="Connections"/>
    <x v="1"/>
    <n v="80978.75"/>
    <n v="210487.91"/>
    <n v="645.54999999999995"/>
  </r>
  <r>
    <x v="37"/>
    <x v="2"/>
    <s v="Connections"/>
    <x v="2"/>
    <n v="254779.38"/>
    <n v="4481099"/>
    <n v="12517"/>
  </r>
  <r>
    <x v="37"/>
    <x v="2"/>
    <s v="Connections"/>
    <x v="3"/>
    <n v="109914.95"/>
    <n v="1535116"/>
    <n v="0"/>
  </r>
  <r>
    <x v="37"/>
    <x v="2"/>
    <s v="Customers"/>
    <x v="4"/>
    <n v="3868954.76"/>
    <n v="126405562.45999999"/>
    <n v="0"/>
  </r>
  <r>
    <x v="37"/>
    <x v="2"/>
    <s v="Customers"/>
    <x v="5"/>
    <n v="5978182.2199999997"/>
    <n v="625671011.84000003"/>
    <n v="1600330.51"/>
  </r>
  <r>
    <x v="37"/>
    <x v="2"/>
    <s v="Customers"/>
    <x v="6"/>
    <n v="0"/>
    <n v="0"/>
    <n v="0"/>
  </r>
  <r>
    <x v="37"/>
    <x v="2"/>
    <s v="Customers"/>
    <x v="7"/>
    <n v="18892613.789999999"/>
    <n v="409490463.02999997"/>
    <n v="0"/>
  </r>
  <r>
    <x v="37"/>
    <x v="2"/>
    <s v="Customers"/>
    <x v="8"/>
    <n v="0"/>
    <n v="0"/>
    <n v="0"/>
  </r>
  <r>
    <x v="37"/>
    <x v="3"/>
    <s v="Connections"/>
    <x v="0"/>
    <n v="0"/>
    <n v="0"/>
    <n v="0"/>
  </r>
  <r>
    <x v="37"/>
    <x v="3"/>
    <s v="Connections"/>
    <x v="1"/>
    <n v="79422.62"/>
    <n v="220524"/>
    <n v="650"/>
  </r>
  <r>
    <x v="37"/>
    <x v="3"/>
    <s v="Connections"/>
    <x v="2"/>
    <n v="257711.54"/>
    <n v="4494762"/>
    <n v="12519"/>
  </r>
  <r>
    <x v="37"/>
    <x v="3"/>
    <s v="Connections"/>
    <x v="3"/>
    <n v="107203.06"/>
    <n v="1530550"/>
    <n v="0"/>
  </r>
  <r>
    <x v="37"/>
    <x v="3"/>
    <s v="Customers"/>
    <x v="4"/>
    <n v="3914186.96"/>
    <n v="130540168"/>
    <n v="0"/>
  </r>
  <r>
    <x v="37"/>
    <x v="3"/>
    <s v="Customers"/>
    <x v="5"/>
    <n v="6165999.1299999999"/>
    <n v="636993888"/>
    <n v="1618428"/>
  </r>
  <r>
    <x v="37"/>
    <x v="3"/>
    <s v="Customers"/>
    <x v="6"/>
    <n v="0"/>
    <n v="0"/>
    <n v="0"/>
  </r>
  <r>
    <x v="37"/>
    <x v="3"/>
    <s v="Customers"/>
    <x v="7"/>
    <n v="19555578.440000001"/>
    <n v="449942760"/>
    <n v="0"/>
  </r>
  <r>
    <x v="37"/>
    <x v="3"/>
    <s v="Customers"/>
    <x v="8"/>
    <n v="0"/>
    <n v="0"/>
    <n v="0"/>
  </r>
  <r>
    <x v="37"/>
    <x v="4"/>
    <s v="Connections"/>
    <x v="0"/>
    <n v="0"/>
    <n v="0"/>
    <n v="0"/>
  </r>
  <r>
    <x v="37"/>
    <x v="4"/>
    <s v="Connections"/>
    <x v="1"/>
    <n v="84570.33"/>
    <n v="218186"/>
    <n v="923"/>
  </r>
  <r>
    <x v="37"/>
    <x v="4"/>
    <s v="Connections"/>
    <x v="2"/>
    <n v="109226.24000000001"/>
    <n v="4379324"/>
    <n v="12447"/>
  </r>
  <r>
    <x v="37"/>
    <x v="4"/>
    <s v="Connections"/>
    <x v="3"/>
    <n v="259439.58"/>
    <n v="1560915"/>
    <n v="0"/>
  </r>
  <r>
    <x v="37"/>
    <x v="4"/>
    <s v="Customers"/>
    <x v="4"/>
    <n v="3917773.9"/>
    <n v="126745089"/>
    <n v="0"/>
  </r>
  <r>
    <x v="37"/>
    <x v="4"/>
    <s v="Customers"/>
    <x v="5"/>
    <n v="6320654.1699999999"/>
    <n v="642357416"/>
    <n v="1639987"/>
  </r>
  <r>
    <x v="37"/>
    <x v="4"/>
    <s v="Customers"/>
    <x v="6"/>
    <n v="0"/>
    <n v="0"/>
    <n v="0"/>
  </r>
  <r>
    <x v="37"/>
    <x v="4"/>
    <s v="Customers"/>
    <x v="7"/>
    <n v="19823368.710000001"/>
    <n v="434759152"/>
    <n v="0"/>
  </r>
  <r>
    <x v="37"/>
    <x v="4"/>
    <s v="Customers"/>
    <x v="8"/>
    <n v="0"/>
    <n v="0"/>
    <n v="0"/>
  </r>
  <r>
    <x v="37"/>
    <x v="5"/>
    <s v="Connections"/>
    <x v="0"/>
    <n v="0"/>
    <n v="0"/>
    <n v="0"/>
  </r>
  <r>
    <x v="37"/>
    <x v="5"/>
    <s v="Connections"/>
    <x v="1"/>
    <n v="75634.100000000006"/>
    <n v="216493"/>
    <n v="620"/>
  </r>
  <r>
    <x v="37"/>
    <x v="5"/>
    <s v="Connections"/>
    <x v="2"/>
    <n v="362512.13"/>
    <n v="4511017"/>
    <n v="12463"/>
  </r>
  <r>
    <x v="37"/>
    <x v="5"/>
    <s v="Connections"/>
    <x v="3"/>
    <n v="109472.88"/>
    <n v="1516177"/>
    <n v="0"/>
  </r>
  <r>
    <x v="37"/>
    <x v="5"/>
    <s v="Customers"/>
    <x v="4"/>
    <n v="3858533.48"/>
    <n v="115387443"/>
    <n v="0"/>
  </r>
  <r>
    <x v="37"/>
    <x v="5"/>
    <s v="Customers"/>
    <x v="5"/>
    <n v="6077244.1100000003"/>
    <n v="554851365"/>
    <n v="1446082"/>
  </r>
  <r>
    <x v="37"/>
    <x v="5"/>
    <s v="Customers"/>
    <x v="6"/>
    <n v="0"/>
    <n v="0"/>
    <n v="0"/>
  </r>
  <r>
    <x v="37"/>
    <x v="5"/>
    <s v="Customers"/>
    <x v="7"/>
    <n v="20974309.539999999"/>
    <n v="472485022"/>
    <n v="0"/>
  </r>
  <r>
    <x v="37"/>
    <x v="5"/>
    <s v="Customers"/>
    <x v="8"/>
    <n v="0"/>
    <n v="0"/>
    <n v="0"/>
  </r>
  <r>
    <x v="37"/>
    <x v="6"/>
    <s v="Connections"/>
    <x v="0"/>
    <n v="29068.639999999999"/>
    <n v="6483805"/>
    <n v="8006"/>
  </r>
  <r>
    <x v="37"/>
    <x v="6"/>
    <s v="Connections"/>
    <x v="1"/>
    <n v="80220.41"/>
    <n v="212921"/>
    <n v="615"/>
  </r>
  <r>
    <x v="37"/>
    <x v="6"/>
    <s v="Connections"/>
    <x v="2"/>
    <n v="240859.73"/>
    <n v="4430642"/>
    <n v="12327"/>
  </r>
  <r>
    <x v="37"/>
    <x v="6"/>
    <s v="Connections"/>
    <x v="3"/>
    <n v="111645.02"/>
    <n v="1584895"/>
    <n v="0"/>
  </r>
  <r>
    <x v="37"/>
    <x v="6"/>
    <s v="Customers"/>
    <x v="4"/>
    <n v="4192706.6"/>
    <n v="123914381"/>
    <n v="0"/>
  </r>
  <r>
    <x v="37"/>
    <x v="6"/>
    <s v="Customers"/>
    <x v="5"/>
    <n v="6230231.9800000004"/>
    <n v="561831504"/>
    <n v="1474331"/>
  </r>
  <r>
    <x v="37"/>
    <x v="6"/>
    <s v="Customers"/>
    <x v="6"/>
    <n v="0"/>
    <n v="0"/>
    <n v="0"/>
  </r>
  <r>
    <x v="37"/>
    <x v="6"/>
    <s v="Customers"/>
    <x v="7"/>
    <n v="22046814.620000001"/>
    <n v="476357088"/>
    <n v="0"/>
  </r>
  <r>
    <x v="37"/>
    <x v="6"/>
    <s v="Customers"/>
    <x v="8"/>
    <n v="0"/>
    <n v="0"/>
    <n v="0"/>
  </r>
  <r>
    <x v="38"/>
    <x v="0"/>
    <s v="Connections"/>
    <x v="0"/>
    <n v="0"/>
    <n v="0"/>
    <n v="0"/>
  </r>
  <r>
    <x v="38"/>
    <x v="0"/>
    <s v="Connections"/>
    <x v="1"/>
    <n v="0"/>
    <n v="0"/>
    <n v="0"/>
  </r>
  <r>
    <x v="38"/>
    <x v="0"/>
    <s v="Connections"/>
    <x v="2"/>
    <n v="267284.40000000002"/>
    <n v="979420.94"/>
    <n v="2807"/>
  </r>
  <r>
    <x v="38"/>
    <x v="0"/>
    <s v="Connections"/>
    <x v="3"/>
    <n v="5394.71"/>
    <n v="245993.54"/>
    <n v="0"/>
  </r>
  <r>
    <x v="38"/>
    <x v="0"/>
    <s v="Customers"/>
    <x v="4"/>
    <n v="1084578.42"/>
    <n v="41712512.460000001"/>
    <n v="0"/>
  </r>
  <r>
    <x v="38"/>
    <x v="0"/>
    <s v="Customers"/>
    <x v="5"/>
    <n v="818758.47"/>
    <n v="83783450.810000002"/>
    <n v="210621"/>
  </r>
  <r>
    <x v="38"/>
    <x v="0"/>
    <s v="Customers"/>
    <x v="6"/>
    <n v="0"/>
    <n v="0"/>
    <n v="0"/>
  </r>
  <r>
    <x v="38"/>
    <x v="0"/>
    <s v="Customers"/>
    <x v="7"/>
    <n v="2483877"/>
    <n v="70322391.010000005"/>
    <n v="0"/>
  </r>
  <r>
    <x v="38"/>
    <x v="0"/>
    <s v="Customers"/>
    <x v="8"/>
    <n v="0"/>
    <n v="0"/>
    <n v="0"/>
  </r>
  <r>
    <x v="38"/>
    <x v="1"/>
    <s v="Connections"/>
    <x v="0"/>
    <n v="0"/>
    <n v="0"/>
    <n v="0"/>
  </r>
  <r>
    <x v="38"/>
    <x v="1"/>
    <s v="Connections"/>
    <x v="1"/>
    <n v="0"/>
    <n v="0"/>
    <n v="0"/>
  </r>
  <r>
    <x v="38"/>
    <x v="1"/>
    <s v="Connections"/>
    <x v="2"/>
    <n v="260761.06"/>
    <n v="850569.66"/>
    <n v="2397.9"/>
  </r>
  <r>
    <x v="38"/>
    <x v="1"/>
    <s v="Connections"/>
    <x v="3"/>
    <n v="2134.0700000000002"/>
    <n v="178577.7"/>
    <n v="0"/>
  </r>
  <r>
    <x v="38"/>
    <x v="1"/>
    <s v="Customers"/>
    <x v="4"/>
    <n v="1114648.02"/>
    <n v="42806409.159999996"/>
    <n v="0"/>
  </r>
  <r>
    <x v="38"/>
    <x v="1"/>
    <s v="Customers"/>
    <x v="5"/>
    <n v="835661.87"/>
    <n v="83544375.670000002"/>
    <n v="212809.8"/>
  </r>
  <r>
    <x v="38"/>
    <x v="1"/>
    <s v="Customers"/>
    <x v="6"/>
    <n v="0"/>
    <n v="0"/>
    <n v="0"/>
  </r>
  <r>
    <x v="38"/>
    <x v="1"/>
    <s v="Customers"/>
    <x v="7"/>
    <n v="2597708.89"/>
    <n v="72859328.829999998"/>
    <n v="0"/>
  </r>
  <r>
    <x v="38"/>
    <x v="1"/>
    <s v="Customers"/>
    <x v="8"/>
    <n v="0"/>
    <n v="0"/>
    <n v="0"/>
  </r>
  <r>
    <x v="38"/>
    <x v="2"/>
    <s v="Connections"/>
    <x v="0"/>
    <n v="0"/>
    <n v="0"/>
    <n v="0"/>
  </r>
  <r>
    <x v="38"/>
    <x v="2"/>
    <s v="Connections"/>
    <x v="1"/>
    <n v="0"/>
    <n v="0"/>
    <n v="0"/>
  </r>
  <r>
    <x v="38"/>
    <x v="2"/>
    <s v="Connections"/>
    <x v="2"/>
    <n v="271284.06"/>
    <n v="858843.55"/>
    <n v="2400.4"/>
  </r>
  <r>
    <x v="38"/>
    <x v="2"/>
    <s v="Connections"/>
    <x v="3"/>
    <n v="7674.38"/>
    <n v="250759.37"/>
    <n v="0"/>
  </r>
  <r>
    <x v="38"/>
    <x v="2"/>
    <s v="Customers"/>
    <x v="4"/>
    <n v="1097529.3"/>
    <n v="40733064.149999999"/>
    <n v="0"/>
  </r>
  <r>
    <x v="38"/>
    <x v="2"/>
    <s v="Customers"/>
    <x v="5"/>
    <n v="876153.75"/>
    <n v="84099297"/>
    <n v="212601.82"/>
  </r>
  <r>
    <x v="38"/>
    <x v="2"/>
    <s v="Customers"/>
    <x v="6"/>
    <n v="0"/>
    <n v="0"/>
    <n v="0"/>
  </r>
  <r>
    <x v="38"/>
    <x v="2"/>
    <s v="Customers"/>
    <x v="7"/>
    <n v="2731715.18"/>
    <n v="71017298.549999997"/>
    <n v="0"/>
  </r>
  <r>
    <x v="38"/>
    <x v="2"/>
    <s v="Customers"/>
    <x v="8"/>
    <n v="0"/>
    <n v="0"/>
    <n v="0"/>
  </r>
  <r>
    <x v="38"/>
    <x v="3"/>
    <s v="Connections"/>
    <x v="0"/>
    <n v="0"/>
    <n v="0"/>
    <n v="0"/>
  </r>
  <r>
    <x v="38"/>
    <x v="3"/>
    <s v="Connections"/>
    <x v="1"/>
    <n v="0"/>
    <n v="0"/>
    <n v="0"/>
  </r>
  <r>
    <x v="38"/>
    <x v="3"/>
    <s v="Connections"/>
    <x v="2"/>
    <n v="273882.71999999997"/>
    <n v="856925.37"/>
    <n v="2388.8000000000002"/>
  </r>
  <r>
    <x v="38"/>
    <x v="3"/>
    <s v="Connections"/>
    <x v="3"/>
    <n v="8627.6200000000008"/>
    <n v="264992.59000000003"/>
    <n v="0"/>
  </r>
  <r>
    <x v="38"/>
    <x v="3"/>
    <s v="Customers"/>
    <x v="4"/>
    <n v="1129405.67"/>
    <n v="42619952.450000003"/>
    <n v="0"/>
  </r>
  <r>
    <x v="38"/>
    <x v="3"/>
    <s v="Customers"/>
    <x v="5"/>
    <n v="947026.72"/>
    <n v="96791821.079999998"/>
    <n v="243710.8"/>
  </r>
  <r>
    <x v="38"/>
    <x v="3"/>
    <s v="Customers"/>
    <x v="6"/>
    <n v="0"/>
    <n v="0"/>
    <n v="0"/>
  </r>
  <r>
    <x v="38"/>
    <x v="3"/>
    <s v="Customers"/>
    <x v="7"/>
    <n v="2790242.43"/>
    <n v="76998170.200000003"/>
    <n v="0"/>
  </r>
  <r>
    <x v="38"/>
    <x v="3"/>
    <s v="Customers"/>
    <x v="8"/>
    <n v="0"/>
    <n v="0"/>
    <n v="0"/>
  </r>
  <r>
    <x v="38"/>
    <x v="4"/>
    <s v="Connections"/>
    <x v="0"/>
    <n v="0"/>
    <n v="0"/>
    <n v="0"/>
  </r>
  <r>
    <x v="38"/>
    <x v="4"/>
    <s v="Connections"/>
    <x v="1"/>
    <n v="0"/>
    <n v="0"/>
    <n v="0"/>
  </r>
  <r>
    <x v="38"/>
    <x v="4"/>
    <s v="Connections"/>
    <x v="2"/>
    <n v="292682.13"/>
    <n v="854489.36"/>
    <n v="2390"/>
  </r>
  <r>
    <x v="38"/>
    <x v="4"/>
    <s v="Connections"/>
    <x v="3"/>
    <n v="8417.6"/>
    <n v="254507.89"/>
    <n v="0"/>
  </r>
  <r>
    <x v="38"/>
    <x v="4"/>
    <s v="Customers"/>
    <x v="4"/>
    <n v="1174117.1599999999"/>
    <n v="42102477.240000002"/>
    <n v="0"/>
  </r>
  <r>
    <x v="38"/>
    <x v="4"/>
    <s v="Customers"/>
    <x v="5"/>
    <n v="1019470.52"/>
    <n v="93826101.209999993"/>
    <n v="244870.7"/>
  </r>
  <r>
    <x v="38"/>
    <x v="4"/>
    <s v="Customers"/>
    <x v="6"/>
    <n v="131239.72"/>
    <n v="17267572"/>
    <n v="56470.400000000001"/>
  </r>
  <r>
    <x v="38"/>
    <x v="4"/>
    <s v="Customers"/>
    <x v="7"/>
    <n v="2819516.14"/>
    <n v="75007657.650000006"/>
    <n v="0"/>
  </r>
  <r>
    <x v="38"/>
    <x v="4"/>
    <s v="Customers"/>
    <x v="8"/>
    <n v="0"/>
    <n v="0"/>
    <n v="0"/>
  </r>
  <r>
    <x v="38"/>
    <x v="5"/>
    <s v="Connections"/>
    <x v="0"/>
    <n v="0"/>
    <n v="0"/>
    <n v="0"/>
  </r>
  <r>
    <x v="38"/>
    <x v="5"/>
    <s v="Connections"/>
    <x v="1"/>
    <n v="0"/>
    <n v="0"/>
    <n v="0"/>
  </r>
  <r>
    <x v="38"/>
    <x v="5"/>
    <s v="Connections"/>
    <x v="2"/>
    <n v="-205146.06"/>
    <n v="840174.86"/>
    <n v="2338.8000000000002"/>
  </r>
  <r>
    <x v="38"/>
    <x v="5"/>
    <s v="Connections"/>
    <x v="3"/>
    <n v="-8872.32"/>
    <n v="247075.17"/>
    <n v="0"/>
  </r>
  <r>
    <x v="38"/>
    <x v="5"/>
    <s v="Customers"/>
    <x v="4"/>
    <n v="-1327943.19"/>
    <n v="39949019.420000002"/>
    <n v="0"/>
  </r>
  <r>
    <x v="38"/>
    <x v="5"/>
    <s v="Customers"/>
    <x v="5"/>
    <n v="-1190897.53"/>
    <n v="75490205.790000007"/>
    <n v="192701"/>
  </r>
  <r>
    <x v="38"/>
    <x v="5"/>
    <s v="Customers"/>
    <x v="6"/>
    <n v="-203186.22"/>
    <n v="25776833.699999999"/>
    <n v="87942.399999999994"/>
  </r>
  <r>
    <x v="38"/>
    <x v="5"/>
    <s v="Customers"/>
    <x v="7"/>
    <n v="-3008120.71"/>
    <n v="79757806.959999993"/>
    <n v="0"/>
  </r>
  <r>
    <x v="38"/>
    <x v="5"/>
    <s v="Customers"/>
    <x v="8"/>
    <n v="0"/>
    <n v="0"/>
    <n v="0"/>
  </r>
  <r>
    <x v="38"/>
    <x v="6"/>
    <s v="Connections"/>
    <x v="0"/>
    <n v="0"/>
    <n v="0"/>
    <n v="0"/>
  </r>
  <r>
    <x v="38"/>
    <x v="6"/>
    <s v="Connections"/>
    <x v="1"/>
    <n v="0"/>
    <n v="0"/>
    <n v="0"/>
  </r>
  <r>
    <x v="38"/>
    <x v="6"/>
    <s v="Connections"/>
    <x v="2"/>
    <n v="-245986.99"/>
    <n v="561900.85"/>
    <n v="1568.3"/>
  </r>
  <r>
    <x v="38"/>
    <x v="6"/>
    <s v="Connections"/>
    <x v="3"/>
    <n v="-8868.9500000000007"/>
    <n v="262765.23"/>
    <n v="0"/>
  </r>
  <r>
    <x v="38"/>
    <x v="6"/>
    <s v="Customers"/>
    <x v="4"/>
    <n v="-1240764.3999999999"/>
    <n v="42026390.289999999"/>
    <n v="0"/>
  </r>
  <r>
    <x v="38"/>
    <x v="6"/>
    <s v="Customers"/>
    <x v="5"/>
    <n v="-959083.16"/>
    <n v="76922414.790000007"/>
    <n v="195348.2"/>
  </r>
  <r>
    <x v="38"/>
    <x v="6"/>
    <s v="Customers"/>
    <x v="6"/>
    <n v="-171382.09"/>
    <n v="19135793.600000001"/>
    <n v="67379.199999999997"/>
  </r>
  <r>
    <x v="38"/>
    <x v="6"/>
    <s v="Customers"/>
    <x v="7"/>
    <n v="-2912737.26"/>
    <n v="78544394.469999999"/>
    <n v="0"/>
  </r>
  <r>
    <x v="38"/>
    <x v="6"/>
    <s v="Customers"/>
    <x v="8"/>
    <n v="0"/>
    <n v="0"/>
    <n v="0"/>
  </r>
  <r>
    <x v="39"/>
    <x v="0"/>
    <s v="Connections"/>
    <x v="0"/>
    <n v="0"/>
    <n v="0"/>
    <n v="0"/>
  </r>
  <r>
    <x v="39"/>
    <x v="0"/>
    <s v="Connections"/>
    <x v="1"/>
    <n v="38317"/>
    <n v="373881"/>
    <n v="1034"/>
  </r>
  <r>
    <x v="39"/>
    <x v="0"/>
    <s v="Connections"/>
    <x v="2"/>
    <n v="454386"/>
    <n v="2036369"/>
    <n v="5690"/>
  </r>
  <r>
    <x v="39"/>
    <x v="0"/>
    <s v="Connections"/>
    <x v="3"/>
    <n v="1275"/>
    <n v="42934"/>
    <n v="0"/>
  </r>
  <r>
    <x v="39"/>
    <x v="0"/>
    <s v="Customers"/>
    <x v="4"/>
    <n v="2273518"/>
    <n v="83568205"/>
    <n v="0"/>
  </r>
  <r>
    <x v="39"/>
    <x v="0"/>
    <s v="Customers"/>
    <x v="5"/>
    <n v="2074960"/>
    <n v="233977510"/>
    <n v="577363"/>
  </r>
  <r>
    <x v="39"/>
    <x v="0"/>
    <s v="Customers"/>
    <x v="6"/>
    <n v="0"/>
    <n v="0"/>
    <n v="0"/>
  </r>
  <r>
    <x v="39"/>
    <x v="0"/>
    <s v="Customers"/>
    <x v="7"/>
    <n v="6746590"/>
    <n v="196730101"/>
    <n v="0"/>
  </r>
  <r>
    <x v="39"/>
    <x v="0"/>
    <s v="Customers"/>
    <x v="8"/>
    <n v="0"/>
    <n v="0"/>
    <n v="0"/>
  </r>
  <r>
    <x v="39"/>
    <x v="1"/>
    <s v="Connections"/>
    <x v="0"/>
    <n v="0"/>
    <n v="0"/>
    <n v="0"/>
  </r>
  <r>
    <x v="39"/>
    <x v="1"/>
    <s v="Connections"/>
    <x v="1"/>
    <n v="32489.16"/>
    <n v="156291"/>
    <n v="407"/>
  </r>
  <r>
    <x v="39"/>
    <x v="1"/>
    <s v="Connections"/>
    <x v="2"/>
    <n v="456777.59"/>
    <n v="2042502"/>
    <n v="5690"/>
  </r>
  <r>
    <x v="39"/>
    <x v="1"/>
    <s v="Connections"/>
    <x v="3"/>
    <n v="1140.4000000000001"/>
    <n v="42934"/>
    <n v="0"/>
  </r>
  <r>
    <x v="39"/>
    <x v="1"/>
    <s v="Customers"/>
    <x v="4"/>
    <n v="2190671.6800000002"/>
    <n v="80643104"/>
    <n v="0"/>
  </r>
  <r>
    <x v="39"/>
    <x v="1"/>
    <s v="Customers"/>
    <x v="5"/>
    <n v="2123835.63"/>
    <n v="217685948"/>
    <n v="565078"/>
  </r>
  <r>
    <x v="39"/>
    <x v="1"/>
    <s v="Customers"/>
    <x v="6"/>
    <n v="0"/>
    <n v="0"/>
    <n v="0"/>
  </r>
  <r>
    <x v="39"/>
    <x v="1"/>
    <s v="Customers"/>
    <x v="7"/>
    <n v="6786340.1299999999"/>
    <n v="188194721"/>
    <n v="0"/>
  </r>
  <r>
    <x v="39"/>
    <x v="1"/>
    <s v="Customers"/>
    <x v="8"/>
    <n v="0"/>
    <n v="0"/>
    <n v="0"/>
  </r>
  <r>
    <x v="39"/>
    <x v="2"/>
    <s v="Connections"/>
    <x v="0"/>
    <n v="0"/>
    <n v="0"/>
    <n v="0"/>
  </r>
  <r>
    <x v="39"/>
    <x v="2"/>
    <s v="Connections"/>
    <x v="1"/>
    <n v="31131.99"/>
    <n v="129075.96"/>
    <n v="329.74"/>
  </r>
  <r>
    <x v="39"/>
    <x v="2"/>
    <s v="Connections"/>
    <x v="2"/>
    <n v="463667.91"/>
    <n v="2036368.72"/>
    <n v="5690.28"/>
  </r>
  <r>
    <x v="39"/>
    <x v="2"/>
    <s v="Connections"/>
    <x v="3"/>
    <n v="1152.1199999999999"/>
    <n v="42933.59"/>
    <n v="0"/>
  </r>
  <r>
    <x v="39"/>
    <x v="2"/>
    <s v="Customers"/>
    <x v="4"/>
    <n v="2218037.0699999998"/>
    <n v="78774627.370000005"/>
    <n v="0"/>
  </r>
  <r>
    <x v="39"/>
    <x v="2"/>
    <s v="Customers"/>
    <x v="5"/>
    <n v="2257641.4900000002"/>
    <n v="216868917.38999999"/>
    <n v="559257.36"/>
  </r>
  <r>
    <x v="39"/>
    <x v="2"/>
    <s v="Customers"/>
    <x v="6"/>
    <n v="0"/>
    <n v="0"/>
    <n v="0"/>
  </r>
  <r>
    <x v="39"/>
    <x v="2"/>
    <s v="Customers"/>
    <x v="7"/>
    <n v="6978369.3799999999"/>
    <n v="184546623.11000001"/>
    <n v="0"/>
  </r>
  <r>
    <x v="39"/>
    <x v="2"/>
    <s v="Customers"/>
    <x v="8"/>
    <n v="0"/>
    <n v="0"/>
    <n v="0"/>
  </r>
  <r>
    <x v="39"/>
    <x v="3"/>
    <s v="Connections"/>
    <x v="0"/>
    <n v="0"/>
    <n v="0"/>
    <n v="0"/>
  </r>
  <r>
    <x v="39"/>
    <x v="3"/>
    <s v="Connections"/>
    <x v="1"/>
    <n v="30533.43"/>
    <n v="124703.33"/>
    <n v="316.63"/>
  </r>
  <r>
    <x v="39"/>
    <x v="3"/>
    <s v="Connections"/>
    <x v="2"/>
    <n v="468216.29"/>
    <n v="2031595.18"/>
    <n v="5690.28"/>
  </r>
  <r>
    <x v="39"/>
    <x v="3"/>
    <s v="Connections"/>
    <x v="3"/>
    <n v="1145.69"/>
    <n v="42072.62"/>
    <n v="0"/>
  </r>
  <r>
    <x v="39"/>
    <x v="3"/>
    <s v="Customers"/>
    <x v="4"/>
    <n v="2313988.0499999998"/>
    <n v="81814082"/>
    <n v="0"/>
  </r>
  <r>
    <x v="39"/>
    <x v="3"/>
    <s v="Customers"/>
    <x v="5"/>
    <n v="2268519.2999999998"/>
    <n v="216184388.06999999"/>
    <n v="547333.77"/>
  </r>
  <r>
    <x v="39"/>
    <x v="3"/>
    <s v="Customers"/>
    <x v="6"/>
    <n v="0"/>
    <n v="0"/>
    <n v="0"/>
  </r>
  <r>
    <x v="39"/>
    <x v="3"/>
    <s v="Customers"/>
    <x v="7"/>
    <n v="7247833.8099999996"/>
    <n v="196784129.94999999"/>
    <n v="0"/>
  </r>
  <r>
    <x v="39"/>
    <x v="3"/>
    <s v="Customers"/>
    <x v="8"/>
    <n v="0"/>
    <n v="0"/>
    <n v="0"/>
  </r>
  <r>
    <x v="39"/>
    <x v="4"/>
    <s v="Connections"/>
    <x v="0"/>
    <n v="0"/>
    <n v="0"/>
    <n v="0"/>
  </r>
  <r>
    <x v="39"/>
    <x v="4"/>
    <s v="Connections"/>
    <x v="1"/>
    <n v="29926.240000000002"/>
    <n v="122420.49"/>
    <n v="310.33999999999997"/>
  </r>
  <r>
    <x v="39"/>
    <x v="4"/>
    <s v="Connections"/>
    <x v="2"/>
    <n v="467008.88"/>
    <n v="2036368.72"/>
    <n v="5690.28"/>
  </r>
  <r>
    <x v="39"/>
    <x v="4"/>
    <s v="Connections"/>
    <x v="3"/>
    <n v="1125.67"/>
    <n v="39489.699999999997"/>
    <n v="0"/>
  </r>
  <r>
    <x v="39"/>
    <x v="4"/>
    <s v="Customers"/>
    <x v="4"/>
    <n v="2259696.7999999998"/>
    <n v="80410230.090000004"/>
    <n v="0"/>
  </r>
  <r>
    <x v="39"/>
    <x v="4"/>
    <s v="Customers"/>
    <x v="5"/>
    <n v="2296100.4"/>
    <n v="215306283.63"/>
    <n v="552569.56000000006"/>
  </r>
  <r>
    <x v="39"/>
    <x v="4"/>
    <s v="Customers"/>
    <x v="6"/>
    <n v="0"/>
    <n v="0"/>
    <n v="0"/>
  </r>
  <r>
    <x v="39"/>
    <x v="4"/>
    <s v="Customers"/>
    <x v="7"/>
    <n v="7232639.5700000003"/>
    <n v="197847017.75"/>
    <n v="0"/>
  </r>
  <r>
    <x v="39"/>
    <x v="4"/>
    <s v="Customers"/>
    <x v="8"/>
    <n v="0"/>
    <n v="0"/>
    <n v="0"/>
  </r>
  <r>
    <x v="39"/>
    <x v="5"/>
    <s v="Connections"/>
    <x v="0"/>
    <n v="0"/>
    <n v="0"/>
    <n v="0"/>
  </r>
  <r>
    <x v="39"/>
    <x v="5"/>
    <s v="Connections"/>
    <x v="1"/>
    <n v="30228.400000000001"/>
    <n v="121157.45"/>
    <n v="307.17"/>
  </r>
  <r>
    <x v="39"/>
    <x v="5"/>
    <s v="Connections"/>
    <x v="2"/>
    <n v="473327.75"/>
    <n v="2042501.58"/>
    <n v="5690.28"/>
  </r>
  <r>
    <x v="39"/>
    <x v="5"/>
    <s v="Connections"/>
    <x v="3"/>
    <n v="1074.97"/>
    <n v="39489.68"/>
    <n v="0"/>
  </r>
  <r>
    <x v="39"/>
    <x v="5"/>
    <s v="Customers"/>
    <x v="4"/>
    <n v="2193119.94"/>
    <n v="74687296.079999998"/>
    <n v="0"/>
  </r>
  <r>
    <x v="39"/>
    <x v="5"/>
    <s v="Customers"/>
    <x v="5"/>
    <n v="2310774.25"/>
    <n v="199522623.86000001"/>
    <n v="521858.5"/>
  </r>
  <r>
    <x v="39"/>
    <x v="5"/>
    <s v="Customers"/>
    <x v="6"/>
    <n v="0"/>
    <n v="0"/>
    <n v="0"/>
  </r>
  <r>
    <x v="39"/>
    <x v="5"/>
    <s v="Customers"/>
    <x v="7"/>
    <n v="7311962.5899999999"/>
    <n v="200237151.31"/>
    <n v="0"/>
  </r>
  <r>
    <x v="39"/>
    <x v="5"/>
    <s v="Customers"/>
    <x v="8"/>
    <n v="0"/>
    <n v="0"/>
    <n v="0"/>
  </r>
  <r>
    <x v="39"/>
    <x v="6"/>
    <s v="Connections"/>
    <x v="0"/>
    <n v="0"/>
    <n v="0"/>
    <n v="0"/>
  </r>
  <r>
    <x v="39"/>
    <x v="6"/>
    <s v="Connections"/>
    <x v="1"/>
    <n v="30621.43"/>
    <n v="119527.99"/>
    <n v="303.23"/>
  </r>
  <r>
    <x v="39"/>
    <x v="6"/>
    <s v="Connections"/>
    <x v="2"/>
    <n v="357911.17"/>
    <n v="2036368.72"/>
    <n v="5690.28"/>
  </r>
  <r>
    <x v="39"/>
    <x v="6"/>
    <s v="Connections"/>
    <x v="3"/>
    <n v="1122.6300000000001"/>
    <n v="39483.760000000002"/>
    <n v="0"/>
  </r>
  <r>
    <x v="39"/>
    <x v="6"/>
    <s v="Customers"/>
    <x v="4"/>
    <n v="2354483.7799999998"/>
    <n v="73977082"/>
    <n v="0"/>
  </r>
  <r>
    <x v="39"/>
    <x v="6"/>
    <s v="Customers"/>
    <x v="5"/>
    <n v="2449483.0099999998"/>
    <n v="200271180.44999999"/>
    <n v="520799.13"/>
  </r>
  <r>
    <x v="39"/>
    <x v="6"/>
    <s v="Customers"/>
    <x v="6"/>
    <n v="109176.25"/>
    <n v="0"/>
    <n v="0"/>
  </r>
  <r>
    <x v="39"/>
    <x v="6"/>
    <s v="Customers"/>
    <x v="7"/>
    <n v="7821600.2599999998"/>
    <n v="198720752.56999999"/>
    <n v="0"/>
  </r>
  <r>
    <x v="39"/>
    <x v="6"/>
    <s v="Customers"/>
    <x v="8"/>
    <n v="0"/>
    <n v="0"/>
    <n v="0"/>
  </r>
  <r>
    <x v="40"/>
    <x v="0"/>
    <s v="Connections"/>
    <x v="0"/>
    <n v="0"/>
    <n v="0"/>
    <n v="0"/>
  </r>
  <r>
    <x v="40"/>
    <x v="0"/>
    <s v="Connections"/>
    <x v="1"/>
    <n v="0"/>
    <n v="0"/>
    <n v="0"/>
  </r>
  <r>
    <x v="40"/>
    <x v="0"/>
    <s v="Connections"/>
    <x v="2"/>
    <n v="149706"/>
    <n v="664378"/>
    <n v="1980"/>
  </r>
  <r>
    <x v="40"/>
    <x v="0"/>
    <s v="Connections"/>
    <x v="3"/>
    <n v="6536"/>
    <n v="164178"/>
    <n v="0"/>
  </r>
  <r>
    <x v="40"/>
    <x v="0"/>
    <s v="Customers"/>
    <x v="4"/>
    <n v="552009"/>
    <n v="19810828"/>
    <n v="0"/>
  </r>
  <r>
    <x v="40"/>
    <x v="0"/>
    <s v="Customers"/>
    <x v="5"/>
    <n v="306169"/>
    <n v="59448871"/>
    <n v="175839"/>
  </r>
  <r>
    <x v="40"/>
    <x v="0"/>
    <s v="Customers"/>
    <x v="6"/>
    <n v="0"/>
    <n v="0"/>
    <n v="0"/>
  </r>
  <r>
    <x v="40"/>
    <x v="0"/>
    <s v="Customers"/>
    <x v="7"/>
    <n v="1966696"/>
    <n v="41684696"/>
    <n v="0"/>
  </r>
  <r>
    <x v="40"/>
    <x v="0"/>
    <s v="Customers"/>
    <x v="8"/>
    <n v="0"/>
    <n v="0"/>
    <n v="0"/>
  </r>
  <r>
    <x v="40"/>
    <x v="1"/>
    <s v="Connections"/>
    <x v="0"/>
    <n v="0"/>
    <n v="0"/>
    <n v="0"/>
  </r>
  <r>
    <x v="40"/>
    <x v="1"/>
    <s v="Connections"/>
    <x v="1"/>
    <n v="0"/>
    <n v="0"/>
    <n v="0"/>
  </r>
  <r>
    <x v="40"/>
    <x v="1"/>
    <s v="Connections"/>
    <x v="2"/>
    <n v="141487"/>
    <n v="607008"/>
    <n v="1503.4"/>
  </r>
  <r>
    <x v="40"/>
    <x v="1"/>
    <s v="Connections"/>
    <x v="3"/>
    <n v="6653"/>
    <n v="164178"/>
    <n v="0"/>
  </r>
  <r>
    <x v="40"/>
    <x v="1"/>
    <s v="Customers"/>
    <x v="4"/>
    <n v="538234"/>
    <n v="18349612"/>
    <n v="0"/>
  </r>
  <r>
    <x v="40"/>
    <x v="1"/>
    <s v="Customers"/>
    <x v="5"/>
    <n v="318399"/>
    <n v="60749110"/>
    <n v="171062"/>
  </r>
  <r>
    <x v="40"/>
    <x v="1"/>
    <s v="Customers"/>
    <x v="6"/>
    <n v="0"/>
    <n v="0"/>
    <n v="0"/>
  </r>
  <r>
    <x v="40"/>
    <x v="1"/>
    <s v="Customers"/>
    <x v="7"/>
    <n v="1978828"/>
    <n v="38772515"/>
    <n v="0"/>
  </r>
  <r>
    <x v="40"/>
    <x v="1"/>
    <s v="Customers"/>
    <x v="8"/>
    <n v="0"/>
    <n v="0"/>
    <n v="0"/>
  </r>
  <r>
    <x v="40"/>
    <x v="2"/>
    <s v="Connections"/>
    <x v="0"/>
    <n v="0"/>
    <n v="0"/>
    <n v="0"/>
  </r>
  <r>
    <x v="40"/>
    <x v="2"/>
    <s v="Connections"/>
    <x v="1"/>
    <n v="0"/>
    <n v="0"/>
    <n v="0"/>
  </r>
  <r>
    <x v="40"/>
    <x v="2"/>
    <s v="Connections"/>
    <x v="2"/>
    <n v="157422"/>
    <n v="513973"/>
    <n v="1392.21"/>
  </r>
  <r>
    <x v="40"/>
    <x v="2"/>
    <s v="Connections"/>
    <x v="3"/>
    <n v="7048"/>
    <n v="164178"/>
    <n v="0"/>
  </r>
  <r>
    <x v="40"/>
    <x v="2"/>
    <s v="Customers"/>
    <x v="4"/>
    <n v="611561"/>
    <n v="17723916"/>
    <n v="0"/>
  </r>
  <r>
    <x v="40"/>
    <x v="2"/>
    <s v="Customers"/>
    <x v="5"/>
    <n v="289377"/>
    <n v="60018404"/>
    <n v="172719"/>
  </r>
  <r>
    <x v="40"/>
    <x v="2"/>
    <s v="Customers"/>
    <x v="6"/>
    <n v="0"/>
    <n v="0"/>
    <n v="0"/>
  </r>
  <r>
    <x v="40"/>
    <x v="2"/>
    <s v="Customers"/>
    <x v="7"/>
    <n v="2146785"/>
    <n v="37520309"/>
    <n v="0"/>
  </r>
  <r>
    <x v="40"/>
    <x v="2"/>
    <s v="Customers"/>
    <x v="8"/>
    <n v="0"/>
    <n v="0"/>
    <n v="0"/>
  </r>
  <r>
    <x v="40"/>
    <x v="3"/>
    <s v="Connections"/>
    <x v="0"/>
    <n v="0"/>
    <n v="0"/>
    <n v="0"/>
  </r>
  <r>
    <x v="40"/>
    <x v="3"/>
    <s v="Connections"/>
    <x v="1"/>
    <n v="0"/>
    <n v="0"/>
    <n v="0"/>
  </r>
  <r>
    <x v="40"/>
    <x v="3"/>
    <s v="Connections"/>
    <x v="2"/>
    <n v="167461"/>
    <n v="517432"/>
    <n v="1421"/>
  </r>
  <r>
    <x v="40"/>
    <x v="3"/>
    <s v="Connections"/>
    <x v="3"/>
    <n v="7388"/>
    <n v="164178"/>
    <n v="0"/>
  </r>
  <r>
    <x v="40"/>
    <x v="3"/>
    <s v="Customers"/>
    <x v="4"/>
    <n v="599974"/>
    <n v="17940823"/>
    <n v="0"/>
  </r>
  <r>
    <x v="40"/>
    <x v="3"/>
    <s v="Customers"/>
    <x v="5"/>
    <n v="309412"/>
    <n v="59526842"/>
    <n v="184741"/>
  </r>
  <r>
    <x v="40"/>
    <x v="3"/>
    <s v="Customers"/>
    <x v="6"/>
    <n v="0"/>
    <n v="0"/>
    <n v="0"/>
  </r>
  <r>
    <x v="40"/>
    <x v="3"/>
    <s v="Customers"/>
    <x v="7"/>
    <n v="2281158"/>
    <n v="38878731"/>
    <n v="0"/>
  </r>
  <r>
    <x v="40"/>
    <x v="3"/>
    <s v="Customers"/>
    <x v="8"/>
    <n v="0"/>
    <n v="0"/>
    <n v="0"/>
  </r>
  <r>
    <x v="40"/>
    <x v="4"/>
    <s v="Connections"/>
    <x v="0"/>
    <n v="0"/>
    <n v="0"/>
    <n v="0"/>
  </r>
  <r>
    <x v="40"/>
    <x v="4"/>
    <s v="Connections"/>
    <x v="1"/>
    <n v="0"/>
    <n v="0"/>
    <n v="0"/>
  </r>
  <r>
    <x v="40"/>
    <x v="4"/>
    <s v="Connections"/>
    <x v="2"/>
    <n v="174131"/>
    <n v="524449"/>
    <n v="1463"/>
  </r>
  <r>
    <x v="40"/>
    <x v="4"/>
    <s v="Connections"/>
    <x v="3"/>
    <n v="7515"/>
    <n v="164178"/>
    <n v="0"/>
  </r>
  <r>
    <x v="40"/>
    <x v="4"/>
    <s v="Customers"/>
    <x v="4"/>
    <n v="607194"/>
    <n v="17709286"/>
    <n v="0"/>
  </r>
  <r>
    <x v="40"/>
    <x v="4"/>
    <s v="Customers"/>
    <x v="5"/>
    <n v="304270"/>
    <n v="60254777"/>
    <n v="171055"/>
  </r>
  <r>
    <x v="40"/>
    <x v="4"/>
    <s v="Customers"/>
    <x v="6"/>
    <n v="0"/>
    <n v="0"/>
    <n v="0"/>
  </r>
  <r>
    <x v="40"/>
    <x v="4"/>
    <s v="Customers"/>
    <x v="7"/>
    <n v="2332140"/>
    <n v="38802690"/>
    <n v="0"/>
  </r>
  <r>
    <x v="40"/>
    <x v="4"/>
    <s v="Customers"/>
    <x v="8"/>
    <n v="0"/>
    <n v="0"/>
    <n v="0"/>
  </r>
  <r>
    <x v="40"/>
    <x v="5"/>
    <s v="Connections"/>
    <x v="0"/>
    <n v="0"/>
    <n v="0"/>
    <n v="0"/>
  </r>
  <r>
    <x v="40"/>
    <x v="5"/>
    <s v="Connections"/>
    <x v="1"/>
    <n v="0"/>
    <n v="0"/>
    <n v="0"/>
  </r>
  <r>
    <x v="40"/>
    <x v="5"/>
    <s v="Connections"/>
    <x v="2"/>
    <n v="15550.18"/>
    <n v="526417"/>
    <n v="1500"/>
  </r>
  <r>
    <x v="40"/>
    <x v="5"/>
    <s v="Connections"/>
    <x v="3"/>
    <n v="7644.29"/>
    <n v="164178"/>
    <n v="0"/>
  </r>
  <r>
    <x v="40"/>
    <x v="5"/>
    <s v="Customers"/>
    <x v="4"/>
    <n v="590426.62"/>
    <n v="16586733"/>
    <n v="0"/>
  </r>
  <r>
    <x v="40"/>
    <x v="5"/>
    <s v="Customers"/>
    <x v="5"/>
    <n v="306596.09999999998"/>
    <n v="57599230"/>
    <n v="161087"/>
  </r>
  <r>
    <x v="40"/>
    <x v="5"/>
    <s v="Customers"/>
    <x v="6"/>
    <n v="0"/>
    <n v="0"/>
    <n v="0"/>
  </r>
  <r>
    <x v="40"/>
    <x v="5"/>
    <s v="Customers"/>
    <x v="7"/>
    <n v="2358841.91"/>
    <n v="40126981"/>
    <n v="0"/>
  </r>
  <r>
    <x v="40"/>
    <x v="5"/>
    <s v="Customers"/>
    <x v="8"/>
    <n v="0"/>
    <n v="0"/>
    <n v="0"/>
  </r>
  <r>
    <x v="40"/>
    <x v="6"/>
    <s v="Connections"/>
    <x v="0"/>
    <n v="0"/>
    <n v="0"/>
    <n v="0"/>
  </r>
  <r>
    <x v="40"/>
    <x v="6"/>
    <s v="Connections"/>
    <x v="1"/>
    <n v="0"/>
    <n v="0"/>
    <n v="0"/>
  </r>
  <r>
    <x v="40"/>
    <x v="6"/>
    <s v="Connections"/>
    <x v="2"/>
    <n v="14997.41"/>
    <n v="531088"/>
    <n v="1532"/>
  </r>
  <r>
    <x v="40"/>
    <x v="6"/>
    <s v="Connections"/>
    <x v="3"/>
    <n v="7833.23"/>
    <n v="164159"/>
    <n v="0"/>
  </r>
  <r>
    <x v="40"/>
    <x v="6"/>
    <s v="Customers"/>
    <x v="4"/>
    <n v="609954.36"/>
    <n v="17080206"/>
    <n v="0"/>
  </r>
  <r>
    <x v="40"/>
    <x v="6"/>
    <s v="Customers"/>
    <x v="5"/>
    <n v="307936.71000000002"/>
    <n v="57309861"/>
    <n v="156227"/>
  </r>
  <r>
    <x v="40"/>
    <x v="6"/>
    <s v="Customers"/>
    <x v="6"/>
    <n v="0"/>
    <n v="0"/>
    <n v="0"/>
  </r>
  <r>
    <x v="40"/>
    <x v="6"/>
    <s v="Customers"/>
    <x v="7"/>
    <n v="2407740.56"/>
    <n v="39104541"/>
    <n v="0"/>
  </r>
  <r>
    <x v="40"/>
    <x v="6"/>
    <s v="Customers"/>
    <x v="8"/>
    <n v="0"/>
    <n v="0"/>
    <n v="0"/>
  </r>
  <r>
    <x v="41"/>
    <x v="0"/>
    <s v="Connections"/>
    <x v="0"/>
    <n v="326336.25"/>
    <n v="42839555.200000003"/>
    <n v="93863.6"/>
  </r>
  <r>
    <x v="41"/>
    <x v="0"/>
    <s v="Connections"/>
    <x v="1"/>
    <n v="17753.04"/>
    <n v="110962"/>
    <n v="308.23"/>
  </r>
  <r>
    <x v="41"/>
    <x v="0"/>
    <s v="Connections"/>
    <x v="2"/>
    <n v="1296752.04"/>
    <n v="12360408"/>
    <n v="34765.14"/>
  </r>
  <r>
    <x v="41"/>
    <x v="0"/>
    <s v="Connections"/>
    <x v="3"/>
    <n v="124517.95"/>
    <n v="4032623"/>
    <n v="0"/>
  </r>
  <r>
    <x v="41"/>
    <x v="0"/>
    <s v="Customers"/>
    <x v="4"/>
    <n v="4772645.96"/>
    <n v="165498610.69"/>
    <n v="0"/>
  </r>
  <r>
    <x v="41"/>
    <x v="0"/>
    <s v="Customers"/>
    <x v="5"/>
    <n v="10852488"/>
    <n v="768419986.72000003"/>
    <n v="2045327.31"/>
  </r>
  <r>
    <x v="41"/>
    <x v="0"/>
    <s v="Customers"/>
    <x v="6"/>
    <n v="0"/>
    <n v="0"/>
    <n v="0"/>
  </r>
  <r>
    <x v="41"/>
    <x v="0"/>
    <s v="Customers"/>
    <x v="7"/>
    <n v="19956477.489999998"/>
    <n v="573029901.88"/>
    <n v="0"/>
  </r>
  <r>
    <x v="41"/>
    <x v="0"/>
    <s v="Customers"/>
    <x v="8"/>
    <n v="0"/>
    <n v="0"/>
    <n v="0"/>
  </r>
  <r>
    <x v="41"/>
    <x v="1"/>
    <s v="Connections"/>
    <x v="0"/>
    <n v="507912.31"/>
    <n v="53310504.509999998"/>
    <n v="156428.31"/>
  </r>
  <r>
    <x v="41"/>
    <x v="1"/>
    <s v="Connections"/>
    <x v="1"/>
    <n v="1240517.57"/>
    <n v="112333"/>
    <n v="312.04000000000002"/>
  </r>
  <r>
    <x v="41"/>
    <x v="1"/>
    <s v="Connections"/>
    <x v="2"/>
    <n v="18407.169999999998"/>
    <n v="11441632"/>
    <n v="31888"/>
  </r>
  <r>
    <x v="41"/>
    <x v="1"/>
    <s v="Connections"/>
    <x v="3"/>
    <n v="128014.33"/>
    <n v="4283631.46"/>
    <n v="0"/>
  </r>
  <r>
    <x v="41"/>
    <x v="1"/>
    <s v="Customers"/>
    <x v="4"/>
    <n v="5213440.22"/>
    <n v="167865347.47999999"/>
    <n v="0"/>
  </r>
  <r>
    <x v="41"/>
    <x v="1"/>
    <s v="Customers"/>
    <x v="5"/>
    <n v="11214005.35"/>
    <n v="790077961.44000006"/>
    <n v="2100464.9700000002"/>
  </r>
  <r>
    <x v="41"/>
    <x v="1"/>
    <s v="Customers"/>
    <x v="6"/>
    <n v="0"/>
    <n v="0"/>
    <n v="0"/>
  </r>
  <r>
    <x v="41"/>
    <x v="1"/>
    <s v="Customers"/>
    <x v="7"/>
    <n v="22050626.739999998"/>
    <n v="589977047.80999994"/>
    <n v="0"/>
  </r>
  <r>
    <x v="41"/>
    <x v="1"/>
    <s v="Customers"/>
    <x v="8"/>
    <n v="0"/>
    <n v="0"/>
    <n v="0"/>
  </r>
  <r>
    <x v="41"/>
    <x v="2"/>
    <s v="Connections"/>
    <x v="0"/>
    <n v="385512.67050000001"/>
    <n v="40016494.649999999"/>
    <n v="111056.22"/>
  </r>
  <r>
    <x v="41"/>
    <x v="2"/>
    <s v="Connections"/>
    <x v="1"/>
    <n v="1030703.349"/>
    <n v="99928"/>
    <n v="277.58"/>
  </r>
  <r>
    <x v="41"/>
    <x v="2"/>
    <s v="Connections"/>
    <x v="2"/>
    <n v="18242.766589999999"/>
    <n v="7797676"/>
    <n v="22046.6"/>
  </r>
  <r>
    <x v="41"/>
    <x v="2"/>
    <s v="Connections"/>
    <x v="3"/>
    <n v="130418.8665"/>
    <n v="4316530.32"/>
    <n v="0"/>
  </r>
  <r>
    <x v="41"/>
    <x v="2"/>
    <s v="Customers"/>
    <x v="4"/>
    <n v="5092825.8470000001"/>
    <n v="164696340.00999999"/>
    <n v="0"/>
  </r>
  <r>
    <x v="41"/>
    <x v="2"/>
    <s v="Customers"/>
    <x v="5"/>
    <n v="10813896.51"/>
    <n v="782557562.39999998"/>
    <n v="1978738.13"/>
  </r>
  <r>
    <x v="41"/>
    <x v="2"/>
    <s v="Customers"/>
    <x v="6"/>
    <n v="0"/>
    <n v="0"/>
    <n v="0"/>
  </r>
  <r>
    <x v="41"/>
    <x v="2"/>
    <s v="Customers"/>
    <x v="7"/>
    <n v="21426764.140000001"/>
    <n v="548059104.58000004"/>
    <n v="0"/>
  </r>
  <r>
    <x v="41"/>
    <x v="2"/>
    <s v="Customers"/>
    <x v="8"/>
    <n v="0"/>
    <n v="0"/>
    <n v="0"/>
  </r>
  <r>
    <x v="41"/>
    <x v="3"/>
    <s v="Connections"/>
    <x v="0"/>
    <n v="384584.0686"/>
    <n v="49737762.789999999"/>
    <n v="109070.55"/>
  </r>
  <r>
    <x v="41"/>
    <x v="3"/>
    <s v="Connections"/>
    <x v="1"/>
    <n v="18119.209750000002"/>
    <n v="97107.72"/>
    <n v="269.74"/>
  </r>
  <r>
    <x v="41"/>
    <x v="3"/>
    <s v="Connections"/>
    <x v="2"/>
    <n v="920649.58530000004"/>
    <n v="5561834.2400000002"/>
    <n v="17274.28"/>
  </r>
  <r>
    <x v="41"/>
    <x v="3"/>
    <s v="Connections"/>
    <x v="3"/>
    <n v="133675.81219999999"/>
    <n v="4343401"/>
    <n v="0"/>
  </r>
  <r>
    <x v="41"/>
    <x v="3"/>
    <s v="Customers"/>
    <x v="4"/>
    <n v="5332143.3650000002"/>
    <n v="173870024.37"/>
    <n v="0"/>
  </r>
  <r>
    <x v="41"/>
    <x v="3"/>
    <s v="Customers"/>
    <x v="5"/>
    <n v="11208695.33"/>
    <n v="792474314.39999998"/>
    <n v="2036019.2"/>
  </r>
  <r>
    <x v="41"/>
    <x v="3"/>
    <s v="Customers"/>
    <x v="6"/>
    <n v="0"/>
    <n v="0"/>
    <n v="0"/>
  </r>
  <r>
    <x v="41"/>
    <x v="3"/>
    <s v="Customers"/>
    <x v="7"/>
    <n v="22902277.149999999"/>
    <n v="591698674.23000002"/>
    <n v="0"/>
  </r>
  <r>
    <x v="41"/>
    <x v="3"/>
    <s v="Customers"/>
    <x v="8"/>
    <n v="0"/>
    <n v="0"/>
    <n v="0"/>
  </r>
  <r>
    <x v="41"/>
    <x v="4"/>
    <s v="Connections"/>
    <x v="0"/>
    <n v="325287.82010000001"/>
    <n v="41976489.579999998"/>
    <n v="88345.99"/>
  </r>
  <r>
    <x v="41"/>
    <x v="4"/>
    <s v="Connections"/>
    <x v="1"/>
    <n v="18332.610390000002"/>
    <n v="97109.72"/>
    <n v="269.75"/>
  </r>
  <r>
    <x v="41"/>
    <x v="4"/>
    <s v="Connections"/>
    <x v="2"/>
    <n v="941534.06"/>
    <n v="5673479.0899999999"/>
    <n v="15893.96"/>
  </r>
  <r>
    <x v="41"/>
    <x v="4"/>
    <s v="Connections"/>
    <x v="3"/>
    <n v="135147.44579999999"/>
    <n v="4458137.6399999997"/>
    <n v="0"/>
  </r>
  <r>
    <x v="41"/>
    <x v="4"/>
    <s v="Customers"/>
    <x v="4"/>
    <n v="5485625.4239999996"/>
    <n v="175932753.33000001"/>
    <n v="0"/>
  </r>
  <r>
    <x v="41"/>
    <x v="4"/>
    <s v="Customers"/>
    <x v="5"/>
    <n v="10796645.57"/>
    <n v="763032198.50999999"/>
    <n v="1938733.43"/>
  </r>
  <r>
    <x v="41"/>
    <x v="4"/>
    <s v="Customers"/>
    <x v="6"/>
    <n v="0"/>
    <n v="0"/>
    <n v="0"/>
  </r>
  <r>
    <x v="41"/>
    <x v="4"/>
    <s v="Customers"/>
    <x v="7"/>
    <n v="23873917.16"/>
    <n v="567759053.13"/>
    <n v="0"/>
  </r>
  <r>
    <x v="41"/>
    <x v="4"/>
    <s v="Customers"/>
    <x v="8"/>
    <n v="0"/>
    <n v="0"/>
    <n v="0"/>
  </r>
  <r>
    <x v="41"/>
    <x v="5"/>
    <s v="Connections"/>
    <x v="0"/>
    <n v="330634.28999999998"/>
    <n v="41916895.149999999"/>
    <n v="87685.98"/>
  </r>
  <r>
    <x v="41"/>
    <x v="5"/>
    <s v="Connections"/>
    <x v="1"/>
    <n v="18548.09"/>
    <n v="96770.15"/>
    <n v="268.81"/>
  </r>
  <r>
    <x v="41"/>
    <x v="5"/>
    <s v="Connections"/>
    <x v="2"/>
    <n v="988199.35"/>
    <n v="5734230.1900000004"/>
    <n v="16281.24"/>
  </r>
  <r>
    <x v="41"/>
    <x v="5"/>
    <s v="Connections"/>
    <x v="3"/>
    <n v="144974.85999999999"/>
    <n v="4872035.88"/>
    <n v="0"/>
  </r>
  <r>
    <x v="41"/>
    <x v="5"/>
    <s v="Customers"/>
    <x v="4"/>
    <n v="5489139.8399999999"/>
    <n v="166372541.00999999"/>
    <n v="0"/>
  </r>
  <r>
    <x v="41"/>
    <x v="5"/>
    <s v="Customers"/>
    <x v="5"/>
    <n v="10363503.16"/>
    <n v="713167450.15999997"/>
    <n v="1812548.49"/>
  </r>
  <r>
    <x v="41"/>
    <x v="5"/>
    <s v="Customers"/>
    <x v="6"/>
    <n v="0"/>
    <n v="0"/>
    <n v="0"/>
  </r>
  <r>
    <x v="41"/>
    <x v="5"/>
    <s v="Customers"/>
    <x v="7"/>
    <n v="24682349.879999999"/>
    <n v="629720415.25999999"/>
    <n v="0"/>
  </r>
  <r>
    <x v="41"/>
    <x v="5"/>
    <s v="Customers"/>
    <x v="8"/>
    <n v="0"/>
    <n v="0"/>
    <n v="0"/>
  </r>
  <r>
    <x v="41"/>
    <x v="6"/>
    <s v="Connections"/>
    <x v="0"/>
    <n v="332770.33"/>
    <n v="26557403.18"/>
    <n v="89109.71"/>
  </r>
  <r>
    <x v="41"/>
    <x v="6"/>
    <s v="Connections"/>
    <x v="1"/>
    <n v="19689.03"/>
    <n v="97016.74"/>
    <n v="269.49"/>
  </r>
  <r>
    <x v="41"/>
    <x v="6"/>
    <s v="Connections"/>
    <x v="2"/>
    <n v="995577.15"/>
    <n v="5737668.0800000001"/>
    <n v="16271.59"/>
  </r>
  <r>
    <x v="41"/>
    <x v="6"/>
    <s v="Connections"/>
    <x v="3"/>
    <n v="149769.64000000001"/>
    <n v="5094204.09"/>
    <n v="0"/>
  </r>
  <r>
    <x v="41"/>
    <x v="6"/>
    <s v="Customers"/>
    <x v="4"/>
    <n v="5573051"/>
    <n v="170861098.41999999"/>
    <n v="0"/>
  </r>
  <r>
    <x v="41"/>
    <x v="6"/>
    <s v="Customers"/>
    <x v="5"/>
    <n v="10551401.869999999"/>
    <n v="716062547.37"/>
    <n v="1844477.93"/>
  </r>
  <r>
    <x v="41"/>
    <x v="6"/>
    <s v="Customers"/>
    <x v="6"/>
    <n v="0"/>
    <n v="0"/>
    <n v="0"/>
  </r>
  <r>
    <x v="41"/>
    <x v="6"/>
    <s v="Customers"/>
    <x v="7"/>
    <n v="24936412.800000001"/>
    <n v="629634397.39999998"/>
    <n v="0"/>
  </r>
  <r>
    <x v="41"/>
    <x v="6"/>
    <s v="Customers"/>
    <x v="8"/>
    <n v="0"/>
    <n v="0"/>
    <n v="0"/>
  </r>
  <r>
    <x v="42"/>
    <x v="0"/>
    <s v="Connections"/>
    <x v="0"/>
    <n v="0"/>
    <n v="0"/>
    <n v="0"/>
  </r>
  <r>
    <x v="42"/>
    <x v="0"/>
    <s v="Connections"/>
    <x v="1"/>
    <n v="7339.61"/>
    <n v="103888.82"/>
    <n v="295"/>
  </r>
  <r>
    <x v="42"/>
    <x v="0"/>
    <s v="Connections"/>
    <x v="2"/>
    <n v="91112.81"/>
    <n v="1670531.81"/>
    <n v="4593"/>
  </r>
  <r>
    <x v="42"/>
    <x v="0"/>
    <s v="Connections"/>
    <x v="3"/>
    <n v="10400.85"/>
    <n v="382131.29"/>
    <n v="0"/>
  </r>
  <r>
    <x v="42"/>
    <x v="0"/>
    <s v="Customers"/>
    <x v="4"/>
    <n v="751286.81"/>
    <n v="33814273.799999997"/>
    <n v="0"/>
  </r>
  <r>
    <x v="42"/>
    <x v="0"/>
    <s v="Customers"/>
    <x v="5"/>
    <n v="826561.11"/>
    <n v="124173672.62"/>
    <n v="294596"/>
  </r>
  <r>
    <x v="42"/>
    <x v="0"/>
    <s v="Customers"/>
    <x v="6"/>
    <n v="0"/>
    <n v="0"/>
    <n v="0"/>
  </r>
  <r>
    <x v="42"/>
    <x v="0"/>
    <s v="Customers"/>
    <x v="7"/>
    <n v="3090921.61"/>
    <n v="84589266.650000006"/>
    <n v="0"/>
  </r>
  <r>
    <x v="42"/>
    <x v="0"/>
    <s v="Customers"/>
    <x v="8"/>
    <n v="0"/>
    <n v="0"/>
    <n v="0"/>
  </r>
  <r>
    <x v="42"/>
    <x v="1"/>
    <s v="Connections"/>
    <x v="0"/>
    <n v="0"/>
    <n v="0"/>
    <n v="0"/>
  </r>
  <r>
    <x v="42"/>
    <x v="1"/>
    <s v="Connections"/>
    <x v="1"/>
    <n v="8481.7099999999991"/>
    <n v="90200.15"/>
    <n v="295.32"/>
  </r>
  <r>
    <x v="42"/>
    <x v="1"/>
    <s v="Connections"/>
    <x v="2"/>
    <n v="53288.22"/>
    <n v="961395.77"/>
    <n v="2461.87"/>
  </r>
  <r>
    <x v="42"/>
    <x v="1"/>
    <s v="Connections"/>
    <x v="3"/>
    <n v="10938.7"/>
    <n v="353440.96"/>
    <n v="0"/>
  </r>
  <r>
    <x v="42"/>
    <x v="1"/>
    <s v="Customers"/>
    <x v="4"/>
    <n v="765543.04"/>
    <n v="33991437.200000003"/>
    <n v="0"/>
  </r>
  <r>
    <x v="42"/>
    <x v="1"/>
    <s v="Customers"/>
    <x v="5"/>
    <n v="888196.32"/>
    <n v="124528148.16"/>
    <n v="311761.31"/>
  </r>
  <r>
    <x v="42"/>
    <x v="1"/>
    <s v="Customers"/>
    <x v="6"/>
    <n v="0"/>
    <n v="0"/>
    <n v="0"/>
  </r>
  <r>
    <x v="42"/>
    <x v="1"/>
    <s v="Customers"/>
    <x v="7"/>
    <n v="3200973.12"/>
    <n v="84770867.689999998"/>
    <n v="0"/>
  </r>
  <r>
    <x v="42"/>
    <x v="1"/>
    <s v="Customers"/>
    <x v="8"/>
    <n v="0"/>
    <n v="0"/>
    <n v="0"/>
  </r>
  <r>
    <x v="42"/>
    <x v="2"/>
    <s v="Connections"/>
    <x v="0"/>
    <n v="0"/>
    <n v="0"/>
    <n v="0"/>
  </r>
  <r>
    <x v="42"/>
    <x v="2"/>
    <s v="Connections"/>
    <x v="1"/>
    <n v="8096.01"/>
    <n v="103381.19"/>
    <n v="290.64"/>
  </r>
  <r>
    <x v="42"/>
    <x v="2"/>
    <s v="Connections"/>
    <x v="2"/>
    <n v="71689.679999999993"/>
    <n v="863294.62"/>
    <n v="2419.15"/>
  </r>
  <r>
    <x v="42"/>
    <x v="2"/>
    <s v="Connections"/>
    <x v="3"/>
    <n v="10928.34"/>
    <n v="380609.59"/>
    <n v="0"/>
  </r>
  <r>
    <x v="42"/>
    <x v="2"/>
    <s v="Customers"/>
    <x v="4"/>
    <n v="919217.9"/>
    <n v="34387085.619999997"/>
    <n v="0"/>
  </r>
  <r>
    <x v="42"/>
    <x v="2"/>
    <s v="Customers"/>
    <x v="5"/>
    <n v="870180.13"/>
    <n v="125001047.73"/>
    <n v="305078.84000000003"/>
  </r>
  <r>
    <x v="42"/>
    <x v="2"/>
    <s v="Customers"/>
    <x v="6"/>
    <n v="0"/>
    <n v="0"/>
    <n v="0"/>
  </r>
  <r>
    <x v="42"/>
    <x v="2"/>
    <s v="Customers"/>
    <x v="7"/>
    <n v="3352629.04"/>
    <n v="83878663.269999996"/>
    <n v="0"/>
  </r>
  <r>
    <x v="42"/>
    <x v="2"/>
    <s v="Customers"/>
    <x v="8"/>
    <n v="0"/>
    <n v="0"/>
    <n v="0"/>
  </r>
  <r>
    <x v="42"/>
    <x v="3"/>
    <s v="Connections"/>
    <x v="0"/>
    <n v="0"/>
    <n v="0"/>
    <n v="0"/>
  </r>
  <r>
    <x v="42"/>
    <x v="3"/>
    <s v="Connections"/>
    <x v="1"/>
    <n v="8362.2000000000007"/>
    <n v="102424.28"/>
    <n v="283.10000000000002"/>
  </r>
  <r>
    <x v="42"/>
    <x v="3"/>
    <s v="Connections"/>
    <x v="2"/>
    <n v="73088.38"/>
    <n v="870905.39"/>
    <n v="2427.11"/>
  </r>
  <r>
    <x v="42"/>
    <x v="3"/>
    <s v="Connections"/>
    <x v="3"/>
    <n v="40429.54"/>
    <n v="375339.19"/>
    <n v="0"/>
  </r>
  <r>
    <x v="42"/>
    <x v="3"/>
    <s v="Customers"/>
    <x v="4"/>
    <n v="782959.68"/>
    <n v="35759952.600000001"/>
    <n v="0"/>
  </r>
  <r>
    <x v="42"/>
    <x v="3"/>
    <s v="Customers"/>
    <x v="5"/>
    <n v="857751.6"/>
    <n v="127930297.34999999"/>
    <n v="303639.93"/>
  </r>
  <r>
    <x v="42"/>
    <x v="3"/>
    <s v="Customers"/>
    <x v="6"/>
    <n v="0"/>
    <n v="0"/>
    <n v="0"/>
  </r>
  <r>
    <x v="42"/>
    <x v="3"/>
    <s v="Customers"/>
    <x v="7"/>
    <n v="3602176.91"/>
    <n v="91709432.680000007"/>
    <n v="0"/>
  </r>
  <r>
    <x v="42"/>
    <x v="3"/>
    <s v="Customers"/>
    <x v="8"/>
    <n v="0"/>
    <n v="0"/>
    <n v="0"/>
  </r>
  <r>
    <x v="42"/>
    <x v="4"/>
    <s v="Connections"/>
    <x v="0"/>
    <n v="0"/>
    <n v="0"/>
    <n v="0"/>
  </r>
  <r>
    <x v="42"/>
    <x v="4"/>
    <s v="Connections"/>
    <x v="1"/>
    <n v="8480.33"/>
    <n v="102754.57"/>
    <n v="283.8"/>
  </r>
  <r>
    <x v="42"/>
    <x v="4"/>
    <s v="Connections"/>
    <x v="2"/>
    <n v="74655.649999999994"/>
    <n v="883464.17"/>
    <n v="2459.64"/>
  </r>
  <r>
    <x v="42"/>
    <x v="4"/>
    <s v="Connections"/>
    <x v="3"/>
    <n v="10787.22"/>
    <n v="375339.19"/>
    <n v="0"/>
  </r>
  <r>
    <x v="42"/>
    <x v="4"/>
    <s v="Customers"/>
    <x v="4"/>
    <n v="822922.01"/>
    <n v="34942744.75"/>
    <n v="0"/>
  </r>
  <r>
    <x v="42"/>
    <x v="4"/>
    <s v="Customers"/>
    <x v="5"/>
    <n v="868498.71"/>
    <n v="127241231.83"/>
    <n v="298865.19"/>
  </r>
  <r>
    <x v="42"/>
    <x v="4"/>
    <s v="Customers"/>
    <x v="6"/>
    <n v="0"/>
    <n v="0"/>
    <n v="0"/>
  </r>
  <r>
    <x v="42"/>
    <x v="4"/>
    <s v="Customers"/>
    <x v="7"/>
    <n v="3631124.75"/>
    <n v="89180443.260000005"/>
    <n v="0"/>
  </r>
  <r>
    <x v="42"/>
    <x v="4"/>
    <s v="Customers"/>
    <x v="8"/>
    <n v="0"/>
    <n v="0"/>
    <n v="0"/>
  </r>
  <r>
    <x v="42"/>
    <x v="5"/>
    <s v="Connections"/>
    <x v="0"/>
    <n v="0"/>
    <n v="0"/>
    <n v="0"/>
  </r>
  <r>
    <x v="42"/>
    <x v="5"/>
    <s v="Connections"/>
    <x v="1"/>
    <n v="9298.15"/>
    <n v="102755.52"/>
    <n v="282.2"/>
  </r>
  <r>
    <x v="42"/>
    <x v="5"/>
    <s v="Connections"/>
    <x v="2"/>
    <n v="87468.11"/>
    <n v="881690.65"/>
    <n v="2445.92"/>
  </r>
  <r>
    <x v="42"/>
    <x v="5"/>
    <s v="Connections"/>
    <x v="3"/>
    <n v="11076.3"/>
    <n v="375339.19"/>
    <n v="0"/>
  </r>
  <r>
    <x v="42"/>
    <x v="5"/>
    <s v="Customers"/>
    <x v="4"/>
    <n v="847950.42"/>
    <n v="33629605.899999999"/>
    <n v="0"/>
  </r>
  <r>
    <x v="42"/>
    <x v="5"/>
    <s v="Customers"/>
    <x v="5"/>
    <n v="836472.4"/>
    <n v="123770623.06"/>
    <n v="284382.90000000002"/>
  </r>
  <r>
    <x v="42"/>
    <x v="5"/>
    <s v="Customers"/>
    <x v="6"/>
    <n v="0"/>
    <n v="0"/>
    <n v="0"/>
  </r>
  <r>
    <x v="42"/>
    <x v="5"/>
    <s v="Customers"/>
    <x v="7"/>
    <n v="3757300.06"/>
    <n v="95587068.319999993"/>
    <n v="0"/>
  </r>
  <r>
    <x v="42"/>
    <x v="5"/>
    <s v="Customers"/>
    <x v="8"/>
    <n v="0"/>
    <n v="0"/>
    <n v="0"/>
  </r>
  <r>
    <x v="42"/>
    <x v="6"/>
    <s v="Connections"/>
    <x v="0"/>
    <n v="0"/>
    <n v="0"/>
    <n v="0"/>
  </r>
  <r>
    <x v="42"/>
    <x v="6"/>
    <s v="Connections"/>
    <x v="1"/>
    <n v="10498.77"/>
    <n v="102474.81"/>
    <n v="282"/>
  </r>
  <r>
    <x v="42"/>
    <x v="6"/>
    <s v="Connections"/>
    <x v="2"/>
    <n v="78819.539999999994"/>
    <n v="870117.83"/>
    <n v="2420.35"/>
  </r>
  <r>
    <x v="42"/>
    <x v="6"/>
    <s v="Connections"/>
    <x v="3"/>
    <n v="11351.28"/>
    <n v="375339.19"/>
    <n v="0"/>
  </r>
  <r>
    <x v="42"/>
    <x v="6"/>
    <s v="Customers"/>
    <x v="4"/>
    <n v="855812.39"/>
    <n v="33527317.550000001"/>
    <n v="0"/>
  </r>
  <r>
    <x v="42"/>
    <x v="6"/>
    <s v="Customers"/>
    <x v="5"/>
    <n v="904441.93"/>
    <n v="129141903.28"/>
    <n v="298325.05"/>
  </r>
  <r>
    <x v="42"/>
    <x v="6"/>
    <s v="Customers"/>
    <x v="6"/>
    <n v="0"/>
    <n v="0"/>
    <n v="0"/>
  </r>
  <r>
    <x v="42"/>
    <x v="6"/>
    <s v="Customers"/>
    <x v="7"/>
    <n v="3875725.69"/>
    <n v="95077763.129999995"/>
    <n v="0"/>
  </r>
  <r>
    <x v="42"/>
    <x v="6"/>
    <s v="Customers"/>
    <x v="8"/>
    <n v="0"/>
    <n v="0"/>
    <n v="0"/>
  </r>
  <r>
    <x v="43"/>
    <x v="0"/>
    <s v="Connections"/>
    <x v="0"/>
    <n v="0"/>
    <n v="0"/>
    <n v="0"/>
  </r>
  <r>
    <x v="43"/>
    <x v="0"/>
    <s v="Connections"/>
    <x v="1"/>
    <n v="43"/>
    <n v="569"/>
    <n v="0"/>
  </r>
  <r>
    <x v="43"/>
    <x v="0"/>
    <s v="Connections"/>
    <x v="2"/>
    <n v="687551"/>
    <n v="9200437"/>
    <n v="30337"/>
  </r>
  <r>
    <x v="43"/>
    <x v="0"/>
    <s v="Connections"/>
    <x v="3"/>
    <n v="48318"/>
    <n v="846977"/>
    <n v="0"/>
  </r>
  <r>
    <x v="43"/>
    <x v="0"/>
    <s v="Customers"/>
    <x v="4"/>
    <n v="2757530"/>
    <n v="134383174"/>
    <n v="0"/>
  </r>
  <r>
    <x v="43"/>
    <x v="0"/>
    <s v="Customers"/>
    <x v="5"/>
    <n v="4104415"/>
    <n v="412510155"/>
    <n v="1011693"/>
  </r>
  <r>
    <x v="43"/>
    <x v="0"/>
    <s v="Customers"/>
    <x v="6"/>
    <n v="248849"/>
    <n v="41948976"/>
    <n v="92269"/>
  </r>
  <r>
    <x v="43"/>
    <x v="0"/>
    <s v="Customers"/>
    <x v="7"/>
    <n v="11464889"/>
    <n v="479266201"/>
    <n v="0"/>
  </r>
  <r>
    <x v="43"/>
    <x v="0"/>
    <s v="Customers"/>
    <x v="8"/>
    <n v="0"/>
    <n v="0"/>
    <n v="0"/>
  </r>
  <r>
    <x v="43"/>
    <x v="1"/>
    <s v="Connections"/>
    <x v="0"/>
    <n v="0"/>
    <n v="0"/>
    <n v="0"/>
  </r>
  <r>
    <x v="43"/>
    <x v="1"/>
    <s v="Connections"/>
    <x v="1"/>
    <n v="2900"/>
    <n v="571"/>
    <n v="0"/>
  </r>
  <r>
    <x v="43"/>
    <x v="1"/>
    <s v="Connections"/>
    <x v="2"/>
    <n v="682707"/>
    <n v="9395991"/>
    <n v="26566"/>
  </r>
  <r>
    <x v="43"/>
    <x v="1"/>
    <s v="Connections"/>
    <x v="3"/>
    <n v="59603"/>
    <n v="819338"/>
    <n v="0"/>
  </r>
  <r>
    <x v="43"/>
    <x v="1"/>
    <s v="Customers"/>
    <x v="4"/>
    <n v="2858102"/>
    <n v="131950149"/>
    <n v="0"/>
  </r>
  <r>
    <x v="43"/>
    <x v="1"/>
    <s v="Customers"/>
    <x v="5"/>
    <n v="4609294"/>
    <n v="420615364.10000002"/>
    <n v="1044541.5"/>
  </r>
  <r>
    <x v="43"/>
    <x v="1"/>
    <s v="Customers"/>
    <x v="6"/>
    <n v="237469"/>
    <n v="41438246"/>
    <n v="94958"/>
  </r>
  <r>
    <x v="43"/>
    <x v="1"/>
    <s v="Customers"/>
    <x v="7"/>
    <n v="13910954"/>
    <n v="477527824"/>
    <n v="0"/>
  </r>
  <r>
    <x v="43"/>
    <x v="1"/>
    <s v="Customers"/>
    <x v="8"/>
    <n v="0"/>
    <n v="0"/>
    <n v="0"/>
  </r>
  <r>
    <x v="43"/>
    <x v="2"/>
    <s v="Connections"/>
    <x v="0"/>
    <n v="0"/>
    <n v="0"/>
    <n v="0"/>
  </r>
  <r>
    <x v="43"/>
    <x v="2"/>
    <s v="Connections"/>
    <x v="1"/>
    <n v="2110"/>
    <n v="31630"/>
    <n v="0"/>
  </r>
  <r>
    <x v="43"/>
    <x v="2"/>
    <s v="Connections"/>
    <x v="2"/>
    <n v="713136"/>
    <n v="4988074"/>
    <n v="34320"/>
  </r>
  <r>
    <x v="43"/>
    <x v="2"/>
    <s v="Connections"/>
    <x v="3"/>
    <n v="53765"/>
    <n v="821287"/>
    <n v="0"/>
  </r>
  <r>
    <x v="43"/>
    <x v="2"/>
    <s v="Customers"/>
    <x v="4"/>
    <n v="2823027"/>
    <n v="128640162"/>
    <n v="0"/>
  </r>
  <r>
    <x v="43"/>
    <x v="2"/>
    <s v="Customers"/>
    <x v="5"/>
    <n v="4547558"/>
    <n v="412154056"/>
    <n v="1052568"/>
  </r>
  <r>
    <x v="43"/>
    <x v="2"/>
    <s v="Customers"/>
    <x v="6"/>
    <n v="250472"/>
    <n v="37536243"/>
    <n v="96875"/>
  </r>
  <r>
    <x v="43"/>
    <x v="2"/>
    <s v="Customers"/>
    <x v="7"/>
    <n v="14152615"/>
    <n v="452123373"/>
    <n v="0"/>
  </r>
  <r>
    <x v="43"/>
    <x v="2"/>
    <s v="Customers"/>
    <x v="8"/>
    <n v="0"/>
    <n v="0"/>
    <n v="0"/>
  </r>
  <r>
    <x v="43"/>
    <x v="3"/>
    <s v="Connections"/>
    <x v="0"/>
    <n v="0"/>
    <n v="0"/>
    <n v="0"/>
  </r>
  <r>
    <x v="43"/>
    <x v="3"/>
    <s v="Connections"/>
    <x v="1"/>
    <n v="2104"/>
    <n v="30312"/>
    <n v="85"/>
  </r>
  <r>
    <x v="43"/>
    <x v="3"/>
    <s v="Connections"/>
    <x v="2"/>
    <n v="707715"/>
    <n v="4221567"/>
    <n v="12001"/>
  </r>
  <r>
    <x v="43"/>
    <x v="3"/>
    <s v="Connections"/>
    <x v="3"/>
    <n v="71710"/>
    <n v="828497"/>
    <n v="0"/>
  </r>
  <r>
    <x v="43"/>
    <x v="3"/>
    <s v="Customers"/>
    <x v="4"/>
    <n v="3014338"/>
    <n v="134207593"/>
    <n v="0"/>
  </r>
  <r>
    <x v="43"/>
    <x v="3"/>
    <s v="Customers"/>
    <x v="5"/>
    <n v="4855925"/>
    <n v="417838694"/>
    <n v="1149887"/>
  </r>
  <r>
    <x v="43"/>
    <x v="3"/>
    <s v="Customers"/>
    <x v="6"/>
    <n v="244512"/>
    <n v="44873420"/>
    <n v="107143"/>
  </r>
  <r>
    <x v="43"/>
    <x v="3"/>
    <s v="Customers"/>
    <x v="7"/>
    <n v="15215676"/>
    <n v="495801068"/>
    <n v="0"/>
  </r>
  <r>
    <x v="43"/>
    <x v="3"/>
    <s v="Customers"/>
    <x v="8"/>
    <n v="0"/>
    <n v="0"/>
    <n v="0"/>
  </r>
  <r>
    <x v="43"/>
    <x v="4"/>
    <s v="Connections"/>
    <x v="0"/>
    <n v="0"/>
    <n v="0"/>
    <n v="0"/>
  </r>
  <r>
    <x v="43"/>
    <x v="4"/>
    <s v="Connections"/>
    <x v="1"/>
    <n v="1593"/>
    <n v="25690"/>
    <n v="85"/>
  </r>
  <r>
    <x v="43"/>
    <x v="4"/>
    <s v="Connections"/>
    <x v="2"/>
    <n v="734622"/>
    <n v="4294352"/>
    <n v="11884"/>
  </r>
  <r>
    <x v="43"/>
    <x v="4"/>
    <s v="Connections"/>
    <x v="3"/>
    <n v="77988"/>
    <n v="820268"/>
    <n v="0"/>
  </r>
  <r>
    <x v="43"/>
    <x v="4"/>
    <s v="Customers"/>
    <x v="4"/>
    <n v="3049445"/>
    <n v="117191070"/>
    <n v="0"/>
  </r>
  <r>
    <x v="43"/>
    <x v="4"/>
    <s v="Customers"/>
    <x v="5"/>
    <n v="4864126"/>
    <n v="405750093"/>
    <n v="1006227"/>
  </r>
  <r>
    <x v="43"/>
    <x v="4"/>
    <s v="Customers"/>
    <x v="6"/>
    <n v="241638"/>
    <n v="38878938"/>
    <n v="86538"/>
  </r>
  <r>
    <x v="43"/>
    <x v="4"/>
    <s v="Customers"/>
    <x v="7"/>
    <n v="16200563"/>
    <n v="482531158"/>
    <n v="0"/>
  </r>
  <r>
    <x v="43"/>
    <x v="4"/>
    <s v="Customers"/>
    <x v="8"/>
    <n v="0"/>
    <n v="0"/>
    <n v="0"/>
  </r>
  <r>
    <x v="43"/>
    <x v="5"/>
    <s v="Connections"/>
    <x v="0"/>
    <n v="0"/>
    <n v="0"/>
    <n v="0"/>
  </r>
  <r>
    <x v="43"/>
    <x v="5"/>
    <s v="Connections"/>
    <x v="1"/>
    <n v="2275.4499999999998"/>
    <n v="25016"/>
    <n v="83"/>
  </r>
  <r>
    <x v="43"/>
    <x v="5"/>
    <s v="Connections"/>
    <x v="2"/>
    <n v="1000251.19"/>
    <n v="4357194"/>
    <n v="18325"/>
  </r>
  <r>
    <x v="43"/>
    <x v="5"/>
    <s v="Connections"/>
    <x v="3"/>
    <n v="78986.100000000006"/>
    <n v="837636"/>
    <n v="0"/>
  </r>
  <r>
    <x v="43"/>
    <x v="5"/>
    <s v="Customers"/>
    <x v="4"/>
    <n v="2860864.85"/>
    <n v="115055107"/>
    <n v="0"/>
  </r>
  <r>
    <x v="43"/>
    <x v="5"/>
    <s v="Customers"/>
    <x v="5"/>
    <n v="4596934.3099999996"/>
    <n v="375387717"/>
    <n v="947515"/>
  </r>
  <r>
    <x v="43"/>
    <x v="5"/>
    <s v="Customers"/>
    <x v="6"/>
    <n v="226157.43"/>
    <n v="30798516"/>
    <n v="69346"/>
  </r>
  <r>
    <x v="43"/>
    <x v="5"/>
    <s v="Customers"/>
    <x v="7"/>
    <n v="16537543.26"/>
    <n v="515808015"/>
    <n v="0"/>
  </r>
  <r>
    <x v="43"/>
    <x v="5"/>
    <s v="Customers"/>
    <x v="8"/>
    <n v="0"/>
    <n v="0"/>
    <n v="0"/>
  </r>
  <r>
    <x v="43"/>
    <x v="6"/>
    <s v="Connections"/>
    <x v="0"/>
    <n v="0"/>
    <n v="0"/>
    <n v="0"/>
  </r>
  <r>
    <x v="43"/>
    <x v="6"/>
    <s v="Connections"/>
    <x v="1"/>
    <n v="2215.2399999999998"/>
    <n v="24360"/>
    <n v="81"/>
  </r>
  <r>
    <x v="43"/>
    <x v="6"/>
    <s v="Connections"/>
    <x v="2"/>
    <n v="532204"/>
    <n v="4352367"/>
    <n v="22551"/>
  </r>
  <r>
    <x v="43"/>
    <x v="6"/>
    <s v="Connections"/>
    <x v="3"/>
    <n v="90092"/>
    <n v="844682"/>
    <n v="0"/>
  </r>
  <r>
    <x v="43"/>
    <x v="6"/>
    <s v="Customers"/>
    <x v="4"/>
    <n v="2984714"/>
    <n v="119245755"/>
    <n v="0"/>
  </r>
  <r>
    <x v="43"/>
    <x v="6"/>
    <s v="Customers"/>
    <x v="5"/>
    <n v="4943282"/>
    <n v="380730702"/>
    <n v="958809"/>
  </r>
  <r>
    <x v="43"/>
    <x v="6"/>
    <s v="Customers"/>
    <x v="6"/>
    <n v="238685"/>
    <n v="36146632"/>
    <n v="73363"/>
  </r>
  <r>
    <x v="43"/>
    <x v="6"/>
    <s v="Customers"/>
    <x v="7"/>
    <n v="16710456"/>
    <n v="512708991"/>
    <n v="0"/>
  </r>
  <r>
    <x v="43"/>
    <x v="6"/>
    <s v="Customers"/>
    <x v="8"/>
    <n v="0"/>
    <n v="0"/>
    <n v="0"/>
  </r>
  <r>
    <x v="44"/>
    <x v="0"/>
    <s v="Connections"/>
    <x v="0"/>
    <n v="0"/>
    <n v="0"/>
    <n v="0"/>
  </r>
  <r>
    <x v="44"/>
    <x v="0"/>
    <s v="Connections"/>
    <x v="1"/>
    <n v="11550.84"/>
    <n v="240165"/>
    <n v="52"/>
  </r>
  <r>
    <x v="44"/>
    <x v="0"/>
    <s v="Connections"/>
    <x v="2"/>
    <n v="161142"/>
    <n v="2204458"/>
    <n v="7086"/>
  </r>
  <r>
    <x v="44"/>
    <x v="0"/>
    <s v="Connections"/>
    <x v="3"/>
    <n v="2446.61"/>
    <n v="5674891"/>
    <n v="0"/>
  </r>
  <r>
    <x v="44"/>
    <x v="0"/>
    <s v="Customers"/>
    <x v="4"/>
    <n v="679467.74"/>
    <n v="30536533"/>
    <n v="0"/>
  </r>
  <r>
    <x v="44"/>
    <x v="0"/>
    <s v="Customers"/>
    <x v="5"/>
    <n v="821655.02"/>
    <n v="68528024"/>
    <n v="212614"/>
  </r>
  <r>
    <x v="44"/>
    <x v="0"/>
    <s v="Customers"/>
    <x v="6"/>
    <n v="0"/>
    <n v="0"/>
    <n v="0"/>
  </r>
  <r>
    <x v="44"/>
    <x v="0"/>
    <s v="Customers"/>
    <x v="7"/>
    <n v="2511227.92"/>
    <n v="77615395"/>
    <n v="0"/>
  </r>
  <r>
    <x v="44"/>
    <x v="0"/>
    <s v="Customers"/>
    <x v="8"/>
    <n v="0"/>
    <n v="0"/>
    <n v="0"/>
  </r>
  <r>
    <x v="44"/>
    <x v="1"/>
    <s v="Connections"/>
    <x v="0"/>
    <n v="0"/>
    <n v="0"/>
    <n v="0"/>
  </r>
  <r>
    <x v="44"/>
    <x v="1"/>
    <s v="Connections"/>
    <x v="1"/>
    <n v="11521.33"/>
    <n v="217806"/>
    <n v="628.6"/>
  </r>
  <r>
    <x v="44"/>
    <x v="1"/>
    <s v="Connections"/>
    <x v="2"/>
    <n v="122988.14"/>
    <n v="1307703"/>
    <n v="3918.45"/>
  </r>
  <r>
    <x v="44"/>
    <x v="1"/>
    <s v="Connections"/>
    <x v="3"/>
    <n v="3480.13"/>
    <n v="594265"/>
    <n v="0"/>
  </r>
  <r>
    <x v="44"/>
    <x v="1"/>
    <s v="Customers"/>
    <x v="4"/>
    <n v="794802.19"/>
    <n v="29514061"/>
    <n v="0"/>
  </r>
  <r>
    <x v="44"/>
    <x v="1"/>
    <s v="Customers"/>
    <x v="5"/>
    <n v="904233.43"/>
    <n v="75048053"/>
    <n v="223174.44"/>
  </r>
  <r>
    <x v="44"/>
    <x v="1"/>
    <s v="Customers"/>
    <x v="6"/>
    <n v="0"/>
    <n v="0"/>
    <n v="0"/>
  </r>
  <r>
    <x v="44"/>
    <x v="1"/>
    <s v="Customers"/>
    <x v="7"/>
    <n v="3106428.17"/>
    <n v="76635115"/>
    <n v="0"/>
  </r>
  <r>
    <x v="44"/>
    <x v="1"/>
    <s v="Customers"/>
    <x v="8"/>
    <n v="0"/>
    <n v="0"/>
    <n v="0"/>
  </r>
  <r>
    <x v="44"/>
    <x v="2"/>
    <s v="Connections"/>
    <x v="0"/>
    <n v="0"/>
    <n v="0"/>
    <n v="0"/>
  </r>
  <r>
    <x v="44"/>
    <x v="2"/>
    <s v="Connections"/>
    <x v="1"/>
    <n v="11256.65"/>
    <n v="203681"/>
    <n v="545.78"/>
  </r>
  <r>
    <x v="44"/>
    <x v="2"/>
    <s v="Connections"/>
    <x v="2"/>
    <n v="126941.52"/>
    <n v="1297582"/>
    <n v="3608.5"/>
  </r>
  <r>
    <x v="44"/>
    <x v="2"/>
    <s v="Connections"/>
    <x v="3"/>
    <n v="4432.62"/>
    <n v="611519"/>
    <n v="0"/>
  </r>
  <r>
    <x v="44"/>
    <x v="2"/>
    <s v="Customers"/>
    <x v="4"/>
    <n v="738265.28"/>
    <n v="28872533"/>
    <n v="0"/>
  </r>
  <r>
    <x v="44"/>
    <x v="2"/>
    <s v="Customers"/>
    <x v="5"/>
    <n v="865621.44"/>
    <n v="70829349"/>
    <n v="218668.9"/>
  </r>
  <r>
    <x v="44"/>
    <x v="2"/>
    <s v="Customers"/>
    <x v="6"/>
    <n v="0"/>
    <n v="0"/>
    <n v="0"/>
  </r>
  <r>
    <x v="44"/>
    <x v="2"/>
    <s v="Customers"/>
    <x v="7"/>
    <n v="2876655.32"/>
    <n v="76119517.019999996"/>
    <n v="0"/>
  </r>
  <r>
    <x v="44"/>
    <x v="2"/>
    <s v="Customers"/>
    <x v="8"/>
    <n v="0"/>
    <n v="0"/>
    <n v="0"/>
  </r>
  <r>
    <x v="44"/>
    <x v="3"/>
    <s v="Connections"/>
    <x v="0"/>
    <n v="0"/>
    <n v="0"/>
    <n v="0"/>
  </r>
  <r>
    <x v="44"/>
    <x v="3"/>
    <s v="Connections"/>
    <x v="1"/>
    <n v="11313.54"/>
    <n v="203849"/>
    <n v="529"/>
  </r>
  <r>
    <x v="44"/>
    <x v="3"/>
    <s v="Connections"/>
    <x v="2"/>
    <n v="122540.98"/>
    <n v="1110658"/>
    <n v="3152"/>
  </r>
  <r>
    <x v="44"/>
    <x v="3"/>
    <s v="Connections"/>
    <x v="3"/>
    <n v="4468.74"/>
    <n v="605298"/>
    <n v="0"/>
  </r>
  <r>
    <x v="44"/>
    <x v="3"/>
    <s v="Customers"/>
    <x v="4"/>
    <n v="765882.9"/>
    <n v="30060062"/>
    <n v="0"/>
  </r>
  <r>
    <x v="44"/>
    <x v="3"/>
    <s v="Customers"/>
    <x v="5"/>
    <n v="985529.13"/>
    <n v="71502339"/>
    <n v="229114"/>
  </r>
  <r>
    <x v="44"/>
    <x v="3"/>
    <s v="Customers"/>
    <x v="6"/>
    <n v="0"/>
    <n v="0"/>
    <n v="0"/>
  </r>
  <r>
    <x v="44"/>
    <x v="3"/>
    <s v="Customers"/>
    <x v="7"/>
    <n v="3015270.13"/>
    <n v="81716499"/>
    <n v="0"/>
  </r>
  <r>
    <x v="44"/>
    <x v="3"/>
    <s v="Customers"/>
    <x v="8"/>
    <n v="0"/>
    <n v="0"/>
    <n v="0"/>
  </r>
  <r>
    <x v="44"/>
    <x v="4"/>
    <s v="Connections"/>
    <x v="0"/>
    <n v="0"/>
    <n v="0"/>
    <n v="0"/>
  </r>
  <r>
    <x v="44"/>
    <x v="4"/>
    <s v="Connections"/>
    <x v="1"/>
    <n v="11450.86"/>
    <n v="202529"/>
    <n v="517"/>
  </r>
  <r>
    <x v="44"/>
    <x v="4"/>
    <s v="Connections"/>
    <x v="2"/>
    <n v="120955.98"/>
    <n v="1007908"/>
    <n v="2923"/>
  </r>
  <r>
    <x v="44"/>
    <x v="4"/>
    <s v="Connections"/>
    <x v="3"/>
    <n v="5694.74"/>
    <n v="586438"/>
    <n v="0"/>
  </r>
  <r>
    <x v="44"/>
    <x v="4"/>
    <s v="Customers"/>
    <x v="4"/>
    <n v="763517.56"/>
    <n v="29422595"/>
    <n v="0"/>
  </r>
  <r>
    <x v="44"/>
    <x v="4"/>
    <s v="Customers"/>
    <x v="5"/>
    <n v="953746.62"/>
    <n v="70116063"/>
    <n v="230501.29"/>
  </r>
  <r>
    <x v="44"/>
    <x v="4"/>
    <s v="Customers"/>
    <x v="6"/>
    <n v="0"/>
    <n v="0"/>
    <n v="0"/>
  </r>
  <r>
    <x v="44"/>
    <x v="4"/>
    <s v="Customers"/>
    <x v="7"/>
    <n v="3051849.29"/>
    <n v="82177395"/>
    <n v="0"/>
  </r>
  <r>
    <x v="44"/>
    <x v="4"/>
    <s v="Customers"/>
    <x v="8"/>
    <n v="0"/>
    <n v="0"/>
    <n v="0"/>
  </r>
  <r>
    <x v="44"/>
    <x v="5"/>
    <s v="Connections"/>
    <x v="0"/>
    <n v="0"/>
    <n v="0"/>
    <n v="0"/>
  </r>
  <r>
    <x v="44"/>
    <x v="5"/>
    <s v="Connections"/>
    <x v="1"/>
    <n v="11363.62"/>
    <n v="199124"/>
    <n v="517.98"/>
  </r>
  <r>
    <x v="44"/>
    <x v="5"/>
    <s v="Connections"/>
    <x v="2"/>
    <n v="123640.12"/>
    <n v="1015667"/>
    <n v="2826"/>
  </r>
  <r>
    <x v="44"/>
    <x v="5"/>
    <s v="Connections"/>
    <x v="3"/>
    <n v="6134.75"/>
    <n v="602100"/>
    <n v="0"/>
  </r>
  <r>
    <x v="44"/>
    <x v="5"/>
    <s v="Customers"/>
    <x v="4"/>
    <n v="713768.94"/>
    <n v="26233400"/>
    <n v="0"/>
  </r>
  <r>
    <x v="44"/>
    <x v="5"/>
    <s v="Customers"/>
    <x v="5"/>
    <n v="935506.79"/>
    <n v="65161090"/>
    <n v="216593.1"/>
  </r>
  <r>
    <x v="44"/>
    <x v="5"/>
    <s v="Customers"/>
    <x v="6"/>
    <n v="0"/>
    <n v="0"/>
    <n v="0"/>
  </r>
  <r>
    <x v="44"/>
    <x v="5"/>
    <s v="Customers"/>
    <x v="7"/>
    <n v="2988683.83"/>
    <n v="85141857"/>
    <n v="0"/>
  </r>
  <r>
    <x v="44"/>
    <x v="5"/>
    <s v="Customers"/>
    <x v="8"/>
    <n v="0"/>
    <n v="0"/>
    <n v="0"/>
  </r>
  <r>
    <x v="44"/>
    <x v="6"/>
    <s v="Connections"/>
    <x v="0"/>
    <n v="0"/>
    <n v="0"/>
    <n v="0"/>
  </r>
  <r>
    <x v="44"/>
    <x v="6"/>
    <s v="Connections"/>
    <x v="1"/>
    <n v="11388.1"/>
    <n v="189809"/>
    <n v="511.5"/>
  </r>
  <r>
    <x v="44"/>
    <x v="6"/>
    <s v="Connections"/>
    <x v="2"/>
    <n v="125974.96"/>
    <n v="1012636"/>
    <n v="2822.7"/>
  </r>
  <r>
    <x v="44"/>
    <x v="6"/>
    <s v="Connections"/>
    <x v="3"/>
    <n v="6411.15"/>
    <n v="613644"/>
    <n v="0"/>
  </r>
  <r>
    <x v="44"/>
    <x v="6"/>
    <s v="Customers"/>
    <x v="4"/>
    <n v="723006.85"/>
    <n v="27003039"/>
    <n v="0"/>
  </r>
  <r>
    <x v="44"/>
    <x v="6"/>
    <s v="Customers"/>
    <x v="5"/>
    <n v="892595.08"/>
    <n v="67960294"/>
    <n v="188052.4"/>
  </r>
  <r>
    <x v="44"/>
    <x v="6"/>
    <s v="Customers"/>
    <x v="6"/>
    <n v="0"/>
    <n v="0"/>
    <n v="0"/>
  </r>
  <r>
    <x v="44"/>
    <x v="6"/>
    <s v="Customers"/>
    <x v="7"/>
    <n v="2960034.75"/>
    <n v="85333074"/>
    <n v="0"/>
  </r>
  <r>
    <x v="44"/>
    <x v="6"/>
    <s v="Customers"/>
    <x v="8"/>
    <n v="0"/>
    <n v="0"/>
    <n v="0"/>
  </r>
  <r>
    <x v="45"/>
    <x v="0"/>
    <s v="Connections"/>
    <x v="0"/>
    <n v="0"/>
    <n v="0"/>
    <n v="0"/>
  </r>
  <r>
    <x v="45"/>
    <x v="0"/>
    <s v="Connections"/>
    <x v="1"/>
    <n v="28967.18"/>
    <n v="235238.37"/>
    <n v="752"/>
  </r>
  <r>
    <x v="45"/>
    <x v="0"/>
    <s v="Connections"/>
    <x v="2"/>
    <n v="727781.03"/>
    <n v="7295612.3899999997"/>
    <n v="21794"/>
  </r>
  <r>
    <x v="45"/>
    <x v="0"/>
    <s v="Connections"/>
    <x v="3"/>
    <n v="30918.73"/>
    <n v="912708.9"/>
    <n v="0"/>
  </r>
  <r>
    <x v="45"/>
    <x v="0"/>
    <s v="Customers"/>
    <x v="4"/>
    <n v="2640563.7400000002"/>
    <n v="95701161.849999994"/>
    <n v="134784"/>
  </r>
  <r>
    <x v="45"/>
    <x v="0"/>
    <s v="Customers"/>
    <x v="5"/>
    <n v="4015916.79"/>
    <n v="254784565.31"/>
    <n v="711311"/>
  </r>
  <r>
    <x v="45"/>
    <x v="0"/>
    <s v="Customers"/>
    <x v="6"/>
    <n v="0"/>
    <n v="0"/>
    <n v="0"/>
  </r>
  <r>
    <x v="45"/>
    <x v="0"/>
    <s v="Customers"/>
    <x v="7"/>
    <n v="8968697.0199999996"/>
    <n v="310458239.88999999"/>
    <n v="0"/>
  </r>
  <r>
    <x v="45"/>
    <x v="0"/>
    <s v="Customers"/>
    <x v="8"/>
    <n v="0"/>
    <n v="0"/>
    <n v="0"/>
  </r>
  <r>
    <x v="45"/>
    <x v="1"/>
    <s v="Connections"/>
    <x v="0"/>
    <n v="0"/>
    <n v="0"/>
    <n v="0"/>
  </r>
  <r>
    <x v="45"/>
    <x v="1"/>
    <s v="Connections"/>
    <x v="1"/>
    <n v="29440.080000000002"/>
    <n v="227055.83"/>
    <n v="630.04"/>
  </r>
  <r>
    <x v="45"/>
    <x v="1"/>
    <s v="Connections"/>
    <x v="2"/>
    <n v="577770.6"/>
    <n v="4869277.1100000003"/>
    <n v="14262.36"/>
  </r>
  <r>
    <x v="45"/>
    <x v="1"/>
    <s v="Connections"/>
    <x v="3"/>
    <n v="30762.16"/>
    <n v="1489410.17"/>
    <n v="0"/>
  </r>
  <r>
    <x v="45"/>
    <x v="1"/>
    <s v="Customers"/>
    <x v="4"/>
    <n v="2537820.9300000002"/>
    <n v="92174996.030000001"/>
    <n v="0"/>
  </r>
  <r>
    <x v="45"/>
    <x v="1"/>
    <s v="Customers"/>
    <x v="5"/>
    <n v="3820742.27"/>
    <n v="249955178.02000001"/>
    <n v="622066.34"/>
  </r>
  <r>
    <x v="45"/>
    <x v="1"/>
    <s v="Customers"/>
    <x v="6"/>
    <n v="0"/>
    <n v="0"/>
    <n v="0"/>
  </r>
  <r>
    <x v="45"/>
    <x v="1"/>
    <s v="Customers"/>
    <x v="7"/>
    <n v="8618243.7699999996"/>
    <n v="288746486.38"/>
    <n v="0"/>
  </r>
  <r>
    <x v="45"/>
    <x v="1"/>
    <s v="Customers"/>
    <x v="8"/>
    <n v="0"/>
    <n v="0"/>
    <n v="0"/>
  </r>
  <r>
    <x v="45"/>
    <x v="2"/>
    <s v="Connections"/>
    <x v="0"/>
    <n v="0"/>
    <n v="0"/>
    <n v="0"/>
  </r>
  <r>
    <x v="45"/>
    <x v="2"/>
    <s v="Connections"/>
    <x v="1"/>
    <n v="29795.58"/>
    <n v="213661.18"/>
    <n v="619.23"/>
  </r>
  <r>
    <x v="45"/>
    <x v="2"/>
    <s v="Connections"/>
    <x v="2"/>
    <n v="456676"/>
    <n v="2398221.3199999998"/>
    <n v="7030.14"/>
  </r>
  <r>
    <x v="45"/>
    <x v="2"/>
    <s v="Connections"/>
    <x v="3"/>
    <n v="31815.09"/>
    <n v="907712.87"/>
    <n v="0"/>
  </r>
  <r>
    <x v="45"/>
    <x v="2"/>
    <s v="Customers"/>
    <x v="4"/>
    <n v="2685304.73"/>
    <n v="91035995.219999999"/>
    <n v="0"/>
  </r>
  <r>
    <x v="45"/>
    <x v="2"/>
    <s v="Customers"/>
    <x v="5"/>
    <n v="3836106.59"/>
    <n v="245166375.81"/>
    <n v="610764.07999999996"/>
  </r>
  <r>
    <x v="45"/>
    <x v="2"/>
    <s v="Customers"/>
    <x v="6"/>
    <n v="0"/>
    <n v="0"/>
    <n v="0"/>
  </r>
  <r>
    <x v="45"/>
    <x v="2"/>
    <s v="Customers"/>
    <x v="7"/>
    <n v="9399840.5899999999"/>
    <n v="282820546.93000001"/>
    <n v="0"/>
  </r>
  <r>
    <x v="45"/>
    <x v="2"/>
    <s v="Customers"/>
    <x v="8"/>
    <n v="0"/>
    <n v="0"/>
    <n v="0"/>
  </r>
  <r>
    <x v="45"/>
    <x v="3"/>
    <s v="Connections"/>
    <x v="0"/>
    <n v="0"/>
    <n v="0"/>
    <n v="0"/>
  </r>
  <r>
    <x v="45"/>
    <x v="3"/>
    <s v="Connections"/>
    <x v="1"/>
    <n v="76497.56"/>
    <n v="209110.61"/>
    <n v="611.82000000000005"/>
  </r>
  <r>
    <x v="45"/>
    <x v="3"/>
    <s v="Connections"/>
    <x v="2"/>
    <n v="395492.27"/>
    <n v="2398220.96"/>
    <n v="7030.14"/>
  </r>
  <r>
    <x v="45"/>
    <x v="3"/>
    <s v="Connections"/>
    <x v="3"/>
    <n v="29910.2"/>
    <n v="895216.96"/>
    <n v="0"/>
  </r>
  <r>
    <x v="45"/>
    <x v="3"/>
    <s v="Customers"/>
    <x v="4"/>
    <n v="3119001.26"/>
    <n v="92759999.25"/>
    <n v="0"/>
  </r>
  <r>
    <x v="45"/>
    <x v="3"/>
    <s v="Customers"/>
    <x v="5"/>
    <n v="4149200.29"/>
    <n v="241817728.50999999"/>
    <n v="604548.71"/>
  </r>
  <r>
    <x v="45"/>
    <x v="3"/>
    <s v="Customers"/>
    <x v="6"/>
    <n v="0"/>
    <n v="0"/>
    <n v="0"/>
  </r>
  <r>
    <x v="45"/>
    <x v="3"/>
    <s v="Customers"/>
    <x v="7"/>
    <n v="9313945.5299999993"/>
    <n v="295617650.5"/>
    <n v="0"/>
  </r>
  <r>
    <x v="45"/>
    <x v="3"/>
    <s v="Customers"/>
    <x v="8"/>
    <n v="0"/>
    <n v="0"/>
    <n v="0"/>
  </r>
  <r>
    <x v="45"/>
    <x v="4"/>
    <s v="Connections"/>
    <x v="0"/>
    <n v="0"/>
    <n v="0"/>
    <n v="0"/>
  </r>
  <r>
    <x v="45"/>
    <x v="4"/>
    <s v="Connections"/>
    <x v="1"/>
    <n v="33693.629999999997"/>
    <n v="206826.03"/>
    <n v="605.16"/>
  </r>
  <r>
    <x v="45"/>
    <x v="4"/>
    <s v="Connections"/>
    <x v="2"/>
    <n v="303432.58"/>
    <n v="2410545.9300000002"/>
    <n v="7055.84"/>
  </r>
  <r>
    <x v="45"/>
    <x v="4"/>
    <s v="Connections"/>
    <x v="3"/>
    <n v="35221.31"/>
    <n v="866480.04"/>
    <n v="0"/>
  </r>
  <r>
    <x v="45"/>
    <x v="4"/>
    <s v="Customers"/>
    <x v="4"/>
    <n v="3118156.44"/>
    <n v="91718380.409999996"/>
    <n v="0"/>
  </r>
  <r>
    <x v="45"/>
    <x v="4"/>
    <s v="Customers"/>
    <x v="5"/>
    <n v="4411624.0999999996"/>
    <n v="240708315.94"/>
    <n v="594559.68999999994"/>
  </r>
  <r>
    <x v="45"/>
    <x v="4"/>
    <s v="Customers"/>
    <x v="6"/>
    <n v="0"/>
    <n v="0"/>
    <n v="0"/>
  </r>
  <r>
    <x v="45"/>
    <x v="4"/>
    <s v="Customers"/>
    <x v="7"/>
    <n v="11296365.01"/>
    <n v="296035265.68000001"/>
    <n v="0"/>
  </r>
  <r>
    <x v="45"/>
    <x v="4"/>
    <s v="Customers"/>
    <x v="8"/>
    <n v="0"/>
    <n v="0"/>
    <n v="0"/>
  </r>
  <r>
    <x v="45"/>
    <x v="5"/>
    <s v="Connections"/>
    <x v="0"/>
    <n v="0"/>
    <n v="0"/>
    <n v="0"/>
  </r>
  <r>
    <x v="45"/>
    <x v="5"/>
    <s v="Connections"/>
    <x v="1"/>
    <n v="35616.089999999997"/>
    <n v="204139.6"/>
    <n v="597.52"/>
  </r>
  <r>
    <x v="45"/>
    <x v="5"/>
    <s v="Connections"/>
    <x v="2"/>
    <n v="202422.6"/>
    <n v="2468996.65"/>
    <n v="7201.8"/>
  </r>
  <r>
    <x v="45"/>
    <x v="5"/>
    <s v="Connections"/>
    <x v="3"/>
    <n v="37665.370000000003"/>
    <n v="870821.18"/>
    <n v="0"/>
  </r>
  <r>
    <x v="45"/>
    <x v="5"/>
    <s v="Customers"/>
    <x v="4"/>
    <n v="2999198.67"/>
    <n v="84774527.650000006"/>
    <n v="0"/>
  </r>
  <r>
    <x v="45"/>
    <x v="5"/>
    <s v="Customers"/>
    <x v="5"/>
    <n v="4259730.9800000004"/>
    <n v="227128751.34999999"/>
    <n v="546907.62"/>
  </r>
  <r>
    <x v="45"/>
    <x v="5"/>
    <s v="Customers"/>
    <x v="6"/>
    <n v="0"/>
    <n v="0"/>
    <n v="0"/>
  </r>
  <r>
    <x v="45"/>
    <x v="5"/>
    <s v="Customers"/>
    <x v="7"/>
    <n v="11497603.310000001"/>
    <n v="298184962.97000003"/>
    <n v="0"/>
  </r>
  <r>
    <x v="45"/>
    <x v="5"/>
    <s v="Customers"/>
    <x v="8"/>
    <n v="0"/>
    <n v="0"/>
    <n v="0"/>
  </r>
  <r>
    <x v="45"/>
    <x v="6"/>
    <s v="Connections"/>
    <x v="0"/>
    <n v="0"/>
    <n v="0"/>
    <n v="0"/>
  </r>
  <r>
    <x v="45"/>
    <x v="6"/>
    <s v="Connections"/>
    <x v="1"/>
    <n v="36274.44"/>
    <n v="203610.79"/>
    <n v="596.41"/>
  </r>
  <r>
    <x v="45"/>
    <x v="6"/>
    <s v="Connections"/>
    <x v="2"/>
    <n v="206925.04"/>
    <n v="2459994.48"/>
    <n v="7201.8"/>
  </r>
  <r>
    <x v="45"/>
    <x v="6"/>
    <s v="Connections"/>
    <x v="3"/>
    <n v="38751.199999999997"/>
    <n v="877917.99"/>
    <n v="0"/>
  </r>
  <r>
    <x v="45"/>
    <x v="6"/>
    <s v="Customers"/>
    <x v="4"/>
    <n v="3144595.15"/>
    <n v="88569433.439999998"/>
    <n v="0"/>
  </r>
  <r>
    <x v="45"/>
    <x v="6"/>
    <s v="Customers"/>
    <x v="5"/>
    <n v="4267431.13"/>
    <n v="219715371.13"/>
    <n v="536707.06999999995"/>
  </r>
  <r>
    <x v="45"/>
    <x v="6"/>
    <s v="Customers"/>
    <x v="6"/>
    <n v="0"/>
    <n v="0"/>
    <n v="0"/>
  </r>
  <r>
    <x v="45"/>
    <x v="6"/>
    <s v="Customers"/>
    <x v="7"/>
    <n v="11513828.18"/>
    <n v="292492184.38"/>
    <n v="0"/>
  </r>
  <r>
    <x v="45"/>
    <x v="6"/>
    <s v="Customers"/>
    <x v="8"/>
    <n v="0"/>
    <n v="0"/>
    <n v="0"/>
  </r>
  <r>
    <x v="46"/>
    <x v="0"/>
    <s v="Connections"/>
    <x v="0"/>
    <n v="0"/>
    <n v="0"/>
    <n v="0"/>
  </r>
  <r>
    <x v="46"/>
    <x v="0"/>
    <s v="Connections"/>
    <x v="1"/>
    <n v="0"/>
    <n v="0"/>
    <n v="0"/>
  </r>
  <r>
    <x v="46"/>
    <x v="0"/>
    <s v="Connections"/>
    <x v="2"/>
    <n v="64418"/>
    <n v="1123681"/>
    <n v="3165"/>
  </r>
  <r>
    <x v="46"/>
    <x v="0"/>
    <s v="Connections"/>
    <x v="3"/>
    <n v="18729.349999999999"/>
    <n v="155364"/>
    <n v="0"/>
  </r>
  <r>
    <x v="46"/>
    <x v="0"/>
    <s v="Customers"/>
    <x v="4"/>
    <n v="307567.28999999998"/>
    <n v="10843312"/>
    <n v="0"/>
  </r>
  <r>
    <x v="46"/>
    <x v="0"/>
    <s v="Customers"/>
    <x v="5"/>
    <n v="393621.62"/>
    <n v="45095566"/>
    <n v="113922"/>
  </r>
  <r>
    <x v="46"/>
    <x v="0"/>
    <s v="Customers"/>
    <x v="6"/>
    <n v="0"/>
    <n v="0"/>
    <n v="0"/>
  </r>
  <r>
    <x v="46"/>
    <x v="0"/>
    <s v="Customers"/>
    <x v="7"/>
    <n v="1055913.55"/>
    <n v="29589161"/>
    <n v="0"/>
  </r>
  <r>
    <x v="46"/>
    <x v="0"/>
    <s v="Customers"/>
    <x v="8"/>
    <n v="0"/>
    <n v="0"/>
    <n v="0"/>
  </r>
  <r>
    <x v="46"/>
    <x v="1"/>
    <s v="Connections"/>
    <x v="0"/>
    <n v="0"/>
    <n v="0"/>
    <n v="0"/>
  </r>
  <r>
    <x v="46"/>
    <x v="1"/>
    <s v="Connections"/>
    <x v="1"/>
    <n v="0"/>
    <n v="0"/>
    <n v="0"/>
  </r>
  <r>
    <x v="46"/>
    <x v="1"/>
    <s v="Connections"/>
    <x v="2"/>
    <n v="64718.879999999997"/>
    <n v="1127383"/>
    <n v="3137"/>
  </r>
  <r>
    <x v="46"/>
    <x v="1"/>
    <s v="Connections"/>
    <x v="3"/>
    <n v="19014.400000000001"/>
    <n v="157514"/>
    <n v="0"/>
  </r>
  <r>
    <x v="46"/>
    <x v="1"/>
    <s v="Customers"/>
    <x v="4"/>
    <n v="335317.55"/>
    <n v="10820876"/>
    <n v="0"/>
  </r>
  <r>
    <x v="46"/>
    <x v="1"/>
    <s v="Customers"/>
    <x v="5"/>
    <n v="408149.66"/>
    <n v="44950585"/>
    <n v="116348"/>
  </r>
  <r>
    <x v="46"/>
    <x v="1"/>
    <s v="Customers"/>
    <x v="6"/>
    <n v="0"/>
    <n v="0"/>
    <n v="0"/>
  </r>
  <r>
    <x v="46"/>
    <x v="1"/>
    <s v="Customers"/>
    <x v="7"/>
    <n v="1075052.82"/>
    <n v="28890618"/>
    <n v="0"/>
  </r>
  <r>
    <x v="46"/>
    <x v="1"/>
    <s v="Customers"/>
    <x v="8"/>
    <n v="0"/>
    <n v="0"/>
    <n v="0"/>
  </r>
  <r>
    <x v="46"/>
    <x v="2"/>
    <s v="Connections"/>
    <x v="0"/>
    <n v="0"/>
    <n v="0"/>
    <n v="0"/>
  </r>
  <r>
    <x v="46"/>
    <x v="2"/>
    <s v="Connections"/>
    <x v="1"/>
    <n v="0"/>
    <n v="0"/>
    <n v="0"/>
  </r>
  <r>
    <x v="46"/>
    <x v="2"/>
    <s v="Connections"/>
    <x v="2"/>
    <n v="56228.5"/>
    <n v="1123681"/>
    <n v="3117"/>
  </r>
  <r>
    <x v="46"/>
    <x v="2"/>
    <s v="Connections"/>
    <x v="3"/>
    <n v="16394.990000000002"/>
    <n v="161875"/>
    <n v="0"/>
  </r>
  <r>
    <x v="46"/>
    <x v="2"/>
    <s v="Customers"/>
    <x v="4"/>
    <n v="362752.71"/>
    <n v="10907791"/>
    <n v="0"/>
  </r>
  <r>
    <x v="46"/>
    <x v="2"/>
    <s v="Customers"/>
    <x v="5"/>
    <n v="414993.68"/>
    <n v="44820170"/>
    <n v="114292.85"/>
  </r>
  <r>
    <x v="46"/>
    <x v="2"/>
    <s v="Customers"/>
    <x v="6"/>
    <n v="0"/>
    <n v="0"/>
    <n v="0"/>
  </r>
  <r>
    <x v="46"/>
    <x v="2"/>
    <s v="Customers"/>
    <x v="7"/>
    <n v="1339052.29"/>
    <n v="28151208"/>
    <n v="0"/>
  </r>
  <r>
    <x v="46"/>
    <x v="2"/>
    <s v="Customers"/>
    <x v="8"/>
    <n v="0"/>
    <n v="0"/>
    <n v="0"/>
  </r>
  <r>
    <x v="46"/>
    <x v="3"/>
    <s v="Connections"/>
    <x v="0"/>
    <n v="0"/>
    <n v="0"/>
    <n v="0"/>
  </r>
  <r>
    <x v="46"/>
    <x v="3"/>
    <s v="Connections"/>
    <x v="1"/>
    <n v="0"/>
    <n v="0"/>
    <n v="0"/>
  </r>
  <r>
    <x v="46"/>
    <x v="3"/>
    <s v="Connections"/>
    <x v="2"/>
    <n v="40528.04"/>
    <n v="1095474"/>
    <n v="3039"/>
  </r>
  <r>
    <x v="46"/>
    <x v="3"/>
    <s v="Connections"/>
    <x v="3"/>
    <n v="12650.25"/>
    <n v="174874"/>
    <n v="0"/>
  </r>
  <r>
    <x v="46"/>
    <x v="3"/>
    <s v="Customers"/>
    <x v="4"/>
    <n v="348096.82"/>
    <n v="11124464"/>
    <n v="0"/>
  </r>
  <r>
    <x v="46"/>
    <x v="3"/>
    <s v="Customers"/>
    <x v="5"/>
    <n v="410654.45"/>
    <n v="44536403"/>
    <n v="107393.22"/>
  </r>
  <r>
    <x v="46"/>
    <x v="3"/>
    <s v="Customers"/>
    <x v="6"/>
    <n v="0"/>
    <n v="0"/>
    <n v="0"/>
  </r>
  <r>
    <x v="46"/>
    <x v="3"/>
    <s v="Customers"/>
    <x v="7"/>
    <n v="1196606.58"/>
    <n v="29861489"/>
    <n v="0"/>
  </r>
  <r>
    <x v="46"/>
    <x v="3"/>
    <s v="Customers"/>
    <x v="8"/>
    <n v="0"/>
    <n v="0"/>
    <n v="0"/>
  </r>
  <r>
    <x v="46"/>
    <x v="4"/>
    <s v="Connections"/>
    <x v="0"/>
    <n v="0"/>
    <n v="0"/>
    <n v="0"/>
  </r>
  <r>
    <x v="46"/>
    <x v="4"/>
    <s v="Connections"/>
    <x v="1"/>
    <n v="0"/>
    <n v="0"/>
    <n v="0"/>
  </r>
  <r>
    <x v="46"/>
    <x v="4"/>
    <s v="Connections"/>
    <x v="2"/>
    <n v="40510.449999999997"/>
    <n v="1095439"/>
    <n v="3039"/>
  </r>
  <r>
    <x v="46"/>
    <x v="4"/>
    <s v="Connections"/>
    <x v="3"/>
    <n v="9469.4599999999991"/>
    <n v="176820"/>
    <n v="0"/>
  </r>
  <r>
    <x v="46"/>
    <x v="4"/>
    <s v="Customers"/>
    <x v="4"/>
    <n v="357721.9"/>
    <n v="11527811.470000001"/>
    <n v="0"/>
  </r>
  <r>
    <x v="46"/>
    <x v="4"/>
    <s v="Customers"/>
    <x v="5"/>
    <n v="377557"/>
    <n v="43765859"/>
    <n v="96469.79"/>
  </r>
  <r>
    <x v="46"/>
    <x v="4"/>
    <s v="Customers"/>
    <x v="6"/>
    <n v="0"/>
    <n v="0"/>
    <n v="0"/>
  </r>
  <r>
    <x v="46"/>
    <x v="4"/>
    <s v="Customers"/>
    <x v="7"/>
    <n v="1231095.44"/>
    <n v="29818828"/>
    <n v="0"/>
  </r>
  <r>
    <x v="46"/>
    <x v="4"/>
    <s v="Customers"/>
    <x v="8"/>
    <n v="0"/>
    <n v="0"/>
    <n v="0"/>
  </r>
  <r>
    <x v="46"/>
    <x v="5"/>
    <s v="Connections"/>
    <x v="0"/>
    <n v="0"/>
    <n v="0"/>
    <n v="0"/>
  </r>
  <r>
    <x v="46"/>
    <x v="5"/>
    <s v="Connections"/>
    <x v="1"/>
    <n v="0"/>
    <n v="0"/>
    <n v="0"/>
  </r>
  <r>
    <x v="46"/>
    <x v="5"/>
    <s v="Connections"/>
    <x v="2"/>
    <n v="41490.85"/>
    <n v="1073512"/>
    <n v="2981"/>
  </r>
  <r>
    <x v="46"/>
    <x v="5"/>
    <s v="Connections"/>
    <x v="3"/>
    <n v="9686.81"/>
    <n v="224089"/>
    <n v="0"/>
  </r>
  <r>
    <x v="46"/>
    <x v="5"/>
    <s v="Customers"/>
    <x v="4"/>
    <n v="376762.49"/>
    <n v="12195584.369999999"/>
    <n v="0"/>
  </r>
  <r>
    <x v="46"/>
    <x v="5"/>
    <s v="Customers"/>
    <x v="5"/>
    <n v="339404.43"/>
    <n v="40141946"/>
    <n v="91748.72"/>
  </r>
  <r>
    <x v="46"/>
    <x v="5"/>
    <s v="Customers"/>
    <x v="6"/>
    <n v="0"/>
    <n v="0"/>
    <n v="0"/>
  </r>
  <r>
    <x v="46"/>
    <x v="5"/>
    <s v="Customers"/>
    <x v="7"/>
    <n v="1219212.8999999999"/>
    <n v="30977677"/>
    <n v="0"/>
  </r>
  <r>
    <x v="46"/>
    <x v="5"/>
    <s v="Customers"/>
    <x v="8"/>
    <n v="0"/>
    <n v="0"/>
    <n v="0"/>
  </r>
  <r>
    <x v="46"/>
    <x v="6"/>
    <s v="Connections"/>
    <x v="0"/>
    <n v="0"/>
    <n v="0"/>
    <n v="0"/>
  </r>
  <r>
    <x v="46"/>
    <x v="6"/>
    <s v="Connections"/>
    <x v="1"/>
    <n v="0"/>
    <n v="0"/>
    <n v="0"/>
  </r>
  <r>
    <x v="46"/>
    <x v="6"/>
    <s v="Connections"/>
    <x v="2"/>
    <n v="34998.89"/>
    <n v="332567"/>
    <n v="951"/>
  </r>
  <r>
    <x v="46"/>
    <x v="6"/>
    <s v="Connections"/>
    <x v="3"/>
    <n v="10204.25"/>
    <n v="269519"/>
    <n v="0"/>
  </r>
  <r>
    <x v="46"/>
    <x v="6"/>
    <s v="Customers"/>
    <x v="4"/>
    <n v="369435.73"/>
    <n v="11040455"/>
    <n v="0"/>
  </r>
  <r>
    <x v="46"/>
    <x v="6"/>
    <s v="Customers"/>
    <x v="5"/>
    <n v="366270.08"/>
    <n v="41367498"/>
    <n v="100013"/>
  </r>
  <r>
    <x v="46"/>
    <x v="6"/>
    <s v="Customers"/>
    <x v="6"/>
    <n v="0"/>
    <n v="0"/>
    <n v="0"/>
  </r>
  <r>
    <x v="46"/>
    <x v="6"/>
    <s v="Customers"/>
    <x v="7"/>
    <n v="1212566.48"/>
    <n v="30880817"/>
    <n v="0"/>
  </r>
  <r>
    <x v="46"/>
    <x v="6"/>
    <s v="Customers"/>
    <x v="8"/>
    <n v="0"/>
    <n v="0"/>
    <n v="0"/>
  </r>
  <r>
    <x v="47"/>
    <x v="0"/>
    <s v="Connections"/>
    <x v="0"/>
    <n v="0"/>
    <n v="0"/>
    <n v="0"/>
  </r>
  <r>
    <x v="47"/>
    <x v="0"/>
    <s v="Connections"/>
    <x v="1"/>
    <n v="6581"/>
    <n v="109502"/>
    <n v="302"/>
  </r>
  <r>
    <x v="47"/>
    <x v="0"/>
    <s v="Connections"/>
    <x v="2"/>
    <n v="107656"/>
    <n v="1052678"/>
    <n v="2861"/>
  </r>
  <r>
    <x v="47"/>
    <x v="0"/>
    <s v="Connections"/>
    <x v="3"/>
    <n v="12577"/>
    <n v="543571"/>
    <n v="0"/>
  </r>
  <r>
    <x v="47"/>
    <x v="0"/>
    <s v="Customers"/>
    <x v="4"/>
    <n v="482664"/>
    <n v="20653133"/>
    <n v="0"/>
  </r>
  <r>
    <x v="47"/>
    <x v="0"/>
    <s v="Customers"/>
    <x v="5"/>
    <n v="448662"/>
    <n v="40918077"/>
    <n v="125734"/>
  </r>
  <r>
    <x v="47"/>
    <x v="0"/>
    <s v="Customers"/>
    <x v="6"/>
    <n v="0"/>
    <n v="0"/>
    <n v="0"/>
  </r>
  <r>
    <x v="47"/>
    <x v="0"/>
    <s v="Customers"/>
    <x v="7"/>
    <n v="1418451"/>
    <n v="40938311"/>
    <n v="0"/>
  </r>
  <r>
    <x v="47"/>
    <x v="0"/>
    <s v="Customers"/>
    <x v="8"/>
    <n v="0"/>
    <n v="0"/>
    <n v="0"/>
  </r>
  <r>
    <x v="47"/>
    <x v="1"/>
    <s v="Connections"/>
    <x v="0"/>
    <n v="0"/>
    <n v="0"/>
    <n v="0"/>
  </r>
  <r>
    <x v="47"/>
    <x v="1"/>
    <s v="Connections"/>
    <x v="1"/>
    <n v="6474.36"/>
    <n v="106791"/>
    <n v="301.66000000000003"/>
  </r>
  <r>
    <x v="47"/>
    <x v="1"/>
    <s v="Connections"/>
    <x v="2"/>
    <n v="98402.84"/>
    <n v="773158"/>
    <n v="2070.6"/>
  </r>
  <r>
    <x v="47"/>
    <x v="1"/>
    <s v="Connections"/>
    <x v="3"/>
    <n v="12978.57"/>
    <n v="546384"/>
    <n v="0"/>
  </r>
  <r>
    <x v="47"/>
    <x v="1"/>
    <s v="Customers"/>
    <x v="4"/>
    <n v="466732.03"/>
    <n v="20348623"/>
    <n v="0"/>
  </r>
  <r>
    <x v="47"/>
    <x v="1"/>
    <s v="Customers"/>
    <x v="5"/>
    <n v="419957.24"/>
    <n v="39456019"/>
    <n v="115477.16"/>
  </r>
  <r>
    <x v="47"/>
    <x v="1"/>
    <s v="Customers"/>
    <x v="6"/>
    <n v="0"/>
    <n v="0"/>
    <n v="0"/>
  </r>
  <r>
    <x v="47"/>
    <x v="1"/>
    <s v="Customers"/>
    <x v="7"/>
    <n v="1412657.63"/>
    <n v="40480043"/>
    <n v="0"/>
  </r>
  <r>
    <x v="47"/>
    <x v="1"/>
    <s v="Customers"/>
    <x v="8"/>
    <n v="0"/>
    <n v="0"/>
    <n v="0"/>
  </r>
  <r>
    <x v="47"/>
    <x v="2"/>
    <s v="Connections"/>
    <x v="0"/>
    <n v="0"/>
    <n v="0"/>
    <n v="0"/>
  </r>
  <r>
    <x v="47"/>
    <x v="2"/>
    <s v="Connections"/>
    <x v="1"/>
    <n v="7063.6"/>
    <n v="99906"/>
    <n v="298.11"/>
  </r>
  <r>
    <x v="47"/>
    <x v="2"/>
    <s v="Connections"/>
    <x v="2"/>
    <n v="127247.22"/>
    <n v="716670"/>
    <n v="1944.62"/>
  </r>
  <r>
    <x v="47"/>
    <x v="2"/>
    <s v="Connections"/>
    <x v="3"/>
    <n v="13086.92"/>
    <n v="539097"/>
    <n v="0"/>
  </r>
  <r>
    <x v="47"/>
    <x v="2"/>
    <s v="Customers"/>
    <x v="4"/>
    <n v="495354.92"/>
    <n v="19816423"/>
    <n v="0"/>
  </r>
  <r>
    <x v="47"/>
    <x v="2"/>
    <s v="Customers"/>
    <x v="5"/>
    <n v="425839.14"/>
    <n v="38286678"/>
    <n v="111704.2"/>
  </r>
  <r>
    <x v="47"/>
    <x v="2"/>
    <s v="Customers"/>
    <x v="6"/>
    <n v="0"/>
    <n v="0"/>
    <n v="0"/>
  </r>
  <r>
    <x v="47"/>
    <x v="2"/>
    <s v="Customers"/>
    <x v="7"/>
    <n v="1500817.69"/>
    <n v="39379535"/>
    <n v="0"/>
  </r>
  <r>
    <x v="47"/>
    <x v="2"/>
    <s v="Customers"/>
    <x v="8"/>
    <n v="0"/>
    <n v="0"/>
    <n v="0"/>
  </r>
  <r>
    <x v="47"/>
    <x v="3"/>
    <s v="Connections"/>
    <x v="0"/>
    <n v="0"/>
    <n v="0"/>
    <n v="0"/>
  </r>
  <r>
    <x v="47"/>
    <x v="3"/>
    <s v="Connections"/>
    <x v="1"/>
    <n v="7499"/>
    <n v="97401"/>
    <n v="292.3"/>
  </r>
  <r>
    <x v="47"/>
    <x v="3"/>
    <s v="Connections"/>
    <x v="2"/>
    <n v="101590"/>
    <n v="714489"/>
    <n v="1938.78"/>
  </r>
  <r>
    <x v="47"/>
    <x v="3"/>
    <s v="Connections"/>
    <x v="3"/>
    <n v="13921"/>
    <n v="541637"/>
    <n v="0"/>
  </r>
  <r>
    <x v="47"/>
    <x v="3"/>
    <s v="Customers"/>
    <x v="4"/>
    <n v="503343"/>
    <n v="20252449"/>
    <n v="0"/>
  </r>
  <r>
    <x v="47"/>
    <x v="3"/>
    <s v="Customers"/>
    <x v="5"/>
    <n v="456243"/>
    <n v="37703866"/>
    <n v="112493.07"/>
  </r>
  <r>
    <x v="47"/>
    <x v="3"/>
    <s v="Customers"/>
    <x v="6"/>
    <n v="0"/>
    <n v="0"/>
    <n v="0"/>
  </r>
  <r>
    <x v="47"/>
    <x v="3"/>
    <s v="Customers"/>
    <x v="7"/>
    <n v="1609148"/>
    <n v="42538789"/>
    <n v="0"/>
  </r>
  <r>
    <x v="47"/>
    <x v="3"/>
    <s v="Customers"/>
    <x v="8"/>
    <n v="0"/>
    <n v="0"/>
    <n v="0"/>
  </r>
  <r>
    <x v="47"/>
    <x v="4"/>
    <s v="Connections"/>
    <x v="0"/>
    <n v="0"/>
    <n v="0"/>
    <n v="0"/>
  </r>
  <r>
    <x v="47"/>
    <x v="4"/>
    <s v="Connections"/>
    <x v="1"/>
    <n v="7970"/>
    <n v="98084"/>
    <n v="273.06"/>
  </r>
  <r>
    <x v="47"/>
    <x v="4"/>
    <s v="Connections"/>
    <x v="2"/>
    <n v="97216"/>
    <n v="691963"/>
    <n v="1886.9"/>
  </r>
  <r>
    <x v="47"/>
    <x v="4"/>
    <s v="Connections"/>
    <x v="3"/>
    <n v="14140"/>
    <n v="542146"/>
    <n v="0"/>
  </r>
  <r>
    <x v="47"/>
    <x v="4"/>
    <s v="Customers"/>
    <x v="4"/>
    <n v="531693"/>
    <n v="19700297"/>
    <n v="0"/>
  </r>
  <r>
    <x v="47"/>
    <x v="4"/>
    <s v="Customers"/>
    <x v="5"/>
    <n v="460313"/>
    <n v="37004001"/>
    <n v="109763.6"/>
  </r>
  <r>
    <x v="47"/>
    <x v="4"/>
    <s v="Customers"/>
    <x v="6"/>
    <n v="0"/>
    <n v="0"/>
    <n v="0"/>
  </r>
  <r>
    <x v="47"/>
    <x v="4"/>
    <s v="Customers"/>
    <x v="7"/>
    <n v="1623209"/>
    <n v="42182601"/>
    <n v="0"/>
  </r>
  <r>
    <x v="47"/>
    <x v="4"/>
    <s v="Customers"/>
    <x v="8"/>
    <n v="0"/>
    <n v="0"/>
    <n v="0"/>
  </r>
  <r>
    <x v="47"/>
    <x v="5"/>
    <s v="Connections"/>
    <x v="0"/>
    <n v="0"/>
    <n v="0"/>
    <n v="0"/>
  </r>
  <r>
    <x v="47"/>
    <x v="5"/>
    <s v="Connections"/>
    <x v="1"/>
    <n v="7969"/>
    <n v="96660"/>
    <n v="268.45999999999998"/>
  </r>
  <r>
    <x v="47"/>
    <x v="5"/>
    <s v="Connections"/>
    <x v="2"/>
    <n v="99153"/>
    <n v="644755"/>
    <n v="1744.72"/>
  </r>
  <r>
    <x v="47"/>
    <x v="5"/>
    <s v="Connections"/>
    <x v="3"/>
    <n v="13949"/>
    <n v="535316"/>
    <n v="0"/>
  </r>
  <r>
    <x v="47"/>
    <x v="5"/>
    <s v="Customers"/>
    <x v="4"/>
    <n v="506733"/>
    <n v="18533558"/>
    <n v="0"/>
  </r>
  <r>
    <x v="47"/>
    <x v="5"/>
    <s v="Customers"/>
    <x v="5"/>
    <n v="454448"/>
    <n v="36107964"/>
    <n v="109146.85"/>
  </r>
  <r>
    <x v="47"/>
    <x v="5"/>
    <s v="Customers"/>
    <x v="6"/>
    <n v="0"/>
    <n v="0"/>
    <n v="0"/>
  </r>
  <r>
    <x v="47"/>
    <x v="5"/>
    <s v="Customers"/>
    <x v="7"/>
    <n v="1634619.47"/>
    <n v="43593897"/>
    <n v="0"/>
  </r>
  <r>
    <x v="47"/>
    <x v="5"/>
    <s v="Customers"/>
    <x v="8"/>
    <n v="0"/>
    <n v="0"/>
    <n v="0"/>
  </r>
  <r>
    <x v="47"/>
    <x v="6"/>
    <s v="Connections"/>
    <x v="0"/>
    <n v="0"/>
    <n v="0"/>
    <n v="0"/>
  </r>
  <r>
    <x v="47"/>
    <x v="6"/>
    <s v="Connections"/>
    <x v="1"/>
    <n v="7561.67"/>
    <n v="88607"/>
    <n v="246.42"/>
  </r>
  <r>
    <x v="47"/>
    <x v="6"/>
    <s v="Connections"/>
    <x v="2"/>
    <n v="101052.85"/>
    <n v="643596"/>
    <n v="1744.72"/>
  </r>
  <r>
    <x v="47"/>
    <x v="6"/>
    <s v="Connections"/>
    <x v="3"/>
    <n v="15053.56"/>
    <n v="555040"/>
    <n v="0"/>
  </r>
  <r>
    <x v="47"/>
    <x v="6"/>
    <s v="Customers"/>
    <x v="4"/>
    <n v="504652.97"/>
    <n v="17739759"/>
    <n v="0"/>
  </r>
  <r>
    <x v="47"/>
    <x v="6"/>
    <s v="Customers"/>
    <x v="5"/>
    <n v="464700.84"/>
    <n v="37832568"/>
    <n v="110834.04"/>
  </r>
  <r>
    <x v="47"/>
    <x v="6"/>
    <s v="Customers"/>
    <x v="6"/>
    <n v="0"/>
    <n v="0"/>
    <n v="0"/>
  </r>
  <r>
    <x v="47"/>
    <x v="6"/>
    <s v="Customers"/>
    <x v="7"/>
    <n v="1659070.2"/>
    <n v="43612856"/>
    <n v="0"/>
  </r>
  <r>
    <x v="47"/>
    <x v="6"/>
    <s v="Customers"/>
    <x v="8"/>
    <n v="0"/>
    <n v="0"/>
    <n v="0"/>
  </r>
  <r>
    <x v="48"/>
    <x v="0"/>
    <s v="Connections"/>
    <x v="0"/>
    <n v="0"/>
    <n v="0"/>
    <n v="0"/>
  </r>
  <r>
    <x v="48"/>
    <x v="0"/>
    <s v="Connections"/>
    <x v="1"/>
    <n v="0"/>
    <n v="0"/>
    <n v="0"/>
  </r>
  <r>
    <x v="48"/>
    <x v="0"/>
    <s v="Connections"/>
    <x v="2"/>
    <n v="96200.6"/>
    <n v="348984.65"/>
    <n v="1015"/>
  </r>
  <r>
    <x v="48"/>
    <x v="0"/>
    <s v="Connections"/>
    <x v="3"/>
    <n v="189.41"/>
    <n v="1302"/>
    <n v="0"/>
  </r>
  <r>
    <x v="48"/>
    <x v="0"/>
    <s v="Customers"/>
    <x v="4"/>
    <n v="296930.86"/>
    <n v="12591616.869999999"/>
    <n v="0"/>
  </r>
  <r>
    <x v="48"/>
    <x v="0"/>
    <s v="Customers"/>
    <x v="5"/>
    <n v="338560.79"/>
    <n v="32657494.52"/>
    <n v="90482"/>
  </r>
  <r>
    <x v="48"/>
    <x v="0"/>
    <s v="Customers"/>
    <x v="6"/>
    <n v="0"/>
    <n v="0"/>
    <n v="0"/>
  </r>
  <r>
    <x v="48"/>
    <x v="0"/>
    <s v="Customers"/>
    <x v="7"/>
    <n v="1138938.28"/>
    <n v="33774408.049999997"/>
    <n v="0"/>
  </r>
  <r>
    <x v="48"/>
    <x v="0"/>
    <s v="Customers"/>
    <x v="8"/>
    <n v="0"/>
    <n v="0"/>
    <n v="0"/>
  </r>
  <r>
    <x v="48"/>
    <x v="1"/>
    <s v="Connections"/>
    <x v="0"/>
    <n v="0"/>
    <n v="0"/>
    <n v="0"/>
  </r>
  <r>
    <x v="48"/>
    <x v="1"/>
    <s v="Connections"/>
    <x v="1"/>
    <n v="0"/>
    <n v="0"/>
    <n v="0"/>
  </r>
  <r>
    <x v="48"/>
    <x v="1"/>
    <s v="Connections"/>
    <x v="2"/>
    <n v="90824.42"/>
    <n v="150558.32"/>
    <n v="420.48"/>
  </r>
  <r>
    <x v="48"/>
    <x v="1"/>
    <s v="Connections"/>
    <x v="3"/>
    <n v="0"/>
    <n v="0"/>
    <n v="0"/>
  </r>
  <r>
    <x v="48"/>
    <x v="1"/>
    <s v="Customers"/>
    <x v="4"/>
    <n v="297449.55"/>
    <n v="11845215.689999999"/>
    <n v="0"/>
  </r>
  <r>
    <x v="48"/>
    <x v="1"/>
    <s v="Customers"/>
    <x v="5"/>
    <n v="311729.96000000002"/>
    <n v="26402620.899999999"/>
    <n v="67669.17"/>
  </r>
  <r>
    <x v="48"/>
    <x v="1"/>
    <s v="Customers"/>
    <x v="6"/>
    <n v="0"/>
    <n v="0"/>
    <n v="0"/>
  </r>
  <r>
    <x v="48"/>
    <x v="1"/>
    <s v="Customers"/>
    <x v="7"/>
    <n v="1156020.53"/>
    <n v="32665846.780000001"/>
    <n v="0"/>
  </r>
  <r>
    <x v="48"/>
    <x v="1"/>
    <s v="Customers"/>
    <x v="8"/>
    <n v="0"/>
    <n v="0"/>
    <n v="0"/>
  </r>
  <r>
    <x v="48"/>
    <x v="2"/>
    <s v="Connections"/>
    <x v="0"/>
    <n v="0"/>
    <n v="0"/>
    <n v="0"/>
  </r>
  <r>
    <x v="48"/>
    <x v="2"/>
    <s v="Connections"/>
    <x v="1"/>
    <n v="0"/>
    <n v="0"/>
    <n v="0"/>
  </r>
  <r>
    <x v="48"/>
    <x v="2"/>
    <s v="Connections"/>
    <x v="2"/>
    <n v="79375.16"/>
    <n v="162087.88"/>
    <n v="422.05"/>
  </r>
  <r>
    <x v="48"/>
    <x v="2"/>
    <s v="Connections"/>
    <x v="3"/>
    <n v="0"/>
    <n v="0"/>
    <n v="0"/>
  </r>
  <r>
    <x v="48"/>
    <x v="2"/>
    <s v="Customers"/>
    <x v="4"/>
    <n v="317118.58"/>
    <n v="12711260.15"/>
    <n v="0"/>
  </r>
  <r>
    <x v="48"/>
    <x v="2"/>
    <s v="Customers"/>
    <x v="5"/>
    <n v="310936.37"/>
    <n v="27248515.66"/>
    <n v="62369.01"/>
  </r>
  <r>
    <x v="48"/>
    <x v="2"/>
    <s v="Customers"/>
    <x v="6"/>
    <n v="0"/>
    <n v="0"/>
    <n v="0"/>
  </r>
  <r>
    <x v="48"/>
    <x v="2"/>
    <s v="Customers"/>
    <x v="7"/>
    <n v="1213656.67"/>
    <n v="33911196.289999999"/>
    <n v="0"/>
  </r>
  <r>
    <x v="48"/>
    <x v="2"/>
    <s v="Customers"/>
    <x v="8"/>
    <n v="0"/>
    <n v="0"/>
    <n v="0"/>
  </r>
  <r>
    <x v="48"/>
    <x v="3"/>
    <s v="Connections"/>
    <x v="0"/>
    <n v="0"/>
    <n v="0"/>
    <n v="0"/>
  </r>
  <r>
    <x v="48"/>
    <x v="3"/>
    <s v="Connections"/>
    <x v="1"/>
    <n v="0"/>
    <n v="0"/>
    <n v="0"/>
  </r>
  <r>
    <x v="48"/>
    <x v="3"/>
    <s v="Connections"/>
    <x v="2"/>
    <n v="59002.77"/>
    <n v="151984"/>
    <n v="425.76"/>
  </r>
  <r>
    <x v="48"/>
    <x v="3"/>
    <s v="Connections"/>
    <x v="3"/>
    <n v="0"/>
    <n v="0"/>
    <n v="0"/>
  </r>
  <r>
    <x v="48"/>
    <x v="3"/>
    <s v="Customers"/>
    <x v="4"/>
    <n v="337881.95"/>
    <n v="13629278.630000001"/>
    <n v="0"/>
  </r>
  <r>
    <x v="48"/>
    <x v="3"/>
    <s v="Customers"/>
    <x v="5"/>
    <n v="312446.75"/>
    <n v="27776815.440000001"/>
    <n v="63928.57"/>
  </r>
  <r>
    <x v="48"/>
    <x v="3"/>
    <s v="Customers"/>
    <x v="6"/>
    <n v="0"/>
    <n v="0"/>
    <n v="0"/>
  </r>
  <r>
    <x v="48"/>
    <x v="3"/>
    <s v="Customers"/>
    <x v="7"/>
    <n v="1285518.24"/>
    <n v="37012070.82"/>
    <n v="0"/>
  </r>
  <r>
    <x v="48"/>
    <x v="3"/>
    <s v="Customers"/>
    <x v="8"/>
    <n v="0"/>
    <n v="0"/>
    <n v="0"/>
  </r>
  <r>
    <x v="48"/>
    <x v="4"/>
    <s v="Connections"/>
    <x v="0"/>
    <n v="0"/>
    <n v="0"/>
    <n v="0"/>
  </r>
  <r>
    <x v="48"/>
    <x v="4"/>
    <s v="Connections"/>
    <x v="1"/>
    <n v="0"/>
    <n v="0"/>
    <n v="0"/>
  </r>
  <r>
    <x v="48"/>
    <x v="4"/>
    <s v="Connections"/>
    <x v="2"/>
    <n v="17371.849999999999"/>
    <n v="152702.29"/>
    <n v="428.18"/>
  </r>
  <r>
    <x v="48"/>
    <x v="4"/>
    <s v="Connections"/>
    <x v="3"/>
    <n v="0"/>
    <n v="0"/>
    <n v="0"/>
  </r>
  <r>
    <x v="48"/>
    <x v="4"/>
    <s v="Customers"/>
    <x v="4"/>
    <n v="372203.53"/>
    <n v="13922618.27"/>
    <n v="0"/>
  </r>
  <r>
    <x v="48"/>
    <x v="4"/>
    <s v="Customers"/>
    <x v="5"/>
    <n v="305570.23"/>
    <n v="28585056.719999999"/>
    <n v="65560.34"/>
  </r>
  <r>
    <x v="48"/>
    <x v="4"/>
    <s v="Customers"/>
    <x v="6"/>
    <n v="0"/>
    <n v="0"/>
    <n v="0"/>
  </r>
  <r>
    <x v="48"/>
    <x v="4"/>
    <s v="Customers"/>
    <x v="7"/>
    <n v="1416254.58"/>
    <n v="37877346.520000003"/>
    <n v="0"/>
  </r>
  <r>
    <x v="48"/>
    <x v="4"/>
    <s v="Customers"/>
    <x v="8"/>
    <n v="0"/>
    <n v="0"/>
    <n v="0"/>
  </r>
  <r>
    <x v="48"/>
    <x v="5"/>
    <s v="Connections"/>
    <x v="0"/>
    <n v="0"/>
    <n v="0"/>
    <n v="0"/>
  </r>
  <r>
    <x v="48"/>
    <x v="5"/>
    <s v="Connections"/>
    <x v="1"/>
    <n v="0"/>
    <n v="0"/>
    <n v="0"/>
  </r>
  <r>
    <x v="48"/>
    <x v="5"/>
    <s v="Connections"/>
    <x v="2"/>
    <n v="33116.720000000001"/>
    <n v="149996.60999999999"/>
    <n v="418.8"/>
  </r>
  <r>
    <x v="48"/>
    <x v="5"/>
    <s v="Connections"/>
    <x v="3"/>
    <n v="0"/>
    <n v="0"/>
    <n v="0"/>
  </r>
  <r>
    <x v="48"/>
    <x v="5"/>
    <s v="Customers"/>
    <x v="4"/>
    <n v="361564.38"/>
    <n v="13151570.66"/>
    <n v="0"/>
  </r>
  <r>
    <x v="48"/>
    <x v="5"/>
    <s v="Customers"/>
    <x v="5"/>
    <n v="312836.01"/>
    <n v="27170310.030000001"/>
    <n v="67291.58"/>
  </r>
  <r>
    <x v="48"/>
    <x v="5"/>
    <s v="Customers"/>
    <x v="6"/>
    <n v="0"/>
    <n v="0"/>
    <n v="0"/>
  </r>
  <r>
    <x v="48"/>
    <x v="5"/>
    <s v="Customers"/>
    <x v="7"/>
    <n v="1411099.27"/>
    <n v="38067650.280000001"/>
    <n v="0"/>
  </r>
  <r>
    <x v="48"/>
    <x v="5"/>
    <s v="Customers"/>
    <x v="8"/>
    <n v="0"/>
    <n v="0"/>
    <n v="0"/>
  </r>
  <r>
    <x v="48"/>
    <x v="6"/>
    <s v="Connections"/>
    <x v="0"/>
    <n v="0"/>
    <n v="0"/>
    <n v="0"/>
  </r>
  <r>
    <x v="48"/>
    <x v="6"/>
    <s v="Connections"/>
    <x v="1"/>
    <n v="0"/>
    <n v="0"/>
    <n v="0"/>
  </r>
  <r>
    <x v="48"/>
    <x v="6"/>
    <s v="Connections"/>
    <x v="2"/>
    <n v="31123.43"/>
    <n v="149538.96"/>
    <n v="419.02"/>
  </r>
  <r>
    <x v="48"/>
    <x v="6"/>
    <s v="Connections"/>
    <x v="3"/>
    <n v="0"/>
    <n v="0"/>
    <n v="0"/>
  </r>
  <r>
    <x v="48"/>
    <x v="6"/>
    <s v="Customers"/>
    <x v="4"/>
    <n v="368871.64"/>
    <n v="13359348.58"/>
    <n v="0"/>
  </r>
  <r>
    <x v="48"/>
    <x v="6"/>
    <s v="Customers"/>
    <x v="5"/>
    <n v="325618.2"/>
    <n v="27406327.859999999"/>
    <n v="67224.649999999994"/>
  </r>
  <r>
    <x v="48"/>
    <x v="6"/>
    <s v="Customers"/>
    <x v="6"/>
    <n v="0"/>
    <n v="0"/>
    <n v="0"/>
  </r>
  <r>
    <x v="48"/>
    <x v="6"/>
    <s v="Customers"/>
    <x v="7"/>
    <n v="1439177.44"/>
    <n v="37305568.159999996"/>
    <n v="0"/>
  </r>
  <r>
    <x v="48"/>
    <x v="6"/>
    <s v="Customers"/>
    <x v="8"/>
    <n v="0"/>
    <n v="0"/>
    <n v="0"/>
  </r>
  <r>
    <x v="49"/>
    <x v="0"/>
    <s v="Connections"/>
    <x v="0"/>
    <n v="0"/>
    <n v="0"/>
    <n v="0"/>
  </r>
  <r>
    <x v="49"/>
    <x v="0"/>
    <s v="Connections"/>
    <x v="1"/>
    <n v="14833.01"/>
    <n v="112347"/>
    <n v="308"/>
  </r>
  <r>
    <x v="49"/>
    <x v="0"/>
    <s v="Connections"/>
    <x v="2"/>
    <n v="414643.96"/>
    <n v="11130781"/>
    <n v="32081"/>
  </r>
  <r>
    <x v="49"/>
    <x v="0"/>
    <s v="Connections"/>
    <x v="3"/>
    <n v="65634.47"/>
    <n v="2379065"/>
    <n v="0"/>
  </r>
  <r>
    <x v="49"/>
    <x v="0"/>
    <s v="Customers"/>
    <x v="4"/>
    <n v="3840221.45"/>
    <n v="160005743"/>
    <n v="0"/>
  </r>
  <r>
    <x v="49"/>
    <x v="0"/>
    <s v="Customers"/>
    <x v="5"/>
    <n v="4985729.17"/>
    <n v="502382871"/>
    <n v="1326646"/>
  </r>
  <r>
    <x v="49"/>
    <x v="0"/>
    <s v="Customers"/>
    <x v="6"/>
    <n v="0"/>
    <n v="0"/>
    <n v="0"/>
  </r>
  <r>
    <x v="49"/>
    <x v="0"/>
    <s v="Customers"/>
    <x v="7"/>
    <n v="12901936.77"/>
    <n v="362134455.95999998"/>
    <n v="0"/>
  </r>
  <r>
    <x v="49"/>
    <x v="0"/>
    <s v="Customers"/>
    <x v="8"/>
    <n v="0"/>
    <n v="0"/>
    <n v="0"/>
  </r>
  <r>
    <x v="49"/>
    <x v="1"/>
    <s v="Connections"/>
    <x v="0"/>
    <n v="0"/>
    <n v="0"/>
    <n v="0"/>
  </r>
  <r>
    <x v="49"/>
    <x v="1"/>
    <s v="Connections"/>
    <x v="1"/>
    <n v="14127.13"/>
    <n v="112347"/>
    <n v="308"/>
  </r>
  <r>
    <x v="49"/>
    <x v="1"/>
    <s v="Connections"/>
    <x v="2"/>
    <n v="384783.75"/>
    <n v="8801836"/>
    <n v="22899"/>
  </r>
  <r>
    <x v="49"/>
    <x v="1"/>
    <s v="Connections"/>
    <x v="3"/>
    <n v="65042.43"/>
    <n v="2354331"/>
    <n v="0"/>
  </r>
  <r>
    <x v="49"/>
    <x v="1"/>
    <s v="Customers"/>
    <x v="4"/>
    <n v="3932968.6"/>
    <n v="156626268"/>
    <n v="4107"/>
  </r>
  <r>
    <x v="49"/>
    <x v="1"/>
    <s v="Customers"/>
    <x v="5"/>
    <n v="4924937.01"/>
    <n v="470731939"/>
    <n v="1287006"/>
  </r>
  <r>
    <x v="49"/>
    <x v="1"/>
    <s v="Customers"/>
    <x v="6"/>
    <n v="0"/>
    <n v="0"/>
    <n v="0"/>
  </r>
  <r>
    <x v="49"/>
    <x v="1"/>
    <s v="Customers"/>
    <x v="7"/>
    <n v="13197886.59"/>
    <n v="350213738"/>
    <n v="0"/>
  </r>
  <r>
    <x v="49"/>
    <x v="1"/>
    <s v="Customers"/>
    <x v="8"/>
    <n v="0"/>
    <n v="0"/>
    <n v="0"/>
  </r>
  <r>
    <x v="49"/>
    <x v="2"/>
    <s v="Connections"/>
    <x v="0"/>
    <n v="0"/>
    <n v="0"/>
    <n v="0"/>
  </r>
  <r>
    <x v="49"/>
    <x v="2"/>
    <s v="Connections"/>
    <x v="1"/>
    <n v="13421.2"/>
    <n v="112347"/>
    <n v="335"/>
  </r>
  <r>
    <x v="49"/>
    <x v="2"/>
    <s v="Connections"/>
    <x v="2"/>
    <n v="367286.58"/>
    <n v="7790881"/>
    <n v="22051.97"/>
  </r>
  <r>
    <x v="49"/>
    <x v="2"/>
    <s v="Connections"/>
    <x v="3"/>
    <n v="65283.1"/>
    <n v="2265329"/>
    <n v="0"/>
  </r>
  <r>
    <x v="49"/>
    <x v="2"/>
    <s v="Customers"/>
    <x v="4"/>
    <n v="4109376.06"/>
    <n v="160508932"/>
    <n v="0"/>
  </r>
  <r>
    <x v="49"/>
    <x v="2"/>
    <s v="Customers"/>
    <x v="5"/>
    <n v="5025928.9000000004"/>
    <n v="458508795"/>
    <n v="1270212.96"/>
  </r>
  <r>
    <x v="49"/>
    <x v="2"/>
    <s v="Customers"/>
    <x v="6"/>
    <n v="0"/>
    <n v="0"/>
    <n v="0"/>
  </r>
  <r>
    <x v="49"/>
    <x v="2"/>
    <s v="Customers"/>
    <x v="7"/>
    <n v="13774453.65"/>
    <n v="352998216"/>
    <n v="0"/>
  </r>
  <r>
    <x v="49"/>
    <x v="2"/>
    <s v="Customers"/>
    <x v="8"/>
    <n v="0"/>
    <n v="0"/>
    <n v="0"/>
  </r>
  <r>
    <x v="49"/>
    <x v="3"/>
    <s v="Connections"/>
    <x v="0"/>
    <n v="0"/>
    <n v="0"/>
    <n v="0"/>
  </r>
  <r>
    <x v="49"/>
    <x v="3"/>
    <s v="Connections"/>
    <x v="1"/>
    <n v="13546.23"/>
    <n v="112347"/>
    <n v="335"/>
  </r>
  <r>
    <x v="49"/>
    <x v="3"/>
    <s v="Connections"/>
    <x v="2"/>
    <n v="348617.3"/>
    <n v="7508135"/>
    <n v="21191"/>
  </r>
  <r>
    <x v="49"/>
    <x v="3"/>
    <s v="Connections"/>
    <x v="3"/>
    <n v="72021.66"/>
    <n v="2202157"/>
    <n v="0"/>
  </r>
  <r>
    <x v="49"/>
    <x v="3"/>
    <s v="Customers"/>
    <x v="4"/>
    <n v="4493573.6100000003"/>
    <n v="159823006"/>
    <n v="0"/>
  </r>
  <r>
    <x v="49"/>
    <x v="3"/>
    <s v="Customers"/>
    <x v="5"/>
    <n v="5525497.6799999997"/>
    <n v="464277779"/>
    <n v="1263489"/>
  </r>
  <r>
    <x v="49"/>
    <x v="3"/>
    <s v="Customers"/>
    <x v="6"/>
    <n v="0"/>
    <n v="0"/>
    <n v="0"/>
  </r>
  <r>
    <x v="49"/>
    <x v="3"/>
    <s v="Customers"/>
    <x v="7"/>
    <n v="15247206.779999999"/>
    <n v="361260813"/>
    <n v="0"/>
  </r>
  <r>
    <x v="49"/>
    <x v="3"/>
    <s v="Customers"/>
    <x v="8"/>
    <n v="0"/>
    <n v="0"/>
    <n v="0"/>
  </r>
  <r>
    <x v="49"/>
    <x v="4"/>
    <s v="Connections"/>
    <x v="0"/>
    <n v="0"/>
    <n v="0"/>
    <n v="0"/>
  </r>
  <r>
    <x v="49"/>
    <x v="4"/>
    <s v="Connections"/>
    <x v="1"/>
    <n v="14412.56"/>
    <n v="112347"/>
    <n v="335"/>
  </r>
  <r>
    <x v="49"/>
    <x v="4"/>
    <s v="Connections"/>
    <x v="2"/>
    <n v="289167.45"/>
    <n v="7004348.6500000004"/>
    <n v="19919.28"/>
  </r>
  <r>
    <x v="49"/>
    <x v="4"/>
    <s v="Connections"/>
    <x v="3"/>
    <n v="71913"/>
    <n v="2167106.5699999998"/>
    <n v="0"/>
  </r>
  <r>
    <x v="49"/>
    <x v="4"/>
    <s v="Customers"/>
    <x v="4"/>
    <n v="4730941"/>
    <n v="159451991.84999999"/>
    <n v="0"/>
  </r>
  <r>
    <x v="49"/>
    <x v="4"/>
    <s v="Customers"/>
    <x v="5"/>
    <n v="5200895.08"/>
    <n v="450402941.29000002"/>
    <n v="1219299.0900000001"/>
  </r>
  <r>
    <x v="49"/>
    <x v="4"/>
    <s v="Customers"/>
    <x v="6"/>
    <n v="0"/>
    <n v="0"/>
    <n v="0"/>
  </r>
  <r>
    <x v="49"/>
    <x v="4"/>
    <s v="Customers"/>
    <x v="7"/>
    <n v="15707583.9"/>
    <n v="361177587.47000003"/>
    <n v="0"/>
  </r>
  <r>
    <x v="49"/>
    <x v="4"/>
    <s v="Customers"/>
    <x v="8"/>
    <n v="0"/>
    <n v="0"/>
    <n v="0"/>
  </r>
  <r>
    <x v="49"/>
    <x v="5"/>
    <s v="Connections"/>
    <x v="0"/>
    <n v="0"/>
    <n v="0"/>
    <n v="0"/>
  </r>
  <r>
    <x v="49"/>
    <x v="5"/>
    <s v="Connections"/>
    <x v="1"/>
    <n v="13659"/>
    <n v="112347"/>
    <n v="335"/>
  </r>
  <r>
    <x v="49"/>
    <x v="5"/>
    <s v="Connections"/>
    <x v="2"/>
    <n v="341226"/>
    <n v="6701301.3700000001"/>
    <n v="19029.72"/>
  </r>
  <r>
    <x v="49"/>
    <x v="5"/>
    <s v="Connections"/>
    <x v="3"/>
    <n v="71913"/>
    <n v="2153003.4900000002"/>
    <n v="0"/>
  </r>
  <r>
    <x v="49"/>
    <x v="5"/>
    <s v="Customers"/>
    <x v="4"/>
    <n v="4306328"/>
    <n v="145604865.30000001"/>
    <n v="0"/>
  </r>
  <r>
    <x v="49"/>
    <x v="5"/>
    <s v="Customers"/>
    <x v="5"/>
    <n v="5312967"/>
    <n v="420050409.83999997"/>
    <n v="1147172.43"/>
  </r>
  <r>
    <x v="49"/>
    <x v="5"/>
    <s v="Customers"/>
    <x v="6"/>
    <n v="0"/>
    <n v="0"/>
    <n v="0"/>
  </r>
  <r>
    <x v="49"/>
    <x v="5"/>
    <s v="Customers"/>
    <x v="7"/>
    <n v="15757297"/>
    <n v="369534277.25"/>
    <n v="0"/>
  </r>
  <r>
    <x v="49"/>
    <x v="5"/>
    <s v="Customers"/>
    <x v="8"/>
    <n v="0"/>
    <n v="0"/>
    <n v="0"/>
  </r>
  <r>
    <x v="49"/>
    <x v="6"/>
    <s v="Connections"/>
    <x v="0"/>
    <n v="0"/>
    <n v="0"/>
    <n v="0"/>
  </r>
  <r>
    <x v="49"/>
    <x v="6"/>
    <s v="Connections"/>
    <x v="1"/>
    <n v="13354.15"/>
    <n v="112347"/>
    <n v="335"/>
  </r>
  <r>
    <x v="49"/>
    <x v="6"/>
    <s v="Connections"/>
    <x v="2"/>
    <n v="317970.65999999997"/>
    <n v="5696293"/>
    <n v="16160"/>
  </r>
  <r>
    <x v="49"/>
    <x v="6"/>
    <s v="Connections"/>
    <x v="3"/>
    <n v="73192"/>
    <n v="2140259"/>
    <n v="0"/>
  </r>
  <r>
    <x v="49"/>
    <x v="6"/>
    <s v="Customers"/>
    <x v="4"/>
    <n v="4479116.07"/>
    <n v="150298040"/>
    <n v="0"/>
  </r>
  <r>
    <x v="49"/>
    <x v="6"/>
    <s v="Customers"/>
    <x v="5"/>
    <n v="5288146.5999999996"/>
    <n v="410683490"/>
    <n v="1127298"/>
  </r>
  <r>
    <x v="49"/>
    <x v="6"/>
    <s v="Customers"/>
    <x v="6"/>
    <n v="0"/>
    <n v="0"/>
    <n v="0"/>
  </r>
  <r>
    <x v="49"/>
    <x v="6"/>
    <s v="Customers"/>
    <x v="7"/>
    <n v="15737597.960000001"/>
    <n v="374455251"/>
    <n v="0"/>
  </r>
  <r>
    <x v="49"/>
    <x v="6"/>
    <s v="Customers"/>
    <x v="8"/>
    <n v="0"/>
    <n v="0"/>
    <n v="0"/>
  </r>
  <r>
    <x v="50"/>
    <x v="0"/>
    <s v="Connections"/>
    <x v="0"/>
    <n v="0"/>
    <n v="0"/>
    <n v="0"/>
  </r>
  <r>
    <x v="50"/>
    <x v="0"/>
    <s v="Connections"/>
    <x v="1"/>
    <n v="10213.879999999999"/>
    <n v="115007.03999999999"/>
    <n v="310"/>
  </r>
  <r>
    <x v="50"/>
    <x v="0"/>
    <s v="Connections"/>
    <x v="2"/>
    <n v="49145.77"/>
    <n v="1437433.9"/>
    <n v="3831.24"/>
  </r>
  <r>
    <x v="50"/>
    <x v="0"/>
    <s v="Connections"/>
    <x v="3"/>
    <n v="9483.0300000000007"/>
    <n v="387408.22"/>
    <n v="0"/>
  </r>
  <r>
    <x v="50"/>
    <x v="0"/>
    <s v="Customers"/>
    <x v="4"/>
    <n v="567625.18999999994"/>
    <n v="21979007.879999999"/>
    <n v="0"/>
  </r>
  <r>
    <x v="50"/>
    <x v="0"/>
    <s v="Customers"/>
    <x v="5"/>
    <n v="591289.88"/>
    <n v="122346547.65000001"/>
    <n v="308119.2"/>
  </r>
  <r>
    <x v="50"/>
    <x v="0"/>
    <s v="Customers"/>
    <x v="6"/>
    <n v="0"/>
    <n v="0"/>
    <n v="0"/>
  </r>
  <r>
    <x v="50"/>
    <x v="0"/>
    <s v="Customers"/>
    <x v="7"/>
    <n v="2142991.11"/>
    <n v="49342184.840000004"/>
    <n v="0"/>
  </r>
  <r>
    <x v="50"/>
    <x v="0"/>
    <s v="Customers"/>
    <x v="8"/>
    <n v="0"/>
    <n v="0"/>
    <n v="0"/>
  </r>
  <r>
    <x v="50"/>
    <x v="1"/>
    <s v="Connections"/>
    <x v="0"/>
    <n v="0"/>
    <n v="0"/>
    <n v="0"/>
  </r>
  <r>
    <x v="50"/>
    <x v="1"/>
    <s v="Connections"/>
    <x v="1"/>
    <n v="9703.43"/>
    <n v="39886"/>
    <n v="109"/>
  </r>
  <r>
    <x v="50"/>
    <x v="1"/>
    <s v="Connections"/>
    <x v="2"/>
    <n v="53280.73"/>
    <n v="1427575"/>
    <n v="3831.2"/>
  </r>
  <r>
    <x v="50"/>
    <x v="1"/>
    <s v="Connections"/>
    <x v="3"/>
    <n v="10255.34"/>
    <n v="383453"/>
    <n v="0"/>
  </r>
  <r>
    <x v="50"/>
    <x v="1"/>
    <s v="Customers"/>
    <x v="4"/>
    <n v="575388.32999999996"/>
    <n v="21213828"/>
    <n v="0"/>
  </r>
  <r>
    <x v="50"/>
    <x v="1"/>
    <s v="Customers"/>
    <x v="5"/>
    <n v="759902.78"/>
    <n v="135030017"/>
    <n v="336621"/>
  </r>
  <r>
    <x v="50"/>
    <x v="1"/>
    <s v="Customers"/>
    <x v="6"/>
    <n v="0"/>
    <n v="0"/>
    <n v="0"/>
  </r>
  <r>
    <x v="50"/>
    <x v="1"/>
    <s v="Customers"/>
    <x v="7"/>
    <n v="2086550.43"/>
    <n v="50190739"/>
    <n v="0"/>
  </r>
  <r>
    <x v="50"/>
    <x v="1"/>
    <s v="Customers"/>
    <x v="8"/>
    <n v="0"/>
    <n v="0"/>
    <n v="0"/>
  </r>
  <r>
    <x v="50"/>
    <x v="2"/>
    <s v="Connections"/>
    <x v="0"/>
    <n v="0"/>
    <n v="0"/>
    <n v="0"/>
  </r>
  <r>
    <x v="50"/>
    <x v="2"/>
    <s v="Connections"/>
    <x v="1"/>
    <n v="9829.11"/>
    <n v="37133.040000000001"/>
    <n v="6.96"/>
  </r>
  <r>
    <x v="50"/>
    <x v="2"/>
    <s v="Connections"/>
    <x v="2"/>
    <n v="53917.77"/>
    <n v="1421206.68"/>
    <n v="3703.54"/>
  </r>
  <r>
    <x v="50"/>
    <x v="2"/>
    <s v="Connections"/>
    <x v="3"/>
    <n v="9947.2999999999993"/>
    <n v="356100.91"/>
    <n v="0"/>
  </r>
  <r>
    <x v="50"/>
    <x v="2"/>
    <s v="Customers"/>
    <x v="4"/>
    <n v="590614.68999999994"/>
    <n v="20051896.489999998"/>
    <n v="0"/>
  </r>
  <r>
    <x v="50"/>
    <x v="2"/>
    <s v="Customers"/>
    <x v="5"/>
    <n v="754707.63"/>
    <n v="111559407.8"/>
    <n v="300160.42"/>
  </r>
  <r>
    <x v="50"/>
    <x v="2"/>
    <s v="Customers"/>
    <x v="6"/>
    <n v="0"/>
    <n v="0"/>
    <n v="0"/>
  </r>
  <r>
    <x v="50"/>
    <x v="2"/>
    <s v="Customers"/>
    <x v="7"/>
    <n v="2084861.34"/>
    <n v="48492049.574000001"/>
    <n v="0"/>
  </r>
  <r>
    <x v="50"/>
    <x v="2"/>
    <s v="Customers"/>
    <x v="8"/>
    <n v="0"/>
    <n v="0"/>
    <n v="0"/>
  </r>
  <r>
    <x v="50"/>
    <x v="3"/>
    <s v="Connections"/>
    <x v="0"/>
    <n v="0"/>
    <n v="0"/>
    <n v="0"/>
  </r>
  <r>
    <x v="50"/>
    <x v="3"/>
    <s v="Connections"/>
    <x v="1"/>
    <n v="8836.42"/>
    <n v="40375.980000000003"/>
    <n v="6.96"/>
  </r>
  <r>
    <x v="50"/>
    <x v="3"/>
    <s v="Connections"/>
    <x v="2"/>
    <n v="47644.01"/>
    <n v="1189534.6599999999"/>
    <n v="3093.44"/>
  </r>
  <r>
    <x v="50"/>
    <x v="3"/>
    <s v="Connections"/>
    <x v="3"/>
    <n v="9423.7800000000007"/>
    <n v="335664.27"/>
    <n v="0"/>
  </r>
  <r>
    <x v="50"/>
    <x v="3"/>
    <s v="Customers"/>
    <x v="4"/>
    <n v="605985.85"/>
    <n v="20889378.739999998"/>
    <n v="0"/>
  </r>
  <r>
    <x v="50"/>
    <x v="3"/>
    <s v="Customers"/>
    <x v="5"/>
    <n v="789308.18"/>
    <n v="107783020.91"/>
    <n v="300553.37"/>
  </r>
  <r>
    <x v="50"/>
    <x v="3"/>
    <s v="Customers"/>
    <x v="6"/>
    <n v="0"/>
    <n v="0"/>
    <n v="0"/>
  </r>
  <r>
    <x v="50"/>
    <x v="3"/>
    <s v="Customers"/>
    <x v="7"/>
    <n v="2171325.04"/>
    <n v="53072928.619999997"/>
    <n v="0"/>
  </r>
  <r>
    <x v="50"/>
    <x v="3"/>
    <s v="Customers"/>
    <x v="8"/>
    <n v="0"/>
    <n v="0"/>
    <n v="0"/>
  </r>
  <r>
    <x v="50"/>
    <x v="4"/>
    <s v="Connections"/>
    <x v="0"/>
    <n v="0"/>
    <n v="0"/>
    <n v="0"/>
  </r>
  <r>
    <x v="50"/>
    <x v="4"/>
    <s v="Connections"/>
    <x v="1"/>
    <n v="8340.27"/>
    <n v="22242.73"/>
    <n v="4"/>
  </r>
  <r>
    <x v="50"/>
    <x v="4"/>
    <s v="Connections"/>
    <x v="2"/>
    <n v="31878.720000000001"/>
    <n v="543378.37"/>
    <n v="1491.57"/>
  </r>
  <r>
    <x v="50"/>
    <x v="4"/>
    <s v="Connections"/>
    <x v="3"/>
    <n v="8874.51"/>
    <n v="338997.56"/>
    <n v="0"/>
  </r>
  <r>
    <x v="50"/>
    <x v="4"/>
    <s v="Customers"/>
    <x v="4"/>
    <n v="556373.39"/>
    <n v="20922569.010000002"/>
    <n v="0"/>
  </r>
  <r>
    <x v="50"/>
    <x v="4"/>
    <s v="Customers"/>
    <x v="5"/>
    <n v="695316.03"/>
    <n v="100632725.45"/>
    <n v="275102.28000000003"/>
  </r>
  <r>
    <x v="50"/>
    <x v="4"/>
    <s v="Customers"/>
    <x v="6"/>
    <n v="0"/>
    <n v="0"/>
    <n v="0"/>
  </r>
  <r>
    <x v="50"/>
    <x v="4"/>
    <s v="Customers"/>
    <x v="7"/>
    <n v="2392224.98"/>
    <n v="51714847.369999997"/>
    <n v="0"/>
  </r>
  <r>
    <x v="50"/>
    <x v="4"/>
    <s v="Customers"/>
    <x v="8"/>
    <n v="0"/>
    <n v="0"/>
    <n v="0"/>
  </r>
  <r>
    <x v="50"/>
    <x v="5"/>
    <s v="Connections"/>
    <x v="0"/>
    <n v="0"/>
    <n v="0"/>
    <n v="0"/>
  </r>
  <r>
    <x v="50"/>
    <x v="5"/>
    <s v="Connections"/>
    <x v="1"/>
    <n v="7112.31"/>
    <n v="23079.27"/>
    <n v="0"/>
  </r>
  <r>
    <x v="50"/>
    <x v="5"/>
    <s v="Connections"/>
    <x v="2"/>
    <n v="34260.980000000003"/>
    <n v="545207.31000000006"/>
    <n v="88.5"/>
  </r>
  <r>
    <x v="50"/>
    <x v="5"/>
    <s v="Connections"/>
    <x v="3"/>
    <n v="9607.73"/>
    <n v="350685.95"/>
    <n v="0"/>
  </r>
  <r>
    <x v="50"/>
    <x v="5"/>
    <s v="Customers"/>
    <x v="4"/>
    <n v="608953.44999999995"/>
    <n v="20753841.239999998"/>
    <n v="10073.51"/>
  </r>
  <r>
    <x v="50"/>
    <x v="5"/>
    <s v="Customers"/>
    <x v="5"/>
    <n v="686755.52"/>
    <n v="92437258.790000007"/>
    <n v="253920.48"/>
  </r>
  <r>
    <x v="50"/>
    <x v="5"/>
    <s v="Customers"/>
    <x v="6"/>
    <n v="0"/>
    <n v="0"/>
    <n v="0"/>
  </r>
  <r>
    <x v="50"/>
    <x v="5"/>
    <s v="Customers"/>
    <x v="7"/>
    <n v="2391557.37"/>
    <n v="56141638"/>
    <n v="0"/>
  </r>
  <r>
    <x v="50"/>
    <x v="5"/>
    <s v="Customers"/>
    <x v="8"/>
    <n v="0"/>
    <n v="0"/>
    <n v="0"/>
  </r>
  <r>
    <x v="50"/>
    <x v="6"/>
    <s v="Connections"/>
    <x v="0"/>
    <n v="0"/>
    <n v="0"/>
    <n v="0"/>
  </r>
  <r>
    <x v="50"/>
    <x v="6"/>
    <s v="Connections"/>
    <x v="1"/>
    <n v="8228.43"/>
    <n v="21857.53"/>
    <n v="0"/>
  </r>
  <r>
    <x v="50"/>
    <x v="6"/>
    <s v="Connections"/>
    <x v="2"/>
    <n v="36814.81"/>
    <n v="630185.12"/>
    <n v="1646.56"/>
  </r>
  <r>
    <x v="50"/>
    <x v="6"/>
    <s v="Connections"/>
    <x v="3"/>
    <n v="9796.14"/>
    <n v="350685.95"/>
    <n v="0"/>
  </r>
  <r>
    <x v="50"/>
    <x v="6"/>
    <s v="Customers"/>
    <x v="4"/>
    <n v="649775.25"/>
    <n v="21460358.940000001"/>
    <n v="8568.7900000000009"/>
  </r>
  <r>
    <x v="50"/>
    <x v="6"/>
    <s v="Customers"/>
    <x v="5"/>
    <n v="423527.82"/>
    <n v="94743238.640000001"/>
    <n v="266683.78000000003"/>
  </r>
  <r>
    <x v="50"/>
    <x v="6"/>
    <s v="Customers"/>
    <x v="6"/>
    <n v="184369.51"/>
    <n v="0"/>
    <n v="0"/>
  </r>
  <r>
    <x v="50"/>
    <x v="6"/>
    <s v="Customers"/>
    <x v="7"/>
    <n v="2474802.2599999998"/>
    <n v="58564966.329999998"/>
    <n v="0"/>
  </r>
  <r>
    <x v="50"/>
    <x v="6"/>
    <s v="Customers"/>
    <x v="8"/>
    <n v="116875.51"/>
    <n v="0"/>
    <n v="0"/>
  </r>
  <r>
    <x v="51"/>
    <x v="0"/>
    <s v="Connections"/>
    <x v="0"/>
    <n v="0"/>
    <n v="0"/>
    <n v="0"/>
  </r>
  <r>
    <x v="51"/>
    <x v="0"/>
    <s v="Connections"/>
    <x v="1"/>
    <n v="0"/>
    <n v="0"/>
    <n v="0"/>
  </r>
  <r>
    <x v="51"/>
    <x v="0"/>
    <s v="Connections"/>
    <x v="2"/>
    <n v="12292238.390000001"/>
    <n v="113322246.16084599"/>
    <n v="328541"/>
  </r>
  <r>
    <x v="51"/>
    <x v="0"/>
    <s v="Connections"/>
    <x v="3"/>
    <n v="2646772.62"/>
    <n v="40708648.881013297"/>
    <n v="0"/>
  </r>
  <r>
    <x v="51"/>
    <x v="0"/>
    <s v="Customers"/>
    <x v="4"/>
    <n v="86713434.170000002"/>
    <n v="2356743506.46246"/>
    <n v="0"/>
  </r>
  <r>
    <x v="51"/>
    <x v="0"/>
    <s v="Customers"/>
    <x v="5"/>
    <n v="224791153.18000001"/>
    <n v="14686467997.067699"/>
    <n v="35831365"/>
  </r>
  <r>
    <x v="51"/>
    <x v="0"/>
    <s v="Customers"/>
    <x v="6"/>
    <n v="26101913.760000002"/>
    <n v="2385589274.84514"/>
    <n v="5032232"/>
  </r>
  <r>
    <x v="51"/>
    <x v="0"/>
    <s v="Customers"/>
    <x v="7"/>
    <n v="259809025.97999999"/>
    <n v="5028787640.0618095"/>
    <n v="0"/>
  </r>
  <r>
    <x v="51"/>
    <x v="0"/>
    <s v="Customers"/>
    <x v="8"/>
    <n v="0"/>
    <n v="0"/>
    <n v="0"/>
  </r>
  <r>
    <x v="51"/>
    <x v="1"/>
    <s v="Connections"/>
    <x v="0"/>
    <n v="0"/>
    <n v="0"/>
    <n v="0"/>
  </r>
  <r>
    <x v="51"/>
    <x v="1"/>
    <s v="Connections"/>
    <x v="1"/>
    <n v="0"/>
    <n v="0"/>
    <n v="0"/>
  </r>
  <r>
    <x v="51"/>
    <x v="1"/>
    <s v="Connections"/>
    <x v="2"/>
    <n v="13379061"/>
    <n v="115072635.451739"/>
    <n v="330503"/>
  </r>
  <r>
    <x v="51"/>
    <x v="1"/>
    <s v="Connections"/>
    <x v="3"/>
    <n v="3202346"/>
    <n v="41271781.1682643"/>
    <n v="0"/>
  </r>
  <r>
    <x v="51"/>
    <x v="1"/>
    <s v="Customers"/>
    <x v="4"/>
    <n v="104447353"/>
    <n v="2355601174.79036"/>
    <n v="0"/>
  </r>
  <r>
    <x v="51"/>
    <x v="1"/>
    <s v="Customers"/>
    <x v="5"/>
    <n v="254528578"/>
    <n v="14775329269.1796"/>
    <n v="34987387.515488699"/>
  </r>
  <r>
    <x v="51"/>
    <x v="1"/>
    <s v="Customers"/>
    <x v="6"/>
    <n v="30896516"/>
    <n v="2459550241.4314098"/>
    <n v="5187679.4537403397"/>
  </r>
  <r>
    <x v="51"/>
    <x v="1"/>
    <s v="Customers"/>
    <x v="7"/>
    <n v="290080095"/>
    <n v="5120156928.8315897"/>
    <n v="0"/>
  </r>
  <r>
    <x v="51"/>
    <x v="1"/>
    <s v="Customers"/>
    <x v="8"/>
    <n v="0"/>
    <n v="0"/>
    <n v="0"/>
  </r>
  <r>
    <x v="51"/>
    <x v="2"/>
    <s v="Connections"/>
    <x v="0"/>
    <n v="0"/>
    <n v="0"/>
    <n v="0"/>
  </r>
  <r>
    <x v="51"/>
    <x v="2"/>
    <s v="Connections"/>
    <x v="1"/>
    <n v="0"/>
    <n v="0"/>
    <n v="0"/>
  </r>
  <r>
    <x v="51"/>
    <x v="2"/>
    <s v="Connections"/>
    <x v="2"/>
    <n v="12896652.1639164"/>
    <n v="114345639"/>
    <n v="329945"/>
  </r>
  <r>
    <x v="51"/>
    <x v="2"/>
    <s v="Connections"/>
    <x v="3"/>
    <n v="3530169.4395260001"/>
    <n v="41057050.502442598"/>
    <n v="0"/>
  </r>
  <r>
    <x v="51"/>
    <x v="2"/>
    <s v="Customers"/>
    <x v="4"/>
    <n v="98046791.060988799"/>
    <n v="2303434007.0071301"/>
    <n v="0"/>
  </r>
  <r>
    <x v="51"/>
    <x v="2"/>
    <s v="Customers"/>
    <x v="5"/>
    <n v="236282085.44186199"/>
    <n v="14283961766.533701"/>
    <n v="34694862.9978799"/>
  </r>
  <r>
    <x v="51"/>
    <x v="2"/>
    <s v="Customers"/>
    <x v="6"/>
    <n v="30900133.3414905"/>
    <n v="2424774249"/>
    <n v="5070896.2318000002"/>
  </r>
  <r>
    <x v="51"/>
    <x v="2"/>
    <s v="Customers"/>
    <x v="7"/>
    <n v="297501842.96221602"/>
    <n v="4754068887.3967199"/>
    <n v="0"/>
  </r>
  <r>
    <x v="51"/>
    <x v="2"/>
    <s v="Customers"/>
    <x v="8"/>
    <n v="0"/>
    <n v="0"/>
    <n v="0"/>
  </r>
  <r>
    <x v="51"/>
    <x v="3"/>
    <s v="Connections"/>
    <x v="0"/>
    <n v="0"/>
    <n v="0"/>
    <n v="0"/>
  </r>
  <r>
    <x v="51"/>
    <x v="3"/>
    <s v="Connections"/>
    <x v="1"/>
    <n v="0"/>
    <n v="0"/>
    <n v="0"/>
  </r>
  <r>
    <x v="51"/>
    <x v="3"/>
    <s v="Connections"/>
    <x v="2"/>
    <n v="13565264.9"/>
    <n v="114210063.29000001"/>
    <n v="329107.84999999998"/>
  </r>
  <r>
    <x v="51"/>
    <x v="3"/>
    <s v="Connections"/>
    <x v="3"/>
    <n v="3556465.16"/>
    <n v="39114592.210000001"/>
    <n v="0"/>
  </r>
  <r>
    <x v="51"/>
    <x v="3"/>
    <s v="Customers"/>
    <x v="4"/>
    <n v="101328333.98"/>
    <n v="2407126240.9400001"/>
    <n v="0"/>
  </r>
  <r>
    <x v="51"/>
    <x v="3"/>
    <s v="Customers"/>
    <x v="5"/>
    <n v="256600717.63999999"/>
    <n v="14687460794.120001"/>
    <n v="36026684.759999998"/>
  </r>
  <r>
    <x v="51"/>
    <x v="3"/>
    <s v="Customers"/>
    <x v="6"/>
    <n v="30053561.25"/>
    <n v="2323562559.6700001"/>
    <n v="4884772.78"/>
  </r>
  <r>
    <x v="51"/>
    <x v="3"/>
    <s v="Customers"/>
    <x v="7"/>
    <n v="324081397.35000002"/>
    <n v="5221594844.4099998"/>
    <n v="0"/>
  </r>
  <r>
    <x v="51"/>
    <x v="3"/>
    <s v="Customers"/>
    <x v="8"/>
    <n v="0"/>
    <n v="0"/>
    <n v="0"/>
  </r>
  <r>
    <x v="51"/>
    <x v="4"/>
    <s v="Connections"/>
    <x v="0"/>
    <n v="0"/>
    <n v="0"/>
    <n v="0"/>
  </r>
  <r>
    <x v="51"/>
    <x v="4"/>
    <s v="Connections"/>
    <x v="1"/>
    <n v="0"/>
    <n v="0"/>
    <n v="0"/>
  </r>
  <r>
    <x v="51"/>
    <x v="4"/>
    <s v="Connections"/>
    <x v="2"/>
    <n v="15532963.5"/>
    <n v="114740978.14470001"/>
    <n v="330083.79353999998"/>
  </r>
  <r>
    <x v="51"/>
    <x v="4"/>
    <s v="Connections"/>
    <x v="3"/>
    <n v="3865658.16"/>
    <n v="40347092.686172098"/>
    <n v="0"/>
  </r>
  <r>
    <x v="51"/>
    <x v="4"/>
    <s v="Customers"/>
    <x v="4"/>
    <n v="111097282.06"/>
    <n v="2358432333.8425698"/>
    <n v="0"/>
  </r>
  <r>
    <x v="51"/>
    <x v="4"/>
    <s v="Customers"/>
    <x v="5"/>
    <n v="287458837"/>
    <n v="14324307641.6581"/>
    <n v="34741231.4872628"/>
  </r>
  <r>
    <x v="51"/>
    <x v="4"/>
    <s v="Customers"/>
    <x v="6"/>
    <n v="32880554.91"/>
    <n v="2156432881.3716998"/>
    <n v="4568968.4115994498"/>
  </r>
  <r>
    <x v="51"/>
    <x v="4"/>
    <s v="Customers"/>
    <x v="7"/>
    <n v="289381073.91000003"/>
    <n v="4979715255.2453003"/>
    <n v="0"/>
  </r>
  <r>
    <x v="51"/>
    <x v="4"/>
    <s v="Customers"/>
    <x v="8"/>
    <n v="0"/>
    <n v="0"/>
    <n v="0"/>
  </r>
  <r>
    <x v="51"/>
    <x v="5"/>
    <s v="Connections"/>
    <x v="0"/>
    <n v="0"/>
    <n v="0"/>
    <n v="0"/>
  </r>
  <r>
    <x v="51"/>
    <x v="5"/>
    <s v="Connections"/>
    <x v="1"/>
    <n v="0"/>
    <n v="0"/>
    <n v="0"/>
  </r>
  <r>
    <x v="51"/>
    <x v="5"/>
    <s v="Connections"/>
    <x v="2"/>
    <n v="14835355.6"/>
    <n v="114931041.33"/>
    <n v="330988.15000000002"/>
  </r>
  <r>
    <x v="51"/>
    <x v="5"/>
    <s v="Connections"/>
    <x v="3"/>
    <n v="3322645.65"/>
    <n v="40118735.039999999"/>
    <n v="0"/>
  </r>
  <r>
    <x v="51"/>
    <x v="5"/>
    <s v="Customers"/>
    <x v="4"/>
    <n v="106887548.52"/>
    <n v="2176682229.2800002"/>
    <n v="0"/>
  </r>
  <r>
    <x v="51"/>
    <x v="5"/>
    <s v="Customers"/>
    <x v="5"/>
    <n v="240831570.22"/>
    <n v="13513987653.66"/>
    <n v="32767980.329999998"/>
  </r>
  <r>
    <x v="51"/>
    <x v="5"/>
    <s v="Customers"/>
    <x v="6"/>
    <n v="14645979.26"/>
    <n v="2048748735.3199999"/>
    <n v="4240467.2300000004"/>
  </r>
  <r>
    <x v="51"/>
    <x v="5"/>
    <s v="Customers"/>
    <x v="7"/>
    <n v="331216430.55000001"/>
    <n v="5357943968.8800001"/>
    <n v="0"/>
  </r>
  <r>
    <x v="51"/>
    <x v="5"/>
    <s v="Customers"/>
    <x v="8"/>
    <n v="0"/>
    <n v="0"/>
    <n v="0"/>
  </r>
  <r>
    <x v="51"/>
    <x v="6"/>
    <s v="Connections"/>
    <x v="0"/>
    <n v="0"/>
    <n v="0"/>
    <n v="0"/>
  </r>
  <r>
    <x v="51"/>
    <x v="6"/>
    <s v="Connections"/>
    <x v="1"/>
    <n v="0"/>
    <n v="0"/>
    <n v="0"/>
  </r>
  <r>
    <x v="51"/>
    <x v="6"/>
    <s v="Connections"/>
    <x v="2"/>
    <n v="15157789.74"/>
    <n v="113577732.78"/>
    <n v="330083.78999999998"/>
  </r>
  <r>
    <x v="51"/>
    <x v="6"/>
    <s v="Connections"/>
    <x v="3"/>
    <n v="3424691.84"/>
    <n v="41388662.789999999"/>
    <n v="0"/>
  </r>
  <r>
    <x v="51"/>
    <x v="6"/>
    <s v="Customers"/>
    <x v="4"/>
    <n v="113881195.47"/>
    <n v="2267834981.3800001"/>
    <n v="0"/>
  </r>
  <r>
    <x v="51"/>
    <x v="6"/>
    <s v="Customers"/>
    <x v="5"/>
    <n v="256632616.58000001"/>
    <n v="13458667155.26"/>
    <n v="32227633.800000001"/>
  </r>
  <r>
    <x v="51"/>
    <x v="6"/>
    <s v="Customers"/>
    <x v="6"/>
    <n v="31977519.739999998"/>
    <n v="1906653283.23"/>
    <n v="4169277.57"/>
  </r>
  <r>
    <x v="51"/>
    <x v="6"/>
    <s v="Customers"/>
    <x v="7"/>
    <n v="323700237.23000002"/>
    <n v="5271577868.9799995"/>
    <n v="0"/>
  </r>
  <r>
    <x v="51"/>
    <x v="6"/>
    <s v="Customers"/>
    <x v="8"/>
    <n v="0"/>
    <n v="0"/>
    <n v="0"/>
  </r>
  <r>
    <x v="52"/>
    <x v="0"/>
    <s v="Connections"/>
    <x v="0"/>
    <n v="0"/>
    <n v="0"/>
    <n v="0"/>
  </r>
  <r>
    <x v="52"/>
    <x v="0"/>
    <s v="Connections"/>
    <x v="1"/>
    <n v="0"/>
    <n v="0"/>
    <n v="0"/>
  </r>
  <r>
    <x v="52"/>
    <x v="0"/>
    <s v="Connections"/>
    <x v="2"/>
    <n v="54677.2"/>
    <n v="1811343"/>
    <n v="5382"/>
  </r>
  <r>
    <x v="52"/>
    <x v="0"/>
    <s v="Connections"/>
    <x v="3"/>
    <n v="3937.29"/>
    <n v="258733"/>
    <n v="0"/>
  </r>
  <r>
    <x v="52"/>
    <x v="0"/>
    <s v="Customers"/>
    <x v="4"/>
    <n v="352184.33"/>
    <n v="16302853"/>
    <n v="0"/>
  </r>
  <r>
    <x v="52"/>
    <x v="0"/>
    <s v="Customers"/>
    <x v="5"/>
    <n v="240623.67"/>
    <n v="17621053"/>
    <n v="52028"/>
  </r>
  <r>
    <x v="52"/>
    <x v="0"/>
    <s v="Customers"/>
    <x v="6"/>
    <n v="0"/>
    <n v="0"/>
    <n v="0"/>
  </r>
  <r>
    <x v="52"/>
    <x v="0"/>
    <s v="Customers"/>
    <x v="7"/>
    <n v="2996827.67"/>
    <n v="88213194"/>
    <n v="0"/>
  </r>
  <r>
    <x v="52"/>
    <x v="0"/>
    <s v="Customers"/>
    <x v="8"/>
    <n v="0"/>
    <n v="0"/>
    <n v="0"/>
  </r>
  <r>
    <x v="52"/>
    <x v="1"/>
    <s v="Connections"/>
    <x v="0"/>
    <n v="0"/>
    <n v="0"/>
    <n v="0"/>
  </r>
  <r>
    <x v="52"/>
    <x v="1"/>
    <s v="Connections"/>
    <x v="1"/>
    <n v="0"/>
    <n v="0"/>
    <n v="0"/>
  </r>
  <r>
    <x v="52"/>
    <x v="1"/>
    <s v="Connections"/>
    <x v="2"/>
    <n v="57980.92"/>
    <n v="932624"/>
    <n v="2846.7"/>
  </r>
  <r>
    <x v="52"/>
    <x v="1"/>
    <s v="Connections"/>
    <x v="3"/>
    <n v="3262.99"/>
    <n v="183647"/>
    <n v="0"/>
  </r>
  <r>
    <x v="52"/>
    <x v="1"/>
    <s v="Customers"/>
    <x v="4"/>
    <n v="390939.2"/>
    <n v="17228609"/>
    <n v="0"/>
  </r>
  <r>
    <x v="52"/>
    <x v="1"/>
    <s v="Customers"/>
    <x v="5"/>
    <n v="252679.26"/>
    <n v="19913562"/>
    <n v="57039.29"/>
  </r>
  <r>
    <x v="52"/>
    <x v="1"/>
    <s v="Customers"/>
    <x v="6"/>
    <n v="0"/>
    <n v="0"/>
    <n v="0"/>
  </r>
  <r>
    <x v="52"/>
    <x v="1"/>
    <s v="Customers"/>
    <x v="7"/>
    <n v="3243252.13"/>
    <n v="89621851"/>
    <n v="0"/>
  </r>
  <r>
    <x v="52"/>
    <x v="1"/>
    <s v="Customers"/>
    <x v="8"/>
    <n v="0"/>
    <n v="0"/>
    <n v="0"/>
  </r>
  <r>
    <x v="52"/>
    <x v="2"/>
    <s v="Connections"/>
    <x v="0"/>
    <n v="0"/>
    <n v="0"/>
    <n v="0"/>
  </r>
  <r>
    <x v="52"/>
    <x v="2"/>
    <s v="Connections"/>
    <x v="1"/>
    <n v="0"/>
    <n v="0"/>
    <n v="0"/>
  </r>
  <r>
    <x v="52"/>
    <x v="2"/>
    <s v="Connections"/>
    <x v="2"/>
    <n v="60671.9"/>
    <n v="758728"/>
    <n v="2244"/>
  </r>
  <r>
    <x v="52"/>
    <x v="2"/>
    <s v="Connections"/>
    <x v="3"/>
    <n v="2991.56"/>
    <n v="148721"/>
    <n v="0"/>
  </r>
  <r>
    <x v="52"/>
    <x v="2"/>
    <s v="Customers"/>
    <x v="4"/>
    <n v="408115.09"/>
    <n v="17031695.940000001"/>
    <n v="0"/>
  </r>
  <r>
    <x v="52"/>
    <x v="2"/>
    <s v="Customers"/>
    <x v="5"/>
    <n v="254567.81"/>
    <n v="18861070.899999999"/>
    <n v="54997.279999999999"/>
  </r>
  <r>
    <x v="52"/>
    <x v="2"/>
    <s v="Customers"/>
    <x v="6"/>
    <n v="0"/>
    <n v="0"/>
    <n v="0"/>
  </r>
  <r>
    <x v="52"/>
    <x v="2"/>
    <s v="Customers"/>
    <x v="7"/>
    <n v="3387773.32"/>
    <n v="87878522.780000001"/>
    <n v="0"/>
  </r>
  <r>
    <x v="52"/>
    <x v="2"/>
    <s v="Customers"/>
    <x v="8"/>
    <n v="0"/>
    <n v="0"/>
    <n v="0"/>
  </r>
  <r>
    <x v="52"/>
    <x v="3"/>
    <s v="Connections"/>
    <x v="0"/>
    <n v="0"/>
    <n v="0"/>
    <n v="0"/>
  </r>
  <r>
    <x v="52"/>
    <x v="3"/>
    <s v="Connections"/>
    <x v="1"/>
    <n v="0"/>
    <n v="0"/>
    <n v="0"/>
  </r>
  <r>
    <x v="52"/>
    <x v="3"/>
    <s v="Connections"/>
    <x v="2"/>
    <n v="61757.56"/>
    <n v="761759"/>
    <n v="2251.9"/>
  </r>
  <r>
    <x v="52"/>
    <x v="3"/>
    <s v="Connections"/>
    <x v="3"/>
    <n v="3189.94"/>
    <n v="153906"/>
    <n v="0"/>
  </r>
  <r>
    <x v="52"/>
    <x v="3"/>
    <s v="Customers"/>
    <x v="4"/>
    <n v="421869.39"/>
    <n v="17666223"/>
    <n v="0"/>
  </r>
  <r>
    <x v="52"/>
    <x v="3"/>
    <s v="Customers"/>
    <x v="5"/>
    <n v="266772.5"/>
    <n v="19749651"/>
    <n v="51277.21"/>
  </r>
  <r>
    <x v="52"/>
    <x v="3"/>
    <s v="Customers"/>
    <x v="6"/>
    <n v="0"/>
    <n v="0"/>
    <n v="0"/>
  </r>
  <r>
    <x v="52"/>
    <x v="3"/>
    <s v="Customers"/>
    <x v="7"/>
    <n v="3545329.83"/>
    <n v="95897147"/>
    <n v="0"/>
  </r>
  <r>
    <x v="52"/>
    <x v="3"/>
    <s v="Customers"/>
    <x v="8"/>
    <n v="0"/>
    <n v="0"/>
    <n v="0"/>
  </r>
  <r>
    <x v="52"/>
    <x v="4"/>
    <s v="Connections"/>
    <x v="0"/>
    <n v="0"/>
    <n v="0"/>
    <n v="0"/>
  </r>
  <r>
    <x v="52"/>
    <x v="4"/>
    <s v="Connections"/>
    <x v="1"/>
    <n v="0"/>
    <n v="0"/>
    <n v="0"/>
  </r>
  <r>
    <x v="52"/>
    <x v="4"/>
    <s v="Connections"/>
    <x v="2"/>
    <n v="63211.74"/>
    <n v="773922"/>
    <n v="2286.9"/>
  </r>
  <r>
    <x v="52"/>
    <x v="4"/>
    <s v="Connections"/>
    <x v="3"/>
    <n v="3250.93"/>
    <n v="154158"/>
    <n v="0"/>
  </r>
  <r>
    <x v="52"/>
    <x v="4"/>
    <s v="Customers"/>
    <x v="4"/>
    <n v="427245.53"/>
    <n v="17600016"/>
    <n v="0"/>
  </r>
  <r>
    <x v="52"/>
    <x v="4"/>
    <s v="Customers"/>
    <x v="5"/>
    <n v="259499.35"/>
    <n v="20079351"/>
    <n v="48917.48"/>
  </r>
  <r>
    <x v="52"/>
    <x v="4"/>
    <s v="Customers"/>
    <x v="6"/>
    <n v="0"/>
    <n v="0"/>
    <n v="0"/>
  </r>
  <r>
    <x v="52"/>
    <x v="4"/>
    <s v="Customers"/>
    <x v="7"/>
    <n v="3623034.47"/>
    <n v="95046949"/>
    <n v="0"/>
  </r>
  <r>
    <x v="52"/>
    <x v="4"/>
    <s v="Customers"/>
    <x v="8"/>
    <n v="0"/>
    <n v="0"/>
    <n v="0"/>
  </r>
  <r>
    <x v="52"/>
    <x v="5"/>
    <s v="Connections"/>
    <x v="0"/>
    <n v="0"/>
    <n v="0"/>
    <n v="0"/>
  </r>
  <r>
    <x v="52"/>
    <x v="5"/>
    <s v="Connections"/>
    <x v="1"/>
    <n v="0"/>
    <n v="0"/>
    <n v="0"/>
  </r>
  <r>
    <x v="52"/>
    <x v="5"/>
    <s v="Connections"/>
    <x v="2"/>
    <n v="65393.18"/>
    <n v="803024"/>
    <n v="2328"/>
  </r>
  <r>
    <x v="52"/>
    <x v="5"/>
    <s v="Connections"/>
    <x v="3"/>
    <n v="3307.1"/>
    <n v="153122"/>
    <n v="0"/>
  </r>
  <r>
    <x v="52"/>
    <x v="5"/>
    <s v="Customers"/>
    <x v="4"/>
    <n v="424048.8"/>
    <n v="16820699"/>
    <n v="0"/>
  </r>
  <r>
    <x v="52"/>
    <x v="5"/>
    <s v="Customers"/>
    <x v="5"/>
    <n v="259096.66"/>
    <n v="19136830.57"/>
    <n v="48053.54"/>
  </r>
  <r>
    <x v="52"/>
    <x v="5"/>
    <s v="Customers"/>
    <x v="6"/>
    <n v="0"/>
    <n v="0"/>
    <n v="0"/>
  </r>
  <r>
    <x v="52"/>
    <x v="5"/>
    <s v="Customers"/>
    <x v="7"/>
    <n v="3760694.64"/>
    <n v="102567918"/>
    <n v="0"/>
  </r>
  <r>
    <x v="52"/>
    <x v="5"/>
    <s v="Customers"/>
    <x v="8"/>
    <n v="0"/>
    <n v="0"/>
    <n v="0"/>
  </r>
  <r>
    <x v="52"/>
    <x v="6"/>
    <s v="Connections"/>
    <x v="0"/>
    <n v="0"/>
    <n v="0"/>
    <n v="0"/>
  </r>
  <r>
    <x v="52"/>
    <x v="6"/>
    <s v="Connections"/>
    <x v="1"/>
    <n v="0"/>
    <n v="0"/>
    <n v="0"/>
  </r>
  <r>
    <x v="52"/>
    <x v="6"/>
    <s v="Connections"/>
    <x v="2"/>
    <n v="67479.009999999995"/>
    <n v="791018"/>
    <n v="2337.6"/>
  </r>
  <r>
    <x v="52"/>
    <x v="6"/>
    <s v="Connections"/>
    <x v="3"/>
    <n v="3411.55"/>
    <n v="155365"/>
    <n v="0"/>
  </r>
  <r>
    <x v="52"/>
    <x v="6"/>
    <s v="Customers"/>
    <x v="4"/>
    <n v="442873.08"/>
    <n v="17504591"/>
    <n v="0"/>
  </r>
  <r>
    <x v="52"/>
    <x v="6"/>
    <s v="Customers"/>
    <x v="5"/>
    <n v="268425.39"/>
    <n v="19806084"/>
    <n v="39987.800000000003"/>
  </r>
  <r>
    <x v="52"/>
    <x v="6"/>
    <s v="Customers"/>
    <x v="6"/>
    <n v="0"/>
    <n v="0"/>
    <n v="0"/>
  </r>
  <r>
    <x v="52"/>
    <x v="6"/>
    <s v="Customers"/>
    <x v="7"/>
    <n v="3903499.88"/>
    <n v="104845989"/>
    <n v="0"/>
  </r>
  <r>
    <x v="52"/>
    <x v="6"/>
    <s v="Customers"/>
    <x v="8"/>
    <n v="0"/>
    <n v="0"/>
    <n v="0"/>
  </r>
  <r>
    <x v="53"/>
    <x v="0"/>
    <s v="Connections"/>
    <x v="0"/>
    <n v="945"/>
    <n v="33543395"/>
    <n v="75403"/>
  </r>
  <r>
    <x v="53"/>
    <x v="0"/>
    <s v="Connections"/>
    <x v="1"/>
    <n v="0"/>
    <n v="0"/>
    <n v="0"/>
  </r>
  <r>
    <x v="53"/>
    <x v="0"/>
    <s v="Connections"/>
    <x v="2"/>
    <n v="236996"/>
    <n v="7608121"/>
    <n v="21206"/>
  </r>
  <r>
    <x v="53"/>
    <x v="0"/>
    <s v="Connections"/>
    <x v="3"/>
    <n v="153590"/>
    <n v="2649180"/>
    <n v="0"/>
  </r>
  <r>
    <x v="53"/>
    <x v="0"/>
    <s v="Customers"/>
    <x v="4"/>
    <n v="5363402"/>
    <n v="196078597"/>
    <n v="0"/>
  </r>
  <r>
    <x v="53"/>
    <x v="0"/>
    <s v="Customers"/>
    <x v="5"/>
    <n v="9068209"/>
    <n v="696649002"/>
    <n v="1747019"/>
  </r>
  <r>
    <x v="53"/>
    <x v="0"/>
    <s v="Customers"/>
    <x v="6"/>
    <n v="703652"/>
    <n v="92984875"/>
    <n v="170151"/>
  </r>
  <r>
    <x v="53"/>
    <x v="0"/>
    <s v="Customers"/>
    <x v="7"/>
    <n v="18031469"/>
    <n v="404728028"/>
    <n v="0"/>
  </r>
  <r>
    <x v="53"/>
    <x v="0"/>
    <s v="Customers"/>
    <x v="8"/>
    <n v="0"/>
    <n v="0"/>
    <n v="0"/>
  </r>
  <r>
    <x v="53"/>
    <x v="1"/>
    <s v="Connections"/>
    <x v="0"/>
    <n v="1567"/>
    <n v="33527765"/>
    <n v="78348"/>
  </r>
  <r>
    <x v="53"/>
    <x v="1"/>
    <s v="Connections"/>
    <x v="1"/>
    <n v="0"/>
    <n v="0"/>
    <n v="0"/>
  </r>
  <r>
    <x v="53"/>
    <x v="1"/>
    <s v="Connections"/>
    <x v="2"/>
    <n v="252264"/>
    <n v="7638394"/>
    <n v="21346"/>
  </r>
  <r>
    <x v="53"/>
    <x v="1"/>
    <s v="Connections"/>
    <x v="3"/>
    <n v="109155"/>
    <n v="2729041"/>
    <n v="0"/>
  </r>
  <r>
    <x v="53"/>
    <x v="1"/>
    <s v="Customers"/>
    <x v="4"/>
    <n v="5097846"/>
    <n v="193116425"/>
    <n v="0"/>
  </r>
  <r>
    <x v="53"/>
    <x v="1"/>
    <s v="Customers"/>
    <x v="5"/>
    <n v="9643013"/>
    <n v="707835197"/>
    <n v="1808737"/>
  </r>
  <r>
    <x v="53"/>
    <x v="1"/>
    <s v="Customers"/>
    <x v="6"/>
    <n v="799705"/>
    <n v="95179112"/>
    <n v="178218"/>
  </r>
  <r>
    <x v="53"/>
    <x v="1"/>
    <s v="Customers"/>
    <x v="7"/>
    <n v="18163057"/>
    <n v="404436334"/>
    <n v="0"/>
  </r>
  <r>
    <x v="53"/>
    <x v="1"/>
    <s v="Customers"/>
    <x v="8"/>
    <n v="0"/>
    <n v="0"/>
    <n v="0"/>
  </r>
  <r>
    <x v="53"/>
    <x v="2"/>
    <s v="Connections"/>
    <x v="0"/>
    <n v="1775"/>
    <n v="34185131"/>
    <n v="80788"/>
  </r>
  <r>
    <x v="53"/>
    <x v="2"/>
    <s v="Connections"/>
    <x v="1"/>
    <n v="0"/>
    <n v="0"/>
    <n v="0"/>
  </r>
  <r>
    <x v="53"/>
    <x v="2"/>
    <s v="Connections"/>
    <x v="2"/>
    <n v="207093"/>
    <n v="5530665"/>
    <n v="15685"/>
  </r>
  <r>
    <x v="53"/>
    <x v="2"/>
    <s v="Connections"/>
    <x v="3"/>
    <n v="106640"/>
    <n v="2679470"/>
    <n v="0"/>
  </r>
  <r>
    <x v="53"/>
    <x v="2"/>
    <s v="Customers"/>
    <x v="4"/>
    <n v="5238473"/>
    <n v="189981989"/>
    <n v="0"/>
  </r>
  <r>
    <x v="53"/>
    <x v="2"/>
    <s v="Customers"/>
    <x v="5"/>
    <n v="9574064"/>
    <n v="684895297"/>
    <n v="1758784"/>
  </r>
  <r>
    <x v="53"/>
    <x v="2"/>
    <s v="Customers"/>
    <x v="6"/>
    <n v="809629"/>
    <n v="95093184"/>
    <n v="177858"/>
  </r>
  <r>
    <x v="53"/>
    <x v="2"/>
    <s v="Customers"/>
    <x v="7"/>
    <n v="18376977"/>
    <n v="396801470"/>
    <n v="0"/>
  </r>
  <r>
    <x v="53"/>
    <x v="2"/>
    <s v="Customers"/>
    <x v="8"/>
    <n v="0"/>
    <n v="0"/>
    <n v="0"/>
  </r>
  <r>
    <x v="53"/>
    <x v="3"/>
    <s v="Connections"/>
    <x v="0"/>
    <n v="1749"/>
    <n v="36001231"/>
    <n v="85275"/>
  </r>
  <r>
    <x v="53"/>
    <x v="3"/>
    <s v="Connections"/>
    <x v="1"/>
    <n v="0"/>
    <n v="0"/>
    <n v="0"/>
  </r>
  <r>
    <x v="53"/>
    <x v="3"/>
    <s v="Connections"/>
    <x v="2"/>
    <n v="153655"/>
    <n v="3498479"/>
    <n v="9804"/>
  </r>
  <r>
    <x v="53"/>
    <x v="3"/>
    <s v="Connections"/>
    <x v="3"/>
    <n v="104855"/>
    <n v="2629283"/>
    <n v="0"/>
  </r>
  <r>
    <x v="53"/>
    <x v="3"/>
    <s v="Customers"/>
    <x v="4"/>
    <n v="5485234"/>
    <n v="197978624"/>
    <n v="0"/>
  </r>
  <r>
    <x v="53"/>
    <x v="3"/>
    <s v="Customers"/>
    <x v="5"/>
    <n v="9856954"/>
    <n v="715101938"/>
    <n v="1820376"/>
  </r>
  <r>
    <x v="53"/>
    <x v="3"/>
    <s v="Customers"/>
    <x v="6"/>
    <n v="800324"/>
    <n v="98366842"/>
    <n v="173376"/>
  </r>
  <r>
    <x v="53"/>
    <x v="3"/>
    <s v="Customers"/>
    <x v="7"/>
    <n v="19097714"/>
    <n v="413689291"/>
    <n v="0"/>
  </r>
  <r>
    <x v="53"/>
    <x v="3"/>
    <s v="Customers"/>
    <x v="8"/>
    <n v="0"/>
    <n v="0"/>
    <n v="0"/>
  </r>
  <r>
    <x v="53"/>
    <x v="4"/>
    <s v="Connections"/>
    <x v="0"/>
    <n v="1829"/>
    <n v="38976498"/>
    <n v="89358"/>
  </r>
  <r>
    <x v="53"/>
    <x v="4"/>
    <s v="Connections"/>
    <x v="1"/>
    <n v="0"/>
    <n v="0"/>
    <n v="0"/>
  </r>
  <r>
    <x v="53"/>
    <x v="4"/>
    <s v="Connections"/>
    <x v="2"/>
    <n v="154048"/>
    <n v="3499974"/>
    <n v="9891"/>
  </r>
  <r>
    <x v="53"/>
    <x v="4"/>
    <s v="Connections"/>
    <x v="3"/>
    <n v="106553"/>
    <n v="2771071"/>
    <n v="0"/>
  </r>
  <r>
    <x v="53"/>
    <x v="4"/>
    <s v="Customers"/>
    <x v="4"/>
    <n v="5537888"/>
    <n v="198022375"/>
    <n v="0"/>
  </r>
  <r>
    <x v="53"/>
    <x v="4"/>
    <s v="Customers"/>
    <x v="5"/>
    <n v="9623834"/>
    <n v="692168006"/>
    <n v="1752762"/>
  </r>
  <r>
    <x v="53"/>
    <x v="4"/>
    <s v="Customers"/>
    <x v="6"/>
    <n v="783533"/>
    <n v="96183866"/>
    <n v="169281"/>
  </r>
  <r>
    <x v="53"/>
    <x v="4"/>
    <s v="Customers"/>
    <x v="7"/>
    <n v="19194343"/>
    <n v="406423263"/>
    <n v="0"/>
  </r>
  <r>
    <x v="53"/>
    <x v="4"/>
    <s v="Customers"/>
    <x v="8"/>
    <n v="0"/>
    <n v="0"/>
    <n v="0"/>
  </r>
  <r>
    <x v="53"/>
    <x v="5"/>
    <s v="Connections"/>
    <x v="0"/>
    <n v="1859"/>
    <n v="38179195"/>
    <n v="88101"/>
  </r>
  <r>
    <x v="53"/>
    <x v="5"/>
    <s v="Connections"/>
    <x v="1"/>
    <n v="0"/>
    <n v="0"/>
    <n v="0"/>
  </r>
  <r>
    <x v="53"/>
    <x v="5"/>
    <s v="Connections"/>
    <x v="2"/>
    <n v="155593"/>
    <n v="3552796"/>
    <n v="9889"/>
  </r>
  <r>
    <x v="53"/>
    <x v="5"/>
    <s v="Connections"/>
    <x v="3"/>
    <n v="110236"/>
    <n v="3017447"/>
    <n v="0"/>
  </r>
  <r>
    <x v="53"/>
    <x v="5"/>
    <s v="Customers"/>
    <x v="4"/>
    <n v="5386150"/>
    <n v="187704453"/>
    <n v="0"/>
  </r>
  <r>
    <x v="53"/>
    <x v="5"/>
    <s v="Customers"/>
    <x v="5"/>
    <n v="9203303"/>
    <n v="648535090"/>
    <n v="1651599"/>
  </r>
  <r>
    <x v="53"/>
    <x v="5"/>
    <s v="Customers"/>
    <x v="6"/>
    <n v="666117"/>
    <n v="83371017"/>
    <n v="140823"/>
  </r>
  <r>
    <x v="53"/>
    <x v="5"/>
    <s v="Customers"/>
    <x v="7"/>
    <n v="19416713"/>
    <n v="432541115"/>
    <n v="0"/>
  </r>
  <r>
    <x v="53"/>
    <x v="5"/>
    <s v="Customers"/>
    <x v="8"/>
    <n v="0"/>
    <n v="0"/>
    <n v="0"/>
  </r>
  <r>
    <x v="53"/>
    <x v="6"/>
    <s v="Connections"/>
    <x v="0"/>
    <n v="1990"/>
    <n v="40632140"/>
    <n v="92316"/>
  </r>
  <r>
    <x v="53"/>
    <x v="6"/>
    <s v="Connections"/>
    <x v="1"/>
    <n v="0"/>
    <n v="0"/>
    <n v="0"/>
  </r>
  <r>
    <x v="53"/>
    <x v="6"/>
    <s v="Connections"/>
    <x v="2"/>
    <n v="165215"/>
    <n v="3566727"/>
    <n v="9949"/>
  </r>
  <r>
    <x v="53"/>
    <x v="6"/>
    <s v="Connections"/>
    <x v="3"/>
    <n v="118500"/>
    <n v="3145674"/>
    <n v="0"/>
  </r>
  <r>
    <x v="53"/>
    <x v="6"/>
    <s v="Customers"/>
    <x v="4"/>
    <n v="5844175"/>
    <n v="191018779"/>
    <n v="0"/>
  </r>
  <r>
    <x v="53"/>
    <x v="6"/>
    <s v="Customers"/>
    <x v="5"/>
    <n v="10937642"/>
    <n v="658126433"/>
    <n v="1711584"/>
  </r>
  <r>
    <x v="53"/>
    <x v="6"/>
    <s v="Customers"/>
    <x v="6"/>
    <n v="731745"/>
    <n v="87081781"/>
    <n v="151120"/>
  </r>
  <r>
    <x v="53"/>
    <x v="6"/>
    <s v="Customers"/>
    <x v="7"/>
    <n v="21091213"/>
    <n v="434604346"/>
    <n v="0"/>
  </r>
  <r>
    <x v="53"/>
    <x v="6"/>
    <s v="Customers"/>
    <x v="8"/>
    <n v="0"/>
    <n v="0"/>
    <n v="0"/>
  </r>
  <r>
    <x v="54"/>
    <x v="0"/>
    <s v="Connections"/>
    <x v="0"/>
    <n v="0"/>
    <n v="0"/>
    <n v="0"/>
  </r>
  <r>
    <x v="54"/>
    <x v="0"/>
    <s v="Connections"/>
    <x v="1"/>
    <n v="27922"/>
    <n v="753964"/>
    <n v="2077"/>
  </r>
  <r>
    <x v="54"/>
    <x v="0"/>
    <s v="Connections"/>
    <x v="2"/>
    <n v="208452"/>
    <n v="2284687"/>
    <n v="6476"/>
  </r>
  <r>
    <x v="54"/>
    <x v="0"/>
    <s v="Connections"/>
    <x v="3"/>
    <n v="43074"/>
    <n v="970041"/>
    <n v="0"/>
  </r>
  <r>
    <x v="54"/>
    <x v="0"/>
    <s v="Customers"/>
    <x v="4"/>
    <n v="1054960"/>
    <n v="54312604"/>
    <n v="0"/>
  </r>
  <r>
    <x v="54"/>
    <x v="0"/>
    <s v="Customers"/>
    <x v="5"/>
    <n v="1379104"/>
    <n v="139796962"/>
    <n v="402768"/>
  </r>
  <r>
    <x v="54"/>
    <x v="0"/>
    <s v="Customers"/>
    <x v="6"/>
    <n v="0"/>
    <n v="0"/>
    <n v="0"/>
  </r>
  <r>
    <x v="54"/>
    <x v="0"/>
    <s v="Customers"/>
    <x v="7"/>
    <n v="6086711"/>
    <n v="157973719"/>
    <n v="0"/>
  </r>
  <r>
    <x v="54"/>
    <x v="0"/>
    <s v="Customers"/>
    <x v="8"/>
    <n v="0"/>
    <n v="0"/>
    <n v="0"/>
  </r>
  <r>
    <x v="54"/>
    <x v="1"/>
    <s v="Connections"/>
    <x v="0"/>
    <n v="0"/>
    <n v="0"/>
    <n v="0"/>
  </r>
  <r>
    <x v="54"/>
    <x v="1"/>
    <s v="Connections"/>
    <x v="1"/>
    <n v="28727.8"/>
    <n v="749348"/>
    <n v="2062"/>
  </r>
  <r>
    <x v="54"/>
    <x v="1"/>
    <s v="Connections"/>
    <x v="2"/>
    <n v="198572.15"/>
    <n v="1575426"/>
    <n v="4561"/>
  </r>
  <r>
    <x v="54"/>
    <x v="1"/>
    <s v="Connections"/>
    <x v="3"/>
    <n v="45303.89"/>
    <n v="976708"/>
    <n v="0"/>
  </r>
  <r>
    <x v="54"/>
    <x v="1"/>
    <s v="Customers"/>
    <x v="4"/>
    <n v="932977.14"/>
    <n v="53545593"/>
    <n v="0"/>
  </r>
  <r>
    <x v="54"/>
    <x v="1"/>
    <s v="Customers"/>
    <x v="5"/>
    <n v="1509636.77"/>
    <n v="143431671"/>
    <n v="402254"/>
  </r>
  <r>
    <x v="54"/>
    <x v="1"/>
    <s v="Customers"/>
    <x v="6"/>
    <n v="0"/>
    <n v="0"/>
    <n v="0"/>
  </r>
  <r>
    <x v="54"/>
    <x v="1"/>
    <s v="Customers"/>
    <x v="7"/>
    <n v="6364943.4299999997"/>
    <n v="163109690"/>
    <n v="0"/>
  </r>
  <r>
    <x v="54"/>
    <x v="1"/>
    <s v="Customers"/>
    <x v="8"/>
    <n v="0"/>
    <n v="0"/>
    <n v="0"/>
  </r>
  <r>
    <x v="54"/>
    <x v="2"/>
    <s v="Connections"/>
    <x v="0"/>
    <n v="0"/>
    <n v="0"/>
    <n v="0"/>
  </r>
  <r>
    <x v="54"/>
    <x v="2"/>
    <s v="Connections"/>
    <x v="1"/>
    <n v="35458"/>
    <n v="729133"/>
    <n v="2012"/>
  </r>
  <r>
    <x v="54"/>
    <x v="2"/>
    <s v="Connections"/>
    <x v="2"/>
    <n v="103619"/>
    <n v="1393112"/>
    <n v="3890"/>
  </r>
  <r>
    <x v="54"/>
    <x v="2"/>
    <s v="Connections"/>
    <x v="3"/>
    <n v="40771"/>
    <n v="958727"/>
    <n v="0"/>
  </r>
  <r>
    <x v="54"/>
    <x v="2"/>
    <s v="Customers"/>
    <x v="4"/>
    <n v="1133719"/>
    <n v="52319962"/>
    <n v="0"/>
  </r>
  <r>
    <x v="54"/>
    <x v="2"/>
    <s v="Customers"/>
    <x v="5"/>
    <n v="1709255"/>
    <n v="144490127"/>
    <n v="397736"/>
  </r>
  <r>
    <x v="54"/>
    <x v="2"/>
    <s v="Customers"/>
    <x v="6"/>
    <n v="0"/>
    <n v="0"/>
    <n v="0"/>
  </r>
  <r>
    <x v="54"/>
    <x v="2"/>
    <s v="Customers"/>
    <x v="7"/>
    <n v="6619626"/>
    <n v="153825741"/>
    <n v="0"/>
  </r>
  <r>
    <x v="54"/>
    <x v="2"/>
    <s v="Customers"/>
    <x v="8"/>
    <n v="0"/>
    <n v="0"/>
    <n v="0"/>
  </r>
  <r>
    <x v="54"/>
    <x v="3"/>
    <s v="Connections"/>
    <x v="0"/>
    <n v="0"/>
    <n v="0"/>
    <n v="0"/>
  </r>
  <r>
    <x v="54"/>
    <x v="3"/>
    <s v="Connections"/>
    <x v="1"/>
    <n v="37525.300000000003"/>
    <n v="675874"/>
    <n v="1898"/>
  </r>
  <r>
    <x v="54"/>
    <x v="3"/>
    <s v="Connections"/>
    <x v="2"/>
    <n v="59569.62"/>
    <n v="1403956"/>
    <n v="3915"/>
  </r>
  <r>
    <x v="54"/>
    <x v="3"/>
    <s v="Connections"/>
    <x v="3"/>
    <n v="39018.050000000003"/>
    <n v="956107"/>
    <n v="0"/>
  </r>
  <r>
    <x v="54"/>
    <x v="3"/>
    <s v="Customers"/>
    <x v="4"/>
    <n v="1159548.8799999999"/>
    <n v="52983337"/>
    <n v="0"/>
  </r>
  <r>
    <x v="54"/>
    <x v="3"/>
    <s v="Customers"/>
    <x v="5"/>
    <n v="1718195.84"/>
    <n v="152610121"/>
    <n v="413412"/>
  </r>
  <r>
    <x v="54"/>
    <x v="3"/>
    <s v="Customers"/>
    <x v="6"/>
    <n v="0"/>
    <n v="0"/>
    <n v="0"/>
  </r>
  <r>
    <x v="54"/>
    <x v="3"/>
    <s v="Customers"/>
    <x v="7"/>
    <n v="7002589.8099999996"/>
    <n v="170461439"/>
    <n v="0"/>
  </r>
  <r>
    <x v="54"/>
    <x v="3"/>
    <s v="Customers"/>
    <x v="8"/>
    <n v="0"/>
    <n v="0"/>
    <n v="0"/>
  </r>
  <r>
    <x v="54"/>
    <x v="4"/>
    <s v="Connections"/>
    <x v="0"/>
    <n v="0"/>
    <n v="0"/>
    <n v="0"/>
  </r>
  <r>
    <x v="54"/>
    <x v="4"/>
    <s v="Connections"/>
    <x v="1"/>
    <n v="33323.78"/>
    <n v="583837"/>
    <n v="1605"/>
  </r>
  <r>
    <x v="54"/>
    <x v="4"/>
    <s v="Connections"/>
    <x v="2"/>
    <n v="61916.46"/>
    <n v="1406314"/>
    <n v="3924"/>
  </r>
  <r>
    <x v="54"/>
    <x v="4"/>
    <s v="Connections"/>
    <x v="3"/>
    <n v="39741.97"/>
    <n v="952930"/>
    <n v="0"/>
  </r>
  <r>
    <x v="54"/>
    <x v="4"/>
    <s v="Customers"/>
    <x v="4"/>
    <n v="1143863.82"/>
    <n v="50506434"/>
    <n v="0"/>
  </r>
  <r>
    <x v="54"/>
    <x v="4"/>
    <s v="Customers"/>
    <x v="5"/>
    <n v="1697564.33"/>
    <n v="151352404"/>
    <n v="415535"/>
  </r>
  <r>
    <x v="54"/>
    <x v="4"/>
    <s v="Customers"/>
    <x v="6"/>
    <n v="0"/>
    <n v="0"/>
    <n v="0"/>
  </r>
  <r>
    <x v="54"/>
    <x v="4"/>
    <s v="Customers"/>
    <x v="7"/>
    <n v="7159469.25"/>
    <n v="165806296"/>
    <n v="0"/>
  </r>
  <r>
    <x v="54"/>
    <x v="4"/>
    <s v="Customers"/>
    <x v="8"/>
    <n v="0"/>
    <n v="0"/>
    <n v="0"/>
  </r>
  <r>
    <x v="54"/>
    <x v="5"/>
    <s v="Connections"/>
    <x v="0"/>
    <n v="0"/>
    <n v="0"/>
    <n v="0"/>
  </r>
  <r>
    <x v="54"/>
    <x v="5"/>
    <s v="Connections"/>
    <x v="1"/>
    <n v="32355.83"/>
    <n v="535935"/>
    <n v="1474"/>
  </r>
  <r>
    <x v="54"/>
    <x v="5"/>
    <s v="Connections"/>
    <x v="2"/>
    <n v="63037.17"/>
    <n v="1423808"/>
    <n v="3960"/>
  </r>
  <r>
    <x v="54"/>
    <x v="5"/>
    <s v="Connections"/>
    <x v="3"/>
    <n v="39294.82"/>
    <n v="940979"/>
    <n v="0"/>
  </r>
  <r>
    <x v="54"/>
    <x v="5"/>
    <s v="Customers"/>
    <x v="4"/>
    <n v="1119575.98"/>
    <n v="48537506"/>
    <n v="0"/>
  </r>
  <r>
    <x v="54"/>
    <x v="5"/>
    <s v="Customers"/>
    <x v="5"/>
    <n v="1597803.13"/>
    <n v="133284408"/>
    <n v="381721"/>
  </r>
  <r>
    <x v="54"/>
    <x v="5"/>
    <s v="Customers"/>
    <x v="6"/>
    <n v="0"/>
    <n v="0"/>
    <n v="0"/>
  </r>
  <r>
    <x v="54"/>
    <x v="5"/>
    <s v="Customers"/>
    <x v="7"/>
    <n v="7264713.7999999998"/>
    <n v="179914470"/>
    <n v="0"/>
  </r>
  <r>
    <x v="54"/>
    <x v="5"/>
    <s v="Customers"/>
    <x v="8"/>
    <n v="0"/>
    <n v="0"/>
    <n v="0"/>
  </r>
  <r>
    <x v="54"/>
    <x v="6"/>
    <s v="Connections"/>
    <x v="0"/>
    <n v="0"/>
    <n v="0"/>
    <n v="0"/>
  </r>
  <r>
    <x v="54"/>
    <x v="6"/>
    <s v="Connections"/>
    <x v="1"/>
    <n v="30280.17"/>
    <n v="481895"/>
    <n v="1328"/>
  </r>
  <r>
    <x v="54"/>
    <x v="6"/>
    <s v="Connections"/>
    <x v="2"/>
    <n v="63704.71"/>
    <n v="1410628"/>
    <n v="3934"/>
  </r>
  <r>
    <x v="54"/>
    <x v="6"/>
    <s v="Connections"/>
    <x v="3"/>
    <n v="39809.57"/>
    <n v="919365"/>
    <n v="0"/>
  </r>
  <r>
    <x v="54"/>
    <x v="6"/>
    <s v="Customers"/>
    <x v="4"/>
    <n v="1222886.3700000001"/>
    <n v="54230050"/>
    <n v="0"/>
  </r>
  <r>
    <x v="54"/>
    <x v="6"/>
    <s v="Customers"/>
    <x v="5"/>
    <n v="1484103.1"/>
    <n v="128548463"/>
    <n v="349224"/>
  </r>
  <r>
    <x v="54"/>
    <x v="6"/>
    <s v="Customers"/>
    <x v="6"/>
    <n v="0"/>
    <n v="0"/>
    <n v="0"/>
  </r>
  <r>
    <x v="54"/>
    <x v="6"/>
    <s v="Customers"/>
    <x v="7"/>
    <n v="7658082.8700000001"/>
    <n v="182892382"/>
    <n v="0"/>
  </r>
  <r>
    <x v="54"/>
    <x v="6"/>
    <s v="Customers"/>
    <x v="8"/>
    <n v="0"/>
    <n v="0"/>
    <n v="0"/>
  </r>
  <r>
    <x v="55"/>
    <x v="0"/>
    <s v="Connections"/>
    <x v="0"/>
    <n v="0"/>
    <n v="0"/>
    <n v="0"/>
  </r>
  <r>
    <x v="55"/>
    <x v="0"/>
    <s v="Connections"/>
    <x v="1"/>
    <n v="3069.98"/>
    <n v="24839"/>
    <n v="0"/>
  </r>
  <r>
    <x v="55"/>
    <x v="0"/>
    <s v="Connections"/>
    <x v="2"/>
    <n v="95260.59"/>
    <n v="720792"/>
    <n v="1984"/>
  </r>
  <r>
    <x v="55"/>
    <x v="0"/>
    <s v="Connections"/>
    <x v="3"/>
    <n v="356.08"/>
    <n v="5184"/>
    <n v="0"/>
  </r>
  <r>
    <x v="55"/>
    <x v="0"/>
    <s v="Customers"/>
    <x v="4"/>
    <n v="429811.28"/>
    <n v="12033954"/>
    <n v="0"/>
  </r>
  <r>
    <x v="55"/>
    <x v="0"/>
    <s v="Customers"/>
    <x v="5"/>
    <n v="637974.78"/>
    <n v="67611795"/>
    <n v="150127"/>
  </r>
  <r>
    <x v="55"/>
    <x v="0"/>
    <s v="Customers"/>
    <x v="6"/>
    <n v="0"/>
    <n v="0"/>
    <n v="0"/>
  </r>
  <r>
    <x v="55"/>
    <x v="0"/>
    <s v="Customers"/>
    <x v="7"/>
    <n v="1186443.3400000001"/>
    <n v="24960131"/>
    <n v="0"/>
  </r>
  <r>
    <x v="55"/>
    <x v="0"/>
    <s v="Customers"/>
    <x v="8"/>
    <n v="0"/>
    <n v="0"/>
    <n v="0"/>
  </r>
  <r>
    <x v="55"/>
    <x v="1"/>
    <s v="Connections"/>
    <x v="0"/>
    <n v="0"/>
    <n v="0"/>
    <n v="0"/>
  </r>
  <r>
    <x v="55"/>
    <x v="1"/>
    <s v="Connections"/>
    <x v="1"/>
    <n v="3379.02"/>
    <n v="22056"/>
    <n v="61.3"/>
  </r>
  <r>
    <x v="55"/>
    <x v="1"/>
    <s v="Connections"/>
    <x v="2"/>
    <n v="48367.87"/>
    <n v="723427"/>
    <n v="1984"/>
  </r>
  <r>
    <x v="55"/>
    <x v="1"/>
    <s v="Connections"/>
    <x v="3"/>
    <n v="626.25"/>
    <n v="6816"/>
    <n v="0"/>
  </r>
  <r>
    <x v="55"/>
    <x v="1"/>
    <s v="Customers"/>
    <x v="4"/>
    <n v="444908.51"/>
    <n v="11967606"/>
    <n v="0"/>
  </r>
  <r>
    <x v="55"/>
    <x v="1"/>
    <s v="Customers"/>
    <x v="5"/>
    <n v="676773.06"/>
    <n v="65390259"/>
    <n v="152255"/>
  </r>
  <r>
    <x v="55"/>
    <x v="1"/>
    <s v="Customers"/>
    <x v="6"/>
    <n v="0"/>
    <n v="0"/>
    <n v="0"/>
  </r>
  <r>
    <x v="55"/>
    <x v="1"/>
    <s v="Customers"/>
    <x v="7"/>
    <n v="1278073.04"/>
    <n v="24523576"/>
    <n v="0"/>
  </r>
  <r>
    <x v="55"/>
    <x v="1"/>
    <s v="Customers"/>
    <x v="8"/>
    <n v="0"/>
    <n v="0"/>
    <n v="0"/>
  </r>
  <r>
    <x v="55"/>
    <x v="2"/>
    <s v="Connections"/>
    <x v="0"/>
    <n v="0"/>
    <n v="0"/>
    <n v="0"/>
  </r>
  <r>
    <x v="55"/>
    <x v="2"/>
    <s v="Connections"/>
    <x v="1"/>
    <n v="3615.73"/>
    <n v="19674"/>
    <n v="55"/>
  </r>
  <r>
    <x v="55"/>
    <x v="2"/>
    <s v="Connections"/>
    <x v="2"/>
    <n v="23631.09"/>
    <n v="697359"/>
    <n v="1920"/>
  </r>
  <r>
    <x v="55"/>
    <x v="2"/>
    <s v="Connections"/>
    <x v="3"/>
    <n v="882.7"/>
    <n v="6801"/>
    <n v="0"/>
  </r>
  <r>
    <x v="55"/>
    <x v="2"/>
    <s v="Customers"/>
    <x v="4"/>
    <n v="445996.46"/>
    <n v="11410391"/>
    <n v="0"/>
  </r>
  <r>
    <x v="55"/>
    <x v="2"/>
    <s v="Customers"/>
    <x v="5"/>
    <n v="691776.8"/>
    <n v="64780140"/>
    <n v="151997"/>
  </r>
  <r>
    <x v="55"/>
    <x v="2"/>
    <s v="Customers"/>
    <x v="6"/>
    <n v="0"/>
    <n v="0"/>
    <n v="0"/>
  </r>
  <r>
    <x v="55"/>
    <x v="2"/>
    <s v="Customers"/>
    <x v="7"/>
    <n v="1334275.81"/>
    <n v="23863110"/>
    <n v="0"/>
  </r>
  <r>
    <x v="55"/>
    <x v="2"/>
    <s v="Customers"/>
    <x v="8"/>
    <n v="0"/>
    <n v="0"/>
    <n v="0"/>
  </r>
  <r>
    <x v="55"/>
    <x v="3"/>
    <s v="Connections"/>
    <x v="0"/>
    <n v="0"/>
    <n v="0"/>
    <n v="0"/>
  </r>
  <r>
    <x v="55"/>
    <x v="3"/>
    <s v="Connections"/>
    <x v="1"/>
    <n v="3644.99"/>
    <n v="19673.09"/>
    <n v="55.05"/>
  </r>
  <r>
    <x v="55"/>
    <x v="3"/>
    <s v="Connections"/>
    <x v="2"/>
    <n v="23741.97"/>
    <n v="691015.45"/>
    <n v="1901.83"/>
  </r>
  <r>
    <x v="55"/>
    <x v="3"/>
    <s v="Connections"/>
    <x v="3"/>
    <n v="917.58"/>
    <n v="6801.02"/>
    <n v="0"/>
  </r>
  <r>
    <x v="55"/>
    <x v="3"/>
    <s v="Customers"/>
    <x v="4"/>
    <n v="453860.76"/>
    <n v="11564095.09"/>
    <n v="0"/>
  </r>
  <r>
    <x v="55"/>
    <x v="3"/>
    <s v="Customers"/>
    <x v="5"/>
    <n v="685640.86"/>
    <n v="62224146.259999998"/>
    <n v="149961.79"/>
  </r>
  <r>
    <x v="55"/>
    <x v="3"/>
    <s v="Customers"/>
    <x v="6"/>
    <n v="0"/>
    <n v="0"/>
    <n v="0"/>
  </r>
  <r>
    <x v="55"/>
    <x v="3"/>
    <s v="Customers"/>
    <x v="7"/>
    <n v="1395547.5"/>
    <n v="25359188.27"/>
    <n v="0"/>
  </r>
  <r>
    <x v="55"/>
    <x v="3"/>
    <s v="Customers"/>
    <x v="8"/>
    <n v="0"/>
    <n v="0"/>
    <n v="0"/>
  </r>
  <r>
    <x v="55"/>
    <x v="4"/>
    <s v="Connections"/>
    <x v="0"/>
    <n v="0"/>
    <n v="0"/>
    <n v="0"/>
  </r>
  <r>
    <x v="55"/>
    <x v="4"/>
    <s v="Connections"/>
    <x v="1"/>
    <n v="3693.76"/>
    <n v="19673.099999999999"/>
    <n v="54.65"/>
  </r>
  <r>
    <x v="55"/>
    <x v="4"/>
    <s v="Connections"/>
    <x v="2"/>
    <n v="23925.67"/>
    <n v="650270.35"/>
    <n v="1809.91"/>
  </r>
  <r>
    <x v="55"/>
    <x v="4"/>
    <s v="Connections"/>
    <x v="3"/>
    <n v="929.17"/>
    <n v="6288.03"/>
    <n v="0"/>
  </r>
  <r>
    <x v="55"/>
    <x v="4"/>
    <s v="Customers"/>
    <x v="4"/>
    <n v="450899.74"/>
    <n v="11138171.83"/>
    <n v="0"/>
  </r>
  <r>
    <x v="55"/>
    <x v="4"/>
    <s v="Customers"/>
    <x v="5"/>
    <n v="699750.25"/>
    <n v="61506027.549999997"/>
    <n v="147915.29999999999"/>
  </r>
  <r>
    <x v="55"/>
    <x v="4"/>
    <s v="Customers"/>
    <x v="6"/>
    <n v="0"/>
    <n v="0"/>
    <n v="0"/>
  </r>
  <r>
    <x v="55"/>
    <x v="4"/>
    <s v="Customers"/>
    <x v="7"/>
    <n v="1431751.25"/>
    <n v="25253896.170000002"/>
    <n v="0"/>
  </r>
  <r>
    <x v="55"/>
    <x v="4"/>
    <s v="Customers"/>
    <x v="8"/>
    <n v="0"/>
    <n v="0"/>
    <n v="0"/>
  </r>
  <r>
    <x v="55"/>
    <x v="5"/>
    <s v="Connections"/>
    <x v="0"/>
    <n v="0"/>
    <n v="0"/>
    <n v="0"/>
  </r>
  <r>
    <x v="55"/>
    <x v="5"/>
    <s v="Connections"/>
    <x v="1"/>
    <n v="3644.18"/>
    <n v="19032.57"/>
    <n v="52.87"/>
  </r>
  <r>
    <x v="55"/>
    <x v="5"/>
    <s v="Connections"/>
    <x v="2"/>
    <n v="22384.39"/>
    <n v="230452.83"/>
    <n v="632.12"/>
  </r>
  <r>
    <x v="55"/>
    <x v="5"/>
    <s v="Connections"/>
    <x v="3"/>
    <n v="939.3"/>
    <n v="6801.03"/>
    <n v="0"/>
  </r>
  <r>
    <x v="55"/>
    <x v="5"/>
    <s v="Customers"/>
    <x v="4"/>
    <n v="439995.78"/>
    <n v="10399992.689999999"/>
    <n v="0"/>
  </r>
  <r>
    <x v="55"/>
    <x v="5"/>
    <s v="Customers"/>
    <x v="5"/>
    <n v="262375.39"/>
    <n v="56943640.729999997"/>
    <n v="142646.24"/>
  </r>
  <r>
    <x v="55"/>
    <x v="5"/>
    <s v="Customers"/>
    <x v="6"/>
    <n v="431989.48"/>
    <n v="0"/>
    <n v="0"/>
  </r>
  <r>
    <x v="55"/>
    <x v="5"/>
    <s v="Customers"/>
    <x v="7"/>
    <n v="1453090.02"/>
    <n v="26737895.98"/>
    <n v="0"/>
  </r>
  <r>
    <x v="55"/>
    <x v="5"/>
    <s v="Customers"/>
    <x v="8"/>
    <n v="0"/>
    <n v="0"/>
    <n v="0"/>
  </r>
  <r>
    <x v="55"/>
    <x v="6"/>
    <s v="Connections"/>
    <x v="0"/>
    <n v="0"/>
    <n v="0"/>
    <n v="0"/>
  </r>
  <r>
    <x v="55"/>
    <x v="6"/>
    <s v="Connections"/>
    <x v="1"/>
    <n v="3817.38"/>
    <n v="18021.240000000002"/>
    <n v="53.06"/>
  </r>
  <r>
    <x v="55"/>
    <x v="6"/>
    <s v="Connections"/>
    <x v="2"/>
    <n v="36482.949999999997"/>
    <n v="216411.08"/>
    <n v="596.42999999999995"/>
  </r>
  <r>
    <x v="55"/>
    <x v="6"/>
    <s v="Connections"/>
    <x v="3"/>
    <n v="958.55"/>
    <n v="6837.03"/>
    <n v="0"/>
  </r>
  <r>
    <x v="55"/>
    <x v="6"/>
    <s v="Customers"/>
    <x v="4"/>
    <n v="483951.88"/>
    <n v="10488028.67"/>
    <n v="0"/>
  </r>
  <r>
    <x v="55"/>
    <x v="6"/>
    <s v="Customers"/>
    <x v="5"/>
    <n v="859717.11"/>
    <n v="61031160.600000001"/>
    <n v="159472.01"/>
  </r>
  <r>
    <x v="55"/>
    <x v="6"/>
    <s v="Customers"/>
    <x v="6"/>
    <n v="0"/>
    <n v="0"/>
    <n v="0"/>
  </r>
  <r>
    <x v="55"/>
    <x v="6"/>
    <s v="Customers"/>
    <x v="7"/>
    <n v="1644359.02"/>
    <n v="27101446.18"/>
    <n v="0"/>
  </r>
  <r>
    <x v="55"/>
    <x v="6"/>
    <s v="Customers"/>
    <x v="8"/>
    <n v="0"/>
    <n v="0"/>
    <n v="0"/>
  </r>
  <r>
    <x v="56"/>
    <x v="0"/>
    <s v="Connections"/>
    <x v="0"/>
    <n v="0"/>
    <n v="0"/>
    <n v="0"/>
  </r>
  <r>
    <x v="56"/>
    <x v="0"/>
    <s v="Connections"/>
    <x v="1"/>
    <n v="1007"/>
    <n v="11496"/>
    <n v="16"/>
  </r>
  <r>
    <x v="56"/>
    <x v="0"/>
    <s v="Connections"/>
    <x v="2"/>
    <n v="469495"/>
    <n v="3138531"/>
    <n v="8652"/>
  </r>
  <r>
    <x v="56"/>
    <x v="0"/>
    <s v="Connections"/>
    <x v="3"/>
    <n v="10823"/>
    <n v="287775"/>
    <n v="0"/>
  </r>
  <r>
    <x v="56"/>
    <x v="0"/>
    <s v="Customers"/>
    <x v="4"/>
    <n v="1442271"/>
    <n v="65575776"/>
    <n v="0"/>
  </r>
  <r>
    <x v="56"/>
    <x v="0"/>
    <s v="Customers"/>
    <x v="5"/>
    <n v="1546107"/>
    <n v="176163146"/>
    <n v="487528"/>
  </r>
  <r>
    <x v="56"/>
    <x v="0"/>
    <s v="Customers"/>
    <x v="6"/>
    <n v="0"/>
    <n v="0"/>
    <n v="0"/>
  </r>
  <r>
    <x v="56"/>
    <x v="0"/>
    <s v="Customers"/>
    <x v="7"/>
    <n v="5975351"/>
    <n v="185320983"/>
    <n v="0"/>
  </r>
  <r>
    <x v="56"/>
    <x v="0"/>
    <s v="Customers"/>
    <x v="8"/>
    <n v="0"/>
    <n v="0"/>
    <n v="0"/>
  </r>
  <r>
    <x v="56"/>
    <x v="1"/>
    <s v="Connections"/>
    <x v="0"/>
    <n v="0"/>
    <n v="0"/>
    <n v="0"/>
  </r>
  <r>
    <x v="56"/>
    <x v="1"/>
    <s v="Connections"/>
    <x v="1"/>
    <n v="1526.09"/>
    <n v="6019.49"/>
    <n v="16.88"/>
  </r>
  <r>
    <x v="56"/>
    <x v="1"/>
    <s v="Connections"/>
    <x v="2"/>
    <n v="463044.57"/>
    <n v="2697790.3"/>
    <n v="7739.43"/>
  </r>
  <r>
    <x v="56"/>
    <x v="1"/>
    <s v="Connections"/>
    <x v="3"/>
    <n v="9695.02"/>
    <n v="277131.86"/>
    <n v="0"/>
  </r>
  <r>
    <x v="56"/>
    <x v="1"/>
    <s v="Customers"/>
    <x v="4"/>
    <n v="1472544"/>
    <n v="65361599.75"/>
    <n v="0"/>
  </r>
  <r>
    <x v="56"/>
    <x v="1"/>
    <s v="Customers"/>
    <x v="5"/>
    <n v="1477528.04"/>
    <n v="178404938.88"/>
    <n v="466202.92499999999"/>
  </r>
  <r>
    <x v="56"/>
    <x v="1"/>
    <s v="Customers"/>
    <x v="6"/>
    <n v="0"/>
    <n v="0"/>
    <n v="0"/>
  </r>
  <r>
    <x v="56"/>
    <x v="1"/>
    <s v="Customers"/>
    <x v="7"/>
    <n v="6104574"/>
    <n v="179123216.25"/>
    <n v="0"/>
  </r>
  <r>
    <x v="56"/>
    <x v="1"/>
    <s v="Customers"/>
    <x v="8"/>
    <n v="0"/>
    <n v="0"/>
    <n v="0"/>
  </r>
  <r>
    <x v="56"/>
    <x v="2"/>
    <s v="Connections"/>
    <x v="0"/>
    <n v="0"/>
    <n v="0"/>
    <n v="0"/>
  </r>
  <r>
    <x v="56"/>
    <x v="2"/>
    <s v="Connections"/>
    <x v="1"/>
    <n v="502.57"/>
    <n v="7857.36"/>
    <n v="16.46"/>
  </r>
  <r>
    <x v="56"/>
    <x v="2"/>
    <s v="Connections"/>
    <x v="2"/>
    <n v="470684.31"/>
    <n v="2766984.5"/>
    <n v="7435.78"/>
  </r>
  <r>
    <x v="56"/>
    <x v="2"/>
    <s v="Connections"/>
    <x v="3"/>
    <n v="9171.57"/>
    <n v="261752.77"/>
    <n v="0"/>
  </r>
  <r>
    <x v="56"/>
    <x v="2"/>
    <s v="Customers"/>
    <x v="4"/>
    <n v="1526650.32"/>
    <n v="67751218.980000004"/>
    <n v="0"/>
  </r>
  <r>
    <x v="56"/>
    <x v="2"/>
    <s v="Customers"/>
    <x v="5"/>
    <n v="1327622.46"/>
    <n v="172094364.59999999"/>
    <n v="443934.65"/>
  </r>
  <r>
    <x v="56"/>
    <x v="2"/>
    <s v="Customers"/>
    <x v="6"/>
    <n v="0"/>
    <n v="0"/>
    <n v="0"/>
  </r>
  <r>
    <x v="56"/>
    <x v="2"/>
    <s v="Customers"/>
    <x v="7"/>
    <n v="6260956.9400000004"/>
    <n v="175230053.21000001"/>
    <n v="0"/>
  </r>
  <r>
    <x v="56"/>
    <x v="2"/>
    <s v="Customers"/>
    <x v="8"/>
    <n v="0"/>
    <n v="0"/>
    <n v="0"/>
  </r>
  <r>
    <x v="56"/>
    <x v="3"/>
    <s v="Connections"/>
    <x v="0"/>
    <n v="0"/>
    <n v="0"/>
    <n v="0"/>
  </r>
  <r>
    <x v="56"/>
    <x v="3"/>
    <s v="Connections"/>
    <x v="1"/>
    <n v="2066.7800000000002"/>
    <n v="16599.759999999998"/>
    <n v="33.04"/>
  </r>
  <r>
    <x v="56"/>
    <x v="3"/>
    <s v="Connections"/>
    <x v="2"/>
    <n v="453405.39"/>
    <n v="2480513.1"/>
    <n v="6670.74"/>
  </r>
  <r>
    <x v="56"/>
    <x v="3"/>
    <s v="Connections"/>
    <x v="3"/>
    <n v="8513.49"/>
    <n v="241032.26"/>
    <n v="0"/>
  </r>
  <r>
    <x v="56"/>
    <x v="3"/>
    <s v="Customers"/>
    <x v="4"/>
    <n v="1670974.89"/>
    <n v="71822559.430000007"/>
    <n v="0"/>
  </r>
  <r>
    <x v="56"/>
    <x v="3"/>
    <s v="Customers"/>
    <x v="5"/>
    <n v="1693014.31"/>
    <n v="178565970.93000001"/>
    <n v="461763.16"/>
  </r>
  <r>
    <x v="56"/>
    <x v="3"/>
    <s v="Customers"/>
    <x v="6"/>
    <n v="0"/>
    <n v="0"/>
    <n v="0"/>
  </r>
  <r>
    <x v="56"/>
    <x v="3"/>
    <s v="Customers"/>
    <x v="7"/>
    <n v="6775706.5899999999"/>
    <n v="189038321.90000001"/>
    <n v="0"/>
  </r>
  <r>
    <x v="56"/>
    <x v="3"/>
    <s v="Customers"/>
    <x v="8"/>
    <n v="0"/>
    <n v="0"/>
    <n v="0"/>
  </r>
  <r>
    <x v="56"/>
    <x v="4"/>
    <s v="Connections"/>
    <x v="0"/>
    <n v="0"/>
    <n v="0"/>
    <n v="0"/>
  </r>
  <r>
    <x v="56"/>
    <x v="4"/>
    <s v="Connections"/>
    <x v="1"/>
    <n v="2410.11"/>
    <n v="18126"/>
    <n v="33"/>
  </r>
  <r>
    <x v="56"/>
    <x v="4"/>
    <s v="Connections"/>
    <x v="2"/>
    <n v="465671.89"/>
    <n v="2298862"/>
    <n v="6235"/>
  </r>
  <r>
    <x v="56"/>
    <x v="4"/>
    <s v="Connections"/>
    <x v="3"/>
    <n v="7298.85"/>
    <n v="222617"/>
    <n v="0"/>
  </r>
  <r>
    <x v="56"/>
    <x v="4"/>
    <s v="Customers"/>
    <x v="4"/>
    <n v="1741406.65"/>
    <n v="72750960"/>
    <n v="0"/>
  </r>
  <r>
    <x v="56"/>
    <x v="4"/>
    <s v="Customers"/>
    <x v="5"/>
    <n v="1541984.42"/>
    <n v="179642752"/>
    <n v="444479"/>
  </r>
  <r>
    <x v="56"/>
    <x v="4"/>
    <s v="Customers"/>
    <x v="6"/>
    <n v="0"/>
    <n v="0"/>
    <n v="0"/>
  </r>
  <r>
    <x v="56"/>
    <x v="4"/>
    <s v="Customers"/>
    <x v="7"/>
    <n v="6948791.0599999996"/>
    <n v="188724159"/>
    <n v="0"/>
  </r>
  <r>
    <x v="56"/>
    <x v="4"/>
    <s v="Customers"/>
    <x v="8"/>
    <n v="0"/>
    <n v="0"/>
    <n v="0"/>
  </r>
  <r>
    <x v="56"/>
    <x v="5"/>
    <s v="Connections"/>
    <x v="0"/>
    <n v="0"/>
    <n v="0"/>
    <n v="0"/>
  </r>
  <r>
    <x v="56"/>
    <x v="5"/>
    <s v="Connections"/>
    <x v="1"/>
    <n v="2324.66"/>
    <n v="18762"/>
    <n v="48"/>
  </r>
  <r>
    <x v="56"/>
    <x v="5"/>
    <s v="Connections"/>
    <x v="2"/>
    <n v="478622.77"/>
    <n v="2321450"/>
    <n v="6235"/>
  </r>
  <r>
    <x v="56"/>
    <x v="5"/>
    <s v="Connections"/>
    <x v="3"/>
    <n v="7480.88"/>
    <n v="223044"/>
    <n v="0"/>
  </r>
  <r>
    <x v="56"/>
    <x v="5"/>
    <s v="Customers"/>
    <x v="4"/>
    <n v="1733325.06"/>
    <n v="68092748"/>
    <n v="0"/>
  </r>
  <r>
    <x v="56"/>
    <x v="5"/>
    <s v="Customers"/>
    <x v="5"/>
    <n v="1506780.01"/>
    <n v="171472845"/>
    <n v="426591"/>
  </r>
  <r>
    <x v="56"/>
    <x v="5"/>
    <s v="Customers"/>
    <x v="6"/>
    <n v="0"/>
    <n v="0"/>
    <n v="0"/>
  </r>
  <r>
    <x v="56"/>
    <x v="5"/>
    <s v="Customers"/>
    <x v="7"/>
    <n v="7201465.9900000002"/>
    <n v="195030079"/>
    <n v="0"/>
  </r>
  <r>
    <x v="56"/>
    <x v="5"/>
    <s v="Customers"/>
    <x v="8"/>
    <n v="0"/>
    <n v="0"/>
    <n v="0"/>
  </r>
  <r>
    <x v="56"/>
    <x v="6"/>
    <s v="Connections"/>
    <x v="0"/>
    <n v="0"/>
    <n v="0"/>
    <n v="0"/>
  </r>
  <r>
    <x v="56"/>
    <x v="6"/>
    <s v="Connections"/>
    <x v="1"/>
    <n v="1275.6300000000001"/>
    <n v="7576"/>
    <n v="21"/>
  </r>
  <r>
    <x v="56"/>
    <x v="6"/>
    <s v="Connections"/>
    <x v="2"/>
    <n v="482780.31"/>
    <n v="2315541"/>
    <n v="6232"/>
  </r>
  <r>
    <x v="56"/>
    <x v="6"/>
    <s v="Connections"/>
    <x v="3"/>
    <n v="7546.66"/>
    <n v="222383"/>
    <n v="0"/>
  </r>
  <r>
    <x v="56"/>
    <x v="6"/>
    <s v="Customers"/>
    <x v="4"/>
    <n v="1628013.65"/>
    <n v="69561352"/>
    <n v="0"/>
  </r>
  <r>
    <x v="56"/>
    <x v="6"/>
    <s v="Customers"/>
    <x v="5"/>
    <n v="1465305.39"/>
    <n v="172409864"/>
    <n v="429415"/>
  </r>
  <r>
    <x v="56"/>
    <x v="6"/>
    <s v="Customers"/>
    <x v="6"/>
    <n v="0"/>
    <n v="0"/>
    <n v="0"/>
  </r>
  <r>
    <x v="56"/>
    <x v="6"/>
    <s v="Customers"/>
    <x v="7"/>
    <n v="7527023.0999999996"/>
    <n v="195812264"/>
    <n v="0"/>
  </r>
  <r>
    <x v="56"/>
    <x v="6"/>
    <s v="Customers"/>
    <x v="8"/>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
  <r>
    <x v="0"/>
    <x v="0"/>
    <n v="378215828"/>
    <n v="11660107.6"/>
    <n v="52645982"/>
    <n v="0"/>
    <n v="41728244"/>
    <n v="0"/>
    <n v="0"/>
    <n v="0"/>
    <n v="42656748"/>
    <n v="135319117"/>
    <n v="26450879"/>
    <n v="99007925"/>
    <n v="62404175"/>
    <m/>
    <m/>
    <m/>
    <m/>
  </r>
  <r>
    <x v="0"/>
    <x v="1"/>
    <n v="298331937.06"/>
    <n v="11282075"/>
    <n v="6810976"/>
    <n v="0"/>
    <n v="3592153"/>
    <n v="0"/>
    <n v="0"/>
    <n v="0"/>
    <n v="36351661"/>
    <n v="133851383"/>
    <n v="27541867"/>
    <n v="89500593"/>
    <n v="11086432"/>
    <n v="0"/>
    <n v="0"/>
    <n v="0"/>
    <n v="0"/>
  </r>
  <r>
    <x v="0"/>
    <x v="2"/>
    <n v="334539743.11000001"/>
    <n v="19641287.329999998"/>
    <n v="66957043.82"/>
    <n v="0"/>
    <n v="31668456.870000001"/>
    <n v="0"/>
    <n v="0"/>
    <n v="0"/>
    <n v="30485539.609999999"/>
    <n v="129510212.70999999"/>
    <n v="24731762.640000001"/>
    <n v="83017326.890000001"/>
    <n v="-162143.54"/>
    <n v="0"/>
    <n v="0"/>
    <n v="0"/>
    <n v="0"/>
  </r>
  <r>
    <x v="0"/>
    <x v="3"/>
    <n v="340617333.12"/>
    <n v="13535723"/>
    <n v="67318285.019999996"/>
    <n v="0"/>
    <n v="2470612.83"/>
    <n v="0"/>
    <n v="0"/>
    <n v="0"/>
    <n v="28744230.52"/>
    <n v="130946146.39"/>
    <n v="27711727"/>
    <n v="87246049.189999998"/>
    <n v="-1349106.02"/>
    <n v="0"/>
    <n v="0"/>
    <n v="0"/>
    <n v="0"/>
  </r>
  <r>
    <x v="0"/>
    <x v="4"/>
    <n v="396096369"/>
    <n v="62867111"/>
    <n v="46694474"/>
    <n v="0"/>
    <n v="1745077"/>
    <n v="0"/>
    <n v="0"/>
    <n v="0"/>
    <n v="46839463"/>
    <n v="175397343"/>
    <n v="37290906"/>
    <n v="85903413"/>
    <n v="3970769"/>
    <n v="0"/>
    <n v="0"/>
    <n v="0"/>
    <n v="0"/>
  </r>
  <r>
    <x v="0"/>
    <x v="5"/>
    <n v="317736218.10000002"/>
    <n v="89284969.420000002"/>
    <n v="106703890.48999999"/>
    <n v="0"/>
    <n v="1483554.55"/>
    <n v="266448.69"/>
    <n v="0"/>
    <n v="0"/>
    <n v="37162893.670000002"/>
    <n v="61867837.109999999"/>
    <n v="5449298.96"/>
    <n v="101044411.01000001"/>
    <n v="5507886.8600000003"/>
    <n v="0"/>
    <n v="0"/>
    <n v="0"/>
    <n v="0"/>
  </r>
  <r>
    <x v="0"/>
    <x v="6"/>
    <n v="322583803.38999999"/>
    <n v="46084309.329999998"/>
    <n v="68599581.980000004"/>
    <n v="0"/>
    <n v="3272361.89"/>
    <n v="0"/>
    <n v="0"/>
    <n v="0"/>
    <n v="53590959.759999998"/>
    <n v="79649788.189999998"/>
    <n v="7208442.6600000001"/>
    <n v="108817364.56"/>
    <n v="4717666.24"/>
    <n v="0"/>
    <n v="0"/>
    <n v="0"/>
    <n v="0"/>
  </r>
  <r>
    <x v="1"/>
    <x v="0"/>
    <n v="10888962.529999999"/>
    <n v="2523653.94"/>
    <n v="157117.99"/>
    <n v="0"/>
    <n v="0"/>
    <n v="0"/>
    <n v="0"/>
    <n v="0"/>
    <n v="2348454.06"/>
    <n v="4247981.84"/>
    <n v="0"/>
    <n v="3016512.39"/>
    <n v="1264552.19"/>
    <m/>
    <m/>
    <m/>
    <m/>
  </r>
  <r>
    <x v="1"/>
    <x v="1"/>
    <n v="8580000"/>
    <n v="909000"/>
    <n v="0"/>
    <n v="0"/>
    <n v="0"/>
    <n v="0"/>
    <n v="0"/>
    <n v="0"/>
    <n v="2701000"/>
    <n v="3354000"/>
    <n v="0"/>
    <n v="1417000"/>
    <n v="1158000"/>
    <n v="0"/>
    <n v="0"/>
    <n v="0"/>
    <n v="0"/>
  </r>
  <r>
    <x v="1"/>
    <x v="2"/>
    <n v="7472000"/>
    <n v="883000"/>
    <n v="137000"/>
    <n v="0"/>
    <n v="0"/>
    <n v="0"/>
    <n v="0"/>
    <n v="0"/>
    <n v="2229000"/>
    <n v="3115000"/>
    <n v="0"/>
    <n v="1204000"/>
    <n v="787000"/>
    <n v="0"/>
    <n v="0"/>
    <n v="0"/>
    <n v="0"/>
  </r>
  <r>
    <x v="1"/>
    <x v="3"/>
    <n v="7307000"/>
    <n v="375000"/>
    <n v="69000"/>
    <n v="0"/>
    <n v="0"/>
    <n v="0"/>
    <n v="0"/>
    <n v="0"/>
    <n v="2944000"/>
    <n v="3008000"/>
    <n v="0"/>
    <n v="2205000"/>
    <n v="1284000"/>
    <n v="0"/>
    <n v="0"/>
    <n v="0"/>
    <n v="0"/>
  </r>
  <r>
    <x v="1"/>
    <x v="4"/>
    <n v="9442000"/>
    <n v="910000"/>
    <n v="173000"/>
    <n v="0"/>
    <n v="0"/>
    <n v="0"/>
    <n v="0"/>
    <n v="0"/>
    <n v="2507000"/>
    <n v="2905000"/>
    <n v="0"/>
    <n v="2842000"/>
    <n v="1015000"/>
    <n v="0"/>
    <n v="0"/>
    <n v="0"/>
    <n v="0"/>
  </r>
  <r>
    <x v="1"/>
    <x v="5"/>
    <n v="7891000"/>
    <n v="2604000"/>
    <n v="411000"/>
    <n v="0"/>
    <n v="0"/>
    <n v="0"/>
    <n v="0"/>
    <n v="0"/>
    <n v="2335000"/>
    <n v="2766000"/>
    <n v="0"/>
    <n v="1609000"/>
    <n v="770000"/>
    <n v="0"/>
    <n v="0"/>
    <n v="0"/>
    <n v="0"/>
  </r>
  <r>
    <x v="1"/>
    <x v="6"/>
    <n v="22208000"/>
    <n v="993000"/>
    <n v="1952000"/>
    <n v="0"/>
    <n v="0"/>
    <n v="0"/>
    <n v="0"/>
    <n v="0"/>
    <n v="2650000"/>
    <n v="5025000"/>
    <n v="0"/>
    <n v="13025000"/>
    <n v="-444000"/>
    <n v="0"/>
    <n v="0"/>
    <n v="0"/>
    <n v="0"/>
  </r>
  <r>
    <x v="2"/>
    <x v="0"/>
    <n v="268667"/>
    <n v="68945"/>
    <n v="19966"/>
    <n v="0"/>
    <n v="0"/>
    <n v="0"/>
    <n v="0"/>
    <n v="0"/>
    <n v="83197"/>
    <n v="178775"/>
    <n v="9085"/>
    <n v="8050"/>
    <n v="0"/>
    <m/>
    <m/>
    <m/>
    <m/>
  </r>
  <r>
    <x v="2"/>
    <x v="1"/>
    <n v="359098.65"/>
    <n v="73545.179999999993"/>
    <n v="19209"/>
    <n v="0"/>
    <n v="0"/>
    <n v="0"/>
    <n v="0"/>
    <n v="0"/>
    <n v="75009.42"/>
    <n v="119276.37"/>
    <n v="9575"/>
    <n v="155237.85999999999"/>
    <n v="0"/>
    <n v="0"/>
    <n v="0"/>
    <n v="0"/>
    <n v="0"/>
  </r>
  <r>
    <x v="2"/>
    <x v="2"/>
    <n v="260787"/>
    <n v="9726"/>
    <n v="0"/>
    <n v="0"/>
    <n v="0"/>
    <n v="0"/>
    <n v="0"/>
    <n v="0"/>
    <n v="47294.95"/>
    <n v="68264"/>
    <n v="4980"/>
    <n v="140248.1"/>
    <n v="0"/>
    <n v="0"/>
    <n v="0"/>
    <n v="0"/>
    <n v="0"/>
  </r>
  <r>
    <x v="2"/>
    <x v="3"/>
    <n v="716351"/>
    <n v="182319"/>
    <n v="0"/>
    <n v="0"/>
    <n v="0"/>
    <n v="0"/>
    <n v="0"/>
    <n v="0"/>
    <n v="42369.91"/>
    <n v="144596.76999999999"/>
    <n v="5365"/>
    <n v="229169.6"/>
    <n v="294849.71999999997"/>
    <n v="0"/>
    <n v="0"/>
    <n v="0"/>
    <n v="0"/>
  </r>
  <r>
    <x v="2"/>
    <x v="4"/>
    <n v="302664.13"/>
    <n v="137188.85"/>
    <n v="17992.5"/>
    <n v="0"/>
    <n v="0"/>
    <n v="0"/>
    <n v="0"/>
    <n v="0"/>
    <n v="29677.05"/>
    <n v="114627.23"/>
    <n v="4217.5"/>
    <n v="15368.61"/>
    <n v="120782.24"/>
    <n v="0"/>
    <n v="0"/>
    <n v="0"/>
    <n v="0"/>
  </r>
  <r>
    <x v="2"/>
    <x v="5"/>
    <n v="146530.78"/>
    <n v="38998.86"/>
    <n v="34969.86"/>
    <n v="0"/>
    <n v="0"/>
    <n v="0"/>
    <n v="0"/>
    <n v="0"/>
    <n v="18453.88"/>
    <n v="55847.99"/>
    <n v="2777.05"/>
    <n v="1600"/>
    <n v="32882"/>
    <n v="0"/>
    <n v="0"/>
    <n v="0"/>
    <n v="0"/>
  </r>
  <r>
    <x v="2"/>
    <x v="6"/>
    <n v="211428.01"/>
    <n v="32550.38"/>
    <n v="92866.81"/>
    <n v="0"/>
    <n v="0"/>
    <n v="0"/>
    <n v="0"/>
    <n v="0"/>
    <n v="24806.31"/>
    <n v="48208.14"/>
    <n v="4420"/>
    <n v="22749.5"/>
    <n v="18377.25"/>
    <n v="0"/>
    <n v="0"/>
    <n v="0"/>
    <n v="0"/>
  </r>
  <r>
    <x v="3"/>
    <x v="0"/>
    <n v="7641889"/>
    <n v="555701"/>
    <n v="360407"/>
    <n v="0"/>
    <n v="0"/>
    <n v="0"/>
    <n v="0"/>
    <n v="0"/>
    <n v="2008241"/>
    <n v="3113198"/>
    <n v="0"/>
    <n v="1799208"/>
    <n v="360835"/>
    <m/>
    <m/>
    <m/>
    <m/>
  </r>
  <r>
    <x v="3"/>
    <x v="1"/>
    <n v="7898911"/>
    <n v="43147"/>
    <n v="272609"/>
    <n v="0"/>
    <n v="0"/>
    <n v="0"/>
    <n v="0"/>
    <n v="0"/>
    <n v="2135803"/>
    <n v="3562263"/>
    <n v="0"/>
    <n v="1820602"/>
    <n v="380243"/>
    <n v="0"/>
    <n v="0"/>
    <n v="0"/>
    <n v="0"/>
  </r>
  <r>
    <x v="3"/>
    <x v="2"/>
    <n v="7707327"/>
    <n v="158441"/>
    <n v="0"/>
    <n v="0"/>
    <n v="0"/>
    <n v="0"/>
    <n v="0"/>
    <n v="0"/>
    <n v="2267022"/>
    <n v="3710831"/>
    <n v="0"/>
    <n v="1321978"/>
    <n v="407496"/>
    <n v="0"/>
    <n v="0"/>
    <n v="0"/>
    <n v="0"/>
  </r>
  <r>
    <x v="3"/>
    <x v="3"/>
    <n v="9241677"/>
    <n v="311971"/>
    <n v="0"/>
    <n v="0"/>
    <n v="0"/>
    <n v="0"/>
    <n v="0"/>
    <n v="0"/>
    <n v="2477649"/>
    <n v="2962334"/>
    <n v="0"/>
    <n v="2171020"/>
    <n v="440674"/>
    <n v="0"/>
    <n v="1190000"/>
    <n v="0"/>
    <n v="0"/>
  </r>
  <r>
    <x v="3"/>
    <x v="4"/>
    <n v="9551186"/>
    <n v="7696085"/>
    <n v="0"/>
    <n v="0"/>
    <n v="0"/>
    <n v="0"/>
    <n v="0"/>
    <n v="0"/>
    <n v="3412188"/>
    <n v="4237209"/>
    <n v="0"/>
    <n v="1298306"/>
    <n v="603482"/>
    <n v="0"/>
    <n v="0"/>
    <n v="0"/>
    <n v="0"/>
  </r>
  <r>
    <x v="3"/>
    <x v="5"/>
    <n v="9878875"/>
    <n v="1424971"/>
    <n v="0"/>
    <n v="0"/>
    <n v="0"/>
    <n v="20280"/>
    <n v="0"/>
    <n v="0"/>
    <n v="3485549"/>
    <n v="4604951"/>
    <n v="0"/>
    <n v="1141338"/>
    <n v="647037"/>
    <n v="0"/>
    <n v="0"/>
    <n v="20280"/>
    <n v="0"/>
  </r>
  <r>
    <x v="3"/>
    <x v="6"/>
    <n v="9369754"/>
    <n v="2122726"/>
    <n v="0"/>
    <n v="0"/>
    <n v="0"/>
    <n v="0"/>
    <n v="0"/>
    <n v="0"/>
    <n v="3513309"/>
    <n v="4123287"/>
    <n v="0"/>
    <n v="1091542"/>
    <n v="641616"/>
    <n v="0"/>
    <n v="0"/>
    <n v="0"/>
    <n v="0"/>
  </r>
  <r>
    <x v="4"/>
    <x v="0"/>
    <n v="4502042"/>
    <n v="0"/>
    <n v="-308810"/>
    <n v="0"/>
    <n v="0"/>
    <n v="0"/>
    <n v="0"/>
    <n v="0"/>
    <n v="902479"/>
    <n v="2136616"/>
    <n v="0"/>
    <n v="1462947"/>
    <n v="0"/>
    <m/>
    <m/>
    <m/>
    <m/>
  </r>
  <r>
    <x v="4"/>
    <x v="1"/>
    <n v="4630910"/>
    <n v="160802"/>
    <n v="494077"/>
    <n v="0"/>
    <n v="0"/>
    <n v="0"/>
    <n v="0"/>
    <n v="0"/>
    <n v="976141"/>
    <n v="2031075"/>
    <n v="0"/>
    <n v="1623694"/>
    <n v="0"/>
    <n v="0"/>
    <n v="0"/>
    <n v="0"/>
    <n v="0"/>
  </r>
  <r>
    <x v="4"/>
    <x v="2"/>
    <n v="4357574.1900000004"/>
    <n v="148022"/>
    <n v="524289"/>
    <n v="0"/>
    <n v="0"/>
    <n v="0"/>
    <n v="0"/>
    <n v="0"/>
    <n v="809004.28"/>
    <n v="1843185.92"/>
    <n v="0"/>
    <n v="1181095"/>
    <n v="0"/>
    <n v="0"/>
    <n v="0"/>
    <n v="0"/>
    <n v="0"/>
  </r>
  <r>
    <x v="4"/>
    <x v="3"/>
    <n v="4322647"/>
    <n v="276596"/>
    <n v="813883"/>
    <n v="0"/>
    <n v="0"/>
    <n v="0"/>
    <n v="0"/>
    <n v="0"/>
    <n v="694911"/>
    <n v="2078823"/>
    <n v="0"/>
    <n v="735031"/>
    <n v="0"/>
    <n v="0"/>
    <n v="0"/>
    <n v="0"/>
    <n v="0"/>
  </r>
  <r>
    <x v="4"/>
    <x v="4"/>
    <n v="9196377"/>
    <n v="343146"/>
    <n v="1773026"/>
    <n v="0"/>
    <n v="0"/>
    <n v="0"/>
    <n v="0"/>
    <n v="0"/>
    <n v="1532915"/>
    <n v="1984647"/>
    <n v="0"/>
    <n v="3905789"/>
    <n v="0"/>
    <n v="0"/>
    <n v="0"/>
    <n v="0"/>
    <n v="0"/>
  </r>
  <r>
    <x v="4"/>
    <x v="5"/>
    <n v="17787786.989999998"/>
    <n v="487461"/>
    <n v="464182.59"/>
    <n v="0"/>
    <n v="0"/>
    <n v="0"/>
    <n v="0"/>
    <n v="0"/>
    <n v="2503932.0099999998"/>
    <n v="1938643.54"/>
    <n v="0"/>
    <n v="12881028.85"/>
    <n v="0"/>
    <n v="0"/>
    <n v="0"/>
    <n v="0"/>
    <n v="0"/>
  </r>
  <r>
    <x v="4"/>
    <x v="6"/>
    <n v="10929731"/>
    <n v="431431"/>
    <n v="4913982"/>
    <n v="0"/>
    <n v="0"/>
    <n v="0"/>
    <n v="0"/>
    <n v="0"/>
    <n v="982939"/>
    <n v="2326901"/>
    <n v="0"/>
    <n v="2705909"/>
    <n v="0"/>
    <n v="0"/>
    <n v="0"/>
    <n v="0"/>
    <n v="0"/>
  </r>
  <r>
    <x v="5"/>
    <x v="0"/>
    <n v="10253246.300000001"/>
    <n v="471426.4"/>
    <n v="1950451"/>
    <n v="0"/>
    <n v="0"/>
    <n v="0"/>
    <n v="0"/>
    <n v="0"/>
    <n v="1248892.6399999999"/>
    <n v="6138840.1799999997"/>
    <n v="586861.21"/>
    <n v="2278652.27"/>
    <n v="0"/>
    <m/>
    <m/>
    <m/>
    <m/>
  </r>
  <r>
    <x v="5"/>
    <x v="1"/>
    <n v="11716382"/>
    <n v="61952.69"/>
    <n v="4410445"/>
    <n v="0"/>
    <n v="0"/>
    <n v="0"/>
    <n v="0"/>
    <n v="0"/>
    <n v="1232051"/>
    <n v="6458371.9500000002"/>
    <n v="603044.68999999994"/>
    <n v="3422915.24"/>
    <n v="0"/>
    <n v="0"/>
    <n v="0"/>
    <n v="0"/>
    <n v="0"/>
  </r>
  <r>
    <x v="5"/>
    <x v="2"/>
    <n v="13264151.289999999"/>
    <n v="184202.13"/>
    <n v="4681622.54"/>
    <n v="0"/>
    <n v="0"/>
    <n v="0"/>
    <n v="0"/>
    <n v="0"/>
    <n v="1271892.6499999999"/>
    <n v="7837433.4900000002"/>
    <n v="627334.51"/>
    <n v="3527490.64"/>
    <n v="-4681622.54"/>
    <n v="0"/>
    <n v="0"/>
    <n v="0"/>
    <n v="0"/>
  </r>
  <r>
    <x v="5"/>
    <x v="3"/>
    <n v="13483192.810000001"/>
    <n v="1201455.71"/>
    <n v="3151665.05"/>
    <n v="0"/>
    <n v="0"/>
    <n v="0"/>
    <n v="0"/>
    <n v="0"/>
    <n v="949403.22"/>
    <n v="6126403.04"/>
    <n v="480414.66"/>
    <n v="2775306.84"/>
    <n v="0"/>
    <n v="0"/>
    <n v="0"/>
    <n v="0"/>
    <n v="0"/>
  </r>
  <r>
    <x v="5"/>
    <x v="4"/>
    <n v="19005836.789999999"/>
    <n v="598895.55000000005"/>
    <n v="6214032.29"/>
    <n v="0"/>
    <n v="0"/>
    <n v="0"/>
    <n v="0"/>
    <n v="0"/>
    <n v="925181.22"/>
    <n v="7775771.7199999997"/>
    <n v="397717.69"/>
    <n v="3693133.87"/>
    <n v="0"/>
    <n v="0"/>
    <n v="0"/>
    <n v="0"/>
    <n v="0"/>
  </r>
  <r>
    <x v="5"/>
    <x v="5"/>
    <n v="15345856.970000001"/>
    <n v="680178.98"/>
    <n v="5821389.4199999999"/>
    <n v="0"/>
    <n v="0"/>
    <n v="0"/>
    <n v="0"/>
    <n v="0"/>
    <n v="666509.54"/>
    <n v="5146721.34"/>
    <n v="280206.46999999997"/>
    <n v="3431030.2"/>
    <n v="0"/>
    <n v="0"/>
    <n v="0"/>
    <n v="0"/>
    <n v="0"/>
  </r>
  <r>
    <x v="5"/>
    <x v="6"/>
    <n v="22616933.579999998"/>
    <n v="577302.63"/>
    <n v="8883675.0099999998"/>
    <n v="0"/>
    <n v="0"/>
    <n v="0"/>
    <n v="0"/>
    <n v="0"/>
    <n v="774569.12"/>
    <n v="6745291.6100000003"/>
    <n v="309558.68"/>
    <n v="5903839.1600000001"/>
    <n v="0"/>
    <n v="0"/>
    <n v="0"/>
    <n v="0"/>
    <n v="0"/>
  </r>
  <r>
    <x v="6"/>
    <x v="0"/>
    <n v="9293758.25"/>
    <n v="641395.80000000005"/>
    <n v="1264311.3500000001"/>
    <n v="0"/>
    <n v="0"/>
    <n v="0"/>
    <n v="0"/>
    <n v="0"/>
    <n v="2934157.13"/>
    <n v="2660290.9300000002"/>
    <n v="0"/>
    <n v="2902683.6"/>
    <n v="978052.38"/>
    <m/>
    <m/>
    <m/>
    <m/>
  </r>
  <r>
    <x v="6"/>
    <x v="1"/>
    <n v="10470000"/>
    <n v="4530000"/>
    <n v="1370000"/>
    <n v="0"/>
    <n v="0"/>
    <n v="0"/>
    <n v="0"/>
    <n v="0"/>
    <n v="3038000"/>
    <n v="3276000"/>
    <n v="0"/>
    <n v="3176000"/>
    <n v="857000"/>
    <n v="0"/>
    <n v="0"/>
    <n v="0"/>
    <n v="0"/>
  </r>
  <r>
    <x v="6"/>
    <x v="2"/>
    <n v="10493000"/>
    <n v="901000"/>
    <n v="1327000"/>
    <n v="0"/>
    <n v="0"/>
    <n v="0"/>
    <n v="0"/>
    <n v="0"/>
    <n v="2661000"/>
    <n v="4328000"/>
    <n v="0"/>
    <n v="2332000"/>
    <n v="-155000"/>
    <n v="0"/>
    <n v="0"/>
    <n v="0"/>
    <n v="0"/>
  </r>
  <r>
    <x v="6"/>
    <x v="3"/>
    <n v="15385000"/>
    <n v="443000"/>
    <n v="1812000"/>
    <n v="0"/>
    <n v="0"/>
    <n v="0"/>
    <n v="0"/>
    <n v="0"/>
    <n v="2776000"/>
    <n v="6517000"/>
    <n v="0"/>
    <n v="6730000"/>
    <n v="-464000"/>
    <n v="0"/>
    <n v="0"/>
    <n v="0"/>
    <n v="0"/>
  </r>
  <r>
    <x v="6"/>
    <x v="4"/>
    <n v="15443000"/>
    <n v="2031000"/>
    <n v="773000"/>
    <n v="0"/>
    <n v="0"/>
    <n v="0"/>
    <n v="0"/>
    <n v="0"/>
    <n v="3584000"/>
    <n v="5551000"/>
    <n v="0"/>
    <n v="5425000"/>
    <n v="112000"/>
    <n v="0"/>
    <n v="0"/>
    <n v="0"/>
    <n v="0"/>
  </r>
  <r>
    <x v="6"/>
    <x v="5"/>
    <n v="15953000"/>
    <n v="805000"/>
    <n v="1730000"/>
    <n v="0"/>
    <n v="0"/>
    <n v="0"/>
    <n v="0"/>
    <n v="0"/>
    <n v="3369000"/>
    <n v="6576000"/>
    <n v="0"/>
    <n v="4536000"/>
    <n v="-258000"/>
    <n v="0"/>
    <n v="0"/>
    <n v="0"/>
    <n v="0"/>
  </r>
  <r>
    <x v="6"/>
    <x v="6"/>
    <n v="18833000"/>
    <n v="489000"/>
    <n v="1868000"/>
    <n v="0"/>
    <n v="0"/>
    <n v="0"/>
    <n v="0"/>
    <n v="0"/>
    <n v="3180000"/>
    <n v="9652000"/>
    <n v="0"/>
    <n v="4230000"/>
    <n v="-97000"/>
    <n v="0"/>
    <n v="0"/>
    <n v="0"/>
    <n v="0"/>
  </r>
  <r>
    <x v="7"/>
    <x v="0"/>
    <n v="1884000.9"/>
    <n v="583883.56000000006"/>
    <n v="13625.15"/>
    <n v="0"/>
    <n v="0"/>
    <n v="0"/>
    <n v="0"/>
    <n v="0"/>
    <n v="144205.62"/>
    <n v="739248.47"/>
    <n v="149028.54"/>
    <n v="836691.26"/>
    <n v="1201.8599999999999"/>
    <m/>
    <m/>
    <m/>
    <m/>
  </r>
  <r>
    <x v="7"/>
    <x v="1"/>
    <n v="2181292.15"/>
    <n v="396215.65"/>
    <n v="48495.199999999997"/>
    <n v="0"/>
    <n v="0"/>
    <n v="0"/>
    <n v="0"/>
    <n v="0"/>
    <n v="135519.49"/>
    <n v="353666.66"/>
    <n v="133310.10999999999"/>
    <n v="1273113.3799999999"/>
    <n v="238187.31"/>
    <n v="0"/>
    <n v="0"/>
    <n v="0"/>
    <n v="0"/>
  </r>
  <r>
    <x v="7"/>
    <x v="2"/>
    <n v="1501988.05"/>
    <n v="143472.46"/>
    <n v="284435.14"/>
    <n v="0"/>
    <n v="0"/>
    <n v="0"/>
    <n v="0"/>
    <n v="0"/>
    <n v="153492.21"/>
    <n v="232230.84"/>
    <n v="169436.28"/>
    <n v="116203.43"/>
    <n v="546190.15"/>
    <n v="0"/>
    <n v="0"/>
    <n v="0"/>
    <n v="0"/>
  </r>
  <r>
    <x v="7"/>
    <x v="3"/>
    <n v="1453404.22"/>
    <n v="383508.44"/>
    <n v="258315.02"/>
    <n v="0"/>
    <n v="0"/>
    <n v="0"/>
    <n v="0"/>
    <n v="0"/>
    <n v="160488.1"/>
    <n v="352540.13"/>
    <n v="184642.56"/>
    <n v="427650.17"/>
    <n v="69768.240000000005"/>
    <n v="0"/>
    <n v="0"/>
    <n v="0"/>
    <n v="0"/>
  </r>
  <r>
    <x v="7"/>
    <x v="4"/>
    <n v="1948108.46"/>
    <n v="282470.19"/>
    <n v="0"/>
    <n v="0"/>
    <n v="225269.16"/>
    <n v="0"/>
    <n v="0"/>
    <n v="0"/>
    <n v="124622.11"/>
    <n v="921239.06"/>
    <n v="135462.66"/>
    <n v="687499.53"/>
    <n v="79285.100000000006"/>
    <n v="0"/>
    <n v="0"/>
    <n v="0"/>
    <n v="0"/>
  </r>
  <r>
    <x v="7"/>
    <x v="5"/>
    <n v="671497.09"/>
    <n v="167658.92000000001"/>
    <n v="40311.269999999997"/>
    <n v="0"/>
    <n v="0"/>
    <n v="0"/>
    <n v="0"/>
    <n v="0"/>
    <n v="124973.58"/>
    <n v="264053.31"/>
    <n v="139257.39000000001"/>
    <n v="46219.29"/>
    <n v="56682.25"/>
    <n v="0"/>
    <n v="0"/>
    <n v="0"/>
    <n v="0"/>
  </r>
  <r>
    <x v="7"/>
    <x v="6"/>
    <n v="768943.23"/>
    <n v="140983.70000000001"/>
    <n v="90619.83"/>
    <n v="0"/>
    <n v="0"/>
    <n v="0"/>
    <n v="0"/>
    <n v="0"/>
    <n v="190625.85"/>
    <n v="203367.99"/>
    <n v="200245.46"/>
    <n v="45189.77"/>
    <n v="38894.33"/>
    <n v="0"/>
    <n v="0"/>
    <n v="0"/>
    <n v="0"/>
  </r>
  <r>
    <x v="8"/>
    <x v="0"/>
    <n v="101174.61"/>
    <n v="0"/>
    <n v="0"/>
    <n v="0"/>
    <n v="0"/>
    <n v="0"/>
    <n v="0"/>
    <n v="0"/>
    <n v="6221.63"/>
    <n v="66292.850000000006"/>
    <n v="0"/>
    <n v="28660.13"/>
    <n v="0"/>
    <m/>
    <m/>
    <m/>
    <m/>
  </r>
  <r>
    <x v="8"/>
    <x v="1"/>
    <n v="36284.300000000003"/>
    <n v="0"/>
    <n v="0"/>
    <n v="0"/>
    <n v="0"/>
    <n v="0"/>
    <n v="0"/>
    <n v="0"/>
    <n v="1549"/>
    <n v="9335.2999999999993"/>
    <n v="0"/>
    <n v="25400"/>
    <n v="0"/>
    <n v="0"/>
    <n v="0"/>
    <n v="0"/>
    <n v="0"/>
  </r>
  <r>
    <x v="8"/>
    <x v="2"/>
    <n v="56756.160000000003"/>
    <n v="0"/>
    <n v="0"/>
    <n v="0"/>
    <n v="0"/>
    <n v="0"/>
    <n v="0"/>
    <n v="0"/>
    <n v="4928.4799999999996"/>
    <n v="51827.68"/>
    <n v="0"/>
    <n v="0"/>
    <n v="0"/>
    <n v="0"/>
    <n v="0"/>
    <n v="0"/>
    <n v="0"/>
  </r>
  <r>
    <x v="8"/>
    <x v="3"/>
    <n v="512764.83"/>
    <n v="186250"/>
    <n v="0"/>
    <n v="546350"/>
    <n v="0"/>
    <n v="0"/>
    <n v="0"/>
    <n v="0"/>
    <n v="11358.05"/>
    <n v="429669.44"/>
    <n v="0"/>
    <n v="71737.34"/>
    <n v="0"/>
    <n v="0"/>
    <n v="0"/>
    <n v="0"/>
    <n v="0"/>
  </r>
  <r>
    <x v="8"/>
    <x v="4"/>
    <n v="124116.79"/>
    <n v="0"/>
    <n v="0"/>
    <n v="0"/>
    <n v="0"/>
    <n v="0"/>
    <n v="0"/>
    <n v="0"/>
    <n v="6121.15"/>
    <n v="61159.14"/>
    <n v="0"/>
    <n v="56836.5"/>
    <n v="0"/>
    <n v="0"/>
    <n v="0"/>
    <n v="0"/>
    <n v="0"/>
  </r>
  <r>
    <x v="8"/>
    <x v="5"/>
    <n v="98182.26"/>
    <n v="0"/>
    <n v="0"/>
    <n v="0"/>
    <n v="0"/>
    <n v="0"/>
    <n v="0"/>
    <n v="0"/>
    <n v="11853.91"/>
    <n v="41244.879999999997"/>
    <n v="0"/>
    <n v="45083.47"/>
    <n v="0"/>
    <n v="0"/>
    <n v="0"/>
    <n v="0"/>
    <n v="0"/>
  </r>
  <r>
    <x v="8"/>
    <x v="6"/>
    <n v="150306.22"/>
    <n v="0"/>
    <n v="0"/>
    <n v="0"/>
    <n v="0"/>
    <n v="0"/>
    <n v="0"/>
    <n v="0"/>
    <n v="7317.21"/>
    <n v="45442.63"/>
    <n v="0"/>
    <n v="97546.38"/>
    <n v="0"/>
    <n v="0"/>
    <n v="0"/>
    <n v="0"/>
    <n v="0"/>
  </r>
  <r>
    <x v="9"/>
    <x v="0"/>
    <n v="369452"/>
    <n v="0"/>
    <n v="82004"/>
    <n v="0"/>
    <n v="270288"/>
    <n v="0"/>
    <n v="82004"/>
    <n v="0"/>
    <n v="0"/>
    <n v="3654"/>
    <n v="0"/>
    <n v="373196"/>
    <n v="0"/>
    <m/>
    <m/>
    <m/>
    <m/>
  </r>
  <r>
    <x v="9"/>
    <x v="1"/>
    <n v="465096"/>
    <n v="11858"/>
    <n v="6450"/>
    <n v="0"/>
    <n v="0"/>
    <n v="0"/>
    <n v="0"/>
    <n v="0"/>
    <n v="0"/>
    <n v="21026"/>
    <n v="0"/>
    <n v="437620"/>
    <n v="0"/>
    <n v="0"/>
    <n v="0"/>
    <n v="0"/>
    <n v="0"/>
  </r>
  <r>
    <x v="9"/>
    <x v="2"/>
    <n v="1750905"/>
    <n v="0"/>
    <n v="75885"/>
    <n v="0"/>
    <n v="1539094"/>
    <n v="0"/>
    <n v="0"/>
    <n v="0"/>
    <n v="0"/>
    <n v="34900"/>
    <n v="0"/>
    <n v="1640120"/>
    <n v="0"/>
    <n v="0"/>
    <n v="0"/>
    <n v="0"/>
    <n v="0"/>
  </r>
  <r>
    <x v="9"/>
    <x v="3"/>
    <n v="227281"/>
    <n v="26991"/>
    <n v="60245"/>
    <n v="0"/>
    <n v="0"/>
    <n v="0"/>
    <n v="0"/>
    <n v="0"/>
    <n v="0"/>
    <n v="138653"/>
    <n v="0"/>
    <n v="28383"/>
    <n v="0"/>
    <n v="0"/>
    <n v="0"/>
    <n v="0"/>
    <n v="0"/>
  </r>
  <r>
    <x v="9"/>
    <x v="4"/>
    <n v="200621"/>
    <n v="16695"/>
    <n v="11125"/>
    <n v="0"/>
    <n v="0"/>
    <n v="0"/>
    <n v="0"/>
    <n v="0"/>
    <n v="0"/>
    <n v="166132"/>
    <n v="0"/>
    <n v="23364"/>
    <n v="0"/>
    <n v="0"/>
    <n v="0"/>
    <n v="0"/>
    <n v="0"/>
  </r>
  <r>
    <x v="9"/>
    <x v="5"/>
    <n v="332426"/>
    <n v="0"/>
    <n v="240151"/>
    <n v="28405"/>
    <n v="0"/>
    <n v="0"/>
    <n v="0"/>
    <n v="0"/>
    <n v="0"/>
    <n v="60642"/>
    <n v="0"/>
    <n v="31633"/>
    <n v="0"/>
    <n v="0"/>
    <n v="0"/>
    <n v="0"/>
    <n v="0"/>
  </r>
  <r>
    <x v="9"/>
    <x v="6"/>
    <n v="223164.41"/>
    <n v="0"/>
    <n v="3148.05"/>
    <n v="0"/>
    <n v="0"/>
    <n v="0"/>
    <n v="0"/>
    <n v="0"/>
    <n v="0"/>
    <n v="181436.36"/>
    <n v="0"/>
    <n v="38580"/>
    <n v="0"/>
    <n v="0"/>
    <n v="0"/>
    <n v="0"/>
    <n v="0"/>
  </r>
  <r>
    <x v="10"/>
    <x v="0"/>
    <n v="1080986.26"/>
    <n v="0"/>
    <n v="267273.53999999998"/>
    <n v="0"/>
    <n v="0"/>
    <n v="0"/>
    <n v="0"/>
    <n v="0"/>
    <n v="267273.53999999998"/>
    <n v="780522.2"/>
    <n v="33190.519999999997"/>
    <n v="0"/>
    <n v="0"/>
    <m/>
    <m/>
    <m/>
    <m/>
  </r>
  <r>
    <x v="10"/>
    <x v="1"/>
    <n v="560406.17000000004"/>
    <n v="338520.98"/>
    <n v="438398.82"/>
    <n v="0"/>
    <n v="0"/>
    <n v="0"/>
    <n v="0"/>
    <n v="0"/>
    <n v="367770.03"/>
    <n v="-285333.77"/>
    <n v="39601.089999999997"/>
    <n v="0"/>
    <n v="0"/>
    <n v="0"/>
    <n v="0"/>
    <n v="0"/>
    <n v="0"/>
  </r>
  <r>
    <x v="10"/>
    <x v="2"/>
    <n v="815789.24"/>
    <n v="0"/>
    <n v="242708.99"/>
    <n v="0"/>
    <n v="0"/>
    <n v="0"/>
    <n v="0"/>
    <n v="0"/>
    <n v="315016.95"/>
    <n v="202831.93"/>
    <n v="55231.37"/>
    <n v="0"/>
    <n v="0"/>
    <n v="0"/>
    <n v="0"/>
    <n v="0"/>
    <n v="0"/>
  </r>
  <r>
    <x v="10"/>
    <x v="3"/>
    <n v="1105037.9099999999"/>
    <n v="0"/>
    <n v="172753.61"/>
    <n v="0"/>
    <n v="0"/>
    <n v="0"/>
    <n v="0"/>
    <n v="0"/>
    <n v="348612.32"/>
    <n v="528105.55000000005"/>
    <n v="55566.43"/>
    <n v="0"/>
    <n v="0"/>
    <n v="0"/>
    <n v="0"/>
    <n v="0"/>
    <n v="0"/>
  </r>
  <r>
    <x v="10"/>
    <x v="4"/>
    <n v="1094568.98"/>
    <n v="0"/>
    <n v="701507.1"/>
    <n v="0"/>
    <n v="0"/>
    <n v="0"/>
    <n v="0"/>
    <n v="0"/>
    <n v="297667.05"/>
    <n v="48785.52"/>
    <n v="46609.31"/>
    <n v="0"/>
    <n v="0"/>
    <n v="0"/>
    <n v="0"/>
    <n v="0"/>
    <n v="0"/>
  </r>
  <r>
    <x v="10"/>
    <x v="5"/>
    <n v="1757039.37"/>
    <n v="0"/>
    <n v="529593.22"/>
    <n v="0"/>
    <n v="0"/>
    <n v="0"/>
    <n v="0"/>
    <n v="0"/>
    <n v="338803.26"/>
    <n v="846326.99"/>
    <n v="42315.9"/>
    <n v="0"/>
    <n v="0"/>
    <n v="0"/>
    <n v="0"/>
    <n v="0"/>
    <n v="0"/>
  </r>
  <r>
    <x v="10"/>
    <x v="6"/>
    <n v="1489619.45"/>
    <n v="0"/>
    <n v="988117.12"/>
    <n v="0"/>
    <n v="0"/>
    <n v="0"/>
    <n v="0"/>
    <n v="0"/>
    <n v="0"/>
    <n v="501502.33"/>
    <n v="0"/>
    <n v="0"/>
    <n v="0"/>
    <n v="0"/>
    <n v="0"/>
    <n v="0"/>
    <n v="0"/>
  </r>
  <r>
    <x v="11"/>
    <x v="0"/>
    <n v="23377781"/>
    <n v="700785.13"/>
    <n v="5101465.1500000004"/>
    <n v="0"/>
    <n v="0"/>
    <n v="0"/>
    <n v="0"/>
    <n v="0"/>
    <n v="3560484.98"/>
    <n v="9769726.7699999996"/>
    <n v="2573513.1"/>
    <n v="2372591"/>
    <n v="0"/>
    <m/>
    <m/>
    <m/>
    <m/>
  </r>
  <r>
    <x v="11"/>
    <x v="1"/>
    <n v="17988977"/>
    <n v="497560.97"/>
    <n v="1157138.3600000001"/>
    <n v="0"/>
    <n v="1016295.37"/>
    <n v="0"/>
    <n v="0"/>
    <n v="0"/>
    <n v="2842154.48"/>
    <n v="7323626.8799999999"/>
    <n v="1821054.51"/>
    <n v="4845002.7699999996"/>
    <n v="0"/>
    <n v="0"/>
    <n v="0"/>
    <n v="0"/>
    <n v="0"/>
  </r>
  <r>
    <x v="11"/>
    <x v="2"/>
    <n v="16024514"/>
    <n v="5397625"/>
    <n v="2315399"/>
    <n v="0"/>
    <n v="1086645"/>
    <n v="0"/>
    <n v="0"/>
    <n v="0"/>
    <n v="2605202"/>
    <n v="6625573"/>
    <n v="1699587"/>
    <n v="2778753"/>
    <n v="0"/>
    <n v="0"/>
    <n v="0"/>
    <n v="0"/>
    <n v="0"/>
  </r>
  <r>
    <x v="11"/>
    <x v="3"/>
    <n v="20377654.359999999"/>
    <n v="800320"/>
    <n v="2325435"/>
    <n v="0"/>
    <n v="583621"/>
    <n v="0"/>
    <n v="0"/>
    <n v="0"/>
    <n v="2655653.4700000002"/>
    <n v="7483538.8200000003"/>
    <n v="2150135.31"/>
    <n v="5762891.8700000001"/>
    <n v="0"/>
    <n v="0"/>
    <n v="0"/>
    <n v="0"/>
    <n v="0"/>
  </r>
  <r>
    <x v="11"/>
    <x v="4"/>
    <n v="19657749.010000002"/>
    <n v="870362.03"/>
    <n v="4081002.54"/>
    <n v="0"/>
    <n v="815689.61"/>
    <n v="0"/>
    <n v="0"/>
    <n v="0"/>
    <n v="2440993.37"/>
    <n v="8718784.5"/>
    <n v="2155518.9700000002"/>
    <n v="2261449.63"/>
    <n v="0"/>
    <n v="0"/>
    <n v="0"/>
    <n v="0"/>
    <n v="0"/>
  </r>
  <r>
    <x v="11"/>
    <x v="5"/>
    <n v="16711080.810000001"/>
    <n v="2501630.21"/>
    <n v="1142865.18"/>
    <n v="0"/>
    <n v="559252.34"/>
    <n v="0"/>
    <n v="0"/>
    <n v="0"/>
    <n v="1937806.76"/>
    <n v="6043908.1100000003"/>
    <n v="1659067.93"/>
    <n v="5927432.8300000001"/>
    <n v="0"/>
    <n v="0"/>
    <n v="0"/>
    <n v="0"/>
    <n v="0"/>
  </r>
  <r>
    <x v="11"/>
    <x v="6"/>
    <n v="14047185.470000001"/>
    <n v="1623288.86"/>
    <n v="1017732.44"/>
    <n v="0"/>
    <n v="97514.19"/>
    <n v="0"/>
    <n v="0"/>
    <n v="0"/>
    <n v="1885467.95"/>
    <n v="6468954.6200000001"/>
    <n v="1802692.81"/>
    <n v="2872337.65"/>
    <n v="0"/>
    <n v="0"/>
    <n v="0"/>
    <n v="0"/>
    <n v="0"/>
  </r>
  <r>
    <x v="12"/>
    <x v="0"/>
    <n v="2443137"/>
    <n v="200578"/>
    <n v="745573"/>
    <n v="0"/>
    <n v="0"/>
    <n v="0"/>
    <n v="0"/>
    <n v="0"/>
    <n v="666797.48"/>
    <n v="1098317.77"/>
    <n v="0"/>
    <n v="626890.22"/>
    <n v="51131.53"/>
    <m/>
    <m/>
    <m/>
    <m/>
  </r>
  <r>
    <x v="12"/>
    <x v="1"/>
    <n v="3765684"/>
    <n v="62919"/>
    <n v="1739589"/>
    <n v="0"/>
    <n v="0"/>
    <n v="0"/>
    <n v="0"/>
    <n v="0"/>
    <n v="849236.19"/>
    <n v="2266651.33"/>
    <n v="0"/>
    <n v="649796.48"/>
    <n v="0"/>
    <n v="0"/>
    <n v="553415"/>
    <n v="0"/>
    <n v="0"/>
  </r>
  <r>
    <x v="12"/>
    <x v="2"/>
    <n v="3469137"/>
    <n v="25935"/>
    <n v="527957"/>
    <n v="0"/>
    <n v="0"/>
    <n v="0"/>
    <n v="0"/>
    <n v="0"/>
    <n v="1029451"/>
    <n v="1286667"/>
    <n v="0"/>
    <n v="625062"/>
    <n v="0"/>
    <n v="0"/>
    <n v="0"/>
    <n v="0"/>
    <n v="0"/>
  </r>
  <r>
    <x v="12"/>
    <x v="3"/>
    <n v="2673795.0699999998"/>
    <n v="58950"/>
    <n v="904891.74"/>
    <n v="0"/>
    <n v="0"/>
    <n v="0"/>
    <n v="0"/>
    <n v="0"/>
    <n v="594517.51"/>
    <n v="474786.6"/>
    <n v="202056.61"/>
    <n v="497542.61"/>
    <n v="0"/>
    <n v="0"/>
    <n v="0"/>
    <n v="0"/>
    <n v="0"/>
  </r>
  <r>
    <x v="12"/>
    <x v="4"/>
    <n v="5508633"/>
    <n v="7755"/>
    <n v="811666.28"/>
    <n v="0"/>
    <n v="0"/>
    <n v="0"/>
    <n v="0"/>
    <n v="0"/>
    <n v="573617.76"/>
    <n v="819605.74"/>
    <n v="292404.24"/>
    <n v="1335023.02"/>
    <n v="1676316"/>
    <n v="0"/>
    <n v="0"/>
    <n v="0"/>
    <n v="0"/>
  </r>
  <r>
    <x v="12"/>
    <x v="5"/>
    <n v="4254929.1399999997"/>
    <n v="225065.11"/>
    <n v="1086110.93"/>
    <n v="0"/>
    <n v="0"/>
    <n v="0"/>
    <n v="0"/>
    <n v="0"/>
    <n v="467884.62"/>
    <n v="1096047.75"/>
    <n v="259242.55"/>
    <n v="1345643.29"/>
    <n v="0"/>
    <n v="0"/>
    <n v="0"/>
    <n v="0"/>
    <n v="0"/>
  </r>
  <r>
    <x v="12"/>
    <x v="6"/>
    <n v="3334198"/>
    <n v="0"/>
    <n v="690144"/>
    <n v="0"/>
    <n v="0"/>
    <n v="0"/>
    <n v="0"/>
    <n v="0"/>
    <n v="466506"/>
    <n v="866792"/>
    <n v="250436"/>
    <n v="1060320"/>
    <n v="0"/>
    <n v="0"/>
    <n v="0"/>
    <n v="0"/>
    <n v="0"/>
  </r>
  <r>
    <x v="13"/>
    <x v="0"/>
    <n v="6985231.3200000003"/>
    <n v="406504.86"/>
    <n v="714495.8"/>
    <n v="0"/>
    <n v="0"/>
    <n v="0"/>
    <n v="0"/>
    <n v="0"/>
    <n v="1331787.3"/>
    <n v="4393572.96"/>
    <n v="319912.25"/>
    <n v="272231"/>
    <n v="0"/>
    <m/>
    <m/>
    <m/>
    <m/>
  </r>
  <r>
    <x v="13"/>
    <x v="1"/>
    <n v="5613394"/>
    <n v="107271"/>
    <n v="709905"/>
    <n v="0"/>
    <n v="0"/>
    <n v="0"/>
    <n v="0"/>
    <n v="0"/>
    <n v="1884419.78"/>
    <n v="2602321.98"/>
    <n v="320335.24"/>
    <n v="219189"/>
    <n v="0"/>
    <n v="0"/>
    <n v="0"/>
    <n v="0"/>
    <n v="0"/>
  </r>
  <r>
    <x v="13"/>
    <x v="2"/>
    <n v="4724916"/>
    <n v="942528.03"/>
    <n v="1133721.17"/>
    <n v="0"/>
    <n v="0"/>
    <n v="0"/>
    <n v="0"/>
    <n v="0"/>
    <n v="1197748"/>
    <n v="1591615.93"/>
    <n v="264296.38"/>
    <n v="537534.64"/>
    <n v="0"/>
    <n v="0"/>
    <n v="0"/>
    <n v="0"/>
    <n v="0"/>
  </r>
  <r>
    <x v="13"/>
    <x v="3"/>
    <n v="5229854.57"/>
    <n v="871490.72"/>
    <n v="1242462.27"/>
    <n v="0"/>
    <n v="0"/>
    <n v="0"/>
    <n v="0"/>
    <n v="0"/>
    <n v="1357376.39"/>
    <n v="1772887.67"/>
    <n v="268829.64"/>
    <n v="588298.59"/>
    <n v="0"/>
    <n v="0"/>
    <n v="0"/>
    <n v="0"/>
    <n v="0"/>
  </r>
  <r>
    <x v="13"/>
    <x v="4"/>
    <n v="7596241"/>
    <n v="44211"/>
    <n v="3234238"/>
    <n v="0"/>
    <n v="0"/>
    <n v="0"/>
    <n v="0"/>
    <n v="0"/>
    <n v="1017378.05"/>
    <n v="1235446.2"/>
    <n v="904599.75"/>
    <n v="1204579"/>
    <n v="0"/>
    <n v="0"/>
    <n v="0"/>
    <n v="0"/>
    <n v="0"/>
  </r>
  <r>
    <x v="13"/>
    <x v="5"/>
    <n v="6649512.6500000004"/>
    <n v="342684.53"/>
    <n v="1776271"/>
    <n v="0"/>
    <n v="0"/>
    <n v="0"/>
    <n v="0"/>
    <n v="0"/>
    <n v="932695.54"/>
    <n v="1575299.99"/>
    <n v="829304.46"/>
    <n v="1535941.66"/>
    <n v="0"/>
    <n v="0"/>
    <n v="0"/>
    <n v="0"/>
    <n v="0"/>
  </r>
  <r>
    <x v="13"/>
    <x v="6"/>
    <n v="5987851.5499999998"/>
    <n v="25312.11"/>
    <n v="1607036.42"/>
    <n v="0"/>
    <n v="0"/>
    <n v="0"/>
    <n v="0"/>
    <n v="0"/>
    <n v="893923.86"/>
    <n v="1652956.21"/>
    <n v="794830.7"/>
    <n v="1039104.36"/>
    <n v="0"/>
    <n v="0"/>
    <n v="0"/>
    <n v="0"/>
    <n v="0"/>
  </r>
  <r>
    <x v="14"/>
    <x v="0"/>
    <n v="43154319.93"/>
    <n v="841473"/>
    <n v="16418577"/>
    <n v="0"/>
    <n v="0"/>
    <n v="0"/>
    <n v="0"/>
    <n v="0"/>
    <n v="7878268.0800000001"/>
    <n v="10835899.300000001"/>
    <n v="1235659.8400000001"/>
    <n v="17247465.609999999"/>
    <n v="-5004212.9000000004"/>
    <m/>
    <m/>
    <m/>
    <m/>
  </r>
  <r>
    <x v="14"/>
    <x v="1"/>
    <n v="43382264.640000001"/>
    <n v="1025920.32"/>
    <n v="10330930.76"/>
    <n v="0"/>
    <n v="0"/>
    <n v="0"/>
    <n v="0"/>
    <n v="0"/>
    <n v="8749274.8000000007"/>
    <n v="11273418.52"/>
    <n v="1116528.46"/>
    <n v="15941862.9"/>
    <n v="4029750.8"/>
    <n v="0"/>
    <n v="0"/>
    <n v="0"/>
    <n v="0"/>
  </r>
  <r>
    <x v="14"/>
    <x v="2"/>
    <n v="36601292"/>
    <n v="623632.76"/>
    <n v="5135877.88"/>
    <n v="0"/>
    <n v="0"/>
    <n v="0"/>
    <n v="0"/>
    <n v="0"/>
    <n v="8721557.1300000008"/>
    <n v="10399796.359999999"/>
    <n v="1145976.17"/>
    <n v="12857952.939999999"/>
    <n v="-1659868"/>
    <n v="0"/>
    <n v="0"/>
    <n v="0"/>
    <n v="0"/>
  </r>
  <r>
    <x v="14"/>
    <x v="3"/>
    <n v="39807395.229999997"/>
    <n v="1379736.21"/>
    <n v="8815177.5500000007"/>
    <n v="0"/>
    <n v="0"/>
    <n v="0"/>
    <n v="0"/>
    <n v="0"/>
    <n v="7925486.2999999998"/>
    <n v="9838782.5700000003"/>
    <n v="1105951.32"/>
    <n v="14296802.02"/>
    <n v="-2174804.5299999998"/>
    <n v="0"/>
    <n v="0"/>
    <n v="0"/>
    <n v="0"/>
  </r>
  <r>
    <x v="14"/>
    <x v="4"/>
    <n v="58740871"/>
    <n v="2461911"/>
    <n v="17088337"/>
    <n v="0"/>
    <n v="0"/>
    <n v="0"/>
    <n v="0"/>
    <n v="0"/>
    <n v="9628133"/>
    <n v="16724917"/>
    <n v="1394793"/>
    <n v="14773298"/>
    <n v="-868606"/>
    <n v="0"/>
    <n v="0"/>
    <n v="0"/>
    <n v="0"/>
  </r>
  <r>
    <x v="14"/>
    <x v="5"/>
    <n v="46600755"/>
    <n v="1113904"/>
    <n v="16341414"/>
    <n v="0"/>
    <n v="0"/>
    <n v="0"/>
    <n v="0"/>
    <n v="0"/>
    <n v="9122606"/>
    <n v="12653871"/>
    <n v="1395433"/>
    <n v="12676542"/>
    <n v="-5589111"/>
    <n v="0"/>
    <n v="0"/>
    <n v="0"/>
    <n v="0"/>
  </r>
  <r>
    <x v="14"/>
    <x v="6"/>
    <n v="63300972"/>
    <n v="1115235"/>
    <n v="15664640"/>
    <n v="0"/>
    <n v="0"/>
    <n v="0"/>
    <n v="0"/>
    <n v="0"/>
    <n v="11747248"/>
    <n v="18598764"/>
    <n v="2158669"/>
    <n v="20485671"/>
    <n v="-5354020"/>
    <n v="0"/>
    <n v="0"/>
    <n v="0"/>
    <n v="0"/>
  </r>
  <r>
    <x v="15"/>
    <x v="0"/>
    <n v="15859310"/>
    <n v="535519"/>
    <n v="4496481"/>
    <n v="-145715"/>
    <n v="0"/>
    <n v="0"/>
    <n v="0"/>
    <n v="0"/>
    <n v="2618430.13"/>
    <n v="6456582.2199999997"/>
    <n v="463095.67"/>
    <n v="4037879.9"/>
    <n v="0"/>
    <m/>
    <m/>
    <m/>
    <m/>
  </r>
  <r>
    <x v="15"/>
    <x v="1"/>
    <n v="16043120.4"/>
    <n v="1198184.78"/>
    <n v="2763058.7"/>
    <n v="0"/>
    <n v="0"/>
    <n v="0"/>
    <n v="0"/>
    <n v="0"/>
    <n v="2828245.43"/>
    <n v="8036594.1799999997"/>
    <n v="618517.5"/>
    <n v="4559763.29"/>
    <n v="0"/>
    <n v="0"/>
    <n v="0"/>
    <n v="0"/>
    <n v="0"/>
  </r>
  <r>
    <x v="15"/>
    <x v="2"/>
    <n v="18873628.719999999"/>
    <n v="1413054.52"/>
    <n v="3212372.21"/>
    <n v="0"/>
    <n v="0"/>
    <n v="0"/>
    <n v="0"/>
    <n v="0"/>
    <n v="2900582"/>
    <n v="7385444"/>
    <n v="760934"/>
    <n v="4614297"/>
    <n v="0"/>
    <n v="0"/>
    <n v="0"/>
    <n v="0"/>
    <n v="0"/>
  </r>
  <r>
    <x v="15"/>
    <x v="3"/>
    <n v="14222941"/>
    <n v="3135729"/>
    <n v="5262706"/>
    <n v="0"/>
    <n v="0"/>
    <n v="0"/>
    <n v="0"/>
    <n v="0"/>
    <n v="1925072"/>
    <n v="5209461"/>
    <n v="302169"/>
    <n v="1523534"/>
    <n v="0"/>
    <n v="0"/>
    <n v="0"/>
    <n v="0"/>
    <n v="0"/>
  </r>
  <r>
    <x v="15"/>
    <x v="4"/>
    <n v="17007795"/>
    <n v="2471835"/>
    <n v="4070701"/>
    <n v="0"/>
    <n v="34153.019999999997"/>
    <n v="0"/>
    <n v="0"/>
    <n v="0"/>
    <n v="2643801"/>
    <n v="7953435"/>
    <n v="336568"/>
    <n v="2003289.19"/>
    <n v="0"/>
    <n v="0"/>
    <n v="0"/>
    <n v="0"/>
    <n v="0"/>
  </r>
  <r>
    <x v="15"/>
    <x v="5"/>
    <n v="14340997.92"/>
    <n v="1123606.8799999999"/>
    <n v="4280681.8099999996"/>
    <n v="0"/>
    <n v="180147.28"/>
    <n v="0"/>
    <n v="0"/>
    <n v="0"/>
    <n v="1853098.92"/>
    <n v="4688147.24"/>
    <n v="159979.67000000001"/>
    <n v="1534726.64"/>
    <n v="1824363.64"/>
    <n v="0"/>
    <n v="0"/>
    <n v="0"/>
    <n v="0"/>
  </r>
  <r>
    <x v="15"/>
    <x v="6"/>
    <n v="14597625.6"/>
    <n v="2190404.39"/>
    <n v="3911514.15"/>
    <n v="0"/>
    <n v="0"/>
    <n v="0"/>
    <n v="0"/>
    <n v="0"/>
    <n v="2157188.83"/>
    <n v="5492520.5099999998"/>
    <n v="324154.37"/>
    <n v="2712247.74"/>
    <n v="0"/>
    <n v="0"/>
    <n v="0"/>
    <n v="0"/>
    <n v="0"/>
  </r>
  <r>
    <x v="16"/>
    <x v="0"/>
    <n v="11862453.060000001"/>
    <n v="-313457.01"/>
    <n v="-65412.17"/>
    <n v="97356"/>
    <n v="0"/>
    <n v="0"/>
    <n v="0"/>
    <n v="0"/>
    <n v="3293607.49"/>
    <n v="4387941.17"/>
    <n v="430008.57"/>
    <n v="2949144.49"/>
    <n v="717191.34"/>
    <m/>
    <m/>
    <m/>
    <m/>
  </r>
  <r>
    <x v="16"/>
    <x v="1"/>
    <n v="11948744.93"/>
    <n v="-546927.97"/>
    <n v="1454568.98"/>
    <n v="0"/>
    <n v="0"/>
    <n v="0"/>
    <n v="0"/>
    <n v="0"/>
    <n v="3648247.25"/>
    <n v="4478854.7"/>
    <n v="409759.31"/>
    <n v="2510921.63"/>
    <n v="900962.15"/>
    <n v="0"/>
    <n v="0"/>
    <n v="0"/>
    <n v="0"/>
  </r>
  <r>
    <x v="16"/>
    <x v="2"/>
    <n v="12858268.17"/>
    <n v="44214.22"/>
    <n v="1362182.73"/>
    <n v="0"/>
    <n v="0"/>
    <n v="0"/>
    <n v="0"/>
    <n v="0"/>
    <n v="4316557.58"/>
    <n v="4992261.04"/>
    <n v="529435.53"/>
    <n v="2520900.02"/>
    <n v="-863068.73"/>
    <n v="0"/>
    <n v="0"/>
    <n v="0"/>
    <n v="0"/>
  </r>
  <r>
    <x v="16"/>
    <x v="3"/>
    <n v="12166321.029999999"/>
    <n v="23203.65"/>
    <n v="1454213.21"/>
    <n v="0"/>
    <n v="0"/>
    <n v="0"/>
    <n v="0"/>
    <n v="0"/>
    <n v="4498297.3099999996"/>
    <n v="4271734.6500000004"/>
    <n v="607298.19999999995"/>
    <n v="2263821.98"/>
    <n v="-929044.32"/>
    <n v="0"/>
    <n v="0"/>
    <n v="0"/>
    <n v="0"/>
  </r>
  <r>
    <x v="16"/>
    <x v="4"/>
    <n v="13523376.880000001"/>
    <n v="159715.74"/>
    <n v="3357424.7"/>
    <n v="0"/>
    <n v="0"/>
    <n v="0"/>
    <n v="0"/>
    <n v="0"/>
    <n v="4716610.5199999996"/>
    <n v="4838602.1500000004"/>
    <n v="761536.14"/>
    <n v="2980308.29"/>
    <n v="-3131104.92"/>
    <n v="0"/>
    <n v="0"/>
    <n v="0"/>
    <n v="0"/>
  </r>
  <r>
    <x v="16"/>
    <x v="5"/>
    <n v="15941486.57"/>
    <n v="123338.82"/>
    <n v="2765870.51"/>
    <n v="0"/>
    <n v="0"/>
    <n v="0"/>
    <n v="0"/>
    <n v="0"/>
    <n v="5268192.6900000004"/>
    <n v="4521342.55"/>
    <n v="823121.27"/>
    <n v="4789337.74"/>
    <n v="-2226378.19"/>
    <n v="0"/>
    <n v="0"/>
    <n v="0"/>
    <n v="0"/>
  </r>
  <r>
    <x v="16"/>
    <x v="6"/>
    <n v="17077231.059999999"/>
    <n v="406689.15"/>
    <n v="2841844.31"/>
    <n v="0"/>
    <n v="0"/>
    <n v="0"/>
    <n v="0"/>
    <n v="0"/>
    <n v="4975368.08"/>
    <n v="6138558.8099999996"/>
    <n v="758312.29"/>
    <n v="4513604.0199999996"/>
    <n v="-2150456.4500000002"/>
    <n v="0"/>
    <n v="0"/>
    <n v="0"/>
    <n v="0"/>
  </r>
  <r>
    <x v="17"/>
    <x v="0"/>
    <n v="244018.65"/>
    <n v="12028"/>
    <n v="0"/>
    <n v="0"/>
    <n v="0"/>
    <n v="0"/>
    <n v="0"/>
    <n v="0"/>
    <n v="151413.92000000001"/>
    <n v="39705.22"/>
    <n v="52899.51"/>
    <n v="0"/>
    <n v="0"/>
    <m/>
    <m/>
    <m/>
    <m/>
  </r>
  <r>
    <x v="17"/>
    <x v="1"/>
    <n v="426403.29"/>
    <n v="0"/>
    <n v="0"/>
    <n v="0"/>
    <n v="0"/>
    <n v="0"/>
    <n v="0"/>
    <n v="0"/>
    <n v="183699.29"/>
    <n v="191422.75"/>
    <n v="51281.25"/>
    <n v="0"/>
    <n v="0"/>
    <n v="0"/>
    <n v="0"/>
    <n v="0"/>
    <n v="0"/>
  </r>
  <r>
    <x v="17"/>
    <x v="2"/>
    <n v="641888.93999999994"/>
    <n v="61680"/>
    <n v="0"/>
    <n v="0"/>
    <n v="0"/>
    <n v="0"/>
    <n v="0"/>
    <n v="0"/>
    <n v="284391.75"/>
    <n v="285574"/>
    <n v="71923.19"/>
    <n v="0"/>
    <n v="0"/>
    <n v="0"/>
    <n v="0"/>
    <n v="0"/>
    <n v="0"/>
  </r>
  <r>
    <x v="17"/>
    <x v="3"/>
    <n v="479402.5"/>
    <n v="0"/>
    <n v="0"/>
    <n v="0"/>
    <n v="0"/>
    <n v="0"/>
    <n v="0"/>
    <n v="0"/>
    <n v="177495.23"/>
    <n v="249632.63"/>
    <n v="52274.99"/>
    <n v="0"/>
    <n v="0"/>
    <n v="0"/>
    <n v="0"/>
    <n v="0"/>
    <n v="0"/>
  </r>
  <r>
    <x v="17"/>
    <x v="4"/>
    <n v="452495"/>
    <n v="268436.59999999998"/>
    <n v="39289.54"/>
    <n v="0"/>
    <n v="0"/>
    <n v="0"/>
    <n v="0"/>
    <n v="0"/>
    <n v="220634.58"/>
    <n v="201238.25"/>
    <n v="0"/>
    <n v="30622.2"/>
    <n v="-39289.54"/>
    <n v="0"/>
    <n v="0"/>
    <n v="0"/>
    <n v="0"/>
  </r>
  <r>
    <x v="17"/>
    <x v="5"/>
    <n v="536591.52"/>
    <n v="0"/>
    <n v="5146.51"/>
    <n v="0"/>
    <n v="0"/>
    <n v="0"/>
    <n v="0"/>
    <n v="0"/>
    <n v="199748.49"/>
    <n v="228061.32"/>
    <n v="0"/>
    <n v="108781.71"/>
    <n v="-5146.51"/>
    <n v="0"/>
    <n v="0"/>
    <n v="0"/>
    <n v="0"/>
  </r>
  <r>
    <x v="17"/>
    <x v="6"/>
    <n v="517137.02"/>
    <n v="0"/>
    <n v="35844.21"/>
    <n v="0"/>
    <n v="0"/>
    <n v="0"/>
    <n v="0"/>
    <n v="0"/>
    <n v="292799.3"/>
    <n v="133611.29"/>
    <n v="0"/>
    <n v="90726.43"/>
    <n v="-35844.21"/>
    <n v="0"/>
    <n v="0"/>
    <n v="0"/>
    <n v="0"/>
  </r>
  <r>
    <x v="18"/>
    <x v="0"/>
    <n v="6672825"/>
    <n v="158294"/>
    <n v="1448183"/>
    <n v="3211322"/>
    <n v="0"/>
    <n v="0"/>
    <n v="0"/>
    <n v="0"/>
    <n v="1032930"/>
    <n v="2459352"/>
    <n v="385670"/>
    <n v="1346690"/>
    <n v="3211322"/>
    <m/>
    <m/>
    <m/>
    <m/>
  </r>
  <r>
    <x v="18"/>
    <x v="1"/>
    <n v="4879788"/>
    <n v="160375"/>
    <n v="931021"/>
    <n v="0"/>
    <n v="0"/>
    <n v="0"/>
    <n v="0"/>
    <n v="0"/>
    <n v="1347124"/>
    <n v="1833380"/>
    <n v="0"/>
    <n v="1699284"/>
    <n v="0"/>
    <n v="0"/>
    <n v="0"/>
    <n v="0"/>
    <n v="0"/>
  </r>
  <r>
    <x v="18"/>
    <x v="2"/>
    <n v="6373188.5099999998"/>
    <n v="81085.509999999995"/>
    <n v="921652.31"/>
    <n v="0"/>
    <n v="0"/>
    <n v="0"/>
    <n v="0"/>
    <n v="0"/>
    <n v="1137786.8500000001"/>
    <n v="1553970.76"/>
    <n v="0"/>
    <n v="2759778.59"/>
    <n v="0"/>
    <n v="0"/>
    <n v="0"/>
    <n v="0"/>
    <n v="0"/>
  </r>
  <r>
    <x v="18"/>
    <x v="3"/>
    <n v="6383352.46"/>
    <n v="1697149.86"/>
    <n v="1167137.04"/>
    <n v="0"/>
    <n v="0"/>
    <n v="0"/>
    <n v="0"/>
    <n v="0"/>
    <n v="1408415.75"/>
    <n v="1539348.41"/>
    <n v="0"/>
    <n v="2268451.94"/>
    <n v="0"/>
    <n v="0"/>
    <n v="0"/>
    <n v="0"/>
    <n v="0"/>
  </r>
  <r>
    <x v="18"/>
    <x v="4"/>
    <n v="7192770.9100000001"/>
    <n v="84701.09"/>
    <n v="807658.72"/>
    <n v="0"/>
    <n v="0"/>
    <n v="0"/>
    <n v="0"/>
    <n v="0"/>
    <n v="1773097.39"/>
    <n v="1692030.7"/>
    <n v="0"/>
    <n v="2919984.09"/>
    <n v="0"/>
    <n v="0"/>
    <n v="0"/>
    <n v="0"/>
    <n v="0"/>
  </r>
  <r>
    <x v="18"/>
    <x v="5"/>
    <n v="5892832.5899999999"/>
    <n v="71618.42"/>
    <n v="652142.29"/>
    <n v="0"/>
    <n v="0"/>
    <n v="0"/>
    <n v="0"/>
    <n v="0"/>
    <n v="1740669.93"/>
    <n v="1564632.54"/>
    <n v="0"/>
    <n v="1935387.83"/>
    <n v="0"/>
    <n v="0"/>
    <n v="0"/>
    <n v="0"/>
    <n v="0"/>
  </r>
  <r>
    <x v="18"/>
    <x v="6"/>
    <n v="6258950.4900000002"/>
    <n v="141128.64000000001"/>
    <n v="1201182.8500000001"/>
    <n v="0"/>
    <n v="0"/>
    <n v="0"/>
    <n v="0"/>
    <n v="0"/>
    <n v="1416215.93"/>
    <n v="1615011.23"/>
    <n v="0"/>
    <n v="2026540.48"/>
    <n v="0"/>
    <n v="0"/>
    <n v="0"/>
    <n v="0"/>
    <n v="0"/>
  </r>
  <r>
    <x v="19"/>
    <x v="0"/>
    <n v="3156899"/>
    <n v="34472"/>
    <n v="170827"/>
    <n v="82342"/>
    <n v="0"/>
    <n v="0"/>
    <n v="0"/>
    <n v="13847561"/>
    <n v="411638"/>
    <n v="1927717"/>
    <n v="385468"/>
    <n v="333575"/>
    <n v="2279"/>
    <m/>
    <m/>
    <m/>
    <m/>
  </r>
  <r>
    <x v="19"/>
    <x v="1"/>
    <n v="2438323"/>
    <n v="-272770"/>
    <n v="206585"/>
    <n v="-4053"/>
    <n v="0"/>
    <n v="0"/>
    <n v="0"/>
    <n v="0"/>
    <n v="370206"/>
    <n v="1315071"/>
    <n v="436089"/>
    <n v="376737"/>
    <n v="-59780"/>
    <n v="0"/>
    <n v="0"/>
    <n v="0"/>
    <n v="0"/>
  </r>
  <r>
    <x v="19"/>
    <x v="2"/>
    <n v="2908328.77"/>
    <n v="113957.65"/>
    <n v="369218.9"/>
    <n v="47427"/>
    <n v="0"/>
    <n v="0"/>
    <n v="0"/>
    <n v="0"/>
    <n v="418601.39"/>
    <n v="1376628.99"/>
    <n v="421473.18"/>
    <n v="520875.96"/>
    <n v="-198469.61"/>
    <n v="0"/>
    <n v="0"/>
    <n v="0"/>
    <n v="0"/>
  </r>
  <r>
    <x v="19"/>
    <x v="3"/>
    <n v="3761249.09"/>
    <n v="299801.53999999998"/>
    <n v="585407.06000000006"/>
    <n v="56833"/>
    <n v="0"/>
    <n v="0"/>
    <n v="0"/>
    <n v="0"/>
    <n v="451537.56"/>
    <n v="2228609.54"/>
    <n v="443577.88"/>
    <n v="470498.99"/>
    <n v="-418381.94"/>
    <n v="0"/>
    <n v="0"/>
    <n v="0"/>
    <n v="0"/>
  </r>
  <r>
    <x v="19"/>
    <x v="4"/>
    <n v="3482950.61"/>
    <n v="421675.35"/>
    <n v="448885.36"/>
    <n v="5260"/>
    <n v="35855"/>
    <n v="0"/>
    <n v="0"/>
    <n v="0"/>
    <n v="387951.18"/>
    <n v="1934334.5"/>
    <n v="406936.05"/>
    <n v="579009.02"/>
    <n v="-274165.5"/>
    <n v="0"/>
    <n v="0"/>
    <n v="0"/>
    <n v="0"/>
  </r>
  <r>
    <x v="19"/>
    <x v="5"/>
    <n v="3224478.31"/>
    <n v="2937660.38"/>
    <n v="465541.57"/>
    <n v="39886.82"/>
    <n v="72697"/>
    <n v="0"/>
    <n v="0"/>
    <n v="0"/>
    <n v="273234.99"/>
    <n v="1746680.7"/>
    <n v="403909.47"/>
    <n v="696069.06"/>
    <n v="-360957.48"/>
    <n v="0"/>
    <n v="0"/>
    <n v="0"/>
    <n v="0"/>
  </r>
  <r>
    <x v="19"/>
    <x v="6"/>
    <n v="3865722.96"/>
    <n v="646023.64"/>
    <n v="479667.09"/>
    <n v="134657.07999999999"/>
    <n v="143417"/>
    <n v="0"/>
    <n v="0"/>
    <n v="0"/>
    <n v="410407.34"/>
    <n v="488902.22"/>
    <n v="1859414.58"/>
    <n v="961574.78"/>
    <n v="-334243.05"/>
    <n v="0"/>
    <n v="0"/>
    <n v="0"/>
    <n v="0"/>
  </r>
  <r>
    <x v="20"/>
    <x v="0"/>
    <n v="200666.73"/>
    <n v="3435"/>
    <n v="0"/>
    <n v="0"/>
    <n v="0"/>
    <n v="0"/>
    <n v="0"/>
    <n v="0"/>
    <n v="28695.11"/>
    <n v="171971.62"/>
    <n v="0"/>
    <n v="0"/>
    <n v="0"/>
    <m/>
    <m/>
    <m/>
    <m/>
  </r>
  <r>
    <x v="20"/>
    <x v="1"/>
    <n v="392771.76"/>
    <n v="17028.150000000001"/>
    <n v="0"/>
    <n v="0"/>
    <n v="0"/>
    <n v="0"/>
    <n v="0"/>
    <n v="0"/>
    <n v="27140.5"/>
    <n v="328983.26"/>
    <n v="0"/>
    <n v="36588"/>
    <n v="0"/>
    <n v="0"/>
    <n v="0"/>
    <n v="0"/>
    <n v="0"/>
  </r>
  <r>
    <x v="20"/>
    <x v="2"/>
    <n v="641862.68999999994"/>
    <n v="19239.39"/>
    <n v="0"/>
    <n v="0"/>
    <n v="5000"/>
    <n v="0"/>
    <n v="0"/>
    <n v="0"/>
    <n v="28974.05"/>
    <n v="605923.97"/>
    <n v="0"/>
    <n v="6964.67"/>
    <n v="0"/>
    <n v="0"/>
    <n v="0"/>
    <n v="0"/>
    <n v="0"/>
  </r>
  <r>
    <x v="20"/>
    <x v="3"/>
    <n v="511690.91"/>
    <n v="38967.22"/>
    <n v="0"/>
    <n v="0"/>
    <n v="133652"/>
    <n v="0"/>
    <n v="0"/>
    <n v="0"/>
    <n v="68206.039999999994"/>
    <n v="443006.29"/>
    <n v="0"/>
    <n v="478.58"/>
    <n v="0"/>
    <n v="0"/>
    <n v="0"/>
    <n v="0"/>
    <n v="0"/>
  </r>
  <r>
    <x v="20"/>
    <x v="4"/>
    <n v="453420.74"/>
    <n v="24257.16"/>
    <n v="0"/>
    <n v="0"/>
    <n v="7226.78"/>
    <n v="0"/>
    <n v="0"/>
    <n v="0"/>
    <n v="50964.27"/>
    <n v="373507.61"/>
    <n v="0"/>
    <n v="28948.86"/>
    <n v="0"/>
    <n v="0"/>
    <n v="0"/>
    <n v="0"/>
    <n v="0"/>
  </r>
  <r>
    <x v="20"/>
    <x v="5"/>
    <n v="560913.72"/>
    <n v="85370.28"/>
    <n v="0"/>
    <n v="0"/>
    <n v="4759"/>
    <n v="0"/>
    <n v="0"/>
    <n v="0"/>
    <n v="33387.64"/>
    <n v="496916.08"/>
    <n v="0"/>
    <n v="30610"/>
    <n v="0"/>
    <n v="0"/>
    <n v="0"/>
    <n v="0"/>
    <n v="0"/>
  </r>
  <r>
    <x v="20"/>
    <x v="6"/>
    <n v="487852.16"/>
    <n v="12508.33"/>
    <n v="0"/>
    <n v="0"/>
    <n v="66471.25"/>
    <n v="0"/>
    <n v="0"/>
    <n v="0"/>
    <n v="116841.32"/>
    <n v="346366.23"/>
    <n v="0"/>
    <n v="24644.61"/>
    <n v="0"/>
    <n v="0"/>
    <n v="0"/>
    <n v="0"/>
    <n v="0"/>
  </r>
  <r>
    <x v="21"/>
    <x v="0"/>
    <n v="8891797.0600000005"/>
    <n v="2668927.83"/>
    <n v="1327041.44"/>
    <n v="0"/>
    <n v="0"/>
    <n v="0"/>
    <n v="0"/>
    <n v="0"/>
    <n v="2003551.71"/>
    <n v="4376161.4400000004"/>
    <n v="351332.09"/>
    <n v="2160751.83"/>
    <n v="0"/>
    <m/>
    <m/>
    <m/>
    <m/>
  </r>
  <r>
    <x v="21"/>
    <x v="1"/>
    <n v="8626092.0199999996"/>
    <n v="3340627.51"/>
    <n v="915757.72"/>
    <n v="0"/>
    <n v="0"/>
    <n v="0"/>
    <n v="0"/>
    <n v="0"/>
    <n v="1264394.71"/>
    <n v="3559156.94"/>
    <n v="990811.07"/>
    <n v="2811729.31"/>
    <n v="0"/>
    <n v="0"/>
    <n v="0"/>
    <n v="0"/>
    <n v="0"/>
  </r>
  <r>
    <x v="21"/>
    <x v="2"/>
    <n v="9491828.9199999999"/>
    <n v="2479007"/>
    <n v="707218"/>
    <n v="0"/>
    <n v="0"/>
    <n v="0"/>
    <n v="0"/>
    <n v="0"/>
    <n v="1263518"/>
    <n v="4627310.18"/>
    <n v="752287.18"/>
    <n v="2141494.9700000002"/>
    <n v="0"/>
    <n v="0"/>
    <n v="0"/>
    <n v="0"/>
    <n v="0"/>
  </r>
  <r>
    <x v="21"/>
    <x v="3"/>
    <n v="10886000.390000001"/>
    <n v="3915368.45"/>
    <n v="1214036.32"/>
    <n v="0"/>
    <n v="0"/>
    <n v="0"/>
    <n v="0"/>
    <n v="0"/>
    <n v="1494693.42"/>
    <n v="4786233.33"/>
    <n v="850122.64"/>
    <n v="2540914.6800000002"/>
    <n v="0"/>
    <n v="0"/>
    <n v="0"/>
    <n v="0"/>
    <n v="0"/>
  </r>
  <r>
    <x v="21"/>
    <x v="4"/>
    <n v="10201364.130000001"/>
    <n v="2860505"/>
    <n v="1698478.66"/>
    <n v="0"/>
    <n v="0"/>
    <n v="0"/>
    <n v="0"/>
    <n v="0"/>
    <n v="1452622.32"/>
    <n v="3980468.11"/>
    <n v="936557.24"/>
    <n v="2133237.79"/>
    <n v="0"/>
    <n v="0"/>
    <n v="0"/>
    <n v="0"/>
    <n v="0"/>
  </r>
  <r>
    <x v="21"/>
    <x v="5"/>
    <n v="11674370.869999999"/>
    <n v="2204729.19"/>
    <n v="1207312.07"/>
    <n v="0"/>
    <n v="0"/>
    <n v="0"/>
    <n v="0"/>
    <n v="0"/>
    <n v="1360406.93"/>
    <n v="5227648.63"/>
    <n v="830354.74"/>
    <n v="3048648.5"/>
    <n v="0"/>
    <n v="0"/>
    <n v="0"/>
    <n v="0"/>
    <n v="0"/>
  </r>
  <r>
    <x v="21"/>
    <x v="6"/>
    <n v="12002649.470000001"/>
    <n v="2461905.96"/>
    <n v="1119716.04"/>
    <n v="0"/>
    <n v="0"/>
    <n v="0"/>
    <n v="0"/>
    <n v="0"/>
    <n v="1524295.75"/>
    <n v="5508992.1100000003"/>
    <n v="1066197.1299999999"/>
    <n v="2783448.44"/>
    <n v="0"/>
    <n v="0"/>
    <n v="0"/>
    <n v="0"/>
    <n v="0"/>
  </r>
  <r>
    <x v="22"/>
    <x v="0"/>
    <n v="10291334.76"/>
    <n v="0"/>
    <n v="1228744.29"/>
    <n v="0"/>
    <n v="0"/>
    <n v="0"/>
    <n v="0"/>
    <n v="0"/>
    <n v="183860.5"/>
    <n v="562063.04"/>
    <n v="119829.54"/>
    <n v="424406.72"/>
    <n v="7679974.3300000001"/>
    <m/>
    <m/>
    <m/>
    <m/>
  </r>
  <r>
    <x v="22"/>
    <x v="1"/>
    <n v="1398919.66"/>
    <n v="33742.230000000003"/>
    <n v="304021.94"/>
    <n v="0"/>
    <n v="0"/>
    <n v="0"/>
    <n v="0"/>
    <n v="0"/>
    <n v="43242.68"/>
    <n v="711811.42"/>
    <n v="138818.29"/>
    <n v="171462.24"/>
    <n v="29563.09"/>
    <n v="0"/>
    <n v="0"/>
    <n v="0"/>
    <n v="0"/>
  </r>
  <r>
    <x v="22"/>
    <x v="2"/>
    <n v="2147522.91"/>
    <n v="45085.919999999998"/>
    <n v="723783.89"/>
    <n v="0"/>
    <n v="0"/>
    <n v="0"/>
    <n v="0"/>
    <n v="0"/>
    <n v="106524.5"/>
    <n v="756515.52"/>
    <n v="114406.43"/>
    <n v="229934.48"/>
    <n v="216358.09"/>
    <n v="0"/>
    <n v="0"/>
    <n v="0"/>
    <n v="0"/>
  </r>
  <r>
    <x v="22"/>
    <x v="3"/>
    <n v="1866440.41"/>
    <n v="38302.9"/>
    <n v="363406.24"/>
    <n v="0"/>
    <n v="0"/>
    <n v="0"/>
    <n v="0"/>
    <n v="0"/>
    <n v="75565.509999999995"/>
    <n v="739235.66"/>
    <n v="165891.97"/>
    <n v="319385.46999999997"/>
    <n v="202955.56"/>
    <n v="0"/>
    <n v="0"/>
    <n v="0"/>
    <n v="0"/>
  </r>
  <r>
    <x v="22"/>
    <x v="4"/>
    <n v="2337778.9500000002"/>
    <n v="73151.839999999997"/>
    <n v="214247.92"/>
    <n v="0"/>
    <n v="0"/>
    <n v="0"/>
    <n v="0"/>
    <n v="0"/>
    <n v="195363.26"/>
    <n v="950939.21"/>
    <n v="194472.56"/>
    <n v="764110.03"/>
    <n v="18645.97"/>
    <n v="0"/>
    <n v="0"/>
    <n v="0"/>
    <n v="0"/>
  </r>
  <r>
    <x v="22"/>
    <x v="5"/>
    <n v="1956441.98"/>
    <n v="8102.85"/>
    <n v="461764.37"/>
    <n v="0"/>
    <n v="0"/>
    <n v="0"/>
    <n v="0"/>
    <n v="0"/>
    <n v="111374.94"/>
    <n v="625166.27"/>
    <n v="151927.03"/>
    <n v="528389.14"/>
    <n v="77820.23"/>
    <n v="0"/>
    <n v="0"/>
    <n v="0"/>
    <n v="0"/>
  </r>
  <r>
    <x v="22"/>
    <x v="6"/>
    <n v="2746916.05"/>
    <n v="1133.33"/>
    <n v="88116.13"/>
    <n v="0"/>
    <n v="0"/>
    <n v="0"/>
    <n v="0"/>
    <n v="0"/>
    <n v="120877.36"/>
    <n v="715085.41"/>
    <n v="103604.88"/>
    <n v="1714860.35"/>
    <n v="4371.92"/>
    <n v="0"/>
    <n v="0"/>
    <n v="0"/>
    <n v="0"/>
  </r>
  <r>
    <x v="23"/>
    <x v="0"/>
    <n v="8295868"/>
    <n v="0"/>
    <n v="2271997"/>
    <n v="0"/>
    <n v="0"/>
    <n v="0"/>
    <n v="0"/>
    <n v="0"/>
    <n v="1890682"/>
    <n v="4065998"/>
    <n v="1118193"/>
    <n v="2081347"/>
    <n v="0"/>
    <m/>
    <m/>
    <m/>
    <m/>
  </r>
  <r>
    <x v="23"/>
    <x v="1"/>
    <n v="8312782"/>
    <n v="37790"/>
    <n v="654903"/>
    <n v="0"/>
    <n v="0"/>
    <n v="0"/>
    <n v="0"/>
    <n v="0"/>
    <n v="987113"/>
    <n v="2424472"/>
    <n v="1032131"/>
    <n v="3869067"/>
    <n v="0"/>
    <n v="0"/>
    <n v="0"/>
    <n v="0"/>
    <n v="0"/>
  </r>
  <r>
    <x v="23"/>
    <x v="2"/>
    <n v="9883110"/>
    <n v="0"/>
    <n v="1482936"/>
    <n v="0"/>
    <n v="0"/>
    <n v="0"/>
    <n v="0"/>
    <n v="0"/>
    <n v="1006786"/>
    <n v="3155374"/>
    <n v="838898"/>
    <n v="3399116"/>
    <n v="0"/>
    <n v="0"/>
    <n v="0"/>
    <n v="0"/>
    <n v="0"/>
  </r>
  <r>
    <x v="23"/>
    <x v="3"/>
    <n v="7528216"/>
    <n v="0"/>
    <n v="979445"/>
    <n v="0"/>
    <n v="0"/>
    <n v="0"/>
    <n v="0"/>
    <n v="0"/>
    <n v="656814"/>
    <n v="2219217"/>
    <n v="767357"/>
    <n v="2905383"/>
    <n v="0"/>
    <n v="0"/>
    <n v="0"/>
    <n v="0"/>
    <n v="0"/>
  </r>
  <r>
    <x v="23"/>
    <x v="4"/>
    <n v="30952185"/>
    <n v="0"/>
    <n v="833461"/>
    <n v="0"/>
    <n v="23494533"/>
    <n v="0"/>
    <n v="0"/>
    <n v="0"/>
    <n v="1262910"/>
    <n v="9199468"/>
    <n v="1128302"/>
    <n v="18528044"/>
    <n v="0"/>
    <n v="0"/>
    <n v="0"/>
    <n v="0"/>
    <n v="0"/>
  </r>
  <r>
    <x v="23"/>
    <x v="5"/>
    <n v="6310970"/>
    <n v="0"/>
    <n v="871349"/>
    <n v="0"/>
    <n v="0"/>
    <n v="0"/>
    <n v="0"/>
    <n v="0"/>
    <n v="906698"/>
    <n v="1805206"/>
    <n v="848565"/>
    <n v="1879152"/>
    <n v="0"/>
    <n v="0"/>
    <n v="0"/>
    <n v="0"/>
    <n v="0"/>
  </r>
  <r>
    <x v="23"/>
    <x v="6"/>
    <n v="6119406"/>
    <n v="0"/>
    <n v="1478970"/>
    <n v="0"/>
    <n v="4586"/>
    <n v="0"/>
    <n v="0"/>
    <n v="0"/>
    <n v="427683"/>
    <n v="1734709"/>
    <n v="841193"/>
    <n v="1636851"/>
    <n v="0"/>
    <n v="0"/>
    <n v="0"/>
    <n v="0"/>
    <n v="0"/>
  </r>
  <r>
    <x v="24"/>
    <x v="0"/>
    <n v="188878"/>
    <n v="2044.85"/>
    <n v="2609.34"/>
    <n v="658716.75"/>
    <n v="0"/>
    <n v="0"/>
    <n v="0"/>
    <n v="0"/>
    <n v="58979.4"/>
    <n v="76208.75"/>
    <n v="53689.85"/>
    <n v="0"/>
    <n v="658716.75"/>
    <m/>
    <m/>
    <m/>
    <m/>
  </r>
  <r>
    <x v="24"/>
    <x v="1"/>
    <n v="147423.54999999999"/>
    <n v="0"/>
    <n v="29251.05"/>
    <n v="0"/>
    <n v="0"/>
    <n v="0"/>
    <n v="0"/>
    <n v="0"/>
    <n v="35071.449999999997"/>
    <n v="53449.84"/>
    <n v="29651.21"/>
    <n v="0"/>
    <n v="0"/>
    <n v="0"/>
    <n v="0"/>
    <n v="0"/>
    <n v="0"/>
  </r>
  <r>
    <x v="24"/>
    <x v="2"/>
    <n v="166897.19"/>
    <n v="5502"/>
    <n v="13751.12"/>
    <n v="0"/>
    <n v="0"/>
    <n v="0"/>
    <n v="0"/>
    <n v="0"/>
    <n v="46473"/>
    <n v="85410"/>
    <n v="21263"/>
    <n v="0"/>
    <n v="0"/>
    <n v="0"/>
    <n v="0"/>
    <n v="0"/>
    <n v="0"/>
  </r>
  <r>
    <x v="24"/>
    <x v="3"/>
    <n v="278156.12"/>
    <n v="25799"/>
    <n v="29509.99"/>
    <n v="0"/>
    <n v="0"/>
    <n v="0"/>
    <n v="0"/>
    <n v="0"/>
    <n v="37085.35"/>
    <n v="186135.62"/>
    <n v="25425.16"/>
    <n v="0"/>
    <n v="0"/>
    <n v="0"/>
    <n v="0"/>
    <n v="0"/>
    <n v="0"/>
  </r>
  <r>
    <x v="24"/>
    <x v="4"/>
    <n v="179444.32"/>
    <n v="2467.7199999999998"/>
    <n v="13051.21"/>
    <n v="0"/>
    <n v="0"/>
    <n v="0"/>
    <n v="0"/>
    <n v="0"/>
    <n v="37562.32"/>
    <n v="107231.81"/>
    <n v="21598.98"/>
    <n v="0"/>
    <n v="0"/>
    <n v="0"/>
    <n v="0"/>
    <n v="0"/>
    <n v="0"/>
  </r>
  <r>
    <x v="24"/>
    <x v="5"/>
    <n v="188102.54"/>
    <n v="1121"/>
    <n v="0"/>
    <n v="0"/>
    <n v="0"/>
    <n v="0"/>
    <n v="0"/>
    <n v="0"/>
    <n v="60615.16"/>
    <n v="100656.66"/>
    <n v="26830.720000000001"/>
    <n v="0"/>
    <n v="0"/>
    <n v="0"/>
    <n v="0"/>
    <n v="0"/>
    <n v="0"/>
  </r>
  <r>
    <x v="24"/>
    <x v="6"/>
    <n v="416093.13"/>
    <n v="148.91"/>
    <n v="5101.75"/>
    <n v="0"/>
    <n v="0"/>
    <n v="0"/>
    <n v="0"/>
    <n v="0"/>
    <n v="51736.04"/>
    <n v="336895.55"/>
    <n v="22359.79"/>
    <n v="0"/>
    <n v="0"/>
    <n v="0"/>
    <n v="0"/>
    <n v="0"/>
    <n v="0"/>
  </r>
  <r>
    <x v="25"/>
    <x v="0"/>
    <n v="36024.82"/>
    <n v="21078.560000000001"/>
    <n v="0"/>
    <n v="0"/>
    <n v="0"/>
    <n v="0"/>
    <n v="0"/>
    <n v="0"/>
    <n v="0"/>
    <n v="20073.71"/>
    <n v="0"/>
    <n v="15951.11"/>
    <n v="0"/>
    <m/>
    <m/>
    <m/>
    <m/>
  </r>
  <r>
    <x v="25"/>
    <x v="1"/>
    <n v="26334.52"/>
    <n v="0"/>
    <n v="0"/>
    <n v="0"/>
    <n v="0"/>
    <n v="0"/>
    <n v="0"/>
    <n v="0"/>
    <n v="0"/>
    <n v="21551"/>
    <n v="0"/>
    <n v="14926.3"/>
    <n v="0"/>
    <n v="0"/>
    <n v="0"/>
    <n v="0"/>
    <n v="0"/>
  </r>
  <r>
    <x v="25"/>
    <x v="2"/>
    <n v="45376.21"/>
    <n v="2552.58"/>
    <n v="0"/>
    <n v="0"/>
    <n v="0"/>
    <n v="0"/>
    <n v="0"/>
    <n v="0"/>
    <n v="0"/>
    <n v="10845.19"/>
    <n v="0"/>
    <n v="34531.019999999997"/>
    <n v="0"/>
    <n v="0"/>
    <n v="0"/>
    <n v="0"/>
    <n v="0"/>
  </r>
  <r>
    <x v="25"/>
    <x v="3"/>
    <n v="44997.14"/>
    <n v="7117.71"/>
    <n v="3750"/>
    <n v="0"/>
    <n v="0"/>
    <n v="0"/>
    <n v="0"/>
    <n v="0"/>
    <n v="0"/>
    <n v="8560"/>
    <n v="0"/>
    <n v="32687"/>
    <n v="0"/>
    <n v="0"/>
    <n v="0"/>
    <n v="0"/>
    <n v="0"/>
  </r>
  <r>
    <x v="25"/>
    <x v="4"/>
    <n v="156525"/>
    <n v="11524"/>
    <n v="42062"/>
    <n v="0"/>
    <n v="0"/>
    <n v="0"/>
    <n v="0"/>
    <n v="0"/>
    <n v="0"/>
    <n v="62586"/>
    <n v="0"/>
    <n v="51877"/>
    <n v="0"/>
    <n v="0"/>
    <n v="0"/>
    <n v="0"/>
    <n v="0"/>
  </r>
  <r>
    <x v="25"/>
    <x v="5"/>
    <n v="98541.62"/>
    <n v="3971.8"/>
    <n v="788.5"/>
    <n v="0"/>
    <n v="0"/>
    <n v="0"/>
    <n v="0"/>
    <n v="0"/>
    <n v="0"/>
    <n v="15988.82"/>
    <n v="0"/>
    <n v="81764.3"/>
    <n v="0"/>
    <n v="0"/>
    <n v="0"/>
    <n v="0"/>
    <n v="0"/>
  </r>
  <r>
    <x v="25"/>
    <x v="6"/>
    <n v="143640"/>
    <n v="7473.92"/>
    <n v="0"/>
    <n v="0"/>
    <n v="0"/>
    <n v="0"/>
    <n v="0"/>
    <n v="0"/>
    <n v="0"/>
    <n v="83156.429999999993"/>
    <n v="0"/>
    <n v="60483.57"/>
    <n v="0"/>
    <n v="0"/>
    <n v="0"/>
    <n v="0"/>
    <n v="0"/>
  </r>
  <r>
    <x v="26"/>
    <x v="0"/>
    <n v="612705.76"/>
    <n v="0"/>
    <n v="93493.16"/>
    <n v="0"/>
    <n v="1947"/>
    <n v="0"/>
    <n v="0"/>
    <n v="0"/>
    <n v="9508.99"/>
    <n v="283008.77"/>
    <n v="0"/>
    <n v="320188"/>
    <n v="0"/>
    <m/>
    <m/>
    <m/>
    <m/>
  </r>
  <r>
    <x v="26"/>
    <x v="1"/>
    <n v="1513997.68"/>
    <n v="7745.76"/>
    <n v="17740.689999999999"/>
    <n v="0"/>
    <n v="59244"/>
    <n v="0"/>
    <n v="0"/>
    <n v="0"/>
    <n v="14534.62"/>
    <n v="337812.91"/>
    <n v="0"/>
    <n v="1153904.3899999999"/>
    <n v="0"/>
    <n v="0"/>
    <n v="0"/>
    <n v="0"/>
    <n v="0"/>
  </r>
  <r>
    <x v="26"/>
    <x v="2"/>
    <n v="983216.62"/>
    <n v="0"/>
    <n v="49138.13"/>
    <n v="0"/>
    <n v="3602548"/>
    <n v="0"/>
    <n v="0"/>
    <n v="0"/>
    <n v="11221.5"/>
    <n v="176703.91"/>
    <n v="0"/>
    <n v="746153.08"/>
    <n v="0"/>
    <n v="0"/>
    <n v="0"/>
    <n v="0"/>
    <n v="0"/>
  </r>
  <r>
    <x v="26"/>
    <x v="3"/>
    <n v="218486.23"/>
    <n v="186255.8"/>
    <n v="59896.61"/>
    <n v="0"/>
    <n v="21714"/>
    <n v="0"/>
    <n v="0"/>
    <n v="0"/>
    <n v="3391.56"/>
    <n v="65136.88"/>
    <n v="0"/>
    <n v="90061"/>
    <n v="0"/>
    <n v="0"/>
    <n v="0"/>
    <n v="0"/>
    <n v="0"/>
  </r>
  <r>
    <x v="26"/>
    <x v="4"/>
    <n v="167395"/>
    <n v="7109.18"/>
    <n v="1255.42"/>
    <n v="0"/>
    <n v="0"/>
    <n v="0"/>
    <n v="0"/>
    <n v="0"/>
    <n v="0"/>
    <n v="64770"/>
    <n v="0"/>
    <n v="102625"/>
    <n v="0"/>
    <n v="0"/>
    <n v="0"/>
    <n v="0"/>
    <n v="0"/>
  </r>
  <r>
    <x v="26"/>
    <x v="5"/>
    <n v="227196.12"/>
    <n v="878.7"/>
    <n v="49061.62"/>
    <n v="0"/>
    <n v="0"/>
    <n v="0"/>
    <n v="0"/>
    <n v="0"/>
    <n v="0"/>
    <n v="74913.8"/>
    <n v="0"/>
    <n v="103220.7"/>
    <n v="0"/>
    <n v="0"/>
    <n v="0"/>
    <n v="0"/>
    <n v="0"/>
  </r>
  <r>
    <x v="26"/>
    <x v="6"/>
    <n v="272028.32"/>
    <n v="0"/>
    <n v="80473.8"/>
    <n v="0"/>
    <n v="0"/>
    <n v="0"/>
    <n v="0"/>
    <n v="0"/>
    <n v="0"/>
    <n v="38456.879999999997"/>
    <n v="0"/>
    <n v="153097.64000000001"/>
    <n v="0"/>
    <n v="0"/>
    <n v="0"/>
    <n v="0"/>
    <n v="0"/>
  </r>
  <r>
    <x v="27"/>
    <x v="0"/>
    <n v="838289741.99000001"/>
    <n v="59330395.450000003"/>
    <n v="88109063.069999993"/>
    <n v="0"/>
    <n v="21852477"/>
    <n v="29937177.300000001"/>
    <n v="81892341.359999999"/>
    <n v="0"/>
    <n v="321443876.43000001"/>
    <n v="283053438.29000002"/>
    <n v="87382998.480000004"/>
    <n v="74394584.799999997"/>
    <n v="0"/>
    <m/>
    <m/>
    <m/>
    <m/>
  </r>
  <r>
    <x v="27"/>
    <x v="1"/>
    <n v="732483856.02999997"/>
    <n v="104706013.18000001"/>
    <n v="58370622.920000002"/>
    <n v="803134.27"/>
    <n v="15519096.890000001"/>
    <n v="28999"/>
    <n v="3982.76"/>
    <n v="0"/>
    <n v="225434447.28"/>
    <n v="296788680.73000002"/>
    <n v="77848653.959999993"/>
    <n v="64521767.240000002"/>
    <n v="11557924.67"/>
    <n v="0"/>
    <n v="2077218.1"/>
    <n v="0"/>
    <n v="0"/>
  </r>
  <r>
    <x v="27"/>
    <x v="2"/>
    <n v="753884351.01999998"/>
    <n v="152403655.31999999"/>
    <n v="57149310.57"/>
    <n v="4146371.03"/>
    <n v="14595693.26"/>
    <n v="19424"/>
    <n v="260312.82"/>
    <n v="0"/>
    <n v="259438052.30000001"/>
    <n v="269434053.10000002"/>
    <n v="78322617.480000004"/>
    <n v="73344787.870000005"/>
    <n v="16195529.630000001"/>
    <n v="0"/>
    <n v="2285089.42"/>
    <n v="0"/>
    <n v="0"/>
  </r>
  <r>
    <x v="27"/>
    <x v="3"/>
    <n v="699205905.32000005"/>
    <n v="218553741.13999999"/>
    <n v="52702388.32"/>
    <n v="487718.85"/>
    <n v="8076440.8099999996"/>
    <n v="0"/>
    <n v="5966.76"/>
    <n v="0"/>
    <n v="254152625.88"/>
    <n v="230829979.69"/>
    <n v="72397990.930000007"/>
    <n v="78985410.030000001"/>
    <n v="10137510.82"/>
    <n v="0"/>
    <n v="19975463.300000001"/>
    <n v="0"/>
    <n v="0"/>
  </r>
  <r>
    <x v="27"/>
    <x v="4"/>
    <n v="683384817.85000002"/>
    <n v="76207136.230000004"/>
    <n v="82261530.219999999"/>
    <n v="3583014.63"/>
    <n v="3659550.55"/>
    <n v="0"/>
    <n v="-3295.99"/>
    <n v="0"/>
    <n v="224631381.68000001"/>
    <n v="233726575.61000001"/>
    <n v="63249949.409999996"/>
    <n v="70150376.5"/>
    <n v="9365004.4299999997"/>
    <n v="0"/>
    <n v="387290.71"/>
    <n v="0"/>
    <n v="0"/>
  </r>
  <r>
    <x v="27"/>
    <x v="5"/>
    <n v="765863052.54999995"/>
    <n v="77394104.25"/>
    <n v="83289603.840000004"/>
    <n v="2659043.3199999998"/>
    <n v="4809102.79"/>
    <n v="0"/>
    <n v="934631.21"/>
    <n v="0"/>
    <n v="239960533.97"/>
    <n v="271763621.74000001"/>
    <n v="72664341.629999995"/>
    <n v="89929230.099999994"/>
    <n v="8255721.2599999998"/>
    <n v="0"/>
    <n v="631359"/>
    <n v="0"/>
    <n v="0"/>
  </r>
  <r>
    <x v="27"/>
    <x v="6"/>
    <n v="819468208.89999998"/>
    <n v="70022968.349999994"/>
    <n v="87176931.700000003"/>
    <n v="2196154.41"/>
    <n v="9764624.7100000009"/>
    <n v="0"/>
    <n v="3518497.98"/>
    <n v="0"/>
    <n v="276353192.94999999"/>
    <n v="235650110.56999999"/>
    <n v="73867688.060000002"/>
    <n v="136342088.55000001"/>
    <n v="10078197.07"/>
    <n v="0"/>
    <n v="-5114.8900000000003"/>
    <n v="0"/>
    <n v="0"/>
  </r>
  <r>
    <x v="28"/>
    <x v="0"/>
    <n v="147267262"/>
    <n v="1596264"/>
    <n v="24928647"/>
    <n v="0"/>
    <n v="2184163"/>
    <n v="0"/>
    <n v="0"/>
    <n v="0"/>
    <n v="27717962"/>
    <n v="53275126"/>
    <n v="8699034"/>
    <n v="54528780"/>
    <n v="3046360"/>
    <m/>
    <m/>
    <m/>
    <m/>
  </r>
  <r>
    <x v="28"/>
    <x v="1"/>
    <n v="103176348"/>
    <n v="1699202"/>
    <n v="21578316"/>
    <n v="0"/>
    <n v="410684"/>
    <n v="0"/>
    <n v="0"/>
    <n v="0"/>
    <n v="19129937"/>
    <n v="32198383"/>
    <n v="5606089"/>
    <n v="44006957"/>
    <n v="2234982"/>
    <n v="0"/>
    <n v="445500"/>
    <n v="0"/>
    <n v="0"/>
  </r>
  <r>
    <x v="28"/>
    <x v="2"/>
    <n v="122692101"/>
    <n v="6523078"/>
    <n v="24998607"/>
    <n v="0"/>
    <n v="42575"/>
    <n v="0"/>
    <n v="0"/>
    <n v="0"/>
    <n v="16132419"/>
    <n v="24781964"/>
    <n v="4525244"/>
    <n v="48764801"/>
    <n v="3489066"/>
    <n v="0"/>
    <n v="0"/>
    <n v="0"/>
    <n v="0"/>
  </r>
  <r>
    <x v="28"/>
    <x v="3"/>
    <n v="122854180"/>
    <n v="1503704"/>
    <n v="22598352"/>
    <n v="0"/>
    <n v="329492"/>
    <n v="0"/>
    <n v="271"/>
    <n v="0"/>
    <n v="15969220"/>
    <n v="25915429"/>
    <n v="4392142"/>
    <n v="46638608"/>
    <n v="7340429"/>
    <n v="0"/>
    <n v="0"/>
    <n v="0"/>
    <n v="0"/>
  </r>
  <r>
    <x v="28"/>
    <x v="4"/>
    <n v="239750697"/>
    <n v="33082055"/>
    <n v="24990799"/>
    <n v="0"/>
    <n v="29717361"/>
    <n v="1231249.72"/>
    <n v="30386.85"/>
    <n v="0"/>
    <n v="22054294"/>
    <n v="51396503"/>
    <n v="8120650"/>
    <n v="125200053"/>
    <n v="7988397"/>
    <n v="0"/>
    <n v="9513521"/>
    <n v="0"/>
    <n v="0"/>
  </r>
  <r>
    <x v="28"/>
    <x v="5"/>
    <n v="122921829"/>
    <n v="6543278"/>
    <n v="50042045"/>
    <n v="0"/>
    <n v="861706"/>
    <n v="68600"/>
    <n v="0"/>
    <n v="0"/>
    <n v="11380421"/>
    <n v="12869220"/>
    <n v="2467224"/>
    <n v="27520558"/>
    <n v="18642361"/>
    <n v="0"/>
    <n v="520000"/>
    <n v="0"/>
    <n v="0"/>
  </r>
  <r>
    <x v="28"/>
    <x v="6"/>
    <n v="172363928.13"/>
    <n v="8031360.2199999997"/>
    <n v="45552948.409999996"/>
    <n v="0"/>
    <n v="22074296.25"/>
    <n v="269198.39"/>
    <n v="0"/>
    <n v="0"/>
    <n v="11220616.560000001"/>
    <n v="14651036.5"/>
    <n v="4081422.64"/>
    <n v="75347274.819999993"/>
    <n v="21510629.199999999"/>
    <n v="0"/>
    <n v="28449136.609999999"/>
    <n v="2923.38"/>
    <n v="0"/>
  </r>
  <r>
    <x v="29"/>
    <x v="0"/>
    <n v="19803244"/>
    <n v="701390"/>
    <n v="2188564"/>
    <n v="0"/>
    <n v="0"/>
    <n v="0"/>
    <n v="0"/>
    <n v="0"/>
    <n v="572333"/>
    <n v="1712105"/>
    <n v="0"/>
    <n v="17518806"/>
    <n v="0"/>
    <m/>
    <m/>
    <m/>
    <m/>
  </r>
  <r>
    <x v="29"/>
    <x v="1"/>
    <n v="6882669"/>
    <n v="100798"/>
    <n v="2265141"/>
    <n v="0"/>
    <n v="0"/>
    <n v="0"/>
    <n v="0"/>
    <n v="0"/>
    <n v="646780"/>
    <n v="1942051"/>
    <n v="0"/>
    <n v="4293938"/>
    <n v="0"/>
    <n v="0"/>
    <n v="0"/>
    <n v="0"/>
    <n v="0"/>
  </r>
  <r>
    <x v="29"/>
    <x v="2"/>
    <n v="4460324"/>
    <n v="303651"/>
    <n v="966418"/>
    <n v="0"/>
    <n v="0"/>
    <n v="0"/>
    <n v="0"/>
    <n v="0"/>
    <n v="247078.74"/>
    <n v="1200816.8799999999"/>
    <n v="0"/>
    <n v="2046010.38"/>
    <n v="0"/>
    <n v="0"/>
    <n v="0"/>
    <n v="0"/>
    <n v="0"/>
  </r>
  <r>
    <x v="29"/>
    <x v="3"/>
    <n v="5426267"/>
    <n v="61429"/>
    <n v="1358814"/>
    <n v="0"/>
    <n v="0"/>
    <n v="0"/>
    <n v="0"/>
    <n v="0"/>
    <n v="437661"/>
    <n v="1030547"/>
    <n v="0"/>
    <n v="2599245"/>
    <n v="0"/>
    <n v="0"/>
    <n v="0"/>
    <n v="0"/>
    <n v="0"/>
  </r>
  <r>
    <x v="29"/>
    <x v="4"/>
    <n v="8585117"/>
    <n v="153723"/>
    <n v="6432656"/>
    <n v="0"/>
    <n v="0"/>
    <n v="0"/>
    <n v="0"/>
    <n v="0"/>
    <n v="215659.61"/>
    <n v="616427.6"/>
    <n v="0"/>
    <n v="1320373.79"/>
    <n v="0"/>
    <n v="0"/>
    <n v="0"/>
    <n v="0"/>
    <n v="0"/>
  </r>
  <r>
    <x v="29"/>
    <x v="5"/>
    <n v="12338101"/>
    <n v="58294"/>
    <n v="8528675"/>
    <n v="0"/>
    <n v="0"/>
    <n v="0"/>
    <n v="0"/>
    <n v="0"/>
    <n v="322535"/>
    <n v="954158"/>
    <n v="0"/>
    <n v="2532733"/>
    <n v="0"/>
    <n v="0"/>
    <n v="0"/>
    <n v="0"/>
    <n v="0"/>
  </r>
  <r>
    <x v="29"/>
    <x v="6"/>
    <n v="14554661"/>
    <n v="714601"/>
    <n v="7381961"/>
    <n v="0"/>
    <n v="0"/>
    <n v="0"/>
    <n v="0"/>
    <n v="0"/>
    <n v="780990"/>
    <n v="2182924"/>
    <n v="0"/>
    <n v="4208786"/>
    <n v="0"/>
    <n v="0"/>
    <n v="0"/>
    <n v="0"/>
    <n v="0"/>
  </r>
  <r>
    <x v="30"/>
    <x v="0"/>
    <n v="3206336.66"/>
    <n v="0"/>
    <n v="96295.57"/>
    <n v="0"/>
    <n v="0"/>
    <n v="0"/>
    <n v="0"/>
    <n v="0"/>
    <n v="0"/>
    <n v="1149134.21"/>
    <n v="0"/>
    <n v="2240117.42"/>
    <n v="0"/>
    <m/>
    <m/>
    <m/>
    <m/>
  </r>
  <r>
    <x v="30"/>
    <x v="1"/>
    <n v="5834543"/>
    <n v="0"/>
    <n v="592672"/>
    <n v="0"/>
    <n v="0"/>
    <n v="0"/>
    <n v="0"/>
    <n v="0"/>
    <n v="0"/>
    <n v="4384944.3600000003"/>
    <n v="0"/>
    <n v="1449598.94"/>
    <n v="-592672"/>
    <n v="0"/>
    <n v="0"/>
    <n v="0"/>
    <n v="0"/>
  </r>
  <r>
    <x v="30"/>
    <x v="2"/>
    <n v="8172029"/>
    <n v="208725.35"/>
    <n v="4666656"/>
    <n v="0"/>
    <n v="0"/>
    <n v="0"/>
    <n v="0"/>
    <n v="0"/>
    <n v="0"/>
    <n v="1701072"/>
    <n v="0"/>
    <n v="1804301"/>
    <n v="0"/>
    <n v="0"/>
    <n v="0"/>
    <n v="208725.35"/>
    <n v="0"/>
  </r>
  <r>
    <x v="30"/>
    <x v="3"/>
    <n v="5289056"/>
    <n v="0"/>
    <n v="1400024"/>
    <n v="0"/>
    <n v="0"/>
    <n v="0"/>
    <n v="0"/>
    <n v="0"/>
    <n v="0"/>
    <n v="2786437"/>
    <n v="0"/>
    <n v="1102595"/>
    <n v="0"/>
    <n v="0"/>
    <n v="0"/>
    <n v="0"/>
    <n v="0"/>
  </r>
  <r>
    <x v="30"/>
    <x v="4"/>
    <n v="4744359.08"/>
    <n v="0"/>
    <n v="83332"/>
    <n v="0"/>
    <n v="0"/>
    <n v="0"/>
    <n v="0"/>
    <n v="0"/>
    <n v="0"/>
    <n v="3107169.1"/>
    <n v="0"/>
    <n v="1553857.98"/>
    <n v="0"/>
    <n v="0"/>
    <n v="0"/>
    <n v="0"/>
    <n v="0"/>
  </r>
  <r>
    <x v="30"/>
    <x v="5"/>
    <n v="4167550.76"/>
    <n v="0"/>
    <n v="135885"/>
    <n v="0"/>
    <n v="0"/>
    <n v="0"/>
    <n v="0"/>
    <n v="0"/>
    <n v="0"/>
    <n v="2940943.31"/>
    <n v="0"/>
    <n v="1090722.45"/>
    <n v="0"/>
    <n v="0"/>
    <n v="0"/>
    <n v="0"/>
    <n v="0"/>
  </r>
  <r>
    <x v="30"/>
    <x v="6"/>
    <n v="4739211"/>
    <n v="125096"/>
    <n v="133256"/>
    <n v="16626"/>
    <n v="0"/>
    <n v="0"/>
    <n v="0"/>
    <n v="0"/>
    <n v="0"/>
    <n v="3236311"/>
    <n v="0"/>
    <n v="1369644"/>
    <n v="0"/>
    <n v="0"/>
    <n v="0"/>
    <n v="0"/>
    <n v="0"/>
  </r>
  <r>
    <x v="31"/>
    <x v="0"/>
    <n v="21918728"/>
    <n v="2888316"/>
    <n v="9593246"/>
    <n v="0"/>
    <n v="-431617"/>
    <n v="38826"/>
    <n v="0"/>
    <n v="0"/>
    <n v="3520608.02"/>
    <n v="7976667.5"/>
    <n v="4667019.47"/>
    <n v="5255226.22"/>
    <n v="0"/>
    <m/>
    <m/>
    <m/>
    <m/>
  </r>
  <r>
    <x v="31"/>
    <x v="1"/>
    <n v="24286420"/>
    <n v="2689706"/>
    <n v="8950517"/>
    <n v="0"/>
    <n v="190239"/>
    <n v="499326"/>
    <n v="0"/>
    <n v="0"/>
    <n v="3150262"/>
    <n v="10080723"/>
    <n v="4868471"/>
    <n v="6186965"/>
    <n v="0"/>
    <n v="0"/>
    <n v="0"/>
    <n v="0"/>
    <n v="0"/>
  </r>
  <r>
    <x v="31"/>
    <x v="2"/>
    <n v="22408879"/>
    <n v="1161434"/>
    <n v="6242858"/>
    <n v="0"/>
    <n v="2484885"/>
    <n v="0"/>
    <n v="0"/>
    <n v="0"/>
    <n v="3339725"/>
    <n v="6272143"/>
    <n v="3624504"/>
    <n v="2929650"/>
    <n v="0"/>
    <n v="0"/>
    <n v="0"/>
    <n v="0"/>
    <n v="0"/>
  </r>
  <r>
    <x v="31"/>
    <x v="3"/>
    <n v="21257307.41"/>
    <n v="2518069.17"/>
    <n v="4696646.71"/>
    <n v="0"/>
    <n v="561721.78"/>
    <n v="107776.67"/>
    <n v="0"/>
    <n v="0"/>
    <n v="2417470.96"/>
    <n v="8462941.0500000007"/>
    <n v="3370000.48"/>
    <n v="2310248.2000000002"/>
    <n v="0"/>
    <n v="0"/>
    <n v="0"/>
    <n v="0"/>
    <n v="0"/>
  </r>
  <r>
    <x v="31"/>
    <x v="4"/>
    <n v="20078437"/>
    <n v="635774"/>
    <n v="4480637"/>
    <n v="0"/>
    <n v="1480467"/>
    <n v="152970"/>
    <n v="0"/>
    <n v="0"/>
    <n v="2768684.71"/>
    <n v="6642300.2599999998"/>
    <n v="3332267.64"/>
    <n v="2854547.42"/>
    <n v="0"/>
    <n v="0"/>
    <n v="0"/>
    <n v="0"/>
    <n v="0"/>
  </r>
  <r>
    <x v="31"/>
    <x v="5"/>
    <n v="21476012.09"/>
    <n v="1249240.6599999999"/>
    <n v="4506516"/>
    <n v="0"/>
    <n v="2337362.19"/>
    <n v="19715"/>
    <n v="0"/>
    <n v="0"/>
    <n v="2927589.3"/>
    <n v="8474606.7599999998"/>
    <n v="2970357.93"/>
    <n v="2596942.1"/>
    <n v="0"/>
    <n v="0"/>
    <n v="0"/>
    <n v="0"/>
    <n v="0"/>
  </r>
  <r>
    <x v="31"/>
    <x v="6"/>
    <n v="34737152.159999996"/>
    <n v="9560569.5199999996"/>
    <n v="5945617.6500000004"/>
    <n v="0"/>
    <n v="310576.21999999997"/>
    <n v="49205.89"/>
    <n v="0"/>
    <n v="0"/>
    <n v="3322876.47"/>
    <n v="17754683.629999999"/>
    <n v="3962257.94"/>
    <n v="3751716.47"/>
    <n v="0"/>
    <n v="0"/>
    <n v="0"/>
    <n v="0"/>
    <n v="0"/>
  </r>
  <r>
    <x v="32"/>
    <x v="0"/>
    <n v="1829241.96"/>
    <n v="0"/>
    <n v="58465.49"/>
    <n v="0"/>
    <n v="0"/>
    <n v="0"/>
    <n v="0"/>
    <n v="0"/>
    <n v="435331.7"/>
    <n v="535596.55000000005"/>
    <n v="290221.13"/>
    <n v="652135.75"/>
    <n v="0"/>
    <m/>
    <m/>
    <m/>
    <m/>
  </r>
  <r>
    <x v="32"/>
    <x v="1"/>
    <n v="3079542.77"/>
    <n v="0"/>
    <n v="80316.320000000007"/>
    <n v="0"/>
    <n v="0"/>
    <n v="0"/>
    <n v="0"/>
    <n v="0"/>
    <n v="161074.76999999999"/>
    <n v="661445.15"/>
    <n v="322149.53000000003"/>
    <n v="1854557"/>
    <n v="0"/>
    <n v="0"/>
    <n v="0"/>
    <n v="0"/>
    <n v="0"/>
  </r>
  <r>
    <x v="32"/>
    <x v="2"/>
    <n v="2562505"/>
    <n v="0"/>
    <n v="202427"/>
    <n v="0"/>
    <n v="0"/>
    <n v="0"/>
    <n v="0"/>
    <n v="0"/>
    <n v="146748"/>
    <n v="525117"/>
    <n v="293496"/>
    <n v="1394717"/>
    <n v="0"/>
    <n v="0"/>
    <n v="0"/>
    <n v="0"/>
    <n v="0"/>
  </r>
  <r>
    <x v="32"/>
    <x v="3"/>
    <n v="1548781"/>
    <n v="0"/>
    <n v="358852"/>
    <n v="0"/>
    <n v="0"/>
    <n v="0"/>
    <n v="0"/>
    <n v="0"/>
    <n v="134931"/>
    <n v="333382"/>
    <n v="269863"/>
    <n v="451752"/>
    <n v="0"/>
    <n v="0"/>
    <n v="0"/>
    <n v="0"/>
    <n v="0"/>
  </r>
  <r>
    <x v="32"/>
    <x v="4"/>
    <n v="1394845"/>
    <n v="0"/>
    <n v="136890"/>
    <n v="0"/>
    <n v="0"/>
    <n v="0"/>
    <n v="0"/>
    <n v="0"/>
    <n v="184968"/>
    <n v="337881"/>
    <n v="284566"/>
    <n v="450541"/>
    <n v="0"/>
    <n v="0"/>
    <n v="0"/>
    <n v="0"/>
    <n v="0"/>
  </r>
  <r>
    <x v="32"/>
    <x v="5"/>
    <n v="2376997"/>
    <n v="0"/>
    <n v="268233"/>
    <n v="0"/>
    <n v="0"/>
    <n v="0"/>
    <n v="0"/>
    <n v="0"/>
    <n v="246043"/>
    <n v="520707"/>
    <n v="315440"/>
    <n v="1026574"/>
    <n v="0"/>
    <n v="0"/>
    <n v="0"/>
    <n v="0"/>
    <n v="0"/>
  </r>
  <r>
    <x v="32"/>
    <x v="6"/>
    <n v="4293749"/>
    <n v="50825"/>
    <n v="1107485"/>
    <n v="0"/>
    <n v="0"/>
    <n v="0"/>
    <n v="0"/>
    <n v="0"/>
    <n v="232313"/>
    <n v="676034"/>
    <n v="261025"/>
    <n v="2016892"/>
    <n v="0"/>
    <n v="0"/>
    <n v="0"/>
    <n v="0"/>
    <n v="0"/>
  </r>
  <r>
    <x v="33"/>
    <x v="0"/>
    <n v="3088920.45"/>
    <n v="86594.66"/>
    <n v="194049"/>
    <n v="0"/>
    <n v="0"/>
    <n v="0"/>
    <n v="0"/>
    <n v="0"/>
    <n v="412092.05"/>
    <n v="2508668.09"/>
    <n v="0"/>
    <n v="168160.31"/>
    <n v="0"/>
    <m/>
    <m/>
    <m/>
    <m/>
  </r>
  <r>
    <x v="33"/>
    <x v="1"/>
    <n v="2502245.7000000002"/>
    <n v="170450.08"/>
    <n v="551702.69999999995"/>
    <n v="0"/>
    <n v="0"/>
    <n v="0"/>
    <n v="0"/>
    <n v="0"/>
    <n v="589087.43999999994"/>
    <n v="1152045.3"/>
    <n v="0"/>
    <n v="761112.96"/>
    <n v="0"/>
    <n v="0"/>
    <n v="0"/>
    <n v="0"/>
    <n v="0"/>
  </r>
  <r>
    <x v="33"/>
    <x v="2"/>
    <n v="2345613.21"/>
    <n v="231856.76"/>
    <n v="365697.72"/>
    <n v="0"/>
    <n v="0"/>
    <n v="0"/>
    <n v="0"/>
    <n v="0"/>
    <n v="468614.36"/>
    <n v="1085658.57"/>
    <n v="0"/>
    <n v="425642.55"/>
    <n v="0"/>
    <n v="0"/>
    <n v="0"/>
    <n v="0"/>
    <n v="0"/>
  </r>
  <r>
    <x v="33"/>
    <x v="3"/>
    <n v="2440138.6800000002"/>
    <n v="177940.42"/>
    <n v="347817.14"/>
    <n v="0"/>
    <n v="0"/>
    <n v="0"/>
    <n v="0"/>
    <n v="0"/>
    <n v="493297.73"/>
    <n v="1123488.82"/>
    <n v="0"/>
    <n v="475534.99"/>
    <n v="0"/>
    <n v="0"/>
    <n v="0"/>
    <n v="0"/>
    <n v="0"/>
  </r>
  <r>
    <x v="33"/>
    <x v="4"/>
    <n v="3473539.6"/>
    <n v="27817"/>
    <n v="902267.9"/>
    <n v="0"/>
    <n v="0"/>
    <n v="0"/>
    <n v="0"/>
    <n v="0"/>
    <n v="616406.18000000005"/>
    <n v="1203510.8799999999"/>
    <n v="0"/>
    <n v="751354.64"/>
    <n v="0"/>
    <n v="0"/>
    <n v="0"/>
    <n v="0"/>
    <n v="0"/>
  </r>
  <r>
    <x v="33"/>
    <x v="5"/>
    <n v="2340844.21"/>
    <n v="248101.8"/>
    <n v="768992.74"/>
    <n v="0"/>
    <n v="0"/>
    <n v="0"/>
    <n v="0"/>
    <n v="0"/>
    <n v="408357.86"/>
    <n v="787802.49"/>
    <n v="0"/>
    <n v="375691.12"/>
    <n v="0"/>
    <n v="0"/>
    <n v="0"/>
    <n v="0"/>
    <n v="0"/>
  </r>
  <r>
    <x v="33"/>
    <x v="6"/>
    <n v="4689107.55"/>
    <n v="94706.4"/>
    <n v="2138764.06"/>
    <n v="0"/>
    <n v="0"/>
    <n v="0"/>
    <n v="0"/>
    <n v="0"/>
    <n v="456371.86"/>
    <n v="1570782.25"/>
    <n v="0"/>
    <n v="523189.38"/>
    <n v="0"/>
    <n v="0"/>
    <n v="0"/>
    <n v="0"/>
    <n v="0"/>
  </r>
  <r>
    <x v="34"/>
    <x v="0"/>
    <n v="33025844.109999999"/>
    <n v="24699109.219999999"/>
    <n v="3788551.42"/>
    <n v="0"/>
    <n v="0"/>
    <n v="0"/>
    <n v="0"/>
    <n v="0"/>
    <n v="8375679.2800000003"/>
    <n v="13436387.32"/>
    <n v="1502832.6"/>
    <n v="12225944.93"/>
    <n v="-2656347.4300000002"/>
    <m/>
    <m/>
    <m/>
    <m/>
  </r>
  <r>
    <x v="34"/>
    <x v="1"/>
    <n v="35609719.210000001"/>
    <n v="15716525.09"/>
    <n v="3313476.96"/>
    <n v="0"/>
    <n v="0"/>
    <n v="0"/>
    <n v="0"/>
    <n v="0"/>
    <n v="8976208.2100000009"/>
    <n v="12545074.859999999"/>
    <n v="1672262.35"/>
    <n v="15532490.039999999"/>
    <n v="-3089071.89"/>
    <n v="0"/>
    <n v="0"/>
    <n v="0"/>
    <n v="0"/>
  </r>
  <r>
    <x v="34"/>
    <x v="2"/>
    <n v="32522017.350000001"/>
    <n v="12093487.210000001"/>
    <n v="5205870.12"/>
    <n v="0"/>
    <n v="0"/>
    <n v="0"/>
    <n v="0"/>
    <n v="0"/>
    <n v="9322646.3000000007"/>
    <n v="15438620.550000001"/>
    <n v="1675722.13"/>
    <n v="14027563.75"/>
    <n v="-13148405.5"/>
    <n v="0"/>
    <n v="0"/>
    <n v="0"/>
    <n v="0"/>
  </r>
  <r>
    <x v="34"/>
    <x v="3"/>
    <n v="48041964.729999997"/>
    <n v="12526555.390000001"/>
    <n v="4795267.67"/>
    <n v="0"/>
    <n v="0"/>
    <n v="0"/>
    <n v="0"/>
    <n v="0"/>
    <n v="9442972.2300000004"/>
    <n v="15449519.83"/>
    <n v="1720203.43"/>
    <n v="19895018.32"/>
    <n v="-3261016.75"/>
    <n v="0"/>
    <n v="0"/>
    <n v="0"/>
    <n v="0"/>
  </r>
  <r>
    <x v="34"/>
    <x v="4"/>
    <n v="42135702.159999996"/>
    <n v="10232761.689999999"/>
    <n v="4358519.3099999996"/>
    <n v="0"/>
    <n v="0"/>
    <n v="0"/>
    <n v="0"/>
    <n v="0"/>
    <n v="9640358.1500000004"/>
    <n v="13520334.359999999"/>
    <n v="1754835.31"/>
    <n v="20622527.719999999"/>
    <n v="-7760872.6900000004"/>
    <n v="0"/>
    <n v="0"/>
    <n v="0"/>
    <n v="0"/>
  </r>
  <r>
    <x v="34"/>
    <x v="5"/>
    <n v="45385393.530000001"/>
    <n v="11486671.51"/>
    <n v="6838793.1200000001"/>
    <n v="0"/>
    <n v="0"/>
    <n v="0"/>
    <n v="0"/>
    <n v="0"/>
    <n v="11107350.82"/>
    <n v="16172552.09"/>
    <n v="1936852.25"/>
    <n v="18961431.66"/>
    <n v="-9631586.4100000001"/>
    <n v="0"/>
    <n v="0"/>
    <n v="0"/>
    <n v="0"/>
  </r>
  <r>
    <x v="34"/>
    <x v="6"/>
    <n v="36361362.75"/>
    <n v="14737344.58"/>
    <n v="5851758.9199999999"/>
    <n v="0"/>
    <n v="0"/>
    <n v="0"/>
    <n v="0"/>
    <n v="0"/>
    <n v="9721738.2599999998"/>
    <n v="15005576.51"/>
    <n v="2067750.26"/>
    <n v="14778757.75"/>
    <n v="-11064218.949999999"/>
    <n v="0"/>
    <n v="0"/>
    <n v="0"/>
    <n v="0"/>
  </r>
  <r>
    <x v="35"/>
    <x v="0"/>
    <n v="15617439"/>
    <n v="2805251"/>
    <n v="1823780"/>
    <n v="0"/>
    <n v="0"/>
    <n v="0"/>
    <n v="0"/>
    <n v="0"/>
    <n v="1019894"/>
    <n v="2354084"/>
    <n v="139165"/>
    <n v="1336855"/>
    <n v="8943661"/>
    <m/>
    <m/>
    <m/>
    <m/>
  </r>
  <r>
    <x v="35"/>
    <x v="1"/>
    <n v="11320875"/>
    <n v="887513"/>
    <n v="3333020"/>
    <n v="0"/>
    <n v="0"/>
    <n v="0"/>
    <n v="0"/>
    <n v="0"/>
    <n v="1289422"/>
    <n v="3254350"/>
    <n v="166900"/>
    <n v="1977703"/>
    <n v="1299480"/>
    <n v="0"/>
    <n v="0"/>
    <n v="0"/>
    <n v="0"/>
  </r>
  <r>
    <x v="35"/>
    <x v="2"/>
    <n v="8924115"/>
    <n v="3697386"/>
    <n v="2879515"/>
    <n v="0"/>
    <n v="0"/>
    <n v="0"/>
    <n v="0"/>
    <n v="0"/>
    <n v="1464396"/>
    <n v="2627946"/>
    <n v="185954"/>
    <n v="1691749"/>
    <n v="74555"/>
    <n v="0"/>
    <n v="0"/>
    <n v="0"/>
    <n v="0"/>
  </r>
  <r>
    <x v="35"/>
    <x v="3"/>
    <n v="11224369"/>
    <n v="1476196"/>
    <n v="2920318"/>
    <n v="0"/>
    <n v="0"/>
    <n v="0"/>
    <n v="0"/>
    <n v="0"/>
    <n v="1605625"/>
    <n v="4016301"/>
    <n v="137720"/>
    <n v="2544405"/>
    <n v="0"/>
    <n v="0"/>
    <n v="0"/>
    <n v="0"/>
    <n v="0"/>
  </r>
  <r>
    <x v="35"/>
    <x v="4"/>
    <n v="11765970"/>
    <n v="1341882"/>
    <n v="2025360"/>
    <n v="0"/>
    <n v="0"/>
    <n v="0"/>
    <n v="0"/>
    <n v="0"/>
    <n v="1017950"/>
    <n v="3931903"/>
    <n v="128146"/>
    <n v="4662611"/>
    <n v="0"/>
    <n v="0"/>
    <n v="2000000"/>
    <n v="0"/>
    <n v="0"/>
  </r>
  <r>
    <x v="35"/>
    <x v="5"/>
    <n v="9705878"/>
    <n v="1831888"/>
    <n v="2303048"/>
    <n v="0"/>
    <n v="0"/>
    <n v="0"/>
    <n v="0"/>
    <n v="0"/>
    <n v="1596638"/>
    <n v="3676713"/>
    <n v="134400"/>
    <n v="1995079"/>
    <n v="0"/>
    <n v="0"/>
    <n v="0"/>
    <n v="0"/>
    <n v="0"/>
  </r>
  <r>
    <x v="35"/>
    <x v="6"/>
    <n v="8790584"/>
    <n v="1435286"/>
    <n v="2947234"/>
    <n v="0"/>
    <n v="0"/>
    <n v="0"/>
    <n v="0"/>
    <n v="0"/>
    <n v="1095071"/>
    <n v="2906094"/>
    <n v="77926"/>
    <n v="1764259"/>
    <n v="0"/>
    <n v="0"/>
    <n v="0"/>
    <n v="0"/>
    <n v="0"/>
  </r>
  <r>
    <x v="36"/>
    <x v="0"/>
    <n v="15315636.34"/>
    <n v="603859.14"/>
    <n v="1862815.51"/>
    <n v="0"/>
    <n v="0"/>
    <n v="0"/>
    <n v="0"/>
    <n v="0"/>
    <n v="1757963.53"/>
    <n v="2672482.9500000002"/>
    <n v="0"/>
    <n v="0"/>
    <n v="0"/>
    <m/>
    <m/>
    <m/>
    <m/>
  </r>
  <r>
    <x v="36"/>
    <x v="1"/>
    <n v="10713580.689999999"/>
    <n v="166997.44"/>
    <n v="6498525.5700000003"/>
    <n v="0"/>
    <n v="0"/>
    <n v="0"/>
    <n v="0"/>
    <n v="0"/>
    <n v="1504846.04"/>
    <n v="5316615.51"/>
    <n v="419052.05"/>
    <n v="3412994.11"/>
    <n v="0"/>
    <n v="0"/>
    <n v="0"/>
    <n v="0"/>
    <n v="0"/>
  </r>
  <r>
    <x v="36"/>
    <x v="2"/>
    <n v="7568478.21"/>
    <n v="393746.49"/>
    <n v="1516300.91"/>
    <n v="0"/>
    <n v="0"/>
    <n v="0"/>
    <n v="0"/>
    <n v="0"/>
    <n v="990288.4"/>
    <n v="2872104.9"/>
    <n v="212610"/>
    <n v="1977174"/>
    <n v="0"/>
    <n v="0"/>
    <n v="0"/>
    <n v="0"/>
    <n v="0"/>
  </r>
  <r>
    <x v="36"/>
    <x v="3"/>
    <n v="18526425"/>
    <n v="1559097"/>
    <n v="2347277"/>
    <n v="22095644.32"/>
    <n v="0"/>
    <n v="0"/>
    <n v="0"/>
    <n v="0"/>
    <n v="380234"/>
    <n v="316655"/>
    <n v="30058"/>
    <n v="371924"/>
    <n v="15080277"/>
    <n v="0"/>
    <n v="0"/>
    <n v="0"/>
    <n v="0"/>
  </r>
  <r>
    <x v="36"/>
    <x v="4"/>
    <n v="6043598"/>
    <n v="594631.24"/>
    <n v="3063153.75"/>
    <n v="0"/>
    <n v="0"/>
    <n v="0"/>
    <n v="0"/>
    <n v="0"/>
    <n v="501504.82"/>
    <n v="379984.48"/>
    <n v="176941.92"/>
    <n v="1922013.06"/>
    <n v="0"/>
    <n v="0"/>
    <n v="0"/>
    <n v="0"/>
    <n v="0"/>
  </r>
  <r>
    <x v="36"/>
    <x v="5"/>
    <n v="7433657"/>
    <n v="800573.9"/>
    <n v="1154732"/>
    <n v="0"/>
    <n v="0"/>
    <n v="0"/>
    <n v="0"/>
    <n v="0"/>
    <n v="787096.99"/>
    <n v="1333930.3"/>
    <n v="463560.32"/>
    <n v="3694337.39"/>
    <n v="0"/>
    <n v="0"/>
    <n v="0"/>
    <n v="0"/>
    <n v="0"/>
  </r>
  <r>
    <x v="36"/>
    <x v="6"/>
    <n v="16863386"/>
    <n v="1659600"/>
    <n v="1517335"/>
    <n v="0"/>
    <n v="0"/>
    <n v="0"/>
    <n v="0"/>
    <n v="0"/>
    <n v="1205563"/>
    <n v="1427399"/>
    <n v="12126218"/>
    <n v="586871"/>
    <n v="0"/>
    <n v="0"/>
    <n v="0"/>
    <n v="0"/>
    <n v="0"/>
  </r>
  <r>
    <x v="37"/>
    <x v="0"/>
    <n v="14979924.810000001"/>
    <n v="653258.05000000005"/>
    <n v="5600232.7699999996"/>
    <n v="0"/>
    <n v="0"/>
    <n v="0"/>
    <n v="0"/>
    <n v="0"/>
    <n v="2288735"/>
    <n v="3970763"/>
    <n v="1373241"/>
    <n v="6693928"/>
    <n v="0"/>
    <m/>
    <m/>
    <m/>
    <m/>
  </r>
  <r>
    <x v="37"/>
    <x v="1"/>
    <n v="15426432"/>
    <n v="733861"/>
    <n v="4031451"/>
    <n v="0"/>
    <n v="0"/>
    <n v="0"/>
    <n v="0"/>
    <n v="0"/>
    <n v="2631264.9300000002"/>
    <n v="4716129"/>
    <n v="1696376.5"/>
    <n v="5884697"/>
    <n v="0"/>
    <n v="0"/>
    <n v="0"/>
    <n v="0"/>
    <n v="0"/>
  </r>
  <r>
    <x v="37"/>
    <x v="2"/>
    <n v="14933017"/>
    <n v="988873"/>
    <n v="2180761"/>
    <n v="0"/>
    <n v="0"/>
    <n v="0"/>
    <n v="0"/>
    <n v="0"/>
    <n v="2228254"/>
    <n v="3519331"/>
    <n v="1535490"/>
    <n v="5469181"/>
    <n v="0"/>
    <n v="0"/>
    <n v="0"/>
    <n v="0"/>
    <n v="0"/>
  </r>
  <r>
    <x v="37"/>
    <x v="3"/>
    <n v="14985908"/>
    <n v="1335827"/>
    <n v="2240998"/>
    <n v="0"/>
    <n v="0"/>
    <n v="0"/>
    <n v="0"/>
    <n v="0"/>
    <n v="2146298"/>
    <n v="3933179"/>
    <n v="1414196"/>
    <n v="5251237"/>
    <n v="0"/>
    <n v="0"/>
    <n v="0"/>
    <n v="0"/>
    <n v="0"/>
  </r>
  <r>
    <x v="37"/>
    <x v="4"/>
    <n v="16947192.989999998"/>
    <n v="777544.48"/>
    <n v="5462679.6100000003"/>
    <n v="0"/>
    <n v="199245.03"/>
    <n v="0"/>
    <n v="0"/>
    <n v="0"/>
    <n v="1849739.53"/>
    <n v="2501339.2000000002"/>
    <n v="1206133.43"/>
    <n v="5927301.2199999997"/>
    <n v="0"/>
    <n v="0"/>
    <n v="0"/>
    <n v="0"/>
    <n v="0"/>
  </r>
  <r>
    <x v="37"/>
    <x v="5"/>
    <n v="16835922.219999999"/>
    <n v="1073407.27"/>
    <n v="2578784.2000000002"/>
    <n v="0"/>
    <n v="767095.36"/>
    <n v="0"/>
    <n v="0"/>
    <n v="0"/>
    <n v="2084567.54"/>
    <n v="4203251.17"/>
    <n v="1268918.73"/>
    <n v="6700400.5800000001"/>
    <n v="0"/>
    <n v="0"/>
    <n v="0"/>
    <n v="0"/>
    <n v="0"/>
  </r>
  <r>
    <x v="37"/>
    <x v="6"/>
    <n v="19575439.170000002"/>
    <n v="1053744.7"/>
    <n v="6088834.3899999997"/>
    <n v="0"/>
    <n v="1115870.43"/>
    <n v="0"/>
    <n v="0"/>
    <n v="0"/>
    <n v="1911740.45"/>
    <n v="2578171.91"/>
    <n v="1199769"/>
    <n v="7796923.4199999999"/>
    <n v="0"/>
    <n v="0"/>
    <n v="0"/>
    <n v="0"/>
    <n v="0"/>
  </r>
  <r>
    <x v="38"/>
    <x v="0"/>
    <n v="1713212.55"/>
    <n v="247364.67"/>
    <n v="600721.56000000006"/>
    <n v="0"/>
    <n v="0"/>
    <n v="0"/>
    <n v="0"/>
    <n v="0"/>
    <n v="397683.52"/>
    <n v="465193.71"/>
    <n v="0"/>
    <n v="340198.13"/>
    <n v="510137.19"/>
    <m/>
    <m/>
    <m/>
    <m/>
  </r>
  <r>
    <x v="38"/>
    <x v="1"/>
    <n v="2828580.2"/>
    <n v="119840.4"/>
    <n v="1603277.28"/>
    <n v="0"/>
    <n v="29229.94"/>
    <n v="0"/>
    <n v="0"/>
    <n v="0"/>
    <n v="497162.16"/>
    <n v="1101544.6299999999"/>
    <n v="0"/>
    <n v="700587.85"/>
    <n v="529285.61"/>
    <n v="0"/>
    <n v="0"/>
    <n v="0"/>
    <n v="0"/>
  </r>
  <r>
    <x v="38"/>
    <x v="2"/>
    <n v="1622011.43"/>
    <n v="490424.1"/>
    <n v="319953.90999999997"/>
    <n v="0"/>
    <n v="62902.18"/>
    <n v="0"/>
    <n v="0"/>
    <n v="0"/>
    <n v="261745"/>
    <n v="608064"/>
    <n v="0"/>
    <n v="256300"/>
    <n v="175949"/>
    <n v="0"/>
    <n v="0"/>
    <n v="0"/>
    <n v="0"/>
  </r>
  <r>
    <x v="38"/>
    <x v="3"/>
    <n v="3282575.03"/>
    <n v="1155655.02"/>
    <n v="723765.89"/>
    <n v="0"/>
    <n v="129530.92"/>
    <n v="335048.09999999998"/>
    <n v="0"/>
    <n v="0"/>
    <n v="292431.25"/>
    <n v="1267982.18"/>
    <n v="0"/>
    <n v="893646.07"/>
    <n v="104749.64"/>
    <n v="0"/>
    <n v="0"/>
    <n v="0"/>
    <n v="0"/>
  </r>
  <r>
    <x v="38"/>
    <x v="4"/>
    <n v="2617181.83"/>
    <n v="396444.38"/>
    <n v="1473997.69"/>
    <n v="0"/>
    <n v="285746.33"/>
    <n v="0"/>
    <n v="285746.33"/>
    <n v="0"/>
    <n v="305522.86"/>
    <n v="562912.39"/>
    <n v="0"/>
    <n v="216883.14"/>
    <n v="57865.760000000002"/>
    <n v="0"/>
    <n v="0"/>
    <n v="0"/>
    <n v="0"/>
  </r>
  <r>
    <x v="38"/>
    <x v="5"/>
    <n v="4915478.0999999996"/>
    <n v="304055.31"/>
    <n v="293079.11"/>
    <n v="0"/>
    <n v="2334811.89"/>
    <n v="0"/>
    <n v="0"/>
    <n v="0"/>
    <n v="434515.89"/>
    <n v="967502.14"/>
    <n v="0"/>
    <n v="3167866.71"/>
    <n v="52514.25"/>
    <n v="0"/>
    <n v="0"/>
    <n v="0"/>
    <n v="0"/>
  </r>
  <r>
    <x v="38"/>
    <x v="6"/>
    <n v="3112205.18"/>
    <n v="195642.76"/>
    <n v="656519.18999999994"/>
    <n v="0"/>
    <n v="635126.53"/>
    <n v="0"/>
    <n v="0"/>
    <n v="0"/>
    <n v="293072.31"/>
    <n v="919340.66"/>
    <n v="0"/>
    <n v="1219593.01"/>
    <n v="23680.01"/>
    <n v="0"/>
    <n v="0"/>
    <n v="0"/>
    <n v="0"/>
  </r>
  <r>
    <x v="39"/>
    <x v="0"/>
    <n v="6896610.3099999996"/>
    <n v="694775.71"/>
    <n v="703197.74"/>
    <n v="0"/>
    <n v="0"/>
    <n v="0"/>
    <n v="0"/>
    <n v="0"/>
    <n v="1424346.9"/>
    <n v="2897873.25"/>
    <n v="122281.11"/>
    <n v="2237381.09"/>
    <n v="0"/>
    <m/>
    <m/>
    <m/>
    <m/>
  </r>
  <r>
    <x v="39"/>
    <x v="1"/>
    <n v="5570544.5800000001"/>
    <n v="539571.88"/>
    <n v="352322.8"/>
    <n v="0"/>
    <n v="0"/>
    <n v="0"/>
    <n v="0"/>
    <n v="0"/>
    <n v="1484246.95"/>
    <n v="901526.65"/>
    <n v="140390.57"/>
    <n v="3044380.41"/>
    <n v="-352322.8"/>
    <n v="0"/>
    <n v="0"/>
    <n v="0"/>
    <n v="0"/>
  </r>
  <r>
    <x v="39"/>
    <x v="2"/>
    <n v="6191840.1500000004"/>
    <n v="1174339.22"/>
    <n v="728037.44"/>
    <n v="0"/>
    <n v="0"/>
    <n v="0"/>
    <n v="0"/>
    <n v="0"/>
    <n v="1512092.56"/>
    <n v="888616.26"/>
    <n v="192291.03"/>
    <n v="3598840.3"/>
    <n v="-728037.44"/>
    <n v="0"/>
    <n v="0"/>
    <n v="0"/>
    <n v="0"/>
  </r>
  <r>
    <x v="39"/>
    <x v="3"/>
    <n v="6940048.1799999997"/>
    <n v="340047.28"/>
    <n v="558616.74"/>
    <n v="0"/>
    <n v="0"/>
    <n v="0"/>
    <n v="0"/>
    <n v="0"/>
    <n v="1586661.76"/>
    <n v="980125.74"/>
    <n v="237119.66"/>
    <n v="4136140.99"/>
    <n v="-558616.74"/>
    <n v="0"/>
    <n v="0"/>
    <n v="0"/>
    <n v="0"/>
  </r>
  <r>
    <x v="39"/>
    <x v="4"/>
    <n v="7098154.0899999999"/>
    <n v="685914.36"/>
    <n v="327079.75"/>
    <n v="0"/>
    <n v="0"/>
    <n v="0"/>
    <n v="0"/>
    <n v="0"/>
    <n v="1645922.31"/>
    <n v="1396123.66"/>
    <n v="209321.13"/>
    <n v="3846786.99"/>
    <n v="-327079.75"/>
    <n v="0"/>
    <n v="0"/>
    <n v="0"/>
    <n v="0"/>
  </r>
  <r>
    <x v="39"/>
    <x v="5"/>
    <n v="6013822.8499999996"/>
    <n v="424658.47"/>
    <n v="528155.96"/>
    <n v="0"/>
    <n v="0"/>
    <n v="0"/>
    <n v="0"/>
    <n v="0"/>
    <n v="1411949.67"/>
    <n v="1068519.78"/>
    <n v="181786.23"/>
    <n v="3351567.17"/>
    <n v="-528155.96"/>
    <n v="0"/>
    <n v="0"/>
    <n v="0"/>
    <n v="0"/>
  </r>
  <r>
    <x v="39"/>
    <x v="6"/>
    <n v="6880718.5499999998"/>
    <n v="1079173.67"/>
    <n v="721930.98"/>
    <n v="0"/>
    <n v="0"/>
    <n v="0"/>
    <n v="0"/>
    <n v="0"/>
    <n v="1639447.77"/>
    <n v="1283272.08"/>
    <n v="185015.13"/>
    <n v="3772983.57"/>
    <n v="-721930.98"/>
    <n v="0"/>
    <n v="0"/>
    <n v="0"/>
    <n v="0"/>
  </r>
  <r>
    <x v="40"/>
    <x v="0"/>
    <n v="424755"/>
    <n v="12101"/>
    <n v="123412"/>
    <n v="0"/>
    <n v="0"/>
    <n v="0"/>
    <n v="0"/>
    <n v="0"/>
    <n v="142208"/>
    <n v="112370"/>
    <n v="46766"/>
    <n v="0"/>
    <n v="0"/>
    <m/>
    <m/>
    <m/>
    <m/>
  </r>
  <r>
    <x v="40"/>
    <x v="1"/>
    <n v="692947"/>
    <n v="22083"/>
    <n v="23550"/>
    <n v="0"/>
    <n v="0"/>
    <n v="0"/>
    <n v="0"/>
    <n v="0"/>
    <n v="270365"/>
    <n v="254208"/>
    <n v="144824"/>
    <n v="0"/>
    <n v="0"/>
    <n v="0"/>
    <n v="0"/>
    <n v="0"/>
    <n v="0"/>
  </r>
  <r>
    <x v="40"/>
    <x v="2"/>
    <n v="810159"/>
    <n v="92081"/>
    <n v="8321"/>
    <n v="0"/>
    <n v="0"/>
    <n v="0"/>
    <n v="0"/>
    <n v="0"/>
    <n v="260756"/>
    <n v="359496"/>
    <n v="181586"/>
    <n v="0"/>
    <n v="0"/>
    <n v="0"/>
    <n v="0"/>
    <n v="0"/>
    <n v="0"/>
  </r>
  <r>
    <x v="40"/>
    <x v="3"/>
    <n v="845234"/>
    <n v="15407"/>
    <n v="0"/>
    <n v="0"/>
    <n v="0"/>
    <n v="0"/>
    <n v="0"/>
    <n v="0"/>
    <n v="276180"/>
    <n v="391043"/>
    <n v="178011"/>
    <n v="0"/>
    <n v="0"/>
    <n v="0"/>
    <n v="0"/>
    <n v="0"/>
    <n v="0"/>
  </r>
  <r>
    <x v="40"/>
    <x v="4"/>
    <n v="724051"/>
    <n v="35928"/>
    <n v="0"/>
    <n v="0"/>
    <n v="0"/>
    <n v="0"/>
    <n v="0"/>
    <n v="0"/>
    <n v="242881"/>
    <n v="291128"/>
    <n v="190042"/>
    <n v="0"/>
    <n v="0"/>
    <n v="0"/>
    <n v="0"/>
    <n v="0"/>
    <n v="0"/>
  </r>
  <r>
    <x v="40"/>
    <x v="5"/>
    <n v="630867"/>
    <n v="11548"/>
    <n v="0"/>
    <n v="0"/>
    <n v="0"/>
    <n v="0"/>
    <n v="0"/>
    <n v="0"/>
    <n v="198837"/>
    <n v="147479"/>
    <n v="162071"/>
    <n v="122480"/>
    <n v="0"/>
    <n v="0"/>
    <n v="0"/>
    <n v="0"/>
    <n v="0"/>
  </r>
  <r>
    <x v="40"/>
    <x v="6"/>
    <n v="526974"/>
    <n v="14558"/>
    <n v="0"/>
    <n v="0"/>
    <n v="0"/>
    <n v="0"/>
    <n v="0"/>
    <n v="0"/>
    <n v="205147"/>
    <n v="161552"/>
    <n v="160275"/>
    <n v="0"/>
    <n v="0"/>
    <n v="0"/>
    <n v="0"/>
    <n v="0"/>
    <n v="0"/>
  </r>
  <r>
    <x v="41"/>
    <x v="0"/>
    <n v="15777343.210000001"/>
    <n v="315810.71000000002"/>
    <n v="4489990.0599999996"/>
    <n v="0"/>
    <n v="1202397.71"/>
    <n v="0"/>
    <n v="0"/>
    <n v="0"/>
    <n v="1379374.5"/>
    <n v="4240518.3099999996"/>
    <n v="353357.74"/>
    <n v="5314102.6100000003"/>
    <n v="0"/>
    <m/>
    <m/>
    <m/>
    <m/>
  </r>
  <r>
    <x v="41"/>
    <x v="1"/>
    <n v="20301606.039999999"/>
    <n v="673258.76"/>
    <n v="9069363.6799999997"/>
    <n v="0"/>
    <n v="0"/>
    <n v="0"/>
    <n v="0"/>
    <n v="0"/>
    <n v="1189964.08"/>
    <n v="3847443.99"/>
    <n v="352517.76"/>
    <n v="5842316.5199999996"/>
    <n v="0"/>
    <n v="0"/>
    <n v="0"/>
    <n v="0"/>
    <n v="0"/>
  </r>
  <r>
    <x v="41"/>
    <x v="2"/>
    <n v="17886850.760000002"/>
    <n v="186209.77"/>
    <n v="5427749.6900000004"/>
    <n v="0"/>
    <n v="0"/>
    <n v="0"/>
    <n v="0"/>
    <n v="0"/>
    <n v="1491437.74"/>
    <n v="4503215.57"/>
    <n v="362843.85"/>
    <n v="5915394.1500000004"/>
    <n v="0"/>
    <n v="0"/>
    <n v="0"/>
    <n v="0"/>
    <n v="0"/>
  </r>
  <r>
    <x v="41"/>
    <x v="3"/>
    <n v="22655648.760000002"/>
    <n v="149000"/>
    <n v="7878330.7300000004"/>
    <n v="0"/>
    <n v="0"/>
    <n v="0"/>
    <n v="0"/>
    <n v="0"/>
    <n v="1587035.22"/>
    <n v="5881695.0700000003"/>
    <n v="560665.31999999995"/>
    <n v="6747922.4199999999"/>
    <n v="0"/>
    <n v="0"/>
    <n v="0"/>
    <n v="0"/>
    <n v="0"/>
  </r>
  <r>
    <x v="41"/>
    <x v="4"/>
    <n v="28947764.239999998"/>
    <n v="0"/>
    <n v="8619729.4900000002"/>
    <n v="0"/>
    <n v="0"/>
    <n v="0"/>
    <n v="0"/>
    <n v="0"/>
    <n v="2052723.67"/>
    <n v="7010200.0499999998"/>
    <n v="477859.9"/>
    <n v="10787251.130000001"/>
    <n v="0"/>
    <n v="0"/>
    <n v="0"/>
    <n v="0"/>
    <n v="0"/>
  </r>
  <r>
    <x v="41"/>
    <x v="5"/>
    <n v="19819369.559999999"/>
    <n v="0"/>
    <n v="7533143.1500000004"/>
    <n v="0"/>
    <n v="0"/>
    <n v="0"/>
    <n v="0"/>
    <n v="0"/>
    <n v="1984286.48"/>
    <n v="3596948.79"/>
    <n v="739905.45"/>
    <n v="5965085.6900000004"/>
    <n v="0"/>
    <n v="0"/>
    <n v="0"/>
    <n v="0"/>
    <n v="0"/>
  </r>
  <r>
    <x v="41"/>
    <x v="6"/>
    <n v="21722908.57"/>
    <n v="127591.51"/>
    <n v="8049589.1299999999"/>
    <n v="0"/>
    <n v="0"/>
    <n v="0"/>
    <n v="0"/>
    <n v="0"/>
    <n v="1653054.19"/>
    <n v="3475795.21"/>
    <n v="458211.09"/>
    <n v="8086258.9500000002"/>
    <n v="0"/>
    <n v="0"/>
    <n v="0"/>
    <n v="0"/>
    <n v="0"/>
  </r>
  <r>
    <x v="42"/>
    <x v="0"/>
    <n v="1293107"/>
    <n v="-808959"/>
    <n v="-200284"/>
    <n v="0"/>
    <n v="0"/>
    <n v="0"/>
    <n v="0"/>
    <n v="0"/>
    <n v="203435"/>
    <n v="723524"/>
    <n v="56353"/>
    <n v="309794"/>
    <n v="0"/>
    <m/>
    <m/>
    <m/>
    <m/>
  </r>
  <r>
    <x v="42"/>
    <x v="1"/>
    <n v="1940991"/>
    <n v="50376"/>
    <n v="395789"/>
    <n v="0"/>
    <n v="0"/>
    <n v="0"/>
    <n v="0"/>
    <n v="0"/>
    <n v="204075"/>
    <n v="672187"/>
    <n v="63652"/>
    <n v="1001077"/>
    <n v="0"/>
    <n v="0"/>
    <n v="0"/>
    <n v="0"/>
    <n v="0"/>
  </r>
  <r>
    <x v="42"/>
    <x v="2"/>
    <n v="2551610"/>
    <n v="158847"/>
    <n v="633962"/>
    <n v="0"/>
    <n v="0"/>
    <n v="0"/>
    <n v="0"/>
    <n v="0"/>
    <n v="241268"/>
    <n v="477276"/>
    <n v="45003"/>
    <n v="1154101"/>
    <n v="0"/>
    <n v="0"/>
    <n v="0"/>
    <n v="0"/>
    <n v="0"/>
  </r>
  <r>
    <x v="42"/>
    <x v="3"/>
    <n v="1778360.46"/>
    <n v="113439.13"/>
    <n v="205712.23"/>
    <n v="0"/>
    <n v="0"/>
    <n v="0"/>
    <n v="0"/>
    <n v="0"/>
    <n v="266845.69"/>
    <n v="916541.31"/>
    <n v="56374.32"/>
    <n v="332886.90999999997"/>
    <n v="0"/>
    <n v="0"/>
    <n v="0"/>
    <n v="0"/>
    <n v="0"/>
  </r>
  <r>
    <x v="42"/>
    <x v="4"/>
    <n v="1368227.77"/>
    <n v="57027.78"/>
    <n v="115020.7"/>
    <n v="0"/>
    <n v="0"/>
    <n v="0"/>
    <n v="0"/>
    <n v="0"/>
    <n v="272007.92"/>
    <n v="655739.14"/>
    <n v="58723.66"/>
    <n v="266736.34999999998"/>
    <n v="0"/>
    <n v="0"/>
    <n v="0"/>
    <n v="0"/>
    <n v="0"/>
  </r>
  <r>
    <x v="42"/>
    <x v="5"/>
    <n v="1924938.04"/>
    <n v="199168.29"/>
    <n v="239979.1"/>
    <n v="0"/>
    <n v="0"/>
    <n v="0"/>
    <n v="0"/>
    <n v="0"/>
    <n v="296488"/>
    <n v="994351.7"/>
    <n v="84489.19"/>
    <n v="309630.05"/>
    <n v="0"/>
    <n v="0"/>
    <n v="0"/>
    <n v="0"/>
    <n v="0"/>
  </r>
  <r>
    <x v="42"/>
    <x v="6"/>
    <n v="2265234.6800000002"/>
    <n v="343936.1"/>
    <n v="349138.71"/>
    <n v="0"/>
    <n v="0"/>
    <n v="0"/>
    <n v="0"/>
    <n v="0"/>
    <n v="347991.24"/>
    <n v="1035975.24"/>
    <n v="73579.11"/>
    <n v="458550.38"/>
    <n v="0"/>
    <n v="0"/>
    <n v="0"/>
    <n v="0"/>
    <n v="0"/>
  </r>
  <r>
    <x v="43"/>
    <x v="0"/>
    <n v="15178835"/>
    <n v="200517"/>
    <n v="3324147"/>
    <n v="0"/>
    <n v="0"/>
    <n v="0"/>
    <n v="0"/>
    <n v="0"/>
    <n v="2588687"/>
    <n v="4624478"/>
    <n v="201439"/>
    <n v="7644986"/>
    <n v="119247"/>
    <m/>
    <m/>
    <m/>
    <m/>
  </r>
  <r>
    <x v="43"/>
    <x v="1"/>
    <n v="10425039"/>
    <n v="3806383"/>
    <n v="1084859"/>
    <n v="0"/>
    <n v="0"/>
    <n v="0"/>
    <n v="0"/>
    <n v="0"/>
    <n v="2240932"/>
    <n v="2588878"/>
    <n v="134426"/>
    <n v="5276306"/>
    <n v="184498"/>
    <n v="0"/>
    <n v="0"/>
    <n v="0"/>
    <n v="0"/>
  </r>
  <r>
    <x v="43"/>
    <x v="2"/>
    <n v="9083922"/>
    <n v="3123668"/>
    <n v="1226128"/>
    <n v="0"/>
    <n v="0"/>
    <n v="0"/>
    <n v="0"/>
    <n v="0"/>
    <n v="1730414"/>
    <n v="1750093"/>
    <n v="88757"/>
    <n v="4170857"/>
    <n v="117673"/>
    <n v="0"/>
    <n v="0"/>
    <n v="0"/>
    <n v="0"/>
  </r>
  <r>
    <x v="43"/>
    <x v="3"/>
    <n v="16868642"/>
    <n v="2607189"/>
    <n v="3911288"/>
    <n v="0"/>
    <n v="0"/>
    <n v="0"/>
    <n v="0"/>
    <n v="0"/>
    <n v="2638546"/>
    <n v="3377004"/>
    <n v="183179"/>
    <n v="6554094"/>
    <n v="204530"/>
    <n v="0"/>
    <n v="0"/>
    <n v="0"/>
    <n v="0"/>
  </r>
  <r>
    <x v="43"/>
    <x v="4"/>
    <n v="29297557.620000001"/>
    <n v="2977723.13"/>
    <n v="6061058.0899999999"/>
    <n v="0"/>
    <n v="0"/>
    <n v="0"/>
    <n v="0"/>
    <n v="0"/>
    <n v="3744789.24"/>
    <n v="4130618"/>
    <n v="180134"/>
    <n v="14576026"/>
    <n v="604933"/>
    <n v="0"/>
    <n v="4136705"/>
    <n v="0"/>
    <n v="0"/>
  </r>
  <r>
    <x v="43"/>
    <x v="5"/>
    <n v="16352635"/>
    <n v="1355450"/>
    <n v="2377497"/>
    <n v="0"/>
    <n v="0"/>
    <n v="0"/>
    <n v="0"/>
    <n v="0"/>
    <n v="2727395"/>
    <n v="3927894"/>
    <n v="278865"/>
    <n v="5876372"/>
    <n v="1164612"/>
    <n v="0"/>
    <n v="0"/>
    <n v="0"/>
    <n v="0"/>
  </r>
  <r>
    <x v="43"/>
    <x v="6"/>
    <n v="14600710"/>
    <n v="2049668"/>
    <n v="2048875"/>
    <n v="0"/>
    <n v="0"/>
    <n v="0"/>
    <n v="0"/>
    <n v="0"/>
    <n v="1907833"/>
    <n v="4812426"/>
    <n v="118257"/>
    <n v="4132571"/>
    <n v="1580748"/>
    <n v="0"/>
    <n v="0"/>
    <n v="0"/>
    <n v="0"/>
  </r>
  <r>
    <x v="44"/>
    <x v="0"/>
    <n v="959680"/>
    <n v="22318"/>
    <n v="179612"/>
    <n v="0"/>
    <n v="0"/>
    <n v="0"/>
    <n v="0"/>
    <n v="0"/>
    <n v="209454"/>
    <n v="509811"/>
    <n v="138510"/>
    <n v="101905"/>
    <n v="0"/>
    <m/>
    <m/>
    <m/>
    <m/>
  </r>
  <r>
    <x v="44"/>
    <x v="1"/>
    <n v="1201955.75"/>
    <n v="0"/>
    <n v="96899.3"/>
    <n v="0"/>
    <n v="0"/>
    <n v="0"/>
    <n v="0"/>
    <n v="0"/>
    <n v="208875.75"/>
    <n v="749244.51"/>
    <n v="140163.48000000001"/>
    <n v="103672.01"/>
    <n v="0"/>
    <n v="0"/>
    <n v="0"/>
    <n v="0"/>
    <n v="0"/>
  </r>
  <r>
    <x v="44"/>
    <x v="2"/>
    <n v="1692122.56"/>
    <n v="0"/>
    <n v="263532.76"/>
    <n v="0"/>
    <n v="0"/>
    <n v="0"/>
    <n v="0"/>
    <n v="0"/>
    <n v="264106.12"/>
    <n v="890638.38"/>
    <n v="171056.79"/>
    <n v="102788.51"/>
    <n v="0"/>
    <n v="0"/>
    <n v="0"/>
    <n v="0"/>
    <n v="0"/>
  </r>
  <r>
    <x v="44"/>
    <x v="3"/>
    <n v="1719102.03"/>
    <n v="0"/>
    <n v="136450"/>
    <n v="0"/>
    <n v="0"/>
    <n v="0"/>
    <n v="0"/>
    <n v="0"/>
    <n v="292592.67"/>
    <n v="970570.51"/>
    <n v="210194.97"/>
    <n v="109293.88"/>
    <n v="0"/>
    <n v="0"/>
    <n v="0"/>
    <n v="0"/>
    <n v="0"/>
  </r>
  <r>
    <x v="44"/>
    <x v="4"/>
    <n v="1487372.31"/>
    <n v="0"/>
    <n v="312299.71999999997"/>
    <n v="0"/>
    <n v="0"/>
    <n v="0"/>
    <n v="0"/>
    <n v="0"/>
    <n v="239486.81"/>
    <n v="688565.48"/>
    <n v="105925.01"/>
    <n v="140610.62"/>
    <n v="484.67"/>
    <n v="0"/>
    <n v="0"/>
    <n v="0"/>
    <n v="0"/>
  </r>
  <r>
    <x v="44"/>
    <x v="5"/>
    <n v="652382.71"/>
    <n v="0"/>
    <n v="101292.73"/>
    <n v="0"/>
    <n v="0"/>
    <n v="0"/>
    <n v="0"/>
    <n v="0"/>
    <n v="124854.98"/>
    <n v="357999.99"/>
    <n v="55223.360000000001"/>
    <n v="12886.65"/>
    <n v="125"/>
    <n v="0"/>
    <n v="0"/>
    <n v="0"/>
    <n v="0"/>
  </r>
  <r>
    <x v="44"/>
    <x v="6"/>
    <n v="1484954.92"/>
    <n v="0"/>
    <n v="496534.44"/>
    <n v="0"/>
    <n v="0"/>
    <n v="0"/>
    <n v="0"/>
    <n v="0"/>
    <n v="250869.2"/>
    <n v="577328.24"/>
    <n v="110757.44"/>
    <n v="49465.599999999999"/>
    <n v="0"/>
    <n v="0"/>
    <n v="0"/>
    <n v="0"/>
    <n v="0"/>
  </r>
  <r>
    <x v="45"/>
    <x v="0"/>
    <n v="6710692.2199999997"/>
    <n v="639914.25"/>
    <n v="454801.3"/>
    <n v="0"/>
    <n v="100182.61"/>
    <n v="44521.94"/>
    <n v="0"/>
    <n v="0"/>
    <n v="2145660.69"/>
    <n v="2482764.5"/>
    <n v="951031.89"/>
    <n v="1120816.69"/>
    <n v="10418.459999999999"/>
    <m/>
    <m/>
    <m/>
    <m/>
  </r>
  <r>
    <x v="45"/>
    <x v="1"/>
    <n v="5988626.1699999999"/>
    <n v="106030.44"/>
    <n v="450272.17"/>
    <n v="0"/>
    <n v="275737.12"/>
    <n v="1552.93"/>
    <n v="368525.93"/>
    <n v="0"/>
    <n v="1904832.58"/>
    <n v="2289427.11"/>
    <n v="1010414.12"/>
    <n v="775413.78"/>
    <n v="8538.59"/>
    <n v="0"/>
    <n v="0"/>
    <n v="0"/>
    <n v="0"/>
  </r>
  <r>
    <x v="45"/>
    <x v="2"/>
    <n v="6352193.0499999998"/>
    <n v="6657.12"/>
    <n v="1136726.5"/>
    <n v="0"/>
    <n v="1177040.93"/>
    <n v="0"/>
    <n v="643529.18000000005"/>
    <n v="0"/>
    <n v="1480484"/>
    <n v="1880124"/>
    <n v="742566"/>
    <n v="1107259"/>
    <n v="5033.2"/>
    <n v="0"/>
    <n v="0"/>
    <n v="0"/>
    <n v="0"/>
  </r>
  <r>
    <x v="45"/>
    <x v="3"/>
    <n v="5575711.3300000001"/>
    <n v="32744.27"/>
    <n v="431032.58"/>
    <n v="0"/>
    <n v="292262.89"/>
    <n v="0"/>
    <n v="25697.68"/>
    <n v="0"/>
    <n v="1666958.83"/>
    <n v="1874544.04"/>
    <n v="825790.86"/>
    <n v="1172411.1299999999"/>
    <n v="3554.02"/>
    <n v="0"/>
    <n v="0"/>
    <n v="0"/>
    <n v="0"/>
  </r>
  <r>
    <x v="45"/>
    <x v="4"/>
    <n v="5835537.4500000002"/>
    <n v="0"/>
    <n v="1111843.3400000001"/>
    <n v="0"/>
    <n v="233948.9"/>
    <n v="56907.12"/>
    <n v="0"/>
    <n v="0"/>
    <n v="1802313"/>
    <n v="2014058"/>
    <n v="882332"/>
    <n v="1133149"/>
    <n v="1108157"/>
    <n v="0"/>
    <n v="0"/>
    <n v="0"/>
    <n v="0"/>
  </r>
  <r>
    <x v="45"/>
    <x v="5"/>
    <n v="5885726.7300000004"/>
    <n v="0"/>
    <n v="658165.78"/>
    <n v="0"/>
    <n v="184849.52"/>
    <n v="-2"/>
    <n v="0"/>
    <n v="0"/>
    <n v="1678445.38"/>
    <n v="2001488.69"/>
    <n v="790782.16"/>
    <n v="1306091.68"/>
    <n v="-549246.96"/>
    <n v="0"/>
    <n v="0"/>
    <n v="0"/>
    <n v="0"/>
  </r>
  <r>
    <x v="45"/>
    <x v="6"/>
    <n v="5799629.7999999998"/>
    <n v="0"/>
    <n v="585806.87"/>
    <n v="0"/>
    <n v="70827"/>
    <n v="0"/>
    <n v="0"/>
    <n v="0"/>
    <n v="1569616.12"/>
    <n v="1853667.67"/>
    <n v="760563.58"/>
    <n v="1365618.3"/>
    <n v="-335642.74"/>
    <n v="0"/>
    <n v="0"/>
    <n v="0"/>
    <n v="0"/>
  </r>
  <r>
    <x v="46"/>
    <x v="0"/>
    <n v="510990.37"/>
    <n v="11606.2"/>
    <n v="18265.97"/>
    <n v="0"/>
    <n v="0"/>
    <n v="0"/>
    <n v="0"/>
    <n v="0"/>
    <n v="161101.39000000001"/>
    <n v="331623.01"/>
    <n v="0"/>
    <n v="0"/>
    <n v="0"/>
    <m/>
    <m/>
    <m/>
    <m/>
  </r>
  <r>
    <x v="46"/>
    <x v="1"/>
    <n v="437214.52"/>
    <n v="5348"/>
    <n v="32772.339999999997"/>
    <n v="0"/>
    <n v="0"/>
    <n v="0"/>
    <n v="0"/>
    <n v="0"/>
    <n v="182159.65"/>
    <n v="219582.53"/>
    <n v="0"/>
    <n v="2700"/>
    <n v="0"/>
    <n v="0"/>
    <n v="0"/>
    <n v="0"/>
    <n v="0"/>
  </r>
  <r>
    <x v="46"/>
    <x v="2"/>
    <n v="558903.22"/>
    <n v="8767.1299999999992"/>
    <n v="10456.76"/>
    <n v="0"/>
    <n v="0"/>
    <n v="0"/>
    <n v="0"/>
    <n v="0"/>
    <n v="261428.04"/>
    <n v="239774.85"/>
    <n v="0"/>
    <n v="47243.57"/>
    <n v="0"/>
    <n v="0"/>
    <n v="0"/>
    <n v="0"/>
    <n v="0"/>
  </r>
  <r>
    <x v="46"/>
    <x v="3"/>
    <n v="984505.74"/>
    <n v="8698.44"/>
    <n v="31873.32"/>
    <n v="0"/>
    <n v="0"/>
    <n v="0"/>
    <n v="0"/>
    <n v="0"/>
    <n v="249632.38"/>
    <n v="652441.80000000005"/>
    <n v="0"/>
    <n v="50558.239999999998"/>
    <n v="0"/>
    <n v="0"/>
    <n v="0"/>
    <n v="0"/>
    <n v="0"/>
  </r>
  <r>
    <x v="46"/>
    <x v="4"/>
    <n v="755473.9"/>
    <n v="8739.74"/>
    <n v="48938.22"/>
    <n v="0"/>
    <n v="0"/>
    <n v="0"/>
    <n v="0"/>
    <n v="0"/>
    <n v="247905.27"/>
    <n v="221551.7"/>
    <n v="0"/>
    <n v="237078.71"/>
    <n v="0"/>
    <n v="0"/>
    <n v="0"/>
    <n v="0"/>
    <n v="0"/>
  </r>
  <r>
    <x v="46"/>
    <x v="5"/>
    <n v="560128.38"/>
    <n v="5793.35"/>
    <n v="0"/>
    <n v="0"/>
    <n v="0"/>
    <n v="0"/>
    <n v="0"/>
    <n v="0"/>
    <n v="262244.7"/>
    <n v="246092.44"/>
    <n v="0"/>
    <n v="51791.24"/>
    <n v="0"/>
    <n v="0"/>
    <n v="0"/>
    <n v="0"/>
    <n v="0"/>
  </r>
  <r>
    <x v="46"/>
    <x v="6"/>
    <n v="648182.86"/>
    <n v="109515.02"/>
    <n v="166620.56"/>
    <n v="0"/>
    <n v="0"/>
    <n v="0"/>
    <n v="0"/>
    <n v="0"/>
    <n v="222484.45"/>
    <n v="226277.79"/>
    <n v="0"/>
    <n v="32800.06"/>
    <n v="0"/>
    <n v="0"/>
    <n v="0"/>
    <n v="0"/>
    <n v="0"/>
  </r>
  <r>
    <x v="47"/>
    <x v="0"/>
    <n v="598916.9"/>
    <n v="9976.31"/>
    <n v="5200"/>
    <n v="0"/>
    <n v="0"/>
    <n v="0"/>
    <n v="0"/>
    <n v="0"/>
    <n v="73699.02"/>
    <n v="392742.52"/>
    <n v="0"/>
    <n v="132475.35999999999"/>
    <n v="0"/>
    <m/>
    <m/>
    <m/>
    <m/>
  </r>
  <r>
    <x v="47"/>
    <x v="1"/>
    <n v="480494.02"/>
    <n v="16406.75"/>
    <n v="98589.57"/>
    <n v="0"/>
    <n v="0"/>
    <n v="0"/>
    <n v="0"/>
    <n v="0"/>
    <n v="87269.8"/>
    <n v="129761.71"/>
    <n v="0"/>
    <n v="164872.94"/>
    <n v="0"/>
    <n v="0"/>
    <n v="0"/>
    <n v="0"/>
    <n v="0"/>
  </r>
  <r>
    <x v="47"/>
    <x v="2"/>
    <n v="1201654"/>
    <n v="15000.73"/>
    <n v="101073.34"/>
    <n v="0"/>
    <n v="0"/>
    <n v="0"/>
    <n v="0"/>
    <n v="0"/>
    <n v="155163.07999999999"/>
    <n v="626207"/>
    <n v="0"/>
    <n v="319211.15000000002"/>
    <n v="0"/>
    <n v="0"/>
    <n v="0"/>
    <n v="0"/>
    <n v="0"/>
  </r>
  <r>
    <x v="47"/>
    <x v="3"/>
    <n v="494642"/>
    <n v="18505.52"/>
    <n v="63486.59"/>
    <n v="0"/>
    <n v="0"/>
    <n v="0"/>
    <n v="0"/>
    <n v="0"/>
    <n v="131478"/>
    <n v="222693"/>
    <n v="0"/>
    <n v="76984"/>
    <n v="0"/>
    <n v="0"/>
    <n v="0"/>
    <n v="0"/>
    <n v="0"/>
  </r>
  <r>
    <x v="47"/>
    <x v="4"/>
    <n v="571427"/>
    <n v="18368"/>
    <n v="138527"/>
    <n v="0"/>
    <n v="0"/>
    <n v="0"/>
    <n v="0"/>
    <n v="0"/>
    <n v="121217"/>
    <n v="196793"/>
    <n v="0"/>
    <n v="114891"/>
    <n v="0"/>
    <n v="0"/>
    <n v="0"/>
    <n v="0"/>
    <n v="0"/>
  </r>
  <r>
    <x v="47"/>
    <x v="5"/>
    <n v="746105"/>
    <n v="7444"/>
    <n v="175615"/>
    <n v="0"/>
    <n v="0"/>
    <n v="0"/>
    <n v="0"/>
    <n v="0"/>
    <n v="155512"/>
    <n v="243180"/>
    <n v="0"/>
    <n v="171798"/>
    <n v="0"/>
    <n v="0"/>
    <n v="0"/>
    <n v="0"/>
    <n v="0"/>
  </r>
  <r>
    <x v="47"/>
    <x v="6"/>
    <n v="1113618"/>
    <n v="13024"/>
    <n v="559572"/>
    <n v="0"/>
    <n v="0"/>
    <n v="0"/>
    <n v="0"/>
    <n v="0"/>
    <n v="101749"/>
    <n v="344186"/>
    <n v="0"/>
    <n v="108111"/>
    <n v="0"/>
    <n v="0"/>
    <n v="0"/>
    <n v="0"/>
    <n v="0"/>
  </r>
  <r>
    <x v="48"/>
    <x v="0"/>
    <n v="300614.28000000003"/>
    <n v="67393.100000000006"/>
    <n v="40513.19"/>
    <n v="0"/>
    <n v="0"/>
    <n v="0"/>
    <n v="0"/>
    <n v="0"/>
    <n v="89094.720000000001"/>
    <n v="38883.67"/>
    <n v="23098.63"/>
    <n v="0"/>
    <n v="0"/>
    <m/>
    <m/>
    <m/>
    <m/>
  </r>
  <r>
    <x v="48"/>
    <x v="1"/>
    <n v="330618.92"/>
    <n v="50166.35"/>
    <n v="29695.84"/>
    <n v="0"/>
    <n v="0"/>
    <n v="0"/>
    <n v="0"/>
    <n v="0"/>
    <n v="105700.45"/>
    <n v="163278.87"/>
    <n v="27403.83"/>
    <n v="4539.93"/>
    <n v="0"/>
    <n v="0"/>
    <n v="0"/>
    <n v="0"/>
    <n v="0"/>
  </r>
  <r>
    <x v="48"/>
    <x v="2"/>
    <n v="585165.05000000005"/>
    <n v="31035.18"/>
    <n v="115657.48"/>
    <n v="0"/>
    <n v="0"/>
    <n v="0"/>
    <n v="0"/>
    <n v="0"/>
    <n v="116903.53"/>
    <n v="322295.71000000002"/>
    <n v="30308.33"/>
    <n v="0"/>
    <n v="0"/>
    <n v="0"/>
    <n v="0"/>
    <n v="0"/>
    <n v="0"/>
  </r>
  <r>
    <x v="48"/>
    <x v="3"/>
    <n v="646956.19999999995"/>
    <n v="333285.05"/>
    <n v="80919.61"/>
    <n v="0"/>
    <n v="0"/>
    <n v="0"/>
    <n v="0"/>
    <n v="0"/>
    <n v="77389.210000000006"/>
    <n v="468583.51"/>
    <n v="20063.87"/>
    <n v="0"/>
    <n v="0"/>
    <n v="0"/>
    <n v="0"/>
    <n v="0"/>
    <n v="0"/>
  </r>
  <r>
    <x v="48"/>
    <x v="4"/>
    <n v="360555.73"/>
    <n v="28386.31"/>
    <n v="51194.94"/>
    <n v="0"/>
    <n v="0"/>
    <n v="0"/>
    <n v="0"/>
    <n v="0"/>
    <n v="48246.12"/>
    <n v="171529.52"/>
    <n v="16886.150000000001"/>
    <n v="72699"/>
    <n v="0"/>
    <n v="0"/>
    <n v="0"/>
    <n v="0"/>
    <n v="0"/>
  </r>
  <r>
    <x v="48"/>
    <x v="5"/>
    <n v="769404.06"/>
    <n v="78260.789999999994"/>
    <n v="100319.87"/>
    <n v="0"/>
    <n v="0"/>
    <n v="0"/>
    <n v="0"/>
    <n v="0"/>
    <n v="57629.86"/>
    <n v="591283.87"/>
    <n v="20170.46"/>
    <n v="0"/>
    <n v="0"/>
    <n v="0"/>
    <n v="0"/>
    <n v="0"/>
    <n v="0"/>
  </r>
  <r>
    <x v="48"/>
    <x v="6"/>
    <n v="366774.8"/>
    <n v="97084.52"/>
    <n v="59610.52"/>
    <n v="0"/>
    <n v="0"/>
    <n v="0"/>
    <n v="0"/>
    <n v="0"/>
    <n v="46639.27"/>
    <n v="169551.27"/>
    <n v="16323.74"/>
    <n v="74650"/>
    <n v="0"/>
    <n v="0"/>
    <n v="0"/>
    <n v="0"/>
    <n v="0"/>
  </r>
  <r>
    <x v="49"/>
    <x v="0"/>
    <n v="12378217"/>
    <n v="282411"/>
    <n v="2067708"/>
    <n v="0"/>
    <n v="0"/>
    <n v="0"/>
    <n v="0"/>
    <n v="0"/>
    <n v="2388329"/>
    <n v="4406632"/>
    <n v="3166984"/>
    <n v="2416272"/>
    <n v="0"/>
    <m/>
    <m/>
    <m/>
    <m/>
  </r>
  <r>
    <x v="49"/>
    <x v="1"/>
    <n v="12823024"/>
    <n v="611349"/>
    <n v="2776805"/>
    <n v="0"/>
    <n v="0"/>
    <n v="0"/>
    <n v="0"/>
    <n v="0"/>
    <n v="2479001"/>
    <n v="4638365"/>
    <n v="3042893"/>
    <n v="1988365"/>
    <n v="674400"/>
    <n v="0"/>
    <n v="0"/>
    <n v="0"/>
    <n v="0"/>
  </r>
  <r>
    <x v="49"/>
    <x v="2"/>
    <n v="11845538.640000001"/>
    <n v="526347.17000000004"/>
    <n v="1016596.98"/>
    <n v="0"/>
    <n v="0"/>
    <n v="0"/>
    <n v="0"/>
    <n v="0"/>
    <n v="1762545.68"/>
    <n v="3487090.5"/>
    <n v="2882968.83"/>
    <n v="2696337.63"/>
    <n v="0"/>
    <n v="0"/>
    <n v="0"/>
    <n v="0"/>
    <n v="0"/>
  </r>
  <r>
    <x v="49"/>
    <x v="3"/>
    <n v="12577191"/>
    <n v="460915"/>
    <n v="1243211"/>
    <n v="0"/>
    <n v="0"/>
    <n v="0"/>
    <n v="0"/>
    <n v="0"/>
    <n v="1731662"/>
    <n v="4620611"/>
    <n v="2876194"/>
    <n v="2105512"/>
    <n v="81641"/>
    <n v="0"/>
    <n v="0"/>
    <n v="0"/>
    <n v="0"/>
  </r>
  <r>
    <x v="49"/>
    <x v="4"/>
    <n v="14277590"/>
    <n v="630127"/>
    <n v="2470504"/>
    <n v="8470721"/>
    <n v="0"/>
    <n v="0"/>
    <n v="0"/>
    <n v="0"/>
    <n v="1960997"/>
    <n v="3676518"/>
    <n v="3261083"/>
    <n v="2908488.1"/>
    <n v="605715"/>
    <n v="0"/>
    <n v="0"/>
    <n v="0"/>
    <n v="0"/>
  </r>
  <r>
    <x v="49"/>
    <x v="5"/>
    <n v="10263696"/>
    <n v="1142993"/>
    <n v="2922525"/>
    <n v="0"/>
    <n v="0"/>
    <n v="0"/>
    <n v="0"/>
    <n v="0"/>
    <n v="1151333"/>
    <n v="3151017"/>
    <n v="2214883"/>
    <n v="823938"/>
    <n v="0"/>
    <n v="0"/>
    <n v="0"/>
    <n v="0"/>
    <n v="0"/>
  </r>
  <r>
    <x v="49"/>
    <x v="6"/>
    <n v="16222772"/>
    <n v="1976582"/>
    <n v="2495278"/>
    <n v="0"/>
    <n v="0"/>
    <n v="0"/>
    <n v="0"/>
    <n v="0"/>
    <n v="2239215"/>
    <n v="5606623"/>
    <n v="3269785"/>
    <n v="2611871"/>
    <n v="0"/>
    <n v="0"/>
    <n v="0"/>
    <n v="0"/>
    <n v="0"/>
  </r>
  <r>
    <x v="50"/>
    <x v="0"/>
    <n v="591806.13"/>
    <n v="0"/>
    <n v="336486.64"/>
    <n v="0"/>
    <n v="0"/>
    <n v="0"/>
    <n v="0"/>
    <n v="0"/>
    <n v="141160.66"/>
    <n v="358081.2"/>
    <n v="0"/>
    <n v="92564.27"/>
    <n v="0"/>
    <m/>
    <m/>
    <m/>
    <m/>
  </r>
  <r>
    <x v="50"/>
    <x v="1"/>
    <n v="840759.85"/>
    <n v="0"/>
    <n v="81140.429999999993"/>
    <n v="0"/>
    <n v="0"/>
    <n v="0"/>
    <n v="0"/>
    <n v="0"/>
    <n v="160511.35999999999"/>
    <n v="395685.48"/>
    <n v="133007.9"/>
    <n v="151555.10999999999"/>
    <n v="0"/>
    <n v="0"/>
    <n v="0"/>
    <n v="0"/>
    <n v="0"/>
  </r>
  <r>
    <x v="50"/>
    <x v="2"/>
    <n v="1696551.28"/>
    <n v="218511.5"/>
    <n v="458663.4"/>
    <n v="0"/>
    <n v="0"/>
    <n v="0"/>
    <n v="0"/>
    <n v="0"/>
    <n v="184957.1"/>
    <n v="538463.49"/>
    <n v="132305"/>
    <n v="382162.02"/>
    <n v="0"/>
    <n v="0"/>
    <n v="0"/>
    <n v="0"/>
    <n v="0"/>
  </r>
  <r>
    <x v="50"/>
    <x v="3"/>
    <n v="1724288.78"/>
    <n v="64957.8"/>
    <n v="95801.97"/>
    <n v="0"/>
    <n v="0"/>
    <n v="0"/>
    <n v="0"/>
    <n v="0"/>
    <n v="375832.39"/>
    <n v="800492"/>
    <n v="0"/>
    <n v="452162.87"/>
    <n v="0"/>
    <n v="0"/>
    <n v="0"/>
    <n v="0"/>
    <n v="0"/>
  </r>
  <r>
    <x v="50"/>
    <x v="4"/>
    <n v="3531644.37"/>
    <n v="106275"/>
    <n v="560859.77"/>
    <n v="0"/>
    <n v="0"/>
    <n v="0"/>
    <n v="0"/>
    <n v="0"/>
    <n v="462052.45"/>
    <n v="2162763.9500000002"/>
    <n v="0"/>
    <n v="345968.2"/>
    <n v="0"/>
    <n v="0"/>
    <n v="0"/>
    <n v="0"/>
    <n v="0"/>
  </r>
  <r>
    <x v="50"/>
    <x v="5"/>
    <n v="2462134.71"/>
    <n v="146238.01999999999"/>
    <n v="419054.44"/>
    <n v="0"/>
    <n v="0"/>
    <n v="0"/>
    <n v="0"/>
    <n v="0"/>
    <n v="484222.43"/>
    <n v="1198859.47"/>
    <n v="0"/>
    <n v="359998.37"/>
    <n v="0"/>
    <n v="0"/>
    <n v="0"/>
    <n v="0"/>
    <n v="0"/>
  </r>
  <r>
    <x v="50"/>
    <x v="6"/>
    <n v="1890330.99"/>
    <n v="72993.600000000006"/>
    <n v="606302.04"/>
    <n v="0"/>
    <n v="87697.71"/>
    <n v="0"/>
    <n v="0"/>
    <n v="0"/>
    <n v="535096.37"/>
    <n v="429591.28"/>
    <n v="0"/>
    <n v="319341.3"/>
    <n v="0"/>
    <n v="0"/>
    <n v="0"/>
    <n v="0"/>
    <n v="0"/>
  </r>
  <r>
    <x v="51"/>
    <x v="0"/>
    <n v="465402573.64999998"/>
    <n v="30243752.920000002"/>
    <n v="30083801.109999999"/>
    <n v="42602751.630000003"/>
    <n v="0"/>
    <n v="0"/>
    <n v="0"/>
    <n v="0"/>
    <n v="96563331.120000005"/>
    <n v="117313316.54000001"/>
    <n v="0"/>
    <n v="0"/>
    <n v="278160539.81999999"/>
    <m/>
    <m/>
    <m/>
    <m/>
  </r>
  <r>
    <x v="51"/>
    <x v="1"/>
    <n v="617138761.88999999"/>
    <n v="-27537803.129999999"/>
    <n v="-32842748.66"/>
    <n v="0"/>
    <n v="53844210"/>
    <n v="0"/>
    <n v="0"/>
    <n v="0"/>
    <n v="91426806.590000004"/>
    <n v="120296902.79000001"/>
    <n v="0"/>
    <n v="388719082.01999998"/>
    <n v="16695970.49"/>
    <n v="0"/>
    <n v="53844210"/>
    <n v="0"/>
    <n v="0"/>
  </r>
  <r>
    <x v="51"/>
    <x v="2"/>
    <n v="548964114"/>
    <n v="54983744"/>
    <n v="28704350"/>
    <n v="0"/>
    <n v="31583172"/>
    <n v="-13224"/>
    <n v="0"/>
    <n v="0"/>
    <n v="89871558.359999999"/>
    <n v="159129750"/>
    <n v="0"/>
    <n v="261379892"/>
    <n v="9878564"/>
    <n v="0"/>
    <n v="0"/>
    <n v="0"/>
    <n v="0"/>
  </r>
  <r>
    <x v="51"/>
    <x v="3"/>
    <n v="563606572.71000004"/>
    <n v="35203005"/>
    <n v="39248789.490000002"/>
    <n v="0"/>
    <n v="73668910"/>
    <n v="0"/>
    <n v="0"/>
    <n v="0"/>
    <n v="93356603.129999995"/>
    <n v="172850675.30000001"/>
    <n v="0"/>
    <n v="244655399.47999999"/>
    <n v="13495105.310000001"/>
    <n v="71027742"/>
    <n v="0"/>
    <n v="0"/>
    <n v="0"/>
  </r>
  <r>
    <x v="51"/>
    <x v="4"/>
    <n v="504959941"/>
    <n v="44884688"/>
    <n v="61250038"/>
    <n v="0"/>
    <n v="10608856"/>
    <n v="0"/>
    <n v="0"/>
    <n v="0"/>
    <n v="87292573"/>
    <n v="163640994"/>
    <n v="0"/>
    <n v="186154296"/>
    <n v="6622040"/>
    <n v="10608856"/>
    <n v="0"/>
    <n v="0"/>
    <n v="0"/>
  </r>
  <r>
    <x v="51"/>
    <x v="5"/>
    <n v="565761123"/>
    <n v="32722455"/>
    <n v="117815060"/>
    <n v="0"/>
    <n v="0"/>
    <n v="0"/>
    <n v="0"/>
    <n v="0"/>
    <n v="85574950"/>
    <n v="125005913"/>
    <n v="0"/>
    <n v="234471663"/>
    <n v="2893537"/>
    <n v="0"/>
    <n v="0"/>
    <n v="0"/>
    <n v="0"/>
  </r>
  <r>
    <x v="51"/>
    <x v="6"/>
    <n v="610420130"/>
    <n v="35692654"/>
    <n v="125199494"/>
    <n v="0"/>
    <n v="334650"/>
    <n v="0"/>
    <n v="0"/>
    <n v="0"/>
    <n v="85561903"/>
    <n v="106752658"/>
    <n v="0"/>
    <n v="288956843"/>
    <n v="3949232"/>
    <n v="334650"/>
    <n v="0"/>
    <n v="0"/>
    <n v="0"/>
  </r>
  <r>
    <x v="52"/>
    <x v="0"/>
    <n v="1040957.28"/>
    <n v="36101.120000000003"/>
    <n v="-521208.41"/>
    <n v="0"/>
    <n v="0"/>
    <n v="0"/>
    <n v="0"/>
    <n v="0"/>
    <n v="300048.64000000001"/>
    <n v="682402.63"/>
    <n v="0"/>
    <n v="58506"/>
    <n v="0"/>
    <m/>
    <m/>
    <m/>
    <m/>
  </r>
  <r>
    <x v="52"/>
    <x v="1"/>
    <n v="1473764.82"/>
    <n v="80966.81"/>
    <n v="-587158.56999999995"/>
    <n v="0"/>
    <n v="0"/>
    <n v="0"/>
    <n v="0"/>
    <n v="0"/>
    <n v="392484.24"/>
    <n v="1044970.91"/>
    <n v="0"/>
    <n v="36309.67"/>
    <n v="0"/>
    <n v="0"/>
    <n v="0"/>
    <n v="0"/>
    <n v="0"/>
  </r>
  <r>
    <x v="52"/>
    <x v="2"/>
    <n v="1737291.4"/>
    <n v="62776.58"/>
    <n v="415754.49"/>
    <n v="0"/>
    <n v="0"/>
    <n v="0"/>
    <n v="0"/>
    <n v="0"/>
    <n v="472901.26"/>
    <n v="834070.65"/>
    <n v="0"/>
    <n v="14565"/>
    <n v="0"/>
    <n v="0"/>
    <n v="0"/>
    <n v="0"/>
    <n v="0"/>
  </r>
  <r>
    <x v="52"/>
    <x v="3"/>
    <n v="1422849.04"/>
    <n v="87228.99"/>
    <n v="135477.99"/>
    <n v="0"/>
    <n v="0"/>
    <n v="0"/>
    <n v="0"/>
    <n v="0"/>
    <n v="442901.67"/>
    <n v="831566.2"/>
    <n v="0"/>
    <n v="12903.18"/>
    <n v="0"/>
    <n v="0"/>
    <n v="0"/>
    <n v="0"/>
    <n v="0"/>
  </r>
  <r>
    <x v="52"/>
    <x v="4"/>
    <n v="3530236.45"/>
    <n v="45458.92"/>
    <n v="1046712.44"/>
    <n v="0"/>
    <n v="0"/>
    <n v="0"/>
    <n v="0"/>
    <n v="0"/>
    <n v="517115.86"/>
    <n v="1535655.61"/>
    <n v="0"/>
    <n v="430752.54"/>
    <n v="0"/>
    <n v="0"/>
    <n v="0"/>
    <n v="0"/>
    <n v="0"/>
  </r>
  <r>
    <x v="52"/>
    <x v="5"/>
    <n v="2013359.47"/>
    <n v="103979.15"/>
    <n v="397246.63"/>
    <n v="0"/>
    <n v="0"/>
    <n v="0"/>
    <n v="0"/>
    <n v="0"/>
    <n v="343932.35"/>
    <n v="431598.51"/>
    <n v="765204.69"/>
    <n v="75377.289999999994"/>
    <n v="0"/>
    <n v="0"/>
    <n v="0"/>
    <n v="0"/>
    <n v="0"/>
  </r>
  <r>
    <x v="52"/>
    <x v="6"/>
    <n v="3233381.9"/>
    <n v="16217.57"/>
    <n v="1260804.68"/>
    <n v="0"/>
    <n v="0"/>
    <n v="0"/>
    <n v="0"/>
    <n v="0"/>
    <n v="325593.87"/>
    <n v="695651.97"/>
    <n v="650577.1"/>
    <n v="300754.28000000003"/>
    <n v="0"/>
    <n v="0"/>
    <n v="0"/>
    <n v="0"/>
    <n v="0"/>
  </r>
  <r>
    <x v="53"/>
    <x v="0"/>
    <n v="20238920"/>
    <n v="1550173"/>
    <n v="7373641"/>
    <n v="0"/>
    <n v="521840"/>
    <n v="0"/>
    <n v="0"/>
    <n v="0"/>
    <n v="3652234"/>
    <n v="8747857"/>
    <n v="1498515"/>
    <n v="8112548"/>
    <n v="4142230"/>
    <m/>
    <m/>
    <m/>
    <m/>
  </r>
  <r>
    <x v="53"/>
    <x v="1"/>
    <n v="32161079"/>
    <n v="1703868.81"/>
    <n v="12636204"/>
    <n v="0"/>
    <n v="457467.68"/>
    <n v="0"/>
    <n v="0"/>
    <n v="0"/>
    <n v="2631715"/>
    <n v="6603105"/>
    <n v="1062012"/>
    <n v="7290154"/>
    <n v="1937889"/>
    <n v="0"/>
    <n v="0"/>
    <n v="0"/>
    <n v="0"/>
  </r>
  <r>
    <x v="53"/>
    <x v="2"/>
    <n v="20470098"/>
    <n v="1563864"/>
    <n v="4578501"/>
    <n v="0"/>
    <n v="193964"/>
    <n v="0"/>
    <n v="0"/>
    <n v="0"/>
    <n v="3056110"/>
    <n v="5610108"/>
    <n v="1259619"/>
    <n v="4572808"/>
    <n v="1392952"/>
    <n v="0"/>
    <n v="0"/>
    <n v="0"/>
    <n v="0"/>
  </r>
  <r>
    <x v="53"/>
    <x v="3"/>
    <n v="19537430"/>
    <n v="1667037"/>
    <n v="2968930"/>
    <n v="0"/>
    <n v="736383"/>
    <n v="0"/>
    <n v="0"/>
    <n v="0"/>
    <n v="2985730"/>
    <n v="5381894"/>
    <n v="1264747"/>
    <n v="4848338"/>
    <n v="2087791"/>
    <n v="0"/>
    <n v="0"/>
    <n v="0"/>
    <n v="0"/>
  </r>
  <r>
    <x v="53"/>
    <x v="4"/>
    <n v="19651071"/>
    <n v="809683"/>
    <n v="2110939"/>
    <n v="0"/>
    <n v="184374"/>
    <n v="0"/>
    <n v="0"/>
    <n v="0"/>
    <n v="3091611"/>
    <n v="6280020"/>
    <n v="1299094"/>
    <n v="5017426"/>
    <n v="1851981"/>
    <n v="0"/>
    <n v="0"/>
    <n v="0"/>
    <n v="0"/>
  </r>
  <r>
    <x v="53"/>
    <x v="5"/>
    <n v="19283430"/>
    <n v="926138"/>
    <n v="2541730"/>
    <n v="0"/>
    <n v="536071"/>
    <n v="0"/>
    <n v="0"/>
    <n v="0"/>
    <n v="2880037"/>
    <n v="5976174"/>
    <n v="1318349"/>
    <n v="4770909"/>
    <n v="1796231"/>
    <n v="0"/>
    <n v="0"/>
    <n v="0"/>
    <n v="0"/>
  </r>
  <r>
    <x v="53"/>
    <x v="6"/>
    <n v="21718930"/>
    <n v="304370"/>
    <n v="3695799"/>
    <n v="0"/>
    <n v="240387"/>
    <n v="0"/>
    <n v="0"/>
    <n v="0"/>
    <n v="3134173"/>
    <n v="6505870"/>
    <n v="1250553"/>
    <n v="5483099"/>
    <n v="1649436"/>
    <n v="0"/>
    <n v="0"/>
    <n v="0"/>
    <n v="0"/>
  </r>
  <r>
    <x v="54"/>
    <x v="0"/>
    <n v="2506400"/>
    <n v="81185"/>
    <n v="421827"/>
    <n v="-3277493"/>
    <n v="0"/>
    <n v="0"/>
    <n v="0"/>
    <n v="0"/>
    <n v="477718"/>
    <n v="1066245"/>
    <n v="0"/>
    <n v="540610"/>
    <n v="0"/>
    <m/>
    <m/>
    <m/>
    <m/>
  </r>
  <r>
    <x v="54"/>
    <x v="1"/>
    <n v="3128400"/>
    <n v="399555"/>
    <n v="207254"/>
    <n v="0"/>
    <n v="0"/>
    <n v="0"/>
    <n v="0"/>
    <n v="0"/>
    <n v="557965"/>
    <n v="1992701"/>
    <n v="0"/>
    <n v="370480"/>
    <n v="0"/>
    <n v="0"/>
    <n v="0"/>
    <n v="0"/>
    <n v="0"/>
  </r>
  <r>
    <x v="54"/>
    <x v="2"/>
    <n v="2332938"/>
    <n v="596197"/>
    <n v="36017"/>
    <n v="0"/>
    <n v="0"/>
    <n v="0"/>
    <n v="0"/>
    <n v="0"/>
    <n v="545454"/>
    <n v="1121328"/>
    <n v="0"/>
    <n v="630139"/>
    <n v="0"/>
    <n v="0"/>
    <n v="0"/>
    <n v="0"/>
    <n v="0"/>
  </r>
  <r>
    <x v="54"/>
    <x v="3"/>
    <n v="2186056.36"/>
    <n v="264158.92"/>
    <n v="170518"/>
    <n v="0"/>
    <n v="0"/>
    <n v="0"/>
    <n v="0"/>
    <n v="0"/>
    <n v="600039.54"/>
    <n v="959834.8"/>
    <n v="0"/>
    <n v="455664"/>
    <n v="0"/>
    <n v="0"/>
    <n v="0"/>
    <n v="0"/>
    <n v="0"/>
  </r>
  <r>
    <x v="54"/>
    <x v="4"/>
    <n v="3771952.97"/>
    <n v="402131.06"/>
    <n v="357264.02"/>
    <n v="0"/>
    <n v="0"/>
    <n v="0"/>
    <n v="0"/>
    <n v="0"/>
    <n v="629060.38"/>
    <n v="1914885.57"/>
    <n v="0"/>
    <n v="870743"/>
    <n v="0"/>
    <n v="0"/>
    <n v="0"/>
    <n v="0"/>
    <n v="0"/>
  </r>
  <r>
    <x v="54"/>
    <x v="5"/>
    <n v="4427375"/>
    <n v="1157242.3400000001"/>
    <n v="1136776.44"/>
    <n v="0"/>
    <n v="0"/>
    <n v="0"/>
    <n v="0"/>
    <n v="0"/>
    <n v="694696.87"/>
    <n v="1876401.55"/>
    <n v="0"/>
    <n v="719500.14"/>
    <n v="0"/>
    <n v="0"/>
    <n v="0"/>
    <n v="0"/>
    <n v="0"/>
  </r>
  <r>
    <x v="54"/>
    <x v="6"/>
    <n v="3968109.59"/>
    <n v="157794.15"/>
    <n v="727677.4"/>
    <n v="0"/>
    <n v="0"/>
    <n v="0"/>
    <n v="0"/>
    <n v="0"/>
    <n v="785602.87"/>
    <n v="1630024.12"/>
    <n v="0"/>
    <n v="824805.2"/>
    <n v="0"/>
    <n v="0"/>
    <n v="0"/>
    <n v="0"/>
    <n v="0"/>
  </r>
  <r>
    <x v="55"/>
    <x v="0"/>
    <n v="817661.33"/>
    <n v="74686.45"/>
    <n v="0"/>
    <n v="0"/>
    <n v="0"/>
    <n v="0"/>
    <n v="0"/>
    <n v="0"/>
    <n v="143573.89000000001"/>
    <n v="400326.03"/>
    <n v="26763.26"/>
    <n v="273761.40999999997"/>
    <n v="0"/>
    <m/>
    <m/>
    <m/>
    <m/>
  </r>
  <r>
    <x v="55"/>
    <x v="1"/>
    <n v="1545544.62"/>
    <n v="21279.63"/>
    <n v="0"/>
    <n v="-11555.44"/>
    <n v="0"/>
    <n v="0"/>
    <n v="0"/>
    <n v="0"/>
    <n v="124052.31"/>
    <n v="393105.42"/>
    <n v="27693.21"/>
    <n v="161928.53"/>
    <n v="838765.15"/>
    <n v="0"/>
    <n v="838765.15"/>
    <n v="0"/>
    <n v="0"/>
  </r>
  <r>
    <x v="55"/>
    <x v="2"/>
    <n v="744253.23"/>
    <n v="28979.67"/>
    <n v="0"/>
    <n v="-11854.1"/>
    <n v="0"/>
    <n v="0"/>
    <n v="0"/>
    <n v="0"/>
    <n v="127319.97"/>
    <n v="306340.34999999998"/>
    <n v="69749.66"/>
    <n v="240843.25"/>
    <n v="0"/>
    <n v="0"/>
    <n v="0"/>
    <n v="0"/>
    <n v="0"/>
  </r>
  <r>
    <x v="55"/>
    <x v="3"/>
    <n v="501091.49"/>
    <n v="-29916.75"/>
    <n v="0"/>
    <n v="0"/>
    <n v="0"/>
    <n v="0"/>
    <n v="0"/>
    <n v="0"/>
    <n v="96043.839999999997"/>
    <n v="314965.53999999998"/>
    <n v="55705.42"/>
    <n v="34376.69"/>
    <n v="0"/>
    <n v="0"/>
    <n v="0"/>
    <n v="0"/>
    <n v="0"/>
  </r>
  <r>
    <x v="55"/>
    <x v="4"/>
    <n v="656823.38"/>
    <n v="138982.14000000001"/>
    <n v="25803.599999999999"/>
    <n v="0"/>
    <n v="0"/>
    <n v="0"/>
    <n v="0"/>
    <n v="0"/>
    <n v="106168.93"/>
    <n v="380358.33"/>
    <n v="61607.98"/>
    <n v="82884.539999999994"/>
    <n v="0"/>
    <n v="0"/>
    <n v="0"/>
    <n v="0"/>
    <n v="0"/>
  </r>
  <r>
    <x v="55"/>
    <x v="5"/>
    <n v="1183458.3500000001"/>
    <n v="39573.82"/>
    <n v="22807.15"/>
    <n v="0"/>
    <n v="0"/>
    <n v="0"/>
    <n v="0"/>
    <n v="0"/>
    <n v="128737.32"/>
    <n v="822593.38"/>
    <n v="74667.649999999994"/>
    <n v="134652.85"/>
    <n v="0"/>
    <n v="0"/>
    <n v="0"/>
    <n v="0"/>
    <n v="0"/>
  </r>
  <r>
    <x v="55"/>
    <x v="6"/>
    <n v="824649.68"/>
    <n v="12480.74"/>
    <n v="56475.29"/>
    <n v="0"/>
    <n v="0"/>
    <n v="0"/>
    <n v="0"/>
    <n v="0"/>
    <n v="133285.47"/>
    <n v="413245.23"/>
    <n v="79971.28"/>
    <n v="141672.41"/>
    <n v="0"/>
    <n v="0"/>
    <n v="0"/>
    <n v="0"/>
    <n v="0"/>
  </r>
  <r>
    <x v="56"/>
    <x v="0"/>
    <n v="4112933"/>
    <n v="205268"/>
    <n v="148625"/>
    <n v="0"/>
    <n v="0"/>
    <n v="0"/>
    <n v="0"/>
    <n v="0"/>
    <n v="397149"/>
    <n v="789472"/>
    <n v="316688"/>
    <n v="1127203"/>
    <n v="0"/>
    <m/>
    <m/>
    <m/>
    <m/>
  </r>
  <r>
    <x v="56"/>
    <x v="1"/>
    <n v="5740396"/>
    <n v="178262"/>
    <n v="584438"/>
    <n v="0"/>
    <n v="0"/>
    <n v="0"/>
    <n v="0"/>
    <n v="0"/>
    <n v="701078"/>
    <n v="1370420"/>
    <n v="627795"/>
    <n v="2456665"/>
    <n v="0"/>
    <n v="0"/>
    <n v="0"/>
    <n v="0"/>
    <n v="0"/>
  </r>
  <r>
    <x v="56"/>
    <x v="2"/>
    <n v="4901467"/>
    <n v="778778"/>
    <n v="497727"/>
    <n v="0"/>
    <n v="0"/>
    <n v="0"/>
    <n v="0"/>
    <n v="0"/>
    <n v="699652"/>
    <n v="940713"/>
    <n v="339011"/>
    <n v="2424364"/>
    <n v="0"/>
    <n v="0"/>
    <n v="0"/>
    <n v="0"/>
    <n v="0"/>
  </r>
  <r>
    <x v="56"/>
    <x v="3"/>
    <n v="5789860"/>
    <n v="457383"/>
    <n v="415354"/>
    <n v="0"/>
    <n v="0"/>
    <n v="0"/>
    <n v="0"/>
    <n v="0"/>
    <n v="687904"/>
    <n v="1646223"/>
    <n v="1042100"/>
    <n v="1998279"/>
    <n v="0"/>
    <n v="0"/>
    <n v="0"/>
    <n v="0"/>
    <n v="0"/>
  </r>
  <r>
    <x v="56"/>
    <x v="4"/>
    <n v="4651442"/>
    <n v="222854"/>
    <n v="572220"/>
    <n v="0"/>
    <n v="0"/>
    <n v="0"/>
    <n v="0"/>
    <n v="0"/>
    <n v="816433"/>
    <n v="2004591"/>
    <n v="161274"/>
    <n v="1096924"/>
    <n v="0"/>
    <n v="0"/>
    <n v="0"/>
    <n v="0"/>
    <n v="0"/>
  </r>
  <r>
    <x v="56"/>
    <x v="5"/>
    <n v="5139721"/>
    <n v="212328"/>
    <n v="351174"/>
    <n v="0"/>
    <n v="0"/>
    <n v="0"/>
    <n v="0"/>
    <n v="0"/>
    <n v="1733586"/>
    <n v="1233533"/>
    <n v="28519"/>
    <n v="1792909"/>
    <n v="0"/>
    <n v="0"/>
    <n v="0"/>
    <n v="0"/>
    <n v="0"/>
  </r>
  <r>
    <x v="56"/>
    <x v="6"/>
    <n v="3612652"/>
    <n v="214198"/>
    <n v="402214"/>
    <n v="0"/>
    <n v="0"/>
    <n v="0"/>
    <n v="0"/>
    <n v="0"/>
    <n v="1673480"/>
    <n v="1062999"/>
    <n v="473959"/>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
  <r>
    <x v="0"/>
    <x v="0"/>
    <n v="73302811.040000007"/>
    <n v="562548838.78999996"/>
    <n v="19509274.170000002"/>
    <n v="19137282.149999999"/>
    <n v="20178576.82"/>
    <n v="694676782.97000003"/>
    <n v="3335439586.7600002"/>
    <n v="-471576506.30000001"/>
    <n v="2863863080.46"/>
    <n v="108417622.34999999"/>
    <n v="8827607.1600000001"/>
    <n v="77271799.099999994"/>
    <n v="194517028.61000001"/>
    <n v="-454596698.35000002"/>
    <n v="-10740965.42"/>
    <n v="-49306316.18"/>
    <n v="-163803588.00999999"/>
    <n v="-678447567.96000004"/>
    <n v="-695408035.57000005"/>
    <n v="-706429859.30999994"/>
    <n v="-109913399.25"/>
    <n v="-287262680"/>
    <n v="-68279801.319999993"/>
    <n v="-8127918.0999999996"/>
    <n v="-1875421693.55"/>
    <n v="-1199187630.53"/>
    <n v="-1199187630.53"/>
  </r>
  <r>
    <x v="0"/>
    <x v="1"/>
    <n v="79495601.680000007"/>
    <n v="660483016.95000005"/>
    <n v="21051780.960000001"/>
    <n v="31317994.370000001"/>
    <n v="21008735.890000001"/>
    <n v="813357129.85000002"/>
    <n v="3607589788.02"/>
    <n v="-591826568.25999999"/>
    <n v="3015763219.7600002"/>
    <n v="87056398.629999995"/>
    <n v="9177607.1600000001"/>
    <n v="49345902"/>
    <n v="145579907.78999999"/>
    <n v="-451923390.13999999"/>
    <n v="-11281056.550000001"/>
    <n v="-51216636"/>
    <n v="-355656690.10000002"/>
    <n v="-870077772.78999996"/>
    <n v="-635528299.21000004"/>
    <n v="-706429859.30999994"/>
    <n v="-111274321.2967"/>
    <n v="-340720930.63"/>
    <n v="-69152618.329999998"/>
    <n v="-8281837.5099999998"/>
    <n v="-1871387866.2867"/>
    <n v="-1233234618.323"/>
    <n v="-1233234618.323"/>
  </r>
  <r>
    <x v="0"/>
    <x v="2"/>
    <n v="140218176.41"/>
    <n v="546376270.5"/>
    <n v="22115875.609999999"/>
    <n v="98096480.629999995"/>
    <n v="9698302.6600000001"/>
    <n v="816505105.80999994"/>
    <n v="4615513203.46"/>
    <n v="-720148269.95000005"/>
    <n v="3895364933.5100002"/>
    <n v="60655133.090000004"/>
    <n v="0"/>
    <n v="1179450.1499999999"/>
    <n v="61834583.240000002"/>
    <n v="-474055890.39999998"/>
    <n v="-9982162.6699999999"/>
    <n v="0"/>
    <n v="-186749837.59999999"/>
    <n v="-670787890.66999996"/>
    <n v="-96150000"/>
    <n v="-1801568899"/>
    <n v="-90088927.269999996"/>
    <n v="-380469549.50999999"/>
    <n v="-75634783.489999995"/>
    <n v="-14499472.52"/>
    <n v="-2458411631.79"/>
    <n v="-1644505100.0999999"/>
    <n v="-1644505100.0999999"/>
  </r>
  <r>
    <x v="0"/>
    <x v="3"/>
    <n v="14234582.91"/>
    <n v="616535482.25999999"/>
    <n v="22636680.23"/>
    <n v="174426064.62"/>
    <n v="14503732.310000001"/>
    <n v="842336542.33000004"/>
    <n v="4822057347.7200003"/>
    <n v="-827643395"/>
    <n v="3994413952.7199998"/>
    <n v="61989865.25"/>
    <n v="0"/>
    <n v="6112156.8799999999"/>
    <n v="68102022.129999995"/>
    <n v="-431495181.07999998"/>
    <n v="-9872674.8900000006"/>
    <n v="-179028172.28999999"/>
    <n v="-266118275"/>
    <n v="-886514303.25999999"/>
    <n v="-95000000"/>
    <n v="-1628592040.95"/>
    <n v="-77200565.420000002"/>
    <n v="-441326108.27999997"/>
    <n v="-71151566.75"/>
    <n v="-25682953.010000002"/>
    <n v="-2338953234.4099998"/>
    <n v="-1679384979.51"/>
    <n v="-1679384979.51"/>
  </r>
  <r>
    <x v="0"/>
    <x v="4"/>
    <n v="19601161.670000002"/>
    <n v="525018913.88999999"/>
    <n v="26568692.359999999"/>
    <n v="15646507.619999999"/>
    <n v="12258742.779999999"/>
    <n v="599094018.32000005"/>
    <n v="5157654515.7299995"/>
    <n v="-971239858.88999999"/>
    <n v="4186414656.8400002"/>
    <n v="75045248.230000004"/>
    <n v="3962900"/>
    <n v="79223463.180000007"/>
    <n v="158231611.41"/>
    <n v="-448303780.37"/>
    <n v="-13173447.859999999"/>
    <n v="-264791670.33000001"/>
    <n v="-2116558.88"/>
    <n v="-728385457.44000006"/>
    <n v="-95000000"/>
    <n v="-1770404198.9300001"/>
    <n v="-34557987.280000001"/>
    <n v="-376667826.88"/>
    <n v="-92487802.140000001"/>
    <n v="-50764278.5"/>
    <n v="-2419882093.73"/>
    <n v="-1795472735.4000001"/>
    <n v="-1795472735.4000001"/>
  </r>
  <r>
    <x v="0"/>
    <x v="5"/>
    <n v="10282442.310000001"/>
    <n v="569318297.47000003"/>
    <n v="30866836.800000001"/>
    <n v="14066700.460000001"/>
    <n v="18234126.260000002"/>
    <n v="642768403.29999995"/>
    <n v="5419084572.0900002"/>
    <n v="-1027424350.84"/>
    <n v="4391660221.25"/>
    <n v="100692140.98999999"/>
    <n v="3962900"/>
    <n v="116165364.13"/>
    <n v="220820405.12"/>
    <n v="-459557129.31"/>
    <n v="-6390312.0599999996"/>
    <n v="-376562365.98000002"/>
    <n v="-112116558.88"/>
    <n v="-954626366.23000002"/>
    <n v="-95000000"/>
    <n v="-1662727626.6199999"/>
    <n v="-49775756.259999998"/>
    <n v="-487068970.29000002"/>
    <n v="-103928875.18000001"/>
    <n v="-82920830.739999995"/>
    <n v="-2481422059.0900002"/>
    <n v="-1819200604.3499999"/>
    <n v="-1819200604.3499999"/>
  </r>
  <r>
    <x v="0"/>
    <x v="6"/>
    <n v="0"/>
    <n v="514741479.79000002"/>
    <n v="33538368.120000001"/>
    <n v="9206295.1300000008"/>
    <n v="13948069.960000001"/>
    <n v="571434213"/>
    <n v="5441967781.4899998"/>
    <n v="-849720686.34000003"/>
    <n v="4592247095.1499996"/>
    <n v="128783574.58"/>
    <n v="3962900"/>
    <n v="147282071.91999999"/>
    <n v="280028546.5"/>
    <n v="-488366036.49000001"/>
    <n v="-7391975.7400000002"/>
    <n v="-233468024.5"/>
    <n v="-156268047.55000001"/>
    <n v="-885494084.27999997"/>
    <n v="-95000000"/>
    <n v="-1713977154.8399999"/>
    <n v="-51544373.969999999"/>
    <n v="-591667143.38"/>
    <n v="-99352385.180000007"/>
    <n v="-119275645.22"/>
    <n v="-2670816702.5900002"/>
    <n v="-1887399067.78"/>
    <n v="-1887399067.78"/>
  </r>
  <r>
    <x v="1"/>
    <x v="0"/>
    <n v="407099.29"/>
    <n v="6484797.0499999998"/>
    <n v="55949.53"/>
    <n v="0"/>
    <n v="481501.55"/>
    <n v="7429347.4199999999"/>
    <n v="161699757.41"/>
    <n v="-63287841.200000003"/>
    <n v="98411916.209999993"/>
    <n v="4435850.04"/>
    <n v="0"/>
    <n v="3098654.96"/>
    <n v="7534505"/>
    <n v="-5564782.25"/>
    <n v="-45018.54"/>
    <n v="-915389.21"/>
    <n v="0"/>
    <n v="-6525190"/>
    <n v="-52000000"/>
    <n v="0"/>
    <n v="-1613930.36"/>
    <n v="0"/>
    <n v="-6609600.2300000004"/>
    <m/>
    <n v="-60223530.590000004"/>
    <n v="-46627048.039999999"/>
    <n v="-46627048.039999999"/>
  </r>
  <r>
    <x v="1"/>
    <x v="1"/>
    <n v="1024586.73"/>
    <n v="5335663.29"/>
    <n v="68783.78"/>
    <n v="0"/>
    <n v="258598.39"/>
    <n v="6687632.1900000004"/>
    <n v="169421013.25999999"/>
    <n v="-66055421.890000001"/>
    <n v="103365591.37"/>
    <n v="4574544.1900000004"/>
    <n v="0"/>
    <n v="2981356.5"/>
    <n v="7555900.6900000004"/>
    <n v="-3598114.38"/>
    <n v="-116180.51"/>
    <n v="-2388550.2999999998"/>
    <n v="0"/>
    <n v="-6102845.1900000004"/>
    <n v="-52000000"/>
    <n v="0"/>
    <n v="-1746364.4"/>
    <n v="0"/>
    <n v="-7011000.0899999999"/>
    <m/>
    <n v="-60757364.490000002"/>
    <n v="-50748914.57"/>
    <n v="-50748914.57"/>
  </r>
  <r>
    <x v="1"/>
    <x v="2"/>
    <n v="811042.41"/>
    <n v="4458391.5199999996"/>
    <n v="126117.16"/>
    <n v="0"/>
    <n v="215995.72"/>
    <n v="5611546.8099999996"/>
    <n v="175899232.50999999"/>
    <n v="-69190783.150000006"/>
    <n v="106708449.36"/>
    <n v="3338027.05"/>
    <n v="0"/>
    <n v="4416369.99"/>
    <n v="7754397.04"/>
    <n v="-4477323.22"/>
    <n v="-124448.18"/>
    <n v="-10419269.619999999"/>
    <n v="0"/>
    <n v="-15021041.02"/>
    <n v="-52000000"/>
    <n v="0"/>
    <n v="-1249895.74"/>
    <n v="0"/>
    <n v="-7424599.9100000001"/>
    <m/>
    <n v="-60674495.649999999"/>
    <n v="-44378856.539999999"/>
    <n v="-44378856.539999999"/>
  </r>
  <r>
    <x v="1"/>
    <x v="3"/>
    <n v="633727.03"/>
    <n v="4675624.99"/>
    <n v="134288.73000000001"/>
    <n v="0"/>
    <n v="192328.87"/>
    <n v="5635969.6200000001"/>
    <n v="184982293.33000001"/>
    <n v="-72846732.269999996"/>
    <n v="112135561.06"/>
    <n v="1469100.72"/>
    <n v="0"/>
    <n v="5298336.26"/>
    <n v="6767436.9800000004"/>
    <n v="-4737796.46"/>
    <n v="-129062.2"/>
    <n v="-410694.15"/>
    <n v="0"/>
    <n v="-5277552.8099999996"/>
    <n v="-52000000"/>
    <n v="-12750000"/>
    <n v="-3798210.39"/>
    <n v="-239729"/>
    <n v="-4773499.29"/>
    <m/>
    <n v="-73561438.680000007"/>
    <n v="-45699976.170000002"/>
    <n v="-45699976.170000002"/>
  </r>
  <r>
    <x v="1"/>
    <x v="4"/>
    <n v="404543.08"/>
    <n v="5525425.9000000004"/>
    <n v="71273.97"/>
    <n v="0"/>
    <n v="269322.18"/>
    <n v="6270565.1299999999"/>
    <n v="193359169.43000001"/>
    <n v="-76478073.260000005"/>
    <n v="116881096.17"/>
    <n v="1779704.58"/>
    <n v="0"/>
    <n v="8394651.6099999994"/>
    <n v="10174356.189999999"/>
    <n v="-4821755.7"/>
    <n v="-165053.82"/>
    <n v="-4057005.52"/>
    <n v="0"/>
    <n v="-9043815.0399999991"/>
    <n v="-52000000"/>
    <n v="-12750000"/>
    <n v="-6639442.8300000001"/>
    <n v="-325450"/>
    <n v="-5033499.3499999996"/>
    <m/>
    <n v="-76748392.180000007"/>
    <n v="-47533810.270000003"/>
    <n v="-47533810.270000003"/>
  </r>
  <r>
    <x v="1"/>
    <x v="5"/>
    <n v="1822126.81"/>
    <n v="6308590.1799999997"/>
    <n v="52311.55"/>
    <n v="0"/>
    <n v="308470.83"/>
    <n v="8491499.3699999992"/>
    <n v="198256793.19999999"/>
    <n v="-78379517.299999997"/>
    <n v="119877275.90000001"/>
    <n v="1417350.17"/>
    <n v="0"/>
    <n v="9117409.0299999993"/>
    <n v="10534759.199999999"/>
    <n v="-6740749.0599999996"/>
    <n v="-38058.32"/>
    <n v="-4284954.2"/>
    <n v="0"/>
    <n v="-11063761.58"/>
    <n v="-52000000"/>
    <n v="-12750000"/>
    <n v="-6793275.1500000004"/>
    <n v="-263523.17"/>
    <n v="-6274398.3899999997"/>
    <m/>
    <n v="-78081196.709999993"/>
    <n v="-49758576.18"/>
    <n v="-49758576.18"/>
  </r>
  <r>
    <x v="1"/>
    <x v="6"/>
    <n v="2717181.63"/>
    <n v="6785535.6200000001"/>
    <n v="52821.47"/>
    <n v="0"/>
    <n v="477894.92"/>
    <n v="10033433.640000001"/>
    <n v="217544151.36000001"/>
    <n v="-82242390.730000004"/>
    <n v="135301760.63"/>
    <n v="1792774.26"/>
    <n v="0"/>
    <n v="9097255.6899999995"/>
    <n v="10890029.949999999"/>
    <n v="-7300832"/>
    <n v="-32784.559999999998"/>
    <n v="-8756152.7899999991"/>
    <n v="-7000000"/>
    <n v="-23089769.350000001"/>
    <n v="-52000000"/>
    <n v="-12750000"/>
    <n v="-7244989.04"/>
    <n v="-352215.21"/>
    <n v="-6588200.3899999997"/>
    <m/>
    <n v="-78935404.640000001"/>
    <n v="-54200050.229999997"/>
    <n v="-54200050.229999997"/>
  </r>
  <r>
    <x v="2"/>
    <x v="0"/>
    <n v="540927.93999999994"/>
    <n v="921647.73"/>
    <n v="113968.29"/>
    <n v="0"/>
    <n v="44929.17"/>
    <n v="1621473.13"/>
    <n v="6172645.5199999996"/>
    <n v="-3450021.98"/>
    <n v="2722623.54"/>
    <n v="199477.15"/>
    <n v="0"/>
    <n v="103679"/>
    <n v="303156.15000000002"/>
    <n v="-1014882.85"/>
    <n v="-15109.03"/>
    <n v="0"/>
    <n v="-117723.12"/>
    <n v="-1147715"/>
    <n v="-187617.28"/>
    <n v="-342000"/>
    <n v="-144620.97"/>
    <n v="-122872.9"/>
    <n v="0"/>
    <n v="-103679"/>
    <n v="-900790.15"/>
    <n v="-2598747.67"/>
    <n v="-2598747.67"/>
  </r>
  <r>
    <x v="2"/>
    <x v="1"/>
    <n v="490449.91999999998"/>
    <n v="924399.15"/>
    <n v="105866.65"/>
    <n v="0"/>
    <n v="60078.94"/>
    <n v="1580794.66"/>
    <n v="6460667.1100000003"/>
    <n v="-3591974.62"/>
    <n v="2868692.49"/>
    <n v="138098.54999999999"/>
    <n v="0"/>
    <n v="120252"/>
    <n v="258350.55"/>
    <n v="-786634.04"/>
    <n v="-29276.21"/>
    <n v="0"/>
    <n v="-117723.12"/>
    <n v="-933633.37"/>
    <n v="-129894.16"/>
    <n v="-282000"/>
    <n v="-408490.49"/>
    <n v="-128164.4"/>
    <n v="0"/>
    <n v="-120252"/>
    <n v="-1068801.05"/>
    <n v="-2705403.28"/>
    <n v="-2705403.28"/>
  </r>
  <r>
    <x v="2"/>
    <x v="2"/>
    <n v="397813.31"/>
    <n v="823753.26"/>
    <n v="125468.33"/>
    <n v="0"/>
    <n v="52415.15"/>
    <n v="1399450.05"/>
    <n v="6706093.1399999997"/>
    <n v="-3755808.57"/>
    <n v="2950284.57"/>
    <n v="338474.26"/>
    <n v="0"/>
    <n v="116897"/>
    <n v="455371.26"/>
    <n v="-786057.23"/>
    <n v="-29103.1"/>
    <n v="0"/>
    <n v="-89419"/>
    <n v="-904579.33"/>
    <n v="-100601.24"/>
    <n v="-222000"/>
    <n v="-474991.81"/>
    <n v="-125152.25"/>
    <n v="0"/>
    <n v="-116897"/>
    <n v="-1039642.3"/>
    <n v="-2860884.25"/>
    <n v="-2860884.25"/>
  </r>
  <r>
    <x v="2"/>
    <x v="3"/>
    <n v="523303.38"/>
    <n v="752530.02"/>
    <n v="121074.42"/>
    <n v="0"/>
    <n v="61524.69"/>
    <n v="1458432.51"/>
    <n v="7240124.7599999998"/>
    <n v="-3785635.87"/>
    <n v="3454488.89"/>
    <n v="166811.85999999999"/>
    <n v="0"/>
    <n v="88045"/>
    <n v="254856.86"/>
    <n v="-907354.33"/>
    <n v="-42839.78"/>
    <n v="0"/>
    <n v="-116486"/>
    <n v="-1066680.1100000001"/>
    <n v="-85337.14"/>
    <n v="-381850.64"/>
    <n v="-286891.07"/>
    <n v="-203757.52"/>
    <n v="0"/>
    <n v="-88045"/>
    <n v="-1045881.37"/>
    <n v="-3055216.78"/>
    <n v="-3055216.78"/>
  </r>
  <r>
    <x v="2"/>
    <x v="4"/>
    <n v="140011.07999999999"/>
    <n v="814010.15"/>
    <n v="132610.57"/>
    <n v="0"/>
    <n v="43050.97"/>
    <n v="1129682.77"/>
    <n v="7402148.9800000004"/>
    <n v="-3887245.83"/>
    <n v="3514903.15"/>
    <n v="108005.02"/>
    <n v="0"/>
    <n v="140421"/>
    <n v="248426.02"/>
    <n v="-638965.30000000005"/>
    <n v="-49016.27"/>
    <n v="0"/>
    <n v="-146486"/>
    <n v="-834467.57"/>
    <n v="0"/>
    <n v="-411951.74"/>
    <n v="-99147.19"/>
    <n v="-215375.52"/>
    <n v="0"/>
    <n v="-140421"/>
    <n v="-866895.45"/>
    <n v="-3191648.92"/>
    <n v="-3191648.92"/>
  </r>
  <r>
    <x v="2"/>
    <x v="5"/>
    <n v="546959.18000000005"/>
    <n v="677231.75"/>
    <n v="129631.63"/>
    <n v="0"/>
    <n v="31557.439999999999"/>
    <n v="1385380"/>
    <n v="7430968.6200000001"/>
    <n v="-4025421.89"/>
    <n v="3405546.73"/>
    <n v="254508.41"/>
    <n v="0"/>
    <n v="98073"/>
    <n v="352581.41"/>
    <n v="-773727.19"/>
    <n v="-60177.31"/>
    <n v="0"/>
    <n v="-146486"/>
    <n v="-980390.5"/>
    <n v="0"/>
    <n v="-265465.7"/>
    <n v="-223010.39"/>
    <n v="-243743.63"/>
    <n v="0"/>
    <n v="-98073"/>
    <n v="-830292.72"/>
    <n v="-3332824.92"/>
    <n v="-3332824.92"/>
  </r>
  <r>
    <x v="2"/>
    <x v="6"/>
    <n v="449547.83"/>
    <n v="814008.53"/>
    <n v="157927.37"/>
    <n v="0"/>
    <n v="32185.49"/>
    <n v="1453669.22"/>
    <n v="7636750.2300000004"/>
    <n v="-4198025.22"/>
    <n v="3438725.01"/>
    <n v="241154.87"/>
    <n v="0"/>
    <n v="101017"/>
    <n v="342171.87"/>
    <n v="-665220.80000000005"/>
    <n v="-52005.45"/>
    <n v="0"/>
    <n v="-123486.04"/>
    <n v="-840712.29"/>
    <n v="0"/>
    <n v="-141979.62"/>
    <n v="-253518.97"/>
    <n v="-367028.24"/>
    <n v="0"/>
    <n v="-101017"/>
    <n v="-863543.83"/>
    <n v="-3530309.98"/>
    <n v="-3530309.98"/>
  </r>
  <r>
    <x v="3"/>
    <x v="0"/>
    <n v="1176740"/>
    <n v="22763492"/>
    <n v="342985"/>
    <n v="680509"/>
    <n v="954236"/>
    <n v="25917962"/>
    <n v="64085760"/>
    <n v="-9926329"/>
    <n v="54159431"/>
    <n v="6368169"/>
    <n v="0"/>
    <n v="0"/>
    <n v="6368169"/>
    <n v="-16501034"/>
    <n v="-827247"/>
    <n v="-2824848"/>
    <n v="-45233"/>
    <n v="-20198362"/>
    <n v="-23918540"/>
    <n v="0"/>
    <n v="-3024683"/>
    <n v="-1806695"/>
    <n v="-9494144"/>
    <m/>
    <n v="-38244062"/>
    <n v="-28003138"/>
    <n v="-28003138"/>
  </r>
  <r>
    <x v="3"/>
    <x v="1"/>
    <n v="0"/>
    <n v="24684309.609999999"/>
    <n v="393481.03"/>
    <n v="520677.69"/>
    <n v="1081056.71"/>
    <n v="26679525.039999999"/>
    <n v="72704587.890000001"/>
    <n v="-14375574.76"/>
    <n v="58329013.130000003"/>
    <n v="2377228.71"/>
    <n v="0"/>
    <n v="0"/>
    <n v="2377228.71"/>
    <n v="-14875879.640000001"/>
    <n v="-355926.64"/>
    <n v="-3153048.28"/>
    <n v="-242738.53"/>
    <n v="-18627593.09"/>
    <n v="-23223511.440000001"/>
    <n v="0"/>
    <n v="-3100627.36"/>
    <n v="-2305294.1"/>
    <n v="-11736497"/>
    <m/>
    <n v="-40365929.899999999"/>
    <n v="-28392243.890000001"/>
    <n v="-28392243.890000001"/>
  </r>
  <r>
    <x v="3"/>
    <x v="2"/>
    <n v="10492932"/>
    <n v="18155292.25"/>
    <n v="379209"/>
    <n v="356474.98"/>
    <n v="1009980.26"/>
    <n v="30393888.489999998"/>
    <n v="80584836.609999999"/>
    <n v="-18673985.879999999"/>
    <n v="61910850.729999997"/>
    <n v="1431661.28"/>
    <n v="0"/>
    <n v="0"/>
    <n v="1431661.28"/>
    <n v="-19721008.989999998"/>
    <n v="-540318.18999999994"/>
    <n v="-2761114.83"/>
    <n v="-31150.79"/>
    <n v="-23053592.800000001"/>
    <n v="-22504863.25"/>
    <n v="0"/>
    <n v="-3121934.44"/>
    <n v="-2407015.09"/>
    <n v="-13238634"/>
    <m/>
    <n v="-41272446.780000001"/>
    <n v="-29410360.920000002"/>
    <n v="-29410360.920000002"/>
  </r>
  <r>
    <x v="3"/>
    <x v="3"/>
    <n v="0"/>
    <n v="21248058"/>
    <n v="345561"/>
    <n v="389527"/>
    <n v="956583"/>
    <n v="22939729"/>
    <n v="89574270"/>
    <n v="-22677073"/>
    <n v="66897197"/>
    <n v="1724062"/>
    <n v="0"/>
    <n v="0"/>
    <n v="1724062"/>
    <n v="-13498730"/>
    <n v="-270537"/>
    <n v="-2565245"/>
    <n v="-530393"/>
    <n v="-16864905"/>
    <n v="-21761792"/>
    <n v="0"/>
    <n v="-4392934"/>
    <n v="-2701135"/>
    <n v="-12563841"/>
    <m/>
    <n v="-41419702"/>
    <n v="-33276381"/>
    <n v="-33276381"/>
  </r>
  <r>
    <x v="3"/>
    <x v="4"/>
    <n v="0"/>
    <n v="20853215"/>
    <n v="384113"/>
    <n v="0"/>
    <n v="1052095"/>
    <n v="22289423"/>
    <n v="91789737"/>
    <n v="-19351695"/>
    <n v="72438042"/>
    <n v="1006843"/>
    <n v="0"/>
    <n v="0"/>
    <n v="1006843"/>
    <n v="-12410791"/>
    <n v="-343968"/>
    <n v="-2771627"/>
    <n v="-4217494"/>
    <n v="-19743880"/>
    <n v="-20993469"/>
    <n v="0"/>
    <n v="-2876061"/>
    <n v="-3220030"/>
    <n v="-12644433"/>
    <m/>
    <n v="-39733993"/>
    <n v="-36256435"/>
    <n v="-36256435"/>
  </r>
  <r>
    <x v="3"/>
    <x v="5"/>
    <n v="0"/>
    <n v="21473398"/>
    <n v="508297"/>
    <n v="645209"/>
    <n v="1027673"/>
    <n v="23654577"/>
    <n v="100362372"/>
    <n v="-22548413"/>
    <n v="77813959"/>
    <n v="2238162"/>
    <n v="0"/>
    <n v="2126512"/>
    <n v="4364674"/>
    <n v="-15807182"/>
    <n v="-206699"/>
    <n v="-2981357"/>
    <n v="-2722404"/>
    <n v="-21717642"/>
    <n v="-24710940"/>
    <n v="0"/>
    <n v="-3103518"/>
    <n v="-4350267"/>
    <n v="-13921081"/>
    <m/>
    <n v="-46085806"/>
    <n v="-38029762"/>
    <n v="-38029762"/>
  </r>
  <r>
    <x v="3"/>
    <x v="6"/>
    <n v="0"/>
    <n v="21651026"/>
    <n v="793530"/>
    <n v="449565"/>
    <n v="1180649"/>
    <n v="24074770"/>
    <n v="107903130"/>
    <n v="-25395633"/>
    <n v="82507497"/>
    <n v="2586849"/>
    <n v="0"/>
    <n v="2126512"/>
    <n v="4713361"/>
    <n v="-16928171"/>
    <n v="-289572"/>
    <n v="-7250092"/>
    <n v="-1138397"/>
    <n v="-25606232"/>
    <n v="-23710944"/>
    <n v="0"/>
    <n v="-2740415"/>
    <n v="-4561597"/>
    <n v="-13156064"/>
    <m/>
    <n v="-44169020"/>
    <n v="-41520376"/>
    <n v="-41520376"/>
  </r>
  <r>
    <x v="4"/>
    <x v="0"/>
    <n v="12148481.9"/>
    <n v="21890074.879999999"/>
    <n v="2148428.5"/>
    <n v="0"/>
    <n v="385436.56"/>
    <n v="36572421.840000004"/>
    <n v="105973064.5"/>
    <n v="-41718003.729999997"/>
    <n v="64255060.770000003"/>
    <n v="6357959.8600000003"/>
    <n v="0"/>
    <n v="1787905.1"/>
    <n v="8145864.96"/>
    <n v="-15230613.380000001"/>
    <n v="-245095.43"/>
    <n v="-355099.89"/>
    <n v="-2561333.87"/>
    <n v="-18392142.57"/>
    <n v="-17022603.059999999"/>
    <n v="-24189168"/>
    <n v="-5129688.76"/>
    <n v="-940773.74"/>
    <n v="-2110420"/>
    <m/>
    <n v="-49392653.560000002"/>
    <n v="-41188551.439999998"/>
    <n v="-41188551.439999998"/>
  </r>
  <r>
    <x v="4"/>
    <x v="1"/>
    <n v="10649065.710000001"/>
    <n v="25926066.809999999"/>
    <n v="1783063.97"/>
    <n v="0"/>
    <n v="405850.4"/>
    <n v="38764046.890000001"/>
    <n v="74476229.25"/>
    <n v="-9632017.2599999998"/>
    <n v="64844211.990000002"/>
    <n v="2582879.21"/>
    <n v="0"/>
    <n v="895047.68000000005"/>
    <n v="3477926.89"/>
    <n v="-14712214.220000001"/>
    <n v="-489889.76"/>
    <n v="-635207.56000000006"/>
    <n v="-2083707.2"/>
    <n v="-17921018.739999998"/>
    <n v="-15882410.140000001"/>
    <n v="-24189168"/>
    <n v="-3897621.45"/>
    <n v="-990362.37"/>
    <n v="-1332175"/>
    <m/>
    <n v="-46291736.960000001"/>
    <n v="-42873430.07"/>
    <n v="-42873430.07"/>
  </r>
  <r>
    <x v="4"/>
    <x v="2"/>
    <n v="14993400.65"/>
    <n v="21868341.890000001"/>
    <n v="1819058.01"/>
    <n v="0"/>
    <n v="181871.87"/>
    <n v="38862672.420000002"/>
    <n v="80340648.819999993"/>
    <n v="-12967651.380000001"/>
    <n v="67372997.439999998"/>
    <n v="1725796.67"/>
    <n v="0"/>
    <n v="1380860"/>
    <n v="3106656.67"/>
    <n v="-15067270.24"/>
    <n v="-708804.17"/>
    <n v="-324268.92"/>
    <n v="-2098553.2000000002"/>
    <n v="-18198896.530000001"/>
    <n v="-14702522.439999999"/>
    <n v="-24189168"/>
    <n v="-3675063.23"/>
    <n v="-1809057.42"/>
    <n v="-1416269"/>
    <n v="-201324"/>
    <n v="-45993404.090000004"/>
    <n v="-45150025.909999996"/>
    <n v="-45150025.909999996"/>
  </r>
  <r>
    <x v="4"/>
    <x v="3"/>
    <n v="15701218.77"/>
    <n v="21710722.989999998"/>
    <n v="1502220.09"/>
    <n v="0"/>
    <n v="392453.47"/>
    <n v="39306615.32"/>
    <n v="85624902.409999996"/>
    <n v="-16266662.800000001"/>
    <n v="69358239.609999999"/>
    <n v="1702696.91"/>
    <n v="0"/>
    <n v="1244980.1200000001"/>
    <n v="2947677.03"/>
    <n v="-15145167.699999999"/>
    <n v="-460845.9"/>
    <n v="-344764.78"/>
    <n v="-2148938.02"/>
    <n v="-18099716.399999999"/>
    <n v="-13526245.050000001"/>
    <n v="-24189168"/>
    <n v="-5933899"/>
    <n v="-1887222.98"/>
    <n v="-1224800"/>
    <n v="-201209"/>
    <n v="-46962544.030000001"/>
    <n v="-46550271.530000001"/>
    <n v="-46550271.530000001"/>
  </r>
  <r>
    <x v="4"/>
    <x v="4"/>
    <n v="6315966.2999999998"/>
    <n v="23275251"/>
    <n v="1895559.96"/>
    <n v="0"/>
    <n v="309561.15999999997"/>
    <n v="31796338.420000002"/>
    <n v="105774303.26000001"/>
    <n v="-19713176.559999999"/>
    <n v="86061126.700000003"/>
    <n v="3248761.65"/>
    <n v="0"/>
    <n v="1462534.48"/>
    <n v="4711296.13"/>
    <n v="-16587332.710000001"/>
    <n v="-405130.78"/>
    <n v="-702051.89"/>
    <n v="-2202235.12"/>
    <n v="-19896750.5"/>
    <n v="-25879129.399999999"/>
    <n v="-24189168"/>
    <n v="-954814.24"/>
    <n v="-2041244.89"/>
    <n v="-1245300"/>
    <n v="-675977.98"/>
    <n v="-54985634.509999998"/>
    <n v="-47686376.240000002"/>
    <n v="-47686376.240000002"/>
  </r>
  <r>
    <x v="4"/>
    <x v="5"/>
    <n v="13033639.16"/>
    <n v="24401885.52"/>
    <n v="2363837.17"/>
    <n v="0"/>
    <n v="203419.31"/>
    <n v="40002781.159999996"/>
    <n v="118068852.56"/>
    <n v="-23406256.600000001"/>
    <n v="94662595.959999993"/>
    <n v="2290503.96"/>
    <n v="0"/>
    <n v="1716202.41"/>
    <n v="4006706.37"/>
    <n v="-21755178.969999999"/>
    <n v="-677722.65"/>
    <n v="-435548.68"/>
    <n v="-1784537.83"/>
    <n v="-24652988.129999999"/>
    <n v="-38178841.630000003"/>
    <n v="-24189168"/>
    <n v="-1679190.27"/>
    <n v="-1949090.94"/>
    <n v="-1353300"/>
    <n v="-76605.48"/>
    <n v="-67426196.319999993"/>
    <n v="-46592899.039999999"/>
    <n v="-46592899.039999999"/>
  </r>
  <r>
    <x v="4"/>
    <x v="6"/>
    <n v="7143567.6600000001"/>
    <n v="20745456.370000001"/>
    <n v="2361574.81"/>
    <n v="0"/>
    <n v="100173.42"/>
    <n v="30350772.260000002"/>
    <n v="117319854.15000001"/>
    <n v="-27322853.899999999"/>
    <n v="89997000.25"/>
    <n v="3486201.04"/>
    <n v="0"/>
    <n v="9992723.1899999995"/>
    <n v="13478924.23"/>
    <n v="-14752399.41"/>
    <n v="-662475.31000000006"/>
    <n v="-107636.87"/>
    <n v="-2621288.02"/>
    <n v="-18143799.609999999"/>
    <n v="-34532352.090000004"/>
    <n v="-24189168"/>
    <n v="-2789420.94"/>
    <n v="-1783828.67"/>
    <n v="-1312700"/>
    <n v="-1065342.8600000001"/>
    <n v="-65672812.560000002"/>
    <n v="-50010084.57"/>
    <n v="-50010084.57"/>
  </r>
  <r>
    <x v="5"/>
    <x v="0"/>
    <n v="10761193.710000001"/>
    <n v="43729078.009999998"/>
    <n v="3000397.01"/>
    <n v="463344.04"/>
    <n v="3284859.15"/>
    <n v="61238871.920000002"/>
    <n v="256246792.78"/>
    <n v="-147948715.21000001"/>
    <n v="108298077.56999999"/>
    <n v="4775070.21"/>
    <n v="0"/>
    <n v="1562583.8"/>
    <n v="6337654.0099999998"/>
    <n v="-23741409.690000001"/>
    <n v="-42289.37"/>
    <n v="-225496.56"/>
    <n v="-865635.62"/>
    <n v="-24874831.239999998"/>
    <n v="-14184769.18"/>
    <n v="-47878608"/>
    <n v="-4466574.03"/>
    <n v="-2243023.58"/>
    <n v="-4447707"/>
    <m/>
    <n v="-73220681.790000007"/>
    <n v="-77779090.469999999"/>
    <n v="-77779090.469999999"/>
  </r>
  <r>
    <x v="5"/>
    <x v="1"/>
    <n v="6965817.6699999999"/>
    <n v="52338837.969999999"/>
    <n v="2758600.79"/>
    <n v="760714.82"/>
    <n v="724456.58"/>
    <n v="63548427.829999998"/>
    <n v="274749083.35000002"/>
    <n v="-152786423.16"/>
    <n v="121962660.19"/>
    <n v="5499384.3499999996"/>
    <n v="0"/>
    <n v="1236605.71"/>
    <n v="6735990.0599999996"/>
    <n v="-23502102.030000001"/>
    <n v="-771980.23"/>
    <n v="-80491.539999999994"/>
    <n v="-971606.66"/>
    <n v="-25326180.460000001"/>
    <n v="-13345886.65"/>
    <n v="-47878608"/>
    <n v="-7623230.9199999999"/>
    <n v="-13530989.93"/>
    <n v="-4777098"/>
    <m/>
    <n v="-87155813.5"/>
    <n v="-79765084.120000005"/>
    <n v="-79765084.120000005"/>
  </r>
  <r>
    <x v="5"/>
    <x v="2"/>
    <n v="16723341.220000001"/>
    <n v="37815876.729999997"/>
    <n v="3450123.99"/>
    <n v="703695.29"/>
    <n v="1670996.83"/>
    <n v="60364034.060000002"/>
    <n v="287932145.91000003"/>
    <n v="-158208227.53999999"/>
    <n v="129723918.37"/>
    <n v="6491957.0599999996"/>
    <n v="0"/>
    <n v="30602.57"/>
    <n v="6522559.6299999999"/>
    <n v="-24983260.449999999"/>
    <n v="-767843.08"/>
    <n v="-92558.91"/>
    <n v="-1015237.31"/>
    <n v="-26858899.75"/>
    <n v="-12469501.810000001"/>
    <n v="-47878608"/>
    <n v="-4390406.29"/>
    <n v="-17577252.800000001"/>
    <n v="-5156791"/>
    <n v="-428865.34"/>
    <n v="-87901425.239999995"/>
    <n v="-81850187.069999903"/>
    <n v="-81850187.069999903"/>
  </r>
  <r>
    <x v="5"/>
    <x v="3"/>
    <n v="17802210.670000002"/>
    <n v="37388843.890000001"/>
    <n v="4566350.9800000004"/>
    <n v="593871.23"/>
    <n v="377123.2"/>
    <n v="60728399.969999999"/>
    <n v="300581357.54000002"/>
    <n v="-163276455.91"/>
    <n v="137304901.63"/>
    <n v="7829347.5300000003"/>
    <n v="0"/>
    <n v="28468.74"/>
    <n v="7857816.2699999996"/>
    <n v="-21845236.370000001"/>
    <n v="-625533.46"/>
    <n v="-59232.2"/>
    <n v="-1527282.77"/>
    <n v="-24057284.800000001"/>
    <n v="-18196243.440000001"/>
    <n v="-47878608"/>
    <n v="-2994968.45"/>
    <n v="-21537775"/>
    <n v="-4870343"/>
    <n v="-1931886"/>
    <n v="-97409823.890000001"/>
    <n v="-84424009.180000007"/>
    <n v="-84424009.180000007"/>
  </r>
  <r>
    <x v="5"/>
    <x v="4"/>
    <n v="8843672.1300000008"/>
    <n v="39879690.25"/>
    <n v="5316430.28"/>
    <n v="177412.05"/>
    <n v="457472.32"/>
    <n v="54674677.030000001"/>
    <n v="318273038.44999999"/>
    <n v="-169291525.53999999"/>
    <n v="148981512.91"/>
    <n v="11172971.539999999"/>
    <n v="0"/>
    <n v="33030.49"/>
    <n v="11206002.029999999"/>
    <n v="-24355894"/>
    <n v="-513723.04"/>
    <n v="-124524.54"/>
    <n v="-1441038.21"/>
    <n v="-26435179.789999999"/>
    <n v="-16868843.350000001"/>
    <n v="-47878608"/>
    <n v="-2994900.23"/>
    <n v="-25217213.809999999"/>
    <n v="-4489718"/>
    <n v="-3048000.34"/>
    <n v="-100497283.73"/>
    <n v="-87929728.450000003"/>
    <n v="-87929728.450000003"/>
  </r>
  <r>
    <x v="5"/>
    <x v="5"/>
    <n v="6894473.9400000004"/>
    <n v="37581191.079999998"/>
    <n v="4494018.79"/>
    <n v="665765.30000000005"/>
    <n v="880136.5"/>
    <n v="50515585.609999999"/>
    <n v="333184301.63"/>
    <n v="-175767374.94999999"/>
    <n v="157416926.68000001"/>
    <n v="11186499.01"/>
    <n v="0"/>
    <n v="35482.51"/>
    <n v="11221981.52"/>
    <n v="-24756052.600000001"/>
    <n v="-289338.25"/>
    <n v="-37901.120000000003"/>
    <n v="-1383864.28"/>
    <n v="-26467156.25"/>
    <n v="-15484979.07"/>
    <n v="-47878608"/>
    <n v="-1938764.82"/>
    <n v="-30162484.41"/>
    <n v="-4896430"/>
    <n v="-3624265.34"/>
    <n v="-103985531.64"/>
    <n v="-88701805.920000002"/>
    <n v="-88701805.920000002"/>
  </r>
  <r>
    <x v="5"/>
    <x v="6"/>
    <n v="5256650.09"/>
    <n v="38531825.439999998"/>
    <n v="4076289.92"/>
    <n v="435140.73"/>
    <n v="981445.31"/>
    <n v="49281351.490000002"/>
    <n v="355222140.95999998"/>
    <n v="-183114159.90000001"/>
    <n v="172107981.06"/>
    <n v="7843849.5"/>
    <n v="0"/>
    <n v="22197"/>
    <n v="7866046.5"/>
    <n v="-22181027.030000001"/>
    <n v="-294706.90999999997"/>
    <n v="-70311.009999999995"/>
    <n v="-1897416.05"/>
    <n v="-24443461"/>
    <n v="-18253937.219999999"/>
    <n v="-47878608"/>
    <n v="-840378.64"/>
    <n v="-37989588.520000003"/>
    <n v="-4642193"/>
    <n v="-4617261.34"/>
    <n v="-114221966.72"/>
    <n v="-90589951.329999998"/>
    <n v="-90589951.329999998"/>
  </r>
  <r>
    <x v="6"/>
    <x v="0"/>
    <n v="2760922.7"/>
    <n v="10713074.460000001"/>
    <n v="54955.76"/>
    <n v="0"/>
    <n v="1031247.77"/>
    <n v="14560200.689999999"/>
    <n v="145924657.96000001"/>
    <n v="-58572804.329999998"/>
    <n v="87351853.629999995"/>
    <n v="4583152.18"/>
    <n v="529000"/>
    <n v="4725423.99"/>
    <n v="9837576.1699999999"/>
    <n v="-10109490.76"/>
    <n v="-59705.85"/>
    <n v="-31785121.98"/>
    <n v="0"/>
    <n v="-41954318.590000004"/>
    <n v="-16050000"/>
    <n v="-20000000"/>
    <n v="-3585706.33"/>
    <n v="0"/>
    <n v="-7402200.0599999996"/>
    <n v="-1775934.09"/>
    <n v="-48813840.479999997"/>
    <n v="-20981471.420000002"/>
    <n v="-20981471.420000002"/>
  </r>
  <r>
    <x v="6"/>
    <x v="1"/>
    <n v="1911616.31"/>
    <n v="10584250.32"/>
    <n v="42173.58"/>
    <n v="0"/>
    <n v="426441.7"/>
    <n v="12964481.91"/>
    <n v="150815291.59"/>
    <n v="-58974645.009999998"/>
    <n v="91840646.579999998"/>
    <n v="3486564.05"/>
    <n v="0"/>
    <n v="4752350.57"/>
    <n v="8238914.6200000001"/>
    <n v="-9691387.4600000009"/>
    <n v="-211329.85"/>
    <n v="-25966167.640000001"/>
    <n v="-4000000"/>
    <n v="-39868884.950000003"/>
    <n v="-16050000"/>
    <n v="-20000000"/>
    <n v="-2655430.2400000002"/>
    <n v="0"/>
    <n v="-7528499.3499999996"/>
    <n v="-2489555.09"/>
    <n v="-48723484.68"/>
    <n v="-24451673.48"/>
    <n v="-24451673.48"/>
  </r>
  <r>
    <x v="6"/>
    <x v="2"/>
    <n v="4916816.22"/>
    <n v="9816463.7899999991"/>
    <n v="98123.7"/>
    <n v="0"/>
    <n v="595939.53"/>
    <n v="15427343.24"/>
    <n v="159468425.44"/>
    <n v="-63465389.640000001"/>
    <n v="96003035.799999997"/>
    <n v="2129007.42"/>
    <n v="0"/>
    <n v="5901763.0599999996"/>
    <n v="8030770.4800000004"/>
    <n v="-11153027.359999999"/>
    <n v="-188170.58"/>
    <n v="-27591167.920000002"/>
    <n v="-4000000"/>
    <n v="-42932365.859999999"/>
    <n v="-16050000"/>
    <n v="-26500000"/>
    <n v="-1630142.69"/>
    <n v="0"/>
    <n v="-7657099.3399999999"/>
    <n v="-2614595.09"/>
    <n v="-54451837.119999997"/>
    <n v="-22076946.539999999"/>
    <n v="-22076946.539999999"/>
  </r>
  <r>
    <x v="6"/>
    <x v="3"/>
    <n v="5070422.95"/>
    <n v="9142586.1400000006"/>
    <n v="69818.350000000006"/>
    <n v="0"/>
    <n v="618963.64"/>
    <n v="14901791.08"/>
    <n v="174972486.46000001"/>
    <n v="-68322329.359999999"/>
    <n v="106650157.09999999"/>
    <n v="1351753.03"/>
    <n v="0"/>
    <n v="4786292.07"/>
    <n v="6138045.0999999996"/>
    <n v="-10306311.699999999"/>
    <n v="-142842.10999999999"/>
    <n v="-23079475.66"/>
    <n v="0"/>
    <n v="-33528629.469999999"/>
    <n v="-61050000"/>
    <n v="0"/>
    <n v="-2796280.11"/>
    <n v="-1157664.1299999999"/>
    <n v="-6217000.3499999996"/>
    <n v="-2758936.09"/>
    <n v="-73979880.680000007"/>
    <n v="-20181483.129999999"/>
    <n v="-20181483.129999999"/>
  </r>
  <r>
    <x v="6"/>
    <x v="4"/>
    <n v="0"/>
    <n v="9937175.6799999997"/>
    <n v="123434.84"/>
    <n v="0"/>
    <n v="565684.92000000004"/>
    <n v="10626295.439999999"/>
    <n v="188028508.47"/>
    <n v="-71908880.980000004"/>
    <n v="116119627.48999999"/>
    <n v="1506037.17"/>
    <n v="0"/>
    <n v="6990070.2400000002"/>
    <n v="8496107.4100000001"/>
    <n v="-9635563.4700000007"/>
    <n v="-47922.06"/>
    <n v="-28068307.18"/>
    <n v="-222108.2"/>
    <n v="-37973900.909999996"/>
    <n v="-61050000"/>
    <n v="0"/>
    <n v="-5280598.54"/>
    <n v="-474462.05"/>
    <n v="-6278200.4800000004"/>
    <n v="-3186763.09"/>
    <n v="-76270024.159999996"/>
    <n v="-20998105.27"/>
    <n v="-20998105.27"/>
  </r>
  <r>
    <x v="6"/>
    <x v="5"/>
    <n v="4820572.28"/>
    <n v="11241871.08"/>
    <n v="158104.9"/>
    <n v="0"/>
    <n v="886584.58"/>
    <n v="17107132.84"/>
    <n v="201898644.94999999"/>
    <n v="-76859185.819999993"/>
    <n v="125039459.13"/>
    <n v="843896.77"/>
    <n v="0"/>
    <n v="7873718.8600000003"/>
    <n v="8717615.6300000008"/>
    <n v="-12588511.539999999"/>
    <n v="-45870.22"/>
    <n v="-37330516.770000003"/>
    <n v="0"/>
    <n v="-49964898.530000001"/>
    <n v="-61050000"/>
    <n v="0"/>
    <n v="-6484467.5899999999"/>
    <n v="-465598.45"/>
    <n v="-7395100.5700000003"/>
    <n v="-3719367.09"/>
    <n v="-79114533.700000003"/>
    <n v="-21784775.370000001"/>
    <n v="-21784775.370000001"/>
  </r>
  <r>
    <x v="6"/>
    <x v="6"/>
    <n v="660091.36"/>
    <n v="11133816.75"/>
    <n v="200217.04"/>
    <n v="0"/>
    <n v="680046.64"/>
    <n v="12674171.789999999"/>
    <n v="218882370.19"/>
    <n v="-82459445.069999993"/>
    <n v="136422925.12"/>
    <n v="1281246.18"/>
    <n v="0"/>
    <n v="7956151.0199999996"/>
    <n v="9237397.1999999993"/>
    <n v="-12168902.619999999"/>
    <n v="-43885.48"/>
    <n v="-36976981.060000002"/>
    <n v="-4000000"/>
    <n v="-53189769.159999996"/>
    <n v="-61050000"/>
    <n v="0"/>
    <n v="-7539153.0800000001"/>
    <n v="-532883.66"/>
    <n v="-7660900.5700000003"/>
    <n v="-4221401.09"/>
    <n v="-81004338.400000006"/>
    <n v="-24140386.550000001"/>
    <n v="-24140386.550000001"/>
  </r>
  <r>
    <x v="7"/>
    <x v="0"/>
    <n v="2116931.4300000002"/>
    <n v="4363248.42"/>
    <n v="348515.46"/>
    <n v="0"/>
    <n v="77270.23"/>
    <n v="6905965.54"/>
    <n v="23895930.100000001"/>
    <n v="-10605835.220000001"/>
    <n v="13290094.880000001"/>
    <n v="819227.56"/>
    <n v="0"/>
    <n v="838723"/>
    <n v="1657950.56"/>
    <n v="-2851775.05"/>
    <n v="-84634.67"/>
    <n v="0"/>
    <n v="-113862.82"/>
    <n v="-3050272.54"/>
    <n v="-4255111.21"/>
    <n v="-5046753.21"/>
    <n v="-394314.58"/>
    <n v="-803418.34"/>
    <n v="-164416"/>
    <m/>
    <n v="-10664013.34"/>
    <n v="-8139725.0999999996"/>
    <n v="-8139725.0999999996"/>
  </r>
  <r>
    <x v="7"/>
    <x v="1"/>
    <n v="230306.03"/>
    <n v="5053027.8899999997"/>
    <n v="298143.02"/>
    <n v="0"/>
    <n v="99588.73"/>
    <n v="5681065.6699999999"/>
    <n v="25637117.219999999"/>
    <n v="-10873769.109999999"/>
    <n v="14763348.109999999"/>
    <n v="889451.06"/>
    <n v="0"/>
    <n v="810759.69"/>
    <n v="1700210.75"/>
    <n v="-3048005.64"/>
    <n v="-67672.86"/>
    <n v="0"/>
    <n v="-118346.33"/>
    <n v="-3234024.83"/>
    <n v="-4136754.96"/>
    <n v="-5046753.21"/>
    <n v="-420124.88"/>
    <n v="-1086849.55"/>
    <n v="-217580"/>
    <m/>
    <n v="-10908062.6"/>
    <n v="-8002537.0999999996"/>
    <n v="-8002537.0999999996"/>
  </r>
  <r>
    <x v="7"/>
    <x v="2"/>
    <n v="1138651.58"/>
    <n v="4381471.63"/>
    <n v="321303.52"/>
    <n v="0"/>
    <n v="243732.24"/>
    <n v="6085158.9699999997"/>
    <n v="27084504.120000001"/>
    <n v="-11416724.960000001"/>
    <n v="15667779.16"/>
    <n v="1164778.08"/>
    <n v="0"/>
    <n v="770499.46"/>
    <n v="1935277.54"/>
    <n v="-4075924.21"/>
    <n v="-86578.54"/>
    <n v="0"/>
    <n v="-123019.08"/>
    <n v="-4285521.83"/>
    <n v="-4013725.96"/>
    <n v="-5046753.21"/>
    <n v="-443494.86"/>
    <n v="-1656007.53"/>
    <n v="-225715"/>
    <m/>
    <n v="-11385696.560000001"/>
    <n v="-8016997.2800000003"/>
    <n v="-8016997.2800000003"/>
  </r>
  <r>
    <x v="7"/>
    <x v="3"/>
    <n v="1428939.26"/>
    <n v="4567721.5199999996"/>
    <n v="310780.84000000003"/>
    <n v="0"/>
    <n v="221001.84"/>
    <n v="6528443.46"/>
    <n v="28130686.32"/>
    <n v="-11729225.029999999"/>
    <n v="16401461.289999999"/>
    <n v="461415.76"/>
    <n v="0"/>
    <n v="601365.75"/>
    <n v="1062781.51"/>
    <n v="-4087415.9"/>
    <n v="-86606.77"/>
    <n v="0"/>
    <n v="-127878.2"/>
    <n v="-4301900.87"/>
    <n v="-3885837.84"/>
    <n v="-5046753.21"/>
    <n v="-119740.3"/>
    <n v="-1928932.1"/>
    <n v="-232466"/>
    <m/>
    <n v="-11213729.449999999"/>
    <n v="-8477055.9400000107"/>
    <n v="-8477055.9400000107"/>
  </r>
  <r>
    <x v="7"/>
    <x v="4"/>
    <n v="453157.85"/>
    <n v="4727167.7"/>
    <n v="404950.2"/>
    <n v="0"/>
    <n v="199107.77"/>
    <n v="5784383.5199999996"/>
    <n v="29796324.59"/>
    <n v="-12167068.470000001"/>
    <n v="17629256.120000001"/>
    <n v="321500.07"/>
    <n v="0"/>
    <n v="487333.72"/>
    <n v="808833.79"/>
    <n v="-4248788.0199999996"/>
    <n v="-136613.28"/>
    <n v="0"/>
    <n v="-132931.32"/>
    <n v="-4518332.62"/>
    <n v="-3752896.6"/>
    <n v="-5046753.21"/>
    <n v="-136226.01"/>
    <n v="-1351139.16"/>
    <n v="-261196"/>
    <m/>
    <n v="-10548210.98"/>
    <n v="-9155929.8300000001"/>
    <n v="-9155929.8300000001"/>
  </r>
  <r>
    <x v="7"/>
    <x v="5"/>
    <n v="532864.05000000005"/>
    <n v="4254480.92"/>
    <n v="407710.57"/>
    <n v="0"/>
    <n v="184439.65"/>
    <n v="5379495.1900000004"/>
    <n v="30318248.329999998"/>
    <n v="-12753794.49"/>
    <n v="17564453.84"/>
    <n v="428115.1"/>
    <n v="0"/>
    <n v="349129.63"/>
    <n v="777244.73"/>
    <n v="-3537654.63"/>
    <n v="-121835.74"/>
    <n v="0"/>
    <n v="-138176.24"/>
    <n v="-3797666.61"/>
    <n v="-3614710.44"/>
    <n v="-5046753.21"/>
    <n v="-188870.22"/>
    <n v="-1331920.69"/>
    <n v="-263162"/>
    <m/>
    <n v="-10445416.560000001"/>
    <n v="-9478110.5899999999"/>
    <n v="-9478110.5899999999"/>
  </r>
  <r>
    <x v="7"/>
    <x v="6"/>
    <n v="1579518.01"/>
    <n v="4027580.62"/>
    <n v="465716.8"/>
    <n v="0"/>
    <n v="239184.59"/>
    <n v="6312000.0199999996"/>
    <n v="30935757.32"/>
    <n v="-13378229.27"/>
    <n v="17557528.050000001"/>
    <n v="555010.14"/>
    <n v="0"/>
    <n v="179513.52"/>
    <n v="734523.66"/>
    <n v="-3959414.89"/>
    <n v="-133649.76999999999"/>
    <n v="0"/>
    <n v="-133650.57999999999"/>
    <n v="-4226715.24"/>
    <n v="-3481040.02"/>
    <n v="-5046753.21"/>
    <n v="-220926.72"/>
    <n v="-1256248.21"/>
    <n v="-263560"/>
    <m/>
    <n v="-10268528.16"/>
    <n v="-10108808.33"/>
    <n v="-10108808.33"/>
  </r>
  <r>
    <x v="8"/>
    <x v="0"/>
    <n v="575924.82999999996"/>
    <n v="677389.25"/>
    <n v="50763.35"/>
    <n v="521752.72"/>
    <n v="0"/>
    <n v="1825830.15"/>
    <n v="2801260.79"/>
    <n v="-1674089.44"/>
    <n v="1127171.3500000001"/>
    <n v="366872.97"/>
    <n v="0"/>
    <n v="0"/>
    <n v="366872.97"/>
    <n v="-446815.98"/>
    <n v="-1151.82"/>
    <n v="-440605.48"/>
    <n v="0"/>
    <n v="-888573.28"/>
    <n v="0"/>
    <n v="0"/>
    <n v="-371174.48"/>
    <n v="-25053.61"/>
    <n v="0"/>
    <m/>
    <n v="-396228.09"/>
    <n v="-2035073.1"/>
    <n v="-2035073.1"/>
  </r>
  <r>
    <x v="8"/>
    <x v="1"/>
    <n v="564643.78"/>
    <n v="744745.08"/>
    <n v="36464.89"/>
    <n v="503776.01"/>
    <n v="0"/>
    <n v="1849629.76"/>
    <n v="2837645.09"/>
    <n v="-1726963.74"/>
    <n v="1110681.3500000001"/>
    <n v="466546.87"/>
    <n v="0"/>
    <n v="0"/>
    <n v="466546.87"/>
    <n v="-468826.75"/>
    <n v="0"/>
    <n v="-440605.48"/>
    <n v="0"/>
    <n v="-909432.23"/>
    <n v="0"/>
    <n v="0"/>
    <n v="-430340.83"/>
    <n v="-27978.61"/>
    <n v="0"/>
    <m/>
    <n v="-458319.44"/>
    <n v="-2059106.31"/>
    <n v="-2059106.31"/>
  </r>
  <r>
    <x v="8"/>
    <x v="2"/>
    <n v="673000.95999999996"/>
    <n v="586472.71"/>
    <n v="37888.5"/>
    <n v="524586.73"/>
    <n v="0"/>
    <n v="1821948.9"/>
    <n v="2861811.83"/>
    <n v="-1776077.48"/>
    <n v="1085734.3500000001"/>
    <n v="550690.82999999996"/>
    <n v="0"/>
    <n v="0"/>
    <n v="550690.82999999996"/>
    <n v="-488436.91"/>
    <n v="-6952.85"/>
    <n v="-440605.48"/>
    <n v="0"/>
    <n v="-935995.24"/>
    <n v="0"/>
    <n v="0"/>
    <n v="-417552.58"/>
    <n v="-20583.61"/>
    <n v="0"/>
    <m/>
    <n v="-438136.19"/>
    <n v="-2084242.65"/>
    <n v="-2084242.65"/>
  </r>
  <r>
    <x v="8"/>
    <x v="3"/>
    <n v="749677.57"/>
    <n v="580057.77"/>
    <n v="117528.85"/>
    <n v="0"/>
    <n v="1721.84"/>
    <n v="1448986.03"/>
    <n v="3734535.78"/>
    <n v="-2145166.11"/>
    <n v="1589369.67"/>
    <n v="393826.27"/>
    <n v="0"/>
    <n v="0"/>
    <n v="393826.27"/>
    <n v="-435997.57"/>
    <n v="-9969.35"/>
    <n v="-53075.45"/>
    <n v="0"/>
    <n v="-499042.37"/>
    <n v="0"/>
    <n v="0"/>
    <n v="-518886.09"/>
    <n v="-63488.66"/>
    <n v="0"/>
    <m/>
    <n v="-582374.75"/>
    <n v="-2350764.85"/>
    <n v="-2350764.85"/>
  </r>
  <r>
    <x v="8"/>
    <x v="4"/>
    <n v="609449.92000000004"/>
    <n v="687160.1"/>
    <n v="121983.92"/>
    <n v="0"/>
    <n v="0"/>
    <n v="1418593.94"/>
    <n v="3858652.57"/>
    <n v="-2244419"/>
    <n v="1614233.57"/>
    <n v="200074.43"/>
    <n v="0"/>
    <n v="0"/>
    <n v="200074.43"/>
    <n v="-400515.89"/>
    <n v="-12482.39"/>
    <n v="-53075.45"/>
    <n v="0"/>
    <n v="-466073.73"/>
    <n v="0"/>
    <n v="0"/>
    <n v="-65357.98"/>
    <n v="-15398.61"/>
    <n v="0"/>
    <m/>
    <n v="-80756.59"/>
    <n v="-2686071.62"/>
    <n v="-2686071.62"/>
  </r>
  <r>
    <x v="8"/>
    <x v="5"/>
    <n v="781123.33"/>
    <n v="699508.2"/>
    <n v="108374.92"/>
    <n v="0"/>
    <n v="0"/>
    <n v="1589006.45"/>
    <n v="3956834.83"/>
    <n v="-2369706.73"/>
    <n v="1587128.1"/>
    <n v="161496.45000000001"/>
    <n v="0"/>
    <n v="12000"/>
    <n v="173496.45"/>
    <n v="-385624.2"/>
    <n v="-13854.82"/>
    <n v="-49271.73"/>
    <n v="0"/>
    <n v="-448750.75"/>
    <n v="0"/>
    <n v="0"/>
    <n v="-35503.49"/>
    <n v="-99006.06"/>
    <n v="0"/>
    <m/>
    <n v="-134509.54999999999"/>
    <n v="-2766370.7"/>
    <n v="-2766370.7"/>
  </r>
  <r>
    <x v="8"/>
    <x v="6"/>
    <n v="1142724.42"/>
    <n v="610210.23"/>
    <n v="106661.19"/>
    <n v="0"/>
    <n v="0"/>
    <n v="1859595.84"/>
    <n v="4107141.05"/>
    <n v="-2496932.14"/>
    <n v="1610208.91"/>
    <n v="127316.84"/>
    <n v="0"/>
    <n v="0"/>
    <n v="127316.84"/>
    <n v="-542162.14"/>
    <n v="-11234.14"/>
    <n v="-45491.73"/>
    <n v="0"/>
    <n v="-598888.01"/>
    <n v="0"/>
    <n v="0"/>
    <n v="-26792.639999999999"/>
    <n v="-12880"/>
    <n v="0"/>
    <n v="-6800"/>
    <n v="-46472.639999999999"/>
    <n v="-2951760.94"/>
    <n v="-2951760.94"/>
  </r>
  <r>
    <x v="9"/>
    <x v="0"/>
    <n v="1718040.49"/>
    <n v="809611.51"/>
    <n v="0"/>
    <n v="0"/>
    <n v="0"/>
    <n v="2527652"/>
    <n v="4415190.58"/>
    <n v="-1956579.66"/>
    <n v="2458610.92"/>
    <n v="279157.24"/>
    <n v="0"/>
    <n v="20647.62"/>
    <n v="299804.86"/>
    <n v="-880589.42"/>
    <n v="0"/>
    <n v="0"/>
    <n v="0"/>
    <n v="-880589.42"/>
    <n v="0"/>
    <n v="0"/>
    <n v="-100292.31"/>
    <n v="-21662.76"/>
    <n v="0"/>
    <m/>
    <n v="-121955.07"/>
    <n v="-4283523.29"/>
    <n v="-4283523.29"/>
  </r>
  <r>
    <x v="9"/>
    <x v="1"/>
    <n v="1445956.58"/>
    <n v="871702.85"/>
    <n v="0"/>
    <n v="0"/>
    <n v="0"/>
    <n v="2317659.4300000002"/>
    <n v="4728744.2699999996"/>
    <n v="-1947466.09"/>
    <n v="2781278.18"/>
    <n v="394415.04"/>
    <n v="0"/>
    <n v="0"/>
    <n v="394415.04"/>
    <n v="-873116.84"/>
    <n v="0"/>
    <n v="0"/>
    <n v="0"/>
    <n v="-873116.84"/>
    <n v="0"/>
    <n v="0"/>
    <n v="-161578.54999999999"/>
    <n v="-35565.96"/>
    <n v="0"/>
    <m/>
    <n v="-197144.51"/>
    <n v="-4423091.3"/>
    <n v="-4423091.3"/>
  </r>
  <r>
    <x v="9"/>
    <x v="2"/>
    <n v="860885.31"/>
    <n v="768500.49"/>
    <n v="0"/>
    <n v="0"/>
    <n v="627.94000000000005"/>
    <n v="1630013.74"/>
    <n v="6445108.8200000003"/>
    <n v="-2134118.79"/>
    <n v="4310990.03"/>
    <n v="360544.01"/>
    <n v="0"/>
    <n v="50412.29"/>
    <n v="410956.3"/>
    <n v="-989823.74"/>
    <n v="0"/>
    <n v="0"/>
    <n v="0"/>
    <n v="-989823.74"/>
    <n v="-714242.61"/>
    <n v="0"/>
    <n v="-104779.64"/>
    <n v="-30842.76"/>
    <n v="0"/>
    <m/>
    <n v="-849865.01"/>
    <n v="-4512271.32"/>
    <n v="-4512271.32"/>
  </r>
  <r>
    <x v="9"/>
    <x v="3"/>
    <n v="892158.76"/>
    <n v="799819.56"/>
    <n v="0"/>
    <n v="0"/>
    <n v="0"/>
    <n v="1691978.32"/>
    <n v="6249387.29"/>
    <n v="-1945474.28"/>
    <n v="4303913.01"/>
    <n v="227308.01"/>
    <n v="0"/>
    <n v="46363.08"/>
    <n v="273671.09000000003"/>
    <n v="-863692.01"/>
    <n v="0"/>
    <n v="0"/>
    <n v="0"/>
    <n v="-863692.01"/>
    <n v="-581337.72"/>
    <n v="0"/>
    <n v="-78280.61"/>
    <n v="-33432.76"/>
    <n v="0"/>
    <m/>
    <n v="-693051.09"/>
    <n v="-4712819.32"/>
    <n v="-4712819.32"/>
  </r>
  <r>
    <x v="9"/>
    <x v="4"/>
    <n v="1182924.9099999999"/>
    <n v="1003386.8"/>
    <n v="0"/>
    <n v="0"/>
    <n v="0"/>
    <n v="2186311.71"/>
    <n v="6422188.6399999997"/>
    <n v="-2099262.25"/>
    <n v="4322926.3899999997"/>
    <n v="147061.87"/>
    <n v="0"/>
    <n v="38855.03"/>
    <n v="185916.9"/>
    <n v="-1075175.6200000001"/>
    <n v="0"/>
    <n v="0"/>
    <n v="0"/>
    <n v="-1075175.6200000001"/>
    <n v="-430126.85"/>
    <n v="0"/>
    <n v="-201140.83"/>
    <n v="-34782.76"/>
    <n v="0"/>
    <m/>
    <n v="-666050.43999999994"/>
    <n v="-4953928.9400000004"/>
    <n v="-4953928.9400000004"/>
  </r>
  <r>
    <x v="9"/>
    <x v="5"/>
    <n v="1626902.67"/>
    <n v="1166422.5"/>
    <n v="0"/>
    <n v="0"/>
    <n v="0"/>
    <n v="2793325.17"/>
    <n v="6542867.9100000001"/>
    <n v="-2268873.69"/>
    <n v="4273994.22"/>
    <n v="127037.08"/>
    <n v="0"/>
    <n v="22904.03"/>
    <n v="149941.10999999999"/>
    <n v="-1368717.99"/>
    <n v="0"/>
    <n v="0"/>
    <n v="0"/>
    <n v="-1368717.99"/>
    <n v="-303263.28000000003"/>
    <n v="0"/>
    <n v="-285416.65999999997"/>
    <n v="-35480.019999999997"/>
    <n v="0"/>
    <m/>
    <n v="-624159.96"/>
    <n v="-5224382.55"/>
    <n v="-5224382.55"/>
  </r>
  <r>
    <x v="9"/>
    <x v="6"/>
    <n v="1713832.88"/>
    <n v="844622.48"/>
    <n v="0"/>
    <n v="0"/>
    <n v="0"/>
    <n v="2558455.36"/>
    <n v="6762884.2699999996"/>
    <n v="-2439787.5099999998"/>
    <n v="4323096.76"/>
    <n v="163735.95000000001"/>
    <n v="0"/>
    <n v="17602.78"/>
    <n v="181338.73"/>
    <n v="-1216824.3999999999"/>
    <n v="0"/>
    <n v="0"/>
    <n v="0"/>
    <n v="-1216824.3999999999"/>
    <n v="-141764.01999999999"/>
    <n v="0"/>
    <n v="-135077.09"/>
    <n v="-37950.019999999997"/>
    <n v="0"/>
    <m/>
    <n v="-314791.13"/>
    <n v="-5531275.3200000003"/>
    <n v="-5531275.3200000003"/>
  </r>
  <r>
    <x v="10"/>
    <x v="0"/>
    <n v="3003064.14"/>
    <n v="5747185.9900000002"/>
    <n v="296503.65999999997"/>
    <n v="109954.05"/>
    <n v="403917.46"/>
    <n v="9560625.3000000007"/>
    <n v="23727673.420000002"/>
    <n v="-15063216.369999999"/>
    <n v="8664457.0500000007"/>
    <n v="3708966.07"/>
    <n v="100"/>
    <n v="163735.20000000001"/>
    <n v="3872801.27"/>
    <n v="-4024391.13"/>
    <n v="-59391.56"/>
    <n v="-524674.19999999995"/>
    <n v="0"/>
    <n v="-4608456.8899999997"/>
    <n v="-5100000"/>
    <n v="0"/>
    <n v="-2444546.16"/>
    <n v="-1261775.58"/>
    <n v="-581577"/>
    <m/>
    <n v="-9387898.7400000002"/>
    <n v="-8101527.98999999"/>
    <n v="-8101527.98999999"/>
  </r>
  <r>
    <x v="10"/>
    <x v="1"/>
    <n v="2125112.5699999998"/>
    <n v="7613357.0199999996"/>
    <n v="275458.64"/>
    <n v="172439.04000000001"/>
    <n v="85588.95"/>
    <n v="10271956.220000001"/>
    <n v="23849610.670000002"/>
    <n v="-15254513.83"/>
    <n v="8595096.8399999999"/>
    <n v="5203803.7"/>
    <n v="100"/>
    <n v="168088.8"/>
    <n v="5371992.5"/>
    <n v="-4484104.33"/>
    <n v="-47035.46"/>
    <n v="-510858.34"/>
    <n v="0"/>
    <n v="-5041998.13"/>
    <n v="-4600000"/>
    <n v="0"/>
    <n v="-3708061.89"/>
    <n v="-1499561.61"/>
    <n v="-525745"/>
    <m/>
    <n v="-10333368.5"/>
    <n v="-8863678.9300000109"/>
    <n v="-8863678.9300000109"/>
  </r>
  <r>
    <x v="10"/>
    <x v="2"/>
    <n v="2400858.84"/>
    <n v="5569567.3600000003"/>
    <n v="340097.77"/>
    <n v="155069.51999999999"/>
    <n v="83902.64"/>
    <n v="8549496.1300000008"/>
    <n v="24418846.870000001"/>
    <n v="-15601885.51"/>
    <n v="8816961.3599999994"/>
    <n v="5897109.1100000003"/>
    <n v="100"/>
    <n v="168575.88"/>
    <n v="6065784.9900000002"/>
    <n v="-4062130.47"/>
    <n v="-42521.37"/>
    <n v="-526872.67000000004"/>
    <n v="0"/>
    <n v="-4631524.51"/>
    <n v="-4100000"/>
    <n v="0"/>
    <n v="-3166535.93"/>
    <n v="-1510180.11"/>
    <n v="-517902"/>
    <m/>
    <n v="-9294618.0399999991"/>
    <n v="-9506099.9300000109"/>
    <n v="-9506099.9300000109"/>
  </r>
  <r>
    <x v="10"/>
    <x v="3"/>
    <n v="4537801.3099999996"/>
    <n v="5743547.5899999999"/>
    <n v="309056.73"/>
    <n v="87386.14"/>
    <n v="90485.97"/>
    <n v="10768277.74"/>
    <n v="25354975.219999999"/>
    <n v="-15968218.68"/>
    <n v="9386756.5399999991"/>
    <n v="4102596.48"/>
    <n v="100"/>
    <n v="158849.04"/>
    <n v="4261545.5199999996"/>
    <n v="-3730497.47"/>
    <n v="-27521.26"/>
    <n v="-531832.61"/>
    <n v="0"/>
    <n v="-4289851.34"/>
    <n v="-3600000"/>
    <n v="0"/>
    <n v="-4233841.82"/>
    <n v="-1418287.05"/>
    <n v="-457382"/>
    <m/>
    <n v="-9709510.8699999992"/>
    <n v="-10417217.59"/>
    <n v="-10417217.59"/>
  </r>
  <r>
    <x v="10"/>
    <x v="4"/>
    <n v="7902516.0899999999"/>
    <n v="6416365.5700000003"/>
    <n v="356921.2"/>
    <n v="121421.93"/>
    <n v="160728.91"/>
    <n v="14957953.699999999"/>
    <n v="25748037.100000001"/>
    <n v="-16348037"/>
    <n v="9400000.0999999996"/>
    <n v="2488849.15"/>
    <n v="100"/>
    <n v="184894.96"/>
    <n v="2673844.11"/>
    <n v="-4477566.96"/>
    <n v="-36526.58"/>
    <n v="-563511.68000000005"/>
    <n v="0"/>
    <n v="-5077605.22"/>
    <n v="-3100000"/>
    <n v="0"/>
    <n v="-5329428.57"/>
    <n v="-1882944.19"/>
    <n v="-470557"/>
    <m/>
    <n v="-10782929.76"/>
    <n v="-11171262.93"/>
    <n v="-11171262.93"/>
  </r>
  <r>
    <x v="10"/>
    <x v="5"/>
    <n v="6226867.25"/>
    <n v="7342629.2599999998"/>
    <n v="375995.87"/>
    <n v="272268.21999999997"/>
    <n v="90708.160000000003"/>
    <n v="14308468.76"/>
    <n v="26975483.25"/>
    <n v="-16651909.74"/>
    <n v="10323573.51"/>
    <n v="3736319.06"/>
    <n v="100"/>
    <n v="83542.600000000006"/>
    <n v="3819961.66"/>
    <n v="-4751124.21"/>
    <n v="-25878.240000000002"/>
    <n v="-589998.76"/>
    <n v="0"/>
    <n v="-5367001.21"/>
    <n v="-2600000"/>
    <n v="0"/>
    <n v="-5498535.9699999997"/>
    <n v="-2055829.43"/>
    <n v="-423785"/>
    <n v="-168818"/>
    <n v="-10746968.4"/>
    <n v="-12338034.32"/>
    <n v="-12338034.32"/>
  </r>
  <r>
    <x v="10"/>
    <x v="6"/>
    <n v="5934555.54"/>
    <n v="6311341.5800000001"/>
    <n v="531392.03"/>
    <n v="54208.7"/>
    <n v="364077.31"/>
    <n v="13195575.16"/>
    <n v="27476985.579999998"/>
    <n v="-16965235.75"/>
    <n v="10511749.83"/>
    <n v="6240831.79"/>
    <n v="100"/>
    <n v="103926.16"/>
    <n v="6344857.9500000002"/>
    <n v="-2984205.29"/>
    <n v="-39596.1"/>
    <n v="-597218.38"/>
    <n v="0"/>
    <n v="-3621019.77"/>
    <n v="-2200000"/>
    <n v="0"/>
    <n v="-7926743.8499999996"/>
    <n v="-1900765.71"/>
    <n v="-611365"/>
    <n v="-168818"/>
    <n v="-12807692.560000001"/>
    <n v="-13623470.609999999"/>
    <n v="-13623470.609999999"/>
  </r>
  <r>
    <x v="11"/>
    <x v="0"/>
    <n v="12630408.59"/>
    <n v="51977243.4581315"/>
    <n v="3492183.83"/>
    <n v="4018043.54"/>
    <n v="1301487.53"/>
    <n v="73419366.948131502"/>
    <n v="278606283.906914"/>
    <n v="-52845607.727559999"/>
    <n v="225760676.17935401"/>
    <n v="6294204.3899999997"/>
    <n v="4520480"/>
    <n v="12600583.9098558"/>
    <n v="23415268.299855798"/>
    <n v="-29622123.710000001"/>
    <n v="-1090667.52"/>
    <n v="-21060533.890000001"/>
    <n v="-326359.45"/>
    <n v="-52099684.57"/>
    <n v="-51000000"/>
    <n v="0"/>
    <n v="-25083496.579999998"/>
    <n v="-24193934.899854999"/>
    <n v="-53566846.560000002"/>
    <m/>
    <n v="-153844278.039855"/>
    <n v="-116651348.81935599"/>
    <n v="-116651348.81935599"/>
  </r>
  <r>
    <x v="11"/>
    <x v="1"/>
    <n v="15144551.189999999"/>
    <n v="56999483.144457899"/>
    <n v="5194681.6100000003"/>
    <n v="3766884.55"/>
    <n v="1817839.37"/>
    <n v="82923439.864457905"/>
    <n v="293415628.51511598"/>
    <n v="-65483829.098036401"/>
    <n v="227931799.41707999"/>
    <n v="8139241.5300000003"/>
    <n v="3698575"/>
    <n v="13368193.474579601"/>
    <n v="25206010.0045796"/>
    <n v="-36471565.030000001"/>
    <n v="-546066.11"/>
    <n v="-13976314.029999999"/>
    <n v="-326359.48"/>
    <n v="-51320304.649999999"/>
    <n v="-51000000"/>
    <n v="0"/>
    <n v="-29192011.690000001"/>
    <n v="-25483019.224579599"/>
    <n v="-59627761.670000002"/>
    <m/>
    <n v="-165302792.58458"/>
    <n v="-119438152.055415"/>
    <n v="-119438152.055415"/>
  </r>
  <r>
    <x v="11"/>
    <x v="2"/>
    <n v="26205336.809999999"/>
    <n v="47782861.210000001"/>
    <n v="4096832.71"/>
    <n v="3259376.11"/>
    <n v="1766882.02"/>
    <n v="83111288.859999999"/>
    <n v="308449061.50999999"/>
    <n v="-78948080.819999993"/>
    <n v="229500980.69"/>
    <n v="8445521"/>
    <n v="2876670"/>
    <n v="18159385.48"/>
    <n v="29481576.48"/>
    <n v="-31232654.57"/>
    <n v="-1669495.5"/>
    <n v="-12092188.460000001"/>
    <n v="-326359.46000000002"/>
    <n v="-45320697.990000002"/>
    <n v="-51000000"/>
    <n v="0"/>
    <n v="-29405087.940000001"/>
    <n v="-29529771.239999998"/>
    <n v="-68392400.010000005"/>
    <m/>
    <n v="-178327259.19"/>
    <n v="-118445888.84999999"/>
    <n v="-118445888.84999999"/>
  </r>
  <r>
    <x v="11"/>
    <x v="3"/>
    <n v="34928847.539999999"/>
    <n v="48652273.759999998"/>
    <n v="3749215.19"/>
    <n v="2326084.75"/>
    <n v="766551.93"/>
    <n v="90422973.170000002"/>
    <n v="326699572.66000003"/>
    <n v="-92671389.430000007"/>
    <n v="234028183.22999999"/>
    <n v="8638598.8200000003"/>
    <n v="2054765"/>
    <n v="8083121.8300000001"/>
    <n v="18776485.649999999"/>
    <n v="-33687375.280000001"/>
    <n v="-705057.68"/>
    <n v="-5659927.9500000002"/>
    <n v="-326359.49"/>
    <n v="-40378720.399999999"/>
    <n v="-51000000"/>
    <n v="-29032294.350000001"/>
    <n v="-26603161.129999999"/>
    <n v="-29063360.68"/>
    <n v="-64397300.009999998"/>
    <m/>
    <n v="-200096116.16999999"/>
    <n v="-102752805.48"/>
    <n v="-102752805.48"/>
  </r>
  <r>
    <x v="11"/>
    <x v="4"/>
    <n v="33571164.880000003"/>
    <n v="51042605.490000002"/>
    <n v="4626214.18"/>
    <n v="1164844.3400000001"/>
    <n v="1599070.66"/>
    <n v="92003899.549999997"/>
    <n v="347144936.44"/>
    <n v="-105529208.89"/>
    <n v="241615727.55000001"/>
    <n v="8016565.71"/>
    <n v="1232860"/>
    <n v="11256585.859999999"/>
    <n v="20506011.57"/>
    <n v="-35329499.670000002"/>
    <n v="-907397.8"/>
    <n v="-6581022.3300000001"/>
    <n v="-326359.48"/>
    <n v="-43144279.280000001"/>
    <n v="-51000000"/>
    <n v="-29014840"/>
    <n v="-27720916.890000001"/>
    <n v="-34503309.630000003"/>
    <n v="-62142100.530000001"/>
    <m/>
    <n v="-204381167.05000001"/>
    <n v="-106600192.34"/>
    <n v="-106600192.34"/>
  </r>
  <r>
    <x v="11"/>
    <x v="5"/>
    <n v="40704237.159999996"/>
    <n v="53233079.850000001"/>
    <n v="3870420.6"/>
    <n v="2616440.2400000002"/>
    <n v="2031641.38"/>
    <n v="102455819.23"/>
    <n v="361320059.98000002"/>
    <n v="-116759089.95999999"/>
    <n v="244560970.02000001"/>
    <n v="3265850.06"/>
    <n v="410955"/>
    <n v="10050992.75"/>
    <n v="13727797.810000001"/>
    <n v="-41765709.539999999"/>
    <n v="-501845"/>
    <n v="-6997687.0199999996"/>
    <n v="-326359.48"/>
    <n v="-49591601.039999999"/>
    <n v="-51000000"/>
    <n v="-28907864.260000002"/>
    <n v="-23655534.52"/>
    <n v="-32986901.940000001"/>
    <n v="-69387800.439999998"/>
    <m/>
    <n v="-205938101.16"/>
    <n v="-105214884.86"/>
    <n v="-105214884.86"/>
  </r>
  <r>
    <x v="11"/>
    <x v="6"/>
    <n v="43336365.450000003"/>
    <n v="43053996.200000003"/>
    <n v="4551909.91"/>
    <n v="3937022.95"/>
    <n v="1231468.43"/>
    <n v="96110762.939999998"/>
    <n v="374379688.02999997"/>
    <n v="-127829799.48"/>
    <n v="246549888.55000001"/>
    <n v="5915813.0700000003"/>
    <n v="0"/>
    <n v="9122478.8800000008"/>
    <n v="15038291.949999999"/>
    <n v="-35168251.729999997"/>
    <n v="-1348738.8"/>
    <n v="-7145106.7400000002"/>
    <n v="-326359.48"/>
    <n v="-43988456.75"/>
    <n v="-51000000"/>
    <n v="-28792929.550000001"/>
    <n v="-19062620.899999999"/>
    <n v="-33495307.850000001"/>
    <n v="-66126500.140000001"/>
    <m/>
    <n v="-198477358.44"/>
    <n v="-115233128.25"/>
    <n v="-115233128.25"/>
  </r>
  <r>
    <x v="12"/>
    <x v="0"/>
    <n v="2943099.52"/>
    <n v="8176812.8399999999"/>
    <n v="285874.73"/>
    <n v="0"/>
    <n v="612657.36"/>
    <n v="12018444.449999999"/>
    <n v="34614626.43"/>
    <n v="-18105611.969999999"/>
    <n v="16509014.460000001"/>
    <n v="5140434.46"/>
    <n v="0"/>
    <n v="0"/>
    <n v="5140434.46"/>
    <n v="-8027173.3399999999"/>
    <n v="-3381.47"/>
    <n v="0"/>
    <n v="-527581.12"/>
    <n v="-8558135.9299999997"/>
    <n v="-11950729.75"/>
    <n v="0"/>
    <n v="-3748066.1"/>
    <n v="-281455.53999999998"/>
    <n v="-328535"/>
    <m/>
    <n v="-16308786.390000001"/>
    <n v="-8800971.0500000194"/>
    <n v="-8800971.0500000194"/>
  </r>
  <r>
    <x v="12"/>
    <x v="1"/>
    <n v="940679.68000000005"/>
    <n v="9348239.5"/>
    <n v="310242.32"/>
    <n v="200022"/>
    <n v="513080.49"/>
    <n v="11312263.99"/>
    <n v="23703768.02"/>
    <n v="-3031455.24"/>
    <n v="20672312.780000001"/>
    <n v="8622693.3900000006"/>
    <n v="0"/>
    <n v="0"/>
    <n v="8622693.3900000006"/>
    <n v="-8229164.4000000004"/>
    <n v="-2708.76"/>
    <n v="0"/>
    <n v="-534269.53"/>
    <n v="-8766142.6899999995"/>
    <n v="-11447234.779999999"/>
    <n v="0"/>
    <n v="-7018238.0999999996"/>
    <n v="-3047870.51"/>
    <n v="-838844"/>
    <m/>
    <n v="-22352187.390000001"/>
    <n v="-9488940.0800000001"/>
    <n v="-9488940.0800000001"/>
  </r>
  <r>
    <x v="12"/>
    <x v="2"/>
    <n v="2255077.2000000002"/>
    <n v="7828480.6600000001"/>
    <n v="288487.07"/>
    <n v="105870"/>
    <n v="521608.73"/>
    <n v="10999523.66"/>
    <n v="27076147.600000001"/>
    <n v="-4124727.86"/>
    <n v="22951419.739999998"/>
    <n v="4907302.24"/>
    <n v="0"/>
    <n v="442488"/>
    <n v="5349790.24"/>
    <n v="-7621956.4800000004"/>
    <n v="983.08"/>
    <n v="0"/>
    <n v="-602360.24"/>
    <n v="-8223333.6399999997"/>
    <n v="-13922122.890000001"/>
    <n v="0"/>
    <n v="-1768274.03"/>
    <n v="-3490599.09"/>
    <n v="-844331"/>
    <m/>
    <n v="-20025327.010000002"/>
    <n v="-11052072.99"/>
    <n v="-11052072.99"/>
  </r>
  <r>
    <x v="12"/>
    <x v="3"/>
    <n v="755103.24"/>
    <n v="8717889.0700000003"/>
    <n v="541492.72"/>
    <n v="1088338.68"/>
    <n v="244085.44"/>
    <n v="11346909.15"/>
    <n v="29901756.59"/>
    <n v="-5243980.33"/>
    <n v="24657776.260000002"/>
    <n v="4439600.03"/>
    <n v="0"/>
    <n v="301253"/>
    <n v="4740853.03"/>
    <n v="-6743629.9100000001"/>
    <n v="-512016.29"/>
    <n v="-1774332"/>
    <n v="-526035.4"/>
    <n v="-9556013.5999999996"/>
    <n v="-7543784.2800000003"/>
    <n v="-8100000"/>
    <n v="-877051.59"/>
    <n v="-4301613.3499999996"/>
    <n v="-845464"/>
    <m/>
    <n v="-21667913.219999999"/>
    <n v="-9521611.6199999899"/>
    <n v="-9521611.6199999899"/>
  </r>
  <r>
    <x v="12"/>
    <x v="4"/>
    <n v="1470614.33"/>
    <n v="10529306.029999999"/>
    <n v="532868.93000000005"/>
    <n v="653567.82999999996"/>
    <n v="170300.7"/>
    <n v="13356657.82"/>
    <n v="36293310.75"/>
    <n v="-6531830.8700000001"/>
    <n v="29761479.879999999"/>
    <n v="3391499.3"/>
    <n v="0"/>
    <n v="527499"/>
    <n v="3918998.3"/>
    <n v="-5374839.3700000001"/>
    <n v="-1238488.33"/>
    <n v="-5728783"/>
    <n v="-519119.95"/>
    <n v="-12861230.65"/>
    <n v="-7076840.7300000004"/>
    <n v="-8100000"/>
    <n v="-190878.34"/>
    <n v="-6429159.0199999996"/>
    <n v="-880722"/>
    <m/>
    <n v="-22677600.09"/>
    <n v="-11498305.26"/>
    <n v="-11498305.26"/>
  </r>
  <r>
    <x v="12"/>
    <x v="5"/>
    <n v="10403.73"/>
    <n v="8210244.79"/>
    <n v="666065.49"/>
    <n v="2535659.63"/>
    <n v="128710.27"/>
    <n v="11551083.91"/>
    <n v="40404783.390000001"/>
    <n v="-7990180.7000000002"/>
    <n v="32414602.690000001"/>
    <n v="5016270.6900000004"/>
    <n v="0"/>
    <n v="678115"/>
    <n v="5694385.6900000004"/>
    <n v="-6076618.3899999997"/>
    <n v="-58480.53"/>
    <n v="-2456326"/>
    <n v="-675431.19"/>
    <n v="-9266856.1099999994"/>
    <n v="-6601311.3300000001"/>
    <n v="-10120000"/>
    <n v="-284934.28999999998"/>
    <n v="-7218904.0300000003"/>
    <n v="-876311"/>
    <m/>
    <n v="-25101460.649999999"/>
    <n v="-15291755.529999999"/>
    <n v="-15291755.529999999"/>
  </r>
  <r>
    <x v="12"/>
    <x v="6"/>
    <n v="0"/>
    <n v="8685049.8300000001"/>
    <n v="984363.82"/>
    <n v="236048.3"/>
    <n v="117329.42"/>
    <n v="10022791.369999999"/>
    <n v="44751962.329999998"/>
    <n v="-9664553.2100000009"/>
    <n v="35087409.119999997"/>
    <n v="4345799.3600000003"/>
    <n v="0"/>
    <n v="447253"/>
    <n v="4793052.3600000003"/>
    <n v="-6524132.5899999999"/>
    <n v="-508248.47"/>
    <n v="-95147"/>
    <n v="-694939.07"/>
    <n v="-7822467.1299999999"/>
    <n v="-7230376.0300000003"/>
    <n v="-12120000"/>
    <n v="-49642.29"/>
    <n v="-6264120.3399999999"/>
    <n v="-885798"/>
    <m/>
    <n v="-26549936.66"/>
    <n v="-15530849.060000001"/>
    <n v="-15530849.060000001"/>
  </r>
  <r>
    <x v="13"/>
    <x v="0"/>
    <n v="1632453.04"/>
    <n v="12411324.9"/>
    <n v="567370.52"/>
    <n v="91040.68"/>
    <n v="797071.8"/>
    <n v="15499260.939999999"/>
    <n v="62561001.460000001"/>
    <n v="-20442516.02"/>
    <n v="42118485.439999998"/>
    <n v="6639530.1600000001"/>
    <n v="0"/>
    <n v="0"/>
    <n v="6639530.1600000001"/>
    <n v="-11121564.65"/>
    <n v="-32131"/>
    <n v="-2393348.5"/>
    <n v="-3847713.12"/>
    <n v="-17394757.27"/>
    <n v="-21050606.239999998"/>
    <n v="0"/>
    <n v="-3635929.05"/>
    <n v="-1455399.07"/>
    <n v="-956557"/>
    <n v="-359439"/>
    <n v="-27457930.359999999"/>
    <n v="-19404588.91"/>
    <n v="-19404588.91"/>
  </r>
  <r>
    <x v="13"/>
    <x v="1"/>
    <n v="1536278"/>
    <n v="15243599.390000001"/>
    <n v="495414.86"/>
    <n v="141813.01"/>
    <n v="545561.1"/>
    <n v="17962666.359999999"/>
    <n v="50677249.82"/>
    <n v="-4019787.66"/>
    <n v="46657462.159999996"/>
    <n v="8055255.1500000004"/>
    <n v="0"/>
    <n v="42229.88"/>
    <n v="8097485.0300000003"/>
    <n v="-14344207.970000001"/>
    <n v="-16088"/>
    <n v="-351075.95"/>
    <n v="-5405764.6799999997"/>
    <n v="-20117136.600000001"/>
    <n v="-22449960.859999999"/>
    <n v="0"/>
    <n v="-4899373.22"/>
    <n v="-3839001.68"/>
    <n v="-1089061"/>
    <n v="-43409"/>
    <n v="-32320805.760000002"/>
    <n v="-20279671.190000001"/>
    <n v="-20279671.190000001"/>
  </r>
  <r>
    <x v="13"/>
    <x v="2"/>
    <n v="877082"/>
    <n v="13252679.869999999"/>
    <n v="480161.13"/>
    <n v="42783"/>
    <n v="518498.11"/>
    <n v="15171204.109999999"/>
    <n v="55318319.039999999"/>
    <n v="-6436039.4900000002"/>
    <n v="48882279.549999997"/>
    <n v="7039540.0300000003"/>
    <n v="0"/>
    <n v="25501.52"/>
    <n v="7065041.5499999998"/>
    <n v="-12989629.68"/>
    <n v="-34790"/>
    <n v="-2105495.71"/>
    <n v="-2179996.92"/>
    <n v="-17309912.309999999"/>
    <n v="-22361155.75"/>
    <n v="0"/>
    <n v="-3658891.02"/>
    <n v="-4925744.57"/>
    <n v="-1174174"/>
    <n v="-469201"/>
    <n v="-32589166.34"/>
    <n v="-21219446.559999999"/>
    <n v="-21219446.559999999"/>
  </r>
  <r>
    <x v="13"/>
    <x v="3"/>
    <n v="1047388"/>
    <n v="15011752.710000001"/>
    <n v="403831.02"/>
    <n v="99328.58"/>
    <n v="648867.14"/>
    <n v="17211167.449999999"/>
    <n v="59508809.390000001"/>
    <n v="-8671215.6999999993"/>
    <n v="50837593.689999998"/>
    <n v="8099043.0199999996"/>
    <n v="0"/>
    <n v="22262.22"/>
    <n v="8121305.2400000002"/>
    <n v="-13554471.75"/>
    <n v="-116067.21"/>
    <n v="-2276044.2599999998"/>
    <n v="-3994674.9"/>
    <n v="-19941258.120000001"/>
    <n v="-22227686.75"/>
    <n v="0"/>
    <n v="-4167537.71"/>
    <n v="-5391341.8099999996"/>
    <n v="-1144474"/>
    <n v="-707201"/>
    <n v="-33638241.270000003"/>
    <n v="-22590566.989999998"/>
    <n v="-22590566.989999998"/>
  </r>
  <r>
    <x v="13"/>
    <x v="4"/>
    <n v="0"/>
    <n v="16934967.75"/>
    <n v="81861.05"/>
    <n v="45572.91"/>
    <n v="187226.85"/>
    <n v="17249628.559999999"/>
    <n v="74915462.200000003"/>
    <n v="-10794426.310000001"/>
    <n v="64121035.890000001"/>
    <n v="7122260.9100000001"/>
    <n v="0"/>
    <n v="323303.33"/>
    <n v="7445564.2400000002"/>
    <n v="-13652429.4"/>
    <n v="-1873801.5"/>
    <n v="-777261.32"/>
    <n v="-6452555.7000000002"/>
    <n v="-22756047.920000002"/>
    <n v="-22814446.559999999"/>
    <n v="0"/>
    <n v="-1192032.69"/>
    <n v="-10142587.65"/>
    <n v="-1522200"/>
    <n v="-1267000"/>
    <n v="-36938266.899999999"/>
    <n v="-29121913.870000001"/>
    <n v="-29121913.870000001"/>
  </r>
  <r>
    <x v="13"/>
    <x v="5"/>
    <n v="1817731"/>
    <n v="12202889"/>
    <n v="150872"/>
    <n v="108838"/>
    <n v="218623"/>
    <n v="14498953"/>
    <n v="94390515.620000005"/>
    <n v="-27201134.620000001"/>
    <n v="67189381"/>
    <n v="7013614.54"/>
    <n v="0"/>
    <n v="27822"/>
    <n v="7041436.54"/>
    <n v="-12647189"/>
    <n v="-144623"/>
    <n v="-871857"/>
    <n v="-5148946"/>
    <n v="-18812615"/>
    <n v="-22531045"/>
    <n v="0"/>
    <n v="-547922.54"/>
    <n v="-12866029"/>
    <n v="-1561300"/>
    <n v="-1630000"/>
    <n v="-39136296.539999999"/>
    <n v="-30780859"/>
    <n v="-30780859"/>
  </r>
  <r>
    <x v="13"/>
    <x v="6"/>
    <n v="87202.81"/>
    <n v="13243885.619999999"/>
    <n v="156959.29"/>
    <n v="0"/>
    <n v="461343.03"/>
    <n v="13949390.75"/>
    <n v="100253380.67"/>
    <n v="-29844726.23"/>
    <n v="70408654.439999998"/>
    <n v="7854669.46"/>
    <n v="0"/>
    <n v="34609.910000000003"/>
    <n v="7889279.3700000001"/>
    <n v="-13101404.539999999"/>
    <n v="-230470.28"/>
    <n v="-376940.59"/>
    <n v="-5359097.3499999996"/>
    <n v="-19067912.760000002"/>
    <n v="-22731278.390000001"/>
    <n v="0"/>
    <n v="-514371.68"/>
    <n v="-13711975.65"/>
    <n v="-1445000"/>
    <n v="-2070000"/>
    <n v="-40472625.719999999"/>
    <n v="-32706786.079999998"/>
    <n v="-32706786.079999998"/>
  </r>
  <r>
    <x v="14"/>
    <x v="0"/>
    <n v="9488176.5399999991"/>
    <n v="78668622.030000001"/>
    <n v="3725518.56"/>
    <n v="0"/>
    <n v="1246172.99"/>
    <n v="93128490.120000005"/>
    <n v="621792579.05999994"/>
    <n v="-327919554.30000001"/>
    <n v="293873024.75999999"/>
    <n v="15665874.02"/>
    <n v="0"/>
    <n v="6405192"/>
    <n v="22071066.02"/>
    <n v="-61892425.359999999"/>
    <n v="-1062127.28"/>
    <n v="-3781869.25"/>
    <n v="-1333199.93"/>
    <n v="-68069621.819999993"/>
    <n v="-58653077.200000003"/>
    <n v="-103025942.11"/>
    <n v="-13030866.539999999"/>
    <n v="-13630535.619999999"/>
    <n v="0"/>
    <n v="-4025295"/>
    <n v="-192365716.47"/>
    <n v="-148637242.61000001"/>
    <n v="-148637242.61000001"/>
  </r>
  <r>
    <x v="14"/>
    <x v="1"/>
    <n v="5688569.2999999998"/>
    <n v="90350376.280000001"/>
    <n v="4173430.46"/>
    <n v="0"/>
    <n v="1695086.34"/>
    <n v="101907462.38"/>
    <n v="470225810.72000003"/>
    <n v="-126061904.73999999"/>
    <n v="344163905.98000002"/>
    <n v="12255665.890000001"/>
    <n v="0"/>
    <n v="4298695"/>
    <n v="16554360.890000001"/>
    <n v="-60396599.100000001"/>
    <n v="-653143.9"/>
    <n v="-5508160.3499999996"/>
    <n v="-1368723.93"/>
    <n v="-67926627.280000001"/>
    <n v="-67540295.239999995"/>
    <n v="-103025942.11"/>
    <n v="-18039333.82"/>
    <n v="-50263506.789999999"/>
    <n v="0"/>
    <n v="-2510541"/>
    <n v="-241379618.96000001"/>
    <n v="-153319483.00999999"/>
    <n v="-153319483.00999999"/>
  </r>
  <r>
    <x v="14"/>
    <x v="2"/>
    <n v="12147595.67"/>
    <n v="69347254.790000007"/>
    <n v="4172301.76"/>
    <n v="394532"/>
    <n v="2257406.98"/>
    <n v="88319091.200000003"/>
    <n v="509644305.92000002"/>
    <n v="-143351253.41999999"/>
    <n v="366293052.5"/>
    <n v="12576835.73"/>
    <n v="0"/>
    <n v="1624808"/>
    <n v="14201643.73"/>
    <n v="-56282163.880000003"/>
    <n v="-672345.36"/>
    <n v="-7858489.2300000004"/>
    <n v="-1400012.93"/>
    <n v="-66213011.399999999"/>
    <n v="-66295369.280000001"/>
    <n v="-102325942.11"/>
    <n v="-16933866.629999999"/>
    <n v="-54773131.57"/>
    <n v="0"/>
    <n v="-835299"/>
    <n v="-241163608.59"/>
    <n v="-161437167.44"/>
    <n v="-161437167.44"/>
  </r>
  <r>
    <x v="14"/>
    <x v="3"/>
    <n v="1875096.69"/>
    <n v="75183182.340000004"/>
    <n v="4700321.0599999996"/>
    <n v="321678"/>
    <n v="2400738.79"/>
    <n v="84481016.879999995"/>
    <n v="553535213.96000004"/>
    <n v="-161082942.88999999"/>
    <n v="392452271.06999999"/>
    <n v="9849549.8200000003"/>
    <n v="0"/>
    <n v="4251106"/>
    <n v="14100655.82"/>
    <n v="-57579522.329999998"/>
    <n v="-734894.78"/>
    <n v="-9925949.3200000003"/>
    <n v="-36429858.93"/>
    <n v="-104670225.36"/>
    <n v="-40018446.32"/>
    <n v="-101625942.11"/>
    <n v="-12245021.35"/>
    <n v="-59436761.829999998"/>
    <n v="0"/>
    <n v="-3697016"/>
    <n v="-217023187.61000001"/>
    <n v="-169340530.80000001"/>
    <n v="-169340530.80000001"/>
  </r>
  <r>
    <x v="14"/>
    <x v="4"/>
    <n v="0"/>
    <n v="69162588.379999995"/>
    <n v="4371638.12"/>
    <n v="333441"/>
    <n v="1418766.85"/>
    <n v="75286434.349999994"/>
    <n v="603304195.26999998"/>
    <n v="-99534391.010000005"/>
    <n v="503769804.25999999"/>
    <n v="14533676.470000001"/>
    <n v="0"/>
    <n v="5460399.7199999997"/>
    <n v="19994076.190000001"/>
    <n v="-60709152.869999997"/>
    <n v="-1083973.6100000001"/>
    <n v="-2003703.18"/>
    <n v="-8785224.4299999997"/>
    <n v="-72582054.090000004"/>
    <n v="-91227742.579999998"/>
    <n v="-100306514.44"/>
    <n v="-7456409.7300000004"/>
    <n v="-94320331.969999999"/>
    <n v="-9494930"/>
    <n v="-2399457"/>
    <n v="-305205385.72000003"/>
    <n v="-221262874.99000001"/>
    <n v="-221262874.99000001"/>
  </r>
  <r>
    <x v="14"/>
    <x v="5"/>
    <n v="798707.41"/>
    <n v="74358271.530000001"/>
    <n v="5114835.71"/>
    <n v="2161588.4700000002"/>
    <n v="6512238.7199999997"/>
    <n v="88945641.840000004"/>
    <n v="652078397.76999998"/>
    <n v="-119396399.23"/>
    <n v="532681998.54000002"/>
    <n v="27019813.82"/>
    <n v="0"/>
    <n v="7657517.4199999999"/>
    <n v="34677331.240000002"/>
    <n v="-53456699.259999998"/>
    <n v="-832089.91"/>
    <n v="-707625.62"/>
    <n v="-14180419.640000001"/>
    <n v="-69176834.430000007"/>
    <n v="-125289008.40000001"/>
    <n v="-99682071.930000007"/>
    <n v="-9600425.6799999997"/>
    <n v="-112200919.84"/>
    <n v="-10102810"/>
    <n v="-7184532"/>
    <n v="-364059767.85000002"/>
    <n v="-223068369.34"/>
    <n v="-223068369.34"/>
  </r>
  <r>
    <x v="14"/>
    <x v="6"/>
    <n v="4711881.43"/>
    <n v="76936967.799999997"/>
    <n v="6036534.1100000003"/>
    <n v="2624917.12"/>
    <n v="4556357.37"/>
    <n v="94866657.829999998"/>
    <n v="722729529.95000005"/>
    <n v="-140447023.44999999"/>
    <n v="582282506.5"/>
    <n v="34960239.5"/>
    <n v="0"/>
    <n v="10514003.76"/>
    <n v="45474243.259999998"/>
    <n v="-62686051.18"/>
    <n v="-673809.57"/>
    <n v="-708029.88"/>
    <n v="-1113339.1100000001"/>
    <n v="-65181229.740000002"/>
    <n v="-169314800.40000001"/>
    <n v="-98973617.469999999"/>
    <n v="-7714515.0599999996"/>
    <n v="-129463355.34"/>
    <n v="-9785910"/>
    <n v="-12898714"/>
    <n v="-428150912.26999998"/>
    <n v="-229291265.58000001"/>
    <n v="-229291265.58000001"/>
  </r>
  <r>
    <x v="15"/>
    <x v="0"/>
    <n v="7613504.1299999999"/>
    <n v="49904262.950000003"/>
    <n v="2496614.61"/>
    <n v="1655609.58"/>
    <n v="788663.12"/>
    <n v="62458654.390000001"/>
    <n v="263100621.34999999"/>
    <n v="-122112426.66"/>
    <n v="140988194.69"/>
    <n v="10922456.09"/>
    <n v="34894617.619999997"/>
    <n v="558760.36"/>
    <n v="46375834.07"/>
    <n v="-28720808.510000002"/>
    <n v="-2906045.28"/>
    <n v="-1455609.58"/>
    <n v="0"/>
    <n v="-33082463.370000001"/>
    <n v="-85000000"/>
    <n v="-8000000"/>
    <n v="-15385807.630000001"/>
    <n v="-9471176.0800000001"/>
    <n v="-3083336.83"/>
    <m/>
    <n v="-120940320.54000001"/>
    <n v="-95799899.239999995"/>
    <n v="-95799899.239999995"/>
  </r>
  <r>
    <x v="15"/>
    <x v="1"/>
    <n v="6655051.7199999997"/>
    <n v="47930065.380000003"/>
    <n v="2406292.81"/>
    <n v="21.08"/>
    <n v="528340.99"/>
    <n v="57519771.979999997"/>
    <n v="184354704.11000001"/>
    <n v="-12749886.210000001"/>
    <n v="171604817.90000001"/>
    <n v="9988198.7899999991"/>
    <n v="0"/>
    <n v="531698.31999999995"/>
    <n v="10519897.109999999"/>
    <n v="-27851182.68"/>
    <n v="-1087144.53"/>
    <n v="0"/>
    <n v="0"/>
    <n v="-28938327.210000001"/>
    <n v="-85000000"/>
    <n v="-6684703.3799999999"/>
    <n v="-13871799.789999999"/>
    <n v="-18938547.449999999"/>
    <n v="-3140003.83"/>
    <m/>
    <n v="-127635054.45"/>
    <n v="-83071105.329999998"/>
    <n v="-83071105.329999998"/>
  </r>
  <r>
    <x v="15"/>
    <x v="2"/>
    <n v="11078120.359999999"/>
    <n v="40846939.380000003"/>
    <n v="2360258.6"/>
    <n v="616.89"/>
    <n v="522770.66"/>
    <n v="54808705.890000001"/>
    <n v="200511053.53999999"/>
    <n v="-18029245.609999999"/>
    <n v="182481807.93000001"/>
    <n v="9033860.7100000009"/>
    <n v="0"/>
    <n v="482136.28"/>
    <n v="9515996.9900000002"/>
    <n v="-33051922.5799"/>
    <n v="-1723301.94"/>
    <n v="0"/>
    <n v="-0.88"/>
    <n v="-34775225.399899997"/>
    <n v="-85000000"/>
    <n v="-6684703.3799999999"/>
    <n v="-13877440.550000001"/>
    <n v="-16388764.300000001"/>
    <n v="-3373593.83"/>
    <m/>
    <n v="-125324502.06"/>
    <n v="-86706783.350000098"/>
    <n v="-86706783.350000098"/>
  </r>
  <r>
    <x v="15"/>
    <x v="3"/>
    <n v="3984969.26"/>
    <n v="39542786.280000001"/>
    <n v="2540453.0499999998"/>
    <n v="2800"/>
    <n v="662922.93999999994"/>
    <n v="46733931.530000001"/>
    <n v="213073671.13"/>
    <n v="-22463584.940000001"/>
    <n v="190610086.19"/>
    <n v="4891812.9400000004"/>
    <n v="0"/>
    <n v="463524.22"/>
    <n v="5355337.16"/>
    <n v="-30400897.239999998"/>
    <n v="-1728776.62"/>
    <n v="0"/>
    <n v="0"/>
    <n v="-32129673.859999999"/>
    <n v="-85000000"/>
    <n v="-5784703.3799999999"/>
    <n v="-7906279.7999999998"/>
    <n v="-13649114.65"/>
    <n v="-3318232.83"/>
    <n v="-5158993"/>
    <n v="-120817323.66"/>
    <n v="-89752357.359999999"/>
    <n v="-89752357.359999999"/>
  </r>
  <r>
    <x v="15"/>
    <x v="4"/>
    <n v="0"/>
    <n v="39125197.659999996"/>
    <n v="2403494.56"/>
    <n v="0"/>
    <n v="456239.83"/>
    <n v="41984932.049999997"/>
    <n v="227541418.84999999"/>
    <n v="-27456125.329999998"/>
    <n v="200085293.52000001"/>
    <n v="4586887.7"/>
    <n v="0"/>
    <n v="445756.78"/>
    <n v="5032644.4800000004"/>
    <n v="-32233274.030000001"/>
    <n v="-1181186.58"/>
    <n v="0"/>
    <n v="-36059972.380000003"/>
    <n v="-69474432.989999995"/>
    <n v="-50000000"/>
    <n v="-5784703.3799999999"/>
    <n v="-3549827.08"/>
    <n v="-15927452.99"/>
    <n v="-2513595.83"/>
    <n v="-6636605.4500000002"/>
    <n v="-84412184.730000004"/>
    <n v="-93216252.329999998"/>
    <n v="-93216252.329999998"/>
  </r>
  <r>
    <x v="15"/>
    <x v="5"/>
    <n v="22214137.960000001"/>
    <n v="33376401.34"/>
    <n v="2045347.46"/>
    <n v="0"/>
    <n v="785970.74"/>
    <n v="58421857.5"/>
    <n v="242354429.391"/>
    <n v="-33662819.880000003"/>
    <n v="208691609.51100001"/>
    <n v="11001480.02"/>
    <n v="0"/>
    <n v="760955.24"/>
    <n v="11762435.26"/>
    <n v="-36066482.556000002"/>
    <n v="-1659317.01"/>
    <n v="0"/>
    <n v="0"/>
    <n v="-37725799.566"/>
    <n v="-105000000"/>
    <n v="-5084703.38"/>
    <n v="-2578873.9"/>
    <n v="-22261182.969999999"/>
    <n v="-2621851.83"/>
    <n v="-7775745"/>
    <n v="-145322357.08000001"/>
    <n v="-95827745.629999995"/>
    <n v="-95827745.629999995"/>
  </r>
  <r>
    <x v="15"/>
    <x v="6"/>
    <n v="17142161.850000001"/>
    <n v="33013146.989999998"/>
    <n v="2760630.85"/>
    <n v="0"/>
    <n v="477380.23"/>
    <n v="53393319.920000002"/>
    <n v="260850600.69999999"/>
    <n v="-39479993.700000003"/>
    <n v="221370607"/>
    <n v="11560729.1"/>
    <n v="0"/>
    <n v="734782.11"/>
    <n v="12295511.210000001"/>
    <n v="-38008902.049999997"/>
    <n v="-1957580.71"/>
    <n v="0"/>
    <n v="0"/>
    <n v="-39966482.759999998"/>
    <n v="-105000000"/>
    <n v="-4234703.38"/>
    <n v="-2589386.77"/>
    <n v="-24630606.079999998"/>
    <n v="-2728159.83"/>
    <n v="-9000231.2400000002"/>
    <n v="-148183087.30000001"/>
    <n v="-98909868.069999993"/>
    <n v="-98909868.069999993"/>
  </r>
  <r>
    <x v="16"/>
    <x v="0"/>
    <n v="9957410.6600000001"/>
    <n v="28358024.800000001"/>
    <n v="1378453.26"/>
    <n v="0"/>
    <n v="1005306.42"/>
    <n v="40699195.140000001"/>
    <n v="170463739.25999999"/>
    <n v="-66703103.82"/>
    <n v="103760635.44"/>
    <n v="9756215.4000000004"/>
    <n v="0"/>
    <n v="1130853"/>
    <n v="10887068.4"/>
    <n v="-19964066.5"/>
    <n v="-222490.82"/>
    <n v="-8766124.7400000002"/>
    <n v="0"/>
    <n v="-28952682.059999999"/>
    <n v="-3500000"/>
    <n v="-55237751.729999997"/>
    <n v="-9991260.1799999997"/>
    <n v="-2939886.77"/>
    <n v="-3943534.27"/>
    <n v="-1130753"/>
    <n v="-76743185.950000003"/>
    <n v="-49651030.969999999"/>
    <n v="-49651030.969999999"/>
  </r>
  <r>
    <x v="16"/>
    <x v="1"/>
    <n v="6433742.7599999998"/>
    <n v="28314331.059999999"/>
    <n v="1087750.73"/>
    <n v="26095.61"/>
    <n v="1118090.8500000001"/>
    <n v="36980011.009999998"/>
    <n v="124929159.28"/>
    <n v="-14432188.869999999"/>
    <n v="110496970.41"/>
    <n v="8112471.1100000003"/>
    <n v="0"/>
    <n v="897821.52"/>
    <n v="9010292.6300000008"/>
    <n v="-22676306.75"/>
    <n v="-451381.93"/>
    <n v="-593026.93999999994"/>
    <n v="-16937.740000000002"/>
    <n v="-23737653.359999999"/>
    <n v="-11214426"/>
    <n v="-49523325.729999997"/>
    <n v="-9614360.3900000006"/>
    <n v="-5539518.4900000002"/>
    <n v="-5027634.2699999996"/>
    <m/>
    <n v="-80919264.879999995"/>
    <n v="-51830355.810000002"/>
    <n v="-51830355.810000002"/>
  </r>
  <r>
    <x v="16"/>
    <x v="2"/>
    <n v="3147674.94"/>
    <n v="31629322.440000001"/>
    <n v="976396.14"/>
    <n v="0"/>
    <n v="546847.73"/>
    <n v="36300241.25"/>
    <n v="135729005.63"/>
    <n v="-19654241.23"/>
    <n v="116074764.40000001"/>
    <n v="5603041.4699999997"/>
    <n v="0"/>
    <n v="656845.64"/>
    <n v="6259887.1100000003"/>
    <n v="-27210590.370000001"/>
    <n v="-392871.58"/>
    <n v="-445320.95"/>
    <n v="-2398547.34"/>
    <n v="-30447330.239999998"/>
    <n v="-3500000"/>
    <n v="-49523325.729999997"/>
    <n v="-6215127.29"/>
    <n v="-7904985.4199999999"/>
    <n v="-4852751.2699999996"/>
    <m/>
    <n v="-71996189.709999993"/>
    <n v="-56191372.810000002"/>
    <n v="-56191372.810000002"/>
  </r>
  <r>
    <x v="16"/>
    <x v="3"/>
    <n v="3553380.01"/>
    <n v="26015065.09"/>
    <n v="1145205.04"/>
    <n v="6398632.0300000003"/>
    <n v="1154367.6399999999"/>
    <n v="38266649.810000002"/>
    <n v="141020882.44"/>
    <n v="-20110030.170000002"/>
    <n v="120910852.27"/>
    <n v="4296934.0999999996"/>
    <n v="0"/>
    <n v="27195"/>
    <n v="4324129.0999999996"/>
    <n v="-21153112.98"/>
    <n v="-422783.53"/>
    <n v="-2626765.9900000002"/>
    <n v="-4451064.91"/>
    <n v="-28653727.41"/>
    <n v="-24497995.91"/>
    <n v="-37523325.729999997"/>
    <n v="-3119275.92"/>
    <n v="-10978807.720000001"/>
    <n v="-4228718"/>
    <m/>
    <n v="-80348123.280000001"/>
    <n v="-54499780.490000002"/>
    <n v="-54499780.490000002"/>
  </r>
  <r>
    <x v="16"/>
    <x v="4"/>
    <n v="4368524.1100000003"/>
    <n v="32676776.699999999"/>
    <n v="1229050.3600000001"/>
    <n v="0"/>
    <n v="1164344.93"/>
    <n v="39438696.100000001"/>
    <n v="154989751.97"/>
    <n v="-25387633.73"/>
    <n v="129602118.23999999"/>
    <n v="3799782.62"/>
    <n v="0"/>
    <n v="27195"/>
    <n v="3826977.62"/>
    <n v="-23796927.52"/>
    <n v="-249148.69"/>
    <n v="-2526849.1"/>
    <n v="-1395737.17"/>
    <n v="-27968662.48"/>
    <n v="-28912516.98"/>
    <n v="-37023325.729999997"/>
    <n v="-2901533.92"/>
    <n v="-15796261.970000001"/>
    <n v="-4296628"/>
    <m/>
    <n v="-88930266.599999994"/>
    <n v="-55968862.880000003"/>
    <n v="-55968862.880000003"/>
  </r>
  <r>
    <x v="16"/>
    <x v="5"/>
    <n v="4969055.3600000003"/>
    <n v="28516764.539999999"/>
    <n v="1829648.27"/>
    <n v="0"/>
    <n v="735096.38"/>
    <n v="36050564.549999997"/>
    <n v="169352669.91999999"/>
    <n v="-31285737.77"/>
    <n v="138066932.15000001"/>
    <n v="6351715.6500000004"/>
    <n v="0"/>
    <n v="27195"/>
    <n v="6378910.6500000004"/>
    <n v="-18596013.460000001"/>
    <n v="-337384.63"/>
    <n v="-8279442.5999999996"/>
    <n v="-2037646.09"/>
    <n v="-29250486.780000001"/>
    <n v="-31638884.57"/>
    <n v="-35973325.729999997"/>
    <n v="-2749186.08"/>
    <n v="-23019518.670000002"/>
    <n v="-4493004"/>
    <m/>
    <n v="-97873919.049999997"/>
    <n v="-53372001.520000003"/>
    <n v="-53372001.520000003"/>
  </r>
  <r>
    <x v="16"/>
    <x v="6"/>
    <n v="4111156.86"/>
    <n v="30371021.940000001"/>
    <n v="2128125.69"/>
    <n v="0"/>
    <n v="1386090.76"/>
    <n v="37996395.25"/>
    <n v="184715512.52000001"/>
    <n v="-37188320.909999996"/>
    <n v="147527191.61000001"/>
    <n v="6701228.7300000004"/>
    <n v="0"/>
    <n v="0"/>
    <n v="6701228.7300000004"/>
    <n v="-21172293.219999999"/>
    <n v="-208940.52"/>
    <n v="-13441615.060000001"/>
    <n v="-1153512.6599999999"/>
    <n v="-35976361.460000001"/>
    <n v="-33299486.399999999"/>
    <n v="-35973325.729999997"/>
    <n v="-2498780.38"/>
    <n v="-23485061.809999999"/>
    <n v="-4097699"/>
    <m/>
    <n v="-99354353.319999993"/>
    <n v="-56894100.810000002"/>
    <n v="-56894100.810000002"/>
  </r>
  <r>
    <x v="17"/>
    <x v="0"/>
    <n v="1729079.43"/>
    <n v="1887344.32"/>
    <n v="72050.23"/>
    <n v="0"/>
    <n v="266693.51"/>
    <n v="3955167.49"/>
    <n v="9203377.5"/>
    <n v="-5305644.9400000004"/>
    <n v="3897732.56"/>
    <n v="2417415.73"/>
    <n v="0"/>
    <n v="20418"/>
    <n v="2437833.73"/>
    <n v="-2579577.8199999998"/>
    <n v="-102824.2"/>
    <n v="0"/>
    <n v="0"/>
    <n v="-2682402.02"/>
    <n v="-2400000"/>
    <n v="-1524510.75"/>
    <n v="-293586.51"/>
    <n v="-316591.28999999998"/>
    <n v="0"/>
    <n v="-49518"/>
    <n v="-4584206.55"/>
    <n v="-3024125.21"/>
    <n v="-3024125.21"/>
  </r>
  <r>
    <x v="17"/>
    <x v="1"/>
    <n v="2283367.44"/>
    <n v="2026332.48"/>
    <n v="75846.12"/>
    <n v="0"/>
    <n v="53556.639999999999"/>
    <n v="4439102.68"/>
    <n v="9620090.4100000001"/>
    <n v="-5466631.1500000004"/>
    <n v="4153459.26"/>
    <n v="2450751.7400000002"/>
    <n v="0"/>
    <n v="9826"/>
    <n v="2460577.7400000002"/>
    <n v="-3236164.11"/>
    <n v="-86243.24"/>
    <n v="0"/>
    <n v="0"/>
    <n v="-3322407.35"/>
    <n v="-2322066.92"/>
    <n v="-1524510.75"/>
    <n v="-349918.05"/>
    <n v="-356701.41"/>
    <n v="0"/>
    <n v="-34523"/>
    <n v="-4587720.13"/>
    <n v="-3143012.2"/>
    <n v="-3143012.2"/>
  </r>
  <r>
    <x v="17"/>
    <x v="2"/>
    <n v="1483509.93"/>
    <n v="1760274.72"/>
    <n v="71198.78"/>
    <n v="0"/>
    <n v="162854.88"/>
    <n v="3477838.31"/>
    <n v="10252700.82"/>
    <n v="-5612655.8399999999"/>
    <n v="4640044.9800000004"/>
    <n v="2682997.6"/>
    <n v="0"/>
    <n v="10510"/>
    <n v="2693507.6"/>
    <n v="-2898187.36"/>
    <n v="-70220.86"/>
    <n v="0"/>
    <n v="0"/>
    <n v="-2968408.22"/>
    <n v="-2241422.56"/>
    <n v="-1524510.75"/>
    <n v="-419419.27"/>
    <n v="-356451.26"/>
    <n v="0"/>
    <n v="-81426"/>
    <n v="-4623229.84"/>
    <n v="-3219752.83"/>
    <n v="-3219752.83"/>
  </r>
  <r>
    <x v="17"/>
    <x v="3"/>
    <n v="767496.05"/>
    <n v="1835932.43"/>
    <n v="50382.96"/>
    <n v="0"/>
    <n v="369809.16"/>
    <n v="3023620.6"/>
    <n v="10676786.66"/>
    <n v="-5796571.2800000003"/>
    <n v="4880215.38"/>
    <n v="2545031.65"/>
    <n v="0"/>
    <n v="11392"/>
    <n v="2556423.65"/>
    <n v="-2427445.7599999998"/>
    <n v="-58464.19"/>
    <n v="0"/>
    <n v="0"/>
    <n v="-2485909.9500000002"/>
    <n v="-2157970.5699999998"/>
    <n v="-1524510.75"/>
    <n v="-490907.9"/>
    <n v="-401145.35"/>
    <n v="0"/>
    <n v="-114324"/>
    <n v="-4688858.57"/>
    <n v="-3285491.11"/>
    <n v="-3285491.11"/>
  </r>
  <r>
    <x v="17"/>
    <x v="4"/>
    <n v="317886.84000000003"/>
    <n v="2174624.2999999998"/>
    <n v="48048.78"/>
    <n v="0"/>
    <n v="108129.75"/>
    <n v="2648689.67"/>
    <n v="14191199.16"/>
    <n v="-5724077.4699999997"/>
    <n v="8467121.6899999995"/>
    <n v="2495022.9"/>
    <n v="100"/>
    <n v="7465.42"/>
    <n v="2502588.3199999998"/>
    <n v="-2283686.4"/>
    <n v="-129922.58"/>
    <n v="-351350.93"/>
    <n v="-435000"/>
    <n v="-3199959.91"/>
    <n v="-9907801.1699999999"/>
    <n v="0"/>
    <n v="-528876.92000000004"/>
    <n v="-444482.98"/>
    <n v="0"/>
    <m/>
    <n v="-10881161.07"/>
    <n v="462721.299999999"/>
    <n v="462721.299999999"/>
  </r>
  <r>
    <x v="17"/>
    <x v="5"/>
    <n v="226304.58"/>
    <n v="2268533.02"/>
    <n v="58247.43"/>
    <n v="0"/>
    <n v="648320.26"/>
    <n v="3201405.29"/>
    <n v="14758545.93"/>
    <n v="-5934359.3700000001"/>
    <n v="8824186.5600000005"/>
    <n v="2360821.09"/>
    <n v="0"/>
    <n v="151790"/>
    <n v="2512611.09"/>
    <n v="-2600454.0699999998"/>
    <n v="-94274.77"/>
    <n v="-377703.01"/>
    <n v="-105000"/>
    <n v="-3177431.85"/>
    <n v="-11223826.85"/>
    <n v="-704095.96"/>
    <n v="-219589.94"/>
    <n v="-447242.83"/>
    <n v="0"/>
    <n v="-271969.3"/>
    <n v="-12866724.880000001"/>
    <n v="1505953.79"/>
    <n v="1505953.79"/>
  </r>
  <r>
    <x v="17"/>
    <x v="6"/>
    <n v="282011.88"/>
    <n v="2256566.96"/>
    <n v="46903.11"/>
    <n v="0"/>
    <n v="585883.14"/>
    <n v="3171365.09"/>
    <n v="17224917.59"/>
    <n v="-6425143.5"/>
    <n v="10799774.09"/>
    <n v="1758764.18"/>
    <n v="0"/>
    <n v="442840"/>
    <n v="2201604.1800000002"/>
    <n v="-2027378.9"/>
    <n v="-108363.76"/>
    <n v="-421984.9"/>
    <n v="-360663"/>
    <n v="-2918390.56"/>
    <n v="-10854104.77"/>
    <n v="-1384775.63"/>
    <n v="-16577.72"/>
    <n v="-462369.27"/>
    <n v="0"/>
    <n v="-442840.3"/>
    <n v="-13160667.689999999"/>
    <n v="-93685.110000002198"/>
    <n v="-93685.110000002198"/>
  </r>
  <r>
    <x v="18"/>
    <x v="0"/>
    <n v="2481502.0699999998"/>
    <n v="12907591.73"/>
    <n v="878417.11"/>
    <n v="0"/>
    <n v="606815.12"/>
    <n v="16874326.030000001"/>
    <n v="76494852.980000004"/>
    <n v="-26935905.739999998"/>
    <n v="49558947.240000002"/>
    <n v="4576461.1399999997"/>
    <n v="0"/>
    <n v="0"/>
    <n v="4576461.1399999997"/>
    <n v="-15109362.689999999"/>
    <n v="-545170.91"/>
    <n v="0"/>
    <n v="-4116154.82"/>
    <n v="-19770688.420000002"/>
    <n v="-17212217.77"/>
    <n v="-373943"/>
    <n v="-5988406.6900000004"/>
    <n v="-843021.42"/>
    <n v="-3989736.11"/>
    <m/>
    <n v="-28407324.989999998"/>
    <n v="-22831721"/>
    <n v="-22831721"/>
  </r>
  <r>
    <x v="18"/>
    <x v="1"/>
    <n v="0"/>
    <n v="14682238.24"/>
    <n v="643381.13"/>
    <n v="129502.97"/>
    <n v="182413.84"/>
    <n v="15637536.18"/>
    <n v="79924144.890000001"/>
    <n v="-28445263.370000001"/>
    <n v="51478881.520000003"/>
    <n v="8373106.8099999996"/>
    <n v="0"/>
    <n v="0"/>
    <n v="8373106.8099999996"/>
    <n v="-16585585.48"/>
    <n v="-240366.77"/>
    <n v="0"/>
    <n v="-5471551.0499999998"/>
    <n v="-22297503.300000001"/>
    <n v="-16105746.300000001"/>
    <n v="-373943"/>
    <n v="-6791864.29"/>
    <n v="-1060667.01"/>
    <n v="-4080581.82"/>
    <n v="-540840"/>
    <n v="-28953642.420000002"/>
    <n v="-24238378.786600001"/>
    <n v="-24238378.786600001"/>
  </r>
  <r>
    <x v="18"/>
    <x v="2"/>
    <n v="700"/>
    <n v="12795352.689999999"/>
    <n v="556353.1"/>
    <n v="0"/>
    <n v="177567.81"/>
    <n v="13529973.6"/>
    <n v="90914798.629999995"/>
    <n v="-33541107.440000001"/>
    <n v="57373691.189999998"/>
    <n v="9539642.1400000006"/>
    <n v="0"/>
    <n v="0"/>
    <n v="9539642.1400000006"/>
    <n v="-14594760.439999999"/>
    <n v="-104908.53"/>
    <n v="-43190.77"/>
    <n v="-6036171.3300000001"/>
    <n v="-20779031.07"/>
    <n v="-17188608.829999998"/>
    <n v="-373943"/>
    <n v="-8599195.3399999999"/>
    <n v="-4869306.07"/>
    <n v="-2674872.66"/>
    <n v="-1037040"/>
    <n v="-34742965.899999999"/>
    <n v="-24921309.960000001"/>
    <n v="-24921309.960000001"/>
  </r>
  <r>
    <x v="18"/>
    <x v="3"/>
    <n v="1000700"/>
    <n v="13406692.560000001"/>
    <n v="610685.15"/>
    <n v="876"/>
    <n v="182816.59"/>
    <n v="15201770.300000001"/>
    <n v="95615787.209999993"/>
    <n v="-35660459.789999999"/>
    <n v="59955327.420000002"/>
    <n v="9508340.2899999991"/>
    <n v="0"/>
    <n v="0"/>
    <n v="9508340.2899999991"/>
    <n v="-13243661.23"/>
    <n v="-62853.52"/>
    <n v="-84358.2"/>
    <n v="-9371518.8399999999"/>
    <n v="-22762391.789999999"/>
    <n v="-19848278.120000001"/>
    <n v="-373943"/>
    <n v="-5339456.9800000004"/>
    <n v="-5789646.4299999997"/>
    <n v="-2631897.75"/>
    <n v="-1053912"/>
    <n v="-35037134.280000001"/>
    <n v="-26865911.940000001"/>
    <n v="-26865911.940000001"/>
  </r>
  <r>
    <x v="18"/>
    <x v="4"/>
    <n v="1031736.22"/>
    <n v="12553560.43"/>
    <n v="613309.56999999995"/>
    <n v="0"/>
    <n v="141383.70000000001"/>
    <n v="14339989.92"/>
    <n v="102720818.08"/>
    <n v="-38359915.310000002"/>
    <n v="64360902.770000003"/>
    <n v="10916895.609999999"/>
    <n v="0"/>
    <n v="0"/>
    <n v="10916895.609999999"/>
    <n v="-12136702.109999999"/>
    <n v="0"/>
    <n v="-158423.26"/>
    <n v="-12904425.82"/>
    <n v="-25199551.190000001"/>
    <n v="-23265547.41"/>
    <n v="-373943"/>
    <n v="-2724669.01"/>
    <n v="-6472231.4299999997"/>
    <n v="-2732165.05"/>
    <n v="-1003368"/>
    <n v="-36571923.899999999"/>
    <n v="-27846313.210000001"/>
    <n v="-27846313.210000001"/>
  </r>
  <r>
    <x v="18"/>
    <x v="5"/>
    <n v="1048748.32"/>
    <n v="12803344.35"/>
    <n v="620595.49"/>
    <n v="1272.17"/>
    <n v="108248.79"/>
    <n v="14582209.119999999"/>
    <n v="108544324.53"/>
    <n v="-41318557.700000003"/>
    <n v="67225766.829999998"/>
    <n v="12588000.08"/>
    <n v="0"/>
    <n v="0"/>
    <n v="12588000.08"/>
    <n v="-13653275.890000001"/>
    <n v="-118056.62"/>
    <n v="-5906.49"/>
    <n v="-6404298.3799999999"/>
    <n v="-20181537.379999999"/>
    <n v="-31316333.800000001"/>
    <n v="-373943"/>
    <n v="-3061224.36"/>
    <n v="-6723282.0700000003"/>
    <n v="-2843717.95"/>
    <n v="-941864"/>
    <n v="-45260365.18"/>
    <n v="-28954073.469999999"/>
    <n v="-28954073.469999999"/>
  </r>
  <r>
    <x v="18"/>
    <x v="6"/>
    <n v="919765.61"/>
    <n v="11578284.810000001"/>
    <n v="954635.79"/>
    <n v="277.5"/>
    <n v="132209.76999999999"/>
    <n v="13585173.48"/>
    <n v="112746369.25"/>
    <n v="-43402288.75"/>
    <n v="69344080.5"/>
    <n v="10358167.369999999"/>
    <n v="0"/>
    <n v="0"/>
    <n v="10358167.369999999"/>
    <n v="-12194847.67"/>
    <n v="-123809.42"/>
    <n v="-115060.6"/>
    <n v="-5417753.6399999997"/>
    <n v="-17851471.329999998"/>
    <n v="-32827764.57"/>
    <n v="0"/>
    <n v="-1291925.6299999999"/>
    <n v="-7567404.4800000004"/>
    <n v="-2674090"/>
    <n v="-556854.6"/>
    <n v="-44918039.280000001"/>
    <n v="-30517910.739999998"/>
    <n v="-30517910.739999998"/>
  </r>
  <r>
    <x v="19"/>
    <x v="0"/>
    <n v="1060"/>
    <n v="11995121.17"/>
    <n v="134210.32"/>
    <n v="67446.17"/>
    <n v="393951.33"/>
    <n v="12591788.99"/>
    <n v="58169922.200000003"/>
    <n v="-4445750.71"/>
    <n v="53724171.490000002"/>
    <n v="2045075.62"/>
    <n v="0"/>
    <n v="1165952.8400000001"/>
    <n v="3211028.46"/>
    <n v="-10545961.369999999"/>
    <n v="-246321.38"/>
    <n v="-15521618.279999999"/>
    <n v="-810908.95"/>
    <n v="-27124809.98"/>
    <n v="-14220869.470000001"/>
    <n v="0"/>
    <n v="-923785.97"/>
    <n v="-1663396.5"/>
    <n v="-1379334"/>
    <m/>
    <n v="-18187385.940000001"/>
    <n v="-24214793.02"/>
    <n v="-24214793.02"/>
  </r>
  <r>
    <x v="19"/>
    <x v="1"/>
    <n v="0"/>
    <n v="15315662.189999999"/>
    <n v="121944.19"/>
    <n v="96889.41"/>
    <n v="385327.33"/>
    <n v="15919823.119999999"/>
    <n v="60467897.600000001"/>
    <n v="-6457559.8300000001"/>
    <n v="54010337.770000003"/>
    <n v="709806.54"/>
    <n v="0"/>
    <n v="566403"/>
    <n v="1276209.54"/>
    <n v="-10133921.07"/>
    <n v="-311470.89"/>
    <n v="-15564420.6"/>
    <n v="-3193722.71"/>
    <n v="-29203535.27"/>
    <n v="-13640922.220000001"/>
    <n v="0"/>
    <n v="-969606.7"/>
    <n v="-1456585.47"/>
    <n v="-1401539"/>
    <m/>
    <n v="-17468653.390000001"/>
    <n v="-24534181.77"/>
    <n v="-24534181.77"/>
  </r>
  <r>
    <x v="19"/>
    <x v="2"/>
    <n v="0"/>
    <n v="13824584.82"/>
    <n v="23083.78"/>
    <n v="176983.04000000001"/>
    <n v="395406.62"/>
    <n v="14420058.26"/>
    <n v="63318944.810000002"/>
    <n v="-8780906.5899999999"/>
    <n v="54538038.219999999"/>
    <n v="1200048.01"/>
    <n v="0"/>
    <n v="294815"/>
    <n v="1494863.01"/>
    <n v="-8101134.1900000004"/>
    <n v="-199203.14"/>
    <n v="-15574317.76"/>
    <n v="-4775149.07"/>
    <n v="-28649804.16"/>
    <n v="-13041944.220000001"/>
    <n v="0"/>
    <n v="-180215.84"/>
    <n v="-1780535.75"/>
    <n v="-1422778"/>
    <m/>
    <n v="-16425473.810000001"/>
    <n v="-25377681.52"/>
    <n v="-25377681.52"/>
  </r>
  <r>
    <x v="19"/>
    <x v="3"/>
    <n v="0"/>
    <n v="13351118.74"/>
    <n v="96643.62"/>
    <n v="164717.29"/>
    <n v="486259"/>
    <n v="14098738.65"/>
    <n v="66744925.18"/>
    <n v="-10937624.99"/>
    <n v="55807300.189999998"/>
    <n v="880924.78"/>
    <n v="0"/>
    <n v="0"/>
    <n v="880924.78"/>
    <n v="-9153452.7200000007"/>
    <n v="-214572.27"/>
    <n v="-15571897.119999999"/>
    <n v="-3148864.83"/>
    <n v="-28088786.940000001"/>
    <n v="-12420624.220000001"/>
    <n v="0"/>
    <n v="-419760.96"/>
    <n v="-2003748.48"/>
    <n v="-1287745"/>
    <n v="-308504"/>
    <n v="-16440382.66"/>
    <n v="-26257794.02"/>
    <n v="-26257794.02"/>
  </r>
  <r>
    <x v="19"/>
    <x v="4"/>
    <n v="0"/>
    <n v="13977812.27"/>
    <n v="131326.93"/>
    <n v="537982.18999999994"/>
    <n v="423068.98"/>
    <n v="15070190.369999999"/>
    <n v="69934501.159999996"/>
    <n v="-13168665.57"/>
    <n v="56765835.590000004"/>
    <n v="741395.23"/>
    <n v="0"/>
    <n v="0"/>
    <n v="741395.23"/>
    <n v="-10186183.119999999"/>
    <n v="-525578.99"/>
    <n v="-15583955.859999999"/>
    <n v="-1975563.45"/>
    <n v="-28271281.420000002"/>
    <n v="-11777640.220000001"/>
    <n v="0"/>
    <n v="-913848.75"/>
    <n v="-2862944.94"/>
    <n v="-1472268"/>
    <n v="-745864.97"/>
    <n v="-17772566.879999999"/>
    <n v="-26533572.890000001"/>
    <n v="-26533572.890000001"/>
  </r>
  <r>
    <x v="19"/>
    <x v="5"/>
    <n v="0"/>
    <n v="13769522.640000001"/>
    <n v="172612.46"/>
    <n v="627071.47"/>
    <n v="389849.75"/>
    <n v="14959056.32"/>
    <n v="70181432.269999996"/>
    <n v="-12779125.92"/>
    <n v="57402306.350000001"/>
    <n v="2205929.83"/>
    <n v="0"/>
    <n v="0"/>
    <n v="2205929.83"/>
    <n v="-9934672.8200000003"/>
    <n v="-668627"/>
    <n v="-15586652.17"/>
    <n v="-1641174.09"/>
    <n v="-27831126.079999998"/>
    <n v="-11112654.220000001"/>
    <n v="0"/>
    <n v="-1793901.72"/>
    <n v="-4252091.42"/>
    <n v="-1492917"/>
    <n v="-947980.97"/>
    <n v="-19599545.329999998"/>
    <n v="-27136621.09"/>
    <n v="-27136621.09"/>
  </r>
  <r>
    <x v="19"/>
    <x v="6"/>
    <n v="0"/>
    <n v="13747969.529999999"/>
    <n v="163444.94"/>
    <n v="332803.13"/>
    <n v="357281.71"/>
    <n v="14601499.310000001"/>
    <n v="73393852.230000004"/>
    <n v="-14545102.73"/>
    <n v="58848749.5"/>
    <n v="3367791.82"/>
    <n v="0"/>
    <n v="0"/>
    <n v="3367791.82"/>
    <n v="-11432738.48"/>
    <n v="-810022.51"/>
    <n v="-15594640.16"/>
    <n v="-720522.68"/>
    <n v="-28557923.829999998"/>
    <n v="-10540477"/>
    <n v="0"/>
    <n v="-1880501.05"/>
    <n v="-4181345.69"/>
    <n v="-1361643"/>
    <n v="-3109919.56"/>
    <n v="-21073886.300000001"/>
    <n v="-27186230.5"/>
    <n v="-27186230.5"/>
  </r>
  <r>
    <x v="20"/>
    <x v="0"/>
    <n v="3127236.27"/>
    <n v="2234863.67"/>
    <n v="133055.28"/>
    <n v="0"/>
    <n v="78797.759999999995"/>
    <n v="5573952.9800000004"/>
    <n v="11998439.789999999"/>
    <n v="-8567754.8300000001"/>
    <n v="3430684.96"/>
    <n v="246890.01"/>
    <n v="0"/>
    <n v="0"/>
    <n v="246890.01"/>
    <n v="-875501.24"/>
    <n v="-180604.48"/>
    <n v="0"/>
    <n v="0"/>
    <n v="-1056105.72"/>
    <n v="0"/>
    <n v="0"/>
    <n v="-440305.65"/>
    <n v="-1618476.01"/>
    <n v="0"/>
    <n v="-176336"/>
    <n v="-2235117.66"/>
    <n v="-5960304.5700000003"/>
    <n v="-5960304.5700000003"/>
  </r>
  <r>
    <x v="20"/>
    <x v="1"/>
    <n v="3489472.03"/>
    <n v="2268188.12"/>
    <n v="106178.59"/>
    <n v="0"/>
    <n v="78843.06"/>
    <n v="5942681.7999999998"/>
    <n v="12423012.960000001"/>
    <n v="-8775852.6300000008"/>
    <n v="3647160.33"/>
    <n v="196546.25"/>
    <n v="0"/>
    <n v="0"/>
    <n v="196546.25"/>
    <n v="-1104843.96"/>
    <n v="-221023.09"/>
    <n v="0"/>
    <n v="0"/>
    <n v="-1325867.05"/>
    <n v="0"/>
    <n v="0"/>
    <n v="-445068.87"/>
    <n v="-1849143.82"/>
    <n v="0"/>
    <n v="-168618"/>
    <n v="-2462830.69"/>
    <n v="-5997690.6399999997"/>
    <n v="-5997690.6399999997"/>
  </r>
  <r>
    <x v="20"/>
    <x v="2"/>
    <n v="3231731.81"/>
    <n v="2041049.03"/>
    <n v="73097.38"/>
    <n v="0"/>
    <n v="81901.5"/>
    <n v="5427779.7199999997"/>
    <n v="13051167.210000001"/>
    <n v="-9083753.3300000001"/>
    <n v="3967413.88"/>
    <n v="291837.13"/>
    <n v="0"/>
    <n v="0"/>
    <n v="291837.13"/>
    <n v="-964121.77"/>
    <n v="-133308.17000000001"/>
    <n v="0"/>
    <n v="0"/>
    <n v="-1097429.94"/>
    <n v="0"/>
    <n v="0"/>
    <n v="-415511.58"/>
    <n v="-2006325.62"/>
    <n v="0"/>
    <n v="-158852"/>
    <n v="-2580689.2000000002"/>
    <n v="-6008911.5899999999"/>
    <n v="-6008911.5899999999"/>
  </r>
  <r>
    <x v="20"/>
    <x v="3"/>
    <n v="2565888.0499999998"/>
    <n v="2084500.15"/>
    <n v="93862.86"/>
    <n v="0"/>
    <n v="69384.789999999994"/>
    <n v="4813635.8499999996"/>
    <n v="13501132.57"/>
    <n v="-9393184.4199999999"/>
    <n v="4107948.15"/>
    <n v="431342.49"/>
    <n v="0"/>
    <n v="0"/>
    <n v="431342.49"/>
    <n v="-610136.12"/>
    <n v="-184550.02"/>
    <n v="0"/>
    <n v="0"/>
    <n v="-794686.14"/>
    <n v="0"/>
    <n v="0"/>
    <n v="-419020.71"/>
    <n v="-1928702.36"/>
    <n v="0"/>
    <n v="-122056"/>
    <n v="-2469779.0699999998"/>
    <n v="-6088461.2800000003"/>
    <n v="-6088461.2800000003"/>
  </r>
  <r>
    <x v="20"/>
    <x v="4"/>
    <n v="3006308.63"/>
    <n v="2629383.17"/>
    <n v="111754.43"/>
    <n v="0"/>
    <n v="25222.78"/>
    <n v="5772669.0099999998"/>
    <n v="13844829.24"/>
    <n v="-9701067.3100000005"/>
    <n v="4143761.93"/>
    <n v="534724.52"/>
    <n v="0"/>
    <n v="0"/>
    <n v="534724.52"/>
    <n v="-1067993.94"/>
    <n v="-231195.45"/>
    <n v="0"/>
    <n v="0"/>
    <n v="-1299189.3899999999"/>
    <n v="0"/>
    <n v="0"/>
    <n v="-530790.77"/>
    <n v="-2245922.27"/>
    <n v="0"/>
    <n v="-219994"/>
    <n v="-2996707.04"/>
    <n v="-6155259.0300000003"/>
    <n v="-6155259.0300000003"/>
  </r>
  <r>
    <x v="20"/>
    <x v="5"/>
    <n v="2864273.3"/>
    <n v="2697821.22"/>
    <n v="108919.66"/>
    <n v="0"/>
    <n v="55471.45"/>
    <n v="5726485.6299999999"/>
    <n v="14345423.810000001"/>
    <n v="-10000488.560000001"/>
    <n v="4344935.25"/>
    <n v="1213418.54"/>
    <n v="0"/>
    <n v="0"/>
    <n v="1213418.54"/>
    <n v="-1330069.42"/>
    <n v="-197770.37"/>
    <n v="0"/>
    <n v="0"/>
    <n v="-1527839.79"/>
    <n v="0"/>
    <n v="0"/>
    <n v="-736951.75"/>
    <n v="-2535026.2999999998"/>
    <n v="0"/>
    <n v="-180109"/>
    <n v="-3452087.05"/>
    <n v="-6304912.5800000001"/>
    <n v="-6304912.5800000001"/>
  </r>
  <r>
    <x v="20"/>
    <x v="6"/>
    <n v="2574072.6800000002"/>
    <n v="2315270.77"/>
    <n v="117331.67"/>
    <n v="0"/>
    <n v="65316.76"/>
    <n v="5071991.88"/>
    <n v="14820767.640000001"/>
    <n v="-10380578.220000001"/>
    <n v="4440189.42"/>
    <n v="807559.67"/>
    <n v="0"/>
    <n v="0"/>
    <n v="807559.67"/>
    <n v="-1181964.98"/>
    <n v="-93540.35"/>
    <n v="0"/>
    <n v="0"/>
    <n v="-1275505.33"/>
    <n v="0"/>
    <n v="0"/>
    <n v="-789640.47"/>
    <n v="-1666992.29"/>
    <n v="0"/>
    <n v="-142357.85"/>
    <n v="-2598990.61"/>
    <n v="-6445245.0300000003"/>
    <n v="-6445245.0300000003"/>
  </r>
  <r>
    <x v="21"/>
    <x v="0"/>
    <n v="2862069.95"/>
    <n v="25891081.760000002"/>
    <n v="1203630.75"/>
    <n v="638231.23"/>
    <n v="2058748.18"/>
    <n v="32653761.870000001"/>
    <n v="198132818.56999999"/>
    <n v="-118397666.18000001"/>
    <n v="79735152.390000001"/>
    <n v="4327332.04"/>
    <n v="400000"/>
    <n v="9472574.0099999998"/>
    <n v="14199906.050000001"/>
    <n v="-17635742.129999999"/>
    <n v="-1054149.3799999999"/>
    <n v="-48645456.969999999"/>
    <n v="-2400681.9300000002"/>
    <n v="-69736030.409999996"/>
    <n v="-816549.74"/>
    <n v="0"/>
    <n v="-5593107.0099999998"/>
    <n v="-1181878.95"/>
    <n v="-22706280"/>
    <n v="-9472574.0099999998"/>
    <n v="-39770389.710000001"/>
    <n v="-17082400.190000001"/>
    <n v="-17082400.190000001"/>
  </r>
  <r>
    <x v="21"/>
    <x v="1"/>
    <n v="0"/>
    <n v="27687215.690000001"/>
    <n v="1331391"/>
    <n v="296367.40000000002"/>
    <n v="1575989.79"/>
    <n v="30890963.879999999"/>
    <n v="202850397.16"/>
    <n v="-119780757.2"/>
    <n v="83069639.959999993"/>
    <n v="3532910.47"/>
    <n v="400000"/>
    <n v="6328911.0099999998"/>
    <n v="10261821.48"/>
    <n v="-17390132.260000002"/>
    <n v="-408926.41"/>
    <n v="0"/>
    <n v="-3196754.7"/>
    <n v="-20995813.370000001"/>
    <n v="-730404.81"/>
    <n v="-48645456.969999999"/>
    <n v="-3489246.85"/>
    <n v="-1248796.6599999999"/>
    <n v="-16293248"/>
    <n v="-6452628.0099999998"/>
    <n v="-76859781.299999997"/>
    <n v="-26366830.649999999"/>
    <n v="-26366830.649999999"/>
  </r>
  <r>
    <x v="21"/>
    <x v="2"/>
    <n v="1409388.47"/>
    <n v="20371473.82"/>
    <n v="1454233.66"/>
    <n v="0"/>
    <n v="414034.36"/>
    <n v="23649130.309999999"/>
    <n v="209218387.46000001"/>
    <n v="-121931741.3"/>
    <n v="87286646.159999996"/>
    <n v="4706157.72"/>
    <n v="614874.24"/>
    <n v="7718676.0099999998"/>
    <n v="13039707.970000001"/>
    <n v="-12680483.310000001"/>
    <n v="-349279.8"/>
    <n v="0"/>
    <n v="-2396737.5699999998"/>
    <n v="-15426500.68"/>
    <n v="-640448.93999999994"/>
    <n v="-48645456.969999999"/>
    <n v="-4104079.31"/>
    <n v="-1398756.56"/>
    <n v="-18705736"/>
    <n v="-7842393.0099999998"/>
    <n v="-81336870.790000007"/>
    <n v="-27212112.969999999"/>
    <n v="-27212112.969999999"/>
  </r>
  <r>
    <x v="21"/>
    <x v="3"/>
    <n v="0"/>
    <n v="19529481.440000001"/>
    <n v="1316431.1399999999"/>
    <n v="0"/>
    <n v="437585.37"/>
    <n v="21283497.949999999"/>
    <n v="215110991.65000001"/>
    <n v="-122965466.54000001"/>
    <n v="92145525.109999999"/>
    <n v="5729745.7999999998"/>
    <n v="400000"/>
    <n v="7833825.0099999998"/>
    <n v="13963570.810000001"/>
    <n v="-6781385.1799999997"/>
    <n v="-404664.04"/>
    <n v="0"/>
    <n v="-7502001.9299999997"/>
    <n v="-14688051.15"/>
    <n v="-546531.88"/>
    <n v="-48645456.969999999"/>
    <n v="-5944312.0499999998"/>
    <n v="-1494052.51"/>
    <n v="-17556607.039999999"/>
    <n v="-7957542.0099999998"/>
    <n v="-82144502.459999993"/>
    <n v="-30560040.260000002"/>
    <n v="-30560040.260000002"/>
  </r>
  <r>
    <x v="21"/>
    <x v="4"/>
    <n v="1425302.94"/>
    <n v="25277825.030000001"/>
    <n v="1405903.75"/>
    <n v="0"/>
    <n v="406924.9"/>
    <n v="28515956.620000001"/>
    <n v="220527762.96000001"/>
    <n v="-125231641.22"/>
    <n v="95296121.739999995"/>
    <n v="6022154.8700000001"/>
    <n v="400000"/>
    <n v="7280920.0099999998"/>
    <n v="13703074.880000001"/>
    <n v="-17717951.82"/>
    <n v="-1117932.18"/>
    <n v="0"/>
    <n v="-493119.73"/>
    <n v="-19329003.73"/>
    <n v="-2124631.7799999998"/>
    <n v="-51895456.969999999"/>
    <n v="-4805746.21"/>
    <n v="-1660710.25"/>
    <n v="-19176084.039999999"/>
    <n v="-7589506.0099999998"/>
    <n v="-87252135.260000005"/>
    <n v="-30934014.25"/>
    <n v="-30934014.25"/>
  </r>
  <r>
    <x v="21"/>
    <x v="5"/>
    <n v="0"/>
    <n v="22376656.98"/>
    <n v="1303555.19"/>
    <n v="0"/>
    <n v="381484.99"/>
    <n v="24061697.16"/>
    <n v="236903922.09999999"/>
    <n v="-128258855.42"/>
    <n v="108645066.68000001"/>
    <n v="35626559.659999996"/>
    <n v="400000"/>
    <n v="0"/>
    <n v="36026559.659999996"/>
    <n v="-13771141.07"/>
    <n v="-527342.43000000005"/>
    <n v="0"/>
    <n v="-6907966.9900000002"/>
    <n v="-21206450.489999998"/>
    <n v="-7254080.5"/>
    <n v="-48645456.969999999"/>
    <n v="-2811992.39"/>
    <n v="-9348337.3900000006"/>
    <n v="-20821946.039999999"/>
    <n v="-7163252.96"/>
    <n v="-96045066.25"/>
    <n v="-51481806.759999998"/>
    <n v="-51481806.759999998"/>
  </r>
  <r>
    <x v="21"/>
    <x v="6"/>
    <n v="0"/>
    <n v="23051921.870000001"/>
    <n v="1797034.78"/>
    <n v="0"/>
    <n v="193933.81"/>
    <n v="25042890.460000001"/>
    <n v="241537364.38999999"/>
    <n v="-131218252.42"/>
    <n v="110319111.97"/>
    <n v="37254610.25"/>
    <n v="400000"/>
    <n v="0"/>
    <n v="37654610.25"/>
    <n v="-13473916.41"/>
    <n v="-737953.99"/>
    <n v="0"/>
    <n v="-5066958.96"/>
    <n v="-19278829.359999999"/>
    <n v="-11085404.76"/>
    <n v="-48645456.969999999"/>
    <n v="-3551525.85"/>
    <n v="-10452413.619999999"/>
    <n v="-19645593.039999999"/>
    <n v="-5702962.8499999996"/>
    <n v="-99083357.090000004"/>
    <n v="-54654426.229999997"/>
    <n v="-54654426.229999997"/>
  </r>
  <r>
    <x v="22"/>
    <x v="0"/>
    <n v="749804.48"/>
    <n v="3672265.89"/>
    <n v="594452.19999999995"/>
    <n v="21914.14"/>
    <n v="340926.98"/>
    <n v="5379363.6900000004"/>
    <n v="31556690.170000002"/>
    <n v="-5681598.5199999996"/>
    <n v="25875091.649999999"/>
    <n v="604571.31999999995"/>
    <n v="0"/>
    <n v="0"/>
    <n v="604571.31999999995"/>
    <n v="-2710882.84"/>
    <n v="-88079.61"/>
    <n v="-205018.56"/>
    <n v="-4621356.34"/>
    <n v="-7625337.3499999996"/>
    <n v="-4760755.34"/>
    <n v="-5782746.0099999998"/>
    <n v="-549625.17000000004"/>
    <n v="-4221179.12"/>
    <n v="0"/>
    <n v="-225808"/>
    <n v="-15540113.640000001"/>
    <n v="-8693575.6700000092"/>
    <n v="-8693575.6700000092"/>
  </r>
  <r>
    <x v="22"/>
    <x v="1"/>
    <n v="106714.33"/>
    <n v="4215743.63"/>
    <n v="632887.29"/>
    <n v="15320.95"/>
    <n v="550203.56000000006"/>
    <n v="5520869.7599999998"/>
    <n v="33415638.66"/>
    <n v="-6781377.1799999997"/>
    <n v="26634261.48"/>
    <n v="1117863.6000000001"/>
    <n v="0"/>
    <n v="0"/>
    <n v="1117863.6000000001"/>
    <n v="-4053508.73"/>
    <n v="-56500.99"/>
    <n v="-18041.04"/>
    <n v="-5107339.16"/>
    <n v="-9235389.9199999999"/>
    <n v="-3690878.86"/>
    <n v="-5782746.0099999998"/>
    <n v="-886063.62"/>
    <n v="-4534670.7300000004"/>
    <n v="0"/>
    <n v="-93069"/>
    <n v="-14987428.220000001"/>
    <n v="-9050176.6999999993"/>
    <n v="-9050176.6999999993"/>
  </r>
  <r>
    <x v="22"/>
    <x v="2"/>
    <n v="19823.41"/>
    <n v="3848140.02"/>
    <n v="566392.96"/>
    <n v="139599.71"/>
    <n v="418236.14"/>
    <n v="4992192.24"/>
    <n v="35220282.780000001"/>
    <n v="-7887597.6600000001"/>
    <n v="27332685.120000001"/>
    <n v="1324222.44"/>
    <n v="0"/>
    <n v="0"/>
    <n v="1324222.44"/>
    <n v="-3902269.49"/>
    <n v="-55947.13"/>
    <n v="-11756.53"/>
    <n v="-687880.83"/>
    <n v="-4657853.9800000004"/>
    <n v="-7706791.2599999998"/>
    <n v="-5782746.0099999998"/>
    <n v="-317492.71999999997"/>
    <n v="-5349553.7300000004"/>
    <n v="0"/>
    <n v="-47675"/>
    <n v="-19204258.719999999"/>
    <n v="-9786987.0999999903"/>
    <n v="-9786987.0999999903"/>
  </r>
  <r>
    <x v="22"/>
    <x v="3"/>
    <n v="3181.16"/>
    <n v="4470917.38"/>
    <n v="665330.52"/>
    <n v="7037.07"/>
    <n v="310787.03000000003"/>
    <n v="5457253.1600000001"/>
    <n v="37149602.399999999"/>
    <n v="-9042782.9100000001"/>
    <n v="28106819.489999998"/>
    <n v="1348123.37"/>
    <n v="0"/>
    <n v="0"/>
    <n v="1348123.37"/>
    <n v="-3681467.96"/>
    <n v="-62175.92"/>
    <n v="-21283.58"/>
    <n v="-1263502.54"/>
    <n v="-5028430"/>
    <n v="-7777339.29"/>
    <n v="-5782746.0099999998"/>
    <n v="-181201.25"/>
    <n v="-5878790.3300000001"/>
    <n v="0"/>
    <n v="-168090"/>
    <n v="-19788166.879999999"/>
    <n v="-10095599.140000001"/>
    <n v="-10095599.140000001"/>
  </r>
  <r>
    <x v="22"/>
    <x v="4"/>
    <n v="0"/>
    <n v="4219948.04"/>
    <n v="791702.83"/>
    <n v="34.799999999999997"/>
    <n v="373627.58"/>
    <n v="5385313.25"/>
    <n v="39388078.850000001"/>
    <n v="-10233077.48"/>
    <n v="29155001.370000001"/>
    <n v="1261921.33"/>
    <n v="0"/>
    <n v="2046007"/>
    <n v="3307928.33"/>
    <n v="-3880987.95"/>
    <n v="-66843.039999999994"/>
    <n v="-11165.1"/>
    <n v="-1268405.8500000001"/>
    <n v="-5227401.9400000004"/>
    <n v="-7222136.75"/>
    <n v="-5782746.0099999998"/>
    <n v="-194753.81"/>
    <n v="-6049943.2800000003"/>
    <n v="0"/>
    <n v="-2151177.96"/>
    <n v="-21400757.809999999"/>
    <n v="-11220083.199999999"/>
    <n v="-11220083.199999999"/>
  </r>
  <r>
    <x v="22"/>
    <x v="5"/>
    <n v="0"/>
    <n v="4643837"/>
    <n v="910353.16"/>
    <n v="6275.07"/>
    <n v="230529.13"/>
    <n v="5790994.3600000003"/>
    <n v="41391397.479999997"/>
    <n v="-11526560.73"/>
    <n v="29864836.75"/>
    <n v="1609777.17"/>
    <n v="0"/>
    <n v="2373236.96"/>
    <n v="3983014.13"/>
    <n v="-2748893.37"/>
    <n v="-167828.47"/>
    <n v="-26983.9"/>
    <n v="-2911171.37"/>
    <n v="-5854877.1100000003"/>
    <n v="-6654185.0800000001"/>
    <n v="-5782746.0099999998"/>
    <n v="-332031.62"/>
    <n v="-6324951.8499999996"/>
    <n v="0"/>
    <n v="-2707276.96"/>
    <n v="-21801191.52"/>
    <n v="-11982776.609999999"/>
    <n v="-11982776.609999999"/>
  </r>
  <r>
    <x v="22"/>
    <x v="6"/>
    <n v="200"/>
    <n v="4467229.43"/>
    <n v="875319.43"/>
    <n v="2390.6"/>
    <n v="521994.59"/>
    <n v="5867134.0499999998"/>
    <n v="44286240.880000003"/>
    <n v="-12894726.08"/>
    <n v="31391514.800000001"/>
    <n v="1905343.58"/>
    <n v="0"/>
    <n v="2656954.0099999998"/>
    <n v="4562297.59"/>
    <n v="-4572937.96"/>
    <n v="-147358.14000000001"/>
    <n v="-34562.89"/>
    <n v="-919790.68"/>
    <n v="-5674649.6699999999"/>
    <n v="-7993394.9400000004"/>
    <n v="-5782746.0099999998"/>
    <n v="-391530.74"/>
    <n v="-6210503.0599999996"/>
    <n v="0"/>
    <n v="-3071751.31"/>
    <n v="-23449926.059999999"/>
    <n v="-12696370.710000001"/>
    <n v="-12696370.710000001"/>
  </r>
  <r>
    <x v="23"/>
    <x v="0"/>
    <n v="0"/>
    <n v="14640519.65"/>
    <n v="986900.59"/>
    <n v="556026.96"/>
    <n v="1667752.4"/>
    <n v="17851199.600000001"/>
    <n v="63470802.810000002"/>
    <n v="-4351286.18"/>
    <n v="59119516.630000003"/>
    <n v="3464679.73"/>
    <n v="0"/>
    <n v="5593817"/>
    <n v="9058496.7300000004"/>
    <n v="-10788628.800000001"/>
    <n v="-392500.33"/>
    <n v="0"/>
    <n v="-7586602.4400000004"/>
    <n v="-18767731.57"/>
    <n v="-9258401.9800000004"/>
    <n v="-16141969.359999999"/>
    <n v="-1689384.37"/>
    <n v="-3909334.91"/>
    <n v="-728685.05"/>
    <n v="-4812824"/>
    <n v="-36540599.670000002"/>
    <n v="-30720881.719999999"/>
    <n v="-30720881.719999999"/>
  </r>
  <r>
    <x v="23"/>
    <x v="1"/>
    <n v="0"/>
    <n v="13452313.859999999"/>
    <n v="885349.25"/>
    <n v="904846.74"/>
    <n v="675538.02"/>
    <n v="15918047.869999999"/>
    <n v="72967842.540000007"/>
    <n v="-6537663.6399999997"/>
    <n v="66430178.899999999"/>
    <n v="1677909.77"/>
    <n v="0"/>
    <n v="4214395"/>
    <n v="5892304.7699999996"/>
    <n v="-10676406.800000001"/>
    <n v="-474829.22"/>
    <n v="0"/>
    <n v="-6351935.7800000003"/>
    <n v="-17503171.800000001"/>
    <n v="-12299654.550000001"/>
    <n v="-16141969.359999999"/>
    <n v="-1993073.5"/>
    <n v="-4952228.83"/>
    <n v="-763168.05"/>
    <n v="-3813295"/>
    <n v="-39963389.289999999"/>
    <n v="-30773970.449999999"/>
    <n v="-30773970.449999999"/>
  </r>
  <r>
    <x v="23"/>
    <x v="2"/>
    <n v="0"/>
    <n v="13036562.949999999"/>
    <n v="1294965.57"/>
    <n v="1552093.14"/>
    <n v="667388.31000000006"/>
    <n v="16551009.970000001"/>
    <n v="84063782.379999995"/>
    <n v="-8957245.9399999995"/>
    <n v="75106536.439999998"/>
    <n v="3229982.71"/>
    <n v="0"/>
    <n v="4780881"/>
    <n v="8010863.71"/>
    <n v="-10127007.609999999"/>
    <n v="-371055.58"/>
    <n v="0"/>
    <n v="-4773066.38"/>
    <n v="-15271129.57"/>
    <n v="-20334623.890000001"/>
    <n v="-16141969.359999999"/>
    <n v="-4297377.53"/>
    <n v="-6842377.21"/>
    <n v="-902826.05"/>
    <n v="-4287305"/>
    <n v="-52806479.039999999"/>
    <n v="-31590801.510000002"/>
    <n v="-31590801.510000002"/>
  </r>
  <r>
    <x v="23"/>
    <x v="3"/>
    <n v="0"/>
    <n v="12540024.779999999"/>
    <n v="1203168.02"/>
    <n v="2591285.39"/>
    <n v="594353.82999999996"/>
    <n v="16928832.02"/>
    <n v="109266745.90000001"/>
    <n v="-11533503.369999999"/>
    <n v="97733242.530000001"/>
    <n v="1314344.3"/>
    <n v="0"/>
    <n v="5447433"/>
    <n v="6761777.2999999998"/>
    <n v="-11358175.119999999"/>
    <n v="-323774.63"/>
    <n v="0"/>
    <n v="-25435593.93"/>
    <n v="-37117543.68"/>
    <n v="-20197502.129999999"/>
    <n v="-16141969.359999999"/>
    <n v="-2146328.88"/>
    <n v="-7352456.8600000003"/>
    <n v="-922997.05"/>
    <n v="-4688187"/>
    <n v="-51449441.280000001"/>
    <n v="-32856866.890000001"/>
    <n v="-32856866.890000001"/>
  </r>
  <r>
    <x v="23"/>
    <x v="4"/>
    <n v="0"/>
    <n v="14424676.26"/>
    <n v="1107038.6200000001"/>
    <n v="2602450.1800000002"/>
    <n v="839990.44"/>
    <n v="18974155.5"/>
    <n v="120095842.25"/>
    <n v="-14634679.060000001"/>
    <n v="105461163.19"/>
    <n v="795639.41"/>
    <n v="0"/>
    <n v="5803055"/>
    <n v="6598694.4100000001"/>
    <n v="-9977879.4600000009"/>
    <n v="-357206.24"/>
    <n v="0"/>
    <n v="-11618050.83"/>
    <n v="-21953136.530000001"/>
    <n v="-48888640.289999999"/>
    <n v="-12999999.359999999"/>
    <n v="-2913638.5"/>
    <n v="-7500070.1200000001"/>
    <n v="-940114.05"/>
    <n v="-4437544"/>
    <n v="-77680006.319999993"/>
    <n v="-31400870.25"/>
    <n v="-31400870.25"/>
  </r>
  <r>
    <x v="23"/>
    <x v="5"/>
    <n v="0"/>
    <n v="13243378.49"/>
    <n v="941976.37"/>
    <n v="2045515.98"/>
    <n v="777837.34"/>
    <n v="17008708.18"/>
    <n v="126413833.05"/>
    <n v="-18565665.32"/>
    <n v="107848167.73"/>
    <n v="2388818.91"/>
    <n v="0"/>
    <n v="5835596"/>
    <n v="8224414.9100000001"/>
    <n v="-6950060.4100000001"/>
    <n v="-374200.55"/>
    <n v="0"/>
    <n v="-8486922.4900000002"/>
    <n v="-15811183.449999999"/>
    <n v="-58165702.420000002"/>
    <n v="-12999999.359999999"/>
    <n v="-4414783.62"/>
    <n v="-7801327.75"/>
    <n v="-1078957.05"/>
    <n v="-3829954"/>
    <n v="-88290724.200000003"/>
    <n v="-28979383.170000002"/>
    <n v="-28979383.170000002"/>
  </r>
  <r>
    <x v="23"/>
    <x v="6"/>
    <n v="0"/>
    <n v="11478286.699999999"/>
    <n v="631775.63"/>
    <n v="2035082.15"/>
    <n v="581118.41"/>
    <n v="14726262.890000001"/>
    <n v="134092073.84"/>
    <n v="-22353159.449999999"/>
    <n v="111738914.39"/>
    <n v="2833730.09"/>
    <n v="0"/>
    <n v="6839340"/>
    <n v="9673070.0899999999"/>
    <n v="-10434086.609999999"/>
    <n v="-395943.99"/>
    <n v="0"/>
    <n v="-9457695.1600000001"/>
    <n v="-20287725.760000002"/>
    <n v="-55652717.189999998"/>
    <n v="-7399999.3600000003"/>
    <n v="-2551664.27"/>
    <n v="-9769548.3100000005"/>
    <n v="-1087738.05"/>
    <n v="-5559591"/>
    <n v="-82021258.180000007"/>
    <n v="-33829263.426795997"/>
    <n v="-33829263.426795997"/>
  </r>
  <r>
    <x v="24"/>
    <x v="0"/>
    <n v="3107392.69"/>
    <n v="1986735.97"/>
    <n v="73833.289999999994"/>
    <n v="0"/>
    <n v="22294.21"/>
    <n v="5190256.16"/>
    <n v="2042598.56"/>
    <n v="-569918.74"/>
    <n v="1472679.82"/>
    <n v="274140.42"/>
    <n v="0"/>
    <n v="24200"/>
    <n v="298340.42"/>
    <n v="-1867672.69"/>
    <n v="-25911.54"/>
    <n v="-443743.47"/>
    <n v="0"/>
    <n v="-2337327.7000000002"/>
    <n v="-1250000"/>
    <n v="0"/>
    <n v="-193321.47"/>
    <n v="-83680.59"/>
    <n v="0"/>
    <m/>
    <n v="-1527002.06"/>
    <n v="-3096946.64"/>
    <n v="-3096946.64"/>
  </r>
  <r>
    <x v="24"/>
    <x v="1"/>
    <n v="3235176.33"/>
    <n v="2197153.42"/>
    <n v="82586.47"/>
    <n v="0"/>
    <n v="22396.32"/>
    <n v="5537312.54"/>
    <n v="2155249.27"/>
    <n v="-700990.86"/>
    <n v="1454258.41"/>
    <n v="355696.98"/>
    <n v="0"/>
    <n v="16000"/>
    <n v="371696.98"/>
    <n v="-2097836.4500000002"/>
    <n v="-34058.959999999999"/>
    <n v="-454566.71"/>
    <n v="0"/>
    <n v="-2586462.12"/>
    <n v="-1250000"/>
    <n v="0"/>
    <n v="-232278.66"/>
    <n v="-117374.86"/>
    <n v="0"/>
    <m/>
    <n v="-1599653.52"/>
    <n v="-3177152.29"/>
    <n v="-3177152.29"/>
  </r>
  <r>
    <x v="24"/>
    <x v="2"/>
    <n v="3087740.9"/>
    <n v="1738703.67"/>
    <n v="96722.83"/>
    <n v="0"/>
    <n v="40225.75"/>
    <n v="4963393.1500000004"/>
    <n v="2324324.52"/>
    <n v="-837797.04"/>
    <n v="1486527.48"/>
    <n v="446457.07"/>
    <n v="0"/>
    <n v="16000"/>
    <n v="462457.07"/>
    <n v="-2083783.3"/>
    <n v="-38175.72"/>
    <n v="0"/>
    <n v="0"/>
    <n v="-2121959.02"/>
    <n v="-1250000"/>
    <n v="0"/>
    <n v="-156769.37"/>
    <n v="-134426.85999999999"/>
    <n v="0"/>
    <m/>
    <n v="-1541196.23"/>
    <n v="-3249222.45"/>
    <n v="-3249222.45"/>
  </r>
  <r>
    <x v="24"/>
    <x v="3"/>
    <n v="3003439.72"/>
    <n v="1708149.41"/>
    <n v="113254.61"/>
    <n v="0"/>
    <n v="79883.88"/>
    <n v="4904727.62"/>
    <n v="2580752.64"/>
    <n v="-939165.47"/>
    <n v="1641587.17"/>
    <n v="343542.5"/>
    <n v="0"/>
    <n v="8000"/>
    <n v="351542.5"/>
    <n v="-2023119.25"/>
    <n v="-38688.92"/>
    <n v="0"/>
    <n v="0"/>
    <n v="-2061808.17"/>
    <n v="-1250000"/>
    <n v="0"/>
    <n v="-68229.42"/>
    <n v="-169662.92"/>
    <n v="0"/>
    <m/>
    <n v="-1487892.34"/>
    <n v="-3348156.78"/>
    <n v="-3348156.78"/>
  </r>
  <r>
    <x v="24"/>
    <x v="4"/>
    <n v="2977023.68"/>
    <n v="2313259.2999999998"/>
    <n v="106604.49"/>
    <n v="0"/>
    <n v="80812.960000000006"/>
    <n v="5477700.4299999997"/>
    <n v="2785860"/>
    <n v="-1052005.92"/>
    <n v="1733854.08"/>
    <n v="290106.65999999997"/>
    <n v="0"/>
    <n v="2000"/>
    <n v="292106.65999999997"/>
    <n v="-2647862.23"/>
    <n v="-30681.4"/>
    <n v="0"/>
    <n v="0"/>
    <n v="-2678543.63"/>
    <n v="-1000000"/>
    <n v="0"/>
    <n v="-54690.97"/>
    <n v="-177932.44"/>
    <n v="0"/>
    <m/>
    <n v="-1232623.4099999999"/>
    <n v="-3592494.13"/>
    <n v="-3592494.13"/>
  </r>
  <r>
    <x v="24"/>
    <x v="5"/>
    <n v="3752403.96"/>
    <n v="1554624.33"/>
    <n v="116190.41"/>
    <n v="0"/>
    <n v="70397.13"/>
    <n v="5493615.8300000001"/>
    <n v="2973073.23"/>
    <n v="-1173221.57"/>
    <n v="1799851.66"/>
    <n v="403916.41"/>
    <n v="0"/>
    <n v="0"/>
    <n v="403916.41"/>
    <n v="-2722474.69"/>
    <n v="-38639.33"/>
    <n v="0"/>
    <n v="0"/>
    <n v="-2761114.02"/>
    <n v="-800000"/>
    <n v="0"/>
    <n v="-239654.14"/>
    <n v="-165876.6"/>
    <n v="0"/>
    <n v="-3000"/>
    <n v="-1208530.74"/>
    <n v="-3727739.14"/>
    <n v="-3727739.14"/>
  </r>
  <r>
    <x v="24"/>
    <x v="6"/>
    <n v="3436419.02"/>
    <n v="1475868.13"/>
    <n v="124570.66"/>
    <n v="0"/>
    <n v="74305.289999999994"/>
    <n v="5111163.0999999996"/>
    <n v="3396363.58"/>
    <n v="-1307603.19"/>
    <n v="2088760.39"/>
    <n v="175030.47"/>
    <n v="0"/>
    <n v="0"/>
    <n v="175030.47"/>
    <n v="-2094736.66"/>
    <n v="-42457.77"/>
    <n v="0"/>
    <n v="0"/>
    <n v="-2137194.4300000002"/>
    <n v="-932877.89"/>
    <n v="0"/>
    <n v="-230810.25"/>
    <n v="-146718.04"/>
    <n v="0"/>
    <n v="-9900"/>
    <n v="-1320306.18"/>
    <n v="-3917453.35"/>
    <n v="-3917453.35"/>
  </r>
  <r>
    <x v="25"/>
    <x v="0"/>
    <n v="190031.86"/>
    <n v="294077.31"/>
    <n v="0"/>
    <n v="0"/>
    <n v="15422.24"/>
    <n v="499531.41"/>
    <n v="1356273.08"/>
    <n v="-835136"/>
    <n v="521137.08"/>
    <n v="300730.25"/>
    <n v="0"/>
    <n v="20633"/>
    <n v="321363.25"/>
    <n v="-217023.59"/>
    <n v="-67734.2"/>
    <n v="0"/>
    <n v="0"/>
    <n v="-284757.78999999998"/>
    <n v="0"/>
    <n v="0"/>
    <n v="-51215.01"/>
    <n v="0"/>
    <n v="0"/>
    <n v="-66636"/>
    <n v="-117851.01"/>
    <n v="-939422.94"/>
    <n v="-939422.94"/>
  </r>
  <r>
    <x v="25"/>
    <x v="1"/>
    <n v="400"/>
    <n v="693424.86"/>
    <n v="0"/>
    <n v="0"/>
    <n v="3102.59"/>
    <n v="696927.45"/>
    <n v="924881.11"/>
    <n v="-178321.73"/>
    <n v="746559.38"/>
    <n v="495953.97"/>
    <n v="0"/>
    <n v="4600.75"/>
    <n v="500554.72"/>
    <n v="-620276.78"/>
    <n v="-14377.22"/>
    <n v="0"/>
    <n v="-14493.24"/>
    <n v="-649147.24"/>
    <n v="0"/>
    <n v="0"/>
    <n v="-24094.97"/>
    <n v="-133913.76"/>
    <n v="0"/>
    <n v="-72099.649999999994"/>
    <n v="-230108.38"/>
    <n v="-1064785.93"/>
    <n v="-1064785.93"/>
  </r>
  <r>
    <x v="25"/>
    <x v="2"/>
    <n v="400"/>
    <n v="723854.12"/>
    <n v="0"/>
    <n v="0"/>
    <n v="19885.63"/>
    <n v="744139.75"/>
    <n v="974475.74"/>
    <n v="-229644.35"/>
    <n v="744831.39"/>
    <n v="754269.13"/>
    <n v="0"/>
    <n v="4654.75"/>
    <n v="758923.88"/>
    <n v="-645625.09"/>
    <n v="-6.04"/>
    <n v="0"/>
    <n v="-319194.63"/>
    <n v="-964825.76"/>
    <n v="0"/>
    <n v="0"/>
    <n v="-25841.53"/>
    <n v="-129141.68"/>
    <n v="0"/>
    <n v="-74525"/>
    <n v="-229508.21"/>
    <n v="-1053561.05"/>
    <n v="-1053561.05"/>
  </r>
  <r>
    <x v="25"/>
    <x v="3"/>
    <n v="76970.460000000006"/>
    <n v="846537.86"/>
    <n v="0"/>
    <n v="0"/>
    <n v="15648.95"/>
    <n v="939157.27"/>
    <n v="1012355.17"/>
    <n v="-278563.43"/>
    <n v="733791.74"/>
    <n v="542759.41"/>
    <n v="0"/>
    <n v="4654.75"/>
    <n v="547414.16"/>
    <n v="-468193.48"/>
    <n v="-1021.44"/>
    <n v="0"/>
    <n v="-17"/>
    <n v="-469231.92"/>
    <n v="0"/>
    <n v="0"/>
    <n v="-502863.88"/>
    <n v="-128083.68"/>
    <n v="0"/>
    <n v="-7180"/>
    <n v="-638127.56000000006"/>
    <n v="-1113003.69"/>
    <n v="-1113003.69"/>
  </r>
  <r>
    <x v="25"/>
    <x v="4"/>
    <n v="221285.69"/>
    <n v="869398.18"/>
    <n v="0"/>
    <n v="0"/>
    <n v="116443.66"/>
    <n v="1207127.53"/>
    <n v="1157356.57"/>
    <n v="-323271.56"/>
    <n v="834085.01"/>
    <n v="568814"/>
    <n v="0"/>
    <n v="48618"/>
    <n v="617432"/>
    <n v="-985481.98"/>
    <n v="6.02"/>
    <n v="0"/>
    <n v="0"/>
    <n v="-985475.96"/>
    <n v="0"/>
    <n v="0"/>
    <n v="-345158.59"/>
    <n v="-165111.53"/>
    <n v="0"/>
    <n v="-35025"/>
    <n v="-545295.12"/>
    <n v="-1127873.46"/>
    <n v="-1127873.46"/>
  </r>
  <r>
    <x v="25"/>
    <x v="5"/>
    <n v="314552.98"/>
    <n v="775199.8"/>
    <n v="0"/>
    <n v="0"/>
    <n v="14939.01"/>
    <n v="1104691.79"/>
    <n v="1251926.3899999999"/>
    <n v="-370234.81"/>
    <n v="881691.58"/>
    <n v="565181.61"/>
    <n v="0"/>
    <n v="109397.56"/>
    <n v="674579.17"/>
    <n v="-877635.43"/>
    <n v="-25305.97"/>
    <n v="0"/>
    <n v="0"/>
    <n v="-902941.4"/>
    <n v="-30000"/>
    <n v="0"/>
    <n v="-379169.53"/>
    <n v="-159685.03"/>
    <n v="0"/>
    <n v="-41629"/>
    <n v="-610483.56000000006"/>
    <n v="-1147537.58"/>
    <n v="-1147537.58"/>
  </r>
  <r>
    <x v="25"/>
    <x v="6"/>
    <n v="564648.18999999994"/>
    <n v="625363.43999999994"/>
    <n v="0"/>
    <n v="0"/>
    <n v="16347.61"/>
    <n v="1206359.24"/>
    <n v="1388092.47"/>
    <n v="-416672.48"/>
    <n v="971419.99"/>
    <n v="433602.5"/>
    <n v="0"/>
    <n v="83108.56"/>
    <n v="516711.06"/>
    <n v="-915455.94"/>
    <n v="-17396.96"/>
    <n v="0"/>
    <n v="0"/>
    <n v="-932852.9"/>
    <n v="-30000"/>
    <n v="0"/>
    <n v="-348463.63"/>
    <n v="-153449.28"/>
    <n v="0"/>
    <n v="-28482"/>
    <n v="-560394.91"/>
    <n v="-1201242.48"/>
    <n v="-1201242.48"/>
  </r>
  <r>
    <x v="26"/>
    <x v="0"/>
    <n v="1141730.76"/>
    <n v="2709065.51"/>
    <n v="97755.58"/>
    <n v="0"/>
    <n v="29643.59"/>
    <n v="3978195.44"/>
    <n v="7483103.3700000001"/>
    <n v="-2454157.4300000002"/>
    <n v="5028945.9400000004"/>
    <n v="445991.6"/>
    <n v="0"/>
    <n v="0"/>
    <n v="445991.6"/>
    <n v="-3241685.87"/>
    <n v="0"/>
    <n v="0"/>
    <n v="-744428.82"/>
    <n v="-3986114.69"/>
    <n v="-663216.5"/>
    <n v="0"/>
    <n v="-357605.79"/>
    <n v="-449515.41"/>
    <n v="0"/>
    <n v="-1076"/>
    <n v="-1471413.7"/>
    <n v="-3995604.59"/>
    <n v="-3995604.59"/>
  </r>
  <r>
    <x v="26"/>
    <x v="1"/>
    <n v="1074608.71"/>
    <n v="3388659.38"/>
    <n v="95423.16"/>
    <n v="0"/>
    <n v="13784.33"/>
    <n v="4572475.58"/>
    <n v="7328319.8700000001"/>
    <n v="-599498.85"/>
    <n v="6728821.0199999996"/>
    <n v="670068.52"/>
    <n v="0"/>
    <n v="87302"/>
    <n v="757370.52"/>
    <n v="-3649364.48"/>
    <n v="0"/>
    <n v="0"/>
    <n v="-1453994.84"/>
    <n v="-5103359.32"/>
    <n v="-641754.76"/>
    <n v="0"/>
    <n v="-1065617.33"/>
    <n v="-781361.43"/>
    <n v="0"/>
    <m/>
    <n v="-2488733.52"/>
    <n v="-4466574.28"/>
    <n v="-4466574.28"/>
  </r>
  <r>
    <x v="26"/>
    <x v="2"/>
    <n v="1322181.67"/>
    <n v="3019221.27"/>
    <n v="124297.12"/>
    <n v="0"/>
    <n v="29871.62"/>
    <n v="4495571.68"/>
    <n v="9927419.2899999991"/>
    <n v="-2883776.59"/>
    <n v="7043642.7000000002"/>
    <n v="779581.75"/>
    <n v="0"/>
    <n v="0"/>
    <n v="779581.75"/>
    <n v="-3227237.16"/>
    <n v="0"/>
    <n v="0"/>
    <n v="-711308.56"/>
    <n v="-3938545.72"/>
    <n v="-2107952.79"/>
    <n v="0"/>
    <n v="-1309711.57"/>
    <n v="-433730.63"/>
    <n v="0"/>
    <m/>
    <n v="-3851394.99"/>
    <n v="-4528855.42"/>
    <n v="-4528855.42"/>
  </r>
  <r>
    <x v="26"/>
    <x v="3"/>
    <n v="2334364.9"/>
    <n v="3943435.35"/>
    <n v="96133.77"/>
    <n v="0"/>
    <n v="26371.3"/>
    <n v="6400305.3200000003"/>
    <n v="9910545.7200000007"/>
    <n v="-2971517.02"/>
    <n v="6939028.7000000002"/>
    <n v="84077.19"/>
    <n v="0"/>
    <n v="212892"/>
    <n v="296969.19"/>
    <n v="-2917888.78"/>
    <n v="-42260.57"/>
    <n v="0"/>
    <n v="-170155.74"/>
    <n v="-3130305.09"/>
    <n v="-3669128.03"/>
    <n v="0"/>
    <n v="-1939522.01"/>
    <n v="-374396.21"/>
    <n v="0"/>
    <m/>
    <n v="-5983046.25"/>
    <n v="-4522951.87"/>
    <n v="-4522951.87"/>
  </r>
  <r>
    <x v="26"/>
    <x v="4"/>
    <n v="2576139.65"/>
    <n v="3547641"/>
    <n v="94885.11"/>
    <n v="0"/>
    <n v="30136.33"/>
    <n v="6248802.0899999999"/>
    <n v="8265758.2800000003"/>
    <n v="-1388275.75"/>
    <n v="6877482.5300000003"/>
    <n v="309300.52"/>
    <n v="0"/>
    <n v="59505"/>
    <n v="368805.52"/>
    <n v="-3359516.5"/>
    <n v="0"/>
    <n v="0"/>
    <n v="-175920.79"/>
    <n v="-3535437.29"/>
    <n v="-3493207.24"/>
    <n v="0"/>
    <n v="-1303768.32"/>
    <n v="-373884.66"/>
    <n v="0"/>
    <m/>
    <n v="-5170860.22"/>
    <n v="-4788792.63"/>
    <n v="-4788792.63"/>
  </r>
  <r>
    <x v="26"/>
    <x v="5"/>
    <n v="2663996.8199999998"/>
    <n v="3938207.37"/>
    <n v="77360.11"/>
    <n v="0"/>
    <n v="26758.68"/>
    <n v="6706322.9800000004"/>
    <n v="8454839.1199999992"/>
    <n v="-1667918.73"/>
    <n v="6786920.3899999997"/>
    <n v="67715.5"/>
    <n v="0"/>
    <n v="131455"/>
    <n v="199170.5"/>
    <n v="-3037283.95"/>
    <n v="-197729.81"/>
    <n v="0"/>
    <n v="-181883.98"/>
    <n v="-3416897.74"/>
    <n v="-3311323.26"/>
    <n v="0"/>
    <n v="-1622901.12"/>
    <n v="-368160.44"/>
    <n v="0"/>
    <m/>
    <n v="-5302384.82"/>
    <n v="-4973131.3099999996"/>
    <n v="-4973131.3099999996"/>
  </r>
  <r>
    <x v="26"/>
    <x v="6"/>
    <n v="2563822.25"/>
    <n v="3413425.72"/>
    <n v="77919.77"/>
    <n v="0"/>
    <n v="49231.72"/>
    <n v="6104399.46"/>
    <n v="8660072.4399999995"/>
    <n v="-1953886.66"/>
    <n v="6706185.7800000003"/>
    <n v="145808.70000000001"/>
    <n v="0"/>
    <n v="89116"/>
    <n v="234924.7"/>
    <n v="-2610821.89"/>
    <n v="0"/>
    <n v="0"/>
    <n v="-188052.42"/>
    <n v="-2798874.31"/>
    <n v="-3123270.84"/>
    <n v="0"/>
    <n v="-1672626.04"/>
    <n v="-457413.17"/>
    <n v="0"/>
    <m/>
    <n v="-5253310.05"/>
    <n v="-4993325.58"/>
    <n v="-4993325.58"/>
  </r>
  <r>
    <x v="27"/>
    <x v="0"/>
    <n v="11523938.060000001"/>
    <n v="820537738.00999999"/>
    <n v="7852454.9900000002"/>
    <n v="25418555881.009998"/>
    <n v="23338016.489999998"/>
    <n v="26281808028.560001"/>
    <n v="11205528026.190001"/>
    <n v="-4010873347.8000002"/>
    <n v="7194654678.3900003"/>
    <n v="345168699.75999999"/>
    <n v="0.48"/>
    <n v="589798946.75999999"/>
    <n v="934967647"/>
    <n v="-1156174366.3299999"/>
    <n v="-184115156.91999999"/>
    <n v="-25417646361.540001"/>
    <n v="-239664095.52000001"/>
    <n v="-26997599980.310001"/>
    <n v="-3043948868"/>
    <n v="-52615823.990000002"/>
    <n v="-144350290.97999999"/>
    <n v="-103555065.7"/>
    <n v="-863394399"/>
    <n v="-426903767.07999998"/>
    <n v="-4634768214.75"/>
    <n v="-2779062158.8899999"/>
    <n v="-2779062158.8899999"/>
  </r>
  <r>
    <x v="27"/>
    <x v="1"/>
    <n v="16595860.09"/>
    <n v="858404111.50999999"/>
    <n v="7497396.8099999996"/>
    <n v="1108245.06"/>
    <n v="45594693"/>
    <n v="929200306.47000003"/>
    <n v="11925133230.16"/>
    <n v="-4233507530.0300002"/>
    <n v="7691625700.1299896"/>
    <n v="383299620.81"/>
    <n v="0"/>
    <n v="662560816.11000001"/>
    <n v="1045860436.92"/>
    <n v="-613364999.52999997"/>
    <n v="-184488011.30000001"/>
    <n v="-75613652.349999994"/>
    <n v="-244484451.74000001"/>
    <n v="-1117951114.9200001"/>
    <n v="-3880361278.3899999"/>
    <n v="-29238269.079999998"/>
    <n v="-283498033.91000003"/>
    <n v="-98740971.370000005"/>
    <n v="-906969096.69000006"/>
    <n v="-491790858.50999999"/>
    <n v="-5690598507.9499998"/>
    <n v="-2858136820.6500001"/>
    <n v="-2858136820.6500001"/>
  </r>
  <r>
    <x v="27"/>
    <x v="2"/>
    <n v="6472209.8700000001"/>
    <n v="748024734.33000004"/>
    <n v="5849077.75"/>
    <n v="692906"/>
    <n v="34688655.32"/>
    <n v="795727583.26999998"/>
    <n v="12317058677.379999"/>
    <n v="-4427251943.7600002"/>
    <n v="7889806733.6199999"/>
    <n v="289831019.57999998"/>
    <n v="0"/>
    <n v="591598397.29999995"/>
    <n v="881429416.88"/>
    <n v="-668637115.48000002"/>
    <n v="-204255429.83000001"/>
    <n v="-167826858.19999999"/>
    <n v="-386662789.12"/>
    <n v="-1427382192.6300001"/>
    <n v="-3534409006.5"/>
    <n v="-11272000"/>
    <n v="-353957987.62"/>
    <n v="-87497818.439999998"/>
    <n v="-839146430.70000005"/>
    <n v="-498928977.60000002"/>
    <n v="-5325212220.8599997"/>
    <n v="-2814369320.2800002"/>
    <n v="-2814369320.2800002"/>
  </r>
  <r>
    <x v="27"/>
    <x v="3"/>
    <n v="4127716.63"/>
    <n v="725999459.98000002"/>
    <n v="6347840.2599999998"/>
    <n v="481184"/>
    <n v="29378789.100000001"/>
    <n v="766334989.97000003"/>
    <n v="12668881568.620001"/>
    <n v="-4569178675.5100002"/>
    <n v="8099702893.1099997"/>
    <n v="296250883.06"/>
    <n v="0"/>
    <n v="190018334.90000001"/>
    <n v="486269217.95999998"/>
    <n v="-560257893.91999996"/>
    <n v="-222328262.87"/>
    <n v="-390901017.60000002"/>
    <n v="-339688986.13"/>
    <n v="-1513176160.52"/>
    <n v="-3650746002.0999999"/>
    <n v="-11272000"/>
    <n v="-527002224.13"/>
    <n v="-69251083.530000001"/>
    <n v="-783074167.70000005"/>
    <n v="-32990446.199999999"/>
    <n v="-5074335923.6599998"/>
    <n v="-2764795016.8600001"/>
    <n v="-2764795016.8600001"/>
  </r>
  <r>
    <x v="27"/>
    <x v="4"/>
    <n v="4072577.77"/>
    <n v="912061031"/>
    <n v="7387460.5300000003"/>
    <n v="310755"/>
    <n v="98202712.379999995"/>
    <n v="1022034536.6799999"/>
    <n v="13216261925.67"/>
    <n v="-4855013887.2299995"/>
    <n v="8361248038.4400101"/>
    <n v="306934337.68000001"/>
    <n v="0"/>
    <n v="346649032.12"/>
    <n v="653583369.79999995"/>
    <n v="-867555067.54999995"/>
    <n v="-246076834.62"/>
    <n v="-302781726.11000001"/>
    <n v="-200462975.25999999"/>
    <n v="-1616876603.54"/>
    <n v="-4118421040.75"/>
    <n v="-11272000"/>
    <n v="-391820146.94999999"/>
    <n v="-107276508.59999999"/>
    <n v="-947852019.44000006"/>
    <n v="-158236999.77000001"/>
    <n v="-5734878715.5100002"/>
    <n v="-2685110625.8699999"/>
    <n v="-2685110625.8699999"/>
  </r>
  <r>
    <x v="27"/>
    <x v="5"/>
    <n v="5748781.5599999996"/>
    <n v="814826650.25999999"/>
    <n v="7310642.25"/>
    <n v="108344498.59"/>
    <n v="40421214.689999998"/>
    <n v="976651787.35000002"/>
    <n v="13830436698.25"/>
    <n v="-5078286753.6700001"/>
    <n v="8752149944.5799999"/>
    <n v="266456473.18000001"/>
    <n v="0"/>
    <n v="990549595.95000005"/>
    <n v="1257006069.1300001"/>
    <n v="-943401152.00999999"/>
    <n v="-88666843.909999996"/>
    <n v="-135284822.80000001"/>
    <n v="-295987529.94999999"/>
    <n v="-1463340348.6700001"/>
    <n v="-4499993429.8900003"/>
    <n v="0"/>
    <n v="-454474787.64999998"/>
    <n v="-115884267.84"/>
    <n v="-1000612405.27"/>
    <n v="-667841085.36000001"/>
    <n v="-6738805976.0100002"/>
    <n v="-2783661476.3773999"/>
    <n v="-2783661476.3773999"/>
  </r>
  <r>
    <x v="27"/>
    <x v="6"/>
    <n v="0.04"/>
    <n v="751228999.33000004"/>
    <n v="6017253.7400000002"/>
    <n v="0"/>
    <n v="92741289.25"/>
    <n v="849987542.36000001"/>
    <n v="14541862886.780001"/>
    <n v="-5373630392.0799999"/>
    <n v="9168232494.7000008"/>
    <n v="199410629.5"/>
    <n v="0"/>
    <n v="937111293.86000001"/>
    <n v="1136521923.3599999"/>
    <n v="-849966576.15999997"/>
    <n v="-98462671.219999999"/>
    <n v="-70245699.439999998"/>
    <n v="-309676634.82999998"/>
    <n v="-1328351581.6500001"/>
    <n v="-4716410055.1599998"/>
    <n v="0"/>
    <n v="-384702716.41000003"/>
    <n v="-93810610.409999996"/>
    <n v="-1003182685.84"/>
    <n v="-735678211.52999997"/>
    <n v="-6933784279.3500004"/>
    <n v="-2892606099.4200001"/>
    <n v="-2892606099.4200001"/>
  </r>
  <r>
    <x v="28"/>
    <x v="0"/>
    <n v="5557416.0599999996"/>
    <n v="154907003.43000001"/>
    <n v="12398682.550000001"/>
    <n v="5784515.4000000004"/>
    <n v="2183756.91"/>
    <n v="180831374.34999999"/>
    <n v="955318229.76999998"/>
    <n v="-158393111.43000001"/>
    <n v="796925118.34000003"/>
    <n v="14225142.460000001"/>
    <n v="0"/>
    <n v="458814.83"/>
    <n v="14683957.289999999"/>
    <n v="-128375468.34"/>
    <n v="-1571468.42"/>
    <n v="-2377170.33"/>
    <n v="-41000000"/>
    <n v="-173324107.09"/>
    <n v="0"/>
    <n v="-447185000"/>
    <n v="-40106544.369999997"/>
    <n v="-18313603.760000002"/>
    <n v="-10707093.43"/>
    <m/>
    <n v="-516312241.56"/>
    <n v="-302804101.32999998"/>
    <n v="-302804101.32999998"/>
  </r>
  <r>
    <x v="28"/>
    <x v="1"/>
    <n v="6367249.04"/>
    <n v="179572781.58000001"/>
    <n v="12765787.640000001"/>
    <n v="8055006.1299999999"/>
    <n v="3804105.86"/>
    <n v="210564930.25"/>
    <n v="966315194.13999999"/>
    <n v="-111802887.34"/>
    <n v="854512306.79999995"/>
    <n v="4302813.1399999997"/>
    <n v="0"/>
    <n v="438721.11"/>
    <n v="4741534.25"/>
    <n v="-147061565.24000001"/>
    <n v="-3144608.1"/>
    <n v="-4713425.87"/>
    <n v="-22000000"/>
    <n v="-176919599.21000001"/>
    <n v="0"/>
    <n v="-507185000"/>
    <n v="-34948256.770000003"/>
    <n v="-18463713.120000001"/>
    <n v="-12500900"/>
    <m/>
    <n v="-573097869.88999999"/>
    <n v="-319801302.19999999"/>
    <n v="-319801302.19999999"/>
  </r>
  <r>
    <x v="28"/>
    <x v="2"/>
    <n v="4645"/>
    <n v="159230198.81999999"/>
    <n v="11495660.550000001"/>
    <n v="0"/>
    <n v="3352214.07"/>
    <n v="174082718.44"/>
    <n v="1080357431.3699999"/>
    <n v="-148770466.84"/>
    <n v="931586964.52999997"/>
    <n v="6561886.5899999999"/>
    <n v="0"/>
    <n v="212871.11"/>
    <n v="6774757.7000000002"/>
    <n v="-121698033.09"/>
    <n v="-4739016.18"/>
    <n v="-2924425.28"/>
    <n v="-12260535.9"/>
    <n v="-141622010.44999999"/>
    <n v="0"/>
    <n v="-567185000"/>
    <n v="-22401883.91"/>
    <n v="-32240819.32"/>
    <n v="-13333800"/>
    <m/>
    <n v="-635161503.23000002"/>
    <n v="-335660926.99000001"/>
    <n v="-335660926.99000001"/>
  </r>
  <r>
    <x v="28"/>
    <x v="3"/>
    <n v="0"/>
    <n v="144634845.96000001"/>
    <n v="14730534.289999999"/>
    <n v="5207274.7"/>
    <n v="5941677.2400000002"/>
    <n v="170514332.19"/>
    <n v="1244860353.8299999"/>
    <n v="-194589505.96000001"/>
    <n v="1050270847.87"/>
    <n v="5420201.1600000001"/>
    <n v="0"/>
    <n v="315501"/>
    <n v="5735702.1600000001"/>
    <n v="-137933811.56999999"/>
    <n v="-55011.3"/>
    <n v="0"/>
    <n v="-74673178.739999995"/>
    <n v="-212662001.61000001"/>
    <n v="0"/>
    <n v="-597185000"/>
    <n v="-16251588.630000001"/>
    <n v="-27135773.640000001"/>
    <n v="-12366800"/>
    <m/>
    <n v="-652939162.26999998"/>
    <n v="-360919718.33999997"/>
    <n v="-360919718.33999997"/>
  </r>
  <r>
    <x v="28"/>
    <x v="4"/>
    <n v="0"/>
    <n v="144695962.91999999"/>
    <n v="15113947.1"/>
    <n v="2400766.88"/>
    <n v="6080618.0499999998"/>
    <n v="168291294.94999999"/>
    <n v="1327472829.51"/>
    <n v="-228143967.80000001"/>
    <n v="1099328861.71"/>
    <n v="16279570.57"/>
    <n v="0"/>
    <n v="458092"/>
    <n v="16737662.57"/>
    <n v="-119941389.91"/>
    <n v="-1510509.26"/>
    <n v="0"/>
    <n v="-26323007.07"/>
    <n v="-147774906.24000001"/>
    <n v="0"/>
    <n v="-697185000"/>
    <n v="-17383920.870000001"/>
    <n v="-27289402.850000001"/>
    <n v="-14404200"/>
    <m/>
    <n v="-756262523.72000003"/>
    <n v="-380320389.26999998"/>
    <n v="-380320389.26999998"/>
  </r>
  <r>
    <x v="28"/>
    <x v="5"/>
    <n v="0"/>
    <n v="150603986.25"/>
    <n v="20340818.09"/>
    <n v="7901755.1500000004"/>
    <n v="4044430.71"/>
    <n v="182890990.19999999"/>
    <n v="1439528936.1900001"/>
    <n v="-272886254.88999999"/>
    <n v="1166642681.3"/>
    <n v="22975565.550000001"/>
    <n v="0"/>
    <n v="858037"/>
    <n v="23833602.550000001"/>
    <n v="-146158638.40000001"/>
    <n v="-319013.71999999997"/>
    <n v="0"/>
    <n v="-79718847.849999994"/>
    <n v="-226196499.97"/>
    <n v="0"/>
    <n v="-697185000"/>
    <n v="-24683412.920000002"/>
    <n v="-17422513.920000002"/>
    <n v="-15570199.560000001"/>
    <m/>
    <n v="-754861126.39999998"/>
    <n v="-392309647.68000001"/>
    <n v="-392309647.68000001"/>
  </r>
  <r>
    <x v="28"/>
    <x v="6"/>
    <n v="0"/>
    <n v="140253681.31"/>
    <n v="23474938.190000001"/>
    <n v="3430673.14"/>
    <n v="3461638.16"/>
    <n v="170620930.80000001"/>
    <n v="1543593954.55"/>
    <n v="-322198644.23000002"/>
    <n v="1221395310.3199999"/>
    <n v="19877101.960000001"/>
    <n v="0"/>
    <n v="1764000"/>
    <n v="21641101.960000001"/>
    <n v="-154491389.75"/>
    <n v="-2090679.7"/>
    <n v="0"/>
    <n v="-13597993.66"/>
    <n v="-170180063.11000001"/>
    <n v="0"/>
    <n v="-777185000"/>
    <n v="-20679048.73"/>
    <n v="-19125641.440000001"/>
    <n v="-14376199.560000001"/>
    <m/>
    <n v="-831365889.73000002"/>
    <n v="-412111390.24000001"/>
    <n v="-412111390.24000001"/>
  </r>
  <r>
    <x v="29"/>
    <x v="0"/>
    <n v="0"/>
    <n v="8317532.8200000003"/>
    <n v="451746.16"/>
    <n v="191273.19"/>
    <n v="400146.41"/>
    <n v="9360698.5800000001"/>
    <n v="53869225.289999999"/>
    <n v="-3926480.21"/>
    <n v="49942745.079999998"/>
    <n v="1698748.25"/>
    <n v="0"/>
    <n v="569225.64"/>
    <n v="2267973.89"/>
    <n v="-5572569.7000000002"/>
    <n v="-553677.19999999995"/>
    <n v="-1852080.38"/>
    <n v="-4056148.82"/>
    <n v="-12034476.1"/>
    <n v="-30819711.120000001"/>
    <n v="0"/>
    <n v="-1127850.05"/>
    <n v="-296759.67999999999"/>
    <n v="-163498"/>
    <m/>
    <n v="-32407818.850000001"/>
    <n v="-17129122.600000001"/>
    <n v="-17129122.600000001"/>
  </r>
  <r>
    <x v="29"/>
    <x v="1"/>
    <n v="0"/>
    <n v="8827755.2799999993"/>
    <n v="466228.06"/>
    <n v="469076.11"/>
    <n v="378063.75"/>
    <n v="10141123.199999999"/>
    <n v="58685691.189999998"/>
    <n v="-6358478.8099999996"/>
    <n v="52327212.380000003"/>
    <n v="3558231.76"/>
    <n v="0"/>
    <n v="58823"/>
    <n v="3617054.76"/>
    <n v="-5454791.2999999998"/>
    <n v="0"/>
    <n v="-2802282.41"/>
    <n v="-4388089.8099999996"/>
    <n v="-12645163.52"/>
    <n v="-31210188.140000001"/>
    <n v="0"/>
    <n v="-1656269.73"/>
    <n v="-428288.85"/>
    <n v="-139779"/>
    <m/>
    <n v="-33434525.719999999"/>
    <n v="-20005701.100000001"/>
    <n v="-20005701.100000001"/>
  </r>
  <r>
    <x v="29"/>
    <x v="2"/>
    <n v="502757.72"/>
    <n v="6033161.4699999997"/>
    <n v="543262.31999999995"/>
    <n v="8083.09"/>
    <n v="402703.44"/>
    <n v="7489968.04"/>
    <n v="62657942.137000002"/>
    <n v="-8653827.2599999998"/>
    <n v="54004114.876999997"/>
    <n v="4955696.9000000004"/>
    <n v="0"/>
    <n v="0"/>
    <n v="4955696.9000000004"/>
    <n v="-5354111.6100000003"/>
    <n v="-54072.63"/>
    <n v="-1937268.1"/>
    <n v="-1162236.99"/>
    <n v="-8507689.3300000001"/>
    <n v="-34644672.520000003"/>
    <n v="0"/>
    <n v="-2646360.0299999998"/>
    <n v="-401660.61"/>
    <n v="-156696"/>
    <m/>
    <n v="-37849389.159999996"/>
    <n v="-20092701.329999998"/>
    <n v="-20092701.329999998"/>
  </r>
  <r>
    <x v="29"/>
    <x v="3"/>
    <n v="212905.8"/>
    <n v="7389069.3700000001"/>
    <n v="662465.47"/>
    <n v="116849.78"/>
    <n v="381577.5"/>
    <n v="8762867.9199999999"/>
    <n v="81417867.260000005"/>
    <n v="-11201223"/>
    <n v="70216644.260000005"/>
    <n v="5996595.4299999997"/>
    <n v="0"/>
    <n v="267187.34999999998"/>
    <n v="6263782.7800000003"/>
    <n v="-5139679.53"/>
    <n v="-722078.71999999997"/>
    <n v="-2273639.4900000002"/>
    <n v="-1195386.74"/>
    <n v="-9330784.4800000004"/>
    <n v="-35135699.060000002"/>
    <n v="0"/>
    <n v="-3193510.24"/>
    <n v="-14894979.949999999"/>
    <n v="-178083"/>
    <m/>
    <n v="-53402272.25"/>
    <n v="-22510238.23"/>
    <n v="-22510238.23"/>
  </r>
  <r>
    <x v="29"/>
    <x v="4"/>
    <n v="0"/>
    <n v="14003542.67"/>
    <n v="1082926.97"/>
    <n v="0"/>
    <n v="356930.65"/>
    <n v="15443400.289999999"/>
    <n v="70528875.769999996"/>
    <n v="-13884648.9"/>
    <n v="56644226.869999997"/>
    <n v="7459140.04"/>
    <n v="0"/>
    <n v="472548.61"/>
    <n v="7931688.6500000004"/>
    <n v="-6003853.9500000002"/>
    <n v="-1945096.97"/>
    <n v="-2492937.4900000002"/>
    <n v="-4111026.22"/>
    <n v="-14552914.630000001"/>
    <n v="-36254335.32"/>
    <n v="0"/>
    <n v="-3235439.98"/>
    <n v="-659751.24"/>
    <n v="-100336"/>
    <m/>
    <n v="-40249862.539999999"/>
    <n v="-25216538.640000001"/>
    <n v="-25216538.640000001"/>
  </r>
  <r>
    <x v="29"/>
    <x v="5"/>
    <n v="0"/>
    <n v="9528204.3399999999"/>
    <n v="1489406.78"/>
    <n v="361334.88"/>
    <n v="389154.98"/>
    <n v="11768100.98"/>
    <n v="77175117.730000004"/>
    <n v="-16832453.170000002"/>
    <n v="60342664.560000002"/>
    <n v="6712766.6699999999"/>
    <n v="0"/>
    <n v="651449.61"/>
    <n v="7364216.2800000003"/>
    <n v="-5760414.96"/>
    <n v="-863721.22"/>
    <n v="-2776803.32"/>
    <n v="-4670110.28"/>
    <n v="-14071049.779999999"/>
    <n v="-34882684.07"/>
    <n v="0"/>
    <n v="-1626448.81"/>
    <n v="-932078.07"/>
    <n v="-130847"/>
    <m/>
    <n v="-37572057.950000003"/>
    <n v="-27831874.09"/>
    <n v="-27831874.09"/>
  </r>
  <r>
    <x v="29"/>
    <x v="6"/>
    <n v="0"/>
    <n v="5923532.0999999996"/>
    <n v="1406803.32"/>
    <n v="455093.36"/>
    <n v="461163.56"/>
    <n v="8246592.3399999999"/>
    <n v="120174531.77"/>
    <n v="-20122110.789999999"/>
    <n v="100052420.98"/>
    <n v="7296322.6600000001"/>
    <n v="0"/>
    <n v="842750.61"/>
    <n v="8139073.2699999996"/>
    <n v="-7023478.1299999999"/>
    <n v="-860171.48"/>
    <n v="-1222848.49"/>
    <n v="-8193697.3799999999"/>
    <n v="-17300195.48"/>
    <n v="-30565061.940000001"/>
    <n v="0"/>
    <n v="-1327423.71"/>
    <n v="-36654521.859999999"/>
    <n v="-162065"/>
    <m/>
    <n v="-68709072.510000005"/>
    <n v="-30428818.600000001"/>
    <n v="-30428818.600000001"/>
  </r>
  <r>
    <x v="30"/>
    <x v="0"/>
    <n v="3728254"/>
    <n v="14800473"/>
    <n v="1496021"/>
    <n v="0"/>
    <n v="842726"/>
    <n v="20867474"/>
    <n v="45060905"/>
    <n v="-3476866"/>
    <n v="41584039"/>
    <n v="15189023"/>
    <n v="0"/>
    <n v="0"/>
    <n v="15189023"/>
    <n v="-9499832"/>
    <n v="0"/>
    <n v="0"/>
    <n v="-3029789"/>
    <n v="-12529621"/>
    <n v="-17309178"/>
    <n v="-10880619"/>
    <n v="-8823625"/>
    <n v="-1268263"/>
    <n v="-1024617"/>
    <m/>
    <n v="-39306302"/>
    <n v="-25804613"/>
    <n v="-25804613"/>
  </r>
  <r>
    <x v="30"/>
    <x v="1"/>
    <n v="4504640"/>
    <n v="16700173"/>
    <n v="2082191"/>
    <n v="0"/>
    <n v="198987"/>
    <n v="23485991"/>
    <n v="54243132"/>
    <n v="-5488066"/>
    <n v="48755066"/>
    <n v="11484490"/>
    <n v="0"/>
    <n v="252751"/>
    <n v="11737241"/>
    <n v="-15195338"/>
    <n v="0"/>
    <n v="0"/>
    <n v="-6133437"/>
    <n v="-21328775"/>
    <n v="-19875741"/>
    <n v="-10880619"/>
    <n v="-1888173"/>
    <n v="-1881915"/>
    <n v="-987730"/>
    <m/>
    <n v="-35514178"/>
    <n v="-27135345"/>
    <n v="-27135345"/>
  </r>
  <r>
    <x v="30"/>
    <x v="2"/>
    <n v="2195786"/>
    <n v="21216638"/>
    <n v="2094349"/>
    <n v="0"/>
    <n v="148792"/>
    <n v="25655565"/>
    <n v="61908038"/>
    <n v="-7565175"/>
    <n v="54342863"/>
    <n v="3186809"/>
    <n v="0"/>
    <n v="102830"/>
    <n v="3289639"/>
    <n v="-4990808"/>
    <n v="-1057"/>
    <n v="0"/>
    <n v="-8984111"/>
    <n v="-13975976"/>
    <n v="-19891630"/>
    <n v="-10880619"/>
    <n v="-2818246"/>
    <n v="-6275490"/>
    <n v="-1028626"/>
    <n v="-191798"/>
    <n v="-41086409"/>
    <n v="-28225682"/>
    <n v="-28225682"/>
  </r>
  <r>
    <x v="30"/>
    <x v="3"/>
    <n v="4020631"/>
    <n v="14347146"/>
    <n v="1944715"/>
    <n v="0"/>
    <n v="207646"/>
    <n v="20520138"/>
    <n v="67275613"/>
    <n v="-9759175"/>
    <n v="57516438"/>
    <n v="4110820"/>
    <n v="0"/>
    <n v="96098"/>
    <n v="4206918"/>
    <n v="-8642647"/>
    <n v="0"/>
    <n v="0"/>
    <n v="-4401370"/>
    <n v="-13044017"/>
    <n v="-17986812"/>
    <n v="-10880619"/>
    <n v="-3478798"/>
    <n v="-4908540"/>
    <n v="-1115299"/>
    <n v="-552075"/>
    <n v="-38922143"/>
    <n v="-30277334"/>
    <n v="-30277334"/>
  </r>
  <r>
    <x v="30"/>
    <x v="4"/>
    <n v="7323047.4500000002"/>
    <n v="17933250.059999999"/>
    <n v="1832654.12"/>
    <n v="0"/>
    <n v="97666.03"/>
    <n v="27186617.66"/>
    <n v="72075043.099999994"/>
    <n v="-12014644.77"/>
    <n v="60060398.329999998"/>
    <n v="3912594.48"/>
    <n v="0"/>
    <n v="0"/>
    <n v="3912594.48"/>
    <n v="-15591277.029999999"/>
    <n v="-39640.1"/>
    <n v="0"/>
    <n v="-2913442.31"/>
    <n v="-18544359.440000001"/>
    <n v="-21639679.800000001"/>
    <n v="-10880619.41"/>
    <n v="-1576330.87"/>
    <n v="-4447583.37"/>
    <n v="-1134746.49"/>
    <n v="-1082278"/>
    <n v="-40761237.939999998"/>
    <n v="-31854013.09"/>
    <n v="-31854013.09"/>
  </r>
  <r>
    <x v="30"/>
    <x v="5"/>
    <n v="6694258.2000000002"/>
    <n v="14949156.85"/>
    <n v="1803340.35"/>
    <n v="0"/>
    <n v="482309.47"/>
    <n v="23929064.870000001"/>
    <n v="76136571.299999997"/>
    <n v="-14371736.279999999"/>
    <n v="61764835.020000003"/>
    <n v="2653775.2200000002"/>
    <n v="0"/>
    <n v="0"/>
    <n v="2653775.2200000002"/>
    <n v="-9611906.1999999993"/>
    <n v="0"/>
    <n v="0"/>
    <n v="-4559298.3899999997"/>
    <n v="-14171204.59"/>
    <n v="-21819356.140000001"/>
    <n v="-10880619.41"/>
    <n v="-1379844.85"/>
    <n v="-4375296.04"/>
    <n v="-1252447.44"/>
    <n v="-1308439"/>
    <n v="-41016002.880000003"/>
    <n v="-33160467.640999999"/>
    <n v="-33160467.640999999"/>
  </r>
  <r>
    <x v="30"/>
    <x v="6"/>
    <n v="8809771.6799999997"/>
    <n v="12055819.119999999"/>
    <n v="1702655.97"/>
    <n v="0"/>
    <n v="196088.13"/>
    <n v="22764334.899999999"/>
    <n v="80671321.200000003"/>
    <n v="-16791808.469999999"/>
    <n v="63879512.729999997"/>
    <n v="2919508.37"/>
    <n v="0"/>
    <n v="0"/>
    <n v="2919508.37"/>
    <n v="-10329010.57"/>
    <n v="-30928.27"/>
    <n v="0"/>
    <n v="-3142553.97"/>
    <n v="-13502492.810000001"/>
    <n v="-23285754.690000001"/>
    <n v="-10880619.41"/>
    <n v="-1251937.25"/>
    <n v="-3705072.54"/>
    <n v="-1029532.9"/>
    <n v="-1837453"/>
    <n v="-41990369.789999999"/>
    <n v="-34070493.401000001"/>
    <n v="-34070493.401000001"/>
  </r>
  <r>
    <x v="31"/>
    <x v="0"/>
    <n v="20147278.41"/>
    <n v="49089471.780000001"/>
    <n v="3235024.16"/>
    <n v="272848"/>
    <n v="1231330.17"/>
    <n v="73975952.519999996"/>
    <n v="344063197.66000003"/>
    <n v="-153702161.38999999"/>
    <n v="190361036.27000001"/>
    <n v="4923095.53"/>
    <n v="0"/>
    <n v="1556829"/>
    <n v="6479924.5300000003"/>
    <n v="-36070466.770000003"/>
    <n v="-499981.96"/>
    <n v="0"/>
    <n v="-1066445.04"/>
    <n v="-37636893.770000003"/>
    <n v="-3990231.94"/>
    <n v="-76962142"/>
    <n v="-5852745.4500000002"/>
    <n v="-5317989.1100000003"/>
    <n v="-5874827.4299999997"/>
    <m/>
    <n v="-97997935.930000007"/>
    <n v="-135182083.62"/>
    <n v="-135182083.62"/>
  </r>
  <r>
    <x v="31"/>
    <x v="1"/>
    <n v="20118658.73"/>
    <n v="51124044.609999999"/>
    <n v="2524428.91"/>
    <n v="67400.84"/>
    <n v="1295042.49"/>
    <n v="75129575.579999998"/>
    <n v="383446600.19999999"/>
    <n v="-160194693.16"/>
    <n v="223251907.03999999"/>
    <n v="4487356.22"/>
    <n v="0"/>
    <n v="1500957.12"/>
    <n v="5988313.3399999999"/>
    <n v="-36899135.509999998"/>
    <n v="-307143.77"/>
    <n v="0"/>
    <n v="-1107548.56"/>
    <n v="-38313827.840000004"/>
    <n v="-2909854.63"/>
    <n v="-76962142"/>
    <n v="-9787494.7599999998"/>
    <n v="-29846321.350000001"/>
    <n v="-5034988.26"/>
    <m/>
    <n v="-124540801"/>
    <n v="-141515167.12"/>
    <n v="-141515167.12"/>
  </r>
  <r>
    <x v="31"/>
    <x v="2"/>
    <n v="28765351.5"/>
    <n v="39960870.759999998"/>
    <n v="1889878.12"/>
    <n v="83404.42"/>
    <n v="919224.84"/>
    <n v="71618729.640000001"/>
    <n v="403502125.26999998"/>
    <n v="-168396893.55000001"/>
    <n v="235105231.72"/>
    <n v="5909157.25"/>
    <n v="0"/>
    <n v="4164152"/>
    <n v="10073309.25"/>
    <n v="-34659751.939999998"/>
    <n v="-136431.06"/>
    <n v="0"/>
    <n v="-1150430.1299999999"/>
    <n v="-35946613.130000003"/>
    <n v="-1782742.41"/>
    <n v="-76962142"/>
    <n v="-11021034.449999999"/>
    <n v="-35735590.460000001"/>
    <n v="-5213338.87"/>
    <n v="-2638987.27"/>
    <n v="-133353835.45999999"/>
    <n v="-147496822.02000001"/>
    <n v="-147496822.02000001"/>
  </r>
  <r>
    <x v="31"/>
    <x v="3"/>
    <n v="21487592.629999999"/>
    <n v="40496812.700000003"/>
    <n v="1558062.79"/>
    <n v="100820.34"/>
    <n v="1415505.57"/>
    <n v="65058794.030000001"/>
    <n v="421514046.91000003"/>
    <n v="-175568658.44"/>
    <n v="245945388.47"/>
    <n v="2507475.5"/>
    <n v="0"/>
    <n v="4857586.05"/>
    <n v="7365061.5499999998"/>
    <n v="-30989043.850000001"/>
    <n v="-141480.48000000001"/>
    <n v="0"/>
    <n v="-1195166.68"/>
    <n v="-32325691.010000002"/>
    <n v="-606873.61"/>
    <n v="-76962142"/>
    <n v="-6949376.6500000004"/>
    <n v="-39901281.469999999"/>
    <n v="-5304768.7"/>
    <n v="-3308192.41"/>
    <n v="-133032634.84"/>
    <n v="-153010918.19999999"/>
    <n v="-153010918.19999999"/>
  </r>
  <r>
    <x v="31"/>
    <x v="4"/>
    <n v="13357272.859999999"/>
    <n v="44706338.329999998"/>
    <n v="1930677.82"/>
    <n v="347191.69"/>
    <n v="1714721.25"/>
    <n v="62056201.950000003"/>
    <n v="445680328.91000003"/>
    <n v="-185187618.09"/>
    <n v="260492710.81999999"/>
    <n v="3290668.01"/>
    <n v="0"/>
    <n v="5791056.9299999997"/>
    <n v="9081724.9399999995"/>
    <n v="-39026915.240000002"/>
    <n v="-144963.17000000001"/>
    <n v="0"/>
    <n v="-621977.56000000006"/>
    <n v="-39793855.969999999"/>
    <n v="0"/>
    <n v="-76962142"/>
    <n v="-1988648.2"/>
    <n v="-43525064.640000001"/>
    <n v="-5857507.1399999997"/>
    <n v="-4071098.84"/>
    <n v="-132404460.81999999"/>
    <n v="-159432320.91999999"/>
    <n v="-159432320.91999999"/>
  </r>
  <r>
    <x v="31"/>
    <x v="5"/>
    <n v="6363126.4299999997"/>
    <n v="45750888.409999996"/>
    <n v="2089899.97"/>
    <n v="22265.29"/>
    <n v="1146226.93"/>
    <n v="55372407.030000001"/>
    <n v="470351537.87"/>
    <n v="-194691963.30000001"/>
    <n v="275659574.56999999"/>
    <n v="11285518.59"/>
    <n v="0"/>
    <n v="8376229.21"/>
    <n v="19661747.800000001"/>
    <n v="-46413802.869999997"/>
    <n v="-83297.33"/>
    <n v="0"/>
    <n v="-12942.09"/>
    <n v="-46510042.289999999"/>
    <n v="0"/>
    <n v="-76962142"/>
    <n v="-2275385.7999999998"/>
    <n v="-46660915.759999998"/>
    <n v="-5936580.9299999997"/>
    <n v="-6634751.1200000001"/>
    <n v="-138469775.61000001"/>
    <n v="-165713911.5"/>
    <n v="-165713911.5"/>
  </r>
  <r>
    <x v="31"/>
    <x v="6"/>
    <n v="5411868.7999999998"/>
    <n v="36345388.600000001"/>
    <n v="2649504.62"/>
    <n v="108434.27"/>
    <n v="1112047.1299999999"/>
    <n v="45627243.420000002"/>
    <n v="487485344.06999999"/>
    <n v="-196856893.49000001"/>
    <n v="290628450.57999998"/>
    <n v="11193909.84"/>
    <n v="0"/>
    <n v="14204123.310000001"/>
    <n v="25398033.149999999"/>
    <n v="-41211870.57"/>
    <n v="-125874.55"/>
    <n v="0"/>
    <n v="0"/>
    <n v="-41337745.119999997"/>
    <n v="0"/>
    <n v="-76962142"/>
    <n v="-779132.15"/>
    <n v="-51868629.259999998"/>
    <n v="-6011923.0599999996"/>
    <n v="-12441137.98"/>
    <n v="-148062964.44999999"/>
    <n v="-172253017.58000001"/>
    <n v="-172253017.58000001"/>
  </r>
  <r>
    <x v="32"/>
    <x v="0"/>
    <n v="409206.07"/>
    <n v="5512597.8200000003"/>
    <n v="243320.31"/>
    <n v="0"/>
    <n v="62680.21"/>
    <n v="6227804.4100000001"/>
    <n v="18488106.850000001"/>
    <n v="-1946573.51"/>
    <n v="16541533.34"/>
    <n v="2881485"/>
    <n v="0"/>
    <n v="0"/>
    <n v="2881485"/>
    <n v="-2728744.7"/>
    <n v="-59829.57"/>
    <n v="-318170.28999999998"/>
    <n v="-197497.63"/>
    <n v="-3304242.19"/>
    <n v="-9887390.9199999999"/>
    <n v="0"/>
    <n v="-2672277.33"/>
    <n v="-156404.75"/>
    <n v="-395709"/>
    <m/>
    <n v="-13111782"/>
    <n v="-9234798.5599999893"/>
    <n v="-9234798.5599999893"/>
  </r>
  <r>
    <x v="32"/>
    <x v="1"/>
    <n v="457741.47"/>
    <n v="7139891.9100000001"/>
    <n v="305576.14"/>
    <n v="3701178.61"/>
    <n v="156556.26999999999"/>
    <n v="11760944.4"/>
    <n v="20959261.350000001"/>
    <n v="-2944561.88"/>
    <n v="18014699.469999999"/>
    <n v="2589793.71"/>
    <n v="0"/>
    <n v="0"/>
    <n v="2589793.71"/>
    <n v="-3985096.11"/>
    <n v="0"/>
    <n v="-5195881.67"/>
    <n v="-204887.63"/>
    <n v="-9385865.4100000001"/>
    <n v="-9682503.2899999991"/>
    <n v="0"/>
    <n v="-3134099.24"/>
    <n v="-221038.24"/>
    <n v="-383425"/>
    <m/>
    <n v="-13421065.77"/>
    <n v="-9558506.4000000097"/>
    <n v="-9558506.4000000097"/>
  </r>
  <r>
    <x v="32"/>
    <x v="2"/>
    <n v="14806.82"/>
    <n v="5616973.3300000001"/>
    <n v="275438.15999999997"/>
    <n v="0"/>
    <n v="299658.93"/>
    <n v="6206877.2400000002"/>
    <n v="23009862.48"/>
    <n v="-4014818.63"/>
    <n v="18995043.850000001"/>
    <n v="2542234.0099999998"/>
    <n v="0"/>
    <n v="0"/>
    <n v="2542234.0099999998"/>
    <n v="-3887905.24"/>
    <n v="0"/>
    <n v="-3032178.76"/>
    <n v="-672556.32"/>
    <n v="-7592640.3200000003"/>
    <n v="-9469946.9700000007"/>
    <n v="0"/>
    <n v="-549990.23"/>
    <n v="-234165.46"/>
    <n v="-421313"/>
    <m/>
    <n v="-10675415.66"/>
    <n v="-9476099.1199999992"/>
    <n v="-9476099.1199999992"/>
  </r>
  <r>
    <x v="32"/>
    <x v="3"/>
    <n v="394206"/>
    <n v="6022960.6600000001"/>
    <n v="434816.85"/>
    <n v="0"/>
    <n v="96903.61"/>
    <n v="6948887.1200000001"/>
    <n v="23965323.219999999"/>
    <n v="-5029073.3600000003"/>
    <n v="18936249.859999999"/>
    <n v="1292792.3700000001"/>
    <n v="0"/>
    <n v="0"/>
    <n v="1292792.3700000001"/>
    <n v="-2658323.85"/>
    <n v="-123476.05"/>
    <n v="-1268053.29"/>
    <n v="-241484.61"/>
    <n v="-4291337.8"/>
    <n v="-10398975.93"/>
    <n v="0"/>
    <n v="-1908535.5"/>
    <n v="-238347.6"/>
    <n v="-420900"/>
    <m/>
    <n v="-12966759.029999999"/>
    <n v="-9919832.5199999996"/>
    <n v="-9919832.5199999996"/>
  </r>
  <r>
    <x v="32"/>
    <x v="4"/>
    <n v="489495.94"/>
    <n v="6438936.5800000001"/>
    <n v="432906.25"/>
    <n v="0"/>
    <n v="127553.38"/>
    <n v="7488892.1500000004"/>
    <n v="25134063.75"/>
    <n v="-5794407.0300000003"/>
    <n v="19339656.719999999"/>
    <n v="2047691.68"/>
    <n v="0"/>
    <n v="0"/>
    <n v="2047691.68"/>
    <n v="-4226878.58"/>
    <n v="0"/>
    <n v="-1207179.25"/>
    <n v="-250575.45"/>
    <n v="-5684633.2800000003"/>
    <n v="-10148400.48"/>
    <n v="0"/>
    <n v="-2174058.8199999998"/>
    <n v="-261032.29"/>
    <n v="-419141"/>
    <m/>
    <n v="-13002632.59"/>
    <n v="-10188974.68"/>
    <n v="-10188974.68"/>
  </r>
  <r>
    <x v="32"/>
    <x v="5"/>
    <n v="449775.5"/>
    <n v="6230370.9299999997"/>
    <n v="464155.25"/>
    <n v="0"/>
    <n v="101865.04"/>
    <n v="7246166.7199999997"/>
    <n v="27311812.760000002"/>
    <n v="-6892547.4299999997"/>
    <n v="20419265.329999998"/>
    <n v="3071681.29"/>
    <n v="0"/>
    <n v="0"/>
    <n v="3071681.29"/>
    <n v="-3703542.05"/>
    <n v="0"/>
    <n v="-1804084.62"/>
    <n v="-1960011.04"/>
    <n v="-7467637.71"/>
    <n v="-9888389.4399999995"/>
    <n v="0"/>
    <n v="-2185992"/>
    <n v="-217327.03"/>
    <n v="-645529"/>
    <m/>
    <n v="-12937237.470000001"/>
    <n v="-10332238.16"/>
    <n v="-10332238.16"/>
  </r>
  <r>
    <x v="32"/>
    <x v="6"/>
    <n v="348737.98"/>
    <n v="5711773"/>
    <n v="456497.49"/>
    <n v="0"/>
    <n v="506886.64"/>
    <n v="7023895.1100000003"/>
    <n v="29485914.649999999"/>
    <n v="-7990117.6799999997"/>
    <n v="21495796.969999999"/>
    <n v="4051169.36"/>
    <n v="0"/>
    <n v="0"/>
    <n v="4051169.36"/>
    <n v="-4184194.24"/>
    <n v="0"/>
    <n v="-2660836.59"/>
    <n v="-533155.57999999996"/>
    <n v="-7378186.4100000001"/>
    <n v="-11040003.859999999"/>
    <n v="0"/>
    <n v="-2762503.51"/>
    <n v="-153466.79999999999"/>
    <n v="-643928"/>
    <m/>
    <n v="-14599902.17"/>
    <n v="-10592772.859999999"/>
    <n v="-10592772.859999999"/>
  </r>
  <r>
    <x v="33"/>
    <x v="0"/>
    <n v="510"/>
    <n v="9005620.2200000007"/>
    <n v="364476.69"/>
    <n v="70848.7"/>
    <n v="296425.53000000003"/>
    <n v="9737881.1400000006"/>
    <n v="45636394.700000003"/>
    <n v="-19805724.039999999"/>
    <n v="25830670.66"/>
    <n v="2905159.41"/>
    <n v="0"/>
    <n v="1149450"/>
    <n v="4054609.41"/>
    <n v="-6648672.5999999996"/>
    <n v="-180634.73"/>
    <n v="-1149623.1599999999"/>
    <n v="-713024.19"/>
    <n v="-8691954.6799999997"/>
    <n v="-6186386.6100000003"/>
    <n v="0"/>
    <n v="-2068975.56"/>
    <n v="-312044.21999999997"/>
    <n v="0"/>
    <m/>
    <n v="-8567406.3900000006"/>
    <n v="-22363800.140000001"/>
    <n v="-22363800.140000001"/>
  </r>
  <r>
    <x v="33"/>
    <x v="1"/>
    <n v="2813362.89"/>
    <n v="9808210.75"/>
    <n v="373473.76"/>
    <n v="8289.89"/>
    <n v="227805.16"/>
    <n v="13231142.449999999"/>
    <n v="55712225.93"/>
    <n v="-23099830.649999999"/>
    <n v="32612395.280000001"/>
    <n v="2581490.54"/>
    <n v="0"/>
    <n v="836852"/>
    <n v="3418342.54"/>
    <n v="-6548156.9299999997"/>
    <n v="-41772.61"/>
    <n v="-941319.65"/>
    <n v="-245617"/>
    <n v="-7776866.1900000004"/>
    <n v="-17840912.359999999"/>
    <n v="0"/>
    <n v="-1087474.3700000001"/>
    <n v="-6461821.4400000004"/>
    <n v="-55109.17"/>
    <m/>
    <n v="-25445317.34"/>
    <n v="-16039696.74"/>
    <n v="-16039696.74"/>
  </r>
  <r>
    <x v="33"/>
    <x v="2"/>
    <n v="4745367.8499999996"/>
    <n v="8276229.1799999997"/>
    <n v="365960.59"/>
    <n v="68324.100000000006"/>
    <n v="279489.53999999998"/>
    <n v="13735371.26"/>
    <n v="57825982.380000003"/>
    <n v="-24575281.57"/>
    <n v="33250700.809999999"/>
    <n v="2182103.94"/>
    <n v="0"/>
    <n v="659517"/>
    <n v="2841620.94"/>
    <n v="-5120294.16"/>
    <n v="-67052.66"/>
    <n v="-1048991"/>
    <n v="-1413525.27"/>
    <n v="-7649863.0899999999"/>
    <n v="-16426932.4"/>
    <n v="0"/>
    <n v="-1314788.29"/>
    <n v="-6623324.7300000004"/>
    <n v="-57444.17"/>
    <m/>
    <n v="-24422489.59"/>
    <n v="-17755340.329999998"/>
    <n v="-17755340.329999998"/>
  </r>
  <r>
    <x v="33"/>
    <x v="3"/>
    <n v="2930867.04"/>
    <n v="7913686.75"/>
    <n v="337489.24"/>
    <n v="43411.03"/>
    <n v="294161.24"/>
    <n v="11519615.300000001"/>
    <n v="60088180.640000001"/>
    <n v="-26078646.710000001"/>
    <n v="34009533.93"/>
    <n v="1998996.57"/>
    <n v="0"/>
    <n v="519154"/>
    <n v="2518150.5699999998"/>
    <n v="-5192755.49"/>
    <n v="-146563.42000000001"/>
    <n v="-1434317.29"/>
    <n v="-215806.35"/>
    <n v="-6989442.5499999998"/>
    <n v="-17373638.699999999"/>
    <n v="0"/>
    <n v="-1192799.49"/>
    <n v="-6784977.3099999996"/>
    <n v="-57680.17"/>
    <m/>
    <n v="-25409095.670000002"/>
    <n v="-15648761.58"/>
    <n v="-15648761.58"/>
  </r>
  <r>
    <x v="33"/>
    <x v="4"/>
    <n v="1840775.41"/>
    <n v="9374607.5199999996"/>
    <n v="300736.51"/>
    <n v="31529.63"/>
    <n v="479567.35"/>
    <n v="12027216.42"/>
    <n v="63533903.240000002"/>
    <n v="-27663970.870000001"/>
    <n v="35869932.369999997"/>
    <n v="965232.48"/>
    <n v="0"/>
    <n v="323902"/>
    <n v="1289134.48"/>
    <n v="-5607095.9299999997"/>
    <n v="-171141.15"/>
    <n v="-1353669.86"/>
    <n v="0"/>
    <n v="-7131906.9400000004"/>
    <n v="-18186386.609999999"/>
    <n v="0"/>
    <n v="-789223.76"/>
    <n v="-7515768.04"/>
    <n v="-92973.17"/>
    <m/>
    <n v="-26584351.579999998"/>
    <n v="-15470024.75"/>
    <n v="-15470024.75"/>
  </r>
  <r>
    <x v="33"/>
    <x v="5"/>
    <n v="2020858.47"/>
    <n v="7990531.0700000003"/>
    <n v="276895.19"/>
    <n v="214267.15"/>
    <n v="354706.6"/>
    <n v="10857258.48"/>
    <n v="65626645.649999999"/>
    <n v="-29119602.09"/>
    <n v="36507043.560000002"/>
    <n v="1530788.39"/>
    <n v="0"/>
    <n v="247461"/>
    <n v="1778249.39"/>
    <n v="-5507875.5199999996"/>
    <n v="-51102.04"/>
    <n v="-1330398.3999999999"/>
    <n v="0"/>
    <n v="-6889375.96"/>
    <n v="-18186386.609999999"/>
    <n v="0"/>
    <n v="-1183169.21"/>
    <n v="-8188099.3499999996"/>
    <n v="-86920.17"/>
    <m/>
    <n v="-27644575.34"/>
    <n v="-14608600.130000001"/>
    <n v="-14608600.130000001"/>
  </r>
  <r>
    <x v="33"/>
    <x v="6"/>
    <n v="3621039.43"/>
    <n v="7568628.1600000001"/>
    <n v="329345.37"/>
    <n v="302017.98"/>
    <n v="333021.62"/>
    <n v="12154052.560000001"/>
    <n v="70221046.799999997"/>
    <n v="-30986393.77"/>
    <n v="39234653.030000001"/>
    <n v="792216.63"/>
    <n v="0"/>
    <n v="0"/>
    <n v="792216.63"/>
    <n v="-5543093.7300000004"/>
    <n v="-71460.33"/>
    <n v="-1311113.71"/>
    <n v="-6325000"/>
    <n v="-13250667.77"/>
    <n v="-11861386.609999999"/>
    <n v="0"/>
    <n v="-901035.29"/>
    <n v="-10160518.75"/>
    <n v="-80532.17"/>
    <n v="-42520"/>
    <n v="-23045992.82"/>
    <n v="-15884261.630000001"/>
    <n v="-15884261.630000001"/>
  </r>
  <r>
    <x v="34"/>
    <x v="0"/>
    <n v="6432939.6500000004"/>
    <n v="70792181.140000001"/>
    <n v="748731.83"/>
    <n v="0"/>
    <n v="1826436.02"/>
    <n v="79800288.640000001"/>
    <n v="448419043.77999997"/>
    <n v="-186918103.75999999"/>
    <n v="261500940.02000001"/>
    <n v="14852235.65"/>
    <n v="0"/>
    <n v="1573699.92"/>
    <n v="16425935.57"/>
    <n v="-52326978.530000001"/>
    <n v="-2635607.2599999998"/>
    <n v="-11191309.99"/>
    <n v="-2304000"/>
    <n v="-68457895.780000001"/>
    <n v="-96130000"/>
    <n v="0"/>
    <n v="-15201503.710000001"/>
    <n v="-15484391.34"/>
    <n v="-12313500"/>
    <m/>
    <n v="-139129395.05000001"/>
    <n v="-150139873.40000001"/>
    <n v="-150139873.40000001"/>
  </r>
  <r>
    <x v="34"/>
    <x v="1"/>
    <n v="713345.56"/>
    <n v="87016199.280000001"/>
    <n v="844568.76"/>
    <n v="0"/>
    <n v="1898379.49"/>
    <n v="90472493.090000004"/>
    <n v="476014146.83999997"/>
    <n v="-189667362.46000001"/>
    <n v="286346784.38"/>
    <n v="4477798.63"/>
    <n v="0"/>
    <n v="2331463"/>
    <n v="6809261.6299999999"/>
    <n v="-54713832.43"/>
    <n v="-3457145.15"/>
    <n v="-8671138.4199999999"/>
    <n v="-2304000"/>
    <n v="-69146116"/>
    <n v="-108826000"/>
    <n v="0"/>
    <n v="-12395374.279999999"/>
    <n v="-26835931.559999999"/>
    <n v="-14481000"/>
    <n v="-1162663"/>
    <n v="-163700968.84"/>
    <n v="-150781454.25999999"/>
    <n v="-150781454.25999999"/>
  </r>
  <r>
    <x v="34"/>
    <x v="2"/>
    <n v="4363958.3"/>
    <n v="74109038.359999999"/>
    <n v="646965.9"/>
    <n v="0"/>
    <n v="5043136.47"/>
    <n v="84163099.030000001"/>
    <n v="502520923.70999998"/>
    <n v="-195801431.13999999"/>
    <n v="306719492.56999999"/>
    <n v="5046211.3600000003"/>
    <n v="0"/>
    <n v="4001463"/>
    <n v="9047674.3599999994"/>
    <n v="-49682201.229999997"/>
    <n v="-3329377.92"/>
    <n v="-8723917.0899999999"/>
    <n v="-2304000"/>
    <n v="-64039496.240000002"/>
    <n v="-116522000"/>
    <n v="0"/>
    <n v="-10905359.91"/>
    <n v="-29066749.219999999"/>
    <n v="-15213100"/>
    <n v="-3766363"/>
    <n v="-175473572.13"/>
    <n v="-160417197.59"/>
    <n v="-160417197.59"/>
  </r>
  <r>
    <x v="34"/>
    <x v="3"/>
    <n v="1299696.3999999999"/>
    <n v="75290716.180000007"/>
    <n v="616715.06999999995"/>
    <n v="0"/>
    <n v="2666777.19"/>
    <n v="79873904.840000004"/>
    <n v="522439087.55000001"/>
    <n v="-201871030.16999999"/>
    <n v="320568057.38"/>
    <n v="24059429.18"/>
    <n v="0"/>
    <n v="5914807"/>
    <n v="29974236.18"/>
    <n v="-51765921.630000003"/>
    <n v="-3177697.17"/>
    <n v="-6450846.1900000004"/>
    <n v="-1522000"/>
    <n v="-62916464.990000002"/>
    <n v="-140000000"/>
    <n v="0"/>
    <n v="-6234927.8600000003"/>
    <n v="-33415871.079999998"/>
    <n v="-13894700"/>
    <n v="-5590269"/>
    <n v="-199135767.94"/>
    <n v="-168363965.47"/>
    <n v="-168363965.47"/>
  </r>
  <r>
    <x v="34"/>
    <x v="4"/>
    <n v="3427745.2"/>
    <n v="69142354.469999999"/>
    <n v="418093.11"/>
    <n v="0"/>
    <n v="2552145.0499999998"/>
    <n v="75540337.829999998"/>
    <n v="557543635.26999998"/>
    <n v="-210891131.18000001"/>
    <n v="346652504.08999997"/>
    <n v="25250109.5"/>
    <n v="0"/>
    <n v="9417407"/>
    <n v="34667516.5"/>
    <n v="-44901363.890000001"/>
    <n v="-3581428.78"/>
    <n v="-6952415.5800000001"/>
    <n v="0"/>
    <n v="-55435208.25"/>
    <n v="-155000000"/>
    <n v="0"/>
    <n v="-6381489.0099999998"/>
    <n v="-40221195.030000001"/>
    <n v="-15534600"/>
    <n v="-8981831"/>
    <n v="-226119115.03999999"/>
    <n v="-175306035.13"/>
    <n v="-175306035.13"/>
  </r>
  <r>
    <x v="34"/>
    <x v="5"/>
    <n v="28298214.629999999"/>
    <n v="80305778.569999993"/>
    <n v="457534.52"/>
    <n v="0"/>
    <n v="3378095.94"/>
    <n v="112439623.66"/>
    <n v="589826397.59000003"/>
    <n v="-219536818.00999999"/>
    <n v="370289579.57999998"/>
    <n v="27700805.920000002"/>
    <n v="0"/>
    <n v="11698741"/>
    <n v="39399546.920000002"/>
    <n v="-49495623.479999997"/>
    <n v="-4049664.33"/>
    <n v="-5749350.4299999997"/>
    <n v="0"/>
    <n v="-59294638.240000002"/>
    <n v="-200000000"/>
    <n v="0"/>
    <n v="-9790481.2300000004"/>
    <n v="-49814498.240000002"/>
    <n v="-16100100"/>
    <n v="-9506222"/>
    <n v="-285211301.47000003"/>
    <n v="-177622810.44999999"/>
    <n v="-177622810.44999999"/>
  </r>
  <r>
    <x v="34"/>
    <x v="6"/>
    <n v="14450948.73"/>
    <n v="75505533.620000005"/>
    <n v="548362.66"/>
    <n v="0"/>
    <n v="3621327.33"/>
    <n v="94126172.340000004"/>
    <n v="612921822.63"/>
    <n v="-225488704"/>
    <n v="387433118.63"/>
    <n v="18320810.620000001"/>
    <n v="0"/>
    <n v="21041579.359999999"/>
    <n v="39362389.979999997"/>
    <n v="-35786792.659999996"/>
    <n v="-4405832.5199999996"/>
    <n v="-5705786.8499999996"/>
    <n v="-125000000"/>
    <n v="-170898412.03"/>
    <n v="-75000000"/>
    <n v="0"/>
    <n v="-3667673.45"/>
    <n v="-48811610.109999999"/>
    <n v="-15008000"/>
    <n v="-15781590"/>
    <n v="-158268873.56"/>
    <n v="-191754395.36000001"/>
    <n v="-191754395.36000001"/>
  </r>
  <r>
    <x v="35"/>
    <x v="0"/>
    <n v="7739130"/>
    <n v="20289915"/>
    <n v="1516142"/>
    <n v="2744593"/>
    <n v="502617"/>
    <n v="32792397"/>
    <n v="140310255"/>
    <n v="-62867683"/>
    <n v="77442572"/>
    <n v="6455074"/>
    <n v="0"/>
    <n v="0"/>
    <n v="6455074"/>
    <n v="-12804526"/>
    <n v="0"/>
    <n v="-487403"/>
    <n v="-1565791"/>
    <n v="-14857720"/>
    <n v="-50857464"/>
    <n v="0"/>
    <n v="-6489310"/>
    <n v="-4062813"/>
    <n v="-304086"/>
    <n v="-1193448"/>
    <n v="-62907121"/>
    <n v="-38925202"/>
    <n v="-38925202"/>
  </r>
  <r>
    <x v="35"/>
    <x v="1"/>
    <n v="10780281"/>
    <n v="21960626"/>
    <n v="1553268"/>
    <n v="456229"/>
    <n v="387497"/>
    <n v="35137901"/>
    <n v="157654749"/>
    <n v="-65971651"/>
    <n v="91683098"/>
    <n v="2856371"/>
    <n v="0"/>
    <n v="0"/>
    <n v="2856371"/>
    <n v="-15733068"/>
    <n v="0"/>
    <n v="-86975"/>
    <n v="-1656071"/>
    <n v="-17476114"/>
    <n v="-52632529"/>
    <n v="0"/>
    <n v="-3796904"/>
    <n v="-13335166"/>
    <n v="-319821"/>
    <n v="-1738621"/>
    <n v="-71823041"/>
    <n v="-40378215"/>
    <n v="-40378215"/>
  </r>
  <r>
    <x v="35"/>
    <x v="2"/>
    <n v="10059224"/>
    <n v="19763892"/>
    <n v="1325720"/>
    <n v="586425"/>
    <n v="980835"/>
    <n v="32716096"/>
    <n v="163236409"/>
    <n v="-66797512"/>
    <n v="96438897"/>
    <n v="2817698"/>
    <n v="0"/>
    <n v="350000"/>
    <n v="3167698"/>
    <n v="-17026155"/>
    <n v="-2661"/>
    <n v="-280168"/>
    <n v="-1689642"/>
    <n v="-18998626"/>
    <n v="-51359636"/>
    <n v="0"/>
    <n v="-1861738"/>
    <n v="-14938316"/>
    <n v="-343892"/>
    <n v="-2877086"/>
    <n v="-71380668"/>
    <n v="-41943397"/>
    <n v="-41943397"/>
  </r>
  <r>
    <x v="35"/>
    <x v="3"/>
    <n v="8374579"/>
    <n v="20073773"/>
    <n v="1368320"/>
    <n v="1461080"/>
    <n v="1004949"/>
    <n v="32282701"/>
    <n v="173149483"/>
    <n v="-69773227"/>
    <n v="103376256"/>
    <n v="4324776"/>
    <n v="0"/>
    <n v="1350000"/>
    <n v="5674776"/>
    <n v="-16141643"/>
    <n v="-331172"/>
    <n v="-1342441"/>
    <n v="-1793830"/>
    <n v="-19609086"/>
    <n v="-53934500"/>
    <n v="0"/>
    <n v="-2128315"/>
    <n v="-16691747"/>
    <n v="-496556"/>
    <n v="-3828933"/>
    <n v="-77080051"/>
    <n v="-44644596"/>
    <n v="-44644596"/>
  </r>
  <r>
    <x v="35"/>
    <x v="4"/>
    <n v="10676206"/>
    <n v="21436857"/>
    <n v="1548149"/>
    <n v="2834473"/>
    <n v="797519"/>
    <n v="37293204"/>
    <n v="184646647"/>
    <n v="-73136806"/>
    <n v="111509841"/>
    <n v="1770354"/>
    <n v="0"/>
    <n v="0"/>
    <n v="1770354"/>
    <n v="-19267316"/>
    <n v="-129773"/>
    <n v="-2562948"/>
    <n v="-1915025"/>
    <n v="-23875062"/>
    <n v="-56392096"/>
    <n v="0"/>
    <n v="-2229523"/>
    <n v="-19434379"/>
    <n v="-509917"/>
    <n v="-2989857"/>
    <n v="-81555772"/>
    <n v="-45142565"/>
    <n v="-45142565"/>
  </r>
  <r>
    <x v="35"/>
    <x v="5"/>
    <n v="6221213"/>
    <n v="23426836"/>
    <n v="1500336"/>
    <n v="3947960"/>
    <n v="882297"/>
    <n v="35978642"/>
    <n v="193172688"/>
    <n v="-76564339"/>
    <n v="116608349"/>
    <n v="2697458"/>
    <n v="0"/>
    <n v="0"/>
    <n v="2697458"/>
    <n v="-18525986"/>
    <n v="2591824"/>
    <n v="-3798858"/>
    <n v="-2053382"/>
    <n v="-21786402"/>
    <n v="-60044074"/>
    <n v="0"/>
    <n v="-3921585"/>
    <n v="-21055213"/>
    <n v="-669800"/>
    <n v="-2845385"/>
    <n v="-88536057"/>
    <n v="-44961990"/>
    <n v="-44961990"/>
  </r>
  <r>
    <x v="35"/>
    <x v="6"/>
    <n v="3114786"/>
    <n v="19805077"/>
    <n v="2076278"/>
    <n v="1005256"/>
    <n v="821028"/>
    <n v="26822425"/>
    <n v="202725770"/>
    <n v="-80384287"/>
    <n v="122341483"/>
    <n v="5589559"/>
    <n v="0"/>
    <n v="0"/>
    <n v="5589559"/>
    <n v="-20731259"/>
    <n v="4973594"/>
    <n v="-647475"/>
    <n v="-17030930"/>
    <n v="-33436070"/>
    <n v="-42540954"/>
    <n v="0"/>
    <n v="-3536320"/>
    <n v="-23438050"/>
    <n v="-617629"/>
    <n v="-4452413"/>
    <n v="-74585366"/>
    <n v="-46732031"/>
    <n v="-46732031"/>
  </r>
  <r>
    <x v="36"/>
    <x v="0"/>
    <n v="10182123.23"/>
    <n v="26732918.5"/>
    <n v="1299720.08"/>
    <n v="0"/>
    <n v="5196187.6399999997"/>
    <n v="43410949.450000003"/>
    <n v="144772891.44999999"/>
    <n v="-67333273.409999996"/>
    <n v="77439618.040000007"/>
    <n v="4747507.6100000003"/>
    <n v="0"/>
    <n v="1266254"/>
    <n v="6013761.6100000003"/>
    <n v="-15678903.33"/>
    <n v="-89791.5"/>
    <n v="0"/>
    <n v="-3398871.93"/>
    <n v="-19167566.760000002"/>
    <n v="-33979791.740000002"/>
    <n v="-2473010.2599999998"/>
    <n v="-10261346.529999999"/>
    <n v="-3116342.53"/>
    <n v="-890406.76"/>
    <m/>
    <n v="-50720897.82"/>
    <n v="-56975864.520000003"/>
    <n v="-56975864.520000003"/>
  </r>
  <r>
    <x v="36"/>
    <x v="1"/>
    <n v="9762027.6500000004"/>
    <n v="34024317.030000001"/>
    <n v="1058864.24"/>
    <n v="0"/>
    <n v="3639526.6"/>
    <n v="48484735.520000003"/>
    <n v="139099958.53"/>
    <n v="-59734689.030000001"/>
    <n v="79365269.5"/>
    <n v="4107186.7"/>
    <n v="0"/>
    <n v="1282879"/>
    <n v="5390065.7000000002"/>
    <n v="-18853137.34"/>
    <n v="-600263.9"/>
    <n v="0"/>
    <n v="-1451937.21"/>
    <n v="-20905338.449999999"/>
    <n v="-33199920.949999999"/>
    <n v="-2553644.66"/>
    <n v="-12459799.310000001"/>
    <n v="-4628795.8899999997"/>
    <n v="-964119.76"/>
    <n v="-278230"/>
    <n v="-54084510.57"/>
    <n v="-58250221.700000003"/>
    <n v="-58250221.700000003"/>
  </r>
  <r>
    <x v="36"/>
    <x v="2"/>
    <n v="10388261.42"/>
    <n v="26066051.719999999"/>
    <n v="1032677.72"/>
    <n v="0"/>
    <n v="511663.48"/>
    <n v="37998654.340000004"/>
    <n v="129892795.01000001"/>
    <n v="-17121913.170000002"/>
    <n v="112770881.84"/>
    <n v="8829538.9499999993"/>
    <n v="0"/>
    <n v="6940896.9299999997"/>
    <n v="15770435.880000001"/>
    <n v="-16083558.41"/>
    <n v="-549838.66"/>
    <n v="0"/>
    <n v="-2654143.2599999998"/>
    <n v="-19287540.329999998"/>
    <n v="-32819854.390000001"/>
    <n v="-2636879.06"/>
    <n v="-13956803.390000001"/>
    <n v="-37020305.299999997"/>
    <n v="-1134357.76"/>
    <n v="-732630"/>
    <n v="-88300829.900000006"/>
    <n v="-58951601.829999998"/>
    <n v="-58951601.829999998"/>
  </r>
  <r>
    <x v="36"/>
    <x v="3"/>
    <n v="6400.43"/>
    <n v="30627177.579999998"/>
    <n v="882195.64"/>
    <n v="0"/>
    <n v="556017.69999999995"/>
    <n v="32071791.350000001"/>
    <n v="144788687.06999999"/>
    <n v="-20072773.140000001"/>
    <n v="124715913.93000001"/>
    <n v="10858304.85"/>
    <n v="0"/>
    <n v="3942170"/>
    <n v="14800474.85"/>
    <n v="-15948595.050000001"/>
    <n v="-63163.4"/>
    <n v="0"/>
    <n v="-6798808.79"/>
    <n v="-22810567.239999998"/>
    <n v="-51112408.780000001"/>
    <n v="0"/>
    <n v="-6983853.2699999996"/>
    <n v="-40800612.310000002"/>
    <n v="-1157003.76"/>
    <n v="-1483328"/>
    <n v="-101537206.12"/>
    <n v="-47240406.770000003"/>
    <n v="-47240406.770000003"/>
  </r>
  <r>
    <x v="36"/>
    <x v="4"/>
    <n v="3415634.58"/>
    <n v="32183537.219999999"/>
    <n v="1059687.76"/>
    <n v="0"/>
    <n v="543074.78"/>
    <n v="37201934.340000004"/>
    <n v="154998523.53999999"/>
    <n v="-28245233.359999999"/>
    <n v="126753290.18000001"/>
    <n v="3909733.47"/>
    <n v="0"/>
    <n v="2458132.2400000002"/>
    <n v="6367865.71"/>
    <n v="-19576541.899999999"/>
    <n v="-552872.18000000005"/>
    <n v="0"/>
    <n v="-7016661.5199999996"/>
    <n v="-27146075.600000001"/>
    <n v="-46915774.740000002"/>
    <n v="0"/>
    <n v="-3008651.42"/>
    <n v="-44388427.710000001"/>
    <n v="-1565894"/>
    <n v="-1992925.39"/>
    <n v="-97871673.260000005"/>
    <n v="-45305341.369999997"/>
    <n v="-45305341.369999997"/>
  </r>
  <r>
    <x v="36"/>
    <x v="5"/>
    <n v="1646092.5"/>
    <n v="31993649.510000002"/>
    <n v="1164918.31"/>
    <n v="0"/>
    <n v="606247.04"/>
    <n v="35410907.359999999"/>
    <n v="161628614.13"/>
    <n v="-33224099.370000001"/>
    <n v="128404514.76000001"/>
    <n v="4152679.22"/>
    <n v="0"/>
    <n v="2582989.21"/>
    <n v="6735668.4299999997"/>
    <n v="-21525131.59"/>
    <n v="-1527408.59"/>
    <n v="0"/>
    <n v="-2611842.2599999998"/>
    <n v="-25664382.440000001"/>
    <n v="-49498397.210000001"/>
    <n v="0"/>
    <n v="-4222252.6399999997"/>
    <n v="-43015524.869999997"/>
    <n v="-1697623"/>
    <m/>
    <n v="-98433797.719999999"/>
    <n v="-46452910.390000001"/>
    <n v="-46452910.390000001"/>
  </r>
  <r>
    <x v="36"/>
    <x v="6"/>
    <n v="6051160.5700000003"/>
    <n v="24921914.370000001"/>
    <n v="1155563.8500000001"/>
    <n v="0"/>
    <n v="465553.49"/>
    <n v="32594192.280000001"/>
    <n v="175540157.78"/>
    <n v="-37729107.18"/>
    <n v="137811050.59999999"/>
    <n v="6077627.71"/>
    <n v="0"/>
    <n v="1038804.8"/>
    <n v="7116432.5099999998"/>
    <n v="-22157026.84"/>
    <n v="-169496.84"/>
    <n v="0"/>
    <n v="-661184.21"/>
    <n v="-22987707.890000001"/>
    <n v="-60452471.509999998"/>
    <n v="0"/>
    <n v="-1971591.57"/>
    <n v="-41215804.219999999"/>
    <n v="-1600364"/>
    <n v="-96042.13"/>
    <n v="-105336273.43000001"/>
    <n v="-49197694.07"/>
    <n v="-49197694.07"/>
  </r>
  <r>
    <x v="37"/>
    <x v="0"/>
    <n v="9048994.3100000005"/>
    <n v="31989975.52"/>
    <n v="1498946.98"/>
    <n v="0"/>
    <n v="2556577.0099999998"/>
    <n v="45094493.82"/>
    <n v="257271675.99000001"/>
    <n v="-133544418.15000001"/>
    <n v="123727257.84"/>
    <n v="3444867.35"/>
    <n v="0"/>
    <n v="4842211.75"/>
    <n v="8287079.0999999996"/>
    <n v="-22269840.84"/>
    <n v="-1467.9"/>
    <n v="-7354.5"/>
    <n v="-1420497.9"/>
    <n v="-23699161.140000001"/>
    <n v="-34441571.780000001"/>
    <n v="-25605089.719999999"/>
    <n v="-14004175.59"/>
    <n v="-89562.01"/>
    <n v="-2504100"/>
    <n v="-1480008"/>
    <n v="-78124507.099999994"/>
    <n v="-75285162.519999996"/>
    <n v="-75285162.519999996"/>
  </r>
  <r>
    <x v="37"/>
    <x v="1"/>
    <n v="21563743.73"/>
    <n v="31925075.149999999"/>
    <n v="1364873.93"/>
    <n v="5981.82"/>
    <n v="2609077.04"/>
    <n v="57468751.670000002"/>
    <n v="268671234.5"/>
    <n v="-139281326.68000001"/>
    <n v="129389907.81999999"/>
    <n v="3615894.63"/>
    <n v="0"/>
    <n v="3773735.75"/>
    <n v="7389630.3799999999"/>
    <n v="-19683030.379999999"/>
    <n v="-1341.49"/>
    <n v="0"/>
    <n v="-11466354.84"/>
    <n v="-31150726.710000001"/>
    <n v="-42975216.899999999"/>
    <n v="-25605089.719999999"/>
    <n v="-12762765.68"/>
    <n v="-92516.59"/>
    <n v="-2619248"/>
    <m/>
    <n v="-84054836.890000001"/>
    <n v="-79042726.269999996"/>
    <n v="-79042726.269999996"/>
  </r>
  <r>
    <x v="37"/>
    <x v="2"/>
    <n v="20731675.530000001"/>
    <n v="26826926.539999999"/>
    <n v="1555751.66"/>
    <n v="8229.11"/>
    <n v="2516164.9700000002"/>
    <n v="51638747.810000002"/>
    <n v="280968085.30000001"/>
    <n v="-145454103.84"/>
    <n v="135513981.46000001"/>
    <n v="4073321.93"/>
    <n v="0"/>
    <n v="14078764.75"/>
    <n v="18152086.68"/>
    <n v="-20963137.93"/>
    <n v="-1355.49"/>
    <n v="0"/>
    <n v="-11513893.5"/>
    <n v="-32478386.920000002"/>
    <n v="-41461323.399999999"/>
    <n v="-25605089.719999999"/>
    <n v="-10906134.189999999"/>
    <n v="-99061.58"/>
    <n v="-3883400"/>
    <n v="-10263050"/>
    <n v="-92218058.890000001"/>
    <n v="-80608370.140000001"/>
    <n v="-80608370.140000001"/>
  </r>
  <r>
    <x v="37"/>
    <x v="3"/>
    <n v="8817938.9399999995"/>
    <n v="28107780.57"/>
    <n v="1411916.72"/>
    <n v="12230.84"/>
    <n v="2426599.29"/>
    <n v="40776466.359999999"/>
    <n v="292974135.64999998"/>
    <n v="-151669257.97"/>
    <n v="141304877.68000001"/>
    <n v="3656588.11"/>
    <n v="0"/>
    <n v="15052139.77"/>
    <n v="18708727.879999999"/>
    <n v="-17190643.68"/>
    <n v="-1244.33"/>
    <n v="0"/>
    <n v="-11123823.390000001"/>
    <n v="-28315711.399999999"/>
    <n v="-40337500"/>
    <n v="-25605089.719999999"/>
    <n v="-7381882.8499999996"/>
    <n v="-103795.49"/>
    <n v="-4020821"/>
    <n v="-11403207.189999999"/>
    <n v="-88852296.25"/>
    <n v="-83622064.269999996"/>
    <n v="-83622064.269999996"/>
  </r>
  <r>
    <x v="37"/>
    <x v="4"/>
    <n v="11885847.27"/>
    <n v="31812342.579999998"/>
    <n v="1444522.97"/>
    <n v="8655.91"/>
    <n v="3053948.87"/>
    <n v="48205317.600000001"/>
    <n v="304683868.86000001"/>
    <n v="-158784961.02000001"/>
    <n v="145898907.84"/>
    <n v="2983733.86"/>
    <n v="0"/>
    <n v="15895547.140000001"/>
    <n v="18879281"/>
    <n v="-20089278.510000002"/>
    <n v="-193871.1"/>
    <n v="0"/>
    <n v="-1044471.77"/>
    <n v="-21327621.379999999"/>
    <n v="-82834630.200000003"/>
    <n v="0"/>
    <n v="-5805549.8300000001"/>
    <n v="-101176.03"/>
    <n v="-4780183.03"/>
    <n v="-13541389.189999999"/>
    <n v="-107062928.28"/>
    <n v="-84592956.780000001"/>
    <n v="-84592956.780000001"/>
  </r>
  <r>
    <x v="37"/>
    <x v="5"/>
    <n v="8540518.1500000004"/>
    <n v="31048938.390000001"/>
    <n v="1777410.34"/>
    <n v="7840.21"/>
    <n v="1160172.19"/>
    <n v="42534879.280000001"/>
    <n v="318978078.63"/>
    <n v="-165984013.36000001"/>
    <n v="152994065.27000001"/>
    <n v="6508850.6600000001"/>
    <n v="0"/>
    <n v="16890991"/>
    <n v="23399841.66"/>
    <n v="-20302052.719999999"/>
    <n v="-242221.14"/>
    <n v="0"/>
    <n v="-727938.45"/>
    <n v="-21272212.309999999"/>
    <n v="-82106691.769999996"/>
    <n v="0"/>
    <n v="-7437700.5099999998"/>
    <n v="-102452.83"/>
    <n v="-4845358.03"/>
    <n v="-15327315.189999999"/>
    <n v="-109819518.33"/>
    <n v="-87837055.569999903"/>
    <n v="-87837055.569999903"/>
  </r>
  <r>
    <x v="37"/>
    <x v="6"/>
    <n v="12017066.960000001"/>
    <n v="31950094.43"/>
    <n v="2146942.0499999998"/>
    <n v="13017.26"/>
    <n v="1364037.01"/>
    <n v="47491157.710000001"/>
    <n v="332625426.42000002"/>
    <n v="-173689419.72999999"/>
    <n v="158936006.69"/>
    <n v="3736451.54"/>
    <n v="0"/>
    <n v="19181589"/>
    <n v="22918040.539999999"/>
    <n v="-18868834.030000001"/>
    <n v="-231028.14"/>
    <n v="0"/>
    <n v="-747291.78"/>
    <n v="-19847153.949999999"/>
    <n v="-91359399.180000007"/>
    <n v="0"/>
    <n v="-4405396.16"/>
    <n v="-37334.17"/>
    <n v="-4929235.99"/>
    <n v="-17672091.190000001"/>
    <n v="-118403456.69"/>
    <n v="-91094594.299999997"/>
    <n v="-91094594.299999997"/>
  </r>
  <r>
    <x v="38"/>
    <x v="0"/>
    <n v="0"/>
    <n v="6036890.0800000001"/>
    <n v="306346.03999999998"/>
    <n v="0"/>
    <n v="116573.97"/>
    <n v="6459810.0899999999"/>
    <n v="48003030.289999999"/>
    <n v="-24570385.469999999"/>
    <n v="23432644.82"/>
    <n v="4195346.58"/>
    <n v="0"/>
    <n v="569015.18000000005"/>
    <n v="4764361.76"/>
    <n v="-4694088.04"/>
    <n v="-5641.07"/>
    <n v="0"/>
    <n v="-2333748.1"/>
    <n v="-7033477.21"/>
    <n v="-916666.7"/>
    <n v="-7788942.4100000001"/>
    <n v="-2231483.92"/>
    <n v="-1066765.18"/>
    <n v="-396206.11"/>
    <m/>
    <n v="-12400064.32"/>
    <n v="-15223275.140000001"/>
    <n v="-15223275.140000001"/>
  </r>
  <r>
    <x v="38"/>
    <x v="1"/>
    <n v="0"/>
    <n v="5991012.0499999998"/>
    <n v="361699.8"/>
    <n v="0"/>
    <n v="111835"/>
    <n v="6464546.8499999996"/>
    <n v="51387326.630000003"/>
    <n v="-25387285.170000002"/>
    <n v="26000041.460000001"/>
    <n v="3770158.86"/>
    <n v="0"/>
    <n v="236940.24"/>
    <n v="4007099.1"/>
    <n v="-4255072.07"/>
    <n v="-6475"/>
    <n v="0"/>
    <n v="-3091193.65"/>
    <n v="-7352740.7199999997"/>
    <n v="-816666.7"/>
    <n v="-7056708.6399999997"/>
    <n v="-1344283.92"/>
    <n v="-3672764.41"/>
    <n v="-357440.37"/>
    <n v="-74948"/>
    <n v="-13322812.039999999"/>
    <n v="-15796134.65"/>
    <n v="-15796134.65"/>
  </r>
  <r>
    <x v="38"/>
    <x v="2"/>
    <n v="0"/>
    <n v="5689145.3799999999"/>
    <n v="167526.16"/>
    <n v="0"/>
    <n v="59206.51"/>
    <n v="5915878.0499999998"/>
    <n v="53075929.689999998"/>
    <n v="-25886296.25"/>
    <n v="27189633.440000001"/>
    <n v="2903223.87"/>
    <n v="0"/>
    <n v="372056.22"/>
    <n v="3275280.09"/>
    <n v="-5177150.18"/>
    <n v="-8575"/>
    <n v="0"/>
    <n v="-1937893.13"/>
    <n v="-7123618.3099999996"/>
    <n v="-716666.7"/>
    <n v="-6288900.7699999996"/>
    <n v="-1409517.03"/>
    <n v="-3743941.61"/>
    <n v="-522130.1"/>
    <n v="-2884"/>
    <n v="-12684040.210000001"/>
    <n v="-16573133.060000001"/>
    <n v="-16573133.060000001"/>
  </r>
  <r>
    <x v="38"/>
    <x v="3"/>
    <n v="0"/>
    <n v="4683780.0599999996"/>
    <n v="373452.7"/>
    <n v="0"/>
    <n v="91946.66"/>
    <n v="5149179.42"/>
    <n v="55000774.640000001"/>
    <n v="-25985774.489999998"/>
    <n v="29015000.149999999"/>
    <n v="2508414.19"/>
    <n v="0"/>
    <n v="698210.19"/>
    <n v="3206624.38"/>
    <n v="-4803947.8899999997"/>
    <n v="-42742.58"/>
    <n v="0"/>
    <n v="-3643584.23"/>
    <n v="-8490274.6999999993"/>
    <n v="-616666.69999999995"/>
    <n v="-5123870.7300000004"/>
    <n v="-610985.31000000006"/>
    <n v="-4512233.8600000003"/>
    <n v="-546608.93000000005"/>
    <n v="-343784.87"/>
    <n v="-11754150.4"/>
    <n v="-17126378.850000001"/>
    <n v="-17126378.850000001"/>
  </r>
  <r>
    <x v="38"/>
    <x v="4"/>
    <n v="0"/>
    <n v="4976266.7300000004"/>
    <n v="331243.08"/>
    <n v="0"/>
    <n v="165468.6"/>
    <n v="5472978.4100000001"/>
    <n v="57903830.509999998"/>
    <n v="-26623273.18"/>
    <n v="31280557.329999998"/>
    <n v="2499615.41"/>
    <n v="0"/>
    <n v="640624.73"/>
    <n v="3140240.14"/>
    <n v="-4324648.99"/>
    <n v="-7650"/>
    <n v="0"/>
    <n v="-5528550.9199999999"/>
    <n v="-9860849.9100000001"/>
    <n v="-516666.7"/>
    <n v="-4256955.3499999996"/>
    <n v="-344847.87"/>
    <n v="-5647483.9199999999"/>
    <n v="-579253.15"/>
    <n v="-647460.87"/>
    <n v="-11992667.859999999"/>
    <n v="-18040258.109999999"/>
    <n v="-18040258.109999999"/>
  </r>
  <r>
    <x v="38"/>
    <x v="5"/>
    <n v="0"/>
    <n v="5478995.9299999997"/>
    <n v="467263.5"/>
    <n v="0"/>
    <n v="155274.45000000001"/>
    <n v="6101533.8799999999"/>
    <n v="63467185.18"/>
    <n v="-27622386.57"/>
    <n v="35844798.609999999"/>
    <n v="320204.59000000003"/>
    <n v="0"/>
    <n v="638819.80000000005"/>
    <n v="959024.39"/>
    <n v="-4165858.44"/>
    <n v="-84089.47"/>
    <n v="0"/>
    <n v="-8059228.4699999997"/>
    <n v="-12309176.380000001"/>
    <n v="-416666.7"/>
    <n v="-3817131.43"/>
    <n v="-833984.65"/>
    <n v="-5190879.91"/>
    <n v="-635478.13"/>
    <n v="-701680.87"/>
    <n v="-11595821.689999999"/>
    <n v="-19000358.809999999"/>
    <n v="-19000358.809999999"/>
  </r>
  <r>
    <x v="38"/>
    <x v="6"/>
    <n v="0"/>
    <n v="5430342.71"/>
    <n v="540850.1"/>
    <n v="0"/>
    <n v="173970.4"/>
    <n v="6145163.21"/>
    <n v="65725324.729999997"/>
    <n v="-28647585.629999999"/>
    <n v="37077739.100000001"/>
    <n v="241189.26"/>
    <n v="0"/>
    <n v="589146.56000000006"/>
    <n v="830335.82"/>
    <n v="-3913532.67"/>
    <n v="-99825.5"/>
    <n v="0"/>
    <n v="-9523520.4000000004"/>
    <n v="-13536878.57"/>
    <n v="-316666.7"/>
    <n v="-3151773.15"/>
    <n v="-377367.59"/>
    <n v="-5441060.6600000001"/>
    <n v="-661134.97"/>
    <n v="-1018809.87"/>
    <n v="-10966812.939999999"/>
    <n v="-19549546.620000001"/>
    <n v="-19549546.620000001"/>
  </r>
  <r>
    <x v="39"/>
    <x v="0"/>
    <n v="11529842.039999999"/>
    <n v="13222756.789999999"/>
    <n v="554863.71"/>
    <n v="483180.15"/>
    <n v="857357.92"/>
    <n v="26648000.609999999"/>
    <n v="115816807.41"/>
    <n v="-57731959.130000003"/>
    <n v="58084848.280000001"/>
    <n v="2382309.5499999998"/>
    <n v="0"/>
    <n v="4727048.1500000004"/>
    <n v="7109357.7000000002"/>
    <n v="-10163024.57"/>
    <n v="-1203943.6299999999"/>
    <n v="-237711.9"/>
    <n v="-1263005.45"/>
    <n v="-12867685.550000001"/>
    <n v="-10352248.51"/>
    <n v="-19511601"/>
    <n v="-4017013.6"/>
    <n v="-3225857.46"/>
    <n v="-4690824.28"/>
    <n v="-4086015.19"/>
    <n v="-45883560.039999999"/>
    <n v="-33090961"/>
    <n v="-33090961"/>
  </r>
  <r>
    <x v="39"/>
    <x v="1"/>
    <n v="12270622"/>
    <n v="14590116.060000001"/>
    <n v="511305.44"/>
    <n v="545005.12"/>
    <n v="951546.07"/>
    <n v="28868594.690000001"/>
    <n v="121159551.06999999"/>
    <n v="-59875145.090000004"/>
    <n v="61284405.979999997"/>
    <n v="964913.03"/>
    <n v="0"/>
    <n v="3758176.52"/>
    <n v="4723089.55"/>
    <n v="-9882675.1899999995"/>
    <n v="-921759.05"/>
    <n v="-478429.77"/>
    <n v="-2541390.65"/>
    <n v="-13824254.66"/>
    <n v="-32040704.620000001"/>
    <n v="0"/>
    <n v="-2697943.76"/>
    <n v="-3183296.21"/>
    <n v="-4005164.28"/>
    <n v="-2868194.28"/>
    <n v="-44795303.149999999"/>
    <n v="-36256532.409999996"/>
    <n v="-36256532.409999996"/>
  </r>
  <r>
    <x v="39"/>
    <x v="2"/>
    <n v="12132662.869999999"/>
    <n v="12273439.390000001"/>
    <n v="610225.06000000006"/>
    <n v="1247917.69"/>
    <n v="659211.47"/>
    <n v="26923456.48"/>
    <n v="127459879.58"/>
    <n v="-61562640.439999998"/>
    <n v="65897239.140000001"/>
    <n v="522348.4"/>
    <n v="0"/>
    <n v="4145265.92"/>
    <n v="4667614.32"/>
    <n v="-9503645.4800000004"/>
    <n v="-1285645.29"/>
    <n v="-221432.97"/>
    <n v="-3047497.84"/>
    <n v="-14058221.58"/>
    <n v="-33988487.969999999"/>
    <n v="0"/>
    <n v="-1960992.73"/>
    <n v="-3943128.1"/>
    <n v="-4360962.28"/>
    <n v="-2555522.2799999998"/>
    <n v="-46809093.359999999"/>
    <n v="-36620995"/>
    <n v="-36620995"/>
  </r>
  <r>
    <x v="39"/>
    <x v="3"/>
    <n v="7643501.0300000003"/>
    <n v="12692171.33"/>
    <n v="723430.66"/>
    <n v="3687831.52"/>
    <n v="783087.22"/>
    <n v="25530021.760000002"/>
    <n v="133889282.84999999"/>
    <n v="-64106144.130000003"/>
    <n v="69783138.719999999"/>
    <n v="720038.35"/>
    <n v="0"/>
    <n v="2925162.08"/>
    <n v="3645200.43"/>
    <n v="-8708102.75"/>
    <n v="-1423447.22"/>
    <n v="-270834.93"/>
    <n v="-3502329.4"/>
    <n v="-13904714.300000001"/>
    <n v="-35060007.600000001"/>
    <n v="0"/>
    <n v="-1272785.72"/>
    <n v="-4402076.41"/>
    <n v="-4092159.17"/>
    <n v="-1666724.04"/>
    <n v="-46493752.939999998"/>
    <n v="-38559893.670000002"/>
    <n v="-38559893.670000002"/>
  </r>
  <r>
    <x v="39"/>
    <x v="4"/>
    <n v="11156339.939999999"/>
    <n v="14025304.93"/>
    <n v="679184.04"/>
    <n v="1853360.91"/>
    <n v="607996.17000000004"/>
    <n v="28322185.989999998"/>
    <n v="139161601.96000001"/>
    <n v="-66600701.090000004"/>
    <n v="72560900.870000005"/>
    <n v="1160914.42"/>
    <n v="360120.39"/>
    <n v="1838953.88"/>
    <n v="3359988.69"/>
    <n v="-11021258.23"/>
    <n v="-1341757.71"/>
    <n v="-273867.65999999997"/>
    <n v="-4085067.74"/>
    <n v="-16721951.34"/>
    <n v="-36428434.909999996"/>
    <n v="0"/>
    <n v="-1438806.46"/>
    <n v="-4843083.0199999996"/>
    <n v="-4316342.17"/>
    <n v="-1325427.04"/>
    <n v="-48352093.600000001"/>
    <n v="-39169030.609999999"/>
    <n v="-39169030.609999999"/>
  </r>
  <r>
    <x v="39"/>
    <x v="5"/>
    <n v="10428698.73"/>
    <n v="12550809.34"/>
    <n v="670412.85"/>
    <n v="1715488.98"/>
    <n v="655099.29"/>
    <n v="26020509.190000001"/>
    <n v="145115071.71000001"/>
    <n v="-69377580.659999996"/>
    <n v="75737491.049999997"/>
    <n v="2143947.86"/>
    <n v="1334321.8500000001"/>
    <n v="1699168.81"/>
    <n v="5177438.5199999996"/>
    <n v="-8528247.75"/>
    <n v="-1625827.45"/>
    <n v="-185296.55"/>
    <n v="-6099081.2800000003"/>
    <n v="-16438453.029999999"/>
    <n v="-37848968.979999997"/>
    <n v="0"/>
    <n v="-2843202.63"/>
    <n v="-5209205.7209999999"/>
    <n v="-4590171.24"/>
    <n v="-1426571.34"/>
    <n v="-51918119.910999998"/>
    <n v="-38578865.8219724"/>
    <n v="-38578865.8219724"/>
  </r>
  <r>
    <x v="39"/>
    <x v="6"/>
    <n v="11700659.01"/>
    <n v="12256035.199999999"/>
    <n v="771996.22"/>
    <n v="1596737.01"/>
    <n v="631032.22"/>
    <n v="26956459.66"/>
    <n v="150726619.22"/>
    <n v="-71832651.359999999"/>
    <n v="78893967.859999999"/>
    <n v="1133059.55"/>
    <n v="2112014.2400000002"/>
    <n v="693157.57440000004"/>
    <n v="3938231.3643999998"/>
    <n v="-9662340.9499999993"/>
    <n v="-1460629.08"/>
    <n v="-232929.33"/>
    <n v="-4739680.9000000004"/>
    <n v="-16095580.26"/>
    <n v="-39379810.710000001"/>
    <n v="0"/>
    <n v="-1790746.03"/>
    <n v="-5784939.6299999999"/>
    <n v="-4408446.3099999996"/>
    <n v="-185437.16440000001"/>
    <n v="-51549379.844400004"/>
    <n v="-42143698.780000001"/>
    <n v="-42143698.780000001"/>
  </r>
  <r>
    <x v="40"/>
    <x v="0"/>
    <n v="0"/>
    <n v="3324457.74"/>
    <n v="458466.01"/>
    <n v="0"/>
    <n v="126216.7"/>
    <n v="3909140.45"/>
    <n v="12123107.02"/>
    <n v="-5955290.6500000004"/>
    <n v="6167816.3700000001"/>
    <n v="719442.31"/>
    <n v="0"/>
    <n v="20736"/>
    <n v="740178.31"/>
    <n v="-1846452.81"/>
    <n v="-15033.01"/>
    <n v="-85340.94"/>
    <n v="-1044549.21"/>
    <n v="-2991375.97"/>
    <n v="-3964065.64"/>
    <n v="0"/>
    <n v="-420848.85"/>
    <n v="-78486.94"/>
    <n v="-72970.649999999994"/>
    <m/>
    <n v="-4536372.08"/>
    <n v="-3289387.08"/>
    <n v="-3289387.08"/>
  </r>
  <r>
    <x v="40"/>
    <x v="1"/>
    <n v="0"/>
    <n v="4188847.58"/>
    <n v="215901.38"/>
    <n v="0"/>
    <n v="145273.99"/>
    <n v="4550022.95"/>
    <n v="8386446.4800000004"/>
    <n v="-1809976.44"/>
    <n v="6576470.04"/>
    <n v="797653.46"/>
    <n v="0"/>
    <n v="29969"/>
    <n v="827622.46"/>
    <n v="-2526909.4500000002"/>
    <n v="0"/>
    <n v="-7744.71"/>
    <n v="-1153910.1299999999"/>
    <n v="-3688564.29"/>
    <n v="-3644743.03"/>
    <n v="0"/>
    <n v="-951232.99"/>
    <n v="-235365.9"/>
    <n v="-60144.74"/>
    <m/>
    <n v="-4891486.66"/>
    <n v="-3374064.5"/>
    <n v="-3374064.5"/>
  </r>
  <r>
    <x v="40"/>
    <x v="2"/>
    <n v="0"/>
    <n v="3523631.71"/>
    <n v="238545.58"/>
    <n v="0"/>
    <n v="160647.78"/>
    <n v="3922825.07"/>
    <n v="9138940.7300000004"/>
    <n v="-2350134.59"/>
    <n v="6788806.1399999997"/>
    <n v="327840.12"/>
    <n v="0"/>
    <n v="31164"/>
    <n v="359004.12"/>
    <n v="-2804102.59"/>
    <n v="0"/>
    <n v="-32260.23"/>
    <n v="-318220.69"/>
    <n v="-3154583.51"/>
    <n v="-3352320.78"/>
    <n v="0"/>
    <n v="-648214.11"/>
    <n v="-243703.05"/>
    <n v="-148899.92000000001"/>
    <m/>
    <n v="-4393137.8600000003"/>
    <n v="-3522913.96"/>
    <n v="-3522913.96"/>
  </r>
  <r>
    <x v="40"/>
    <x v="3"/>
    <n v="0"/>
    <n v="3579746.95"/>
    <n v="240831.4"/>
    <n v="0"/>
    <n v="150066.6"/>
    <n v="3970644.95"/>
    <n v="10004752.390000001"/>
    <n v="-2957351.71"/>
    <n v="7047400.6799999997"/>
    <n v="33418.07"/>
    <n v="0"/>
    <n v="0"/>
    <n v="33418.07"/>
    <n v="-1909254.84"/>
    <n v="0"/>
    <n v="-7209.11"/>
    <n v="-292154.8"/>
    <n v="-2208618.75"/>
    <n v="-3727961.14"/>
    <n v="0"/>
    <n v="-621372.5"/>
    <n v="-311379.19"/>
    <n v="-386615.65"/>
    <n v="-4200"/>
    <n v="-5051528.4800000004"/>
    <n v="-3791316.47"/>
    <n v="-3791316.47"/>
  </r>
  <r>
    <x v="40"/>
    <x v="4"/>
    <n v="87097.57"/>
    <n v="3168557.9"/>
    <n v="351493.45"/>
    <n v="0"/>
    <n v="212877.87"/>
    <n v="3820026.79"/>
    <n v="10642730.189999999"/>
    <n v="-3498547.31"/>
    <n v="7144182.8799999999"/>
    <n v="25994.92"/>
    <n v="0"/>
    <n v="0"/>
    <n v="25994.92"/>
    <n v="-2102753.2799999998"/>
    <n v="0"/>
    <n v="-6060.88"/>
    <n v="-142977"/>
    <n v="-2251791.16"/>
    <n v="-3584302.65"/>
    <n v="0"/>
    <n v="-293240.25"/>
    <n v="-418834.58"/>
    <n v="-388161.71"/>
    <n v="-8600"/>
    <n v="-4693139.1900000004"/>
    <n v="-4045274.24"/>
    <n v="-4045274.24"/>
  </r>
  <r>
    <x v="40"/>
    <x v="5"/>
    <n v="206554.08"/>
    <n v="3119625.5"/>
    <n v="274129.3"/>
    <n v="37240.19"/>
    <n v="152643.14000000001"/>
    <n v="3790192.21"/>
    <n v="11467911.98"/>
    <n v="-4028737.79"/>
    <n v="7439174.1900000004"/>
    <n v="381879.23"/>
    <n v="0"/>
    <n v="0"/>
    <n v="381879.23"/>
    <n v="-2473166.0699999998"/>
    <n v="0"/>
    <n v="0"/>
    <n v="-148171"/>
    <n v="-2621337.0699999998"/>
    <n v="-3436996.16"/>
    <n v="0"/>
    <n v="-398940.84"/>
    <n v="-446010.42"/>
    <n v="-425076.81"/>
    <n v="-16665"/>
    <n v="-4723689.2300000004"/>
    <n v="-4266219.33"/>
    <n v="-4266219.33"/>
  </r>
  <r>
    <x v="40"/>
    <x v="6"/>
    <n v="150684.04"/>
    <n v="2751629.19"/>
    <n v="281044.38"/>
    <n v="74807.679999999993"/>
    <n v="155081.57"/>
    <n v="3413246.86"/>
    <n v="12312163.550000001"/>
    <n v="-4521235.34"/>
    <n v="7790928.21"/>
    <n v="410295.89"/>
    <n v="0"/>
    <n v="0"/>
    <n v="410295.89"/>
    <n v="-2283093.08"/>
    <n v="0"/>
    <n v="0"/>
    <n v="-451468"/>
    <n v="-2734561.08"/>
    <n v="-3277485.73"/>
    <n v="0"/>
    <n v="-328621.59000000003"/>
    <n v="-247737.27"/>
    <n v="-430379.53"/>
    <n v="-22203"/>
    <n v="-4306427.12"/>
    <n v="-4573482.76"/>
    <n v="-4573482.76"/>
  </r>
  <r>
    <x v="41"/>
    <x v="0"/>
    <n v="24841022.77"/>
    <n v="38925136.640000001"/>
    <n v="3311169.59"/>
    <n v="0"/>
    <n v="600095.31000000006"/>
    <n v="67677424.310000002"/>
    <n v="296959938.48000002"/>
    <n v="-130690713.54000001"/>
    <n v="166269224.94"/>
    <n v="8186543.8899999997"/>
    <n v="0"/>
    <n v="13521851.460000001"/>
    <n v="21708395.350000001"/>
    <n v="-38872529.630000003"/>
    <n v="-859490.93"/>
    <n v="0"/>
    <n v="-4585463.6900000004"/>
    <n v="-44317484.25"/>
    <n v="-20278482.489999998"/>
    <n v="-70310869.150000006"/>
    <n v="-4184070.63"/>
    <n v="-24395805.670000002"/>
    <n v="-8235887.6200000001"/>
    <m/>
    <n v="-127405115.56"/>
    <n v="-83932444.790000007"/>
    <n v="-83932444.790000007"/>
  </r>
  <r>
    <x v="41"/>
    <x v="1"/>
    <n v="13697514.779999999"/>
    <n v="51193437.090000004"/>
    <n v="3507223.52"/>
    <n v="0"/>
    <n v="731752.95999999996"/>
    <n v="69129928.349999994"/>
    <n v="211628243.84999999"/>
    <n v="-25858827.789999999"/>
    <n v="185769416.06"/>
    <n v="10619306.859999999"/>
    <n v="0"/>
    <n v="12849474.51"/>
    <n v="23468781.370000001"/>
    <n v="-41061087.340000004"/>
    <n v="-892760.71"/>
    <n v="0"/>
    <n v="-4601910.37"/>
    <n v="-46555758.420000002"/>
    <n v="-19820917.140000001"/>
    <n v="-69468579.989999995"/>
    <n v="-5602387.4900000002"/>
    <n v="-40930527.439999998"/>
    <n v="-11221000"/>
    <m/>
    <n v="-147043412.06"/>
    <n v="-84768955.299999997"/>
    <n v="-84768955.299999997"/>
  </r>
  <r>
    <x v="41"/>
    <x v="2"/>
    <n v="21770835.300000001"/>
    <n v="36233137.359999999"/>
    <n v="3787454.62"/>
    <n v="0"/>
    <n v="845072.99"/>
    <n v="62636500.270000003"/>
    <n v="229329214.00999999"/>
    <n v="-34993484.909999996"/>
    <n v="194335729.09999999"/>
    <n v="9091532.2300000004"/>
    <n v="0"/>
    <n v="11538809.310000001"/>
    <n v="20630341.539999999"/>
    <n v="-32801782.68"/>
    <n v="-971869"/>
    <n v="-1686000"/>
    <n v="-4619027.1100000003"/>
    <n v="-40078678.789999999"/>
    <n v="-19344709.870000001"/>
    <n v="-69631518.549999997"/>
    <n v="-4207676.16"/>
    <n v="-44269462.659999996"/>
    <n v="-11958404.970000001"/>
    <m/>
    <n v="-149411772.21000001"/>
    <n v="-88112119.909999996"/>
    <n v="-88112119.909999996"/>
  </r>
  <r>
    <x v="41"/>
    <x v="3"/>
    <n v="27643205.809999999"/>
    <n v="34941586.140000001"/>
    <n v="3925469.4"/>
    <n v="0"/>
    <n v="913665.84"/>
    <n v="67423927.189999998"/>
    <n v="250880262.41999999"/>
    <n v="-43359011.700000003"/>
    <n v="207521250.72"/>
    <n v="8901084.3699999992"/>
    <n v="0"/>
    <n v="8325408.7599999998"/>
    <n v="17226493.129999999"/>
    <n v="-40647972.289999999"/>
    <n v="-624059.34"/>
    <n v="-1607000"/>
    <n v="-4636841.58"/>
    <n v="-47515873.210000001"/>
    <n v="-18849101.18"/>
    <n v="-69553319.170000002"/>
    <n v="-4450671.21"/>
    <n v="-46320832.560000002"/>
    <n v="-11596341.77"/>
    <m/>
    <n v="-150770265.88999999"/>
    <n v="-93885531.940000102"/>
    <n v="-93885531.940000102"/>
  </r>
  <r>
    <x v="41"/>
    <x v="4"/>
    <n v="21900728.199999999"/>
    <n v="37862024.909999996"/>
    <n v="4490041.18"/>
    <n v="0"/>
    <n v="1436530.11"/>
    <n v="65689324.399999999"/>
    <n v="279784125.26999998"/>
    <n v="-52563363.289999999"/>
    <n v="227220761.97999999"/>
    <n v="5974068.7999999998"/>
    <n v="0"/>
    <n v="5892201.6100000003"/>
    <n v="11866270.41"/>
    <n v="-45084377.770000003"/>
    <n v="-693487.11"/>
    <n v="-2239003.1"/>
    <n v="-4655381.41"/>
    <n v="-52672249.390000001"/>
    <n v="-18333300.629999999"/>
    <n v="-70184950.75"/>
    <n v="-1351452.36"/>
    <n v="-52866288.18"/>
    <n v="-12562562.07"/>
    <m/>
    <n v="-155298553.99000001"/>
    <n v="-96805553.409999996"/>
    <n v="-96805553.409999996"/>
  </r>
  <r>
    <x v="41"/>
    <x v="5"/>
    <n v="15946090.32"/>
    <n v="44620886.299999997"/>
    <n v="4345179.71"/>
    <n v="0"/>
    <n v="578262.43999999994"/>
    <n v="65490418.770000003"/>
    <n v="306993251.47000003"/>
    <n v="-62526938.170000002"/>
    <n v="244466313.30000001"/>
    <n v="7161081.6699999999"/>
    <n v="0"/>
    <n v="4227870.7300000004"/>
    <n v="11388952.4"/>
    <n v="-46511688.600000001"/>
    <n v="-898994.83"/>
    <n v="-1185003"/>
    <n v="-4674676.7699999996"/>
    <n v="-53270363.200000003"/>
    <n v="-17796485.559999999"/>
    <n v="-69130503.170000002"/>
    <n v="-2917854.67"/>
    <n v="-65892659.090000004"/>
    <n v="-12955800"/>
    <m/>
    <n v="-168693302.49000001"/>
    <n v="-99382018.780000001"/>
    <n v="-99382018.780000001"/>
  </r>
  <r>
    <x v="41"/>
    <x v="6"/>
    <n v="21124462.359999999"/>
    <n v="34225315.060000002"/>
    <n v="4920229.6500000004"/>
    <n v="0"/>
    <n v="921000.86"/>
    <n v="61191007.93"/>
    <n v="344289009.16000003"/>
    <n v="-88415506.090000004"/>
    <n v="255873503.06999999"/>
    <n v="10085926.76"/>
    <n v="0"/>
    <n v="2234554.9900000002"/>
    <n v="12320481.75"/>
    <n v="-43090062.689999998"/>
    <n v="-922158.04"/>
    <n v="-1498000"/>
    <n v="-4694757.88"/>
    <n v="-50204978.609999999"/>
    <n v="-17237799.82"/>
    <n v="-69443805.189999998"/>
    <n v="-4686546.59"/>
    <n v="-71772906.760000005"/>
    <n v="-12169539.140000001"/>
    <m/>
    <n v="-175310597.5"/>
    <n v="-103869416.64"/>
    <n v="-103869416.64"/>
  </r>
  <r>
    <x v="42"/>
    <x v="0"/>
    <n v="2930994.44"/>
    <n v="6926018.0999999996"/>
    <n v="305852.15999999997"/>
    <n v="0"/>
    <n v="127046.45"/>
    <n v="10289911.15"/>
    <n v="35367518.009999998"/>
    <n v="-18757496.699999999"/>
    <n v="16610021.310000001"/>
    <n v="1390641.51"/>
    <n v="0"/>
    <n v="370000"/>
    <n v="1760641.51"/>
    <n v="-5820274.5999999996"/>
    <n v="-1307.8800000000001"/>
    <n v="0"/>
    <n v="-435378.87"/>
    <n v="-6256961.3499999996"/>
    <n v="-10505199.74"/>
    <n v="0"/>
    <n v="-998920.11"/>
    <n v="-691964.18"/>
    <n v="-356886"/>
    <n v="-370000"/>
    <n v="-12922970.029999999"/>
    <n v="-9480642.5899999999"/>
    <n v="-9480642.5899999999"/>
  </r>
  <r>
    <x v="42"/>
    <x v="1"/>
    <n v="801552.95"/>
    <n v="7256295.5800000001"/>
    <n v="310153.76"/>
    <n v="0"/>
    <n v="99281.38"/>
    <n v="8467283.6699999999"/>
    <n v="20910534.199999999"/>
    <n v="-2572656.8199999998"/>
    <n v="18337877.379999999"/>
    <n v="1647928.7"/>
    <n v="0"/>
    <n v="420000"/>
    <n v="2067928.7"/>
    <n v="-4898715.4000000004"/>
    <n v="-9803.69"/>
    <n v="0"/>
    <n v="-448886.78"/>
    <n v="-5357405.87"/>
    <n v="-10085150.67"/>
    <n v="0"/>
    <n v="-1065419.9099999999"/>
    <n v="-1739344.17"/>
    <n v="-340021"/>
    <n v="-420000"/>
    <n v="-13649935.75"/>
    <n v="-9865748.1300000008"/>
    <n v="-9865748.1300000008"/>
  </r>
  <r>
    <x v="42"/>
    <x v="2"/>
    <n v="2521687.7200000002"/>
    <n v="6751627.3300000001"/>
    <n v="289429.84999999998"/>
    <n v="0"/>
    <n v="188936.72"/>
    <n v="9751681.6199999992"/>
    <n v="23263582.550000001"/>
    <n v="-3412735.82"/>
    <n v="19850846.73"/>
    <n v="2191305.39"/>
    <n v="0"/>
    <n v="420000"/>
    <n v="2611305.39"/>
    <n v="-5836930.2400000002"/>
    <n v="-46770.44"/>
    <n v="0"/>
    <n v="-521138.3"/>
    <n v="-6404838.9800000004"/>
    <n v="-11556964.23"/>
    <n v="0"/>
    <n v="-767739.9"/>
    <n v="-2422152.4900000002"/>
    <n v="-352533"/>
    <n v="-420000"/>
    <n v="-15519389.619999999"/>
    <n v="-10289605.140000001"/>
    <n v="-10289605.140000001"/>
  </r>
  <r>
    <x v="42"/>
    <x v="3"/>
    <n v="582924.03"/>
    <n v="6954527.0700000003"/>
    <n v="322001.77"/>
    <n v="0"/>
    <n v="131823.38"/>
    <n v="7991276.25"/>
    <n v="24934834.789999999"/>
    <n v="-4314820.5"/>
    <n v="20620014.289999999"/>
    <n v="1945041.8"/>
    <n v="0"/>
    <n v="277000"/>
    <n v="2222041.7999999998"/>
    <n v="-4326257.3899999997"/>
    <n v="-259326.61"/>
    <n v="0"/>
    <n v="-534381.76"/>
    <n v="-5119965.76"/>
    <n v="-11053998.310000001"/>
    <n v="0"/>
    <n v="-533452.64"/>
    <n v="-2524944.16"/>
    <n v="-329084"/>
    <n v="-277000"/>
    <n v="-14718479.109999999"/>
    <n v="-10994887.470000001"/>
    <n v="-10994887.470000001"/>
  </r>
  <r>
    <x v="42"/>
    <x v="4"/>
    <n v="656692.77"/>
    <n v="6833241.25"/>
    <n v="291833.86"/>
    <n v="0"/>
    <n v="146112.47"/>
    <n v="7927880.3499999996"/>
    <n v="26172442.030000001"/>
    <n v="-5237453.92"/>
    <n v="20934988.109999999"/>
    <n v="2740350.67"/>
    <n v="0"/>
    <n v="4000"/>
    <n v="2744350.67"/>
    <n v="-3928348.31"/>
    <n v="-17712.43"/>
    <n v="0"/>
    <n v="-604563.81000000006"/>
    <n v="-4550624.55"/>
    <n v="-12444972.15"/>
    <n v="0"/>
    <n v="-581100.68999999994"/>
    <n v="-2358839.6"/>
    <n v="-337688"/>
    <n v="-4000"/>
    <n v="-15726600.439999999"/>
    <n v="-11329994.140000001"/>
    <n v="-11329994.140000001"/>
  </r>
  <r>
    <x v="42"/>
    <x v="5"/>
    <n v="692918.87"/>
    <n v="7440732.7199999997"/>
    <n v="363067.66"/>
    <n v="0"/>
    <n v="137653.19"/>
    <n v="8634372.4399999995"/>
    <n v="27913836.199999999"/>
    <n v="-6127464.7000000002"/>
    <n v="21786371.5"/>
    <n v="3581527.66"/>
    <n v="0"/>
    <n v="140285"/>
    <n v="3721812.66"/>
    <n v="-5397956.9299999997"/>
    <n v="-66062.179999999993"/>
    <n v="0"/>
    <n v="-650968.17000000004"/>
    <n v="-6114987.2800000003"/>
    <n v="-12807891.130000001"/>
    <n v="0"/>
    <n v="-322543.09999999998"/>
    <n v="-2444817.41"/>
    <n v="-346292"/>
    <n v="-140285"/>
    <n v="-16061828.640000001"/>
    <n v="-11965740.68"/>
    <n v="-11965740.68"/>
  </r>
  <r>
    <x v="42"/>
    <x v="6"/>
    <n v="302533.52"/>
    <n v="7367772.5800000001"/>
    <n v="357927.23"/>
    <n v="0"/>
    <n v="135503.79"/>
    <n v="8163737.1200000001"/>
    <n v="29856811.91"/>
    <n v="-6904283.8099999996"/>
    <n v="22952528.100000001"/>
    <n v="3719020.3"/>
    <n v="0"/>
    <n v="241987"/>
    <n v="3961007.3"/>
    <n v="-5115048.87"/>
    <n v="-142915.17000000001"/>
    <n v="0"/>
    <n v="-5182194.12"/>
    <n v="-10440158.16"/>
    <n v="-8665188.8100000005"/>
    <n v="0"/>
    <n v="-343203.6"/>
    <n v="-2636873.46"/>
    <n v="-418481"/>
    <n v="-241921"/>
    <n v="-12305667.869999999"/>
    <n v="-12331446.49"/>
    <n v="-12331446.49"/>
  </r>
  <r>
    <x v="43"/>
    <x v="0"/>
    <n v="10478550.74"/>
    <n v="24058859.440000001"/>
    <n v="119940.05"/>
    <n v="0"/>
    <n v="630889.37"/>
    <n v="35288239.600000001"/>
    <n v="181807749.74000001"/>
    <n v="-88941319.319999993"/>
    <n v="92866430.420000002"/>
    <n v="7895607.3700000001"/>
    <n v="0"/>
    <n v="924282.92"/>
    <n v="8819890.2899999991"/>
    <n v="-22741302.300000001"/>
    <n v="-413427.56"/>
    <n v="-7266763.0999999996"/>
    <n v="0"/>
    <n v="-30421492.960000001"/>
    <n v="-22966099"/>
    <n v="-23064000"/>
    <n v="-3157802.51"/>
    <n v="-4455987.28"/>
    <n v="-11779208.08"/>
    <m/>
    <n v="-65423096.869999997"/>
    <n v="-41129970.479999997"/>
    <n v="-41129970.479999997"/>
  </r>
  <r>
    <x v="43"/>
    <x v="1"/>
    <n v="9265322.9399999995"/>
    <n v="28760922.0559"/>
    <n v="77713.540299999993"/>
    <n v="0"/>
    <n v="622695.59"/>
    <n v="38726654.126199998"/>
    <n v="189124006.16999999"/>
    <n v="-90001619.790000007"/>
    <n v="99122386.379999995"/>
    <n v="7401724"/>
    <n v="0"/>
    <n v="907649.17"/>
    <n v="8309373.1699999999"/>
    <n v="-26353860.408"/>
    <n v="-215290.35"/>
    <n v="-6889816.0020000003"/>
    <n v="0"/>
    <n v="-33458966.760000002"/>
    <n v="-22642896"/>
    <n v="-23064000"/>
    <n v="-5076098.09"/>
    <n v="-4507107.9000000004"/>
    <n v="-13255706"/>
    <m/>
    <n v="-68545807.989999995"/>
    <n v="-44153638.93"/>
    <n v="-44153638.93"/>
  </r>
  <r>
    <x v="43"/>
    <x v="2"/>
    <n v="1953309.93"/>
    <n v="24634206.4859"/>
    <n v="57890.100339999997"/>
    <n v="3.8000000999999999E-2"/>
    <n v="974609.15"/>
    <n v="27620015.704240002"/>
    <n v="198653880.33000001"/>
    <n v="-91791108.480000004"/>
    <n v="106862771.84999999"/>
    <n v="5451686.4900000002"/>
    <n v="0"/>
    <n v="593122.71"/>
    <n v="6044809.2000000002"/>
    <n v="-23260727.408"/>
    <n v="-16090.35"/>
    <n v="-4731059.9620000003"/>
    <n v="0"/>
    <n v="-28007877.719999999"/>
    <n v="-22000000"/>
    <n v="-23064000"/>
    <n v="-2295487.83"/>
    <n v="-4509239.2"/>
    <n v="-13861823"/>
    <n v="-27735.281599999998"/>
    <n v="-65758285.3116"/>
    <n v="-46761433.718400002"/>
    <n v="-46761433.718400002"/>
  </r>
  <r>
    <x v="43"/>
    <x v="3"/>
    <n v="6412410"/>
    <n v="21144697"/>
    <n v="76050"/>
    <n v="0"/>
    <n v="914525"/>
    <n v="28547682"/>
    <n v="214305396"/>
    <n v="-94552059"/>
    <n v="119753337"/>
    <n v="7195224"/>
    <n v="0"/>
    <n v="271092"/>
    <n v="7466316"/>
    <n v="-20955865"/>
    <n v="-134131"/>
    <n v="-5686735"/>
    <n v="0"/>
    <n v="-26776731"/>
    <n v="0"/>
    <n v="-60064000"/>
    <n v="-2537658"/>
    <n v="-3907960"/>
    <n v="-12927639"/>
    <m/>
    <n v="-79437257"/>
    <n v="-49553347"/>
    <n v="-49553347"/>
  </r>
  <r>
    <x v="43"/>
    <x v="4"/>
    <n v="2742495"/>
    <n v="30349363"/>
    <n v="159616"/>
    <n v="0"/>
    <n v="965797"/>
    <n v="34217271"/>
    <n v="224207789"/>
    <n v="-96981766"/>
    <n v="127226023"/>
    <n v="973074.99"/>
    <n v="0"/>
    <n v="68092"/>
    <n v="1041166.99"/>
    <n v="-21320922.41"/>
    <n v="-208963"/>
    <n v="-5765168"/>
    <n v="0"/>
    <n v="-27295053.41"/>
    <n v="0"/>
    <n v="-60064000"/>
    <n v="-6861121.3799999999"/>
    <n v="-2876381.31"/>
    <n v="-13120829"/>
    <m/>
    <n v="-82922331.689999998"/>
    <n v="-52267075.890000001"/>
    <n v="-52267075.890000001"/>
  </r>
  <r>
    <x v="43"/>
    <x v="5"/>
    <n v="0"/>
    <n v="30021533.620000001"/>
    <n v="291599.17"/>
    <n v="0"/>
    <n v="909457.73"/>
    <n v="31222590.52"/>
    <n v="237609510.81999999"/>
    <n v="-101450318.18000001"/>
    <n v="136159192.63999999"/>
    <n v="5498704.7199999997"/>
    <n v="0"/>
    <n v="316961.40999999997"/>
    <n v="5815666.1299999999"/>
    <n v="-16987124.579999998"/>
    <n v="-852612.63"/>
    <n v="-4555396.12"/>
    <n v="-1004957.34"/>
    <n v="-23400090.670000002"/>
    <n v="0"/>
    <n v="-70064000"/>
    <n v="-7704317.7400000002"/>
    <n v="-2119484.8199999998"/>
    <n v="-15980329"/>
    <m/>
    <n v="-95868131.560000002"/>
    <n v="-53929227.060000099"/>
    <n v="-53929227.060000099"/>
  </r>
  <r>
    <x v="43"/>
    <x v="6"/>
    <n v="13849736.880000001"/>
    <n v="23168027.899999999"/>
    <n v="116556.88"/>
    <n v="0"/>
    <n v="894731.18"/>
    <n v="38029052.840000004"/>
    <n v="247347034.08000001"/>
    <n v="-105391152.70999999"/>
    <n v="141955881.37"/>
    <n v="5303076.84"/>
    <n v="0"/>
    <n v="441553.45"/>
    <n v="5744630.29"/>
    <n v="-19190776.77"/>
    <n v="-123546"/>
    <n v="-5096166.45"/>
    <n v="0"/>
    <n v="-24410489.219999999"/>
    <n v="0"/>
    <n v="-80064000"/>
    <n v="-8253138.29"/>
    <n v="-2140663.7599999998"/>
    <n v="-13982994"/>
    <m/>
    <n v="-104440796.05"/>
    <n v="-56878279.229999997"/>
    <n v="-56878279.229999997"/>
  </r>
  <r>
    <x v="44"/>
    <x v="0"/>
    <n v="1121952.7"/>
    <n v="4870658.59"/>
    <n v="507412.97"/>
    <n v="34737.75"/>
    <n v="437186.62"/>
    <n v="6971948.6299999999"/>
    <n v="28593968.219999999"/>
    <n v="-19740643.190000001"/>
    <n v="8853325.0299999993"/>
    <n v="3164114.3"/>
    <n v="0"/>
    <n v="617299"/>
    <n v="3781413.3"/>
    <n v="-2863228.99"/>
    <n v="-101243.33"/>
    <n v="0"/>
    <n v="0"/>
    <n v="-2964472.32"/>
    <n v="-5585838"/>
    <n v="0"/>
    <n v="-2715461.45"/>
    <n v="-213208.77"/>
    <n v="-190866"/>
    <m/>
    <n v="-8705374.2200000007"/>
    <n v="-7936840.4199999999"/>
    <n v="-7936840.4199999999"/>
  </r>
  <r>
    <x v="44"/>
    <x v="1"/>
    <n v="2463052.0299999998"/>
    <n v="5987040.0499999998"/>
    <n v="495907.53"/>
    <n v="0"/>
    <n v="401266.41"/>
    <n v="9347266.0199999996"/>
    <n v="13639802.130000001"/>
    <n v="-3201613.83"/>
    <n v="10438188.300000001"/>
    <n v="1115388.55"/>
    <n v="0"/>
    <n v="972183.69"/>
    <n v="2087572.24"/>
    <n v="-5786724.7000000002"/>
    <n v="-3018.68"/>
    <n v="-249905.39"/>
    <n v="-75028.100000000006"/>
    <n v="-6114676.8700000001"/>
    <n v="-5585838"/>
    <n v="0"/>
    <n v="-1737362.38"/>
    <n v="-499036.64"/>
    <n v="-214704"/>
    <m/>
    <n v="-8036941.0199999996"/>
    <n v="-7721408.6699999999"/>
    <n v="-7721408.6699999999"/>
  </r>
  <r>
    <x v="44"/>
    <x v="2"/>
    <n v="2432402.0299999998"/>
    <n v="4626440.8499999996"/>
    <n v="466773.25"/>
    <n v="0"/>
    <n v="628145.51"/>
    <n v="8153761.6399999997"/>
    <n v="15140617.58"/>
    <n v="-4087358.13"/>
    <n v="11053259.449999999"/>
    <n v="1331907.3799999999"/>
    <n v="0"/>
    <n v="852290.19"/>
    <n v="2184197.5699999998"/>
    <n v="-5270057.57"/>
    <n v="0"/>
    <n v="-112732.34"/>
    <n v="-75027.14"/>
    <n v="-5457817.0499999998"/>
    <n v="-5585838"/>
    <n v="0"/>
    <n v="-1410750.37"/>
    <n v="-721775.32"/>
    <n v="-203984"/>
    <m/>
    <n v="-7922347.6900000004"/>
    <n v="-8011053.9199999999"/>
    <n v="-8011053.9199999999"/>
  </r>
  <r>
    <x v="44"/>
    <x v="3"/>
    <n v="2165193.6"/>
    <n v="5330970.8499999996"/>
    <n v="479526.79"/>
    <n v="0"/>
    <n v="388222.65"/>
    <n v="8363913.8899999997"/>
    <n v="16768129.02"/>
    <n v="-4945760.3"/>
    <n v="11822368.720000001"/>
    <n v="2224507.7000000002"/>
    <n v="0"/>
    <n v="1024497.71"/>
    <n v="3249005.41"/>
    <n v="-5445528.29"/>
    <n v="-82.89"/>
    <n v="-210949.51"/>
    <n v="-74978.58"/>
    <n v="-5731539.2699999996"/>
    <n v="-5585838"/>
    <n v="0"/>
    <n v="-1436667.34"/>
    <n v="-840263.42"/>
    <n v="-192672"/>
    <n v="-898651"/>
    <n v="-8954091.7599999998"/>
    <n v="-8749656.9900000002"/>
    <n v="-8749656.9900000002"/>
  </r>
  <r>
    <x v="44"/>
    <x v="4"/>
    <n v="1077942.25"/>
    <n v="6972526.0499999998"/>
    <n v="491988.14"/>
    <n v="339312.93"/>
    <n v="375562.99"/>
    <n v="9257332.3599999994"/>
    <n v="17923185.329999998"/>
    <n v="-5619042.4400000004"/>
    <n v="12304142.890000001"/>
    <n v="2361778.62"/>
    <n v="0"/>
    <n v="933887.23"/>
    <n v="3295665.85"/>
    <n v="-4737875.6399999997"/>
    <n v="-5630.03"/>
    <n v="0"/>
    <n v="-1697241.56"/>
    <n v="-6440747.2300000004"/>
    <n v="-5585838"/>
    <n v="0"/>
    <n v="-1585974.72"/>
    <n v="-1033625.99"/>
    <n v="-377700"/>
    <n v="-845115"/>
    <n v="-9428253.7100000009"/>
    <n v="-8988140.1600000001"/>
    <n v="-8988140.1600000001"/>
  </r>
  <r>
    <x v="44"/>
    <x v="5"/>
    <n v="1657168.97"/>
    <n v="6630334.6799999997"/>
    <n v="430126.05"/>
    <n v="0"/>
    <n v="439580.17"/>
    <n v="9157209.8699999992"/>
    <n v="18432483.690000001"/>
    <n v="-6382934.5199999996"/>
    <n v="12049549.17"/>
    <n v="3671076.02"/>
    <n v="0"/>
    <n v="944937.85"/>
    <n v="4616013.87"/>
    <n v="-4761959.1399999997"/>
    <n v="-5079.1099999999997"/>
    <n v="0"/>
    <n v="-41826.11"/>
    <n v="-4808864.3600000003"/>
    <n v="-7310104.4699999997"/>
    <n v="0"/>
    <n v="-1956396.37"/>
    <n v="-1145048.7"/>
    <n v="-424842"/>
    <n v="-693995"/>
    <n v="-11530386.539999999"/>
    <n v="-9483522.0099999998"/>
    <n v="-9483522.0099999998"/>
  </r>
  <r>
    <x v="44"/>
    <x v="6"/>
    <n v="4495961.99"/>
    <n v="5636166.8600000003"/>
    <n v="593006.21"/>
    <n v="787.44"/>
    <n v="359699.89"/>
    <n v="11085622.390000001"/>
    <n v="23489842.23"/>
    <n v="-10845777.800000001"/>
    <n v="12644064.43"/>
    <n v="2522101.4900000002"/>
    <n v="0"/>
    <n v="779385.1"/>
    <n v="3301486.59"/>
    <n v="-5407750.1200000001"/>
    <n v="-12865.06"/>
    <n v="0"/>
    <n v="-5627588.4199999999"/>
    <n v="-11048203.6"/>
    <n v="-1683654.66"/>
    <n v="0"/>
    <n v="-2046713.71"/>
    <n v="-1623964.57"/>
    <n v="-375652"/>
    <n v="-488426"/>
    <n v="-6218410.9400000004"/>
    <n v="-9764558.8699999899"/>
    <n v="-9764558.8699999899"/>
  </r>
  <r>
    <x v="45"/>
    <x v="0"/>
    <n v="3084294.04"/>
    <n v="16762503.800000001"/>
    <n v="1493196.57"/>
    <n v="436883.46"/>
    <n v="692081.51"/>
    <n v="22468959.379999999"/>
    <n v="148957557.55000001"/>
    <n v="-62342058.57"/>
    <n v="86615498.980000004"/>
    <n v="2141441.38"/>
    <n v="0"/>
    <n v="0"/>
    <n v="2141441.38"/>
    <n v="-9117929.3599999994"/>
    <n v="0"/>
    <n v="0"/>
    <n v="-15802959.529999999"/>
    <n v="-24920888.890000001"/>
    <n v="-23846497.710000001"/>
    <n v="-26534040"/>
    <n v="-7285828.75"/>
    <n v="0"/>
    <n v="0"/>
    <m/>
    <n v="-57666366.460000001"/>
    <n v="-28638644.390000001"/>
    <n v="-28638644.390000001"/>
  </r>
  <r>
    <x v="45"/>
    <x v="1"/>
    <n v="3999921.76"/>
    <n v="16796051.32"/>
    <n v="1486453.34"/>
    <n v="0"/>
    <n v="796077.19"/>
    <n v="23078503.609999999"/>
    <n v="99638158.599999994"/>
    <n v="-12072523.15"/>
    <n v="87565635.450000003"/>
    <n v="1172360"/>
    <n v="0"/>
    <n v="0"/>
    <n v="1172360"/>
    <n v="-15144728.859999999"/>
    <n v="0"/>
    <n v="0"/>
    <n v="0"/>
    <n v="-15144728.859999999"/>
    <n v="-38624234.780000001"/>
    <n v="-26534040"/>
    <n v="-3620889.91"/>
    <n v="0"/>
    <n v="0"/>
    <m/>
    <n v="-68779164.689999998"/>
    <n v="-27892605.510000002"/>
    <n v="-27892605.510000002"/>
  </r>
  <r>
    <x v="45"/>
    <x v="2"/>
    <n v="1291081.77"/>
    <n v="16518618.640000001"/>
    <n v="1445792.29"/>
    <n v="0"/>
    <n v="747315.46"/>
    <n v="20002808.16"/>
    <n v="106452837.55"/>
    <n v="-14031209.289999999"/>
    <n v="92421628.260000005"/>
    <n v="854291.35"/>
    <n v="0"/>
    <n v="0"/>
    <n v="854291.35"/>
    <n v="-12318162.34"/>
    <n v="0"/>
    <n v="0"/>
    <n v="0"/>
    <n v="-12318162.34"/>
    <n v="-37413151.079999998"/>
    <n v="-26534040"/>
    <n v="-5717653.8499999996"/>
    <n v="0"/>
    <n v="0"/>
    <m/>
    <n v="-69664844.930000007"/>
    <n v="-31295720.5"/>
    <n v="-31295720.5"/>
  </r>
  <r>
    <x v="45"/>
    <x v="3"/>
    <n v="614613.05000000005"/>
    <n v="13978734.32"/>
    <n v="1610428.03"/>
    <n v="0"/>
    <n v="689336.02"/>
    <n v="16893111.420000002"/>
    <n v="111841960.52"/>
    <n v="-17895339.890000001"/>
    <n v="93946620.629999995"/>
    <n v="1852340.49"/>
    <n v="0"/>
    <n v="150000"/>
    <n v="2002340.49"/>
    <n v="-9453729.3499999996"/>
    <n v="0"/>
    <n v="-3281447.65"/>
    <n v="0"/>
    <n v="-12735177"/>
    <n v="-36152307.490000002"/>
    <n v="-26534040"/>
    <n v="-4685000.5199999996"/>
    <n v="0"/>
    <n v="0"/>
    <n v="-150000"/>
    <n v="-67521348.010000005"/>
    <n v="-32585547.530000001"/>
    <n v="-32585547.530000001"/>
  </r>
  <r>
    <x v="45"/>
    <x v="4"/>
    <n v="585387.17000000004"/>
    <n v="17532019.460000001"/>
    <n v="1729484.23"/>
    <n v="0"/>
    <n v="950947.16"/>
    <n v="20797838.02"/>
    <n v="117710922.22"/>
    <n v="-21906011.91"/>
    <n v="95804910.310000002"/>
    <n v="3895517.88"/>
    <n v="0"/>
    <n v="966000"/>
    <n v="4861517.88"/>
    <n v="-13026126.310000001"/>
    <n v="0"/>
    <n v="-9041731.25"/>
    <n v="0"/>
    <n v="-22067857.559999999"/>
    <n v="-34839627.689999998"/>
    <n v="-26534040"/>
    <n v="-2330981.98"/>
    <n v="0"/>
    <n v="0"/>
    <n v="-966000"/>
    <n v="-64670649.670000002"/>
    <n v="-34725758.979999997"/>
    <n v="-34725758.979999997"/>
  </r>
  <r>
    <x v="45"/>
    <x v="5"/>
    <n v="124036.65"/>
    <n v="17978505.789999999"/>
    <n v="2020118.32"/>
    <n v="0"/>
    <n v="951922.91"/>
    <n v="21074583.670000002"/>
    <n v="126607069.51000001"/>
    <n v="-26059229.66"/>
    <n v="100547839.84999999"/>
    <n v="3798414.32"/>
    <n v="0"/>
    <n v="1630000"/>
    <n v="5428414.3200000003"/>
    <n v="-10618236.539999999"/>
    <n v="0"/>
    <n v="-10688540.189999999"/>
    <n v="0"/>
    <n v="-21306776.73"/>
    <n v="-39273144.509999998"/>
    <n v="-26534040"/>
    <n v="-1433535.58"/>
    <n v="0"/>
    <n v="0"/>
    <n v="-1630000"/>
    <n v="-68870720.090000004"/>
    <n v="-36873341.020000003"/>
    <n v="-36873341.020000003"/>
  </r>
  <r>
    <x v="45"/>
    <x v="6"/>
    <n v="815228.69"/>
    <n v="17098012.859999999"/>
    <n v="2161801.63"/>
    <n v="0"/>
    <n v="1388027.89"/>
    <n v="21463071.07"/>
    <n v="142363582.15000001"/>
    <n v="-29301779.699999999"/>
    <n v="113061802.45"/>
    <n v="7897040.7000000002"/>
    <n v="0"/>
    <n v="1989000"/>
    <n v="9886040.6999999993"/>
    <n v="-14242834.4"/>
    <n v="0"/>
    <n v="-12638876.51"/>
    <n v="0"/>
    <n v="-26881710.91"/>
    <n v="-41545725.340000004"/>
    <n v="-26534040"/>
    <n v="-1145716.75"/>
    <n v="-7634203.5999999996"/>
    <n v="0"/>
    <n v="-1989000"/>
    <n v="-78848685.689999998"/>
    <n v="-38680517.619999997"/>
    <n v="-38680517.619999997"/>
  </r>
  <r>
    <x v="46"/>
    <x v="0"/>
    <n v="620644.30000000005"/>
    <n v="2252314.19"/>
    <n v="324432.69"/>
    <n v="23130.13"/>
    <n v="36622.83"/>
    <n v="3257144.14"/>
    <n v="14735962.810000001"/>
    <n v="-9511411.9700000007"/>
    <n v="5224550.84"/>
    <n v="847461.68"/>
    <n v="0"/>
    <n v="229936.66"/>
    <n v="1077398.3400000001"/>
    <n v="-948617.42"/>
    <n v="0"/>
    <n v="-1248994.28"/>
    <n v="-40017.230000000003"/>
    <n v="-2237628.9300000002"/>
    <n v="-18591.38"/>
    <n v="-2705168.48"/>
    <n v="-646137.13"/>
    <n v="-110344.33"/>
    <n v="-168422"/>
    <m/>
    <n v="-3648663.32"/>
    <n v="-3672801.07"/>
    <n v="-3672801.07"/>
  </r>
  <r>
    <x v="46"/>
    <x v="1"/>
    <n v="950"/>
    <n v="2678539.15"/>
    <n v="251252.64"/>
    <n v="24080.240000000002"/>
    <n v="67426.740000000005"/>
    <n v="3022248.77"/>
    <n v="6190812.8200000003"/>
    <n v="-704640.73"/>
    <n v="5486172.0899999999"/>
    <n v="1037006.74"/>
    <n v="0"/>
    <n v="322977.82"/>
    <n v="1359984.56"/>
    <n v="-1785756.27"/>
    <n v="-25598.53"/>
    <n v="-477366.92"/>
    <n v="-30827.85"/>
    <n v="-2319549.5699999998"/>
    <n v="-10108.01"/>
    <n v="-2705168.48"/>
    <n v="-864878.56"/>
    <n v="-176529.78"/>
    <n v="-159308"/>
    <m/>
    <n v="-3915992.83"/>
    <n v="-3632863.0199999898"/>
    <n v="-3632863.0199999898"/>
  </r>
  <r>
    <x v="46"/>
    <x v="2"/>
    <n v="71577"/>
    <n v="2218147.9"/>
    <n v="283404.59000000003"/>
    <n v="57851.199999999997"/>
    <n v="97632.82"/>
    <n v="2728613.51"/>
    <n v="7266218.0999999996"/>
    <n v="-1138277.08"/>
    <n v="6127941.0199999996"/>
    <n v="347588.51"/>
    <n v="0"/>
    <n v="328789.26"/>
    <n v="676377.77"/>
    <n v="-1297589.3500000001"/>
    <n v="-34827.56"/>
    <n v="-496133.22"/>
    <n v="-4966.3"/>
    <n v="-1833516.43"/>
    <n v="-5145.1400000000003"/>
    <n v="-2705168.48"/>
    <n v="-864758.01"/>
    <n v="-199327.51"/>
    <n v="-152848"/>
    <m/>
    <n v="-3927247.14"/>
    <n v="-3772168.73"/>
    <n v="-3772168.73"/>
  </r>
  <r>
    <x v="46"/>
    <x v="3"/>
    <n v="650"/>
    <n v="2329712.42"/>
    <n v="246272.71"/>
    <n v="87379.36"/>
    <n v="58939.32"/>
    <n v="2722953.81"/>
    <n v="8194085.3099999996"/>
    <n v="-1405122.33"/>
    <n v="6788962.9800000004"/>
    <n v="448957.92"/>
    <n v="0"/>
    <n v="251545.71"/>
    <n v="700503.63"/>
    <n v="-1429720.03"/>
    <n v="-3818.92"/>
    <n v="-494925.94"/>
    <n v="-136077.51999999999"/>
    <n v="-2064542.41"/>
    <n v="-285721.14"/>
    <n v="-2705168.48"/>
    <n v="-820111.47"/>
    <n v="-222825.92"/>
    <n v="-220223"/>
    <m/>
    <n v="-4254050.01"/>
    <n v="-3893828"/>
    <n v="-3893828"/>
  </r>
  <r>
    <x v="46"/>
    <x v="4"/>
    <n v="176766.16"/>
    <n v="2438889.65"/>
    <n v="289034.78999999998"/>
    <n v="33566.160000000003"/>
    <n v="61430.87"/>
    <n v="2999687.63"/>
    <n v="9281672.9800000004"/>
    <n v="-1886295.44"/>
    <n v="7395377.54"/>
    <n v="564127.05000000005"/>
    <n v="0"/>
    <n v="135478.14000000001"/>
    <n v="699605.19"/>
    <n v="-2134973.16"/>
    <n v="-71701.009999999995"/>
    <n v="-514638.57"/>
    <n v="-28854.9"/>
    <n v="-2750167.64"/>
    <n v="-256867.28"/>
    <n v="-2705168.48"/>
    <n v="-693023.79"/>
    <n v="-442166.59"/>
    <n v="-221372"/>
    <m/>
    <n v="-4318598.1399999997"/>
    <n v="-4025904.58"/>
    <n v="-4025904.58"/>
  </r>
  <r>
    <x v="46"/>
    <x v="5"/>
    <n v="422725.15"/>
    <n v="2277290.5499999998"/>
    <n v="299656.59000000003"/>
    <n v="26142.61"/>
    <n v="110713.8"/>
    <n v="3136528.7"/>
    <n v="9852632.7799999993"/>
    <n v="-2243905.38"/>
    <n v="7608727.4000000004"/>
    <n v="297833.98"/>
    <n v="0"/>
    <n v="46264.07"/>
    <n v="344098.05"/>
    <n v="-1831088.65"/>
    <n v="-46518.32"/>
    <n v="-907730.44"/>
    <n v="-30190.82"/>
    <n v="-2815528.23"/>
    <n v="-226712.83"/>
    <n v="-2705168.48"/>
    <n v="-442194.84"/>
    <n v="-479624.03"/>
    <n v="-222565"/>
    <n v="-19054"/>
    <n v="-4095319.18"/>
    <n v="-4178506.74"/>
    <n v="-4178506.74"/>
  </r>
  <r>
    <x v="46"/>
    <x v="6"/>
    <n v="385605.65"/>
    <n v="2148192.8199999998"/>
    <n v="310857.88"/>
    <n v="32220.5"/>
    <n v="104359.99"/>
    <n v="2981236.84"/>
    <n v="10451141.310000001"/>
    <n v="-2540882.4700000002"/>
    <n v="7910258.8399999999"/>
    <n v="245862.83"/>
    <n v="0"/>
    <n v="28478.65"/>
    <n v="274341.48"/>
    <n v="-1671720.78"/>
    <n v="-62521.59"/>
    <n v="-631968.71"/>
    <n v="-31590.29"/>
    <n v="-2397801.37"/>
    <n v="-195124.02"/>
    <n v="-2705168.48"/>
    <n v="-730084.62"/>
    <n v="-596172.31000000006"/>
    <n v="-222906"/>
    <n v="-79835.759999999995"/>
    <n v="-4529291.1900000004"/>
    <n v="-4238744.5999999996"/>
    <n v="-4238744.5999999996"/>
  </r>
  <r>
    <x v="47"/>
    <x v="0"/>
    <n v="113420.16"/>
    <n v="3266957.68"/>
    <n v="220011.91"/>
    <n v="0"/>
    <n v="147961.04"/>
    <n v="3748350.79"/>
    <n v="6375244.4400000004"/>
    <n v="-705671.57"/>
    <n v="5669572.8700000001"/>
    <n v="956429.59"/>
    <n v="0"/>
    <n v="178755.65"/>
    <n v="1135185.24"/>
    <n v="-2092246.92"/>
    <n v="-10.029999999999999"/>
    <n v="-1554968.38"/>
    <n v="-172619.04"/>
    <n v="-3819844.37"/>
    <n v="-516670.62"/>
    <n v="-1163352.49"/>
    <n v="-704337.26"/>
    <n v="-207535.52"/>
    <n v="-28608.1"/>
    <m/>
    <n v="-2620503.9900000002"/>
    <n v="-4112760.54"/>
    <n v="-4112760.54"/>
  </r>
  <r>
    <x v="47"/>
    <x v="1"/>
    <n v="284239.11"/>
    <n v="3774411.45"/>
    <n v="231120.92"/>
    <n v="0"/>
    <n v="183550.21"/>
    <n v="4473321.6900000004"/>
    <n v="6923339.1500000004"/>
    <n v="-1062375.73"/>
    <n v="5860963.4199999999"/>
    <n v="858703.15"/>
    <n v="0"/>
    <n v="154733.65"/>
    <n v="1013436.8"/>
    <n v="-2290751.5299999998"/>
    <n v="-36594.76"/>
    <n v="-1814798.7"/>
    <n v="-181000.76"/>
    <n v="-4323145.75"/>
    <n v="-449669.86"/>
    <n v="-1163352.49"/>
    <n v="-1029691.28"/>
    <n v="-307068.7"/>
    <n v="-31772.080000000002"/>
    <m/>
    <n v="-2981554.41"/>
    <n v="-4043021.75"/>
    <n v="-4043021.75"/>
  </r>
  <r>
    <x v="47"/>
    <x v="2"/>
    <n v="117517.4"/>
    <n v="2812732.86"/>
    <n v="242846.51"/>
    <n v="0"/>
    <n v="287284.34000000003"/>
    <n v="3460381.11"/>
    <n v="8025985.5800000001"/>
    <n v="-1481004.72"/>
    <n v="6544980.8600000003"/>
    <n v="504002.78"/>
    <n v="0"/>
    <n v="133584.65"/>
    <n v="637587.43000000005"/>
    <n v="-1804351.09"/>
    <n v="-54854.5"/>
    <n v="-1687084.78"/>
    <n v="-671567.28"/>
    <n v="-4217857.6500000004"/>
    <n v="-26489.7"/>
    <n v="-1163352.49"/>
    <n v="-766916.99"/>
    <n v="-421772.67"/>
    <n v="-30538.21"/>
    <m/>
    <n v="-2409070.06"/>
    <n v="-4016021.69"/>
    <n v="-4016021.69"/>
  </r>
  <r>
    <x v="47"/>
    <x v="3"/>
    <n v="445880.97"/>
    <n v="2818306.02"/>
    <n v="253678.36"/>
    <n v="0"/>
    <n v="199271.56"/>
    <n v="3717136.91"/>
    <n v="8565608.4700000007"/>
    <n v="-1878308.4"/>
    <n v="6687300.0700000003"/>
    <n v="234450.58"/>
    <n v="0"/>
    <n v="92005.65"/>
    <n v="326456.23"/>
    <n v="-1992001.87"/>
    <n v="0"/>
    <n v="-1863959.35"/>
    <n v="-518468.98"/>
    <n v="-4374430.2"/>
    <n v="0"/>
    <n v="-1163352.49"/>
    <n v="-637759.12"/>
    <n v="-460040.47"/>
    <n v="-40041.46"/>
    <m/>
    <n v="-2301193.54"/>
    <n v="-4055269.47"/>
    <n v="-4055269.47"/>
  </r>
  <r>
    <x v="47"/>
    <x v="4"/>
    <n v="374490.21"/>
    <n v="2950149.65"/>
    <n v="247452.36"/>
    <n v="0"/>
    <n v="168701.34"/>
    <n v="3740793.56"/>
    <n v="9137815.2300000004"/>
    <n v="-2254436.7200000002"/>
    <n v="6883378.5099999998"/>
    <n v="215181.28"/>
    <n v="0"/>
    <n v="50560.65"/>
    <n v="265741.93"/>
    <n v="-2345720.66"/>
    <n v="-66175.03"/>
    <n v="-1828267.59"/>
    <n v="-347711.2"/>
    <n v="-4587874.4800000004"/>
    <n v="0"/>
    <n v="-1163352.49"/>
    <n v="-433931.39"/>
    <n v="-585785.24"/>
    <n v="-47460.36"/>
    <m/>
    <n v="-2230529.48"/>
    <n v="-4071510.04"/>
    <n v="-4071510.04"/>
  </r>
  <r>
    <x v="47"/>
    <x v="5"/>
    <n v="950"/>
    <n v="3118872.83"/>
    <n v="259934.72"/>
    <n v="0"/>
    <n v="180520.63"/>
    <n v="3560278.18"/>
    <n v="9871539.8900000006"/>
    <n v="-2640704.64"/>
    <n v="7230835.25"/>
    <n v="550732.80000000005"/>
    <n v="0"/>
    <n v="41164.65"/>
    <n v="591897.44999999995"/>
    <n v="-2049927.17"/>
    <n v="-19002.689999999999"/>
    <n v="-1883345.97"/>
    <n v="-726286.06"/>
    <n v="-4678561.8899999997"/>
    <n v="0"/>
    <n v="-1163352.49"/>
    <n v="-452218.63"/>
    <n v="-740038.84"/>
    <n v="-50624.67"/>
    <m/>
    <n v="-2406234.63"/>
    <n v="-4298214.3600000096"/>
    <n v="-4298214.3600000096"/>
  </r>
  <r>
    <x v="47"/>
    <x v="6"/>
    <n v="950"/>
    <n v="2429348.41"/>
    <n v="333593.57"/>
    <n v="0"/>
    <n v="183774.19"/>
    <n v="2947666.17"/>
    <n v="11007773.59"/>
    <n v="-3035995.37"/>
    <n v="7971778.2199999997"/>
    <n v="584314.86"/>
    <n v="0"/>
    <n v="21445.65"/>
    <n v="605760.51"/>
    <n v="-1891108.75"/>
    <n v="-7563.34"/>
    <n v="-1299890.68"/>
    <n v="-1453237.99"/>
    <n v="-4651800.76"/>
    <n v="0"/>
    <n v="-1163352.49"/>
    <n v="-130075.54"/>
    <n v="-1263477.1100000001"/>
    <n v="-56552.26"/>
    <m/>
    <n v="-2613457.4"/>
    <n v="-4259946.74"/>
    <n v="-4259946.74"/>
  </r>
  <r>
    <x v="48"/>
    <x v="0"/>
    <n v="391688.94"/>
    <n v="2726374.65"/>
    <n v="79417.41"/>
    <n v="0"/>
    <n v="241339.02"/>
    <n v="3438820.02"/>
    <n v="9106112.7699999996"/>
    <n v="-4306854.67"/>
    <n v="4799258.0999999996"/>
    <n v="647499.1"/>
    <n v="0"/>
    <n v="124850"/>
    <n v="772349.1"/>
    <n v="-3395478.37"/>
    <n v="0"/>
    <n v="0"/>
    <n v="-224739"/>
    <n v="-3620217.37"/>
    <n v="-1500297.71"/>
    <n v="0"/>
    <n v="-630711.35"/>
    <n v="-187240.94"/>
    <n v="-96955"/>
    <m/>
    <n v="-2415205"/>
    <n v="-2975004.85"/>
    <n v="-2975004.85"/>
  </r>
  <r>
    <x v="48"/>
    <x v="1"/>
    <n v="0"/>
    <n v="2771667.01"/>
    <n v="52486.68"/>
    <n v="0"/>
    <n v="237005.11"/>
    <n v="3061158.8"/>
    <n v="9515618.0500000007"/>
    <n v="-4438282.37"/>
    <n v="5077335.68"/>
    <n v="168310.58"/>
    <n v="0"/>
    <n v="99154"/>
    <n v="267464.58"/>
    <n v="-3009037.26"/>
    <n v="-20826"/>
    <n v="0"/>
    <n v="-268597.48"/>
    <n v="-3298460.74"/>
    <n v="-1266383.3400000001"/>
    <n v="0"/>
    <n v="-472077.23"/>
    <n v="-330109.53999999998"/>
    <n v="-58595.66"/>
    <m/>
    <n v="-2127165.77"/>
    <n v="-2980332.55"/>
    <n v="-2980332.55"/>
  </r>
  <r>
    <x v="48"/>
    <x v="2"/>
    <n v="0"/>
    <n v="2681524.5099999998"/>
    <n v="81177.59"/>
    <n v="0"/>
    <n v="179298.87"/>
    <n v="2942000.97"/>
    <n v="10008265.32"/>
    <n v="-4582163.7"/>
    <n v="5426101.6200000001"/>
    <n v="222733.32"/>
    <n v="0"/>
    <n v="85828"/>
    <n v="308561.32"/>
    <n v="-2811897.58"/>
    <n v="0"/>
    <n v="0"/>
    <n v="-333347.59000000003"/>
    <n v="-3145245.17"/>
    <n v="-1153145.0900000001"/>
    <n v="0"/>
    <n v="-861442.63"/>
    <n v="-371580.25"/>
    <n v="-54981.39"/>
    <m/>
    <n v="-2441149.36"/>
    <n v="-3090269.38"/>
    <n v="-3090269.38"/>
  </r>
  <r>
    <x v="48"/>
    <x v="3"/>
    <n v="321009.36"/>
    <n v="2814628.67"/>
    <n v="133704.68"/>
    <n v="0"/>
    <n v="182587.6"/>
    <n v="3451930.31"/>
    <n v="10305549.449999999"/>
    <n v="-4578824.25"/>
    <n v="5726725.2000000002"/>
    <n v="216285.5"/>
    <n v="0"/>
    <n v="84522"/>
    <n v="300807.5"/>
    <n v="-2943510.69"/>
    <n v="-5112.21"/>
    <n v="0"/>
    <n v="-309842.01"/>
    <n v="-3258464.91"/>
    <n v="-1160671.6499999999"/>
    <n v="0"/>
    <n v="-1441725.59"/>
    <n v="-386165.22"/>
    <n v="-56928"/>
    <m/>
    <n v="-3045490.46"/>
    <n v="-3175507.6359999999"/>
    <n v="-3175507.6359999999"/>
  </r>
  <r>
    <x v="48"/>
    <x v="4"/>
    <n v="430130.29"/>
    <n v="2957213.18"/>
    <n v="94165.36"/>
    <n v="0"/>
    <n v="173332.91"/>
    <n v="3654841.74"/>
    <n v="10837898.66"/>
    <n v="-4910291.4000000004"/>
    <n v="5927607.2599999998"/>
    <n v="100923.45"/>
    <n v="0"/>
    <n v="121883"/>
    <n v="222806.45"/>
    <n v="-3828693.18"/>
    <n v="-48527.83"/>
    <n v="0"/>
    <n v="-323013.26"/>
    <n v="-4200234.2699999996"/>
    <n v="-841659.04"/>
    <n v="0"/>
    <n v="-839963.07"/>
    <n v="-601197.89"/>
    <n v="-59764.04"/>
    <n v="-9715"/>
    <n v="-2352299.04"/>
    <n v="-3252722.14"/>
    <n v="-3252722.14"/>
  </r>
  <r>
    <x v="48"/>
    <x v="5"/>
    <n v="260"/>
    <n v="3099300.88"/>
    <n v="110423.14"/>
    <n v="0"/>
    <n v="215045.81"/>
    <n v="3425029.83"/>
    <n v="11496351.34"/>
    <n v="-5271600.04"/>
    <n v="6224751.2999999998"/>
    <n v="215199.99"/>
    <n v="0"/>
    <n v="150083"/>
    <n v="365282.99"/>
    <n v="-3480750.78"/>
    <n v="-101388.78"/>
    <n v="0"/>
    <n v="-1037791.2"/>
    <n v="-4619930.76"/>
    <n v="-509503.2"/>
    <n v="0"/>
    <n v="-542601.02"/>
    <n v="-912217.55"/>
    <n v="-62872.92"/>
    <n v="-38108"/>
    <n v="-2065302.69"/>
    <n v="-3329830.67"/>
    <n v="-3329830.67"/>
  </r>
  <r>
    <x v="48"/>
    <x v="6"/>
    <n v="0"/>
    <n v="2655250.2599999998"/>
    <n v="198943.35"/>
    <n v="0"/>
    <n v="197628.81"/>
    <n v="3051822.42"/>
    <n v="11786150.050000001"/>
    <n v="-5610968.6500000004"/>
    <n v="6175181.4000000004"/>
    <n v="360537.58"/>
    <n v="0"/>
    <n v="169362"/>
    <n v="529899.57999999996"/>
    <n v="-3011131.49"/>
    <n v="-93091.29"/>
    <n v="0"/>
    <n v="-1399223.01"/>
    <n v="-4503445.79"/>
    <n v="-536873.89"/>
    <n v="0"/>
    <n v="-260203.8"/>
    <n v="-903551.58"/>
    <n v="-63731.360000000001"/>
    <n v="-87414"/>
    <n v="-1851774.63"/>
    <n v="-3401682.98"/>
    <n v="-3401682.98"/>
  </r>
  <r>
    <x v="49"/>
    <x v="0"/>
    <n v="7833966.4299999997"/>
    <n v="30569739.98"/>
    <n v="2112629.4700000002"/>
    <n v="475408.14"/>
    <n v="1420864.42"/>
    <n v="42412608.439999998"/>
    <n v="220261906.77000001"/>
    <n v="-115003727.09999999"/>
    <n v="105258179.67"/>
    <n v="3645197.73"/>
    <n v="114331"/>
    <n v="3102723.01"/>
    <n v="6862251.7400000002"/>
    <n v="-23654058.629999999"/>
    <n v="-244764.84"/>
    <n v="-592563.16"/>
    <n v="-767528.75"/>
    <n v="-25258915.379999999"/>
    <n v="-24649141.550000001"/>
    <n v="-26490500.039999999"/>
    <n v="-5519449.1299999999"/>
    <n v="-202232.16"/>
    <n v="-2857670.62"/>
    <m/>
    <n v="-59718993.5"/>
    <n v="-69555130.969999999"/>
    <n v="-69555130.969999999"/>
  </r>
  <r>
    <x v="49"/>
    <x v="1"/>
    <n v="2049071.33"/>
    <n v="29137044.489999998"/>
    <n v="2095209.4"/>
    <n v="1950503.06"/>
    <n v="2028326.54"/>
    <n v="37260154.82"/>
    <n v="221005197.06999999"/>
    <n v="-108993222.23999999"/>
    <n v="112011974.83"/>
    <n v="2813717.36"/>
    <n v="114331"/>
    <n v="1589492.6"/>
    <n v="4517540.96"/>
    <n v="-23060973.120000001"/>
    <n v="-249964.2"/>
    <n v="-80605.41"/>
    <n v="-942603.8"/>
    <n v="-24334146.530000001"/>
    <n v="-23606537.75"/>
    <n v="-26490500.039999999"/>
    <n v="-4687869.97"/>
    <n v="-1248349.6000000001"/>
    <n v="-2718169.3"/>
    <m/>
    <n v="-58751426.659999996"/>
    <n v="-70704097.420000002"/>
    <n v="-70704097.420000002"/>
  </r>
  <r>
    <x v="49"/>
    <x v="2"/>
    <n v="9576441.9100000001"/>
    <n v="24151951.530000001"/>
    <n v="2330275.9300000002"/>
    <n v="2058860.13"/>
    <n v="1696572.25"/>
    <n v="39814101.75"/>
    <n v="229242209.99000001"/>
    <n v="-111950227.94"/>
    <n v="117291982.05"/>
    <n v="1807291.94"/>
    <n v="114331"/>
    <n v="1066847.03"/>
    <n v="2988469.97"/>
    <n v="-20325080.600000001"/>
    <n v="-245783.52"/>
    <n v="-63675.83"/>
    <n v="-1277482.19"/>
    <n v="-21912022.140000001"/>
    <n v="-32186925.239999998"/>
    <n v="-26490500.039999999"/>
    <n v="-3813304.99"/>
    <n v="-1218353.8999999999"/>
    <n v="-2909957.48"/>
    <m/>
    <n v="-66619041.649999999"/>
    <n v="-71563489.980000004"/>
    <n v="-71563489.980000004"/>
  </r>
  <r>
    <x v="49"/>
    <x v="3"/>
    <n v="4572332.5199999996"/>
    <n v="23482303.329999998"/>
    <n v="2372259.62"/>
    <n v="1630986.93"/>
    <n v="1739774.07"/>
    <n v="33797656.469999999"/>
    <n v="241924337.06"/>
    <n v="-118980589.20999999"/>
    <n v="122943747.84999999"/>
    <n v="2216596.29"/>
    <n v="114331"/>
    <n v="183457"/>
    <n v="2514384.29"/>
    <n v="-18326663.719999999"/>
    <n v="-252995.65"/>
    <n v="-21757.94"/>
    <n v="-1330305"/>
    <n v="-19931722.309999999"/>
    <n v="-30856620.239999998"/>
    <n v="-26490500.039999999"/>
    <n v="-2409361.48"/>
    <n v="-1468962.24"/>
    <n v="-2554708.48"/>
    <n v="-360936.63"/>
    <n v="-64141089.109999999"/>
    <n v="-75182977.189999998"/>
    <n v="-75182977.189999998"/>
  </r>
  <r>
    <x v="49"/>
    <x v="4"/>
    <n v="4517718.4000000004"/>
    <n v="27723415.350000001"/>
    <n v="2360355.0699999998"/>
    <n v="651748.29"/>
    <n v="2599763.2999999998"/>
    <n v="37853000.409999996"/>
    <n v="255726514.72999999"/>
    <n v="-122421939.62"/>
    <n v="133304575.11"/>
    <n v="2064970.58"/>
    <n v="114331"/>
    <n v="0"/>
    <n v="2179301.58"/>
    <n v="-18811347.879999999"/>
    <n v="-539727.18999999994"/>
    <n v="-16692.47"/>
    <n v="-1508582"/>
    <n v="-20876349.539999999"/>
    <n v="-35343620.619999997"/>
    <n v="-26490500.039999999"/>
    <n v="-1950123.71"/>
    <n v="-1290317.19"/>
    <n v="-2890526.48"/>
    <n v="-1352396.8"/>
    <n v="-69317484.840000004"/>
    <n v="-83143042.719999999"/>
    <n v="-83143042.719999999"/>
  </r>
  <r>
    <x v="49"/>
    <x v="5"/>
    <n v="7652226.8099999996"/>
    <n v="24315106.719999999"/>
    <n v="3020075.1"/>
    <n v="1763309.58"/>
    <n v="2017594.32"/>
    <n v="38768312.530000001"/>
    <n v="265300660.66"/>
    <n v="-127756886.13"/>
    <n v="137543774.53"/>
    <n v="2394133.46"/>
    <n v="114330"/>
    <n v="0"/>
    <n v="2508463.46"/>
    <n v="-13938261.109999999"/>
    <n v="-332355.36"/>
    <n v="-71553"/>
    <n v="-4784023.8600000003"/>
    <n v="-19126193.329999998"/>
    <n v="-37096669.469999999"/>
    <n v="-26490500.039999999"/>
    <n v="-2511038.86"/>
    <n v="-1265688.0900000001"/>
    <n v="-3071381.48"/>
    <n v="-2558729.34"/>
    <n v="-72994007.280000001"/>
    <n v="-86700349.909999996"/>
    <n v="-86700349.909999996"/>
  </r>
  <r>
    <x v="49"/>
    <x v="6"/>
    <n v="9822497.2799999993"/>
    <n v="25130669.16"/>
    <n v="3463517.58"/>
    <n v="1401170.85"/>
    <n v="2152640.66"/>
    <n v="41970495.530000001"/>
    <n v="276498406.77999997"/>
    <n v="-132741294.87"/>
    <n v="143757111.91"/>
    <n v="1820965.57"/>
    <n v="114330"/>
    <n v="0"/>
    <n v="1935295.57"/>
    <n v="-18965939.5"/>
    <n v="-338533.68"/>
    <n v="-38475.79"/>
    <n v="-4853306.46"/>
    <n v="-24196255.43"/>
    <n v="-35311845.210000001"/>
    <n v="-26490500.039999999"/>
    <n v="-4282655.18"/>
    <n v="-876853.12"/>
    <n v="-2729072.73"/>
    <n v="-3616503.14"/>
    <n v="-73307429.420000002"/>
    <n v="-90159218.159999996"/>
    <n v="-90159218.159999996"/>
  </r>
  <r>
    <x v="50"/>
    <x v="0"/>
    <n v="723951.79"/>
    <n v="5489726.0700000003"/>
    <n v="256243.06"/>
    <n v="0"/>
    <n v="81621.61"/>
    <n v="6551542.5300000003"/>
    <n v="21000719.640000001"/>
    <n v="-10998030.91"/>
    <n v="10002688.73"/>
    <n v="830449.38"/>
    <n v="0"/>
    <n v="0"/>
    <n v="830449.38"/>
    <n v="-2517015.1"/>
    <n v="-287685.71000000002"/>
    <n v="-740650.56"/>
    <n v="-142910.12"/>
    <n v="-3688261.49"/>
    <n v="-258746.94"/>
    <n v="0"/>
    <n v="-618414.56999999995"/>
    <n v="-2424230"/>
    <n v="0"/>
    <m/>
    <n v="-3301391.51"/>
    <n v="-10395027.640000001"/>
    <n v="-10395027.640000001"/>
  </r>
  <r>
    <x v="50"/>
    <x v="1"/>
    <n v="343998.66"/>
    <n v="6208797.9800000004"/>
    <n v="276106.64"/>
    <n v="0"/>
    <n v="28644.37"/>
    <n v="6857547.6500000004"/>
    <n v="21841476.739999998"/>
    <n v="-11340800.9"/>
    <n v="10500675.84"/>
    <n v="503720.45"/>
    <n v="0"/>
    <n v="0"/>
    <n v="503720.45"/>
    <n v="-1581087.4"/>
    <n v="-816788.03"/>
    <n v="-829780.97"/>
    <n v="-149527.6"/>
    <n v="-3377184"/>
    <n v="-109219.34"/>
    <n v="0"/>
    <n v="-1209694.23"/>
    <n v="-2437627.2599999998"/>
    <n v="0"/>
    <m/>
    <n v="-3756540.83"/>
    <n v="-10728219.109999999"/>
    <n v="-10728219.109999999"/>
  </r>
  <r>
    <x v="50"/>
    <x v="2"/>
    <n v="778782.6"/>
    <n v="4332792.42"/>
    <n v="320314.53999999998"/>
    <n v="0"/>
    <n v="39077.56"/>
    <n v="5470967.1200000001"/>
    <n v="23319516.52"/>
    <n v="-11504758.359999999"/>
    <n v="11814758.16"/>
    <n v="586531.99"/>
    <n v="0"/>
    <n v="0"/>
    <n v="586531.99"/>
    <n v="-2143580.42"/>
    <n v="0"/>
    <n v="-426823.26"/>
    <n v="-109112.19"/>
    <n v="-2679515.87"/>
    <n v="-500000"/>
    <n v="0"/>
    <n v="-674580.52"/>
    <n v="-2779749.93"/>
    <n v="0"/>
    <m/>
    <n v="-3954330.45"/>
    <n v="-11238410.949999999"/>
    <n v="-11238410.949999999"/>
  </r>
  <r>
    <x v="50"/>
    <x v="3"/>
    <n v="1124492.98"/>
    <n v="4466196.4400000004"/>
    <n v="423871.94"/>
    <n v="0"/>
    <n v="22116.01"/>
    <n v="6036677.3700000001"/>
    <n v="24963452.300000001"/>
    <n v="-11876192.34"/>
    <n v="13087259.960000001"/>
    <n v="565898.35"/>
    <n v="0"/>
    <n v="0"/>
    <n v="565898.35"/>
    <n v="-1231082.73"/>
    <n v="-402323.69"/>
    <n v="-2039734.93"/>
    <n v="0"/>
    <n v="-3673141.35"/>
    <n v="-800000"/>
    <n v="0"/>
    <n v="-796338.61"/>
    <n v="-2825475.03"/>
    <n v="0"/>
    <m/>
    <n v="-4421813.6399999997"/>
    <n v="-11594880.689999999"/>
    <n v="-11594880.689999999"/>
  </r>
  <r>
    <x v="50"/>
    <x v="4"/>
    <n v="75389.600000000006"/>
    <n v="4041864.62"/>
    <n v="539457.78"/>
    <n v="52643.31"/>
    <n v="80412.160000000003"/>
    <n v="4789767.47"/>
    <n v="28388821.670000002"/>
    <n v="-12664653.630000001"/>
    <n v="15724168.039999999"/>
    <n v="742868.13"/>
    <n v="0"/>
    <n v="12344"/>
    <n v="755212.13"/>
    <n v="-1698820.42"/>
    <n v="0"/>
    <n v="0"/>
    <n v="0"/>
    <n v="-1698820.42"/>
    <n v="-3600000"/>
    <n v="0"/>
    <n v="-1057017.79"/>
    <n v="-3289024.03"/>
    <n v="0"/>
    <n v="-12344"/>
    <n v="-7958385.8200000003"/>
    <n v="-11611941.4"/>
    <n v="-11611941.4"/>
  </r>
  <r>
    <x v="50"/>
    <x v="5"/>
    <n v="8654"/>
    <n v="3820678.39"/>
    <n v="477736.88"/>
    <n v="0"/>
    <n v="102975.01"/>
    <n v="4410044.28"/>
    <n v="30704718.359999999"/>
    <n v="-13196209.380000001"/>
    <n v="17508508.98"/>
    <n v="4099309.57"/>
    <n v="0"/>
    <n v="393408"/>
    <n v="4492717.57"/>
    <n v="-2046179.02"/>
    <n v="0"/>
    <n v="0"/>
    <n v="0"/>
    <n v="-2046179.02"/>
    <n v="-4000000"/>
    <n v="-988725.93"/>
    <n v="-3546382.64"/>
    <n v="-3602354.99"/>
    <n v="0"/>
    <n v="-393408"/>
    <n v="-12530871.560000001"/>
    <n v="-11834220.25"/>
    <n v="-11834220.25"/>
  </r>
  <r>
    <x v="50"/>
    <x v="6"/>
    <n v="700530.31"/>
    <n v="3412260.64"/>
    <n v="529917.74"/>
    <n v="0"/>
    <n v="80044.570000000007"/>
    <n v="4722753.26"/>
    <n v="32659917.02"/>
    <n v="-13871333.029999999"/>
    <n v="18788583.989999998"/>
    <n v="3656208.51"/>
    <n v="0"/>
    <n v="0"/>
    <n v="3656208.51"/>
    <n v="-1908859.25"/>
    <n v="0"/>
    <n v="-1257982.3"/>
    <n v="0"/>
    <n v="-3166841.55"/>
    <n v="-5000000"/>
    <n v="0"/>
    <n v="-2766198.28"/>
    <n v="-4105182.1"/>
    <n v="0"/>
    <m/>
    <n v="-11871380.380000001"/>
    <n v="-12129323.83"/>
    <n v="-12129323.83"/>
  </r>
  <r>
    <x v="51"/>
    <x v="0"/>
    <n v="0"/>
    <n v="501591349.26999998"/>
    <n v="9827944.1899999995"/>
    <n v="949071.47"/>
    <n v="10808441.02"/>
    <n v="523176805.94999999"/>
    <n v="4074177647.73"/>
    <n v="-323533498.63999999"/>
    <n v="3750644149.0900002"/>
    <n v="333331962.69999999"/>
    <n v="0"/>
    <n v="103697139.06"/>
    <n v="437029101.75999999"/>
    <n v="-463038137.30000001"/>
    <n v="-11810610.560000001"/>
    <n v="-114010976.84"/>
    <n v="-196521453.43000001"/>
    <n v="-785381178.13"/>
    <n v="0"/>
    <n v="-1875984002.78"/>
    <n v="-182816696.63999999"/>
    <n v="-117877626.13"/>
    <n v="-295351821.36000001"/>
    <n v="-98928963"/>
    <n v="-2570959109.9099998"/>
    <n v="-1354509768.76"/>
    <n v="-1354509768.76"/>
  </r>
  <r>
    <x v="51"/>
    <x v="1"/>
    <n v="0.1"/>
    <n v="541074385.28999996"/>
    <n v="9664953.7400000002"/>
    <n v="749563.76"/>
    <n v="14489409.109999999"/>
    <n v="565978312"/>
    <n v="4587769948.7600002"/>
    <n v="-503428727.82999998"/>
    <n v="4084341220.9299998"/>
    <n v="292021670.66000003"/>
    <n v="0"/>
    <n v="42690192.880000003"/>
    <n v="334711863.54000002"/>
    <n v="-505797659.85000002"/>
    <n v="-15922315.029999999"/>
    <n v="-325268087.83999997"/>
    <n v="-85288819.439999998"/>
    <n v="-932276882.15999997"/>
    <n v="0"/>
    <n v="-1830595098.8900001"/>
    <n v="-211937433.87"/>
    <n v="-159344743.37"/>
    <n v="-279290000.05000001"/>
    <n v="-39332677"/>
    <n v="-2520499953.1799998"/>
    <n v="-1532254561.1300001"/>
    <n v="-1532254561.1300001"/>
  </r>
  <r>
    <x v="51"/>
    <x v="2"/>
    <n v="0"/>
    <n v="472691232.94"/>
    <n v="9345335.7400000002"/>
    <n v="2041500.23"/>
    <n v="22392772.579999998"/>
    <n v="506470841.49000001"/>
    <n v="5076590808.8000002"/>
    <n v="-683098858.52999997"/>
    <n v="4393491950.2700005"/>
    <n v="203289546.22"/>
    <n v="0"/>
    <n v="36372883.75"/>
    <n v="239662429.97"/>
    <n v="-540618098.00999999"/>
    <n v="-11948516.98"/>
    <n v="-82739631.730000004"/>
    <n v="-156716639"/>
    <n v="-792022885.72000003"/>
    <n v="0"/>
    <n v="-2029892220.1900001"/>
    <n v="-91586704.620000005"/>
    <n v="-207353992.5"/>
    <n v="-311560000.05000001"/>
    <n v="-32385645"/>
    <n v="-2672778562.3600001"/>
    <n v="-1674823773.6500001"/>
    <n v="-1674823773.6500001"/>
  </r>
  <r>
    <x v="51"/>
    <x v="3"/>
    <n v="0"/>
    <n v="484382182.36000001"/>
    <n v="8067927.2300000004"/>
    <n v="1271933.92"/>
    <n v="11695189.27"/>
    <n v="505417232.77999997"/>
    <n v="5551851836.2399998"/>
    <n v="-893442345.49000001"/>
    <n v="4658409490.75"/>
    <n v="99179879.569999993"/>
    <n v="0"/>
    <n v="9811064.6999999993"/>
    <n v="108990944.27"/>
    <n v="-492444568.87"/>
    <n v="-64082407.57"/>
    <n v="-336920628.04000002"/>
    <n v="-57600892.460000001"/>
    <n v="-951048496.94000006"/>
    <n v="0"/>
    <n v="-1785725106.5999999"/>
    <n v="-131572061.77"/>
    <n v="-334469307.39999998"/>
    <n v="-274566000.05000001"/>
    <n v="-3983369"/>
    <n v="-2530315844.8200002"/>
    <n v="-1791453326.04"/>
    <n v="-1791453326.04"/>
  </r>
  <r>
    <x v="51"/>
    <x v="4"/>
    <n v="36751485.350000001"/>
    <n v="524168825.52999997"/>
    <n v="7813482.1799999997"/>
    <n v="2886415.92"/>
    <n v="14046352.970000001"/>
    <n v="585666561.95000005"/>
    <n v="6063084066.8500004"/>
    <n v="-1101660534.52"/>
    <n v="4961423532.3299999"/>
    <n v="66683184.700000003"/>
    <n v="0"/>
    <n v="9447064.3699999992"/>
    <n v="76130249.069999993"/>
    <n v="-513453555.93000001"/>
    <n v="-20427177.399999999"/>
    <n v="-96570929.590000004"/>
    <n v="0"/>
    <n v="-630451662.91999996"/>
    <n v="0"/>
    <n v="-2183898333.5"/>
    <n v="-139286411.08000001"/>
    <n v="-390877672.31999999"/>
    <n v="-333291000.05000001"/>
    <n v="-1"/>
    <n v="-3047353417.9499998"/>
    <n v="-1945415262.48"/>
    <n v="-1945415262.48"/>
  </r>
  <r>
    <x v="51"/>
    <x v="5"/>
    <n v="84042295.159999996"/>
    <n v="458692741.19999999"/>
    <n v="9813089.4800000004"/>
    <n v="0"/>
    <n v="16455478.84"/>
    <n v="569003604.67999995"/>
    <n v="6624015092.8199997"/>
    <n v="-1340340914.5599999"/>
    <n v="5283674178.2600002"/>
    <n v="73383218.049999997"/>
    <n v="0"/>
    <n v="10710980.470000001"/>
    <n v="84094198.519999996"/>
    <n v="-403685322.56999999"/>
    <n v="-15820977.52"/>
    <n v="-385039256.06999999"/>
    <n v="0"/>
    <n v="-804545556.15999997"/>
    <n v="0"/>
    <n v="-2083608901"/>
    <n v="-134515310.88"/>
    <n v="-522791380.70999998"/>
    <n v="-330744000.10000002"/>
    <m/>
    <n v="-3071659592.6900001"/>
    <n v="-2060566832.6099999"/>
    <n v="-2060566832.6099999"/>
  </r>
  <r>
    <x v="51"/>
    <x v="6"/>
    <n v="53851886.950000003"/>
    <n v="444210007.83999997"/>
    <n v="9885526.1099999994"/>
    <n v="358865.63"/>
    <n v="18761532.190000001"/>
    <n v="527067818.72000003"/>
    <n v="7221195997.2799997"/>
    <n v="-1594451420.45"/>
    <n v="5626744576.8299999"/>
    <n v="72675097.780000001"/>
    <n v="0"/>
    <n v="8678075.1600000001"/>
    <n v="81353172.939999998"/>
    <n v="-452288660.60000002"/>
    <n v="-12979958.789999999"/>
    <n v="-90430647"/>
    <n v="0"/>
    <n v="-555699266.38999999"/>
    <n v="0"/>
    <n v="-2431965925.7800002"/>
    <n v="-106620852.18000001"/>
    <n v="-638340455.04999995"/>
    <n v="-304851000.05000001"/>
    <m/>
    <n v="-3481778233.0599999"/>
    <n v="-2197688069.04"/>
    <n v="-2197688069.04"/>
  </r>
  <r>
    <x v="52"/>
    <x v="0"/>
    <n v="1044020.97"/>
    <n v="3624915.09"/>
    <n v="0"/>
    <n v="0"/>
    <n v="329469.34000000003"/>
    <n v="4998405.4000000004"/>
    <n v="25080040.300000001"/>
    <n v="-13255527.560000001"/>
    <n v="11824512.74"/>
    <n v="665234.56000000006"/>
    <n v="0"/>
    <n v="398690.4"/>
    <n v="1063924.96"/>
    <n v="-2232718.7799999998"/>
    <n v="-111688.68"/>
    <n v="0"/>
    <n v="0"/>
    <n v="-2344407.46"/>
    <n v="0"/>
    <n v="-3593268.52"/>
    <n v="-948992.45"/>
    <n v="-129476.72"/>
    <n v="0"/>
    <m/>
    <n v="-4671737.6900000004"/>
    <n v="-10870697.949999999"/>
    <n v="-10870697.949999999"/>
  </r>
  <r>
    <x v="52"/>
    <x v="1"/>
    <n v="1931168.89"/>
    <n v="4231802"/>
    <n v="0"/>
    <n v="0"/>
    <n v="310420.78000000003"/>
    <n v="6473391.6699999999"/>
    <n v="13973675.49"/>
    <n v="-1840154.82"/>
    <n v="12133520.67"/>
    <n v="596218.87"/>
    <n v="0"/>
    <n v="341344"/>
    <n v="937562.87"/>
    <n v="-3073741.53"/>
    <n v="-81824.62"/>
    <n v="0"/>
    <n v="0"/>
    <n v="-3155566.15"/>
    <n v="0"/>
    <n v="-3593268.52"/>
    <n v="-1225700.18"/>
    <n v="-155662.32999999999"/>
    <n v="0"/>
    <m/>
    <n v="-4974631.03"/>
    <n v="-11414278.029999999"/>
    <n v="-11414278.029999999"/>
  </r>
  <r>
    <x v="52"/>
    <x v="2"/>
    <n v="3093870.69"/>
    <n v="3483835.48"/>
    <n v="0"/>
    <n v="0"/>
    <n v="236422.04"/>
    <n v="6814128.21"/>
    <n v="14745464.18"/>
    <n v="-2295118.91"/>
    <n v="12450345.27"/>
    <n v="758339.6"/>
    <n v="0"/>
    <n v="282203"/>
    <n v="1040542.6"/>
    <n v="-3173697.5"/>
    <n v="-378.61"/>
    <n v="0"/>
    <n v="0"/>
    <n v="-3174076.11"/>
    <n v="0"/>
    <n v="-3593268.52"/>
    <n v="-1658371.03"/>
    <n v="-159721.82"/>
    <n v="0"/>
    <m/>
    <n v="-5411361.3700000001"/>
    <n v="-11719578.6"/>
    <n v="-11719578.6"/>
  </r>
  <r>
    <x v="52"/>
    <x v="3"/>
    <n v="1401835.9"/>
    <n v="3507932.68"/>
    <n v="0"/>
    <n v="0"/>
    <n v="184188.04"/>
    <n v="5093956.62"/>
    <n v="15841708.43"/>
    <n v="-2862832.63"/>
    <n v="12978875.800000001"/>
    <n v="371548.59"/>
    <n v="0"/>
    <n v="225075"/>
    <n v="596623.59"/>
    <n v="-1641248.78"/>
    <n v="-121576.87"/>
    <n v="0"/>
    <n v="0"/>
    <n v="-1762825.65"/>
    <n v="0"/>
    <n v="-3593268.52"/>
    <n v="-1041003.45"/>
    <n v="-177508.42"/>
    <n v="0"/>
    <m/>
    <n v="-4811780.3899999997"/>
    <n v="-12094849.970000001"/>
    <n v="-12094849.970000001"/>
  </r>
  <r>
    <x v="52"/>
    <x v="4"/>
    <n v="1491108.43"/>
    <n v="4258769.9000000004"/>
    <n v="0"/>
    <n v="31867.06"/>
    <n v="125137.34"/>
    <n v="5906882.7300000004"/>
    <n v="17288430.460000001"/>
    <n v="-3480285.68"/>
    <n v="13808144.779999999"/>
    <n v="503397.17"/>
    <n v="0"/>
    <n v="132482"/>
    <n v="635879.17000000004"/>
    <n v="-3867282.43"/>
    <n v="-850.89"/>
    <n v="0"/>
    <n v="0"/>
    <n v="-3868133.32"/>
    <n v="0"/>
    <n v="-3593268.52"/>
    <n v="-362900.03"/>
    <n v="-171695.32"/>
    <n v="0"/>
    <m/>
    <n v="-4127863.87"/>
    <n v="-12354909.49"/>
    <n v="-12354909.49"/>
  </r>
  <r>
    <x v="52"/>
    <x v="5"/>
    <n v="419543.56"/>
    <n v="4694904.66"/>
    <n v="0"/>
    <n v="38600.85"/>
    <n v="94822.37"/>
    <n v="5247871.4400000004"/>
    <n v="18844164.25"/>
    <n v="-4111859.53"/>
    <n v="14732304.720000001"/>
    <n v="1203077.94"/>
    <n v="0"/>
    <n v="46986"/>
    <n v="1250063.94"/>
    <n v="-3030603.39"/>
    <n v="-29759.58"/>
    <n v="0"/>
    <n v="-33798.959999999999"/>
    <n v="-3094161.93"/>
    <n v="-1469680.76"/>
    <n v="-3593268.52"/>
    <n v="-295170.11"/>
    <n v="-168050.84"/>
    <n v="0"/>
    <m/>
    <n v="-5526170.2300000004"/>
    <n v="-12609907.939999999"/>
    <n v="-12609907.939999999"/>
  </r>
  <r>
    <x v="52"/>
    <x v="6"/>
    <n v="300"/>
    <n v="4475164.74"/>
    <n v="0"/>
    <n v="17336.419999999998"/>
    <n v="84942.82"/>
    <n v="4577743.9800000004"/>
    <n v="21827765.379999999"/>
    <n v="-4809281.1900000004"/>
    <n v="17018484.190000001"/>
    <n v="1376264.45"/>
    <n v="0"/>
    <n v="100"/>
    <n v="1376364.45"/>
    <n v="-3940721.84"/>
    <n v="-467.92"/>
    <n v="0"/>
    <n v="-165843.68"/>
    <n v="-4107033.44"/>
    <n v="-1435501.26"/>
    <n v="-3593268.52"/>
    <n v="-280638.95"/>
    <n v="-366540.36"/>
    <n v="0"/>
    <n v="-10711"/>
    <n v="-5686660.0899999999"/>
    <n v="-13178899.09"/>
    <n v="-13178899.09"/>
  </r>
  <r>
    <x v="53"/>
    <x v="0"/>
    <n v="3179"/>
    <n v="39556584"/>
    <n v="4081314"/>
    <n v="0"/>
    <n v="939846"/>
    <n v="44580923"/>
    <n v="337632201"/>
    <n v="-142477428"/>
    <n v="195154773"/>
    <n v="8884893"/>
    <n v="0"/>
    <n v="1476704"/>
    <n v="10361597"/>
    <n v="-34806397"/>
    <n v="-1535493"/>
    <n v="-1017885"/>
    <n v="-10272075"/>
    <n v="-47631850"/>
    <n v="-101898336"/>
    <n v="0"/>
    <n v="-6537627"/>
    <n v="-4322688"/>
    <n v="-4553372"/>
    <m/>
    <n v="-117312023"/>
    <n v="-85153420"/>
    <n v="-85153420"/>
  </r>
  <r>
    <x v="53"/>
    <x v="1"/>
    <n v="3194"/>
    <n v="45445488"/>
    <n v="3237595"/>
    <n v="0"/>
    <n v="785745"/>
    <n v="49472022"/>
    <n v="374314267"/>
    <n v="-151182999"/>
    <n v="223131268"/>
    <n v="3738636"/>
    <n v="0"/>
    <n v="1221393"/>
    <n v="4960029"/>
    <n v="-39153002"/>
    <n v="-2344338"/>
    <n v="-1000100"/>
    <n v="-6257014"/>
    <n v="-48754454"/>
    <n v="-104679646"/>
    <n v="0"/>
    <n v="-6240327"/>
    <n v="-22582665"/>
    <n v="-4426109"/>
    <m/>
    <n v="-137928747"/>
    <n v="-90880118"/>
    <n v="-90880118"/>
  </r>
  <r>
    <x v="53"/>
    <x v="2"/>
    <n v="5487940"/>
    <n v="34220766"/>
    <n v="2589538"/>
    <n v="0"/>
    <n v="527349"/>
    <n v="42825593"/>
    <n v="391735841"/>
    <n v="-160374527"/>
    <n v="231361314"/>
    <n v="2794514"/>
    <n v="0"/>
    <n v="544658"/>
    <n v="3339172"/>
    <n v="-33000571"/>
    <n v="0"/>
    <n v="-1002563"/>
    <n v="-5564000"/>
    <n v="-39567134"/>
    <n v="-106514423"/>
    <n v="0"/>
    <n v="-4846740"/>
    <n v="-26200158"/>
    <n v="-4463413"/>
    <m/>
    <n v="-142024734"/>
    <n v="-95934211"/>
    <n v="-95934211"/>
  </r>
  <r>
    <x v="53"/>
    <x v="3"/>
    <n v="5563651"/>
    <n v="32291210"/>
    <n v="2983865"/>
    <n v="0"/>
    <n v="795692"/>
    <n v="41634418"/>
    <n v="408290787"/>
    <n v="-169460647"/>
    <n v="238830140"/>
    <n v="1846622"/>
    <n v="0"/>
    <n v="447148"/>
    <n v="2293770"/>
    <n v="-31650723"/>
    <n v="-877413"/>
    <n v="-100"/>
    <n v="-5964000"/>
    <n v="-38492236"/>
    <n v="-107967948"/>
    <n v="0"/>
    <n v="-3419307"/>
    <n v="-28465626"/>
    <n v="-4524748"/>
    <m/>
    <n v="-144377629"/>
    <n v="-99888463"/>
    <n v="-99888463"/>
  </r>
  <r>
    <x v="53"/>
    <x v="4"/>
    <n v="1696"/>
    <n v="32257046"/>
    <n v="3721642"/>
    <n v="0"/>
    <n v="308591"/>
    <n v="36288975"/>
    <n v="427292482"/>
    <n v="-179648815"/>
    <n v="247643667"/>
    <n v="1777325"/>
    <n v="0"/>
    <n v="869362"/>
    <n v="2646687"/>
    <n v="-30489724"/>
    <n v="-2294234"/>
    <n v="0"/>
    <n v="-6264000"/>
    <n v="-39047958"/>
    <n v="-109180321"/>
    <n v="0"/>
    <n v="-1917295"/>
    <n v="-29889549"/>
    <n v="-3990062"/>
    <m/>
    <n v="-144977227"/>
    <n v="-102554144"/>
    <n v="-102554144"/>
  </r>
  <r>
    <x v="53"/>
    <x v="5"/>
    <n v="2317246"/>
    <n v="35167185"/>
    <n v="3278250"/>
    <n v="0"/>
    <n v="438927"/>
    <n v="41201608"/>
    <n v="438210263"/>
    <n v="-182454299"/>
    <n v="255755964"/>
    <n v="1099551"/>
    <n v="0"/>
    <n v="3081093"/>
    <n v="4180644"/>
    <n v="-32088845"/>
    <n v="-2108709"/>
    <n v="0"/>
    <n v="-5552334"/>
    <n v="-39749888"/>
    <n v="-120699377"/>
    <n v="0"/>
    <n v="-3623588"/>
    <n v="-31098228"/>
    <n v="-4016713"/>
    <m/>
    <n v="-159437906"/>
    <n v="-101950422"/>
    <n v="-101950422"/>
  </r>
  <r>
    <x v="53"/>
    <x v="6"/>
    <n v="191163"/>
    <n v="34461221"/>
    <n v="3775504"/>
    <n v="0"/>
    <n v="799087"/>
    <n v="39226975"/>
    <n v="458893258"/>
    <n v="-190959199"/>
    <n v="267934059"/>
    <n v="4061749"/>
    <n v="0"/>
    <n v="2541762"/>
    <n v="6603511"/>
    <n v="-32716088"/>
    <n v="-1935375"/>
    <n v="0"/>
    <n v="-5794000"/>
    <n v="-40445463"/>
    <n v="-119251307"/>
    <n v="0"/>
    <n v="-3089331"/>
    <n v="-34136928"/>
    <n v="-4479963"/>
    <m/>
    <n v="-160957529"/>
    <n v="-112361553"/>
    <n v="-112361553"/>
  </r>
  <r>
    <x v="54"/>
    <x v="0"/>
    <n v="2294206"/>
    <n v="7135699"/>
    <n v="383357"/>
    <n v="106338"/>
    <n v="269226"/>
    <n v="10188826"/>
    <n v="57940326"/>
    <n v="-29952590"/>
    <n v="27987736"/>
    <n v="765632"/>
    <n v="0"/>
    <n v="1879443"/>
    <n v="2645075"/>
    <n v="-6594123"/>
    <n v="-218104"/>
    <n v="0"/>
    <n v="0"/>
    <n v="-6812227"/>
    <n v="0"/>
    <n v="-13499953"/>
    <n v="-1274568"/>
    <n v="-1547444"/>
    <n v="-1583297"/>
    <m/>
    <n v="-17905262"/>
    <n v="-16104148"/>
    <n v="-16104148"/>
  </r>
  <r>
    <x v="54"/>
    <x v="1"/>
    <n v="1551659.56"/>
    <n v="8338996.9699999997"/>
    <n v="508354.62"/>
    <n v="133578.48000000001"/>
    <n v="176225.66"/>
    <n v="10708815.289999999"/>
    <n v="60377949.280000001"/>
    <n v="-30983471.109999999"/>
    <n v="29394478.170000002"/>
    <n v="677053.57"/>
    <n v="0"/>
    <n v="1371745"/>
    <n v="2048798.57"/>
    <n v="-7137790.4800000004"/>
    <n v="-205539.35"/>
    <n v="0"/>
    <n v="0"/>
    <n v="-7343329.8300000001"/>
    <n v="0"/>
    <n v="-13499952.65"/>
    <n v="-2385877.27"/>
    <n v="-957920"/>
    <n v="-1572730"/>
    <m/>
    <n v="-18416479.920000002"/>
    <n v="-16392282.279999999"/>
    <n v="-16392282.279999999"/>
  </r>
  <r>
    <x v="54"/>
    <x v="2"/>
    <n v="1926030.55"/>
    <n v="7864403.9699999997"/>
    <n v="470681.46"/>
    <n v="192954.54"/>
    <n v="325726.57"/>
    <n v="10779797.09"/>
    <n v="62077935.719999999"/>
    <n v="-31865192.57"/>
    <n v="30212743.149999999"/>
    <n v="24858.93"/>
    <n v="0"/>
    <n v="1254528"/>
    <n v="1279386.93"/>
    <n v="-7021207.7400000002"/>
    <n v="-119539.12"/>
    <n v="0"/>
    <n v="0"/>
    <n v="-7140746.8600000003"/>
    <n v="0"/>
    <n v="-13499952.65"/>
    <n v="-2580704.27"/>
    <n v="-885024"/>
    <n v="-1417677"/>
    <m/>
    <n v="-18383357.920000002"/>
    <n v="-16747822.390000001"/>
    <n v="-16747822.390000001"/>
  </r>
  <r>
    <x v="54"/>
    <x v="3"/>
    <n v="403742.49"/>
    <n v="8205286.6100000003"/>
    <n v="492374.78"/>
    <n v="67263.460000000006"/>
    <n v="264338.93"/>
    <n v="9433006.2699999996"/>
    <n v="64082828.049999997"/>
    <n v="-33132504.969999999"/>
    <n v="30950323.079999998"/>
    <n v="305138.21999999997"/>
    <n v="0"/>
    <n v="494606"/>
    <n v="799744.22"/>
    <n v="-5910846.6500000004"/>
    <n v="-248082.24"/>
    <n v="0"/>
    <n v="0"/>
    <n v="-6158928.8899999997"/>
    <n v="0"/>
    <n v="-13499952.65"/>
    <n v="-2551109.2799999998"/>
    <n v="-236578"/>
    <n v="-1309493"/>
    <m/>
    <n v="-17597132.93"/>
    <n v="-17427011.75"/>
    <n v="-17427011.75"/>
  </r>
  <r>
    <x v="54"/>
    <x v="4"/>
    <n v="486956.72"/>
    <n v="9002669.5199999996"/>
    <n v="523345.89"/>
    <n v="110835.79"/>
    <n v="493862.12"/>
    <n v="10617670.039999999"/>
    <n v="67052611.82"/>
    <n v="-34336807.710000001"/>
    <n v="32715804.109999999"/>
    <n v="214781.02"/>
    <n v="0"/>
    <n v="459902"/>
    <n v="674683.02"/>
    <n v="-7142343.1799999997"/>
    <n v="-203901.97"/>
    <n v="0"/>
    <n v="-14086.08"/>
    <n v="-7360331.2300000004"/>
    <n v="-15000000"/>
    <n v="0"/>
    <n v="-1923063.75"/>
    <n v="-254326"/>
    <n v="-1394138"/>
    <m/>
    <n v="-18571527.75"/>
    <n v="-18076298.190000001"/>
    <n v="-18076298.190000001"/>
  </r>
  <r>
    <x v="54"/>
    <x v="5"/>
    <n v="2460530.54"/>
    <n v="9153721.3699999992"/>
    <n v="590124.42000000004"/>
    <n v="99366.1"/>
    <n v="531656.81000000006"/>
    <n v="12835399.24"/>
    <n v="68986610.299999997"/>
    <n v="-34843271.039999999"/>
    <n v="34143339.259999998"/>
    <n v="363403.95"/>
    <n v="0"/>
    <n v="1271010"/>
    <n v="1634413.95"/>
    <n v="-7064054.9900000002"/>
    <n v="-134889.48000000001"/>
    <n v="0"/>
    <n v="-219860.53"/>
    <n v="-7418805"/>
    <n v="-18177461"/>
    <n v="0"/>
    <n v="-1624700.87"/>
    <n v="-1034756"/>
    <n v="-1407857"/>
    <m/>
    <n v="-22244774.870000001"/>
    <n v="-18949572.579999998"/>
    <n v="-18949572.579999998"/>
  </r>
  <r>
    <x v="54"/>
    <x v="6"/>
    <n v="2924509.06"/>
    <n v="7526180.1900000004"/>
    <n v="747773.12"/>
    <n v="85224.07"/>
    <n v="438362.66"/>
    <n v="11722049.1"/>
    <n v="72128719.439999998"/>
    <n v="-36474450.420000002"/>
    <n v="35654269.020000003"/>
    <n v="552486.15"/>
    <n v="0"/>
    <n v="584132"/>
    <n v="1136618.1499999999"/>
    <n v="-7044743.9699999997"/>
    <n v="-151111.85999999999"/>
    <n v="0"/>
    <n v="-223883.23"/>
    <n v="-7419739.0599999996"/>
    <n v="-17968506"/>
    <n v="0"/>
    <n v="-1673833.07"/>
    <n v="-300890"/>
    <n v="-1267892"/>
    <m/>
    <n v="-21211121.07"/>
    <n v="-19882076.140000001"/>
    <n v="-19882076.140000001"/>
  </r>
  <r>
    <x v="55"/>
    <x v="0"/>
    <n v="0"/>
    <n v="2723509.63"/>
    <n v="101159.18"/>
    <n v="0"/>
    <n v="211747.75"/>
    <n v="3036416.56"/>
    <n v="13729799.800000001"/>
    <n v="-7408160.9100000001"/>
    <n v="6321638.8899999997"/>
    <n v="2228975.5299999998"/>
    <n v="0"/>
    <n v="283145.28000000003"/>
    <n v="2512120.81"/>
    <n v="-2139126.19"/>
    <n v="0"/>
    <n v="0"/>
    <n v="-1006411.56"/>
    <n v="-3145537.75"/>
    <n v="-4203599.6100000003"/>
    <n v="0"/>
    <n v="-550868.56000000006"/>
    <n v="-199382.87"/>
    <n v="-144261"/>
    <n v="-281000"/>
    <n v="-5379112.04"/>
    <n v="-3345526.47"/>
    <n v="-3345526.47"/>
  </r>
  <r>
    <x v="55"/>
    <x v="1"/>
    <n v="0"/>
    <n v="3138069.47"/>
    <n v="127105.33"/>
    <n v="0"/>
    <n v="244804.46"/>
    <n v="3509979.26"/>
    <n v="10526620.369999999"/>
    <n v="-1271259.22"/>
    <n v="9255361.1500000004"/>
    <n v="659918.63"/>
    <n v="0"/>
    <n v="152145.28"/>
    <n v="812063.91"/>
    <n v="-2522147.8399999999"/>
    <n v="0"/>
    <n v="0"/>
    <n v="-775445.29"/>
    <n v="-3297593.13"/>
    <n v="-5037356.68"/>
    <n v="0"/>
    <n v="-532762.1"/>
    <n v="-619201.89"/>
    <n v="-176872"/>
    <n v="-176471"/>
    <n v="-6542663.6699999999"/>
    <n v="-3737147.52"/>
    <n v="-3737147.52"/>
  </r>
  <r>
    <x v="55"/>
    <x v="2"/>
    <n v="321415.03000000003"/>
    <n v="2635085.34"/>
    <n v="124684.87"/>
    <n v="0"/>
    <n v="250907.1"/>
    <n v="3332092.34"/>
    <n v="11229433.060000001"/>
    <n v="-1719437.68"/>
    <n v="9509995.3800000008"/>
    <n v="890021.52"/>
    <n v="0"/>
    <n v="95335.78"/>
    <n v="985357.3"/>
    <n v="-3073192.46"/>
    <n v="0"/>
    <n v="0"/>
    <n v="-256254.35"/>
    <n v="-3329446.81"/>
    <n v="-4779786.04"/>
    <n v="0"/>
    <n v="-728632.58"/>
    <n v="-651711.39"/>
    <n v="-171755"/>
    <n v="-109636.29"/>
    <n v="-6441521.2999999998"/>
    <n v="-4056476.91"/>
    <n v="-4056476.91"/>
  </r>
  <r>
    <x v="55"/>
    <x v="3"/>
    <n v="0"/>
    <n v="2787967.19"/>
    <n v="125646.65"/>
    <n v="0"/>
    <n v="171892.46"/>
    <n v="3085506.3"/>
    <n v="11678695.91"/>
    <n v="-2178498.9900000002"/>
    <n v="9500196.9199999999"/>
    <n v="2397001.84"/>
    <n v="0"/>
    <n v="52873.78"/>
    <n v="2449875.62"/>
    <n v="-2812634.8"/>
    <n v="0"/>
    <n v="0"/>
    <n v="-193705.14"/>
    <n v="-3006339.94"/>
    <n v="-6274087.6799999997"/>
    <n v="0"/>
    <n v="-555947.87"/>
    <n v="-593770.66"/>
    <n v="-175425"/>
    <n v="-58729.29"/>
    <n v="-7657960.5"/>
    <n v="-4371278.4000000004"/>
    <n v="-4371278.4000000004"/>
  </r>
  <r>
    <x v="55"/>
    <x v="4"/>
    <n v="0"/>
    <n v="2708172.82"/>
    <n v="122568.98"/>
    <n v="0"/>
    <n v="139485.22"/>
    <n v="2970227.02"/>
    <n v="12203823.93"/>
    <n v="-2584052.2799999998"/>
    <n v="9619771.6500000004"/>
    <n v="2498146.6"/>
    <n v="0"/>
    <n v="7927.78"/>
    <n v="2506074.38"/>
    <n v="-2506439.5499999998"/>
    <n v="0"/>
    <n v="0"/>
    <n v="-600705.39"/>
    <n v="-3107144.94"/>
    <n v="-6074849.7699999996"/>
    <n v="0"/>
    <n v="-545006.92000000004"/>
    <n v="-558432.57999999996"/>
    <n v="-178948"/>
    <n v="-6692.29"/>
    <n v="-7363929.5599999996"/>
    <n v="-4624998.55"/>
    <n v="-4624998.55"/>
  </r>
  <r>
    <x v="55"/>
    <x v="5"/>
    <n v="0"/>
    <n v="2777501.56"/>
    <n v="111625.25"/>
    <n v="0"/>
    <n v="145572.39000000001"/>
    <n v="3034699.2"/>
    <n v="13344294"/>
    <n v="-3086629.93"/>
    <n v="10257664.07"/>
    <n v="2805943.26"/>
    <n v="0"/>
    <n v="5555.49"/>
    <n v="2811498.75"/>
    <n v="-2313864.14"/>
    <n v="0"/>
    <n v="0"/>
    <n v="-1422793.26"/>
    <n v="-3736657.4"/>
    <n v="-6142262.8799999999"/>
    <n v="0"/>
    <n v="-650056.56000000006"/>
    <n v="-526783.43999999994"/>
    <n v="-213305"/>
    <m/>
    <n v="-7532407.8799999999"/>
    <n v="-4834796.74"/>
    <n v="-4834796.74"/>
  </r>
  <r>
    <x v="55"/>
    <x v="6"/>
    <n v="0"/>
    <n v="2652970.81"/>
    <n v="174546.68"/>
    <n v="0"/>
    <n v="187785.92"/>
    <n v="3015303.41"/>
    <n v="15912270.99"/>
    <n v="-3749016.88"/>
    <n v="12163254.109999999"/>
    <n v="876883.13"/>
    <n v="0"/>
    <n v="73349.490000000005"/>
    <n v="950232.62"/>
    <n v="-3067087.9"/>
    <n v="0"/>
    <n v="0"/>
    <n v="-863834.98"/>
    <n v="-3930922.88"/>
    <n v="-5883459.2300000004"/>
    <n v="0"/>
    <n v="-111555.94"/>
    <n v="-542971.21"/>
    <n v="-222363"/>
    <m/>
    <n v="-6760349.3799999999"/>
    <n v="-5437517.8799999999"/>
    <n v="-5437517.8799999999"/>
  </r>
  <r>
    <x v="56"/>
    <x v="0"/>
    <n v="1545461"/>
    <n v="10425988"/>
    <n v="530202"/>
    <n v="0"/>
    <n v="1233166"/>
    <n v="13734817"/>
    <n v="46787687"/>
    <n v="-3460423"/>
    <n v="43327264"/>
    <n v="6376973"/>
    <n v="0"/>
    <n v="318095"/>
    <n v="6695068"/>
    <n v="-7704278"/>
    <n v="0"/>
    <n v="0"/>
    <n v="-1059933"/>
    <n v="-8764211"/>
    <n v="-13222943"/>
    <n v="-5260461"/>
    <n v="-3444955"/>
    <n v="-701492"/>
    <n v="-398965"/>
    <n v="-1821000"/>
    <n v="-24849816"/>
    <n v="-30143122"/>
    <n v="-30143122"/>
  </r>
  <r>
    <x v="56"/>
    <x v="1"/>
    <n v="565502"/>
    <n v="10447430"/>
    <n v="711372"/>
    <n v="0"/>
    <n v="1414397"/>
    <n v="13138701"/>
    <n v="59243282"/>
    <n v="-5716587"/>
    <n v="53526695"/>
    <n v="7706983"/>
    <n v="0"/>
    <n v="321525"/>
    <n v="8028508"/>
    <n v="-9506699"/>
    <n v="-34425"/>
    <n v="0"/>
    <n v="-2139968"/>
    <n v="-11681092"/>
    <n v="-11754941"/>
    <n v="-5260461"/>
    <n v="-4522022"/>
    <n v="-8084335"/>
    <n v="-386427"/>
    <n v="-1713000"/>
    <n v="-31721186"/>
    <n v="-31291626"/>
    <n v="-31291626"/>
  </r>
  <r>
    <x v="56"/>
    <x v="2"/>
    <n v="34759"/>
    <n v="9142669"/>
    <n v="1269573"/>
    <n v="0"/>
    <n v="1085615"/>
    <n v="11532616"/>
    <n v="63396220"/>
    <n v="-7694293"/>
    <n v="55701927"/>
    <n v="8171941"/>
    <n v="0"/>
    <n v="285789"/>
    <n v="8457730"/>
    <n v="-8704013"/>
    <n v="-13369"/>
    <n v="0"/>
    <n v="-4119484"/>
    <n v="-12836866"/>
    <n v="-11916358"/>
    <n v="-5260461"/>
    <n v="-2356524"/>
    <n v="-8483973"/>
    <n v="-390730"/>
    <n v="-2178000"/>
    <n v="-30586046"/>
    <n v="-32269361"/>
    <n v="-32269361"/>
  </r>
  <r>
    <x v="56"/>
    <x v="3"/>
    <n v="4163733.65"/>
    <n v="9383570.8599999994"/>
    <n v="1335301.5900000001"/>
    <n v="0"/>
    <n v="1815514.3"/>
    <n v="16698120.4"/>
    <n v="69044271.530000001"/>
    <n v="-9602947.5399999991"/>
    <n v="59441323.990000002"/>
    <n v="6639563.6299999999"/>
    <n v="0"/>
    <n v="0"/>
    <n v="6639563.6299999999"/>
    <n v="-9960970.3000000007"/>
    <n v="-36755.17"/>
    <n v="0"/>
    <n v="-1910588.68"/>
    <n v="-11908314.15"/>
    <n v="-17885051.32"/>
    <n v="-5260460.75"/>
    <n v="-1991961.47"/>
    <n v="-8726159.4600000009"/>
    <n v="-362000"/>
    <n v="-2474000"/>
    <n v="-36699633"/>
    <n v="-34171060.869999997"/>
    <n v="-34171060.869999997"/>
  </r>
  <r>
    <x v="56"/>
    <x v="4"/>
    <n v="3274943.51"/>
    <n v="9058924.5600000005"/>
    <n v="1084306"/>
    <n v="0"/>
    <n v="579191.99"/>
    <n v="13997366.060000001"/>
    <n v="73932683.659999996"/>
    <n v="-11325525.52"/>
    <n v="62607158.140000001"/>
    <n v="5677932.04"/>
    <n v="0"/>
    <n v="0"/>
    <n v="5677932.04"/>
    <n v="-9050039.1999999993"/>
    <n v="-12554.14"/>
    <n v="0"/>
    <n v="-1978722.92"/>
    <n v="-11041316.26"/>
    <n v="-16012959.08"/>
    <n v="-5260460.75"/>
    <n v="-1511795.03"/>
    <n v="-9145372.6400000006"/>
    <n v="-382565"/>
    <n v="-3035000"/>
    <n v="-35348152.5"/>
    <n v="-35892987.479999997"/>
    <n v="-35892987.479999997"/>
  </r>
  <r>
    <x v="56"/>
    <x v="5"/>
    <n v="3816740.55"/>
    <n v="9589340.2200000007"/>
    <n v="1275671.81"/>
    <n v="0"/>
    <n v="448225"/>
    <n v="15129977.58"/>
    <n v="78768655.180000007"/>
    <n v="-13147051.23"/>
    <n v="65621603.950000003"/>
    <n v="3134280.21"/>
    <n v="0"/>
    <n v="3649000"/>
    <n v="6783280.21"/>
    <n v="-9668313.1300000008"/>
    <n v="-9636.11"/>
    <n v="0"/>
    <n v="-2311209.42"/>
    <n v="-11989158.66"/>
    <n v="-18413857.579999998"/>
    <n v="-5260460.75"/>
    <n v="-1952649.64"/>
    <n v="-9339310.5500000007"/>
    <n v="-412066"/>
    <n v="-3233000"/>
    <n v="-38611344.520000003"/>
    <n v="-36934358.560000002"/>
    <n v="-36934358.560000002"/>
  </r>
  <r>
    <x v="56"/>
    <x v="6"/>
    <n v="101167.03"/>
    <n v="9612345.1699999999"/>
    <n v="1543596.47"/>
    <n v="0"/>
    <n v="424702.87"/>
    <n v="11681811.539999999"/>
    <n v="83788526.129999995"/>
    <n v="-14968091.23"/>
    <n v="68820434.900000006"/>
    <n v="4387859.97"/>
    <n v="0"/>
    <n v="4128000"/>
    <n v="8515859.9700000007"/>
    <n v="-9064002.4800000004"/>
    <n v="-2267.5700000000002"/>
    <n v="0"/>
    <n v="-2088675.14"/>
    <n v="-11154945.189999999"/>
    <n v="-18481833.859999999"/>
    <n v="-5260460.75"/>
    <n v="-1364048.99"/>
    <n v="-9590771.6500000004"/>
    <n v="-347900"/>
    <n v="-3920000"/>
    <n v="-38965015.25"/>
    <n v="-38898145.969999999"/>
    <n v="-38898145.96999999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
  <r>
    <x v="0"/>
    <x v="0"/>
    <n v="3004990503.5799999"/>
    <n v="494449475.87"/>
    <n v="-3004990503.5799999"/>
    <n v="43362492.340000004"/>
    <n v="-74248461.709999993"/>
    <n v="-30163370.300000001"/>
    <n v="-155117581.28"/>
    <n v="-117998923.17"/>
    <n v="-63888853"/>
    <n v="-7962603.3300000001"/>
    <n v="24934.37"/>
    <n v="88457109.789999902"/>
    <n v="385235.03"/>
    <n v="385235.03"/>
    <n v="88842344.819999903"/>
  </r>
  <r>
    <x v="0"/>
    <x v="1"/>
    <n v="3365847949.4429998"/>
    <n v="516540891.62"/>
    <n v="-3365847949.6399999"/>
    <n v="41268025.32"/>
    <n v="-76298723.730000004"/>
    <n v="-31653589.239999998"/>
    <n v="-154180112.31"/>
    <n v="-127729240.01000001"/>
    <n v="-67484737.849999994"/>
    <n v="-4775175.8499999996"/>
    <n v="-1697484.39"/>
    <n v="93989853.362999499"/>
    <n v="2304271.6"/>
    <n v="2304271.6"/>
    <n v="96294124.962999493"/>
  </r>
  <r>
    <x v="0"/>
    <x v="2"/>
    <n v="2683423704.4499998"/>
    <n v="499968822.98000002"/>
    <n v="-2683423707.6100001"/>
    <n v="21589111.77"/>
    <n v="-60659108.619999997"/>
    <n v="-28970084.530000001"/>
    <n v="-159061580.91999999"/>
    <n v="-119939538.67"/>
    <n v="-58992273.409999996"/>
    <n v="1906850.47"/>
    <n v="-11614882.59"/>
    <n v="84227313.320000693"/>
    <n v="-2820937.32"/>
    <n v="-2820937.32"/>
    <n v="81406376.0000007"/>
  </r>
  <r>
    <x v="0"/>
    <x v="3"/>
    <n v="2817080827.8200002"/>
    <n v="564894225.13"/>
    <n v="-2817080827.8099999"/>
    <n v="54918282.439999998"/>
    <n v="-60914679.299999997"/>
    <n v="-34563650.369999997"/>
    <n v="-156751523.5"/>
    <n v="-135696380.90000001"/>
    <n v="-68603275.120000005"/>
    <n v="-9342796.6400000006"/>
    <n v="-6957586.2599999998"/>
    <n v="146982615.49000001"/>
    <n v="2667297.9900000002"/>
    <n v="2667297.9900000002"/>
    <n v="149649913.47999999"/>
  </r>
  <r>
    <x v="0"/>
    <x v="4"/>
    <n v="2929963659.5900002"/>
    <n v="558672519.07000005"/>
    <n v="-2929963659.5900002"/>
    <n v="54939231.25"/>
    <n v="-89541387.430000007"/>
    <n v="-27747271.489999998"/>
    <n v="-150505328.03"/>
    <n v="-146091653.94"/>
    <n v="-73424008.180000007"/>
    <n v="-662004.61"/>
    <n v="-1161063.06"/>
    <n v="124479033.58"/>
    <n v="-11318371"/>
    <n v="-11318371"/>
    <n v="113160662.58"/>
  </r>
  <r>
    <x v="0"/>
    <x v="5"/>
    <n v="3337659474.6799998"/>
    <n v="567145168.02999997"/>
    <n v="-3337659474.6799998"/>
    <n v="31595503.41"/>
    <n v="-84136002.689999998"/>
    <n v="-26763321.449999999"/>
    <n v="-166233266.19"/>
    <n v="-141550282.28999999"/>
    <n v="-71185209.719999999"/>
    <n v="-1961773.63"/>
    <n v="4785348.71"/>
    <n v="111696164.18000001"/>
    <n v="-4566092.8899999997"/>
    <n v="-4566092.8899999997"/>
    <n v="107130071.29000001"/>
  </r>
  <r>
    <x v="0"/>
    <x v="6"/>
    <n v="2872600609.1700001"/>
    <n v="584061717.53999996"/>
    <n v="-2872600609.1700001"/>
    <n v="61769187.109999999"/>
    <n v="-83214862.069999993"/>
    <n v="-29945001.18"/>
    <n v="-160287871.41"/>
    <n v="-149635869.21000001"/>
    <n v="-68494735.640000001"/>
    <n v="-12753724.960000001"/>
    <n v="-5238106.6900000004"/>
    <n v="136260733.489999"/>
    <n v="4268189"/>
    <n v="4268189"/>
    <n v="140528922.489999"/>
  </r>
  <r>
    <x v="1"/>
    <x v="0"/>
    <n v="23635241.399999999"/>
    <n v="22670572.68"/>
    <n v="-23635241.399999999"/>
    <n v="-68747.66"/>
    <n v="-1417406.67"/>
    <n v="-4879021.42"/>
    <n v="-5659282.1100000003"/>
    <n v="-3136801.86"/>
    <n v="-2761724.92"/>
    <n v="-441930"/>
    <n v="-139079"/>
    <n v="4166579.04"/>
    <m/>
    <m/>
    <n v="4166579.04"/>
  </r>
  <r>
    <x v="1"/>
    <x v="1"/>
    <n v="24749482.760000002"/>
    <n v="22710397.620000001"/>
    <n v="-24749482.760000002"/>
    <n v="-144839.87"/>
    <n v="-1296571.74"/>
    <n v="-5064914.84"/>
    <n v="-5583419.29"/>
    <n v="-3326205.16"/>
    <n v="-2731677.19"/>
    <n v="-311560"/>
    <n v="-129343"/>
    <n v="4121866.53"/>
    <m/>
    <m/>
    <n v="4121866.53"/>
  </r>
  <r>
    <x v="1"/>
    <x v="2"/>
    <n v="22304576.829999998"/>
    <n v="23022026.829999998"/>
    <n v="-22304576.829999998"/>
    <n v="-434380.73"/>
    <n v="-1451821.11"/>
    <n v="-5263561.9000000004"/>
    <n v="-5550762.1299999999"/>
    <n v="-3438398.59"/>
    <n v="-2777798.4"/>
    <n v="-355073"/>
    <n v="-120289"/>
    <n v="3629941.97"/>
    <m/>
    <m/>
    <n v="3629941.97"/>
  </r>
  <r>
    <x v="1"/>
    <x v="3"/>
    <n v="21906740.379999999"/>
    <n v="23405495.010000002"/>
    <n v="-21906740.379999999"/>
    <n v="-164159.14000000001"/>
    <n v="-1566231.78"/>
    <n v="-5145408.12"/>
    <n v="-5572742.29"/>
    <n v="-3600160.07"/>
    <n v="-2975606.98"/>
    <n v="-448198"/>
    <n v="-111869"/>
    <n v="3821119.63"/>
    <m/>
    <m/>
    <n v="3821119.63"/>
  </r>
  <r>
    <x v="1"/>
    <x v="4"/>
    <n v="25981765.5"/>
    <n v="24110185.920000002"/>
    <n v="-25981765.5"/>
    <n v="-557524.32999999996"/>
    <n v="-1508015.66"/>
    <n v="-5116429.22"/>
    <n v="-5661735.1100000003"/>
    <n v="-3750151.8"/>
    <n v="-3372208.7"/>
    <n v="-206249"/>
    <n v="-104038"/>
    <n v="3833834.1"/>
    <m/>
    <m/>
    <n v="3833834.1"/>
  </r>
  <r>
    <x v="1"/>
    <x v="5"/>
    <n v="30169801.710000001"/>
    <n v="25104446.039999999"/>
    <n v="-30169801.710000001"/>
    <n v="444040.81"/>
    <n v="-1481440.12"/>
    <n v="-5596378.0899999999"/>
    <n v="-6421205.0800000001"/>
    <n v="-3924248.84"/>
    <n v="-3265074.81"/>
    <n v="-538619"/>
    <n v="-96755"/>
    <n v="4224765.9099999899"/>
    <m/>
    <m/>
    <n v="4224765.9099999899"/>
  </r>
  <r>
    <x v="1"/>
    <x v="6"/>
    <n v="26958875.359999999"/>
    <n v="25605028.550000001"/>
    <n v="-26958875.359999999"/>
    <n v="619526.46"/>
    <n v="-1624752.87"/>
    <n v="-5546051.6399999997"/>
    <n v="-6576308.8899999997"/>
    <n v="-4049471.51"/>
    <n v="-3252089.05"/>
    <n v="-668167"/>
    <n v="-66240"/>
    <n v="4441474.05"/>
    <m/>
    <m/>
    <n v="4441474.05"/>
  </r>
  <r>
    <x v="2"/>
    <x v="0"/>
    <n v="3998250.67"/>
    <n v="1389502.56"/>
    <n v="-3998250.67"/>
    <n v="118866.41"/>
    <n v="-323883.84999999998"/>
    <n v="-111689.08"/>
    <n v="-593569.53"/>
    <n v="-180844.3"/>
    <n v="-22254.82"/>
    <n v="-41572"/>
    <n v="0"/>
    <n v="234555.390000001"/>
    <n v="103679"/>
    <n v="103679"/>
    <n v="338234.390000001"/>
  </r>
  <r>
    <x v="2"/>
    <x v="1"/>
    <n v="4891254.8499999996"/>
    <n v="1333877.1399999999"/>
    <n v="-4891254.8499999996"/>
    <n v="100132.1"/>
    <n v="-399043.42"/>
    <n v="-93415.71"/>
    <n v="-601622.26"/>
    <n v="-189853.42"/>
    <n v="-18117.82"/>
    <n v="-25301"/>
    <n v="0"/>
    <n v="106655.609999999"/>
    <n v="0"/>
    <n v="0"/>
    <n v="106655.609999999"/>
  </r>
  <r>
    <x v="2"/>
    <x v="2"/>
    <n v="3915671.1"/>
    <n v="1384652.82"/>
    <n v="-3915671.1"/>
    <n v="165790.45000000001"/>
    <n v="-441292.7"/>
    <n v="-102931.86"/>
    <n v="-607948.39"/>
    <n v="-192621.8"/>
    <n v="-18469.55"/>
    <n v="-31698"/>
    <n v="0"/>
    <n v="155480.97"/>
    <n v="0"/>
    <n v="0"/>
    <n v="155480.97"/>
  </r>
  <r>
    <x v="2"/>
    <x v="3"/>
    <n v="3835150.73"/>
    <n v="1449301.1"/>
    <n v="-3835150.73"/>
    <n v="111162.69"/>
    <n v="-419737.22"/>
    <n v="-86747.4"/>
    <n v="-606482.87"/>
    <n v="-205390.82"/>
    <n v="-23868.95"/>
    <n v="-23904"/>
    <n v="0"/>
    <n v="194332.53"/>
    <n v="0"/>
    <n v="0"/>
    <n v="194332.53"/>
  </r>
  <r>
    <x v="2"/>
    <x v="4"/>
    <n v="3712613.88"/>
    <n v="1415072.56"/>
    <n v="-3712613.88"/>
    <n v="86986.13"/>
    <n v="-396072.36"/>
    <n v="-99359.35"/>
    <n v="-614478.62"/>
    <n v="-225915.83"/>
    <n v="-29800.39"/>
    <n v="0"/>
    <n v="0"/>
    <n v="136432.14000000001"/>
    <n v="0"/>
    <n v="0"/>
    <n v="136432.14000000001"/>
  </r>
  <r>
    <x v="2"/>
    <x v="5"/>
    <n v="3790507.81"/>
    <n v="1464699.69"/>
    <n v="-3790507.81"/>
    <n v="81041.75"/>
    <n v="-438047.77"/>
    <n v="-78732.84"/>
    <n v="-621667.29"/>
    <n v="-232054.27"/>
    <n v="-15367.27"/>
    <n v="-18696"/>
    <n v="0"/>
    <n v="141176"/>
    <n v="0"/>
    <n v="0"/>
    <n v="141176"/>
  </r>
  <r>
    <x v="2"/>
    <x v="6"/>
    <n v="3514491.46"/>
    <n v="1481040.03"/>
    <n v="-3514491.46"/>
    <n v="107700.43"/>
    <n v="-387284.76"/>
    <n v="-119320.91"/>
    <n v="-636559.6"/>
    <n v="-199782.39"/>
    <n v="-10963.74"/>
    <n v="-37344"/>
    <n v="0"/>
    <n v="197485.06"/>
    <n v="0"/>
    <n v="0"/>
    <n v="197485.06"/>
  </r>
  <r>
    <x v="3"/>
    <x v="0"/>
    <n v="100260264"/>
    <n v="20932155"/>
    <n v="-100260264"/>
    <n v="1897229"/>
    <n v="-3791562"/>
    <n v="-180125"/>
    <n v="-8331970"/>
    <n v="-4577899"/>
    <n v="-1446903"/>
    <n v="-944000"/>
    <n v="0"/>
    <n v="3556925"/>
    <n v="-36741"/>
    <n v="-36741"/>
    <n v="3520184"/>
  </r>
  <r>
    <x v="3"/>
    <x v="1"/>
    <n v="108110149.64"/>
    <n v="21507193.780000001"/>
    <n v="-108110149.64"/>
    <n v="1731343.69"/>
    <n v="-3833860.54"/>
    <n v="-163254.70000000001"/>
    <n v="-9764926.8599999994"/>
    <n v="-4169848.14"/>
    <n v="-1490595.55"/>
    <n v="-399000"/>
    <n v="0"/>
    <n v="3417051.6799999899"/>
    <n v="-3777866"/>
    <n v="-3777866"/>
    <n v="-360814.32000001101"/>
  </r>
  <r>
    <x v="3"/>
    <x v="2"/>
    <n v="92252769.450000003"/>
    <n v="21264998.239999998"/>
    <n v="-92252769.489999995"/>
    <n v="1413187.5"/>
    <n v="-3616748.56"/>
    <n v="-496689.14"/>
    <n v="-9718372"/>
    <n v="-4042541.19"/>
    <n v="-1489944.41"/>
    <n v="-210000"/>
    <n v="0"/>
    <n v="3103890.3999999901"/>
    <n v="-1051143"/>
    <n v="-1051143"/>
    <n v="2052747.3999999899"/>
  </r>
  <r>
    <x v="3"/>
    <x v="3"/>
    <n v="92614468"/>
    <n v="22490761"/>
    <n v="-92614467"/>
    <n v="1472652"/>
    <n v="-4145463"/>
    <n v="-475522"/>
    <n v="-9489624"/>
    <n v="-3834546"/>
    <n v="-1522859"/>
    <n v="-410000"/>
    <n v="0"/>
    <n v="4085400"/>
    <n v="1142418"/>
    <n v="1142418"/>
    <n v="5227818"/>
  </r>
  <r>
    <x v="3"/>
    <x v="4"/>
    <n v="96102884"/>
    <n v="22223363"/>
    <n v="-96102884"/>
    <n v="1446368"/>
    <n v="-3657457"/>
    <n v="-494282"/>
    <n v="-9492374"/>
    <n v="-4062054"/>
    <n v="-1537117"/>
    <n v="-558000"/>
    <n v="0"/>
    <n v="3868447"/>
    <n v="401089"/>
    <n v="401089"/>
    <n v="4269536"/>
  </r>
  <r>
    <x v="3"/>
    <x v="5"/>
    <n v="108074354"/>
    <n v="22425152"/>
    <n v="-108074354"/>
    <n v="1777403"/>
    <n v="-3736730"/>
    <n v="-400272"/>
    <n v="-9024099"/>
    <n v="-4260696"/>
    <n v="-1684354"/>
    <n v="-1035000"/>
    <n v="0"/>
    <n v="4061404"/>
    <n v="-934276"/>
    <n v="-934276"/>
    <n v="3127128"/>
  </r>
  <r>
    <x v="3"/>
    <x v="6"/>
    <n v="94769780"/>
    <n v="22812069"/>
    <n v="-94769781"/>
    <n v="1332963"/>
    <n v="-3520217"/>
    <n v="-1082631"/>
    <n v="-8846435"/>
    <n v="-4672294"/>
    <n v="-1615292"/>
    <n v="-683000"/>
    <n v="0"/>
    <n v="3725162"/>
    <n v="1007175"/>
    <n v="1007175"/>
    <n v="4732337"/>
  </r>
  <r>
    <x v="4"/>
    <x v="0"/>
    <n v="107276398.84999999"/>
    <n v="16483859.029999999"/>
    <n v="-107276398.84999999"/>
    <n v="1253677.1399999999"/>
    <n v="-1554358.2"/>
    <n v="-1562868.89"/>
    <n v="-5993632.4100000001"/>
    <n v="-3004083.76"/>
    <n v="-2290852.36"/>
    <n v="-263594"/>
    <n v="21308"/>
    <n v="3089454.5500000198"/>
    <m/>
    <m/>
    <n v="3089454.5500000198"/>
  </r>
  <r>
    <x v="4"/>
    <x v="1"/>
    <n v="121260801.62"/>
    <n v="16743410.779999999"/>
    <n v="-121260801.62"/>
    <n v="1456002.23"/>
    <n v="-1693709.94"/>
    <n v="-1807119.52"/>
    <n v="-6917502.9000000004"/>
    <n v="-3153796.52"/>
    <n v="-1881988.99"/>
    <n v="-24949"/>
    <n v="-810230"/>
    <n v="1910116.1399999899"/>
    <n v="-23693"/>
    <n v="-23693"/>
    <n v="1886423.1399999899"/>
  </r>
  <r>
    <x v="4"/>
    <x v="2"/>
    <n v="108714877.69"/>
    <n v="17724084.579999998"/>
    <n v="-108714877.69"/>
    <n v="1127552.32"/>
    <n v="-1477784"/>
    <n v="-1610247.52"/>
    <n v="-7020712.2699999996"/>
    <n v="-3168627.53"/>
    <n v="-1813975.74"/>
    <n v="-448515"/>
    <n v="-215717"/>
    <n v="3096057.8399999798"/>
    <n v="-9462"/>
    <n v="-9462"/>
    <n v="3086595.8399999798"/>
  </r>
  <r>
    <x v="4"/>
    <x v="3"/>
    <n v="109290238.94"/>
    <n v="17166164.800000001"/>
    <n v="-109290238.94"/>
    <n v="1026824.94"/>
    <n v="-1425143.6"/>
    <n v="-1813764.95"/>
    <n v="-7560833.6600000001"/>
    <n v="-3116153.53"/>
    <n v="-1806144.14"/>
    <n v="-575283"/>
    <n v="67549"/>
    <n v="1963215.86"/>
    <n v="187035"/>
    <n v="187035"/>
    <n v="2150250.86"/>
  </r>
  <r>
    <x v="4"/>
    <x v="4"/>
    <n v="117651305.73999999"/>
    <n v="17484418.920000002"/>
    <n v="-117651305.73"/>
    <n v="1155198.53"/>
    <n v="-1829325.16"/>
    <n v="-1764705.58"/>
    <n v="-7572583.3200000003"/>
    <n v="-3362211.9"/>
    <n v="-1800971.93"/>
    <n v="812691.19"/>
    <n v="-676603.01"/>
    <n v="2445907.75000004"/>
    <n v="-559803"/>
    <n v="-559803"/>
    <n v="1886104.75000004"/>
  </r>
  <r>
    <x v="4"/>
    <x v="5"/>
    <n v="121670001.25"/>
    <n v="18952620.079999998"/>
    <n v="-121670001.25"/>
    <n v="1355382.14"/>
    <n v="-1960885.29"/>
    <n v="-1572473.69"/>
    <n v="-8791604.1400000006"/>
    <n v="-3517033.63"/>
    <n v="-1629311.68"/>
    <n v="-1047736.52"/>
    <n v="-58301.51"/>
    <n v="1730655.75999999"/>
    <n v="0"/>
    <n v="0"/>
    <n v="1730655.75999999"/>
  </r>
  <r>
    <x v="4"/>
    <x v="6"/>
    <n v="114224129.22"/>
    <n v="19811464.359999999"/>
    <n v="-114224129.22"/>
    <n v="903548.54"/>
    <n v="-1639182.81"/>
    <n v="-1884695.09"/>
    <n v="-8117488.5499999998"/>
    <n v="-3743636.5"/>
    <n v="-1913717.75"/>
    <n v="18540.740000000002"/>
    <n v="-466406.88"/>
    <n v="2968426.05999998"/>
    <n v="0"/>
    <n v="0"/>
    <n v="2968426.05999998"/>
  </r>
  <r>
    <x v="5"/>
    <x v="0"/>
    <n v="197721068.94"/>
    <n v="28825777.050000001"/>
    <n v="-197721068.94"/>
    <n v="2770757.99"/>
    <n v="-5320446.88"/>
    <n v="-3701169.84"/>
    <n v="-9033022.3699999992"/>
    <n v="-5028921.3099999996"/>
    <n v="-3198166.44"/>
    <n v="987458.47"/>
    <n v="-509575"/>
    <n v="5792691.6700000102"/>
    <m/>
    <m/>
    <n v="5792691.6700000102"/>
  </r>
  <r>
    <x v="5"/>
    <x v="1"/>
    <n v="221163949.59999999"/>
    <n v="29904608.93"/>
    <n v="-221163949.59999999"/>
    <n v="2288322.5699999998"/>
    <n v="-5138245.84"/>
    <n v="-4198647.51"/>
    <n v="-9095399.4600000009"/>
    <n v="-5288691.68"/>
    <n v="-3131416.91"/>
    <n v="-1173149.4099999999"/>
    <n v="598518.66"/>
    <n v="4765899.3500000099"/>
    <n v="-156918"/>
    <n v="-156918"/>
    <n v="4608981.3500000099"/>
  </r>
  <r>
    <x v="5"/>
    <x v="2"/>
    <n v="192295535.55000001"/>
    <n v="30181147.52"/>
    <n v="-192295535.55000001"/>
    <n v="1962085.31"/>
    <n v="-3962310.77"/>
    <n v="-5098438.05"/>
    <n v="-9466971.2599999998"/>
    <n v="-5583940.0899999999"/>
    <n v="-3128800.55"/>
    <n v="379383.84"/>
    <n v="-985389"/>
    <n v="4296766.9500000104"/>
    <n v="-211664"/>
    <n v="-211664"/>
    <n v="4085102.95000001"/>
  </r>
  <r>
    <x v="5"/>
    <x v="3"/>
    <n v="188668607.53"/>
    <n v="31012791.739999998"/>
    <n v="-188668607.53"/>
    <n v="3608545.36"/>
    <n v="-4000060.76"/>
    <n v="-5395369.4699999997"/>
    <n v="-9782178.6600000001"/>
    <n v="-6259401.25"/>
    <n v="-3081819.71"/>
    <n v="-427686.32"/>
    <n v="-633458"/>
    <n v="5041362.93"/>
    <n v="249569"/>
    <n v="249569"/>
    <n v="5290931.93"/>
  </r>
  <r>
    <x v="5"/>
    <x v="4"/>
    <n v="191564587.5"/>
    <n v="31192413.140000001"/>
    <n v="-191564587.5"/>
    <n v="3119441.45"/>
    <n v="-4565792.3"/>
    <n v="-4967139.13"/>
    <n v="-9939267.8200000003"/>
    <n v="-6393292.1500000004"/>
    <n v="-3258918.4"/>
    <n v="-310602.63"/>
    <n v="352198"/>
    <n v="5229040.1600000197"/>
    <n v="364934"/>
    <n v="364934"/>
    <n v="5593974.1600000197"/>
  </r>
  <r>
    <x v="5"/>
    <x v="5"/>
    <n v="217410519.25"/>
    <n v="30439561.260000002"/>
    <n v="-217410519.25"/>
    <n v="2848584.68"/>
    <n v="-4863245.58"/>
    <n v="-5440640.0300000003"/>
    <n v="-10082312.93"/>
    <n v="-7136762.8200000003"/>
    <n v="-3190127.47"/>
    <n v="-89844.23"/>
    <n v="432286"/>
    <n v="2917498.8799999901"/>
    <n v="-322123"/>
    <n v="-322123"/>
    <n v="2595375.8799999901"/>
  </r>
  <r>
    <x v="5"/>
    <x v="6"/>
    <n v="187156014.03999999"/>
    <n v="33066713.91"/>
    <n v="-187156014.03999999"/>
    <n v="2388825.27"/>
    <n v="-4894441.54"/>
    <n v="-5763351.8600000003"/>
    <n v="-10769912.92"/>
    <n v="-8014824.4299999997"/>
    <n v="-2516497.9300000002"/>
    <n v="5447.85"/>
    <n v="208424"/>
    <n v="3710382.3500000299"/>
    <n v="309001"/>
    <n v="309001"/>
    <n v="4019383.3500000299"/>
  </r>
  <r>
    <x v="6"/>
    <x v="0"/>
    <n v="57860531.189999998"/>
    <n v="17517891.699999999"/>
    <n v="-57860531.189999998"/>
    <n v="2895654.88"/>
    <n v="-1702685.14"/>
    <n v="-1912870.67"/>
    <n v="-5901533.1399999997"/>
    <n v="-4175123.65"/>
    <n v="-2638500.7799999998"/>
    <n v="-638942.43999999994"/>
    <n v="-266835"/>
    <n v="3177055.76"/>
    <m/>
    <m/>
    <n v="3177055.76"/>
  </r>
  <r>
    <x v="6"/>
    <x v="1"/>
    <n v="63239709.25"/>
    <n v="17692768.809999999"/>
    <n v="-63239709.25"/>
    <n v="2941279.06"/>
    <n v="-1693096.21"/>
    <n v="-1902723.63"/>
    <n v="-6012842.4100000001"/>
    <n v="-4271027.3499999996"/>
    <n v="-2482618.2200000002"/>
    <n v="-738340"/>
    <n v="-63198"/>
    <n v="3470202.04999999"/>
    <m/>
    <m/>
    <n v="3470202.04999999"/>
  </r>
  <r>
    <x v="6"/>
    <x v="2"/>
    <n v="55996746.469999999"/>
    <n v="19011344.77"/>
    <n v="-55996746.469999999"/>
    <n v="2551247.94"/>
    <n v="-1773093.16"/>
    <n v="-2154314.27"/>
    <n v="-5340384.54"/>
    <n v="-4506021.29"/>
    <n v="-2652245.39"/>
    <n v="-953118"/>
    <n v="-58143"/>
    <n v="4125273.0599999898"/>
    <m/>
    <m/>
    <n v="4125273.0599999898"/>
  </r>
  <r>
    <x v="6"/>
    <x v="3"/>
    <n v="53776798.539999999"/>
    <n v="19080876.34"/>
    <n v="-53776798.539999999"/>
    <n v="2644569.77"/>
    <n v="-1811215.07"/>
    <n v="-2155319.6"/>
    <n v="-6694603.4500000002"/>
    <n v="-4443840.71"/>
    <n v="-2856196.69"/>
    <n v="-598230"/>
    <n v="-61504"/>
    <n v="3104536.59"/>
    <m/>
    <m/>
    <n v="3104536.59"/>
  </r>
  <r>
    <x v="6"/>
    <x v="4"/>
    <n v="56306690.060000002"/>
    <n v="18992336.829999998"/>
    <n v="-56306690.060000002"/>
    <n v="1591136.95"/>
    <n v="-1921232.31"/>
    <n v="-2058652.16"/>
    <n v="-6263084.6299999999"/>
    <n v="-4645449.5999999996"/>
    <n v="-2800092.94"/>
    <n v="-21677"/>
    <n v="-56663"/>
    <n v="2816622.1400000099"/>
    <m/>
    <m/>
    <n v="2816622.1400000099"/>
  </r>
  <r>
    <x v="6"/>
    <x v="5"/>
    <n v="65596410.200000003"/>
    <n v="19464508.969999999"/>
    <n v="-65596410.200000003"/>
    <n v="560470.1"/>
    <n v="-2075903.34"/>
    <n v="-2139755.83"/>
    <n v="-5396980.9699999997"/>
    <n v="-4838330.8899999997"/>
    <n v="-2869189.05"/>
    <n v="133833.10999999999"/>
    <n v="-51982"/>
    <n v="2786670.1000000099"/>
    <m/>
    <m/>
    <n v="2786670.1000000099"/>
  </r>
  <r>
    <x v="6"/>
    <x v="6"/>
    <n v="56476962.890000001"/>
    <n v="19966357.890000001"/>
    <n v="-56476962.890000001"/>
    <n v="734002.52"/>
    <n v="-1938043.6"/>
    <n v="-2296746.02"/>
    <n v="-5911889.5999999996"/>
    <n v="-5095005.34"/>
    <n v="-2840862.37"/>
    <n v="-214349.3"/>
    <n v="-47853"/>
    <n v="2355611.1800000002"/>
    <m/>
    <m/>
    <n v="2355611.1800000002"/>
  </r>
  <r>
    <x v="7"/>
    <x v="0"/>
    <n v="17099926.280000001"/>
    <n v="3148758.61"/>
    <n v="-17099926.280000001"/>
    <n v="438986.63"/>
    <n v="-322470.49"/>
    <n v="-310600.7"/>
    <n v="-1525839.49"/>
    <n v="-543003.56999999995"/>
    <n v="-514497.84"/>
    <n v="-658"/>
    <n v="63532"/>
    <n v="434207.14999999898"/>
    <m/>
    <m/>
    <n v="434207.14999999898"/>
  </r>
  <r>
    <x v="7"/>
    <x v="1"/>
    <n v="19179013.969999999"/>
    <n v="3147537.34"/>
    <n v="-19179013.969999999"/>
    <n v="300145.56"/>
    <n v="-312568.32000000001"/>
    <n v="-354386.46"/>
    <n v="-1504231.94"/>
    <n v="-548179.29"/>
    <n v="-545060.57999999996"/>
    <n v="15584"/>
    <n v="12765"/>
    <n v="211605.31"/>
    <n v="-29157.31"/>
    <n v="-29157.31"/>
    <n v="182448"/>
  </r>
  <r>
    <x v="7"/>
    <x v="2"/>
    <n v="17554865.27"/>
    <n v="3303120.12"/>
    <n v="-17554865.27"/>
    <n v="286270.46999999997"/>
    <n v="-349249.61"/>
    <n v="-396811.45"/>
    <n v="-1623269.88"/>
    <n v="-562972.26"/>
    <n v="-541431.98"/>
    <n v="78684"/>
    <n v="-180100"/>
    <n v="14239.4100000011"/>
    <n v="220.77"/>
    <n v="220.77"/>
    <n v="14460.180000001101"/>
  </r>
  <r>
    <x v="7"/>
    <x v="3"/>
    <n v="17284635.640000001"/>
    <n v="3770615.59"/>
    <n v="-17284635.640000001"/>
    <n v="422928.94"/>
    <n v="-353175.75"/>
    <n v="-418665.27"/>
    <n v="-1682855.22"/>
    <n v="-574190.44999999995"/>
    <n v="-538294.47"/>
    <n v="2829"/>
    <n v="-164725"/>
    <n v="464467.36999999598"/>
    <n v="-4408.71"/>
    <n v="-4408.71"/>
    <n v="460058.65999999602"/>
  </r>
  <r>
    <x v="7"/>
    <x v="4"/>
    <n v="17533718.640000001"/>
    <n v="3761671.06"/>
    <n v="-17533718.640000001"/>
    <n v="298404.62"/>
    <n v="-347001.22"/>
    <n v="-503991.66"/>
    <n v="-1746491.54"/>
    <n v="-584249.47"/>
    <n v="-531321.62"/>
    <n v="-50798.25"/>
    <n v="237202.49"/>
    <n v="533424.41"/>
    <n v="9312.48"/>
    <n v="9312.48"/>
    <n v="542736.89"/>
  </r>
  <r>
    <x v="7"/>
    <x v="5"/>
    <n v="20074474.57"/>
    <n v="3810587.63"/>
    <n v="-20074474.57"/>
    <n v="279620.71000000002"/>
    <n v="-392585.42"/>
    <n v="-384407.14"/>
    <n v="-1678590.26"/>
    <n v="-624235.99"/>
    <n v="-525843.30000000005"/>
    <n v="22011.62"/>
    <n v="-182631"/>
    <n v="323926.84999999899"/>
    <n v="-1746.09"/>
    <n v="-1746.09"/>
    <n v="322180.75999999902"/>
  </r>
  <r>
    <x v="7"/>
    <x v="6"/>
    <n v="17358832.879999999"/>
    <n v="3958389.92"/>
    <n v="-17358832.879999999"/>
    <n v="287108.84999999998"/>
    <n v="-346940.34"/>
    <n v="-342252.46"/>
    <n v="-1759674.79"/>
    <n v="-627916.9"/>
    <n v="-514098.43"/>
    <n v="0"/>
    <n v="-33157"/>
    <n v="621458.85000000196"/>
    <n v="9238.89"/>
    <n v="9238.89"/>
    <n v="630697.74000000197"/>
  </r>
  <r>
    <x v="8"/>
    <x v="0"/>
    <n v="3115911.35"/>
    <n v="827349.26"/>
    <n v="-3115911.35"/>
    <n v="1018.18"/>
    <n v="-208239.31"/>
    <n v="0"/>
    <n v="-528944.94999999995"/>
    <n v="-50826.61"/>
    <n v="-4490.2"/>
    <n v="0"/>
    <n v="0"/>
    <n v="35866.370000000403"/>
    <m/>
    <m/>
    <n v="35866.370000000403"/>
  </r>
  <r>
    <x v="8"/>
    <x v="1"/>
    <n v="3263340.32"/>
    <n v="781741.28"/>
    <n v="-3263340.32"/>
    <n v="50522.89"/>
    <n v="-236332.09"/>
    <n v="0"/>
    <n v="-514693.74"/>
    <n v="-52874.3"/>
    <n v="-2425.4899999999998"/>
    <n v="-1902"/>
    <n v="0"/>
    <n v="24036.550000000301"/>
    <n v="0"/>
    <n v="0"/>
    <n v="24036.550000000301"/>
  </r>
  <r>
    <x v="8"/>
    <x v="2"/>
    <n v="2667416.6800000002"/>
    <n v="767206.69"/>
    <n v="-2667416.7400000002"/>
    <n v="39690.980000000003"/>
    <n v="-237909.06"/>
    <n v="0"/>
    <n v="-486592.55"/>
    <n v="-49113.74"/>
    <n v="-4019.92"/>
    <n v="-4126"/>
    <n v="0"/>
    <n v="25136.3399999998"/>
    <n v="0"/>
    <n v="0"/>
    <n v="25136.3399999998"/>
  </r>
  <r>
    <x v="8"/>
    <x v="3"/>
    <n v="2652744.44"/>
    <n v="768873.82"/>
    <n v="-2652744.44"/>
    <n v="104192.75"/>
    <n v="-169495.43"/>
    <n v="-306.57"/>
    <n v="-611742.37"/>
    <n v="-107639.7"/>
    <n v="-6588.81"/>
    <n v="0"/>
    <n v="0"/>
    <n v="-22706.31"/>
    <n v="0"/>
    <n v="0"/>
    <n v="-22706.31"/>
  </r>
  <r>
    <x v="8"/>
    <x v="4"/>
    <n v="3049634.16"/>
    <n v="900928.38"/>
    <n v="-3049634.16"/>
    <n v="142149.93"/>
    <n v="-181339.38"/>
    <n v="0"/>
    <n v="-650714.97"/>
    <n v="-99252.89"/>
    <n v="-6932.76"/>
    <n v="0"/>
    <n v="0"/>
    <n v="104838.30999999899"/>
    <n v="0"/>
    <n v="0"/>
    <n v="104838.30999999899"/>
  </r>
  <r>
    <x v="8"/>
    <x v="5"/>
    <n v="3470082.35"/>
    <n v="977700.8"/>
    <n v="-3470082.35"/>
    <n v="57868.01"/>
    <n v="-212012.46"/>
    <n v="0"/>
    <n v="-627343.56999999995"/>
    <n v="-125287.73"/>
    <n v="-1625.97"/>
    <n v="-1000"/>
    <n v="12000"/>
    <n v="80299.080000001195"/>
    <n v="0"/>
    <n v="0"/>
    <n v="80299.080000001195"/>
  </r>
  <r>
    <x v="8"/>
    <x v="6"/>
    <n v="2814558.44"/>
    <n v="973088.88"/>
    <n v="-2814722.7"/>
    <n v="109028.78"/>
    <n v="-134931.35999999999"/>
    <n v="-26006.46"/>
    <n v="-581818.18999999994"/>
    <n v="-127225.41"/>
    <n v="-281.77"/>
    <n v="-7500"/>
    <n v="-18800"/>
    <n v="185390.21"/>
    <n v="0"/>
    <n v="0"/>
    <n v="185390.21"/>
  </r>
  <r>
    <x v="9"/>
    <x v="0"/>
    <n v="3422002.7"/>
    <n v="793208.15"/>
    <n v="-3422002.7"/>
    <n v="55724.52"/>
    <n v="-39763.949999999997"/>
    <n v="-26250.54"/>
    <n v="-548882.89"/>
    <n v="-118183.08"/>
    <n v="-842.74"/>
    <n v="-23044"/>
    <n v="0"/>
    <n v="91965.470000000802"/>
    <m/>
    <m/>
    <n v="91965.470000000802"/>
  </r>
  <r>
    <x v="9"/>
    <x v="1"/>
    <n v="3838438.95"/>
    <n v="824856.72"/>
    <n v="-3838438.95"/>
    <n v="42121.64"/>
    <n v="-34208.83"/>
    <n v="-46222.76"/>
    <n v="-522673.5"/>
    <n v="-124119.61"/>
    <n v="0"/>
    <n v="-13540"/>
    <n v="0"/>
    <n v="126213.66"/>
    <n v="0"/>
    <n v="0"/>
    <n v="126213.66"/>
  </r>
  <r>
    <x v="9"/>
    <x v="2"/>
    <n v="3247571.22"/>
    <n v="854758.38"/>
    <n v="-3247571.22"/>
    <n v="66871.16"/>
    <n v="-34256.519999999997"/>
    <n v="-46132.18"/>
    <n v="-589023.94999999995"/>
    <n v="-145310.16"/>
    <n v="-5122.63"/>
    <n v="750.27"/>
    <n v="0"/>
    <n v="102534.37"/>
    <n v="0"/>
    <n v="0"/>
    <n v="102534.37"/>
  </r>
  <r>
    <x v="9"/>
    <x v="3"/>
    <n v="3148741.54"/>
    <n v="1058655.6599999999"/>
    <n v="-3148741.54"/>
    <n v="28630.34"/>
    <n v="-38102.769999999997"/>
    <n v="-51679.42"/>
    <n v="-602593.23"/>
    <n v="-163632.49"/>
    <n v="-19554.12"/>
    <n v="-11175.97"/>
    <n v="0"/>
    <n v="200548.00000000099"/>
    <n v="0"/>
    <n v="0"/>
    <n v="200548.00000000099"/>
  </r>
  <r>
    <x v="9"/>
    <x v="4"/>
    <n v="3512283.49"/>
    <n v="1129130.58"/>
    <n v="-3512283.18"/>
    <n v="9453.58"/>
    <n v="-44095.65"/>
    <n v="-38679.370000000003"/>
    <n v="-618183.02"/>
    <n v="-164417.18"/>
    <n v="-14588.63"/>
    <n v="-17511"/>
    <n v="0"/>
    <n v="241109.62000000101"/>
    <n v="0"/>
    <n v="0"/>
    <n v="241109.62000000101"/>
  </r>
  <r>
    <x v="9"/>
    <x v="5"/>
    <n v="4487602.4800000004"/>
    <n v="1185338.17"/>
    <n v="-4487602.4800000004"/>
    <n v="32650.799999999999"/>
    <n v="-49130.97"/>
    <n v="-62243.47"/>
    <n v="-629452.62"/>
    <n v="-169611.44"/>
    <n v="-11255.16"/>
    <n v="-25841.7"/>
    <n v="0"/>
    <n v="270453.61"/>
    <n v="0"/>
    <n v="0"/>
    <n v="270453.61"/>
  </r>
  <r>
    <x v="9"/>
    <x v="6"/>
    <n v="3992872.33"/>
    <n v="1224218.05"/>
    <n v="-3992872.33"/>
    <n v="-1224.1099999999999"/>
    <n v="-45501.760000000002"/>
    <n v="-51005.17"/>
    <n v="-616223.41"/>
    <n v="-170913.82"/>
    <n v="-5676.58"/>
    <n v="-26780.43"/>
    <n v="0"/>
    <n v="306892.77"/>
    <n v="0"/>
    <n v="0"/>
    <n v="306892.77"/>
  </r>
  <r>
    <x v="10"/>
    <x v="0"/>
    <n v="30099901.870000001"/>
    <n v="3326198.65"/>
    <n v="-30229789.52"/>
    <n v="854988.35"/>
    <n v="-263089.52"/>
    <n v="-939206.5"/>
    <n v="-1412192.97"/>
    <n v="-364813.79"/>
    <n v="-106019.21"/>
    <n v="-172500"/>
    <n v="0"/>
    <n v="793477.35999999603"/>
    <m/>
    <m/>
    <n v="793477.35999999603"/>
  </r>
  <r>
    <x v="10"/>
    <x v="1"/>
    <n v="30683131.920000002"/>
    <n v="3273398"/>
    <n v="-30683183.850000001"/>
    <n v="769728.14"/>
    <n v="-284288.67"/>
    <n v="-647045.43999999994"/>
    <n v="-1625228.08"/>
    <n v="-343271.24"/>
    <n v="-100166.31"/>
    <n v="-326000.15999999997"/>
    <n v="0"/>
    <n v="717074.31000000099"/>
    <n v="45077"/>
    <n v="45077"/>
    <n v="762151.31000000099"/>
  </r>
  <r>
    <x v="10"/>
    <x v="2"/>
    <n v="30973150.02"/>
    <n v="3259416.45"/>
    <n v="-30973150.02"/>
    <n v="852013.04"/>
    <n v="-284583.84000000003"/>
    <n v="-626093.73"/>
    <n v="-1754760.18"/>
    <n v="-347371.68"/>
    <n v="-138225.06"/>
    <n v="-196374"/>
    <n v="-121600"/>
    <n v="642421"/>
    <n v="4008"/>
    <n v="4008"/>
    <n v="646429"/>
  </r>
  <r>
    <x v="10"/>
    <x v="3"/>
    <n v="29265330.02"/>
    <n v="3463642.66"/>
    <n v="-29265330.02"/>
    <n v="914648.21"/>
    <n v="-273237.55"/>
    <n v="-696284.37"/>
    <n v="-1700898.03"/>
    <n v="-366333.17"/>
    <n v="-157976.91"/>
    <n v="-184000"/>
    <n v="-133000"/>
    <n v="866560.83999999706"/>
    <n v="40550"/>
    <n v="40550"/>
    <n v="907110.83999999706"/>
  </r>
  <r>
    <x v="10"/>
    <x v="4"/>
    <n v="31013552.48"/>
    <n v="3715383.57"/>
    <n v="-31178389.870000001"/>
    <n v="1014925.9"/>
    <n v="-311699.65999999997"/>
    <n v="-774109.01"/>
    <n v="-1804870.25"/>
    <n v="-379818.32"/>
    <n v="-205296.5"/>
    <n v="-181275"/>
    <n v="-143500"/>
    <n v="764903.33999999601"/>
    <n v="-10857"/>
    <n v="-10857"/>
    <n v="754046.33999999601"/>
  </r>
  <r>
    <x v="10"/>
    <x v="5"/>
    <n v="35103998.039999999"/>
    <n v="3561243.93"/>
    <n v="-35246686.359999999"/>
    <n v="1135411.1299999999"/>
    <n v="-284999.02"/>
    <n v="-578700"/>
    <n v="-1603318.07"/>
    <n v="-303872.74"/>
    <n v="-155607.39000000001"/>
    <n v="-212666"/>
    <n v="-266318"/>
    <n v="1148485.52"/>
    <n v="-27585"/>
    <n v="-27585"/>
    <n v="1120900.52"/>
  </r>
  <r>
    <x v="10"/>
    <x v="6"/>
    <n v="28457647.859999999"/>
    <n v="3731584.57"/>
    <n v="-28539011.899999999"/>
    <n v="760685.13"/>
    <n v="-334197.78000000003"/>
    <n v="-648664.80000000005"/>
    <n v="-2059370.8"/>
    <n v="-313326.01"/>
    <n v="-75447.63"/>
    <n v="0"/>
    <n v="0"/>
    <n v="979898.64000000502"/>
    <n v="0"/>
    <n v="0"/>
    <n v="979898.64000000502"/>
  </r>
  <r>
    <x v="11"/>
    <x v="0"/>
    <n v="245977670.61000001"/>
    <n v="48369277.670000002"/>
    <n v="-245977670.61000001"/>
    <n v="2389417.8653936898"/>
    <n v="-2364660.3648628001"/>
    <n v="-1750044.01"/>
    <n v="-21686364.182431001"/>
    <n v="-10346407.946401"/>
    <n v="-2872101.7461986099"/>
    <n v="-2516430.7620740999"/>
    <n v="0"/>
    <n v="9222686.5234261807"/>
    <n v="691561"/>
    <n v="691561"/>
    <n v="9914247.5234261807"/>
  </r>
  <r>
    <x v="11"/>
    <x v="1"/>
    <n v="281993088.33999997"/>
    <n v="52101544.240000002"/>
    <n v="-281993088.33999997"/>
    <n v="2220618.7891742"/>
    <n v="-2445426.04"/>
    <n v="-2028985.21"/>
    <n v="-22142720.912928902"/>
    <n v="-10872023.255640499"/>
    <n v="-2892954.46"/>
    <n v="-5032702.1126665697"/>
    <n v="0"/>
    <n v="8907351.03793828"/>
    <n v="-2120548"/>
    <n v="-2120548"/>
    <n v="6786803.03793828"/>
  </r>
  <r>
    <x v="11"/>
    <x v="2"/>
    <n v="250390290.74000001"/>
    <n v="50643157.890000001"/>
    <n v="-250390290.74000001"/>
    <n v="2011648.59"/>
    <n v="-7269858.8700000001"/>
    <n v="-2487236.04"/>
    <n v="-17846743.77"/>
    <n v="-11469872.939999999"/>
    <n v="-2600993.5299999998"/>
    <n v="-3740381.6"/>
    <n v="0"/>
    <n v="7239719.7299999902"/>
    <n v="-4231983"/>
    <n v="-4231983"/>
    <n v="3007736.7299999902"/>
  </r>
  <r>
    <x v="11"/>
    <x v="3"/>
    <n v="246504521.56999999"/>
    <n v="52771838.200000003"/>
    <n v="-246504521.56999999"/>
    <n v="1810032.07"/>
    <n v="-7099903.1699999999"/>
    <n v="-2586197.23"/>
    <n v="-17274837.75"/>
    <n v="-11878593.380000001"/>
    <n v="-2670076.79"/>
    <n v="-118203.32"/>
    <n v="0"/>
    <n v="12954058.630000001"/>
    <n v="5352858"/>
    <n v="5352858"/>
    <n v="18306916.629999999"/>
  </r>
  <r>
    <x v="11"/>
    <x v="4"/>
    <n v="253423026.16999999"/>
    <n v="51391528.450000003"/>
    <n v="-253423026.16999999"/>
    <n v="2354925.9"/>
    <n v="-6896841.0800000001"/>
    <n v="-2708434.06"/>
    <n v="-16630567.279999999"/>
    <n v="-11552625.25"/>
    <n v="-3674992.32"/>
    <n v="-8134642"/>
    <n v="0"/>
    <n v="4148352.3600000199"/>
    <n v="3699034.5"/>
    <n v="3699034.5"/>
    <n v="7847386.8600000199"/>
  </r>
  <r>
    <x v="11"/>
    <x v="5"/>
    <n v="274255911.08999997"/>
    <n v="43337701.009999998"/>
    <n v="-274255911.08999997"/>
    <n v="1422067.33"/>
    <n v="-7799586.2599999998"/>
    <n v="-3600670.15"/>
    <n v="-15555610.27"/>
    <n v="-6827836.7000000002"/>
    <n v="-3352780.94"/>
    <n v="-749487"/>
    <n v="0"/>
    <n v="6873797.0199999902"/>
    <n v="-4259104.5"/>
    <n v="-4259104.5"/>
    <n v="2614692.5199999898"/>
  </r>
  <r>
    <x v="11"/>
    <x v="6"/>
    <n v="229797000.80000001"/>
    <n v="48380613.210000001"/>
    <n v="-229797000.80000001"/>
    <n v="78697.150000001697"/>
    <n v="-7340397.0800000001"/>
    <n v="-3561897.3"/>
    <n v="-15389137.720000001"/>
    <n v="-6523172.6699999999"/>
    <n v="-3324575.7"/>
    <n v="-1670906"/>
    <n v="0"/>
    <n v="10649223.890000001"/>
    <n v="3369019.5"/>
    <n v="3369019.5"/>
    <n v="14018243.390000001"/>
  </r>
  <r>
    <x v="12"/>
    <x v="0"/>
    <n v="33644022.75"/>
    <n v="6542813.9500000002"/>
    <n v="-33644022.75"/>
    <n v="541798.09"/>
    <n v="-721685.67"/>
    <n v="-1667026.8"/>
    <n v="-2318805.2999999998"/>
    <n v="-742597.85"/>
    <n v="-468210.92"/>
    <n v="-178697"/>
    <n v="0"/>
    <n v="987588.50000000303"/>
    <m/>
    <m/>
    <n v="987588.50000000303"/>
  </r>
  <r>
    <x v="12"/>
    <x v="1"/>
    <n v="36667054.920000002"/>
    <n v="6729906.79"/>
    <n v="-36667054.920000002"/>
    <n v="633061.48"/>
    <n v="-754395.57"/>
    <n v="-1727735.57"/>
    <n v="-2438380.12"/>
    <n v="-845095.5"/>
    <n v="-488789.76000000001"/>
    <n v="-150279.22"/>
    <n v="0"/>
    <n v="958292.52999999898"/>
    <n v="-93928"/>
    <n v="-93928"/>
    <n v="864364.52999999898"/>
  </r>
  <r>
    <x v="12"/>
    <x v="2"/>
    <n v="34704959.810000002"/>
    <n v="6792053.04"/>
    <n v="-34704959.810000002"/>
    <n v="619188.02"/>
    <n v="-886046.33"/>
    <n v="-1303847.6599999999"/>
    <n v="-2429832.0299999998"/>
    <n v="-944461.67"/>
    <n v="-588175.46"/>
    <n v="-138233"/>
    <n v="-118442"/>
    <n v="1002202.90999999"/>
    <n v="0"/>
    <n v="0"/>
    <n v="1002202.90999999"/>
  </r>
  <r>
    <x v="12"/>
    <x v="3"/>
    <n v="34768991.380000003"/>
    <n v="7331049.0599999996"/>
    <n v="-34768991.380000003"/>
    <n v="774315.19"/>
    <n v="-885793.99"/>
    <n v="-1424249.23"/>
    <n v="-2550021.34"/>
    <n v="-1008075.43"/>
    <n v="-697989.21"/>
    <n v="-262486"/>
    <n v="-141235"/>
    <n v="1135514.04999999"/>
    <n v="0"/>
    <n v="0"/>
    <n v="1135514.04999999"/>
  </r>
  <r>
    <x v="12"/>
    <x v="4"/>
    <n v="36125185.200000003"/>
    <n v="7233413.8899999997"/>
    <n v="-36125185.200000003"/>
    <n v="755323.33"/>
    <n v="-866848.74"/>
    <n v="-1391638.33"/>
    <n v="-4301082.18"/>
    <n v="-1211079.95"/>
    <n v="-915421.39"/>
    <n v="-1521"/>
    <n v="212811"/>
    <n v="-486043.37"/>
    <n v="-37263"/>
    <n v="-37263"/>
    <n v="-523306.37"/>
  </r>
  <r>
    <x v="12"/>
    <x v="5"/>
    <n v="41645546.630000003"/>
    <n v="7437253.7199999997"/>
    <n v="-41645546.630000003"/>
    <n v="521614.22"/>
    <n v="-1149538.3"/>
    <n v="-1636327.05"/>
    <n v="-3388240.61"/>
    <n v="-1326862.95"/>
    <n v="-818942.76"/>
    <n v="3878"/>
    <n v="150616"/>
    <n v="-206549.730000009"/>
    <n v="0"/>
    <n v="0"/>
    <n v="-206549.730000009"/>
  </r>
  <r>
    <x v="12"/>
    <x v="6"/>
    <n v="37786162.840000004"/>
    <n v="7815110.54"/>
    <n v="-37786162.840000004"/>
    <n v="637040.19999999995"/>
    <n v="-1060427.52"/>
    <n v="-1391925.87"/>
    <n v="-3350439.41"/>
    <n v="-1411960.33"/>
    <n v="-762925.68"/>
    <n v="-4516.3999999999996"/>
    <n v="-230862"/>
    <n v="239093.52999999799"/>
    <n v="0"/>
    <n v="0"/>
    <n v="239093.52999999799"/>
  </r>
  <r>
    <x v="13"/>
    <x v="0"/>
    <n v="64069559.170000002"/>
    <n v="12075320.15"/>
    <n v="-64069559.140000001"/>
    <n v="214717.21"/>
    <n v="-268729.21999999997"/>
    <n v="-710428.95"/>
    <n v="-6640049.0199999996"/>
    <n v="-1782615.47"/>
    <n v="-1597765.98"/>
    <n v="-53500"/>
    <n v="-22060"/>
    <n v="1214888.75000001"/>
    <n v="0"/>
    <n v="0"/>
    <n v="1214888.75000001"/>
  </r>
  <r>
    <x v="13"/>
    <x v="1"/>
    <n v="71305911.879999995"/>
    <n v="12365028.050000001"/>
    <n v="-71305909.859999999"/>
    <n v="587988.97"/>
    <n v="-227893.77"/>
    <n v="-584111.81000000006"/>
    <n v="-7136772.7999999998"/>
    <n v="-1992519.39"/>
    <n v="-1776108.79"/>
    <n v="-58526"/>
    <n v="-22970"/>
    <n v="1154116.47999998"/>
    <n v="71968.800000000003"/>
    <n v="71968.800000000003"/>
    <n v="1226085.27999998"/>
  </r>
  <r>
    <x v="13"/>
    <x v="2"/>
    <n v="64478095.609999999"/>
    <n v="12585721.34"/>
    <n v="-64478095.93"/>
    <n v="491664.5"/>
    <n v="-527792.15"/>
    <n v="-1169523.3999999999"/>
    <n v="-5786780.4000000004"/>
    <n v="-2271188.06"/>
    <n v="-1846853.63"/>
    <n v="-309896"/>
    <n v="-25792"/>
    <n v="1139559.8799999801"/>
    <n v="74782"/>
    <n v="74782"/>
    <n v="1214341.8799999801"/>
  </r>
  <r>
    <x v="13"/>
    <x v="3"/>
    <n v="63639562.18"/>
    <n v="13072259.27"/>
    <n v="-63639563.270000003"/>
    <n v="1146493.01"/>
    <n v="-552255.66"/>
    <n v="-1395477.71"/>
    <n v="-6116520.6699999999"/>
    <n v="-2340930.5499999998"/>
    <n v="-1993916.88"/>
    <n v="-135491"/>
    <n v="-230000"/>
    <n v="1454158.71999999"/>
    <n v="29961"/>
    <n v="29961"/>
    <n v="1484119.71999999"/>
  </r>
  <r>
    <x v="13"/>
    <x v="4"/>
    <n v="66969399.420000002"/>
    <n v="13465605.539999999"/>
    <n v="-66969399.420000002"/>
    <n v="1617963.66"/>
    <n v="-553058.31999999995"/>
    <n v="-1722179.16"/>
    <n v="-5101056.68"/>
    <n v="-2500594.08"/>
    <n v="-2063208.68"/>
    <n v="-659778"/>
    <n v="0"/>
    <n v="2483694.28000001"/>
    <n v="-472157.65"/>
    <n v="-472157.65"/>
    <n v="2011536.6300000099"/>
  </r>
  <r>
    <x v="13"/>
    <x v="5"/>
    <n v="69283603"/>
    <n v="13145316"/>
    <n v="-69283602"/>
    <n v="919629.79"/>
    <n v="-933026"/>
    <n v="-1691717"/>
    <n v="-4802296.79"/>
    <n v="-2732067"/>
    <n v="-2054092"/>
    <n v="-118000"/>
    <n v="0"/>
    <n v="1733748"/>
    <n v="74783"/>
    <n v="74783"/>
    <n v="1808531"/>
  </r>
  <r>
    <x v="13"/>
    <x v="6"/>
    <n v="64303898.82"/>
    <n v="13338511.76"/>
    <n v="-64303898.659999996"/>
    <n v="870907.84"/>
    <n v="-1049387.79"/>
    <n v="-1480314.31"/>
    <n v="-4972973.97"/>
    <n v="-2834313.99"/>
    <n v="-1971790.65"/>
    <n v="-75000"/>
    <n v="0"/>
    <n v="1825639.0500000101"/>
    <n v="100288.28"/>
    <n v="100288.28"/>
    <n v="1925927.3300000101"/>
  </r>
  <r>
    <x v="14"/>
    <x v="0"/>
    <n v="387569572.50999999"/>
    <n v="72102072.609999999"/>
    <n v="-387569573.69"/>
    <n v="3768910.94"/>
    <n v="-8948088.5500000007"/>
    <n v="-5516964.0800000001"/>
    <n v="-23363520.43"/>
    <n v="-14749732.699999999"/>
    <n v="-7309161.8899999997"/>
    <n v="-2366639"/>
    <n v="-131518"/>
    <n v="13485357.720000001"/>
    <m/>
    <m/>
    <n v="13485357.720000001"/>
  </r>
  <r>
    <x v="14"/>
    <x v="1"/>
    <n v="438314667.85000002"/>
    <n v="74313859.969999999"/>
    <n v="-438314666.85000002"/>
    <n v="3313030.25"/>
    <n v="-9339533.3900000006"/>
    <n v="-5645992.8499999996"/>
    <n v="-24321353.010000002"/>
    <n v="-14092152.15"/>
    <n v="-7243545.1799999997"/>
    <n v="-2139850.2400000002"/>
    <n v="73450"/>
    <n v="14917914.400000099"/>
    <n v="-76548"/>
    <n v="-76548"/>
    <n v="14841366.400000099"/>
  </r>
  <r>
    <x v="14"/>
    <x v="2"/>
    <n v="378948352.29000002"/>
    <n v="75624370.540000007"/>
    <n v="-378948353.29000002"/>
    <n v="5300741.82"/>
    <n v="-9339947.9199999999"/>
    <n v="-5685392.4199999999"/>
    <n v="-25035981.359999999"/>
    <n v="-15662750.83"/>
    <n v="-7432108.5099999998"/>
    <n v="-1244891.8899999999"/>
    <n v="-677472"/>
    <n v="15846566.43"/>
    <n v="24555"/>
    <n v="24555"/>
    <n v="15871121.43"/>
  </r>
  <r>
    <x v="14"/>
    <x v="3"/>
    <n v="380674137.12"/>
    <n v="78707449.909999996"/>
    <n v="-380674135"/>
    <n v="2721261.21"/>
    <n v="-10138803.890000001"/>
    <n v="-5830874.7199999997"/>
    <n v="-22659594.359999999"/>
    <n v="-17324847.550000001"/>
    <n v="-7600014.71"/>
    <n v="-1915318.87"/>
    <n v="-343099"/>
    <n v="15616160.140000001"/>
    <n v="262817"/>
    <n v="262817"/>
    <n v="15878977.140000001"/>
  </r>
  <r>
    <x v="14"/>
    <x v="4"/>
    <n v="294933975.13"/>
    <n v="57707363.469999999"/>
    <n v="-294933976.69"/>
    <n v="472849.93999999901"/>
    <n v="-8185869.3899999997"/>
    <n v="-3924652.42"/>
    <n v="-19271857.109999999"/>
    <n v="-13523258.890000001"/>
    <n v="-5324287.0199999996"/>
    <n v="50604.26"/>
    <n v="-438597"/>
    <n v="7562294.2799999602"/>
    <n v="0"/>
    <n v="0"/>
    <n v="7562294.2799999602"/>
  </r>
  <r>
    <x v="14"/>
    <x v="5"/>
    <n v="472647990.88999999"/>
    <n v="78644534.989999995"/>
    <n v="-472647888.29000002"/>
    <n v="2842171.95"/>
    <n v="-10032683.810000001"/>
    <n v="-4229032.21"/>
    <n v="-29386470.66"/>
    <n v="-19221867.629999999"/>
    <n v="-6561917.1299999999"/>
    <n v="-353032.45"/>
    <n v="956940"/>
    <n v="12658745.650000099"/>
    <n v="0"/>
    <n v="0"/>
    <n v="12658745.650000099"/>
  </r>
  <r>
    <x v="14"/>
    <x v="6"/>
    <n v="414874804.18000001"/>
    <n v="81303913"/>
    <n v="-414874334.88999999"/>
    <n v="9040462.8300000001"/>
    <n v="-10458487.26"/>
    <n v="-4744305.6500000004"/>
    <n v="-29123354.59"/>
    <n v="-20671199.239999998"/>
    <n v="-6226092.5700000003"/>
    <n v="-372733.68"/>
    <n v="-282403"/>
    <n v="18466269.129999898"/>
    <n v="-1237622.8899999999"/>
    <n v="-1237622.8899999999"/>
    <n v="17228646.239999902"/>
  </r>
  <r>
    <x v="15"/>
    <x v="0"/>
    <n v="182918056.19999999"/>
    <n v="32872512.239999998"/>
    <n v="-182918056.34999999"/>
    <n v="1920846.1"/>
    <n v="-2880615.26"/>
    <n v="-2755289.66"/>
    <n v="-11957682.189999999"/>
    <n v="-6042660.71"/>
    <n v="-4876709.57"/>
    <n v="-442630.6"/>
    <n v="-159410"/>
    <n v="5678360.1999999797"/>
    <m/>
    <m/>
    <n v="5678360.1999999797"/>
  </r>
  <r>
    <x v="15"/>
    <x v="1"/>
    <n v="205119061.5"/>
    <n v="33278011.899999999"/>
    <n v="-205119062.41"/>
    <n v="2027617.49"/>
    <n v="-2934425.04"/>
    <n v="-2671173.33"/>
    <n v="-11759031.970000001"/>
    <n v="-6114160.7300000004"/>
    <n v="-4273946.66"/>
    <n v="-669321.4"/>
    <n v="36644"/>
    <n v="6920213.3500000099"/>
    <n v="-141565"/>
    <n v="-141565"/>
    <n v="6778648.3500000099"/>
  </r>
  <r>
    <x v="15"/>
    <x v="2"/>
    <n v="183497547.44"/>
    <n v="33217606.210000001"/>
    <n v="-183497547.13"/>
    <n v="1227257.27"/>
    <n v="-3204993.38"/>
    <n v="-2541687.98"/>
    <n v="-11929938.52"/>
    <n v="-5912459.29"/>
    <n v="-4118319.39"/>
    <n v="-818248.96"/>
    <n v="-30376"/>
    <n v="5888840.2700000098"/>
    <n v="-84251"/>
    <n v="-84251"/>
    <n v="5804589.2700000098"/>
  </r>
  <r>
    <x v="15"/>
    <x v="3"/>
    <n v="180801416.94999999"/>
    <n v="34471324.950000003"/>
    <n v="-180801417.94999999"/>
    <n v="1118480.07"/>
    <n v="-3321084.97"/>
    <n v="-2846895.76"/>
    <n v="-11795228.720000001"/>
    <n v="-5745054.4500000002"/>
    <n v="-4087373.48"/>
    <n v="-876284.49"/>
    <n v="41175"/>
    <n v="6959057.1500000497"/>
    <n v="114192"/>
    <n v="114192"/>
    <n v="7073249.1500000497"/>
  </r>
  <r>
    <x v="15"/>
    <x v="4"/>
    <n v="181900111.31999999"/>
    <n v="34393461.509999998"/>
    <n v="-181900111.41999999"/>
    <n v="1671423.9"/>
    <n v="-3541717.38"/>
    <n v="-2629707.4700000002"/>
    <n v="-12550897.689999999"/>
    <n v="-6174966.6299999999"/>
    <n v="-4169374.7"/>
    <n v="-621525.99"/>
    <n v="160389.54999999999"/>
    <n v="6537084.9999999702"/>
    <n v="395540"/>
    <n v="395540"/>
    <n v="6932624.9999999702"/>
  </r>
  <r>
    <x v="15"/>
    <x v="5"/>
    <n v="206306376.52000001"/>
    <n v="34441217.799999997"/>
    <n v="-206306377.08000001"/>
    <n v="1881565.2"/>
    <n v="-3616065.37"/>
    <n v="-3114754.84"/>
    <n v="-12371105.33"/>
    <n v="-6008788.8099999996"/>
    <n v="-4547771.53"/>
    <n v="-692394.71"/>
    <n v="-24344.76"/>
    <n v="5947557.0900000101"/>
    <n v="-67522.240000000005"/>
    <n v="-67522.240000000005"/>
    <n v="5880034.8500000099"/>
  </r>
  <r>
    <x v="15"/>
    <x v="6"/>
    <n v="175804456.31"/>
    <n v="35811599.020000003"/>
    <n v="-175804456.25999999"/>
    <n v="2127673.09"/>
    <n v="-3950870.03"/>
    <n v="-3604957.58"/>
    <n v="-13291463.369999999"/>
    <n v="-6014601.0899999999"/>
    <n v="-4236377.92"/>
    <n v="-747216.48"/>
    <n v="29382.94"/>
    <n v="6123168.6300000297"/>
    <n v="81496.06"/>
    <n v="81496.06"/>
    <n v="6204664.6900000302"/>
  </r>
  <r>
    <x v="16"/>
    <x v="0"/>
    <n v="142486836.81999999"/>
    <n v="25988123.719999999"/>
    <n v="-142486836.74000001"/>
    <n v="873632.65"/>
    <n v="-2031677.97"/>
    <n v="-2162855.37"/>
    <n v="-9216065.4900000002"/>
    <n v="-4938006.8"/>
    <n v="-3630362.22"/>
    <n v="-914557.37"/>
    <n v="0"/>
    <n v="3968231.2300000102"/>
    <n v="0"/>
    <n v="0"/>
    <n v="3968231.2300000102"/>
  </r>
  <r>
    <x v="16"/>
    <x v="1"/>
    <n v="158210038.31"/>
    <n v="25490095.719999999"/>
    <n v="-158210038.33000001"/>
    <n v="2702550.63"/>
    <n v="-2099852.94"/>
    <n v="-2057895.99"/>
    <n v="-10812145.380000001"/>
    <n v="-5100630.66"/>
    <n v="-3401248.89"/>
    <n v="-746562.63"/>
    <n v="0"/>
    <n v="3974309.8399999901"/>
    <n v="-524826"/>
    <n v="-524826"/>
    <n v="3449483.8399999901"/>
  </r>
  <r>
    <x v="16"/>
    <x v="2"/>
    <n v="145165805.78999999"/>
    <n v="25061574.73"/>
    <n v="-145165805.78999999"/>
    <n v="3066870.25"/>
    <n v="-1592107.32"/>
    <n v="-2038355.46"/>
    <n v="-10780380.220000001"/>
    <n v="-5275820.03"/>
    <n v="-2892176.94"/>
    <n v="-66572"/>
    <n v="0"/>
    <n v="5483033.0100000203"/>
    <n v="377984"/>
    <n v="377984"/>
    <n v="5861017.0100000203"/>
  </r>
  <r>
    <x v="16"/>
    <x v="3"/>
    <n v="139886968.91999999"/>
    <n v="25955997.989999998"/>
    <n v="-139886968.96000001"/>
    <n v="2350192.84"/>
    <n v="-1661516.53"/>
    <n v="-2378616.15"/>
    <n v="-10631141.050000001"/>
    <n v="-5644236.9900000002"/>
    <n v="-3006642.69"/>
    <n v="-810937.15"/>
    <n v="0"/>
    <n v="4173100.23000002"/>
    <n v="-266791.73"/>
    <n v="-266791.73"/>
    <n v="3906308.50000002"/>
  </r>
  <r>
    <x v="16"/>
    <x v="4"/>
    <n v="145654061.03"/>
    <n v="26105670.699999999"/>
    <n v="-145654061.03"/>
    <n v="1944813.72"/>
    <n v="-1723929.57"/>
    <n v="-2616736.41"/>
    <n v="-9869885.4800000004"/>
    <n v="-5482882.9000000004"/>
    <n v="-3004965.59"/>
    <n v="261900.92"/>
    <n v="0"/>
    <n v="5613985.3899999904"/>
    <n v="-1144903"/>
    <n v="-1144903"/>
    <n v="4469082.3899999904"/>
  </r>
  <r>
    <x v="16"/>
    <x v="5"/>
    <n v="163899026.63999999"/>
    <n v="26365805.870000001"/>
    <n v="-164073793.69999999"/>
    <n v="2054869.17"/>
    <n v="-1820161.58"/>
    <n v="-2143023.96"/>
    <n v="-10291643.279999999"/>
    <n v="-5987482.5599999996"/>
    <n v="-2929075.15"/>
    <n v="40953.22"/>
    <n v="0"/>
    <n v="5115474.6700000102"/>
    <n v="-2912336"/>
    <n v="-2912336"/>
    <n v="2203138.6700000102"/>
  </r>
  <r>
    <x v="16"/>
    <x v="6"/>
    <n v="146232506.81999999"/>
    <n v="27701958.379999999"/>
    <n v="-146554517.81999999"/>
    <n v="2446298.69"/>
    <n v="-1861395.12"/>
    <n v="-2766559.82"/>
    <n v="-9755544.9100000001"/>
    <n v="-6552326.9699999997"/>
    <n v="-2944556.8"/>
    <n v="-319955.21000000002"/>
    <n v="0"/>
    <n v="5625907.23999999"/>
    <n v="2696192"/>
    <n v="2696192"/>
    <n v="8322099.23999999"/>
  </r>
  <r>
    <x v="17"/>
    <x v="0"/>
    <n v="7413565.5700000003"/>
    <n v="1727956.05"/>
    <n v="-7413565.5700000003"/>
    <n v="155463.76999999999"/>
    <n v="-340593.14"/>
    <n v="-213148.59"/>
    <n v="-818020.04"/>
    <n v="-96038.6"/>
    <n v="-84259.58"/>
    <n v="107852"/>
    <n v="0"/>
    <n v="439211.87000000197"/>
    <n v="28237"/>
    <n v="28237"/>
    <n v="467448.87000000197"/>
  </r>
  <r>
    <x v="17"/>
    <x v="1"/>
    <n v="7846388.1900000004"/>
    <n v="1642141.17"/>
    <n v="-7846388.1900000004"/>
    <n v="135425.82"/>
    <n v="-293867.49"/>
    <n v="-353215.14"/>
    <n v="-739498.66"/>
    <n v="-129659.51"/>
    <n v="-165261.20000000001"/>
    <n v="24151"/>
    <n v="0"/>
    <n v="120215.99000000099"/>
    <n v="-1329"/>
    <n v="-1329"/>
    <n v="118886.99000000099"/>
  </r>
  <r>
    <x v="17"/>
    <x v="2"/>
    <n v="7112371.9699999997"/>
    <n v="1588262.1"/>
    <n v="-7112371.9699999997"/>
    <n v="137935.15"/>
    <n v="-300621.65999999997"/>
    <n v="-285369.59000000003"/>
    <n v="-811388.7"/>
    <n v="-144901.69"/>
    <n v="-166043.98000000001"/>
    <n v="63196"/>
    <n v="0"/>
    <n v="81067.630000001402"/>
    <n v="-4327"/>
    <n v="-4327"/>
    <n v="76740.630000001402"/>
  </r>
  <r>
    <x v="17"/>
    <x v="3"/>
    <n v="6487192.0099999998"/>
    <n v="1625817.32"/>
    <n v="-6487192.0099999998"/>
    <n v="160079.5"/>
    <n v="-374022.21"/>
    <n v="-267090.5"/>
    <n v="-757175.86"/>
    <n v="-151428.04"/>
    <n v="-172491.93"/>
    <n v="16006"/>
    <n v="0"/>
    <n v="79694.280000001294"/>
    <n v="-13956"/>
    <n v="-13956"/>
    <n v="65738.280000001294"/>
  </r>
  <r>
    <x v="17"/>
    <x v="4"/>
    <n v="6939503.0599999996"/>
    <n v="1633980.75"/>
    <n v="-6939503.0499999998"/>
    <n v="223866.62"/>
    <n v="-428161.3"/>
    <n v="-292824.64"/>
    <n v="-939230.66"/>
    <n v="-158755.01999999999"/>
    <n v="-262401.37"/>
    <n v="2025"/>
    <n v="0"/>
    <n v="-221500.61000000199"/>
    <n v="-12469"/>
    <n v="-12469"/>
    <n v="-233969.61000000199"/>
  </r>
  <r>
    <x v="17"/>
    <x v="5"/>
    <n v="8331532.5"/>
    <n v="1608268.34"/>
    <n v="-8331532.5"/>
    <n v="-561994.41"/>
    <n v="-399461.62"/>
    <n v="-315902.69"/>
    <n v="-806548.66"/>
    <n v="-176448.67"/>
    <n v="-391144.79"/>
    <n v="0"/>
    <n v="0"/>
    <n v="-1043232.5"/>
    <n v="0"/>
    <n v="0"/>
    <n v="-1043232.5"/>
  </r>
  <r>
    <x v="17"/>
    <x v="6"/>
    <n v="7186766.2400000002"/>
    <n v="3249097.5"/>
    <n v="-7186766.2300000004"/>
    <n v="868149.64"/>
    <n v="-364198.81"/>
    <n v="-300226.51"/>
    <n v="-845635.08"/>
    <n v="-451661.07"/>
    <n v="-537689.78"/>
    <n v="-18197"/>
    <n v="0"/>
    <n v="1599638.9"/>
    <n v="0"/>
    <n v="0"/>
    <n v="1599638.9"/>
  </r>
  <r>
    <x v="18"/>
    <x v="0"/>
    <n v="62262417.420000002"/>
    <n v="13762763.34"/>
    <n v="-62236118.530000001"/>
    <n v="665601.93000000005"/>
    <n v="-1174580.75"/>
    <n v="-1594293.42"/>
    <n v="-4033842.27"/>
    <n v="-2537950.37"/>
    <n v="-906167.9"/>
    <n v="-442000.2"/>
    <n v="-35000"/>
    <n v="3730829.24999998"/>
    <m/>
    <m/>
    <n v="3730829.24999998"/>
  </r>
  <r>
    <x v="18"/>
    <x v="1"/>
    <n v="71601477.090000004"/>
    <n v="12103361.52"/>
    <n v="-71601477.090000004"/>
    <n v="-122642.56"/>
    <n v="-1050289.2850800001"/>
    <n v="-1439706.76832"/>
    <n v="-4414632.71"/>
    <n v="-1493987.62"/>
    <n v="-946282.35"/>
    <n v="-170307.95"/>
    <n v="0"/>
    <n v="2465512.2765999902"/>
    <n v="0"/>
    <n v="0"/>
    <n v="2465512.2765999902"/>
  </r>
  <r>
    <x v="18"/>
    <x v="2"/>
    <n v="58324525.759999998"/>
    <n v="11963013.689999999"/>
    <n v="-58324524.759999998"/>
    <n v="384608.7"/>
    <n v="-1109771.29"/>
    <n v="-1188216.1399999999"/>
    <n v="-4648500.22"/>
    <n v="-2173960.19"/>
    <n v="-967541.57"/>
    <n v="-485284"/>
    <n v="0"/>
    <n v="1774349.98"/>
    <n v="283725"/>
    <n v="283725"/>
    <n v="2058074.98"/>
  </r>
  <r>
    <x v="18"/>
    <x v="3"/>
    <n v="57110874.159999996"/>
    <n v="12688737.9"/>
    <n v="-57110874.170000002"/>
    <n v="1151984.8999999999"/>
    <n v="-1157298.6100000001"/>
    <n v="-1342811.81"/>
    <n v="-5054009.1500000004"/>
    <n v="-2038972.33"/>
    <n v="-1145359.93"/>
    <n v="-390000"/>
    <n v="0"/>
    <n v="2712270.9600000102"/>
    <n v="71507"/>
    <n v="71507"/>
    <n v="2783777.9600000102"/>
  </r>
  <r>
    <x v="18"/>
    <x v="4"/>
    <n v="61763173.280000001"/>
    <n v="12395243.220000001"/>
    <n v="-61763173.289999999"/>
    <n v="-590565.32999999996"/>
    <n v="-1420487.34"/>
    <n v="-1216418.26"/>
    <n v="-4753557.41"/>
    <n v="-745904.32"/>
    <n v="-1167350.3"/>
    <n v="-246396"/>
    <n v="0"/>
    <n v="2254564.2500000098"/>
    <n v="-29987"/>
    <n v="-29987"/>
    <n v="2224577.2500000098"/>
  </r>
  <r>
    <x v="18"/>
    <x v="5"/>
    <n v="72396185.599999994"/>
    <n v="12976257.970000001"/>
    <n v="-72396185.599999994"/>
    <n v="514533.68"/>
    <n v="-1530902.71"/>
    <n v="-1116273.1200000001"/>
    <n v="-5318570.92"/>
    <n v="-2225529.04"/>
    <n v="-1178786.9099999999"/>
    <n v="-66094.720000000001"/>
    <n v="0"/>
    <n v="2054634.23"/>
    <n v="0"/>
    <n v="0"/>
    <n v="2054634.23"/>
  </r>
  <r>
    <x v="18"/>
    <x v="6"/>
    <n v="65532718.140000001"/>
    <n v="13144701.779999999"/>
    <n v="-65532718.140000001"/>
    <n v="1528044.92"/>
    <n v="-1650599.99"/>
    <n v="-1060418.3500000001"/>
    <n v="-4780972.3"/>
    <n v="-3052590.38"/>
    <n v="-1147926.8700000001"/>
    <n v="-460229.55"/>
    <n v="0"/>
    <n v="2520009.2599999998"/>
    <n v="111828"/>
    <n v="111828"/>
    <n v="2631837.2599999998"/>
  </r>
  <r>
    <x v="19"/>
    <x v="0"/>
    <n v="71472888.040000007"/>
    <n v="12404295.449999999"/>
    <n v="-71472888.040000007"/>
    <n v="703860.61"/>
    <n v="-904644.56"/>
    <n v="-1290959.99"/>
    <n v="-3158872.83"/>
    <n v="-2428856.2599999998"/>
    <n v="-1971975.39"/>
    <n v="-94000"/>
    <n v="0"/>
    <n v="3258847.03"/>
    <n v="-18518"/>
    <n v="-18518"/>
    <n v="3240329.03"/>
  </r>
  <r>
    <x v="19"/>
    <x v="1"/>
    <n v="78718904.739999995"/>
    <n v="10799954.48"/>
    <n v="-78718904.760000005"/>
    <n v="841505.38"/>
    <n v="-904318.26"/>
    <n v="-1228752.21"/>
    <n v="-3609931.39"/>
    <n v="-2156996.08"/>
    <n v="-1739453.56"/>
    <n v="-266000.03999999998"/>
    <n v="0"/>
    <n v="1736008.3000000101"/>
    <n v="-22973"/>
    <n v="-22973"/>
    <n v="1713035.3000000101"/>
  </r>
  <r>
    <x v="19"/>
    <x v="2"/>
    <n v="71071414.420000002"/>
    <n v="10890141.789999999"/>
    <n v="-71071414.870000005"/>
    <n v="977012.06"/>
    <n v="-915159.95"/>
    <n v="-1353625.26"/>
    <n v="-3430038.92"/>
    <n v="-2264308.64"/>
    <n v="-1498971.35"/>
    <n v="-230999.98"/>
    <n v="0"/>
    <n v="2174049.2999999998"/>
    <n v="-67822"/>
    <n v="-67822"/>
    <n v="2106227.2999999998"/>
  </r>
  <r>
    <x v="19"/>
    <x v="3"/>
    <n v="68149862.290000007"/>
    <n v="11417315.24"/>
    <n v="-68149862.25"/>
    <n v="1659653.98"/>
    <n v="-1124677.1399999999"/>
    <n v="-1477327.82"/>
    <n v="-3785558.71"/>
    <n v="-2388517.6800000002"/>
    <n v="-1583274.86"/>
    <n v="-325400"/>
    <n v="0"/>
    <n v="2392213.04999999"/>
    <n v="82358"/>
    <n v="82358"/>
    <n v="2474571.04999999"/>
  </r>
  <r>
    <x v="19"/>
    <x v="4"/>
    <n v="70986401.680000007"/>
    <n v="11482983.42"/>
    <n v="-70986504.349999994"/>
    <n v="1211858.48"/>
    <n v="-964463.83"/>
    <n v="-1443147.46"/>
    <n v="-3706491.14"/>
    <n v="-2490305.19"/>
    <n v="-1959907.81"/>
    <n v="-188224.96"/>
    <n v="0"/>
    <n v="1942198.84"/>
    <n v="-237959"/>
    <n v="-237959"/>
    <n v="1704239.84"/>
  </r>
  <r>
    <x v="19"/>
    <x v="5"/>
    <n v="72593455.140000001"/>
    <n v="11607062.98"/>
    <n v="-72593455.159999996"/>
    <n v="1070140.03"/>
    <n v="-1030977.21"/>
    <n v="-1538323.84"/>
    <n v="-3608671.08"/>
    <n v="-2399762.0299999998"/>
    <n v="-2474733.04"/>
    <n v="-234092.04"/>
    <n v="0"/>
    <n v="1390643.74999999"/>
    <n v="-79899"/>
    <n v="-79899"/>
    <n v="1310744.74999999"/>
  </r>
  <r>
    <x v="19"/>
    <x v="6"/>
    <n v="60719426.68"/>
    <n v="11582698.310000001"/>
    <n v="-60698855.950000003"/>
    <n v="1236323.6499999999"/>
    <n v="-755036.33"/>
    <n v="-1689466.07"/>
    <n v="-3700360.11"/>
    <n v="-2281952.3199999998"/>
    <n v="-971713.69"/>
    <n v="-326430.24"/>
    <n v="0"/>
    <n v="3114633.9299999899"/>
    <n v="80606"/>
    <n v="80606"/>
    <n v="3195239.9299999899"/>
  </r>
  <r>
    <x v="20"/>
    <x v="0"/>
    <n v="8851334.1099999994"/>
    <n v="1805084.64"/>
    <n v="-8851332.1199999992"/>
    <n v="233556.36"/>
    <n v="-427285.43"/>
    <n v="-297333.89"/>
    <n v="-898945.27"/>
    <n v="-217683"/>
    <n v="-3341.23"/>
    <n v="65621.899999999994"/>
    <n v="0"/>
    <n v="259676.070000003"/>
    <m/>
    <m/>
    <n v="259676.070000003"/>
  </r>
  <r>
    <x v="20"/>
    <x v="1"/>
    <n v="9564816.1300000008"/>
    <n v="1821508.53"/>
    <n v="-9564814.9499999993"/>
    <n v="179180.41"/>
    <n v="-514921.84"/>
    <n v="-307190.98"/>
    <n v="-927706.28"/>
    <n v="-210482.65"/>
    <n v="-3002.3"/>
    <n v="0"/>
    <n v="0"/>
    <n v="37386.069999999097"/>
    <n v="0"/>
    <n v="0"/>
    <n v="37386.069999999097"/>
  </r>
  <r>
    <x v="20"/>
    <x v="2"/>
    <n v="8701255.4800000004"/>
    <n v="1853169.1"/>
    <n v="-8701255.9499999993"/>
    <n v="186698.61"/>
    <n v="-417266.95"/>
    <n v="-324830.3"/>
    <n v="-963688.3"/>
    <n v="-318109.59999999998"/>
    <n v="-4751.16"/>
    <n v="0"/>
    <n v="0"/>
    <n v="11220.9299999989"/>
    <n v="0"/>
    <n v="0"/>
    <n v="11220.9299999989"/>
  </r>
  <r>
    <x v="20"/>
    <x v="3"/>
    <n v="8045087.4500000002"/>
    <n v="1917123.12"/>
    <n v="-8045087.5199999996"/>
    <n v="237318.44"/>
    <n v="-408735.95"/>
    <n v="-295603.37"/>
    <n v="-1021175.52"/>
    <n v="-329409.95"/>
    <n v="-8811.23"/>
    <n v="-11155.78"/>
    <n v="0"/>
    <n v="79549.690000000905"/>
    <n v="0"/>
    <n v="0"/>
    <n v="79549.690000000905"/>
  </r>
  <r>
    <x v="20"/>
    <x v="4"/>
    <n v="8654604.4299999997"/>
    <n v="1919322.84"/>
    <n v="-8654604.4100000001"/>
    <n v="281439.90999999997"/>
    <n v="-528615.56000000006"/>
    <n v="-236434.52"/>
    <n v="-1013042.43"/>
    <n v="-345810.58"/>
    <n v="-10061.93"/>
    <n v="0"/>
    <n v="0"/>
    <n v="66797.749999999403"/>
    <n v="0"/>
    <n v="0"/>
    <n v="66797.749999999403"/>
  </r>
  <r>
    <x v="20"/>
    <x v="5"/>
    <n v="10211746.300000001"/>
    <n v="1892623.38"/>
    <n v="-10211746.310000001"/>
    <n v="339332.39"/>
    <n v="-511799.18"/>
    <n v="-201124.7"/>
    <n v="-984360.27"/>
    <n v="-379365.66"/>
    <n v="-5652.4"/>
    <n v="0"/>
    <n v="0"/>
    <n v="149653.54999999801"/>
    <n v="0"/>
    <n v="0"/>
    <n v="149653.54999999801"/>
  </r>
  <r>
    <x v="20"/>
    <x v="6"/>
    <n v="8604025.25"/>
    <n v="1942946.26"/>
    <n v="-8604075.2300000004"/>
    <n v="267030.32"/>
    <n v="-405442.69"/>
    <n v="-225913.5"/>
    <n v="-1041477.4"/>
    <n v="-392597.99"/>
    <n v="-4162.5600000000004"/>
    <n v="0"/>
    <n v="0"/>
    <n v="140332.459999999"/>
    <n v="0"/>
    <n v="0"/>
    <n v="140332.459999999"/>
  </r>
  <r>
    <x v="21"/>
    <x v="0"/>
    <n v="108090383.06999999"/>
    <n v="22353263.879999999"/>
    <n v="-108090383.06999999"/>
    <n v="1844055.07"/>
    <n v="-6009106.8899999997"/>
    <n v="-1996669.37"/>
    <n v="-6172481.2400000002"/>
    <n v="-3844521.23"/>
    <n v="-3850003.15"/>
    <n v="-898641"/>
    <n v="0"/>
    <n v="1425896.0699999901"/>
    <m/>
    <m/>
    <n v="1425896.0699999901"/>
  </r>
  <r>
    <x v="21"/>
    <x v="1"/>
    <n v="115764113.22"/>
    <n v="22675093.82"/>
    <n v="-115764113.22"/>
    <n v="2895429.51"/>
    <n v="-5954274.0300000003"/>
    <n v="-2162162.96"/>
    <n v="-7308015.6600000001"/>
    <n v="-3685265.89"/>
    <n v="-3700326.14"/>
    <n v="-316763.2"/>
    <n v="1812789"/>
    <n v="4256504.4499999899"/>
    <n v="5027926"/>
    <n v="5027926"/>
    <n v="9284430.4499999899"/>
  </r>
  <r>
    <x v="21"/>
    <x v="2"/>
    <n v="103515299.91"/>
    <n v="22715825.579999998"/>
    <n v="-103515299.91"/>
    <n v="1915432.34"/>
    <n v="-6784994.4500000002"/>
    <n v="-1813537.13"/>
    <n v="-6328965.1600000001"/>
    <n v="-3666462.65"/>
    <n v="-3621924.41"/>
    <n v="-17701.8"/>
    <n v="-515593"/>
    <n v="1882079.32"/>
    <n v="-1036797"/>
    <n v="-1036797"/>
    <n v="845282.32"/>
  </r>
  <r>
    <x v="21"/>
    <x v="3"/>
    <n v="97487381.75"/>
    <n v="23299362.629999999"/>
    <n v="-97487381.75"/>
    <n v="2072157.62"/>
    <n v="-6075425.54"/>
    <n v="-1837522.63"/>
    <n v="-7431665.5999999996"/>
    <n v="-3843665.11"/>
    <n v="-3706804.08"/>
    <n v="-673639"/>
    <n v="409459"/>
    <n v="2212257.29"/>
    <n v="1135670"/>
    <n v="1135670"/>
    <n v="3347927.29"/>
  </r>
  <r>
    <x v="21"/>
    <x v="4"/>
    <n v="104953575.73"/>
    <n v="23915302.539999999"/>
    <n v="-104953575.73"/>
    <n v="1970213.94"/>
    <n v="-6258137.1900000004"/>
    <n v="-1862902.16"/>
    <n v="-7660524.7800000003"/>
    <n v="-4075899.05"/>
    <n v="-3811034.31"/>
    <n v="670870"/>
    <n v="-802066"/>
    <n v="2085822.99000001"/>
    <n v="-1711849"/>
    <n v="-1711849"/>
    <n v="373973.99000000599"/>
  </r>
  <r>
    <x v="21"/>
    <x v="5"/>
    <n v="118842249.39"/>
    <n v="23924673.129999999"/>
    <n v="-119004807.48999999"/>
    <n v="24522197.460000001"/>
    <n v="-6549683.4400000004"/>
    <n v="-1790749.09"/>
    <n v="-7411807.8899999997"/>
    <n v="-4721210.01"/>
    <n v="-3702417.55"/>
    <n v="-650497.04"/>
    <n v="-1362996.96"/>
    <n v="22094950.510000002"/>
    <n v="0"/>
    <n v="0"/>
    <n v="22094950.510000002"/>
  </r>
  <r>
    <x v="21"/>
    <x v="6"/>
    <n v="100005270.06999999"/>
    <n v="24609674.07"/>
    <n v="-100513829.84"/>
    <n v="2053737.48"/>
    <n v="-6278013.75"/>
    <n v="-1691203.96"/>
    <n v="-7776095.6200000001"/>
    <n v="-4551067.34"/>
    <n v="-3681731.5"/>
    <n v="-23402.14"/>
    <n v="1019282"/>
    <n v="3172619.47000001"/>
    <n v="0"/>
    <n v="0"/>
    <n v="3172619.47000001"/>
  </r>
  <r>
    <x v="22"/>
    <x v="0"/>
    <n v="20602604.77"/>
    <n v="4145157.15"/>
    <n v="-20602604.77"/>
    <n v="468276.47"/>
    <n v="-648822.29"/>
    <n v="-505940.42"/>
    <n v="-1803641.98"/>
    <n v="-794525.89"/>
    <n v="-486429.37"/>
    <n v="-48209"/>
    <n v="-128168"/>
    <n v="197696.67000000301"/>
    <n v="0"/>
    <n v="0"/>
    <n v="197696.67000000301"/>
  </r>
  <r>
    <x v="22"/>
    <x v="1"/>
    <n v="22644068.170000002"/>
    <n v="4570506.7300000004"/>
    <n v="-22644068.170000002"/>
    <n v="825778.03"/>
    <n v="-786474.68"/>
    <n v="-661047.79"/>
    <n v="-2092876.83"/>
    <n v="-1081719.25"/>
    <n v="-488310.18"/>
    <n v="20000"/>
    <n v="122785"/>
    <n v="428641.029999992"/>
    <n v="0"/>
    <n v="0"/>
    <n v="428641.029999992"/>
  </r>
  <r>
    <x v="22"/>
    <x v="2"/>
    <n v="23381552.780000001"/>
    <n v="5334264.49"/>
    <n v="-23381552.780000001"/>
    <n v="407156.85"/>
    <n v="-800623.79"/>
    <n v="-497769.66"/>
    <n v="-1798550.48"/>
    <n v="-1108915.71"/>
    <n v="-469908.3"/>
    <n v="0"/>
    <n v="-114523"/>
    <n v="951130.39999999001"/>
    <n v="0"/>
    <n v="0"/>
    <n v="951130.39999999001"/>
  </r>
  <r>
    <x v="22"/>
    <x v="3"/>
    <n v="24578974.129999999"/>
    <n v="5473273.0599999996"/>
    <n v="-24578974.129999999"/>
    <n v="546931.26"/>
    <n v="-876796.87"/>
    <n v="-624703.25"/>
    <n v="-1936952.95"/>
    <n v="-1120219.98"/>
    <n v="-481927.25"/>
    <n v="-43811.98"/>
    <n v="-151616"/>
    <n v="784176.03999999899"/>
    <n v="0"/>
    <n v="0"/>
    <n v="784176.03999999899"/>
  </r>
  <r>
    <x v="22"/>
    <x v="4"/>
    <n v="27218143.879999999"/>
    <n v="5517717.4199999999"/>
    <n v="-27218143.879999999"/>
    <n v="438322.16"/>
    <n v="-831139.42"/>
    <n v="-640714.31999999995"/>
    <n v="-1745095.86"/>
    <n v="-1153413.79"/>
    <n v="-478974.13"/>
    <n v="-1425"/>
    <n v="19207"/>
    <n v="1124484.06"/>
    <n v="0"/>
    <n v="0"/>
    <n v="1124484.06"/>
  </r>
  <r>
    <x v="22"/>
    <x v="5"/>
    <n v="33885621.229999997"/>
    <n v="5814883.4400000004"/>
    <n v="-33885621.219999999"/>
    <n v="359010.71"/>
    <n v="-938713.69"/>
    <n v="-644984.47"/>
    <n v="-2004985.83"/>
    <n v="-1205929.29"/>
    <n v="-480093.59"/>
    <n v="0"/>
    <n v="-136493.88"/>
    <n v="762693.41000000294"/>
    <n v="0"/>
    <n v="0"/>
    <n v="762693.41000000294"/>
  </r>
  <r>
    <x v="22"/>
    <x v="6"/>
    <n v="30922145.329999998"/>
    <n v="6187901.25"/>
    <n v="-30922145.329999998"/>
    <n v="433837.89"/>
    <n v="-946466.93"/>
    <n v="-617235.22"/>
    <n v="-2066860.35"/>
    <n v="-1272575.43"/>
    <n v="-495351.72"/>
    <n v="0"/>
    <n v="-309655.39"/>
    <n v="913594.09999999602"/>
    <n v="0"/>
    <n v="0"/>
    <n v="913594.09999999602"/>
  </r>
  <r>
    <x v="23"/>
    <x v="0"/>
    <n v="61900479.899999999"/>
    <n v="9556817.5800000001"/>
    <n v="-61900482.640000001"/>
    <n v="1100798.57"/>
    <n v="-1442650.53"/>
    <n v="-299559.26"/>
    <n v="-4151696.81"/>
    <n v="-1780440.32"/>
    <n v="-909971.76"/>
    <n v="154599"/>
    <n v="839654.55"/>
    <n v="3067548.28000001"/>
    <n v="0"/>
    <n v="0"/>
    <n v="3067548.28000001"/>
  </r>
  <r>
    <x v="23"/>
    <x v="1"/>
    <n v="68889508.079999998"/>
    <n v="9801127.8800000008"/>
    <n v="-68889508.079999998"/>
    <n v="961317.91"/>
    <n v="-1460236.96"/>
    <n v="-444658.55"/>
    <n v="-4224099.1900000004"/>
    <n v="-1795855.98"/>
    <n v="-1083976.6000000001"/>
    <n v="-23588.41"/>
    <n v="-379943"/>
    <n v="1350087.0999999801"/>
    <n v="0"/>
    <n v="0"/>
    <n v="1350087.0999999801"/>
  </r>
  <r>
    <x v="23"/>
    <x v="2"/>
    <n v="59744885.75"/>
    <n v="10116159.119999999"/>
    <n v="-59744885.840000004"/>
    <n v="1161596.3"/>
    <n v="-1422770"/>
    <n v="-283003"/>
    <n v="-4388890.8499999996"/>
    <n v="-1950940.13"/>
    <n v="-1158748.6100000001"/>
    <n v="-33078"/>
    <n v="62795"/>
    <n v="2103119.7400000002"/>
    <n v="-82324"/>
    <n v="-82324"/>
    <n v="2020795.74"/>
  </r>
  <r>
    <x v="23"/>
    <x v="3"/>
    <n v="55654492.039999999"/>
    <n v="10676660.93"/>
    <n v="-55654491.969999999"/>
    <n v="1003326.66"/>
    <n v="-1318244.52"/>
    <n v="-317433.37"/>
    <n v="-4522352.91"/>
    <n v="-2053293.63"/>
    <n v="-1499141.85"/>
    <n v="-65412"/>
    <n v="265670"/>
    <n v="2169779.3800000101"/>
    <n v="0"/>
    <n v="0"/>
    <n v="2169779.3800000101"/>
  </r>
  <r>
    <x v="23"/>
    <x v="4"/>
    <n v="59595572.829999998"/>
    <n v="10896636.01"/>
    <n v="-59595572.829999998"/>
    <n v="1156983.99"/>
    <n v="-1264253.74"/>
    <n v="-305636.71000000002"/>
    <n v="-4845918.29"/>
    <n v="-2556788.44"/>
    <n v="-4052115.46"/>
    <n v="3147"/>
    <n v="606265"/>
    <n v="-361680.64000000298"/>
    <n v="0"/>
    <n v="0"/>
    <n v="-361680.64000000298"/>
  </r>
  <r>
    <x v="23"/>
    <x v="5"/>
    <n v="70880295.939999998"/>
    <n v="11108525.98"/>
    <n v="-70880295.939999998"/>
    <n v="1229024"/>
    <n v="-1268603.77"/>
    <n v="-388314.01"/>
    <n v="-5065028.8"/>
    <n v="-2728770.03"/>
    <n v="-5049858.37"/>
    <n v="3000.32"/>
    <n v="605266"/>
    <n v="-1554758.6799999799"/>
    <n v="-96697"/>
    <n v="-96697"/>
    <n v="-1651455.6799999799"/>
  </r>
  <r>
    <x v="23"/>
    <x v="6"/>
    <n v="62585799.509999998"/>
    <n v="16942826.949999999"/>
    <n v="-62585799.509999998"/>
    <n v="1533573.9868000001"/>
    <n v="-1496235.190004"/>
    <n v="-344951.95"/>
    <n v="-5212253"/>
    <n v="-4525975.8499999996"/>
    <n v="583735.78"/>
    <n v="0"/>
    <n v="-1138842.3700000001"/>
    <n v="6341878.3567959899"/>
    <n v="0"/>
    <n v="0"/>
    <n v="6341878.3567959899"/>
  </r>
  <r>
    <x v="24"/>
    <x v="0"/>
    <n v="9879822.8800000008"/>
    <n v="1337221.46"/>
    <n v="-9879822.8800000008"/>
    <n v="124310.54"/>
    <n v="-175120.06"/>
    <n v="-422732.76"/>
    <n v="-618131.14"/>
    <n v="-344308.86"/>
    <n v="-84011.41"/>
    <n v="-4657"/>
    <n v="13800"/>
    <n v="-173629.22999999899"/>
    <n v="-39813.21"/>
    <n v="-39813.21"/>
    <n v="-213442.43999999901"/>
  </r>
  <r>
    <x v="24"/>
    <x v="1"/>
    <n v="10719015.16"/>
    <n v="1112750.3500000001"/>
    <n v="-10719015.16"/>
    <n v="183105.15"/>
    <n v="-129460.59"/>
    <n v="-282006.46999999997"/>
    <n v="-636405.28"/>
    <n v="-94345.64"/>
    <n v="-80946.14"/>
    <n v="-3923"/>
    <n v="-8200"/>
    <n v="60568.380000001402"/>
    <n v="19637.27"/>
    <n v="19637.27"/>
    <n v="80205.650000001406"/>
  </r>
  <r>
    <x v="24"/>
    <x v="2"/>
    <n v="9639619.6699999999"/>
    <n v="1155060.29"/>
    <n v="-9639619.6699999999"/>
    <n v="167562.14000000001"/>
    <n v="-180411.94"/>
    <n v="-257745.32"/>
    <n v="-654439.55000000005"/>
    <n v="-100724.82"/>
    <n v="-77091.240000000005"/>
    <n v="-2661"/>
    <n v="0"/>
    <n v="49548.5600000009"/>
    <n v="22521.599999999999"/>
    <n v="22521.599999999999"/>
    <n v="72070.160000000906"/>
  </r>
  <r>
    <x v="24"/>
    <x v="3"/>
    <n v="8702930.7100000009"/>
    <n v="1199384.7"/>
    <n v="-8702930.7100000009"/>
    <n v="289144.17"/>
    <n v="-165467.39000000001"/>
    <n v="-317482.40000000002"/>
    <n v="-638765.76"/>
    <n v="-124014.02"/>
    <n v="-96081.2"/>
    <n v="-22128"/>
    <n v="-8000"/>
    <n v="116590.100000001"/>
    <n v="-17655.77"/>
    <n v="-17655.77"/>
    <n v="98934.330000001006"/>
  </r>
  <r>
    <x v="24"/>
    <x v="4"/>
    <n v="9042549.3900000006"/>
    <n v="1226450.29"/>
    <n v="-9042549.3900000006"/>
    <n v="299730.25"/>
    <n v="-169073.18"/>
    <n v="-305686.82"/>
    <n v="-626987.39"/>
    <n v="-114571.37"/>
    <n v="-88405.56"/>
    <n v="-28921"/>
    <n v="-6000"/>
    <n v="186535.220000003"/>
    <n v="57802.13"/>
    <n v="57802.13"/>
    <n v="244337.350000003"/>
  </r>
  <r>
    <x v="24"/>
    <x v="5"/>
    <n v="9141051.3100000005"/>
    <n v="1105894.99"/>
    <n v="-9141051.3100000005"/>
    <n v="253267.81"/>
    <n v="-162432.04999999999"/>
    <n v="-283606.23"/>
    <n v="-642238.80000000005"/>
    <n v="-118340.42"/>
    <n v="-59283.26"/>
    <n v="-13860"/>
    <n v="-5000"/>
    <n v="74402.040000000299"/>
    <n v="60842.97"/>
    <n v="60842.97"/>
    <n v="135245.01"/>
  </r>
  <r>
    <x v="24"/>
    <x v="6"/>
    <n v="7655362.4400000004"/>
    <n v="1266815.26"/>
    <n v="-7655362.4400000004"/>
    <n v="301416.18"/>
    <n v="-136555.68"/>
    <n v="-338156.09"/>
    <n v="-681288.27"/>
    <n v="-134529.21"/>
    <n v="-29146.12"/>
    <n v="-38660.68"/>
    <n v="-6900"/>
    <n v="202995.39"/>
    <n v="-948.18"/>
    <n v="-948.18"/>
    <n v="202047.21"/>
  </r>
  <r>
    <x v="25"/>
    <x v="0"/>
    <n v="2064576.23"/>
    <n v="527002.1"/>
    <n v="-2064480.72"/>
    <n v="31398.23"/>
    <n v="-30115.11"/>
    <n v="-17164.189999999999"/>
    <n v="-390012.92"/>
    <n v="-51899.040000000001"/>
    <n v="-5848.75"/>
    <n v="8656"/>
    <n v="-18561"/>
    <n v="53550.8300000003"/>
    <m/>
    <m/>
    <n v="53550.8300000003"/>
  </r>
  <r>
    <x v="25"/>
    <x v="1"/>
    <n v="2894613.74"/>
    <n v="496185.89"/>
    <n v="-2894613.74"/>
    <n v="54510.85"/>
    <n v="-28340.82"/>
    <n v="-14113.25"/>
    <n v="-393414.54"/>
    <n v="-52237"/>
    <n v="-2848.08"/>
    <n v="-2676"/>
    <n v="-4093"/>
    <n v="52974.050000000199"/>
    <n v="0"/>
    <n v="0"/>
    <n v="52974.050000000199"/>
  </r>
  <r>
    <x v="25"/>
    <x v="2"/>
    <n v="2509801"/>
    <n v="509415.07"/>
    <n v="-2509801"/>
    <n v="42120.08"/>
    <n v="-35482.19"/>
    <n v="-43625.14"/>
    <n v="-424688.35"/>
    <n v="-47324.42"/>
    <n v="-1854.93"/>
    <n v="2676"/>
    <n v="-2461"/>
    <n v="-1224.87999999985"/>
    <n v="0"/>
    <n v="0"/>
    <n v="-1224.87999999985"/>
  </r>
  <r>
    <x v="25"/>
    <x v="3"/>
    <n v="1431875.33"/>
    <n v="519394.49"/>
    <n v="-1431875.33"/>
    <n v="58900.32"/>
    <n v="-29159.79"/>
    <n v="-15778.57"/>
    <n v="-407828.22"/>
    <n v="-45711.72"/>
    <n v="-3524.87"/>
    <n v="-74194"/>
    <n v="67345"/>
    <n v="69442.640000000101"/>
    <n v="0"/>
    <n v="0"/>
    <n v="69442.640000000101"/>
  </r>
  <r>
    <x v="25"/>
    <x v="4"/>
    <n v="1913988.57"/>
    <n v="531386.44999999995"/>
    <n v="-1913988.57"/>
    <n v="66109.64"/>
    <n v="-13474.61"/>
    <n v="-28068.1"/>
    <n v="-466754.21"/>
    <n v="-51739.33"/>
    <n v="-16575.07"/>
    <n v="31830"/>
    <n v="-27845"/>
    <n v="24869.770000000201"/>
    <n v="0"/>
    <n v="0"/>
    <n v="24869.770000000201"/>
  </r>
  <r>
    <x v="25"/>
    <x v="5"/>
    <n v="3140496.36"/>
    <n v="534835.64"/>
    <n v="-3140496.36"/>
    <n v="51276.32"/>
    <n v="-28125.360000000001"/>
    <n v="-31668.62"/>
    <n v="-443348.64"/>
    <n v="-42727.95"/>
    <n v="-4338.2700000000004"/>
    <n v="365"/>
    <n v="-6604"/>
    <n v="29664.120000000101"/>
    <n v="0"/>
    <n v="0"/>
    <n v="29664.120000000101"/>
  </r>
  <r>
    <x v="25"/>
    <x v="6"/>
    <n v="2763659.29"/>
    <n v="551975.96"/>
    <n v="-2763659.29"/>
    <n v="46677.89"/>
    <n v="-16054.28"/>
    <n v="-26380.799999999999"/>
    <n v="-477059.48"/>
    <n v="-42230.97"/>
    <n v="-1770.42"/>
    <n v="-17015"/>
    <n v="13147"/>
    <n v="31289.8999999999"/>
    <n v="0"/>
    <n v="0"/>
    <n v="31289.8999999999"/>
  </r>
  <r>
    <x v="26"/>
    <x v="0"/>
    <n v="10727235.68"/>
    <n v="1554361.24"/>
    <n v="-10727235.66"/>
    <n v="134566.54"/>
    <n v="-55990.12"/>
    <n v="-179949.42"/>
    <n v="-723526.22"/>
    <n v="-188833.9"/>
    <n v="-7110.41"/>
    <n v="-146070"/>
    <n v="35856"/>
    <n v="423303.73"/>
    <m/>
    <m/>
    <n v="423303.73"/>
  </r>
  <r>
    <x v="26"/>
    <x v="1"/>
    <n v="10793746.59"/>
    <n v="1583395.41"/>
    <n v="-10793746.59"/>
    <n v="213537.06"/>
    <n v="-68472.070000000007"/>
    <n v="-168398.65"/>
    <n v="-774789.45"/>
    <n v="-194087.18"/>
    <n v="4962.79"/>
    <n v="-216655"/>
    <n v="88378"/>
    <n v="467870.91000000399"/>
    <n v="0"/>
    <n v="0"/>
    <n v="467870.91000000399"/>
  </r>
  <r>
    <x v="26"/>
    <x v="2"/>
    <n v="9293778.8599999994"/>
    <n v="1582320.44"/>
    <n v="-9293778.8599999994"/>
    <n v="154360.26999999999"/>
    <n v="-126069.47"/>
    <n v="-195607.97"/>
    <n v="-846997.11"/>
    <n v="-225270.41"/>
    <n v="1206.0899999999999"/>
    <n v="-30931"/>
    <n v="0"/>
    <n v="313010.84000000102"/>
    <n v="0"/>
    <n v="0"/>
    <n v="313010.84000000102"/>
  </r>
  <r>
    <x v="26"/>
    <x v="3"/>
    <n v="9489206.5600000005"/>
    <n v="1465507.23"/>
    <n v="-9489206.5600000005"/>
    <n v="253499.15"/>
    <n v="-70877.16"/>
    <n v="-189516.41"/>
    <n v="-909750.32"/>
    <n v="-263203.62"/>
    <n v="-173069.12"/>
    <n v="-246918"/>
    <n v="212892"/>
    <n v="78563.750000002401"/>
    <n v="0"/>
    <n v="0"/>
    <n v="78563.750000002401"/>
  </r>
  <r>
    <x v="26"/>
    <x v="4"/>
    <n v="8979980.4800000004"/>
    <n v="1697616.97"/>
    <n v="-8979980.4800000004"/>
    <n v="99364.76"/>
    <n v="-83464.14"/>
    <n v="-92790.64"/>
    <n v="-939275.25"/>
    <n v="-268253.12"/>
    <n v="-182109.33"/>
    <n v="229311"/>
    <n v="-219284"/>
    <n v="241116.25000000099"/>
    <n v="0"/>
    <n v="0"/>
    <n v="241116.25000000099"/>
  </r>
  <r>
    <x v="26"/>
    <x v="5"/>
    <n v="9643472.5500000007"/>
    <n v="1729853.03"/>
    <n v="-9643472.5500000007"/>
    <n v="144022.64000000001"/>
    <n v="-66726.080000000002"/>
    <n v="-213917.73"/>
    <n v="-872132.52"/>
    <n v="-268209.91999999998"/>
    <n v="-152631.44"/>
    <n v="-103402"/>
    <n v="71950"/>
    <n v="268805.97999999899"/>
    <n v="0"/>
    <n v="0"/>
    <n v="268805.97999999899"/>
  </r>
  <r>
    <x v="26"/>
    <x v="6"/>
    <n v="10970771.310000001"/>
    <n v="1726968.94"/>
    <n v="-10970771.310000001"/>
    <n v="100719.91"/>
    <n v="-119463.64"/>
    <n v="-224822.92"/>
    <n v="-938794"/>
    <n v="-272289.13"/>
    <n v="-142103.59"/>
    <n v="16785"/>
    <n v="-42339"/>
    <n v="104661.569999998"/>
    <n v="0"/>
    <n v="0"/>
    <n v="104661.569999998"/>
  </r>
  <r>
    <x v="27"/>
    <x v="0"/>
    <n v="3209225062.7199998"/>
    <n v="1381853028.5699999"/>
    <n v="-3209225062.52"/>
    <n v="46640723.030000001"/>
    <n v="-96102295.710000098"/>
    <n v="-226135554.94"/>
    <n v="-270860602.30000001"/>
    <n v="-368744197.43000001"/>
    <n v="-151088306.30000001"/>
    <n v="-65475702.32"/>
    <n v="19796823.300000001"/>
    <n v="269883916.10000002"/>
    <m/>
    <m/>
    <n v="269883916.10000002"/>
  </r>
  <r>
    <x v="27"/>
    <x v="1"/>
    <n v="3472038669.79"/>
    <n v="1396930974.6700001"/>
    <n v="-3472038667.6799998"/>
    <n v="58839287.090000004"/>
    <n v="-96184048.959999993"/>
    <n v="-250941802.53"/>
    <n v="-235943811.96000001"/>
    <n v="-379621689.83999997"/>
    <n v="-158776542.09999999"/>
    <n v="-24051656.600000001"/>
    <n v="-34843465.579999998"/>
    <n v="275407246.30000001"/>
    <n v="529865"/>
    <n v="529865"/>
    <n v="275937111.30000001"/>
  </r>
  <r>
    <x v="27"/>
    <x v="2"/>
    <n v="2961334483.9000001"/>
    <n v="1398086128.1900001"/>
    <n v="-2961334335.4400001"/>
    <n v="58786320"/>
    <n v="-86178360.140000001"/>
    <n v="-231330385.88"/>
    <n v="-255377443.52000001"/>
    <n v="-392777670.39999998"/>
    <n v="-167557532.90000001"/>
    <n v="-100543038.90000001"/>
    <n v="43951795.939999998"/>
    <n v="267059960.85000101"/>
    <n v="894425.4"/>
    <n v="894425.4"/>
    <n v="267954386.25000101"/>
  </r>
  <r>
    <x v="27"/>
    <x v="3"/>
    <n v="2980368374.8899999"/>
    <n v="1440004571.1800001"/>
    <n v="-2980368376.02"/>
    <n v="48560913.469999999"/>
    <n v="-97097086.620000005"/>
    <n v="-236568295.55000001"/>
    <n v="-240673844.93000001"/>
    <n v="-402163286.27999997"/>
    <n v="-175912048.13"/>
    <n v="-66456141.560000002"/>
    <n v="15226338.560000001"/>
    <n v="284921119.00999999"/>
    <n v="232000"/>
    <n v="232000"/>
    <n v="285153119.00999999"/>
  </r>
  <r>
    <x v="27"/>
    <x v="4"/>
    <n v="3233529508.2199998"/>
    <n v="1616808591.6600001"/>
    <n v="-3233529507.9000001"/>
    <n v="22071147.010000002"/>
    <n v="-89237494"/>
    <n v="-272372807.80000001"/>
    <n v="-216118122.05000001"/>
    <n v="-413140306.19"/>
    <n v="-191317902.28999999"/>
    <n v="-27049085.210000001"/>
    <n v="-8507615.4900000002"/>
    <n v="421136405.95999998"/>
    <n v="3971"/>
    <n v="3971"/>
    <n v="421140376.95999998"/>
  </r>
  <r>
    <x v="27"/>
    <x v="5"/>
    <n v="3942811474.9899998"/>
    <n v="1594243499.72"/>
    <n v="-3942811473.6900001"/>
    <n v="20437199.91"/>
    <n v="-90188983.950000003"/>
    <n v="-246457582.02000001"/>
    <n v="-246521258.96259999"/>
    <n v="-422283329.82999998"/>
    <n v="-190226717.06"/>
    <n v="-91959212.510000005"/>
    <n v="91296565.349999994"/>
    <n v="418340181.94739997"/>
    <n v="-28711"/>
    <n v="-28711"/>
    <n v="418311470.94739997"/>
  </r>
  <r>
    <x v="27"/>
    <x v="6"/>
    <n v="3476118995.52"/>
    <n v="1686373356.9200001"/>
    <n v="-3476118995.5300002"/>
    <n v="19380061.710000001"/>
    <n v="-107329323.55"/>
    <n v="-256098069.75999999"/>
    <n v="-227771096.91"/>
    <n v="-426482689.88999999"/>
    <n v="-184342153.38"/>
    <n v="-89492664.519999996"/>
    <n v="-1275146.69"/>
    <n v="412962273.92000097"/>
    <m/>
    <m/>
    <n v="412962273.92000097"/>
  </r>
  <r>
    <x v="28"/>
    <x v="0"/>
    <n v="867750598.75"/>
    <n v="158401188.97"/>
    <n v="-867750598.75"/>
    <n v="12866374.039999999"/>
    <n v="-16546013.99"/>
    <n v="-10313644.689999999"/>
    <n v="-53488794.590000004"/>
    <n v="-37990760.450000003"/>
    <n v="-15816493.970000001"/>
    <n v="-1216566"/>
    <n v="0"/>
    <n v="35895289.32"/>
    <n v="0"/>
    <n v="0"/>
    <n v="35895289.32"/>
  </r>
  <r>
    <x v="28"/>
    <x v="1"/>
    <n v="965239128.72000003"/>
    <n v="164798140.78999999"/>
    <n v="-965239128.72000003"/>
    <n v="13171017.98"/>
    <n v="-17491731.829999998"/>
    <n v="-10563439.699999999"/>
    <n v="-54887642.409999996"/>
    <n v="-40097278.189999998"/>
    <n v="-16936740.48"/>
    <n v="-3647180"/>
    <n v="0"/>
    <n v="34345146.159999996"/>
    <n v="0"/>
    <n v="0"/>
    <n v="34345146.159999996"/>
  </r>
  <r>
    <x v="28"/>
    <x v="2"/>
    <n v="875802390.64999998"/>
    <n v="169220014.5"/>
    <n v="-875802390.70000005"/>
    <n v="13400393.48"/>
    <n v="-17999858.420000002"/>
    <n v="-11071767.18"/>
    <n v="-53596775.770000003"/>
    <n v="-41682623.039999999"/>
    <n v="-17981806.75"/>
    <n v="-3827952"/>
    <n v="0"/>
    <n v="36459624.770000003"/>
    <n v="0"/>
    <n v="0"/>
    <n v="36459624.770000003"/>
  </r>
  <r>
    <x v="28"/>
    <x v="3"/>
    <n v="852916533.50999999"/>
    <n v="178315027.68000001"/>
    <n v="-852916533.50999999"/>
    <n v="17003810.949999999"/>
    <n v="-20877216.239999998"/>
    <n v="-9125315.9399999995"/>
    <n v="-57309731.549999997"/>
    <n v="-45984834.649999999"/>
    <n v="-20173809.890000001"/>
    <n v="-4689139"/>
    <n v="0"/>
    <n v="37158791.359999903"/>
    <n v="0"/>
    <n v="0"/>
    <n v="37158791.359999903"/>
  </r>
  <r>
    <x v="28"/>
    <x v="4"/>
    <n v="892224310.89999998"/>
    <n v="187866380.09"/>
    <n v="-892224310.89999998"/>
    <n v="8826321.3599999994"/>
    <n v="-20863261.059999999"/>
    <n v="-7692890.96"/>
    <n v="-57980460.829999998"/>
    <n v="-48613110.219999999"/>
    <n v="-22532015.780000001"/>
    <n v="-1310291.67"/>
    <n v="0"/>
    <n v="37700670.93"/>
    <n v="0"/>
    <n v="0"/>
    <n v="37700670.93"/>
  </r>
  <r>
    <x v="28"/>
    <x v="5"/>
    <n v="983892730.74000001"/>
    <n v="183816506"/>
    <n v="-983892730.74000001"/>
    <n v="8465189.4700000007"/>
    <n v="-23101725.440000001"/>
    <n v="-8663503.5"/>
    <n v="-52047127.719999999"/>
    <n v="-49899006.490000002"/>
    <n v="-22917749.579999998"/>
    <n v="-1063324.33"/>
    <n v="0"/>
    <n v="34589258.409999803"/>
    <n v="0"/>
    <n v="0"/>
    <n v="34589258.409999803"/>
  </r>
  <r>
    <x v="28"/>
    <x v="6"/>
    <n v="858375660.24000001"/>
    <n v="193354891.16"/>
    <n v="-858375660.24000001"/>
    <n v="9177226.9000000004"/>
    <n v="-21205463.530000001"/>
    <n v="-7686705.7400000002"/>
    <n v="-56131011.859999999"/>
    <n v="-50647181.200000003"/>
    <n v="-23423347.170000002"/>
    <n v="-2836666"/>
    <n v="0"/>
    <n v="40601742.560000002"/>
    <n v="0"/>
    <n v="0"/>
    <n v="40601742.560000002"/>
  </r>
  <r>
    <x v="29"/>
    <x v="0"/>
    <n v="29656547.449999999"/>
    <n v="8770808.5600000005"/>
    <n v="-29656547.449999999"/>
    <n v="1326492.31"/>
    <n v="-1377569.34"/>
    <n v="-427524.86"/>
    <n v="-3767469.47"/>
    <n v="-1879151.29"/>
    <n v="-1077829.7"/>
    <n v="1666"/>
    <n v="-352008"/>
    <n v="1217414.21"/>
    <m/>
    <m/>
    <n v="1217414.21"/>
  </r>
  <r>
    <x v="29"/>
    <x v="1"/>
    <n v="33541118.789999999"/>
    <n v="9288712.0099999998"/>
    <n v="-33579166.789999999"/>
    <n v="1002797.52"/>
    <n v="-1352091.26"/>
    <n v="-731242.01"/>
    <n v="-3740255.1"/>
    <n v="-2348783.23"/>
    <n v="-1257050.46"/>
    <n v="233375"/>
    <n v="-438762.26"/>
    <n v="618652.21000000497"/>
    <n v="32926.26"/>
    <n v="32926.26"/>
    <n v="651578.47000000498"/>
  </r>
  <r>
    <x v="29"/>
    <x v="2"/>
    <n v="30238176.079999998"/>
    <n v="9274988.1600000001"/>
    <n v="-30238176.079999998"/>
    <n v="656664.17000000004"/>
    <n v="-1600621.83"/>
    <n v="-616263.82999999996"/>
    <n v="-3874858.05"/>
    <n v="-2363239.9300000002"/>
    <n v="-1307601.96"/>
    <n v="-67982"/>
    <n v="-65783.5"/>
    <n v="35301.230000006697"/>
    <n v="0"/>
    <n v="0"/>
    <n v="35301.230000006697"/>
  </r>
  <r>
    <x v="29"/>
    <x v="3"/>
    <n v="29906726.91"/>
    <n v="10821863.49"/>
    <n v="-29906726.899999999"/>
    <n v="2040310.26"/>
    <n v="-1418406.77"/>
    <n v="-631422.75"/>
    <n v="-3829675.22"/>
    <n v="-2503452.29"/>
    <n v="-1323085.83"/>
    <n v="-225594"/>
    <n v="-513000"/>
    <n v="2417536.9"/>
    <n v="0"/>
    <n v="0"/>
    <n v="2417536.9"/>
  </r>
  <r>
    <x v="29"/>
    <x v="4"/>
    <n v="31538080.579999998"/>
    <n v="11244609.550000001"/>
    <n v="-31538080.600000001"/>
    <n v="2256269.9300000002"/>
    <n v="-1313974.5"/>
    <n v="-652489.39"/>
    <n v="-3851685.25"/>
    <n v="-2656246.52"/>
    <n v="-1882592.92"/>
    <n v="65720.490000000005"/>
    <n v="-569590"/>
    <n v="2640021.37"/>
    <n v="66278.98"/>
    <n v="66278.98"/>
    <n v="2706300.35"/>
  </r>
  <r>
    <x v="29"/>
    <x v="5"/>
    <n v="40269560.82"/>
    <n v="11612614.42"/>
    <n v="-40269560.82"/>
    <n v="1796934.71"/>
    <n v="-1104679.22"/>
    <n v="-762291.82"/>
    <n v="-4538348.8"/>
    <n v="-2942374.17"/>
    <n v="-1395763.05"/>
    <n v="-256677"/>
    <n v="205920.38"/>
    <n v="2615335.4500000002"/>
    <n v="-15433"/>
    <n v="-15433"/>
    <n v="2599902.4500000002"/>
  </r>
  <r>
    <x v="29"/>
    <x v="6"/>
    <n v="34915177.119999997"/>
    <n v="12270280.01"/>
    <n v="-34915177.109999999"/>
    <n v="1889195.54"/>
    <n v="-1548760.81"/>
    <n v="-1049232.8500000001"/>
    <n v="-3997416.47"/>
    <n v="-3248820.64"/>
    <n v="-1254338.32"/>
    <n v="-350054.96"/>
    <n v="-113907"/>
    <n v="2596944.5099999998"/>
    <n v="-17409"/>
    <n v="-17409"/>
    <n v="2579535.5099999998"/>
  </r>
  <r>
    <x v="30"/>
    <x v="0"/>
    <n v="75255069"/>
    <n v="11992451"/>
    <n v="-75255069"/>
    <n v="-417831"/>
    <n v="-2109260"/>
    <n v="-1140218"/>
    <n v="-4317057"/>
    <n v="-1690705"/>
    <n v="-1223625"/>
    <n v="-109773"/>
    <n v="-258283"/>
    <n v="725699"/>
    <m/>
    <m/>
    <n v="725699"/>
  </r>
  <r>
    <x v="30"/>
    <x v="1"/>
    <n v="86327013"/>
    <n v="12331630"/>
    <n v="-86327013"/>
    <n v="-2654430"/>
    <n v="-2074448"/>
    <n v="-1540546"/>
    <n v="-3533741"/>
    <n v="1600252"/>
    <n v="-1298829"/>
    <n v="-449183"/>
    <n v="-379824"/>
    <n v="2000881"/>
    <n v="130854"/>
    <n v="130854"/>
    <n v="2131735"/>
  </r>
  <r>
    <x v="30"/>
    <x v="2"/>
    <n v="78029482"/>
    <n v="11612597"/>
    <n v="-78029482"/>
    <n v="840814"/>
    <n v="-1919242"/>
    <n v="-1445415"/>
    <n v="-3760291"/>
    <n v="-2095293"/>
    <n v="-1406039"/>
    <n v="-171608"/>
    <n v="-430075"/>
    <n v="1225448"/>
    <n v="-364887"/>
    <n v="-364887"/>
    <n v="860561"/>
  </r>
  <r>
    <x v="30"/>
    <x v="3"/>
    <n v="75312607"/>
    <n v="12203097"/>
    <n v="-75312605"/>
    <n v="713034"/>
    <n v="-2366890"/>
    <n v="-1545398"/>
    <n v="-3732202"/>
    <n v="-2193987"/>
    <n v="-1347847"/>
    <n v="-96479"/>
    <n v="21508"/>
    <n v="1654838"/>
    <n v="0"/>
    <n v="0"/>
    <n v="1654838"/>
  </r>
  <r>
    <x v="30"/>
    <x v="4"/>
    <n v="79877573.150000006"/>
    <n v="12464880.189999999"/>
    <n v="-79877573.060000002"/>
    <n v="1000939.93"/>
    <n v="-2108627.9"/>
    <n v="-1360301.78"/>
    <n v="-3742730.98"/>
    <n v="-2255469.1"/>
    <n v="-1385430.91"/>
    <n v="-161035.68"/>
    <n v="6869"/>
    <n v="2459092.86"/>
    <n v="0"/>
    <n v="0"/>
    <n v="2459092.86"/>
  </r>
  <r>
    <x v="30"/>
    <x v="5"/>
    <n v="85678881.660999998"/>
    <n v="12460796.189999999"/>
    <n v="-85678881.700000003"/>
    <n v="793171.16"/>
    <n v="-2215441.12"/>
    <n v="-1292666.78"/>
    <n v="-3856325.89"/>
    <n v="-2357091.42"/>
    <n v="-1458128.22"/>
    <n v="-207791.16"/>
    <n v="30682"/>
    <n v="1897204.7209999801"/>
    <n v="0"/>
    <n v="0"/>
    <n v="1897204.7209999801"/>
  </r>
  <r>
    <x v="30"/>
    <x v="6"/>
    <n v="74687297.761000007"/>
    <n v="12731309.539999999"/>
    <n v="-74687297.760000005"/>
    <n v="772529.68"/>
    <n v="-2242391.4"/>
    <n v="-1224215.6499999999"/>
    <n v="-3553412.1"/>
    <n v="-2545168.56"/>
    <n v="-1453891.81"/>
    <n v="-186863.75"/>
    <n v="-59283"/>
    <n v="2238612.9509999901"/>
    <n v="0"/>
    <n v="0"/>
    <n v="2238612.9509999901"/>
  </r>
  <r>
    <x v="31"/>
    <x v="0"/>
    <n v="204976789.47"/>
    <n v="38030504.450000003"/>
    <n v="-204976789.47"/>
    <n v="-1952893.1"/>
    <n v="-4143355.56"/>
    <n v="-5176836.33"/>
    <n v="-7199650.9000000004"/>
    <n v="-2349310.66"/>
    <n v="-4231005.62"/>
    <n v="-1894663"/>
    <n v="10947"/>
    <n v="11093736.279999999"/>
    <m/>
    <m/>
    <n v="11093736.279999999"/>
  </r>
  <r>
    <x v="31"/>
    <x v="1"/>
    <n v="228584621.19"/>
    <n v="40318129.399999999"/>
    <n v="-228584621.19"/>
    <n v="2619674.09"/>
    <n v="-4499778.71"/>
    <n v="-4998354.13"/>
    <n v="-8006371.9199999999"/>
    <n v="-8710983.1500000004"/>
    <n v="-4232097.76"/>
    <n v="-2037858.25"/>
    <n v="35896"/>
    <n v="10488255.57"/>
    <n v="0"/>
    <n v="0"/>
    <n v="10488255.57"/>
  </r>
  <r>
    <x v="31"/>
    <x v="2"/>
    <n v="201467225.36000001"/>
    <n v="40176585.340000004"/>
    <n v="-201467225.36000001"/>
    <n v="2984063.68"/>
    <n v="-5143785.78"/>
    <n v="-5480836.6100000003"/>
    <n v="-7706136.5800000001"/>
    <n v="-8565129.9600000009"/>
    <n v="-4226242.05"/>
    <n v="-1840696.75"/>
    <n v="12263"/>
    <n v="10210084.289999999"/>
    <n v="-33129.39"/>
    <n v="-33129.39"/>
    <n v="10176954.9"/>
  </r>
  <r>
    <x v="31"/>
    <x v="3"/>
    <n v="193636292.28999999"/>
    <n v="41711864.030000001"/>
    <n v="-193636292.28999999"/>
    <n v="4530643.99"/>
    <n v="-5813946.9500000002"/>
    <n v="-5996631.79"/>
    <n v="-8016043.3899999997"/>
    <n v="-9116472.9900000002"/>
    <n v="-4279289.63"/>
    <n v="-1959456"/>
    <n v="24228.91"/>
    <n v="11084896.18"/>
    <n v="0"/>
    <n v="0"/>
    <n v="11084896.18"/>
  </r>
  <r>
    <x v="31"/>
    <x v="4"/>
    <n v="203127919.52000001"/>
    <n v="41972678.890000001"/>
    <n v="-203127919.52000001"/>
    <n v="3253354.78"/>
    <n v="-5447296.29"/>
    <n v="-6264292.5199999996"/>
    <n v="-8044823.0599999996"/>
    <n v="-9563158.3200000003"/>
    <n v="-4221538.21"/>
    <n v="-934803"/>
    <n v="47264.19"/>
    <n v="10797386.460000001"/>
    <n v="-341983.74"/>
    <n v="-341983.74"/>
    <n v="10455402.720000001"/>
  </r>
  <r>
    <x v="31"/>
    <x v="5"/>
    <n v="238247274.38999999"/>
    <n v="42981757.719999999"/>
    <n v="-238247274.38999999"/>
    <n v="3700688.04"/>
    <n v="-5567593.21"/>
    <n v="-6022915.3200000003"/>
    <n v="-10139066.5"/>
    <n v="-10034069.08"/>
    <n v="-3016570.07"/>
    <n v="-959961"/>
    <n v="21520"/>
    <n v="10963790.58"/>
    <n v="0"/>
    <n v="0"/>
    <n v="10963790.58"/>
  </r>
  <r>
    <x v="31"/>
    <x v="6"/>
    <n v="204721850.21000001"/>
    <n v="44428935.399999999"/>
    <n v="-204721850.21000001"/>
    <n v="2944329.2"/>
    <n v="-5389622.8600000003"/>
    <n v="-5786644.8099999996"/>
    <n v="-11701235.85"/>
    <n v="-10941254.68"/>
    <n v="-2566842.7400000002"/>
    <n v="415435.18"/>
    <n v="21507.24"/>
    <n v="11424606.08"/>
    <n v="0"/>
    <n v="0"/>
    <n v="11424606.08"/>
  </r>
  <r>
    <x v="32"/>
    <x v="0"/>
    <n v="28617992.489999998"/>
    <n v="4085864.38"/>
    <n v="-28617992.390000001"/>
    <n v="615615.15"/>
    <n v="-508337.3"/>
    <n v="-175002.68"/>
    <n v="-1587580.02"/>
    <n v="-1121030.25"/>
    <n v="-683030.97"/>
    <n v="-79244.92"/>
    <n v="-44900"/>
    <n v="502353.48999999301"/>
    <n v="0"/>
    <n v="0"/>
    <n v="502353.48999999301"/>
  </r>
  <r>
    <x v="32"/>
    <x v="1"/>
    <n v="31183723.27"/>
    <n v="4278005.5199999996"/>
    <n v="-31183723.260000002"/>
    <n v="638554.06999999995"/>
    <n v="-547311.81000000006"/>
    <n v="-273923.21999999997"/>
    <n v="-1543355.34"/>
    <n v="-1178282.02"/>
    <n v="-703504.61"/>
    <n v="-79142"/>
    <n v="-88900"/>
    <n v="502140.59999999701"/>
    <n v="0"/>
    <n v="0"/>
    <n v="502140.59999999701"/>
  </r>
  <r>
    <x v="32"/>
    <x v="2"/>
    <n v="29030375.620000001"/>
    <n v="4212810.7699999996"/>
    <n v="-29030375.629999999"/>
    <n v="540868.71"/>
    <n v="-574731.26"/>
    <n v="-260745.31"/>
    <n v="-1614188.94"/>
    <n v="-1184544.43"/>
    <n v="-681538.37"/>
    <n v="-42950.21"/>
    <n v="-97270"/>
    <n v="297710.94999999797"/>
    <n v="-38724"/>
    <n v="-38724"/>
    <n v="258986.949999998"/>
  </r>
  <r>
    <x v="32"/>
    <x v="3"/>
    <n v="25882434.690000001"/>
    <n v="4391539.88"/>
    <n v="-25882434.68"/>
    <n v="705174.58"/>
    <n v="-646650.19999999995"/>
    <n v="-343942.15"/>
    <n v="-1678652.49"/>
    <n v="-1091128.78"/>
    <n v="-707379.03"/>
    <n v="-84146.42"/>
    <n v="-101082"/>
    <n v="443733.40000000101"/>
    <n v="0"/>
    <n v="0"/>
    <n v="443733.40000000101"/>
  </r>
  <r>
    <x v="32"/>
    <x v="4"/>
    <n v="29531633.93"/>
    <n v="4367080.53"/>
    <n v="-29531633.940000001"/>
    <n v="561201.81999999995"/>
    <n v="-680237.39"/>
    <n v="-305443.76"/>
    <n v="-1696076.86"/>
    <n v="-1100193.58"/>
    <n v="-776921.59"/>
    <n v="0"/>
    <n v="-100267"/>
    <n v="269142.15999999898"/>
    <n v="0"/>
    <n v="0"/>
    <n v="269142.15999999898"/>
  </r>
  <r>
    <x v="32"/>
    <x v="5"/>
    <n v="33152355.190000001"/>
    <n v="4412909.75"/>
    <n v="-33152355.16"/>
    <n v="282388.40999999997"/>
    <n v="-753224.37"/>
    <n v="-304062.25"/>
    <n v="-1690556.09"/>
    <n v="-1183859.75"/>
    <n v="-492926.25"/>
    <n v="1613"/>
    <n v="-129019"/>
    <n v="143263.479999998"/>
    <n v="0"/>
    <n v="0"/>
    <n v="143263.479999998"/>
  </r>
  <r>
    <x v="32"/>
    <x v="6"/>
    <n v="28239915.559999999"/>
    <n v="4561315.3"/>
    <n v="-28239915.530000001"/>
    <n v="253674.45"/>
    <n v="-514303.21"/>
    <n v="-401884.43"/>
    <n v="-1819803.58"/>
    <n v="-1202634.3"/>
    <n v="-520309.14"/>
    <n v="0"/>
    <n v="-95521"/>
    <n v="260534.11999999799"/>
    <n v="0"/>
    <n v="0"/>
    <n v="260534.11999999799"/>
  </r>
  <r>
    <x v="33"/>
    <x v="0"/>
    <n v="36452659.869999997"/>
    <n v="7964348.0899999999"/>
    <n v="-36452659.869999997"/>
    <n v="643390.73"/>
    <n v="-320991.37"/>
    <n v="-1334895.28"/>
    <n v="-3484954.57"/>
    <n v="-1200180.2"/>
    <n v="-249005.7"/>
    <n v="-380775"/>
    <n v="-129626"/>
    <n v="1507310.6999999899"/>
    <m/>
    <m/>
    <n v="1507310.6999999899"/>
  </r>
  <r>
    <x v="33"/>
    <x v="1"/>
    <n v="39007688.119999997"/>
    <n v="7986090.6399999997"/>
    <n v="-39007688.119999997"/>
    <n v="759896.4"/>
    <n v="-340159.5"/>
    <n v="-1292350.6599999999"/>
    <n v="-3263017.14"/>
    <n v="-1349997.29"/>
    <n v="-345731.85"/>
    <n v="-431628"/>
    <n v="-132385"/>
    <n v="1590717.6"/>
    <n v="90382"/>
    <n v="90382"/>
    <n v="1681099.6"/>
  </r>
  <r>
    <x v="33"/>
    <x v="2"/>
    <n v="34889267.770000003"/>
    <n v="8141005.5700000003"/>
    <n v="-34889267.770000003"/>
    <n v="818623.2"/>
    <n v="-322742.68"/>
    <n v="-1348676.87"/>
    <n v="-3039964.31"/>
    <n v="-1414343.36"/>
    <n v="-458656.96"/>
    <n v="-482266"/>
    <n v="-177335"/>
    <n v="1715643.59"/>
    <n v="0"/>
    <n v="0"/>
    <n v="1715643.59"/>
  </r>
  <r>
    <x v="33"/>
    <x v="3"/>
    <n v="33885971.130000003"/>
    <n v="8482351.5299999993"/>
    <n v="-33885971.130000003"/>
    <n v="1087515.17"/>
    <n v="-353649.14"/>
    <n v="-1525272.22"/>
    <n v="-3160049.61"/>
    <n v="-1453185.74"/>
    <n v="-497833.4"/>
    <n v="-546092.34"/>
    <n v="-140363"/>
    <n v="1893421.24999999"/>
    <n v="0"/>
    <n v="0"/>
    <n v="1893421.24999999"/>
  </r>
  <r>
    <x v="33"/>
    <x v="4"/>
    <n v="36690850.640000001"/>
    <n v="7979741.54"/>
    <n v="-36690850.640000001"/>
    <n v="734314.21"/>
    <n v="-370938.24"/>
    <n v="-1339716.28"/>
    <n v="-3124207.8"/>
    <n v="-1499092.39"/>
    <n v="-565007.87"/>
    <n v="-396697"/>
    <n v="-68821"/>
    <n v="1349575.17"/>
    <n v="-28312"/>
    <n v="-28312"/>
    <n v="1321263.17"/>
  </r>
  <r>
    <x v="33"/>
    <x v="5"/>
    <n v="40621419.490000002"/>
    <n v="7643376.9699999997"/>
    <n v="-40621419.490000002"/>
    <n v="942523.8"/>
    <n v="-489384.37"/>
    <n v="-1642608.66"/>
    <n v="-3296897.83"/>
    <n v="-1560864.17"/>
    <n v="-595416.36"/>
    <n v="-254392"/>
    <n v="10674"/>
    <n v="757011.37999999197"/>
    <n v="-3436"/>
    <n v="-3436"/>
    <n v="753575.37999999197"/>
  </r>
  <r>
    <x v="33"/>
    <x v="6"/>
    <n v="35879385.090000004"/>
    <n v="8015507.1100000003"/>
    <n v="-35879385.090000004"/>
    <n v="924058.38"/>
    <n v="-424454.3"/>
    <n v="-1619030.09"/>
    <n v="-2854398.27"/>
    <n v="-1632463.6"/>
    <n v="-579805.73"/>
    <n v="-251430"/>
    <n v="-224322"/>
    <n v="1353661.5"/>
    <n v="0"/>
    <n v="0"/>
    <n v="1353661.5"/>
  </r>
  <r>
    <x v="34"/>
    <x v="0"/>
    <n v="379936576.27999997"/>
    <n v="64751228.939999998"/>
    <n v="-379936576.27999997"/>
    <n v="1618969.97"/>
    <n v="-8693278.5700000003"/>
    <n v="-8029591.1299999999"/>
    <n v="-17959416.280000001"/>
    <n v="-16858883"/>
    <n v="-2862586.22"/>
    <n v="-2648385"/>
    <n v="836700"/>
    <n v="10154758.710000001"/>
    <m/>
    <m/>
    <n v="10154758.710000001"/>
  </r>
  <r>
    <x v="34"/>
    <x v="1"/>
    <n v="423091925.36000001"/>
    <n v="65071664.920000002"/>
    <n v="-423091925.36000001"/>
    <n v="6947356.9500000002"/>
    <n v="-8748778.6999999993"/>
    <n v="-8326377.1399999997"/>
    <n v="-19280988.34"/>
    <n v="-17771935.870000001"/>
    <n v="-3021405.04"/>
    <n v="-1997955.92"/>
    <n v="-405100"/>
    <n v="12466480.8600001"/>
    <n v="-293900"/>
    <n v="-293900"/>
    <n v="12172580.8600001"/>
  </r>
  <r>
    <x v="34"/>
    <x v="2"/>
    <n v="373466344.94999999"/>
    <n v="66517461.219999999"/>
    <n v="-373466344.94999999"/>
    <n v="8720537.7400000002"/>
    <n v="-9494979.9499999993"/>
    <n v="-8484781.3200000003"/>
    <n v="-19779283"/>
    <n v="-17350371.949999999"/>
    <n v="-3168564.4"/>
    <n v="-1390575"/>
    <n v="-933700"/>
    <n v="14635743.3400001"/>
    <n v="0"/>
    <n v="0"/>
    <n v="14635743.3400001"/>
  </r>
  <r>
    <x v="34"/>
    <x v="3"/>
    <n v="356920865.70999998"/>
    <n v="69084973.870000005"/>
    <n v="-356920865.70999998"/>
    <n v="7368850.2199999997"/>
    <n v="-10212541.49"/>
    <n v="-9017046.2100000009"/>
    <n v="-20213645.350000001"/>
    <n v="-17881259.399999999"/>
    <n v="-3808908.75"/>
    <n v="-960093"/>
    <n v="-1413562"/>
    <n v="12946767.8899999"/>
    <n v="0"/>
    <n v="0"/>
    <n v="12946767.8899999"/>
  </r>
  <r>
    <x v="34"/>
    <x v="4"/>
    <n v="368248824.95999998"/>
    <n v="67574404.239999995"/>
    <n v="-368248824.95999998"/>
    <n v="6096084.8899999997"/>
    <n v="-10625498.67"/>
    <n v="-8519922.4900000002"/>
    <n v="-21003508.309999999"/>
    <n v="-18415548.32"/>
    <n v="-4799262.45"/>
    <n v="1551362"/>
    <n v="111038"/>
    <n v="11969148.890000099"/>
    <n v="0"/>
    <n v="0"/>
    <n v="11969148.890000099"/>
  </r>
  <r>
    <x v="34"/>
    <x v="5"/>
    <n v="433635407.61000001"/>
    <n v="70124259.239999995"/>
    <n v="-433635407.61000001"/>
    <n v="425810.49"/>
    <n v="-10896300.43"/>
    <n v="-8809130.3900000006"/>
    <n v="-20923885.760000002"/>
    <n v="-19675049.899999999"/>
    <n v="-4638305.92"/>
    <n v="-47565"/>
    <n v="1756943"/>
    <n v="7316775.3300000001"/>
    <n v="0"/>
    <n v="0"/>
    <n v="7316775.3300000001"/>
  </r>
  <r>
    <x v="34"/>
    <x v="6"/>
    <n v="385324015.19999999"/>
    <n v="72209446.849999994"/>
    <n v="-385324015.19999999"/>
    <n v="22107868.920000002"/>
    <n v="-11539456.26"/>
    <n v="-9374733.1899999995"/>
    <n v="-22949747.920000002"/>
    <n v="-20731822.489999998"/>
    <n v="-5202253.4400000004"/>
    <n v="141049"/>
    <n v="-3682396"/>
    <n v="20977955.469999999"/>
    <n v="0"/>
    <n v="0"/>
    <n v="20977955.469999999"/>
  </r>
  <r>
    <x v="35"/>
    <x v="0"/>
    <n v="101556913"/>
    <n v="15841812"/>
    <n v="-101556912"/>
    <n v="1386195"/>
    <n v="-2264237"/>
    <n v="-1445938"/>
    <n v="-6188032"/>
    <n v="-2761704"/>
    <n v="-2143193"/>
    <n v="-248590"/>
    <n v="721383"/>
    <n v="2897697"/>
    <m/>
    <m/>
    <n v="2897697"/>
  </r>
  <r>
    <x v="35"/>
    <x v="1"/>
    <n v="114269832"/>
    <n v="16327905"/>
    <n v="-114269832"/>
    <n v="1270875"/>
    <n v="-2436465"/>
    <n v="-1360880"/>
    <n v="-5250001"/>
    <n v="-3301468"/>
    <n v="-2517805"/>
    <n v="135464"/>
    <n v="85388"/>
    <n v="2953013"/>
    <n v="0"/>
    <n v="0"/>
    <n v="2953013"/>
  </r>
  <r>
    <x v="35"/>
    <x v="2"/>
    <n v="102862811"/>
    <n v="16615170"/>
    <n v="-102862811"/>
    <n v="1151122"/>
    <n v="-2239574"/>
    <n v="-1095331"/>
    <n v="-4970240"/>
    <n v="-3482059"/>
    <n v="-2623790"/>
    <n v="249676"/>
    <n v="-539792"/>
    <n v="3065182"/>
    <n v="-101797"/>
    <n v="-101797"/>
    <n v="2963385"/>
  </r>
  <r>
    <x v="35"/>
    <x v="3"/>
    <n v="102620245"/>
    <n v="17651774"/>
    <n v="-102620246"/>
    <n v="2093395"/>
    <n v="-2371190"/>
    <n v="-1401782"/>
    <n v="-5045043"/>
    <n v="-3761991"/>
    <n v="-2606635"/>
    <n v="-282380"/>
    <n v="26848"/>
    <n v="4302995"/>
    <n v="0"/>
    <n v="0"/>
    <n v="4302995"/>
  </r>
  <r>
    <x v="35"/>
    <x v="4"/>
    <n v="106666165"/>
    <n v="17960829"/>
    <n v="-106666165"/>
    <n v="1561670"/>
    <n v="-2460780"/>
    <n v="-1512621"/>
    <n v="-5390994"/>
    <n v="-4100681"/>
    <n v="-2925970"/>
    <n v="-1560309"/>
    <n v="426825"/>
    <n v="1997969"/>
    <n v="0"/>
    <n v="0"/>
    <n v="1997969"/>
  </r>
  <r>
    <x v="35"/>
    <x v="5"/>
    <n v="123409715"/>
    <n v="18599011"/>
    <n v="-123409715"/>
    <n v="962816"/>
    <n v="-2548732"/>
    <n v="-1332079"/>
    <n v="-5945524"/>
    <n v="-4314877"/>
    <n v="-4139537"/>
    <n v="-396776"/>
    <n v="533245"/>
    <n v="1417547"/>
    <n v="-98122"/>
    <n v="-98122"/>
    <n v="1319425"/>
  </r>
  <r>
    <x v="35"/>
    <x v="6"/>
    <n v="110225584"/>
    <n v="20078867"/>
    <n v="-110225584"/>
    <n v="1525104"/>
    <n v="-3195250"/>
    <n v="-1552775"/>
    <n v="-6577106"/>
    <n v="-4434028"/>
    <n v="-1922931"/>
    <n v="542494"/>
    <n v="-999375"/>
    <n v="3465000"/>
    <n v="66259"/>
    <n v="66259"/>
    <n v="3531259"/>
  </r>
  <r>
    <x v="36"/>
    <x v="0"/>
    <n v="89846801.920000002"/>
    <n v="20270754.969999999"/>
    <n v="-90033811.010000005"/>
    <n v="254809.53"/>
    <n v="-2069446.72"/>
    <n v="-1591387.08"/>
    <n v="-6278872.1299999999"/>
    <n v="-3548012.12"/>
    <n v="-1718204.25"/>
    <n v="-1182822"/>
    <n v="0"/>
    <n v="3949811.1100000101"/>
    <m/>
    <m/>
    <n v="3949811.1100000101"/>
  </r>
  <r>
    <x v="36"/>
    <x v="1"/>
    <n v="102169051.26000001"/>
    <n v="20740453.34"/>
    <n v="-102169051.26000001"/>
    <n v="194330.63"/>
    <n v="-2344411.7200000002"/>
    <n v="-1704987.28"/>
    <n v="-6275321.4900000002"/>
    <n v="-3885244.12"/>
    <n v="-1850365.08"/>
    <n v="-800125"/>
    <n v="-462798.27"/>
    <n v="3611531.00999999"/>
    <n v="-140871"/>
    <n v="-140871"/>
    <n v="3470660.00999999"/>
  </r>
  <r>
    <x v="36"/>
    <x v="2"/>
    <n v="89826840.170000002"/>
    <n v="18908308.260000002"/>
    <n v="-89826840.140000001"/>
    <n v="2019504.3"/>
    <n v="-2352065.38"/>
    <n v="-1595482.44"/>
    <n v="-8096698.5800000001"/>
    <n v="-4395201.8600000003"/>
    <n v="-1678324.17"/>
    <n v="-907006"/>
    <n v="1043276"/>
    <n v="2946310.16000003"/>
    <n v="107930"/>
    <n v="107930"/>
    <n v="3054240.16000003"/>
  </r>
  <r>
    <x v="36"/>
    <x v="3"/>
    <n v="57474739.280000001"/>
    <n v="21464635.079999998"/>
    <n v="-57474739.280000001"/>
    <n v="3101435.73"/>
    <n v="-2129540.17"/>
    <n v="-1590204.61"/>
    <n v="-7872471.8099999996"/>
    <n v="-5747248.75"/>
    <n v="-3363982"/>
    <n v="-877088.63"/>
    <n v="-1413231.87"/>
    <n v="1572302.97"/>
    <n v="0"/>
    <n v="0"/>
    <n v="1572302.97"/>
  </r>
  <r>
    <x v="36"/>
    <x v="4"/>
    <n v="79401668.799999997"/>
    <n v="21070586.039999999"/>
    <n v="-79395285.909999996"/>
    <n v="2722528.95"/>
    <n v="-2556655.89"/>
    <n v="-1928682.73"/>
    <n v="-8455216.5199999996"/>
    <n v="-5450293.3200000003"/>
    <n v="-3796813.74"/>
    <n v="0"/>
    <n v="-2024445.58"/>
    <n v="-412609.900000036"/>
    <n v="0"/>
    <n v="0"/>
    <n v="-412609.900000036"/>
  </r>
  <r>
    <x v="36"/>
    <x v="5"/>
    <n v="118150153.18000001"/>
    <n v="20790260.690000001"/>
    <n v="-118150153.18000001"/>
    <n v="682381.72"/>
    <n v="-2735049.21"/>
    <n v="-1335033"/>
    <n v="-8484356.25"/>
    <n v="-5022240.66"/>
    <n v="-3309637.63"/>
    <n v="0"/>
    <n v="2086104.36"/>
    <n v="2672430.02"/>
    <n v="-140343.29999999999"/>
    <n v="-140343.29999999999"/>
    <n v="2532086.7200000002"/>
  </r>
  <r>
    <x v="36"/>
    <x v="6"/>
    <n v="102605247.18000001"/>
    <n v="23183337.43"/>
    <n v="-102612369.64"/>
    <n v="697073.31"/>
    <n v="-2452186.31"/>
    <n v="-1107232.44"/>
    <n v="-9187984.1500000004"/>
    <n v="-5585593.8899999997"/>
    <n v="183700.73"/>
    <n v="0"/>
    <n v="-1614251.54"/>
    <n v="4109740.68000003"/>
    <n v="-68300.3"/>
    <n v="-68300.3"/>
    <n v="4041440.3800000302"/>
  </r>
  <r>
    <x v="37"/>
    <x v="0"/>
    <n v="150854521.58000001"/>
    <n v="29280939.559999999"/>
    <n v="-150844154.94"/>
    <n v="2691333.91"/>
    <n v="-4310480.8"/>
    <n v="-2345781.9"/>
    <n v="-10217178.369999999"/>
    <n v="-6099693.6600000001"/>
    <n v="-3357780.92"/>
    <n v="-859182.5"/>
    <n v="533645"/>
    <n v="5326186.9600000205"/>
    <n v="0"/>
    <n v="0"/>
    <n v="5326186.9600000205"/>
  </r>
  <r>
    <x v="37"/>
    <x v="1"/>
    <n v="165669062.24000001"/>
    <n v="28384553"/>
    <n v="-165669062.24000001"/>
    <n v="2580305.2799999998"/>
    <n v="-4411324.82"/>
    <n v="-2203115.31"/>
    <n v="-10532079.6"/>
    <n v="-6462384.9400000004"/>
    <n v="-2576608.86"/>
    <n v="188872"/>
    <n v="189346"/>
    <n v="5157562.75"/>
    <n v="0"/>
    <n v="0"/>
    <n v="5157562.75"/>
  </r>
  <r>
    <x v="37"/>
    <x v="2"/>
    <n v="146426516.65000001"/>
    <n v="29185423.850000001"/>
    <n v="-146426516.65000001"/>
    <n v="2404040.21"/>
    <n v="-4732154.1399999997"/>
    <n v="-2660236.27"/>
    <n v="-10876047.439999999"/>
    <n v="-6937287.0300000003"/>
    <n v="-2860307.19"/>
    <n v="-325010"/>
    <n v="-232779"/>
    <n v="2965642.98999999"/>
    <n v="0"/>
    <n v="0"/>
    <n v="2965642.98999999"/>
  </r>
  <r>
    <x v="37"/>
    <x v="3"/>
    <n v="137526724.63999999"/>
    <n v="30080101.75"/>
    <n v="-137526724.63999999"/>
    <n v="2899746.4"/>
    <n v="-4458287.43"/>
    <n v="-2589111.9500000002"/>
    <n v="-10973195.359999999"/>
    <n v="-7449738.8899999997"/>
    <n v="-2851019.76"/>
    <n v="179925.17"/>
    <n v="-424725.67"/>
    <n v="4413694.26"/>
    <n v="0"/>
    <n v="0"/>
    <n v="4413694.26"/>
  </r>
  <r>
    <x v="37"/>
    <x v="4"/>
    <n v="146358603.61000001"/>
    <n v="30515032.93"/>
    <n v="-146358603.61000001"/>
    <n v="2486569.27"/>
    <n v="-5033717.88"/>
    <n v="-2678573.4900000002"/>
    <n v="-11405371.060000001"/>
    <n v="-7818837.4699999997"/>
    <n v="-2753254.23"/>
    <n v="353819.07"/>
    <n v="-1294774.6299999999"/>
    <n v="2370892.5100000398"/>
    <n v="0"/>
    <n v="0"/>
    <n v="2370892.5100000398"/>
  </r>
  <r>
    <x v="37"/>
    <x v="5"/>
    <n v="166732777.21000001"/>
    <n v="31457706.239999998"/>
    <n v="-166732777.21000001"/>
    <n v="2750778.86"/>
    <n v="-4753048.3499999996"/>
    <n v="-3013197.91"/>
    <n v="-11171888.039999999"/>
    <n v="-8172063.6500000004"/>
    <n v="-2579007.4"/>
    <n v="-182290.83"/>
    <n v="-1092890.1399999999"/>
    <n v="3244098.78"/>
    <n v="0"/>
    <n v="0"/>
    <n v="3244098.78"/>
  </r>
  <r>
    <x v="37"/>
    <x v="6"/>
    <n v="143880153.90000001"/>
    <n v="32931547"/>
    <n v="-143880153.90000001"/>
    <n v="2880508.22"/>
    <n v="-4483105.97"/>
    <n v="-2379048.02"/>
    <n v="-11963375.25"/>
    <n v="-8454906.3300000001"/>
    <n v="-2604649.3199999998"/>
    <n v="-170811.6"/>
    <n v="-1498620"/>
    <n v="4257538.7300000004"/>
    <n v="0"/>
    <n v="0"/>
    <n v="4257538.7300000004"/>
  </r>
  <r>
    <x v="38"/>
    <x v="0"/>
    <n v="22753049.280000001"/>
    <n v="4659893"/>
    <n v="-22753049.280000001"/>
    <n v="262264.90999999997"/>
    <n v="-548539.80000000005"/>
    <n v="-451578.1"/>
    <n v="-1353837.7"/>
    <n v="-775383.81"/>
    <n v="-490525.53"/>
    <n v="340559"/>
    <n v="-919552"/>
    <n v="723299.97"/>
    <m/>
    <m/>
    <n v="723299.97"/>
  </r>
  <r>
    <x v="38"/>
    <x v="1"/>
    <n v="26282848.140000001"/>
    <n v="4810913.91"/>
    <n v="-26282848.140000001"/>
    <n v="355088.41"/>
    <n v="-654294.77"/>
    <n v="-476273.3"/>
    <n v="-1433395.52"/>
    <n v="-741925.46"/>
    <n v="-512010.76"/>
    <n v="-164216"/>
    <n v="-174891"/>
    <n v="1008995.51"/>
    <n v="0"/>
    <n v="0"/>
    <n v="1008995.51"/>
  </r>
  <r>
    <x v="38"/>
    <x v="2"/>
    <n v="23792942.98"/>
    <n v="4984356.67"/>
    <n v="-23792942.989999998"/>
    <n v="264737.33"/>
    <n v="-673867.34"/>
    <n v="-414736.52"/>
    <n v="-1538893.34"/>
    <n v="-717757.38"/>
    <n v="-476144"/>
    <n v="-400436"/>
    <n v="357196"/>
    <n v="1384455.41"/>
    <n v="-107457"/>
    <n v="-107457"/>
    <n v="1276998.4099999999"/>
  </r>
  <r>
    <x v="38"/>
    <x v="3"/>
    <n v="23859508.920000002"/>
    <n v="5149185.16"/>
    <n v="-23859508.920000002"/>
    <n v="108227.22"/>
    <n v="-634344.38"/>
    <n v="-461201.29"/>
    <n v="-1834512.19"/>
    <n v="-726405.11"/>
    <n v="-434387.53"/>
    <n v="19440.060000000001"/>
    <n v="-132756.15"/>
    <n v="1053245.78999999"/>
    <n v="0"/>
    <n v="0"/>
    <n v="1053245.78999999"/>
  </r>
  <r>
    <x v="38"/>
    <x v="4"/>
    <n v="26320401.120000001"/>
    <n v="5445443.2699999996"/>
    <n v="-26320401.109999999"/>
    <n v="319680.48"/>
    <n v="-623207.24"/>
    <n v="-521538.33"/>
    <n v="-1730360.21"/>
    <n v="-886207.38"/>
    <n v="-452494.34"/>
    <n v="-84440"/>
    <n v="-52997"/>
    <n v="1413879.26000001"/>
    <n v="0"/>
    <n v="0"/>
    <n v="1413879.26000001"/>
  </r>
  <r>
    <x v="38"/>
    <x v="5"/>
    <n v="30183103.640000001"/>
    <n v="5944166.0300000003"/>
    <n v="-30183103.640000001"/>
    <n v="32383.97"/>
    <n v="-717525.47"/>
    <n v="-409998.49"/>
    <n v="-1877776.74"/>
    <n v="-1283075.4099999999"/>
    <n v="-382042.19"/>
    <n v="-210292"/>
    <n v="569073"/>
    <n v="1664912.6999999899"/>
    <n v="-10782"/>
    <n v="-10782"/>
    <n v="1654130.6999999899"/>
  </r>
  <r>
    <x v="38"/>
    <x v="6"/>
    <n v="26183614.609999999"/>
    <n v="5538822.8499999996"/>
    <n v="-26183614.609999999"/>
    <n v="836567.34"/>
    <n v="-730153.54"/>
    <n v="-511054.07"/>
    <n v="-1968883.9"/>
    <n v="-1227391.28"/>
    <n v="-407631.41"/>
    <n v="-120533.13"/>
    <n v="-110555.05"/>
    <n v="1299187.81"/>
    <n v="0"/>
    <n v="0"/>
    <n v="1299187.81"/>
  </r>
  <r>
    <x v="39"/>
    <x v="0"/>
    <n v="58509961.409999996"/>
    <n v="11589046.34"/>
    <n v="-58509961.350000001"/>
    <n v="513448.66"/>
    <n v="-629042.39"/>
    <n v="-1739888.99"/>
    <n v="-3937063.9"/>
    <n v="-1693086.08"/>
    <n v="-1232424.17"/>
    <n v="-300000.39"/>
    <n v="0"/>
    <n v="2570989.14"/>
    <n v="0"/>
    <n v="0"/>
    <n v="2570989.14"/>
  </r>
  <r>
    <x v="39"/>
    <x v="1"/>
    <n v="62782580.859999999"/>
    <n v="11591254.59"/>
    <n v="-62782581.020000003"/>
    <n v="406656.62"/>
    <n v="-775642.08"/>
    <n v="-1724297.29"/>
    <n v="-4014483.51"/>
    <n v="-926479.43"/>
    <n v="-1246749.94"/>
    <n v="-165881.39000000001"/>
    <n v="184700"/>
    <n v="3329077.41"/>
    <n v="512276"/>
    <n v="512276"/>
    <n v="3841353.41"/>
  </r>
  <r>
    <x v="39"/>
    <x v="2"/>
    <n v="56443994.18"/>
    <n v="11949999.960000001"/>
    <n v="-56443994.32"/>
    <n v="1018739.56"/>
    <n v="-737777.44"/>
    <n v="-1632097.65"/>
    <n v="-4222213.7699999996"/>
    <n v="-1833811.41"/>
    <n v="-931726.23"/>
    <n v="-130864"/>
    <n v="-101826.25"/>
    <n v="3378422.63"/>
    <n v="-282423.75"/>
    <n v="-282423.75"/>
    <n v="3095998.88"/>
  </r>
  <r>
    <x v="39"/>
    <x v="3"/>
    <n v="55082974.170000002"/>
    <n v="12330235.09"/>
    <n v="-55082974.130000003"/>
    <n v="850744.86"/>
    <n v="-645452.81000000006"/>
    <n v="-1652474.93"/>
    <n v="-4059111.88"/>
    <n v="-2854199.23"/>
    <n v="-983211.06"/>
    <n v="0"/>
    <n v="55974.1"/>
    <n v="3042504.18"/>
    <n v="155248.9"/>
    <n v="155248.9"/>
    <n v="3197753.08"/>
  </r>
  <r>
    <x v="39"/>
    <x v="4"/>
    <n v="57947017.82"/>
    <n v="12286497.550000001"/>
    <n v="-57947017.799999997"/>
    <n v="907965.08"/>
    <n v="-925842.47"/>
    <n v="-1829166"/>
    <n v="-4055292.1"/>
    <n v="-2981840.87"/>
    <n v="-1077166.81"/>
    <n v="-122584.04"/>
    <n v="-70068.12"/>
    <n v="2132502.24000001"/>
    <n v="-194339.88"/>
    <n v="-194339.88"/>
    <n v="1938162.3600000101"/>
  </r>
  <r>
    <x v="39"/>
    <x v="5"/>
    <n v="66077676.259999998"/>
    <n v="12320487.9"/>
    <n v="-66077676.259999998"/>
    <n v="-1031725.7009000001"/>
    <n v="-788058.16079760005"/>
    <n v="-2079142.33018"/>
    <n v="-4025260.8081499999"/>
    <n v="-3158923.4029999999"/>
    <n v="-1078687.8500000001"/>
    <n v="0"/>
    <n v="-73692.789999999994"/>
    <n v="84996.856972413603"/>
    <n v="-204393.21"/>
    <n v="-204393.21"/>
    <n v="-119396.353027586"/>
  </r>
  <r>
    <x v="39"/>
    <x v="6"/>
    <n v="56532996.640000001"/>
    <n v="13124398.529999999"/>
    <n v="-56532996.689999998"/>
    <n v="2571086.2400000002"/>
    <n v="-776092.95"/>
    <n v="-2193595.0499999998"/>
    <n v="-4140923.5"/>
    <n v="-3272296.33"/>
    <n v="-1018276.05"/>
    <n v="-143236"/>
    <n v="45927.95"/>
    <n v="4196992.79"/>
    <n v="127385.05"/>
    <n v="127385.05"/>
    <n v="4324377.84"/>
  </r>
  <r>
    <x v="40"/>
    <x v="0"/>
    <n v="14422962.720000001"/>
    <n v="2799779.05"/>
    <n v="-14422962.720000001"/>
    <n v="390768.22"/>
    <n v="-589861.97"/>
    <n v="-445341.98"/>
    <n v="-1358261.6"/>
    <n v="-368227.96"/>
    <n v="-185368.86"/>
    <n v="-43780"/>
    <n v="3079"/>
    <n v="202783.89999999799"/>
    <m/>
    <m/>
    <n v="202783.89999999799"/>
  </r>
  <r>
    <x v="40"/>
    <x v="1"/>
    <n v="15960444.98"/>
    <n v="2848326"/>
    <n v="-15960444.98"/>
    <n v="367405.93"/>
    <n v="-622387.89"/>
    <n v="-496255.17"/>
    <n v="-1389372.09"/>
    <n v="-380214.08"/>
    <n v="-177234.28"/>
    <n v="-29370"/>
    <n v="9233"/>
    <n v="130131.419999998"/>
    <n v="0"/>
    <n v="0"/>
    <n v="130131.419999998"/>
  </r>
  <r>
    <x v="40"/>
    <x v="2"/>
    <n v="14483857.029999999"/>
    <n v="3085110.88"/>
    <n v="-14483857.029999999"/>
    <n v="418474.42"/>
    <n v="-734008.73"/>
    <n v="-495809.71"/>
    <n v="-1462434.85"/>
    <n v="-414285.31"/>
    <n v="-148829.24"/>
    <n v="-40563"/>
    <n v="1195"/>
    <n v="208849.459999999"/>
    <n v="0"/>
    <n v="0"/>
    <n v="208849.459999999"/>
  </r>
  <r>
    <x v="40"/>
    <x v="3"/>
    <n v="13851539.810000001"/>
    <n v="3228658.28"/>
    <n v="-13851539.810000001"/>
    <n v="469470.05"/>
    <n v="-888480.84"/>
    <n v="-490704.5"/>
    <n v="-1310653.1599999999"/>
    <n v="-420377.88"/>
    <n v="-151906.44"/>
    <n v="-61321"/>
    <n v="-35364"/>
    <n v="339320.51000000298"/>
    <n v="-76456"/>
    <n v="-76456"/>
    <n v="262864.51000000298"/>
  </r>
  <r>
    <x v="40"/>
    <x v="4"/>
    <n v="14268224.460000001"/>
    <n v="3273093.77"/>
    <n v="-14268224.460000001"/>
    <n v="450280.85"/>
    <n v="-927457.79"/>
    <n v="-488483.64"/>
    <n v="-1360609.71"/>
    <n v="-365511.67999999999"/>
    <n v="-154872.03"/>
    <n v="-46018"/>
    <n v="-4400"/>
    <n v="376021.77"/>
    <n v="0"/>
    <n v="0"/>
    <n v="376021.77"/>
  </r>
  <r>
    <x v="40"/>
    <x v="5"/>
    <n v="15224943.85"/>
    <n v="3279059.1"/>
    <n v="-15224943.85"/>
    <n v="365099.47"/>
    <n v="-852225.93"/>
    <n v="-639441.4"/>
    <n v="-1271809.03"/>
    <n v="-368396.73"/>
    <n v="-139448.39000000001"/>
    <n v="-40990"/>
    <n v="-8065"/>
    <n v="323782.09000000102"/>
    <n v="-38464"/>
    <n v="-38464"/>
    <n v="285318.09000000102"/>
  </r>
  <r>
    <x v="40"/>
    <x v="6"/>
    <n v="13321672.84"/>
    <n v="3348462.27"/>
    <n v="-13321672.84"/>
    <n v="339774.42"/>
    <n v="-930035.46"/>
    <n v="-536319.71"/>
    <n v="-1283565.94"/>
    <n v="-376370.19"/>
    <n v="-132388.96"/>
    <n v="-50872"/>
    <n v="-5538"/>
    <n v="373146.43"/>
    <n v="0"/>
    <n v="0"/>
    <n v="373146.43"/>
  </r>
  <r>
    <x v="41"/>
    <x v="0"/>
    <n v="170915014.75"/>
    <n v="37153169.609999999"/>
    <n v="-170915014.75"/>
    <n v="2146151.86"/>
    <n v="-7512896.3200000003"/>
    <n v="-2309943.91"/>
    <n v="-8326361.9500000002"/>
    <n v="-8545048.0899999999"/>
    <n v="-6031002.4199999999"/>
    <n v="35752"/>
    <n v="-215022"/>
    <n v="6394798.7800000096"/>
    <m/>
    <m/>
    <n v="6394798.7800000096"/>
  </r>
  <r>
    <x v="41"/>
    <x v="1"/>
    <n v="193072811.43000001"/>
    <n v="40372923.68"/>
    <n v="-193072811.43000001"/>
    <n v="2542944.23"/>
    <n v="-7067861.6200000001"/>
    <n v="-2181508.65"/>
    <n v="-8730863.7100000009"/>
    <n v="-8984647.0800000001"/>
    <n v="-6066504.7300000004"/>
    <n v="-1964000"/>
    <n v="-63994.54"/>
    <n v="7856487.5800000103"/>
    <n v="-1043615"/>
    <n v="-1043615"/>
    <n v="6812872.5800000103"/>
  </r>
  <r>
    <x v="41"/>
    <x v="2"/>
    <n v="178276122.31"/>
    <n v="38898364.149999999"/>
    <n v="-178276122.31"/>
    <n v="2995571.54"/>
    <n v="-7472834.96"/>
    <n v="-1845104.61"/>
    <n v="-9065613.8399999999"/>
    <n v="-9156545.1999999993"/>
    <n v="-5912616.7999999998"/>
    <n v="-1013253"/>
    <n v="-28000"/>
    <n v="7399967.2799999798"/>
    <n v="-356856.41"/>
    <n v="-356856.41"/>
    <n v="7043110.8699999796"/>
  </r>
  <r>
    <x v="41"/>
    <x v="3"/>
    <n v="179109021.66999999"/>
    <n v="40900144.520000003"/>
    <n v="-179109021.68000001"/>
    <n v="2699768.31"/>
    <n v="-7586847.2000000002"/>
    <n v="-1918038.57"/>
    <n v="-9282972.1600000001"/>
    <n v="-9123190.0500000007"/>
    <n v="-5961111.5099999998"/>
    <n v="-802758.34"/>
    <n v="-69292.19"/>
    <n v="8855702.8000000194"/>
    <n v="717300"/>
    <n v="717300"/>
    <n v="9573002.8000000194"/>
  </r>
  <r>
    <x v="41"/>
    <x v="4"/>
    <n v="170875496.24000001"/>
    <n v="41576490.060000002"/>
    <n v="-170875496.22999999"/>
    <n v="2335557.94"/>
    <n v="-7407140.0099999998"/>
    <n v="-1279543.99"/>
    <n v="-10066281.710000001"/>
    <n v="-10249156.48"/>
    <n v="-5910826.3300000001"/>
    <n v="-748373"/>
    <n v="-448674"/>
    <n v="7802052.4899999602"/>
    <n v="-591945.81000000006"/>
    <n v="-591945.81000000006"/>
    <n v="7210106.6799999597"/>
  </r>
  <r>
    <x v="41"/>
    <x v="5"/>
    <n v="213190150.90000001"/>
    <n v="42017349.469999999"/>
    <n v="-213190265.52000001"/>
    <n v="2170409.7400000002"/>
    <n v="-7965986.54"/>
    <n v="-1520307.4"/>
    <n v="-9660304.7899999991"/>
    <n v="-11323132.689999999"/>
    <n v="-5809295.8700000001"/>
    <n v="-1091452"/>
    <n v="41479"/>
    <n v="6858644.29999997"/>
    <n v="-182178.66"/>
    <n v="-182178.66"/>
    <n v="6676465.6399999699"/>
  </r>
  <r>
    <x v="41"/>
    <x v="6"/>
    <n v="179042015.86000001"/>
    <n v="42558671.82"/>
    <n v="-179042016.81"/>
    <n v="2890805.92"/>
    <n v="-8374719.4900000002"/>
    <n v="-1797643.52"/>
    <n v="-9383891.6600000001"/>
    <n v="-11795760.720000001"/>
    <n v="-5846903.2999999998"/>
    <n v="-601600"/>
    <n v="316410"/>
    <n v="7965368.0999999996"/>
    <n v="622030"/>
    <n v="622030"/>
    <n v="8587398.0999999996"/>
  </r>
  <r>
    <x v="42"/>
    <x v="0"/>
    <n v="29745383.780000001"/>
    <n v="4751343.67"/>
    <n v="-29745384.77"/>
    <n v="231049.94"/>
    <n v="-460635.23"/>
    <n v="-500882.99"/>
    <n v="-2331053.92"/>
    <n v="-667675.11"/>
    <n v="-370375.48"/>
    <n v="-130026"/>
    <n v="0"/>
    <n v="521743.89"/>
    <m/>
    <m/>
    <n v="521743.89"/>
  </r>
  <r>
    <x v="42"/>
    <x v="1"/>
    <n v="33273555.890000001"/>
    <n v="4927421.09"/>
    <n v="-33273555.93"/>
    <n v="282580.73"/>
    <n v="-406297.92"/>
    <n v="-501000.79"/>
    <n v="-2414908.21"/>
    <n v="-651573.74"/>
    <n v="-357891.58"/>
    <n v="-135491"/>
    <n v="0"/>
    <n v="742838.53999999701"/>
    <n v="0"/>
    <n v="0"/>
    <n v="742838.53999999701"/>
  </r>
  <r>
    <x v="42"/>
    <x v="2"/>
    <n v="29609584.460000001"/>
    <n v="5232741.0999999996"/>
    <n v="-29609584.449999999"/>
    <n v="448758.73"/>
    <n v="-446425.49"/>
    <n v="-543005.65"/>
    <n v="-2339468.5699999998"/>
    <n v="-687935.13"/>
    <n v="-408851.38"/>
    <n v="-185662.61"/>
    <n v="0"/>
    <n v="1070151.01000001"/>
    <n v="0"/>
    <n v="0"/>
    <n v="1070151.01000001"/>
  </r>
  <r>
    <x v="42"/>
    <x v="3"/>
    <n v="27833754.260000002"/>
    <n v="5364768.3099999996"/>
    <n v="-27833754.260000002"/>
    <n v="288064.98"/>
    <n v="-388461.35"/>
    <n v="-366416.41"/>
    <n v="-2464791.58"/>
    <n v="-713570.99"/>
    <n v="-425011.63"/>
    <n v="-161711"/>
    <n v="0"/>
    <n v="1132870.33"/>
    <n v="19504"/>
    <n v="19504"/>
    <n v="1152374.33"/>
  </r>
  <r>
    <x v="42"/>
    <x v="4"/>
    <n v="29083782.039999999"/>
    <n v="5416468.6699999999"/>
    <n v="-29083782.09"/>
    <n v="322296.51"/>
    <n v="-525906.39"/>
    <n v="-433084.58"/>
    <n v="-2524845.44"/>
    <n v="-831605.02"/>
    <n v="-493412.62"/>
    <n v="-28369.41"/>
    <n v="0"/>
    <n v="901541.67000000505"/>
    <n v="0"/>
    <n v="0"/>
    <n v="901541.67000000505"/>
  </r>
  <r>
    <x v="42"/>
    <x v="5"/>
    <n v="32771802.5"/>
    <n v="5549565.4400000004"/>
    <n v="-32771802.460000001"/>
    <n v="350390.96"/>
    <n v="-607287.06000000006"/>
    <n v="-200701.3"/>
    <n v="-2436029.46"/>
    <n v="-896454.03"/>
    <n v="-476577.58"/>
    <n v="-196389.43"/>
    <n v="0"/>
    <n v="1086517.5799999901"/>
    <n v="0"/>
    <n v="0"/>
    <n v="1086517.5799999901"/>
  </r>
  <r>
    <x v="42"/>
    <x v="6"/>
    <n v="29029338.550000001"/>
    <n v="5736649.5999999996"/>
    <n v="-29029338.609999999"/>
    <n v="325114.48"/>
    <n v="-857766.47"/>
    <n v="-220193.18"/>
    <n v="-2348929.27"/>
    <n v="-930022.18"/>
    <n v="-488925.74"/>
    <n v="-346300.33"/>
    <n v="101702"/>
    <n v="971328.850000003"/>
    <n v="-62364"/>
    <n v="-62364"/>
    <n v="908964.850000003"/>
  </r>
  <r>
    <x v="43"/>
    <x v="0"/>
    <n v="118112698.33"/>
    <n v="19311596.800000001"/>
    <n v="-118112194.90000001"/>
    <n v="1956905.72"/>
    <n v="-1591250.53"/>
    <n v="-1205389.04"/>
    <n v="-9033547.8200000003"/>
    <n v="-3797997.1"/>
    <n v="-2197660.9900000002"/>
    <n v="-145188"/>
    <n v="0"/>
    <n v="3297972.4700000202"/>
    <n v="-493186"/>
    <n v="-493186"/>
    <n v="2804786.4700000202"/>
  </r>
  <r>
    <x v="43"/>
    <x v="1"/>
    <n v="139494871.61000001"/>
    <n v="22361027.190000001"/>
    <n v="-139494845.58000001"/>
    <n v="1853364.18"/>
    <n v="-1646675.27"/>
    <n v="-1370653.81"/>
    <n v="-9528043.2100000009"/>
    <n v="-4437246.4000000004"/>
    <n v="-2206228.2599999998"/>
    <n v="-339456"/>
    <n v="0"/>
    <n v="4686114.4499999704"/>
    <n v="238000"/>
    <n v="238000"/>
    <n v="4924114.4499999704"/>
  </r>
  <r>
    <x v="43"/>
    <x v="2"/>
    <n v="106565358.18000001"/>
    <n v="22542679.789999999"/>
    <n v="-106565347.89"/>
    <n v="1335025.06"/>
    <n v="-1711345.31"/>
    <n v="-1013520.18"/>
    <n v="-10349720.189999999"/>
    <n v="-4362248.9400000004"/>
    <n v="-1584498.9"/>
    <n v="-498042"/>
    <n v="0"/>
    <n v="4358339.62"/>
    <n v="549000"/>
    <n v="549000"/>
    <n v="4907339.62"/>
  </r>
  <r>
    <x v="43"/>
    <x v="3"/>
    <n v="106625062"/>
    <n v="24111980"/>
    <n v="-106624948"/>
    <n v="1947471"/>
    <n v="-2070198"/>
    <n v="-1084144"/>
    <n v="-10596612"/>
    <n v="-4981587"/>
    <n v="-1342661"/>
    <n v="-815524"/>
    <n v="0"/>
    <n v="5168839"/>
    <n v="-77000"/>
    <n v="-77000"/>
    <n v="5091839"/>
  </r>
  <r>
    <x v="43"/>
    <x v="4"/>
    <n v="114841747.23999999"/>
    <n v="25169934.620000001"/>
    <n v="-114841747.36"/>
    <n v="1668955.61"/>
    <n v="-1995035"/>
    <n v="-1019828"/>
    <n v="-10026951.220000001"/>
    <n v="-5702887"/>
    <n v="-2131016"/>
    <n v="-749446"/>
    <n v="0"/>
    <n v="5213726.8899999801"/>
    <n v="0"/>
    <n v="0"/>
    <n v="5213726.8899999801"/>
  </r>
  <r>
    <x v="43"/>
    <x v="5"/>
    <n v="140450674.31999999"/>
    <n v="25303012.59"/>
    <n v="-140450716.34"/>
    <n v="1041244.51"/>
    <n v="-1527981.11"/>
    <n v="-696477.85"/>
    <n v="-11830908.17"/>
    <n v="-5732248.8499999996"/>
    <n v="-2122317.9500000002"/>
    <n v="-483130"/>
    <n v="0"/>
    <n v="3951151.1500000199"/>
    <n v="0"/>
    <n v="0"/>
    <n v="3951151.1500000199"/>
  </r>
  <r>
    <x v="43"/>
    <x v="6"/>
    <n v="115836876.79000001"/>
    <n v="25501648.239999998"/>
    <n v="-115836876.8"/>
    <n v="1576739.93"/>
    <n v="-1381705.97"/>
    <n v="-905558.83"/>
    <n v="-11148567.84"/>
    <n v="-5678974.4500000002"/>
    <n v="-2565342.9"/>
    <n v="-537186"/>
    <n v="0"/>
    <n v="4861052.1700000102"/>
    <n v="0"/>
    <n v="0"/>
    <n v="4861052.1700000102"/>
  </r>
  <r>
    <x v="44"/>
    <x v="0"/>
    <n v="22247618.359999999"/>
    <n v="4187490.13"/>
    <n v="-22247618.350000001"/>
    <n v="371246.09"/>
    <n v="-583969.03"/>
    <n v="-623326.1"/>
    <n v="-1573789.13"/>
    <n v="-765289.74"/>
    <n v="-438316.38"/>
    <n v="-102800"/>
    <n v="0"/>
    <n v="471245.85"/>
    <m/>
    <m/>
    <n v="471245.85"/>
  </r>
  <r>
    <x v="44"/>
    <x v="1"/>
    <n v="24811183.149999999"/>
    <n v="4943453.3899999997"/>
    <n v="-24811183.149999999"/>
    <n v="329118.06"/>
    <n v="-630729.17000000004"/>
    <n v="-613080.63"/>
    <n v="-1690048.23"/>
    <n v="-1503772.53"/>
    <n v="-561403.64"/>
    <n v="-185875"/>
    <n v="0"/>
    <n v="87662.2500000008"/>
    <n v="-25086"/>
    <n v="-25086"/>
    <n v="62576.2500000008"/>
  </r>
  <r>
    <x v="44"/>
    <x v="2"/>
    <n v="22606733.140000001"/>
    <n v="4623172.83"/>
    <n v="-22606686.629999999"/>
    <n v="383983.19"/>
    <n v="-565513.05000000005"/>
    <n v="-692292.42"/>
    <n v="-2005330.66"/>
    <n v="-717910.22"/>
    <n v="-347055.93"/>
    <n v="-111454"/>
    <n v="0"/>
    <n v="567646.25000000396"/>
    <n v="0"/>
    <n v="0"/>
    <n v="567646.25000000396"/>
  </r>
  <r>
    <x v="44"/>
    <x v="3"/>
    <n v="21652804.870000001"/>
    <n v="4905005.42"/>
    <n v="-21652804.870000001"/>
    <n v="496585.82"/>
    <n v="-484252.12"/>
    <n v="-500383.53"/>
    <n v="-1816842.36"/>
    <n v="-900205.17"/>
    <n v="-344509.99"/>
    <n v="-338795"/>
    <n v="0"/>
    <n v="1016603.07"/>
    <n v="0"/>
    <n v="0"/>
    <n v="1016603.07"/>
  </r>
  <r>
    <x v="44"/>
    <x v="4"/>
    <n v="21206227.82"/>
    <n v="4907215.05"/>
    <n v="-21206227.82"/>
    <n v="373985.76"/>
    <n v="-513327.29"/>
    <n v="-645567.21"/>
    <n v="-2201240.31"/>
    <n v="-756783.65"/>
    <n v="-249341.18"/>
    <n v="-199672"/>
    <n v="0"/>
    <n v="715269.17000000097"/>
    <n v="-198786"/>
    <n v="-198786"/>
    <n v="516483.17000000097"/>
  </r>
  <r>
    <x v="44"/>
    <x v="5"/>
    <n v="25834828.48"/>
    <n v="4779098.05"/>
    <n v="-25834828.48"/>
    <n v="296247"/>
    <n v="-785740.61"/>
    <n v="-501235.76"/>
    <n v="-2163296.2200000002"/>
    <n v="-690911.44"/>
    <n v="-353399.17"/>
    <n v="-28438"/>
    <n v="0"/>
    <n v="552323.85000000405"/>
    <n v="-56942"/>
    <n v="-56942"/>
    <n v="495381.85000000399"/>
  </r>
  <r>
    <x v="44"/>
    <x v="6"/>
    <n v="23156526.739999998"/>
    <n v="4719410.8899999997"/>
    <n v="-23156526.739999998"/>
    <n v="361456.19"/>
    <n v="-658820.1"/>
    <n v="-640306.16"/>
    <n v="-2186534.86"/>
    <n v="-873529.75"/>
    <n v="-360633.36"/>
    <n v="69063"/>
    <n v="0"/>
    <n v="430105.85000000102"/>
    <n v="38931"/>
    <n v="38931"/>
    <n v="469036.85000000102"/>
  </r>
  <r>
    <x v="45"/>
    <x v="0"/>
    <n v="78110388.359999999"/>
    <n v="16412844.48"/>
    <n v="-78110388.650000006"/>
    <n v="2576851.3199999998"/>
    <n v="-3661993.58"/>
    <n v="-2274648.94"/>
    <n v="-5300225"/>
    <n v="-3888942.22"/>
    <n v="-3003913.81"/>
    <n v="505398"/>
    <n v="-296000"/>
    <n v="1069369.96"/>
    <m/>
    <m/>
    <n v="1069369.96"/>
  </r>
  <r>
    <x v="45"/>
    <x v="1"/>
    <n v="81899567.769999996"/>
    <n v="15614779.810000001"/>
    <n v="-81899567.769999996"/>
    <n v="2533523.15"/>
    <n v="-3720971.34"/>
    <n v="-2206518.4900000002"/>
    <n v="-5387065.8300000001"/>
    <n v="-4089741.54"/>
    <n v="-3058063.34"/>
    <n v="44000"/>
    <n v="0"/>
    <n v="-270057.57999998302"/>
    <n v="0"/>
    <n v="0"/>
    <n v="-270057.57999998302"/>
  </r>
  <r>
    <x v="45"/>
    <x v="2"/>
    <n v="98932478.069999993"/>
    <n v="16439538.58"/>
    <n v="-98932478.069999993"/>
    <n v="2330882.5299999998"/>
    <n v="-3873497.53"/>
    <n v="-1991880.32"/>
    <n v="-5733149.4699999997"/>
    <n v="-3666323.48"/>
    <n v="-3199549.29"/>
    <n v="-127500.35"/>
    <n v="0"/>
    <n v="178520.669999998"/>
    <n v="0"/>
    <n v="0"/>
    <n v="178520.669999998"/>
  </r>
  <r>
    <x v="45"/>
    <x v="3"/>
    <n v="89488616"/>
    <n v="17084047.109999999"/>
    <n v="-89488616.040000007"/>
    <n v="2982482.12"/>
    <n v="-3631145.71"/>
    <n v="-2329917.9300000002"/>
    <n v="-5591669.2599999998"/>
    <n v="-3781554.42"/>
    <n v="-3143657.67"/>
    <n v="-8"/>
    <n v="0"/>
    <n v="1588576.20000001"/>
    <n v="0"/>
    <n v="0"/>
    <n v="1588576.20000001"/>
  </r>
  <r>
    <x v="45"/>
    <x v="4"/>
    <n v="75976749.540000007"/>
    <n v="19195493.07"/>
    <n v="-75976749.540000007"/>
    <n v="2484110.9"/>
    <n v="-4140941.66"/>
    <n v="-2150490.12"/>
    <n v="-5167948.6100000003"/>
    <n v="-3908809.9"/>
    <n v="-3133429.66"/>
    <n v="-126958.09"/>
    <n v="0"/>
    <n v="3051025.9299999899"/>
    <n v="0"/>
    <n v="0"/>
    <n v="3051025.9299999899"/>
  </r>
  <r>
    <x v="45"/>
    <x v="5"/>
    <n v="84258656.799999997"/>
    <n v="19155329.129999999"/>
    <n v="-84258656.799999997"/>
    <n v="2650974.2999999998"/>
    <n v="-4061935.31"/>
    <n v="-2359394.1"/>
    <n v="-5036738"/>
    <n v="-4029230.56"/>
    <n v="-3187681.23"/>
    <n v="-76523"/>
    <n v="-284105"/>
    <n v="2770696.2300000102"/>
    <n v="0"/>
    <n v="0"/>
    <n v="2770696.2300000102"/>
  </r>
  <r>
    <x v="45"/>
    <x v="6"/>
    <n v="71970077.799999997"/>
    <n v="19207805.140000001"/>
    <n v="-71970077.799999997"/>
    <n v="3042027.75"/>
    <n v="-3922486.79"/>
    <n v="-2471212.64"/>
    <n v="-6031386.4000000004"/>
    <n v="-4170512.31"/>
    <n v="-3027501.75"/>
    <n v="-71088.600000000006"/>
    <n v="-125249.87"/>
    <n v="2430394.5300000198"/>
    <n v="0"/>
    <n v="0"/>
    <n v="2430394.5300000198"/>
  </r>
  <r>
    <x v="46"/>
    <x v="0"/>
    <n v="10853776.310000001"/>
    <n v="1840249.81"/>
    <n v="-10853776.310000001"/>
    <n v="-42035.93"/>
    <n v="-311428"/>
    <n v="-171109.48"/>
    <n v="-847620.72"/>
    <n v="-222239.82"/>
    <n v="-203788.52"/>
    <n v="-16113"/>
    <n v="-41681"/>
    <n v="-15766.6599999994"/>
    <m/>
    <m/>
    <n v="-15766.6599999994"/>
  </r>
  <r>
    <x v="46"/>
    <x v="1"/>
    <n v="11820829.720000001"/>
    <n v="1902253.31"/>
    <n v="-11820829.720000001"/>
    <n v="-18714.810000000001"/>
    <n v="-284868.89"/>
    <n v="-168606.13"/>
    <n v="-948838.09"/>
    <n v="-270394.21000000002"/>
    <n v="-200841.23"/>
    <n v="-17616"/>
    <n v="-32312"/>
    <n v="-39938.050000003503"/>
    <n v="0"/>
    <n v="0"/>
    <n v="-39938.050000003503"/>
  </r>
  <r>
    <x v="46"/>
    <x v="2"/>
    <n v="10655125.789999999"/>
    <n v="2189422.17"/>
    <n v="-10655125.789999999"/>
    <n v="-85804.53"/>
    <n v="-282646.12"/>
    <n v="-110841.75"/>
    <n v="-1026835.88"/>
    <n v="-328559.76"/>
    <n v="-202506.42"/>
    <n v="-3601"/>
    <n v="-9321"/>
    <n v="139305.70999999801"/>
    <n v="0"/>
    <n v="0"/>
    <n v="139305.70999999801"/>
  </r>
  <r>
    <x v="46"/>
    <x v="3"/>
    <n v="10032257.210000001"/>
    <n v="2008536.14"/>
    <n v="-10032257.210000001"/>
    <n v="109897.61"/>
    <n v="-320778.15999999997"/>
    <n v="-146086.57999999999"/>
    <n v="-978656"/>
    <n v="-126843.96"/>
    <n v="-216450.78"/>
    <n v="-28125"/>
    <n v="-38142"/>
    <n v="263351.27"/>
    <n v="-71692"/>
    <n v="-71692"/>
    <n v="191659.27"/>
  </r>
  <r>
    <x v="46"/>
    <x v="4"/>
    <n v="10598417"/>
    <n v="2016354.25"/>
    <n v="-10598417"/>
    <n v="37586.83"/>
    <n v="-273099.02"/>
    <n v="-149456.35999999999"/>
    <n v="-941197.5"/>
    <n v="-196437.57"/>
    <n v="-233726.8"/>
    <n v="-3067"/>
    <n v="-76966"/>
    <n v="179990.830000002"/>
    <n v="0"/>
    <n v="0"/>
    <n v="179990.830000002"/>
  </r>
  <r>
    <x v="46"/>
    <x v="5"/>
    <n v="11810924.85"/>
    <n v="1986557.48"/>
    <n v="-11810924.85"/>
    <n v="75152.52"/>
    <n v="-330247.43"/>
    <n v="-122801.71"/>
    <n v="-955304.55"/>
    <n v="-175945.19"/>
    <n v="-223043.21"/>
    <n v="19461"/>
    <n v="-76229"/>
    <n v="197599.91"/>
    <n v="0"/>
    <n v="0"/>
    <n v="197599.91"/>
  </r>
  <r>
    <x v="46"/>
    <x v="6"/>
    <n v="10142701.57"/>
    <n v="1993475.43"/>
    <n v="-10142701.57"/>
    <n v="161621.12"/>
    <n v="-306029.37"/>
    <n v="-137451.03"/>
    <n v="-1046462.7"/>
    <n v="-332848.46000000002"/>
    <n v="-187933.37"/>
    <n v="22991"/>
    <n v="-60781.760000000002"/>
    <n v="106580.85999999801"/>
    <n v="3057"/>
    <n v="3057"/>
    <n v="109637.85999999801"/>
  </r>
  <r>
    <x v="47"/>
    <x v="0"/>
    <n v="13517734.27"/>
    <n v="2476590.61"/>
    <n v="-13517734.27"/>
    <n v="290444.57"/>
    <n v="-282484.61"/>
    <n v="-400282.2"/>
    <n v="-1457424.66"/>
    <n v="-306218.09000000003"/>
    <n v="-90553.18"/>
    <n v="-10429"/>
    <n v="-26139"/>
    <n v="193504.43999999599"/>
    <n v="0"/>
    <n v="0"/>
    <n v="193504.43999999599"/>
  </r>
  <r>
    <x v="47"/>
    <x v="1"/>
    <n v="14476879.529999999"/>
    <n v="2417202.67"/>
    <n v="-14476879.529999999"/>
    <n v="284299.49"/>
    <n v="-247780.9"/>
    <n v="-429760.45"/>
    <n v="-1452665.36"/>
    <n v="-364321.11"/>
    <n v="-92121.07"/>
    <n v="1231"/>
    <n v="-24022"/>
    <n v="92062.2700000021"/>
    <n v="-1801"/>
    <n v="-1801"/>
    <n v="90261.2700000021"/>
  </r>
  <r>
    <x v="47"/>
    <x v="2"/>
    <n v="13082377.359999999"/>
    <n v="2569209.4900000002"/>
    <n v="-13082377.359999999"/>
    <n v="300513.42"/>
    <n v="-340099.33"/>
    <n v="-474059.28"/>
    <n v="-1457512.76"/>
    <n v="-427049.67"/>
    <n v="-87735.81"/>
    <n v="8267"/>
    <n v="-21149"/>
    <n v="70384.060000002195"/>
    <n v="2615.88"/>
    <n v="2615.88"/>
    <n v="72999.9400000022"/>
  </r>
  <r>
    <x v="47"/>
    <x v="3"/>
    <n v="12333811.380000001"/>
    <n v="2691742.89"/>
    <n v="-12333811.380000001"/>
    <n v="231896.04"/>
    <n v="-354881.08"/>
    <n v="-398021.04"/>
    <n v="-1491359.32"/>
    <n v="-407195.26"/>
    <n v="-91178.06"/>
    <n v="5466"/>
    <n v="-41579"/>
    <n v="144891.17000000499"/>
    <n v="-9643.61"/>
    <n v="-9643.61"/>
    <n v="135247.560000005"/>
  </r>
  <r>
    <x v="47"/>
    <x v="4"/>
    <n v="13029709.890000001"/>
    <n v="2734440.05"/>
    <n v="-13029709.890000001"/>
    <n v="226686.93"/>
    <n v="-335193.48"/>
    <n v="-470617.96"/>
    <n v="-1471054.6"/>
    <n v="-386764.77"/>
    <n v="-85479.38"/>
    <n v="0"/>
    <n v="-41445"/>
    <n v="170571.78999999899"/>
    <n v="-7331"/>
    <n v="-7331"/>
    <n v="163240.78999999899"/>
  </r>
  <r>
    <x v="47"/>
    <x v="5"/>
    <n v="14964923.949999999"/>
    <n v="2716871.47"/>
    <n v="-14964923.949999999"/>
    <n v="266728.37"/>
    <n v="-351313.45"/>
    <n v="-390659.28"/>
    <n v="-1546854.71"/>
    <n v="-375425.37"/>
    <n v="-80654.83"/>
    <n v="0"/>
    <n v="-9396"/>
    <n v="229296.20000000199"/>
    <n v="-2592"/>
    <n v="-2592"/>
    <n v="226704.20000000199"/>
  </r>
  <r>
    <x v="47"/>
    <x v="6"/>
    <n v="12982768.279999999"/>
    <n v="2752092.09"/>
    <n v="-12982768.279999999"/>
    <n v="246308.07"/>
    <n v="-354152.42"/>
    <n v="-425934.26"/>
    <n v="-1591682.7"/>
    <n v="-403188.41"/>
    <n v="-76120.070000000007"/>
    <n v="0"/>
    <n v="-19719"/>
    <n v="127603.29999999799"/>
    <n v="0"/>
    <n v="0"/>
    <n v="127603.29999999799"/>
  </r>
  <r>
    <x v="48"/>
    <x v="0"/>
    <n v="8114551.3399999999"/>
    <n v="1871346.62"/>
    <n v="-8158299.4500000002"/>
    <n v="176532.05"/>
    <n v="-526730.36"/>
    <n v="-159501.03"/>
    <n v="-736356.55"/>
    <n v="-210721.58"/>
    <n v="-61204.02"/>
    <n v="-34506"/>
    <n v="41964.37"/>
    <n v="317075.39000000199"/>
    <m/>
    <m/>
    <n v="317075.39000000199"/>
  </r>
  <r>
    <x v="48"/>
    <x v="1"/>
    <n v="8628547.6799999997"/>
    <n v="1863303.31"/>
    <n v="-8628547.6799999997"/>
    <n v="136599.49"/>
    <n v="-574153.30000000005"/>
    <n v="-194875.39"/>
    <n v="-762979.8"/>
    <n v="-217627.19"/>
    <n v="-59881.42"/>
    <n v="-9362"/>
    <n v="-25696"/>
    <n v="155327.700000001"/>
    <n v="0"/>
    <n v="0"/>
    <n v="155327.700000001"/>
  </r>
  <r>
    <x v="48"/>
    <x v="2"/>
    <n v="7958450.5199999996"/>
    <n v="1921669.98"/>
    <n v="-7958450.5199999996"/>
    <n v="136550.71"/>
    <n v="-519702.92"/>
    <n v="-227609.13"/>
    <n v="-824448.93"/>
    <n v="-223701.45"/>
    <n v="-60685.43"/>
    <n v="4005"/>
    <n v="-13326"/>
    <n v="192751.83"/>
    <n v="0"/>
    <n v="0"/>
    <n v="192751.83"/>
  </r>
  <r>
    <x v="48"/>
    <x v="3"/>
    <n v="8070576.1600000001"/>
    <n v="1995432.91"/>
    <n v="-8070576.1600000001"/>
    <n v="137023.29"/>
    <n v="-566080.78"/>
    <n v="-136932.38"/>
    <n v="-763814.04"/>
    <n v="-244833.29"/>
    <n v="-84698.453999999998"/>
    <n v="-34553"/>
    <n v="-1306"/>
    <n v="300238.255999999"/>
    <n v="0"/>
    <n v="0"/>
    <n v="300238.255999999"/>
  </r>
  <r>
    <x v="48"/>
    <x v="4"/>
    <n v="8719661.9600000009"/>
    <n v="2111983.39"/>
    <n v="-8719661.9600000009"/>
    <n v="137725.37"/>
    <n v="-576175.15"/>
    <n v="-144224.98000000001"/>
    <n v="-835406.96"/>
    <n v="-281825.24"/>
    <n v="-103541.93"/>
    <n v="-43966"/>
    <n v="27646"/>
    <n v="292214.50000000099"/>
    <n v="0"/>
    <n v="0"/>
    <n v="292214.50000000099"/>
  </r>
  <r>
    <x v="48"/>
    <x v="5"/>
    <n v="10463066.42"/>
    <n v="2118616.38"/>
    <n v="-10463066.42"/>
    <n v="128903.44"/>
    <n v="-604431.63"/>
    <n v="-125663.8"/>
    <n v="-762858.56"/>
    <n v="-319984.71000000002"/>
    <n v="-73840.59"/>
    <n v="-63939"/>
    <n v="-193"/>
    <n v="296608.52999999898"/>
    <n v="0"/>
    <n v="0"/>
    <n v="296608.52999999898"/>
  </r>
  <r>
    <x v="48"/>
    <x v="6"/>
    <n v="8819769.9700000007"/>
    <n v="2164790.71"/>
    <n v="-8819769.9700000007"/>
    <n v="97987.21"/>
    <n v="-608154.23"/>
    <n v="-115807.53"/>
    <n v="-741845.97"/>
    <n v="-342778.93"/>
    <n v="-70875.17"/>
    <n v="-65878.78"/>
    <n v="-30027"/>
    <n v="287410.30999999901"/>
    <n v="0"/>
    <n v="0"/>
    <n v="287410.30999999901"/>
  </r>
  <r>
    <x v="49"/>
    <x v="0"/>
    <n v="122097511.43000001"/>
    <n v="22222999.510000002"/>
    <n v="-122097511.43000001"/>
    <n v="1961556.79"/>
    <n v="-3361186.28"/>
    <n v="-4949609.3099999996"/>
    <n v="-8271146.4800000004"/>
    <n v="-3797858.7"/>
    <n v="-1010140.41"/>
    <n v="112483"/>
    <n v="-919943"/>
    <n v="1987155.1200000199"/>
    <m/>
    <m/>
    <n v="1987155.1200000199"/>
  </r>
  <r>
    <x v="49"/>
    <x v="1"/>
    <n v="129066345.38"/>
    <n v="22519745.510000002"/>
    <n v="-129066344.63"/>
    <n v="1421213.28"/>
    <n v="-3615026.06"/>
    <n v="-5479917.4900000002"/>
    <n v="-8440912.9299999997"/>
    <n v="-4064630.54"/>
    <n v="-1083667.6100000001"/>
    <n v="47507"/>
    <n v="-371562.4"/>
    <n v="932749.51000002597"/>
    <n v="0"/>
    <n v="0"/>
    <n v="932749.51000002597"/>
  </r>
  <r>
    <x v="49"/>
    <x v="2"/>
    <n v="117398706.95"/>
    <n v="23355749.489999998"/>
    <n v="-117398668.45999999"/>
    <n v="1750100.34"/>
    <n v="-2884424.25"/>
    <n v="-5903698.1299999999"/>
    <n v="-9207848.0500000007"/>
    <n v="-4182275.87"/>
    <n v="-1189662.58"/>
    <n v="-44092"/>
    <n v="-521278.81"/>
    <n v="1172608.6299999999"/>
    <n v="-73215.960000000006"/>
    <n v="-73215.960000000006"/>
    <n v="1099392.67"/>
  </r>
  <r>
    <x v="49"/>
    <x v="3"/>
    <n v="110541536.13"/>
    <n v="25700463.260000002"/>
    <n v="-110541536.12"/>
    <n v="2667680.35"/>
    <n v="-3313546.78"/>
    <n v="-5832438.9299999997"/>
    <n v="-8793507.0700000003"/>
    <n v="-4254629.58"/>
    <n v="-1273409.1499999999"/>
    <n v="-132611"/>
    <n v="-1182413.43"/>
    <n v="3585587.68"/>
    <n v="109243.6"/>
    <n v="109243.6"/>
    <n v="3694831.28"/>
  </r>
  <r>
    <x v="49"/>
    <x v="4"/>
    <n v="117709471.09"/>
    <n v="26014913.289999999"/>
    <n v="-117786148.56999999"/>
    <n v="1693387.88"/>
    <n v="-3369004.11"/>
    <n v="-5514648.5300000003"/>
    <n v="-8275791.9199999999"/>
    <n v="-4276353.24"/>
    <n v="-1366082.54"/>
    <n v="-133502.51"/>
    <n v="-1126766.26"/>
    <n v="3569474.5800000099"/>
    <n v="-216559.91"/>
    <n v="-216559.91"/>
    <n v="3352914.6700000102"/>
  </r>
  <r>
    <x v="49"/>
    <x v="5"/>
    <n v="129479447.36"/>
    <n v="25803390"/>
    <n v="-129479447.33"/>
    <n v="1771068.37"/>
    <n v="-2751834.69"/>
    <n v="-5567844.9800000004"/>
    <n v="-8133687.5"/>
    <n v="-4557623.24"/>
    <n v="-1372302.47"/>
    <n v="-325000"/>
    <n v="-1235562.04"/>
    <n v="3630603.48000002"/>
    <n v="-73296.03"/>
    <n v="-73296.03"/>
    <n v="3557307.4500000202"/>
  </r>
  <r>
    <x v="49"/>
    <x v="6"/>
    <n v="113417046.28"/>
    <n v="25909377.440000001"/>
    <n v="-113417055.40000001"/>
    <n v="1881402.81"/>
    <n v="-2823988.16"/>
    <n v="-5565762.54"/>
    <n v="-7929055.7400000002"/>
    <n v="-4803603.5199999996"/>
    <n v="-1382141.27"/>
    <n v="-490000"/>
    <n v="-953773.87"/>
    <n v="3842446.03000001"/>
    <n v="319422.21999999997"/>
    <n v="319422.21999999997"/>
    <n v="4161868.2500000098"/>
  </r>
  <r>
    <x v="50"/>
    <x v="0"/>
    <n v="23764695.870000001"/>
    <n v="3370748.86"/>
    <n v="-23764695.870000001"/>
    <n v="313933.39"/>
    <n v="-644836.24"/>
    <n v="-144269.75"/>
    <n v="-1711780.88"/>
    <n v="-325196.14"/>
    <n v="-45332.01"/>
    <n v="-118500"/>
    <n v="0"/>
    <n v="694767.23"/>
    <n v="0"/>
    <n v="0"/>
    <n v="694767.23"/>
  </r>
  <r>
    <x v="50"/>
    <x v="1"/>
    <n v="26120389.030000001"/>
    <n v="3410126.91"/>
    <n v="-26120389.030000001"/>
    <n v="291124.08"/>
    <n v="-498265.7"/>
    <n v="-178960.39"/>
    <n v="-2047779.36"/>
    <n v="-327997.31"/>
    <n v="-40556.879999999997"/>
    <n v="-124499.88"/>
    <n v="0"/>
    <n v="483191.47"/>
    <n v="0"/>
    <n v="0"/>
    <n v="483191.47"/>
  </r>
  <r>
    <x v="50"/>
    <x v="2"/>
    <n v="23593380.34"/>
    <n v="3483282.61"/>
    <n v="-23593380.34"/>
    <n v="217444.7"/>
    <n v="-571935.91"/>
    <n v="-110750.84"/>
    <n v="-2012373.28"/>
    <n v="-364127.83"/>
    <n v="-44444.43"/>
    <n v="63101.82"/>
    <n v="0"/>
    <n v="660196.84000000299"/>
    <n v="0"/>
    <n v="0"/>
    <n v="660196.84000000299"/>
  </r>
  <r>
    <x v="50"/>
    <x v="3"/>
    <n v="21279720.850000001"/>
    <n v="3611593.96"/>
    <n v="-21279720.850000001"/>
    <n v="408151.95"/>
    <n v="-723170.32"/>
    <n v="-234868.49"/>
    <n v="-1974039.53"/>
    <n v="-419419.65"/>
    <n v="-49304.49"/>
    <n v="-62479.61"/>
    <n v="0"/>
    <n v="556463.820000001"/>
    <n v="0"/>
    <n v="0"/>
    <n v="556463.820000001"/>
  </r>
  <r>
    <x v="50"/>
    <x v="4"/>
    <n v="20335413.399999999"/>
    <n v="3693007.9"/>
    <n v="-20335413.390000001"/>
    <n v="289781.68"/>
    <n v="-644866.62"/>
    <n v="-210034.15"/>
    <n v="-2018224.93"/>
    <n v="-563440.05000000005"/>
    <n v="-87459.56"/>
    <n v="68633"/>
    <n v="0"/>
    <n v="527397.28"/>
    <n v="0"/>
    <n v="0"/>
    <n v="527397.28"/>
  </r>
  <r>
    <x v="50"/>
    <x v="5"/>
    <n v="23277993.140000001"/>
    <n v="3738247.36"/>
    <n v="-23277993.140000001"/>
    <n v="268836.59000000003"/>
    <n v="-600164.87"/>
    <n v="-258503.46"/>
    <n v="-1984172.9"/>
    <n v="-663021.09"/>
    <n v="-106026.78"/>
    <n v="27084"/>
    <n v="0"/>
    <n v="422278.84999999503"/>
    <n v="0"/>
    <n v="0"/>
    <n v="422278.84999999503"/>
  </r>
  <r>
    <x v="50"/>
    <x v="6"/>
    <n v="21007196.579999998"/>
    <n v="3904189.73"/>
    <n v="-21006470.690000001"/>
    <n v="353859.6"/>
    <n v="-545201.41"/>
    <n v="-189920.08"/>
    <n v="-2147915.88"/>
    <n v="-733344.57"/>
    <n v="-137884.60999999999"/>
    <n v="-222831.08"/>
    <n v="213422"/>
    <n v="495099.58999999601"/>
    <n v="0"/>
    <n v="0"/>
    <n v="495099.58999999601"/>
  </r>
  <r>
    <x v="51"/>
    <x v="0"/>
    <n v="2847118240.8299999"/>
    <n v="612354538.10000002"/>
    <n v="-2847118927.52"/>
    <n v="39917788.109999999"/>
    <n v="-48560662.950000003"/>
    <n v="-67117345.890000001"/>
    <n v="-128303498.41"/>
    <n v="-192329428.55000001"/>
    <n v="-71970135.060000002"/>
    <n v="-3518763.47"/>
    <n v="19437"/>
    <n v="140491242.19"/>
    <n v="0"/>
    <n v="0"/>
    <n v="140491242.19"/>
  </r>
  <r>
    <x v="51"/>
    <x v="1"/>
    <n v="3189458385.71"/>
    <n v="696533948.47000003"/>
    <n v="-3189458386.1599998"/>
    <n v="50187582.850000001"/>
    <n v="-56904312.850000001"/>
    <n v="-63054927.200000003"/>
    <n v="-126640592.05"/>
    <n v="-225905944.88999999"/>
    <n v="-74528581.799999997"/>
    <n v="-21762400"/>
    <n v="-179979"/>
    <n v="177744793.08000001"/>
    <n v="0"/>
    <n v="0"/>
    <n v="177744793.08000001"/>
  </r>
  <r>
    <x v="51"/>
    <x v="2"/>
    <n v="2829226804.4899998"/>
    <n v="679157674.40999997"/>
    <n v="-2829226803.7600002"/>
    <n v="51731853.689999998"/>
    <n v="-54940322.090000004"/>
    <n v="-64369266.009999998"/>
    <n v="-131275676.2"/>
    <n v="-228284810.62"/>
    <n v="-79921226.650000006"/>
    <n v="-27039750.719999999"/>
    <n v="-389265"/>
    <n v="144669211.53999901"/>
    <n v="0"/>
    <n v="0"/>
    <n v="144669211.53999901"/>
  </r>
  <r>
    <x v="51"/>
    <x v="3"/>
    <n v="2736006729.0999999"/>
    <n v="729185740.27999997"/>
    <n v="-2736006729.0799999"/>
    <n v="52779209.729999997"/>
    <n v="-57721502.270000003"/>
    <n v="-73978312.969999999"/>
    <n v="-131247419.81"/>
    <n v="-241845269.06"/>
    <n v="-79201134.560000002"/>
    <n v="-34553534.640000001"/>
    <n v="-3806795"/>
    <n v="159610981.72"/>
    <n v="0"/>
    <n v="0"/>
    <n v="159610981.72"/>
  </r>
  <r>
    <x v="51"/>
    <x v="4"/>
    <n v="2899657485.3000002"/>
    <n v="740216369.54999995"/>
    <n v="-2899657485.3000002"/>
    <n v="56509015.170000002"/>
    <n v="-48274874.920000002"/>
    <n v="-63749097"/>
    <n v="-155964893.47999999"/>
    <n v="-257806819.44"/>
    <n v="-83668796.769999996"/>
    <n v="-33104050.670000002"/>
    <n v="-194916"/>
    <n v="153961936.44"/>
    <n v="0"/>
    <n v="0"/>
    <n v="153961936.44"/>
  </r>
  <r>
    <x v="51"/>
    <x v="5"/>
    <n v="3165520015.1999998"/>
    <n v="711739529.79999995"/>
    <n v="-3165520014.46"/>
    <n v="45910347.25"/>
    <n v="-46631598.799999997"/>
    <n v="-70472552.140000001"/>
    <n v="-171091886.94999999"/>
    <n v="-269166028.27999997"/>
    <n v="-81095164.25"/>
    <n v="-5733044"/>
    <n v="2391967"/>
    <n v="115851570.37"/>
    <n v="0"/>
    <n v="0"/>
    <n v="115851570.37"/>
  </r>
  <r>
    <x v="51"/>
    <x v="6"/>
    <n v="2694322334.5900002"/>
    <n v="744774050.60000002"/>
    <n v="-2694322334.5900002"/>
    <n v="50895135.960000001"/>
    <n v="-46596357.560000002"/>
    <n v="-70899292.859999999"/>
    <n v="-160045440.16999999"/>
    <n v="-286981599.39999998"/>
    <n v="-81699939.090000004"/>
    <n v="-11050068"/>
    <n v="-675253"/>
    <n v="137721236.47999999"/>
    <n v="0"/>
    <n v="0"/>
    <n v="137721236.47999999"/>
  </r>
  <r>
    <x v="52"/>
    <x v="0"/>
    <n v="15368715.01"/>
    <n v="3648250.16"/>
    <n v="-15368715.01"/>
    <n v="546658.26"/>
    <n v="-75160.289999999994"/>
    <n v="-699775.71"/>
    <n v="-2088862.9"/>
    <n v="-621402.26"/>
    <n v="-220497.06"/>
    <n v="-54187"/>
    <n v="-65553"/>
    <n v="369470.19999999797"/>
    <m/>
    <m/>
    <n v="369470.19999999797"/>
  </r>
  <r>
    <x v="52"/>
    <x v="1"/>
    <n v="17324648.199999999"/>
    <n v="3948114.5"/>
    <n v="-17324648.199999999"/>
    <n v="520967.73"/>
    <n v="-97379.3"/>
    <n v="-732972.09"/>
    <n v="-2224529.81"/>
    <n v="-542441"/>
    <n v="-139110.97"/>
    <n v="-139918"/>
    <n v="-48296"/>
    <n v="544435.06000000401"/>
    <n v="0"/>
    <n v="0"/>
    <n v="544435.06000000401"/>
  </r>
  <r>
    <x v="52"/>
    <x v="2"/>
    <n v="15177499.310000001"/>
    <n v="4114119.68"/>
    <n v="-15177499.310000001"/>
    <n v="512158.93"/>
    <n v="-86785.13"/>
    <n v="-755901.64"/>
    <n v="-2312908.73"/>
    <n v="-565019.42000000004"/>
    <n v="-139848.16"/>
    <n v="-143005"/>
    <n v="-59141"/>
    <n v="563669.53000000096"/>
    <n v="0"/>
    <n v="0"/>
    <n v="563669.53000000096"/>
  </r>
  <r>
    <x v="52"/>
    <x v="3"/>
    <n v="14602669.960000001"/>
    <n v="4298856.22"/>
    <n v="-14602669.960000001"/>
    <n v="600164.62"/>
    <n v="-50486.99"/>
    <n v="-838683.52"/>
    <n v="-2341291.6800000002"/>
    <n v="-591332.35"/>
    <n v="-158670.93"/>
    <n v="-186156"/>
    <n v="-57128"/>
    <n v="675271.36999999895"/>
    <n v="0"/>
    <n v="0"/>
    <n v="675271.36999999895"/>
  </r>
  <r>
    <x v="52"/>
    <x v="4"/>
    <n v="15895035.439999999"/>
    <n v="4427057.92"/>
    <n v="-15895035.439999999"/>
    <n v="540721.02"/>
    <n v="-38450.230000000003"/>
    <n v="-855276.24"/>
    <n v="-2606574.06"/>
    <n v="-629912.11"/>
    <n v="-145295.78"/>
    <n v="-89618"/>
    <n v="-92593"/>
    <n v="510059.51999999699"/>
    <n v="0"/>
    <n v="0"/>
    <n v="510059.51999999699"/>
  </r>
  <r>
    <x v="52"/>
    <x v="5"/>
    <n v="20851819.059999999"/>
    <n v="4512540.38"/>
    <n v="-20851819.02"/>
    <n v="536127.14"/>
    <n v="-50770.33"/>
    <n v="-715452.05"/>
    <n v="-2767881.83"/>
    <n v="-662349.25"/>
    <n v="-162440.65"/>
    <n v="-94279"/>
    <n v="-85496"/>
    <n v="509998.44999999698"/>
    <n v="0"/>
    <n v="0"/>
    <n v="509998.44999999698"/>
  </r>
  <r>
    <x v="52"/>
    <x v="6"/>
    <n v="18165829.280000001"/>
    <n v="4685688.91"/>
    <n v="-18165828.98"/>
    <n v="371450.29"/>
    <n v="-35697.14"/>
    <n v="-766679.32"/>
    <n v="-2251194.33"/>
    <n v="-701773.25"/>
    <n v="-180719.31"/>
    <n v="-239488"/>
    <n v="-57597"/>
    <n v="823991.15000000503"/>
    <n v="0"/>
    <n v="0"/>
    <n v="823991.15000000503"/>
  </r>
  <r>
    <x v="53"/>
    <x v="0"/>
    <n v="166622941"/>
    <n v="33558263"/>
    <n v="-166622942"/>
    <n v="-2352131"/>
    <n v="-6278264"/>
    <n v="-1552188"/>
    <n v="-5431518"/>
    <n v="-8510773"/>
    <n v="-4846098"/>
    <n v="156358"/>
    <n v="559981"/>
    <n v="5303629"/>
    <m/>
    <m/>
    <n v="5303629"/>
  </r>
  <r>
    <x v="53"/>
    <x v="1"/>
    <n v="186434129"/>
    <n v="33906808"/>
    <n v="-186434129"/>
    <n v="2815654"/>
    <n v="-5818874"/>
    <n v="-1543946"/>
    <n v="-5930252"/>
    <n v="-8754070"/>
    <n v="-4851251"/>
    <n v="-551449"/>
    <n v="-288927"/>
    <n v="8983693"/>
    <n v="93538"/>
    <n v="93538"/>
    <n v="9077231"/>
  </r>
  <r>
    <x v="53"/>
    <x v="2"/>
    <n v="169230868"/>
    <n v="34154084"/>
    <n v="-169230868"/>
    <n v="4277240"/>
    <n v="-5949887"/>
    <n v="-1608420"/>
    <n v="-6497912"/>
    <n v="-9242111"/>
    <n v="-4751753"/>
    <n v="-456255"/>
    <n v="-676735"/>
    <n v="9248251"/>
    <n v="0"/>
    <n v="0"/>
    <n v="9248251"/>
  </r>
  <r>
    <x v="53"/>
    <x v="3"/>
    <n v="168077848"/>
    <n v="35332431"/>
    <n v="-168077848"/>
    <n v="3072644"/>
    <n v="-6021922"/>
    <n v="-1963196"/>
    <n v="-7043469"/>
    <n v="-9646809"/>
    <n v="-5027485"/>
    <n v="-432242"/>
    <n v="-97510"/>
    <n v="8172442"/>
    <n v="0"/>
    <n v="0"/>
    <n v="8172442"/>
  </r>
  <r>
    <x v="53"/>
    <x v="4"/>
    <n v="173595406"/>
    <n v="35231918"/>
    <n v="-173595406"/>
    <n v="372036"/>
    <n v="-6269001"/>
    <n v="-1497703"/>
    <n v="-7193031"/>
    <n v="-9970370"/>
    <n v="-5054496"/>
    <n v="121376"/>
    <n v="576719"/>
    <n v="6317448"/>
    <n v="428531"/>
    <n v="428531"/>
    <n v="6745979"/>
  </r>
  <r>
    <x v="53"/>
    <x v="5"/>
    <n v="190523763"/>
    <n v="34939971"/>
    <n v="-190523763"/>
    <n v="-3714525"/>
    <n v="-5723340"/>
    <n v="-1649363"/>
    <n v="-7079945"/>
    <n v="-10585929"/>
    <n v="-5090821"/>
    <n v="1354178"/>
    <n v="216222"/>
    <n v="2666448"/>
    <n v="0"/>
    <n v="0"/>
    <n v="2666448"/>
  </r>
  <r>
    <x v="53"/>
    <x v="6"/>
    <n v="162898253"/>
    <n v="38890480"/>
    <n v="-162898254"/>
    <n v="8215739"/>
    <n v="-6096367"/>
    <n v="-1718924"/>
    <n v="-8065513"/>
    <n v="-10696943"/>
    <n v="-4781340"/>
    <n v="-3152181"/>
    <n v="-216333"/>
    <n v="12378617"/>
    <n v="-330697"/>
    <n v="-330697"/>
    <n v="12047920"/>
  </r>
  <r>
    <x v="54"/>
    <x v="0"/>
    <n v="43174574"/>
    <n v="8800223"/>
    <n v="-43174574"/>
    <n v="898589"/>
    <n v="-1320244"/>
    <n v="-1834314"/>
    <n v="-3168711"/>
    <n v="-1304212"/>
    <n v="-882042"/>
    <n v="-127169"/>
    <n v="157463"/>
    <n v="1219583"/>
    <m/>
    <m/>
    <n v="1219583"/>
  </r>
  <r>
    <x v="54"/>
    <x v="1"/>
    <n v="48433330.119999997"/>
    <n v="9080161.1799999997"/>
    <n v="-48433330.119999997"/>
    <n v="768018.7"/>
    <n v="-1461617.36"/>
    <n v="-1815063.8"/>
    <n v="-3466055.84"/>
    <n v="-1365712.33"/>
    <n v="-876389.47"/>
    <n v="42968"/>
    <n v="81826"/>
    <n v="988135.08000000601"/>
    <n v="0"/>
    <n v="0"/>
    <n v="988135.08000000601"/>
  </r>
  <r>
    <x v="54"/>
    <x v="2"/>
    <n v="42574040"/>
    <n v="9452029.1899999995"/>
    <n v="-42574040"/>
    <n v="678456.13"/>
    <n v="-1492815.04"/>
    <n v="-1885767.8"/>
    <n v="-3392310.05"/>
    <n v="-1429126.6"/>
    <n v="-886759.58"/>
    <n v="6155"/>
    <n v="-44321"/>
    <n v="1005540.24999999"/>
    <n v="0"/>
    <n v="0"/>
    <n v="1005540.24999999"/>
  </r>
  <r>
    <x v="54"/>
    <x v="3"/>
    <n v="42568699.229999997"/>
    <n v="10016447.5"/>
    <n v="-42568699.229999997"/>
    <n v="711021.98"/>
    <n v="-1311161.3999999999"/>
    <n v="-2086551.34"/>
    <n v="-3415591.61"/>
    <n v="-1491767.82"/>
    <n v="-914907.07"/>
    <n v="-16825.88"/>
    <n v="-111475"/>
    <n v="1379189.3600000101"/>
    <n v="0"/>
    <n v="0"/>
    <n v="1379189.3600000101"/>
  </r>
  <r>
    <x v="54"/>
    <x v="4"/>
    <n v="44518076.700000003"/>
    <n v="10135879.609999999"/>
    <n v="-44518076.729999997"/>
    <n v="752276.86"/>
    <n v="-1330026.24"/>
    <n v="-2270810.48"/>
    <n v="-3350203.74"/>
    <n v="-1565041.13"/>
    <n v="-952876.16"/>
    <n v="-17460.25"/>
    <n v="-52452"/>
    <n v="1349286.44"/>
    <n v="0"/>
    <n v="0"/>
    <n v="1349286.44"/>
  </r>
  <r>
    <x v="54"/>
    <x v="5"/>
    <n v="51824013.090000004"/>
    <n v="10116780.73"/>
    <n v="-51824013.149999999"/>
    <n v="579999.94999999995"/>
    <n v="-1529536.94"/>
    <n v="-1990641.97"/>
    <n v="-3319586.89"/>
    <n v="-1627987.99"/>
    <n v="-506924.94"/>
    <n v="-79505.5"/>
    <n v="30678"/>
    <n v="1673274.3899999899"/>
    <n v="0"/>
    <n v="0"/>
    <n v="1673274.3899999899"/>
  </r>
  <r>
    <x v="54"/>
    <x v="6"/>
    <n v="45255363.109999999"/>
    <n v="10498866.789999999"/>
    <n v="-45255363.109999999"/>
    <n v="676799.79"/>
    <n v="-1729777.57"/>
    <n v="-1931914.51"/>
    <n v="-3163335.68"/>
    <n v="-1725462.66"/>
    <n v="-511007.03"/>
    <n v="-232047"/>
    <n v="46988"/>
    <n v="1929110.13"/>
    <n v="0"/>
    <n v="0"/>
    <n v="1929110.13"/>
  </r>
  <r>
    <x v="55"/>
    <x v="0"/>
    <n v="11503368.49"/>
    <n v="2352916.0499999998"/>
    <n v="-11503368.49"/>
    <n v="118997.5"/>
    <n v="-376893.07"/>
    <n v="-235310.34"/>
    <n v="-1054804.1499999999"/>
    <n v="-346404.24"/>
    <n v="-182064.35"/>
    <n v="-23074"/>
    <n v="0"/>
    <n v="253363.399999999"/>
    <m/>
    <m/>
    <n v="253363.399999999"/>
  </r>
  <r>
    <x v="55"/>
    <x v="1"/>
    <n v="12571629.25"/>
    <n v="2588591.5499999998"/>
    <n v="-12571629.25"/>
    <n v="132757.13"/>
    <n v="-442994.92"/>
    <n v="-218122.08"/>
    <n v="-1096430.96"/>
    <n v="-365477.78"/>
    <n v="-198268.89"/>
    <n v="23610"/>
    <n v="0"/>
    <n v="423664.05000000203"/>
    <n v="0"/>
    <n v="0"/>
    <n v="423664.05000000203"/>
  </r>
  <r>
    <x v="55"/>
    <x v="2"/>
    <n v="11609608.02"/>
    <n v="2500178.59"/>
    <n v="-11609608.02"/>
    <n v="150898.04999999999"/>
    <n v="-444042.86"/>
    <n v="-222538.7"/>
    <n v="-1064757.98"/>
    <n v="-407728.74"/>
    <n v="-215006.97"/>
    <n v="12918"/>
    <n v="1411.5"/>
    <n v="311330.890000001"/>
    <n v="7998.5"/>
    <n v="7998.5"/>
    <n v="319329.390000001"/>
  </r>
  <r>
    <x v="55"/>
    <x v="3"/>
    <n v="11131764.16"/>
    <n v="2563353.66"/>
    <n v="-11131764.16"/>
    <n v="166327.46"/>
    <n v="-394083.69"/>
    <n v="-243714.53"/>
    <n v="-1088327.95"/>
    <n v="-424389.14"/>
    <n v="-213594.64"/>
    <n v="-2870.33"/>
    <n v="0"/>
    <n v="362700.84"/>
    <n v="0"/>
    <n v="0"/>
    <n v="362700.84"/>
  </r>
  <r>
    <x v="55"/>
    <x v="4"/>
    <n v="11387649.35"/>
    <n v="2610949.84"/>
    <n v="-11387649.35"/>
    <n v="180838.28"/>
    <n v="-407116.83"/>
    <n v="-214208.63"/>
    <n v="-1210316.67"/>
    <n v="-441385.56"/>
    <n v="-208541.13"/>
    <n v="896.25"/>
    <n v="0"/>
    <n v="311115.55000000098"/>
    <n v="0"/>
    <n v="0"/>
    <n v="311115.55000000098"/>
  </r>
  <r>
    <x v="55"/>
    <x v="5"/>
    <n v="12051504.83"/>
    <n v="2614418.54"/>
    <n v="-12051504.83"/>
    <n v="137007.85999999999"/>
    <n v="-400585.39"/>
    <n v="-223163.17"/>
    <n v="-1259041.72"/>
    <n v="-445870.44"/>
    <n v="-200129.49"/>
    <n v="7549"/>
    <n v="0"/>
    <n v="230185.19000000099"/>
    <n v="-20387"/>
    <n v="-20387"/>
    <n v="209798.19000000099"/>
  </r>
  <r>
    <x v="55"/>
    <x v="6"/>
    <n v="11083561.289999999"/>
    <n v="3029286.89"/>
    <n v="-11083561.289999999"/>
    <n v="191623.53"/>
    <n v="-416116.13"/>
    <n v="-244083.37"/>
    <n v="-1217555.02"/>
    <n v="-485333.37"/>
    <n v="-255186.37"/>
    <n v="85"/>
    <n v="0"/>
    <n v="602721.16000000096"/>
    <n v="0"/>
    <n v="0"/>
    <n v="602721.16000000096"/>
  </r>
  <r>
    <x v="56"/>
    <x v="0"/>
    <n v="51387961"/>
    <n v="9445054"/>
    <n v="-51288235"/>
    <n v="599763"/>
    <n v="-264132"/>
    <n v="-1398823"/>
    <n v="-3597665"/>
    <n v="-1653966"/>
    <n v="-1095382"/>
    <n v="-308000"/>
    <n v="82000"/>
    <n v="1908575"/>
    <n v="0"/>
    <n v="0"/>
    <n v="1908575"/>
  </r>
  <r>
    <x v="56"/>
    <x v="1"/>
    <n v="57528470"/>
    <n v="9528912"/>
    <n v="-57528471"/>
    <n v="564430"/>
    <n v="-390384"/>
    <n v="-1720696"/>
    <n v="-3671831"/>
    <n v="-1638686"/>
    <n v="-487857"/>
    <n v="-102000"/>
    <n v="-141000"/>
    <n v="1940887"/>
    <n v="-7617"/>
    <n v="-7617"/>
    <n v="1933270"/>
  </r>
  <r>
    <x v="56"/>
    <x v="2"/>
    <n v="48106851"/>
    <n v="9663024"/>
    <n v="-48106852"/>
    <n v="372877"/>
    <n v="-380800"/>
    <n v="-1918862"/>
    <n v="-3946936"/>
    <n v="-1886263"/>
    <n v="-178289"/>
    <n v="0"/>
    <n v="-127000"/>
    <n v="1597750"/>
    <n v="20016"/>
    <n v="20016"/>
    <n v="1617766"/>
  </r>
  <r>
    <x v="56"/>
    <x v="3"/>
    <n v="44203681.909999996"/>
    <n v="10767062.220000001"/>
    <n v="-44203681.909999996"/>
    <n v="490589.75"/>
    <n v="-522032.95"/>
    <n v="-1427339.1"/>
    <n v="-3563432.02"/>
    <n v="-1926936.73"/>
    <n v="-1056911.32"/>
    <n v="-437000"/>
    <n v="21000"/>
    <n v="2344999.85"/>
    <n v="-6701"/>
    <n v="-6701"/>
    <n v="2338298.85"/>
  </r>
  <r>
    <x v="56"/>
    <x v="4"/>
    <n v="49234427.759999998"/>
    <n v="10707562.98"/>
    <n v="-49234427.759999998"/>
    <n v="740931.51"/>
    <n v="-655009.11"/>
    <n v="-1480064.93"/>
    <n v="-3823543.8"/>
    <n v="-1685680.56"/>
    <n v="-1178635.94"/>
    <n v="-126000"/>
    <n v="49000"/>
    <n v="2548560.15"/>
    <n v="-26634"/>
    <n v="-26634"/>
    <n v="2521926.15"/>
  </r>
  <r>
    <x v="56"/>
    <x v="5"/>
    <n v="59846377.859999999"/>
    <n v="10929999.369999999"/>
    <n v="-59846377.859999999"/>
    <n v="700650.93"/>
    <n v="-758568.2"/>
    <n v="-1496436"/>
    <n v="-3825393.71"/>
    <n v="-1777404.39"/>
    <n v="-1723874.97"/>
    <n v="-361000"/>
    <n v="223000"/>
    <n v="1910973.03"/>
    <n v="0"/>
    <n v="0"/>
    <n v="1910973.03"/>
  </r>
  <r>
    <x v="56"/>
    <x v="6"/>
    <n v="52998216.990000002"/>
    <n v="11111944.74"/>
    <n v="-52998216.990000002"/>
    <n v="636797.73"/>
    <n v="-709495.33"/>
    <n v="-1346049.46"/>
    <n v="-4719544.55"/>
    <n v="-1785531.48"/>
    <n v="-130534.24"/>
    <n v="-136000"/>
    <n v="-208000"/>
    <n v="2713587.41"/>
    <n v="0"/>
    <n v="0"/>
    <n v="2713587.4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
  <r>
    <x v="0"/>
    <x v="0"/>
    <n v="1499"/>
    <n v="391"/>
    <n v="1890"/>
    <n v="4201920"/>
    <n v="5242817"/>
    <n v="4282087"/>
    <n v="81.680000000000007"/>
    <n v="4234473"/>
    <n v="5296312"/>
    <n v="4325475"/>
    <n v="81.67"/>
    <n v="7060"/>
    <n v="13716"/>
    <n v="20776"/>
    <m/>
    <m/>
    <m/>
    <m/>
    <m/>
    <m/>
  </r>
  <r>
    <x v="0"/>
    <x v="1"/>
    <n v="1499"/>
    <n v="391.6"/>
    <n v="1890.6"/>
    <n v="4034751"/>
    <n v="5492229"/>
    <n v="4413602"/>
    <n v="80.36"/>
    <n v="4072979"/>
    <n v="5542551"/>
    <n v="4454329"/>
    <n v="80.37"/>
    <n v="7062"/>
    <n v="13922"/>
    <n v="20984"/>
    <m/>
    <m/>
    <m/>
    <m/>
    <m/>
    <m/>
  </r>
  <r>
    <x v="0"/>
    <x v="2"/>
    <n v="1528"/>
    <n v="391"/>
    <n v="1919"/>
    <n v="3945609"/>
    <n v="4998584"/>
    <n v="4136923"/>
    <n v="82.76"/>
    <n v="3974286"/>
    <n v="5053785"/>
    <n v="4176486"/>
    <n v="82.64"/>
    <n v="7039"/>
    <n v="13883"/>
    <n v="20922"/>
    <m/>
    <m/>
    <m/>
    <m/>
    <m/>
    <m/>
  </r>
  <r>
    <x v="0"/>
    <x v="3"/>
    <n v="1531"/>
    <n v="391.6"/>
    <n v="1922.6"/>
    <n v="3960503"/>
    <n v="5400686"/>
    <n v="4360618"/>
    <n v="80.739999999999995"/>
    <n v="3986279"/>
    <n v="5443049"/>
    <n v="4388151"/>
    <n v="80.62"/>
    <n v="7002"/>
    <n v="14047"/>
    <n v="21049"/>
    <m/>
    <m/>
    <m/>
    <m/>
    <m/>
    <m/>
  </r>
  <r>
    <x v="0"/>
    <x v="4"/>
    <n v="1532"/>
    <n v="391.6"/>
    <n v="1923.6"/>
    <n v="4127385"/>
    <n v="4962217"/>
    <n v="4110960"/>
    <n v="82.85"/>
    <n v="4150506"/>
    <n v="5043554"/>
    <n v="4161932"/>
    <n v="82.52"/>
    <n v="14239"/>
    <n v="35371"/>
    <n v="49610"/>
    <n v="6963"/>
    <n v="7276"/>
    <n v="14149"/>
    <n v="21222"/>
    <n v="21112"/>
    <n v="28498"/>
  </r>
  <r>
    <x v="0"/>
    <x v="5"/>
    <n v="1532"/>
    <n v="392"/>
    <n v="1924"/>
    <n v="3888603"/>
    <n v="5597615"/>
    <n v="4190197"/>
    <n v="74.86"/>
    <n v="3917702"/>
    <n v="5698865"/>
    <n v="4237976"/>
    <n v="74.37"/>
    <n v="14186"/>
    <n v="35292"/>
    <n v="49478"/>
    <n v="6979"/>
    <n v="7207"/>
    <n v="14192"/>
    <n v="21100"/>
    <n v="21171"/>
    <n v="28307"/>
  </r>
  <r>
    <x v="0"/>
    <x v="6"/>
    <n v="1532"/>
    <n v="391.6"/>
    <n v="1923.6"/>
    <n v="3855366"/>
    <n v="5262425"/>
    <n v="4160418"/>
    <n v="79.06"/>
    <n v="3877088"/>
    <n v="5348309"/>
    <n v="4210526"/>
    <n v="78.73"/>
    <n v="14768"/>
    <n v="37104"/>
    <n v="51872"/>
    <n v="7189"/>
    <n v="7579"/>
    <n v="14392"/>
    <n v="22712"/>
    <n v="21581"/>
    <n v="30291"/>
  </r>
  <r>
    <x v="1"/>
    <x v="0"/>
    <n v="3"/>
    <n v="14197"/>
    <n v="14200"/>
    <n v="44710"/>
    <n v="26190"/>
    <n v="32284"/>
    <n v="72.209999999999994"/>
    <n v="44768"/>
    <n v="26366"/>
    <n v="32415"/>
    <n v="72.41"/>
    <n v="1835"/>
    <n v="14"/>
    <n v="1849"/>
    <m/>
    <m/>
    <m/>
    <m/>
    <m/>
    <m/>
  </r>
  <r>
    <x v="1"/>
    <x v="1"/>
    <n v="3"/>
    <n v="14197"/>
    <n v="14200"/>
    <n v="40592"/>
    <n v="29413"/>
    <n v="31617"/>
    <n v="77.89"/>
    <n v="40706"/>
    <n v="29497"/>
    <n v="31791"/>
    <n v="78.099999999999994"/>
    <n v="1836"/>
    <n v="14"/>
    <n v="1850"/>
    <m/>
    <m/>
    <m/>
    <m/>
    <m/>
    <m/>
  </r>
  <r>
    <x v="1"/>
    <x v="2"/>
    <n v="3"/>
    <n v="14197"/>
    <n v="14200"/>
    <n v="41832"/>
    <n v="29095"/>
    <n v="31376"/>
    <n v="75"/>
    <n v="41832"/>
    <n v="29170"/>
    <n v="31458"/>
    <n v="75.2"/>
    <n v="1836"/>
    <n v="14"/>
    <n v="1850"/>
    <m/>
    <m/>
    <m/>
    <m/>
    <m/>
    <m/>
  </r>
  <r>
    <x v="1"/>
    <x v="3"/>
    <n v="3"/>
    <n v="14197"/>
    <n v="14200"/>
    <n v="44182"/>
    <n v="34492"/>
    <n v="35232"/>
    <n v="79.739999999999995"/>
    <n v="44260"/>
    <n v="34493"/>
    <n v="35288"/>
    <n v="79.73"/>
    <n v="1835"/>
    <n v="14"/>
    <n v="1849"/>
    <m/>
    <m/>
    <m/>
    <m/>
    <m/>
    <m/>
  </r>
  <r>
    <x v="1"/>
    <x v="4"/>
    <n v="3"/>
    <n v="14197"/>
    <n v="14200"/>
    <n v="48304"/>
    <n v="33373"/>
    <n v="36879"/>
    <n v="76.349999999999994"/>
    <n v="48305"/>
    <n v="33457"/>
    <n v="36986"/>
    <n v="76.569999999999993"/>
    <n v="2150"/>
    <n v="16"/>
    <n v="2166"/>
    <n v="1835"/>
    <n v="315"/>
    <n v="16"/>
    <m/>
    <n v="1851"/>
    <n v="315"/>
  </r>
  <r>
    <x v="1"/>
    <x v="5"/>
    <n v="3"/>
    <n v="14197"/>
    <n v="14200"/>
    <n v="44860"/>
    <n v="36660"/>
    <n v="36273"/>
    <n v="80.86"/>
    <n v="45182"/>
    <n v="36661"/>
    <n v="36561"/>
    <n v="80.92"/>
    <n v="2179"/>
    <n v="19"/>
    <n v="2198"/>
    <n v="1859"/>
    <n v="320"/>
    <n v="19"/>
    <m/>
    <n v="1878"/>
    <n v="320"/>
  </r>
  <r>
    <x v="1"/>
    <x v="6"/>
    <n v="3"/>
    <n v="14197"/>
    <n v="14200"/>
    <n v="45245"/>
    <n v="36402"/>
    <n v="38653"/>
    <n v="85.43"/>
    <n v="45393"/>
    <n v="36552"/>
    <n v="38745"/>
    <n v="85.35"/>
    <n v="2172"/>
    <n v="23"/>
    <n v="2195"/>
    <n v="1859"/>
    <n v="313"/>
    <n v="23"/>
    <n v="0"/>
    <n v="1882"/>
    <n v="313"/>
  </r>
  <r>
    <x v="2"/>
    <x v="0"/>
    <n v="380"/>
    <n v="0"/>
    <n v="380"/>
    <n v="5905"/>
    <n v="5811"/>
    <n v="5352"/>
    <n v="90.64"/>
    <n v="5905"/>
    <n v="5811"/>
    <n v="5352"/>
    <n v="90.64"/>
    <n v="90"/>
    <n v="2"/>
    <n v="92"/>
    <m/>
    <m/>
    <m/>
    <m/>
    <m/>
    <m/>
  </r>
  <r>
    <x v="2"/>
    <x v="1"/>
    <n v="380"/>
    <n v="0"/>
    <n v="380"/>
    <n v="6745"/>
    <n v="6118"/>
    <n v="5703"/>
    <n v="84.55"/>
    <n v="6745"/>
    <n v="6118"/>
    <n v="5703"/>
    <n v="84.55"/>
    <n v="90"/>
    <n v="2"/>
    <n v="92"/>
    <m/>
    <m/>
    <m/>
    <m/>
    <m/>
    <m/>
  </r>
  <r>
    <x v="2"/>
    <x v="2"/>
    <n v="380"/>
    <n v="0"/>
    <n v="380"/>
    <n v="8634"/>
    <n v="5417"/>
    <n v="5434"/>
    <n v="62.94"/>
    <n v="8634"/>
    <n v="5417"/>
    <n v="5434"/>
    <n v="62.94"/>
    <n v="90"/>
    <n v="2"/>
    <n v="92"/>
    <m/>
    <m/>
    <m/>
    <m/>
    <m/>
    <m/>
  </r>
  <r>
    <x v="2"/>
    <x v="3"/>
    <n v="380"/>
    <n v="0"/>
    <n v="380"/>
    <n v="6256"/>
    <n v="5948"/>
    <n v="5713"/>
    <n v="91.32"/>
    <n v="6254"/>
    <n v="5930"/>
    <n v="5700"/>
    <n v="91.14"/>
    <n v="90"/>
    <n v="2"/>
    <n v="92"/>
    <m/>
    <m/>
    <m/>
    <m/>
    <m/>
    <m/>
  </r>
  <r>
    <x v="2"/>
    <x v="4"/>
    <n v="380"/>
    <n v="0"/>
    <n v="380"/>
    <n v="6295"/>
    <n v="5437"/>
    <n v="5356"/>
    <n v="85.08"/>
    <n v="6296"/>
    <n v="5456"/>
    <n v="5367"/>
    <n v="85.24"/>
    <n v="90"/>
    <n v="2"/>
    <n v="92"/>
    <n v="90"/>
    <m/>
    <n v="2"/>
    <m/>
    <n v="92"/>
    <n v="0"/>
  </r>
  <r>
    <x v="2"/>
    <x v="5"/>
    <n v="380"/>
    <n v="0"/>
    <n v="380"/>
    <n v="5977"/>
    <n v="5757"/>
    <n v="5398"/>
    <n v="90.31"/>
    <n v="5983"/>
    <n v="5776"/>
    <n v="5547"/>
    <n v="92.71"/>
    <n v="90"/>
    <n v="2"/>
    <n v="92"/>
    <n v="90"/>
    <m/>
    <n v="2"/>
    <m/>
    <n v="92"/>
    <n v="0"/>
  </r>
  <r>
    <x v="2"/>
    <x v="6"/>
    <n v="380"/>
    <n v="0"/>
    <n v="380"/>
    <n v="6911"/>
    <n v="6734"/>
    <n v="5988"/>
    <n v="86.64"/>
    <n v="6912"/>
    <n v="6749"/>
    <n v="5999"/>
    <n v="86.79"/>
    <n v="90"/>
    <n v="2"/>
    <n v="92"/>
    <n v="90"/>
    <m/>
    <n v="2"/>
    <m/>
    <n v="92"/>
    <n v="0"/>
  </r>
  <r>
    <x v="3"/>
    <x v="0"/>
    <n v="54"/>
    <n v="147"/>
    <n v="201"/>
    <n v="132997"/>
    <n v="149532"/>
    <n v="129516"/>
    <n v="86.61"/>
    <n v="135441"/>
    <n v="162797"/>
    <n v="134824"/>
    <n v="82.82"/>
    <n v="572"/>
    <n v="211"/>
    <n v="783"/>
    <m/>
    <m/>
    <m/>
    <m/>
    <m/>
    <m/>
  </r>
  <r>
    <x v="3"/>
    <x v="1"/>
    <n v="96"/>
    <n v="109"/>
    <n v="205"/>
    <n v="129015"/>
    <n v="164284"/>
    <n v="135332"/>
    <n v="82.38"/>
    <n v="131401"/>
    <n v="172923"/>
    <n v="141500"/>
    <n v="81.83"/>
    <n v="568"/>
    <n v="205"/>
    <n v="773"/>
    <m/>
    <m/>
    <m/>
    <m/>
    <m/>
    <m/>
  </r>
  <r>
    <x v="3"/>
    <x v="2"/>
    <n v="95"/>
    <n v="113"/>
    <n v="208"/>
    <n v="128331"/>
    <n v="154393"/>
    <n v="129324"/>
    <n v="83.76"/>
    <n v="130353"/>
    <n v="162119"/>
    <n v="134452"/>
    <n v="82.93"/>
    <n v="566"/>
    <n v="209"/>
    <n v="775"/>
    <m/>
    <m/>
    <m/>
    <m/>
    <m/>
    <m/>
  </r>
  <r>
    <x v="3"/>
    <x v="3"/>
    <n v="95"/>
    <n v="113"/>
    <n v="208"/>
    <n v="131154"/>
    <n v="161525"/>
    <n v="136277"/>
    <n v="84.37"/>
    <n v="133170"/>
    <n v="173286"/>
    <n v="142964"/>
    <n v="82.5"/>
    <n v="562"/>
    <n v="221"/>
    <n v="783"/>
    <m/>
    <m/>
    <m/>
    <m/>
    <m/>
    <m/>
  </r>
  <r>
    <x v="3"/>
    <x v="4"/>
    <n v="95"/>
    <n v="113"/>
    <n v="208"/>
    <n v="135801"/>
    <n v="151868"/>
    <n v="126329"/>
    <n v="83.18"/>
    <n v="137680"/>
    <n v="170007"/>
    <n v="132656"/>
    <n v="78.03"/>
    <n v="563"/>
    <n v="210"/>
    <n v="773"/>
    <n v="563"/>
    <m/>
    <n v="210"/>
    <m/>
    <n v="773"/>
    <n v="0"/>
  </r>
  <r>
    <x v="3"/>
    <x v="5"/>
    <n v="95.47"/>
    <n v="112.83"/>
    <n v="208.3"/>
    <n v="126022"/>
    <n v="155794"/>
    <n v="126835"/>
    <n v="81.41"/>
    <n v="127557"/>
    <n v="180626"/>
    <n v="135904"/>
    <n v="75.239999999999995"/>
    <n v="938"/>
    <n v="271"/>
    <n v="1209"/>
    <n v="563"/>
    <n v="375"/>
    <n v="218"/>
    <n v="53"/>
    <n v="781"/>
    <n v="428"/>
  </r>
  <r>
    <x v="3"/>
    <x v="6"/>
    <n v="95.45"/>
    <n v="112.82"/>
    <n v="208.27"/>
    <n v="124602"/>
    <n v="157503"/>
    <n v="128854"/>
    <n v="81.81"/>
    <n v="126004"/>
    <n v="170132"/>
    <n v="135895"/>
    <n v="79.88"/>
    <n v="935"/>
    <n v="270"/>
    <n v="1205"/>
    <n v="561"/>
    <n v="374"/>
    <n v="213"/>
    <n v="57"/>
    <n v="774"/>
    <n v="431"/>
  </r>
  <r>
    <x v="4"/>
    <x v="0"/>
    <n v="74"/>
    <n v="0"/>
    <n v="74"/>
    <n v="145629"/>
    <n v="175113"/>
    <n v="144853"/>
    <n v="82.72"/>
    <n v="151884"/>
    <n v="186373"/>
    <n v="147613"/>
    <n v="79.2"/>
    <n v="266"/>
    <n v="232"/>
    <n v="498"/>
    <m/>
    <m/>
    <m/>
    <m/>
    <m/>
    <m/>
  </r>
  <r>
    <x v="4"/>
    <x v="1"/>
    <n v="74"/>
    <n v="0"/>
    <n v="74"/>
    <n v="140228"/>
    <n v="187331"/>
    <n v="148938"/>
    <n v="79.510000000000005"/>
    <n v="150709"/>
    <n v="197986"/>
    <n v="151243"/>
    <n v="76.39"/>
    <n v="270"/>
    <n v="233"/>
    <n v="503"/>
    <m/>
    <m/>
    <m/>
    <m/>
    <m/>
    <m/>
  </r>
  <r>
    <x v="4"/>
    <x v="2"/>
    <n v="74"/>
    <n v="0"/>
    <n v="74"/>
    <n v="141752"/>
    <n v="172881"/>
    <n v="142254"/>
    <n v="82.28"/>
    <n v="152986"/>
    <n v="186093"/>
    <n v="154931"/>
    <n v="83.25"/>
    <n v="269"/>
    <n v="238"/>
    <n v="507"/>
    <m/>
    <m/>
    <m/>
    <m/>
    <m/>
    <m/>
  </r>
  <r>
    <x v="4"/>
    <x v="3"/>
    <n v="74"/>
    <n v="0"/>
    <n v="74"/>
    <n v="143051"/>
    <n v="186912"/>
    <n v="152359"/>
    <n v="81.510000000000005"/>
    <n v="155372"/>
    <n v="200698"/>
    <n v="165770"/>
    <n v="82.6"/>
    <n v="270"/>
    <n v="240"/>
    <n v="510"/>
    <m/>
    <m/>
    <m/>
    <m/>
    <m/>
    <m/>
  </r>
  <r>
    <x v="4"/>
    <x v="4"/>
    <n v="74"/>
    <n v="0"/>
    <n v="74"/>
    <n v="146981"/>
    <n v="183514"/>
    <n v="146341"/>
    <n v="79.739999999999995"/>
    <n v="161078"/>
    <n v="198461"/>
    <n v="161385"/>
    <n v="81.319999999999993"/>
    <n v="270"/>
    <n v="245"/>
    <n v="515"/>
    <n v="270"/>
    <m/>
    <n v="245"/>
    <m/>
    <n v="515"/>
    <n v="0"/>
  </r>
  <r>
    <x v="4"/>
    <x v="5"/>
    <n v="74"/>
    <n v="0"/>
    <n v="74"/>
    <n v="141205"/>
    <n v="196605"/>
    <n v="150711"/>
    <n v="76.66"/>
    <n v="153500"/>
    <n v="211746"/>
    <n v="165280"/>
    <n v="78.06"/>
    <n v="275"/>
    <n v="259"/>
    <n v="534"/>
    <n v="275"/>
    <m/>
    <n v="259"/>
    <m/>
    <n v="534"/>
    <n v="0"/>
  </r>
  <r>
    <x v="4"/>
    <x v="6"/>
    <n v="74"/>
    <n v="0"/>
    <n v="74"/>
    <n v="141937"/>
    <n v="195098"/>
    <n v="153571"/>
    <n v="78.709999999999994"/>
    <n v="154394"/>
    <n v="211134"/>
    <n v="168341"/>
    <n v="79.73"/>
    <n v="300"/>
    <n v="273"/>
    <n v="573"/>
    <n v="300"/>
    <m/>
    <n v="273"/>
    <m/>
    <n v="573"/>
    <n v="0"/>
  </r>
  <r>
    <x v="5"/>
    <x v="0"/>
    <n v="98"/>
    <n v="90"/>
    <n v="188"/>
    <n v="270992"/>
    <n v="340352"/>
    <n v="273502"/>
    <n v="80.36"/>
    <n v="270993"/>
    <n v="342774"/>
    <n v="274325"/>
    <n v="80.03"/>
    <n v="865"/>
    <n v="671"/>
    <n v="1536"/>
    <m/>
    <m/>
    <m/>
    <m/>
    <m/>
    <m/>
  </r>
  <r>
    <x v="5"/>
    <x v="1"/>
    <n v="98"/>
    <n v="90"/>
    <n v="188"/>
    <n v="257037"/>
    <n v="360232"/>
    <n v="282900"/>
    <n v="78.53"/>
    <n v="257037"/>
    <n v="361524"/>
    <n v="283860"/>
    <n v="78.52"/>
    <n v="832"/>
    <n v="674"/>
    <n v="1506"/>
    <m/>
    <m/>
    <m/>
    <m/>
    <m/>
    <m/>
  </r>
  <r>
    <x v="5"/>
    <x v="2"/>
    <n v="98"/>
    <n v="90"/>
    <n v="188"/>
    <n v="246646"/>
    <n v="321211"/>
    <n v="263087"/>
    <n v="81.900000000000006"/>
    <n v="246646"/>
    <n v="323801"/>
    <n v="263979"/>
    <n v="81.53"/>
    <n v="855"/>
    <n v="679"/>
    <n v="1534"/>
    <m/>
    <m/>
    <m/>
    <m/>
    <m/>
    <m/>
  </r>
  <r>
    <x v="5"/>
    <x v="3"/>
    <n v="98"/>
    <n v="90"/>
    <n v="188"/>
    <n v="257116"/>
    <n v="351438"/>
    <n v="277269"/>
    <n v="78.900000000000006"/>
    <n v="257116"/>
    <n v="355047"/>
    <n v="278472"/>
    <n v="78.430000000000007"/>
    <n v="853"/>
    <n v="682"/>
    <n v="1535"/>
    <m/>
    <m/>
    <m/>
    <m/>
    <n v="0"/>
    <n v="0"/>
  </r>
  <r>
    <x v="5"/>
    <x v="4"/>
    <n v="98"/>
    <n v="90"/>
    <n v="188"/>
    <n v="254447"/>
    <n v="323414"/>
    <n v="256490"/>
    <n v="79.31"/>
    <n v="254447"/>
    <n v="326481"/>
    <n v="258074"/>
    <n v="79.05"/>
    <n v="852"/>
    <n v="687"/>
    <n v="1539"/>
    <n v="852"/>
    <m/>
    <n v="687"/>
    <m/>
    <n v="1539"/>
    <n v="0"/>
  </r>
  <r>
    <x v="5"/>
    <x v="5"/>
    <n v="98"/>
    <n v="90"/>
    <n v="188"/>
    <n v="232509"/>
    <n v="350364"/>
    <n v="256510"/>
    <n v="73.209999999999994"/>
    <n v="232510"/>
    <n v="353718"/>
    <n v="257707"/>
    <n v="72.86"/>
    <n v="830"/>
    <n v="683"/>
    <n v="1513"/>
    <n v="830"/>
    <m/>
    <n v="683"/>
    <m/>
    <n v="1513"/>
    <n v="0"/>
  </r>
  <r>
    <x v="5"/>
    <x v="6"/>
    <n v="98"/>
    <n v="90"/>
    <n v="188"/>
    <n v="232515"/>
    <n v="344659"/>
    <n v="258878"/>
    <n v="75.11"/>
    <n v="232516"/>
    <n v="347546"/>
    <n v="260107"/>
    <n v="74.84"/>
    <n v="832"/>
    <n v="684"/>
    <n v="1516"/>
    <n v="832"/>
    <m/>
    <n v="684"/>
    <m/>
    <n v="1516"/>
    <n v="0"/>
  </r>
  <r>
    <x v="6"/>
    <x v="0"/>
    <n v="73"/>
    <n v="284"/>
    <n v="357"/>
    <n v="93232"/>
    <n v="94320"/>
    <n v="79503"/>
    <n v="84.29"/>
    <n v="93938"/>
    <n v="95654"/>
    <n v="81390"/>
    <n v="85.09"/>
    <n v="947"/>
    <n v="81"/>
    <n v="1028"/>
    <m/>
    <m/>
    <m/>
    <m/>
    <m/>
    <m/>
  </r>
  <r>
    <x v="6"/>
    <x v="1"/>
    <n v="73"/>
    <n v="284"/>
    <n v="357"/>
    <n v="80952"/>
    <n v="101753"/>
    <n v="78930"/>
    <n v="77.569999999999993"/>
    <n v="81949"/>
    <n v="103132"/>
    <n v="80825"/>
    <n v="78.37"/>
    <n v="941"/>
    <n v="84"/>
    <n v="1025"/>
    <m/>
    <m/>
    <m/>
    <m/>
    <m/>
    <m/>
  </r>
  <r>
    <x v="6"/>
    <x v="2"/>
    <n v="73"/>
    <n v="284"/>
    <n v="357"/>
    <n v="76432"/>
    <n v="88875"/>
    <n v="72807"/>
    <n v="81.92"/>
    <n v="76498"/>
    <n v="90331"/>
    <n v="75546"/>
    <n v="83.63"/>
    <n v="942"/>
    <n v="85"/>
    <n v="1027"/>
    <m/>
    <m/>
    <m/>
    <m/>
    <m/>
    <m/>
  </r>
  <r>
    <x v="6"/>
    <x v="3"/>
    <n v="73"/>
    <n v="284"/>
    <n v="357"/>
    <n v="80586"/>
    <n v="98015"/>
    <n v="79846"/>
    <n v="81.459999999999994"/>
    <n v="81973"/>
    <n v="99716"/>
    <n v="81614"/>
    <n v="81.849999999999994"/>
    <n v="946"/>
    <n v="92"/>
    <n v="1038"/>
    <m/>
    <m/>
    <m/>
    <m/>
    <m/>
    <m/>
  </r>
  <r>
    <x v="6"/>
    <x v="4"/>
    <n v="73"/>
    <n v="284"/>
    <n v="357"/>
    <n v="78312"/>
    <n v="92987"/>
    <n v="74399"/>
    <n v="80.010000000000005"/>
    <n v="82459"/>
    <n v="94717"/>
    <n v="77311"/>
    <n v="81.62"/>
    <n v="1488"/>
    <n v="114"/>
    <n v="1602"/>
    <n v="937"/>
    <n v="551"/>
    <n v="101"/>
    <n v="13"/>
    <n v="1038"/>
    <n v="564"/>
  </r>
  <r>
    <x v="6"/>
    <x v="5"/>
    <n v="73"/>
    <n v="284"/>
    <n v="357"/>
    <n v="75663"/>
    <n v="101774"/>
    <n v="76354"/>
    <n v="75.02"/>
    <n v="77493"/>
    <n v="103450"/>
    <n v="78814"/>
    <n v="76.19"/>
    <n v="1437"/>
    <n v="118"/>
    <n v="1555"/>
    <n v="935"/>
    <n v="502"/>
    <n v="100"/>
    <n v="18"/>
    <n v="1035"/>
    <n v="520"/>
  </r>
  <r>
    <x v="6"/>
    <x v="6"/>
    <n v="73"/>
    <n v="284"/>
    <n v="357"/>
    <n v="74013"/>
    <n v="101104"/>
    <n v="76708"/>
    <n v="75.87"/>
    <n v="75809"/>
    <n v="103300"/>
    <n v="78779"/>
    <n v="76.260000000000005"/>
    <n v="1410"/>
    <n v="116"/>
    <n v="1526"/>
    <n v="913"/>
    <n v="497"/>
    <n v="96"/>
    <n v="20"/>
    <n v="1009"/>
    <n v="517"/>
  </r>
  <r>
    <x v="7"/>
    <x v="0"/>
    <n v="10"/>
    <n v="0"/>
    <n v="10"/>
    <n v="25467"/>
    <n v="25540"/>
    <n v="17389"/>
    <n v="68.09"/>
    <n v="25557"/>
    <n v="25718"/>
    <n v="17522"/>
    <n v="68.13"/>
    <n v="79"/>
    <n v="72"/>
    <n v="151"/>
    <m/>
    <m/>
    <m/>
    <m/>
    <m/>
    <m/>
  </r>
  <r>
    <x v="7"/>
    <x v="1"/>
    <n v="10.77"/>
    <n v="0"/>
    <n v="10.77"/>
    <n v="24019"/>
    <n v="27793"/>
    <n v="23717"/>
    <n v="85.33"/>
    <n v="24020"/>
    <n v="27885"/>
    <n v="23784"/>
    <n v="85.29"/>
    <n v="80"/>
    <n v="73"/>
    <n v="153"/>
    <m/>
    <m/>
    <m/>
    <m/>
    <m/>
    <m/>
  </r>
  <r>
    <x v="7"/>
    <x v="2"/>
    <n v="11.33"/>
    <n v="0"/>
    <n v="11.33"/>
    <n v="23739"/>
    <n v="24770"/>
    <n v="22211"/>
    <n v="89.67"/>
    <n v="24128"/>
    <n v="25325"/>
    <n v="22640"/>
    <n v="89.4"/>
    <n v="79"/>
    <n v="77"/>
    <n v="156"/>
    <m/>
    <m/>
    <m/>
    <m/>
    <m/>
    <m/>
  </r>
  <r>
    <x v="7"/>
    <x v="3"/>
    <n v="11.33"/>
    <n v="0"/>
    <n v="11.33"/>
    <n v="23915"/>
    <n v="26524"/>
    <n v="22975"/>
    <n v="86.62"/>
    <n v="24066"/>
    <n v="27018"/>
    <n v="23507"/>
    <n v="87"/>
    <n v="78"/>
    <n v="78"/>
    <n v="156"/>
    <m/>
    <m/>
    <m/>
    <m/>
    <m/>
    <m/>
  </r>
  <r>
    <x v="7"/>
    <x v="4"/>
    <n v="11.33"/>
    <n v="0"/>
    <n v="11.33"/>
    <n v="24141"/>
    <n v="24218"/>
    <n v="21519"/>
    <n v="88.86"/>
    <n v="24541"/>
    <n v="24861"/>
    <n v="22105"/>
    <n v="88.91"/>
    <n v="78"/>
    <n v="81"/>
    <n v="159"/>
    <n v="78"/>
    <m/>
    <n v="81"/>
    <m/>
    <n v="159"/>
    <n v="0"/>
  </r>
  <r>
    <x v="7"/>
    <x v="5"/>
    <n v="11.33"/>
    <n v="0"/>
    <n v="11.33"/>
    <n v="22135"/>
    <n v="28899"/>
    <n v="22814"/>
    <n v="78.94"/>
    <n v="23208"/>
    <n v="29161"/>
    <n v="23366"/>
    <n v="80.13"/>
    <n v="78"/>
    <n v="82"/>
    <n v="160"/>
    <n v="78"/>
    <m/>
    <n v="82"/>
    <m/>
    <n v="160"/>
    <n v="0"/>
  </r>
  <r>
    <x v="7"/>
    <x v="6"/>
    <n v="11.55"/>
    <n v="0"/>
    <n v="11.55"/>
    <n v="23224"/>
    <n v="28408"/>
    <n v="23621"/>
    <n v="83.15"/>
    <n v="23598"/>
    <n v="29245"/>
    <n v="24223"/>
    <n v="82.83"/>
    <n v="78"/>
    <n v="82"/>
    <n v="160"/>
    <n v="78"/>
    <m/>
    <n v="82"/>
    <m/>
    <n v="160"/>
    <n v="0"/>
  </r>
  <r>
    <x v="8"/>
    <x v="0"/>
    <n v="2"/>
    <n v="0"/>
    <n v="2"/>
    <n v="7029"/>
    <n v="4548"/>
    <n v="4230"/>
    <n v="60.18"/>
    <n v="7029"/>
    <n v="4548"/>
    <n v="4230"/>
    <n v="60.18"/>
    <n v="26"/>
    <n v="1"/>
    <n v="27"/>
    <m/>
    <m/>
    <m/>
    <m/>
    <m/>
    <m/>
  </r>
  <r>
    <x v="8"/>
    <x v="1"/>
    <n v="2"/>
    <n v="0"/>
    <n v="2"/>
    <n v="6023"/>
    <n v="4979"/>
    <n v="4133"/>
    <n v="68.62"/>
    <n v="6023"/>
    <n v="4979"/>
    <n v="4133"/>
    <n v="68.62"/>
    <n v="26"/>
    <n v="1"/>
    <n v="27"/>
    <m/>
    <m/>
    <m/>
    <m/>
    <m/>
    <m/>
  </r>
  <r>
    <x v="8"/>
    <x v="2"/>
    <n v="13.5"/>
    <n v="0"/>
    <n v="13.5"/>
    <n v="6489"/>
    <n v="3889"/>
    <n v="4017"/>
    <n v="61.9"/>
    <n v="6489"/>
    <n v="3889"/>
    <n v="4017"/>
    <n v="61.9"/>
    <n v="28"/>
    <n v="2"/>
    <n v="30"/>
    <m/>
    <m/>
    <m/>
    <m/>
    <m/>
    <m/>
  </r>
  <r>
    <x v="8"/>
    <x v="3"/>
    <n v="13.5"/>
    <n v="0"/>
    <n v="13.5"/>
    <n v="6354"/>
    <n v="4835"/>
    <n v="4107"/>
    <n v="64.64"/>
    <n v="6354"/>
    <n v="4835"/>
    <n v="4107"/>
    <n v="64.64"/>
    <n v="28"/>
    <n v="2"/>
    <n v="30"/>
    <m/>
    <m/>
    <m/>
    <m/>
    <m/>
    <m/>
  </r>
  <r>
    <x v="8"/>
    <x v="4"/>
    <n v="13.5"/>
    <n v="0"/>
    <n v="13.5"/>
    <n v="7121"/>
    <n v="5774"/>
    <n v="4397"/>
    <n v="61.75"/>
    <n v="7121"/>
    <n v="5774"/>
    <n v="4397"/>
    <n v="61.75"/>
    <n v="51"/>
    <n v="3"/>
    <n v="54"/>
    <n v="28"/>
    <n v="23"/>
    <n v="2"/>
    <n v="1"/>
    <n v="30"/>
    <n v="24"/>
  </r>
  <r>
    <x v="8"/>
    <x v="5"/>
    <n v="13.5"/>
    <n v="0"/>
    <n v="13.5"/>
    <n v="5731"/>
    <n v="6046"/>
    <n v="4076"/>
    <n v="67.42"/>
    <n v="5731"/>
    <n v="6046"/>
    <n v="4076"/>
    <n v="67.42"/>
    <n v="51"/>
    <n v="3"/>
    <n v="54"/>
    <n v="28"/>
    <n v="23"/>
    <n v="2"/>
    <n v="1"/>
    <n v="30"/>
    <n v="24"/>
  </r>
  <r>
    <x v="8"/>
    <x v="6"/>
    <n v="13.5"/>
    <n v="0"/>
    <n v="13.5"/>
    <n v="5772"/>
    <n v="4169"/>
    <n v="3788"/>
    <n v="65.63"/>
    <n v="5772"/>
    <n v="4169"/>
    <n v="3788"/>
    <n v="65.63"/>
    <n v="51"/>
    <n v="3"/>
    <n v="54"/>
    <n v="28"/>
    <n v="23"/>
    <n v="2"/>
    <n v="1"/>
    <n v="30"/>
    <n v="24"/>
  </r>
  <r>
    <x v="9"/>
    <x v="0"/>
    <n v="5"/>
    <n v="0"/>
    <n v="5"/>
    <n v="6635"/>
    <n v="5776"/>
    <n v="5579"/>
    <n v="84.08"/>
    <n v="6635"/>
    <n v="5776"/>
    <n v="5579"/>
    <n v="84.08"/>
    <n v="17"/>
    <n v="19"/>
    <n v="36"/>
    <m/>
    <m/>
    <m/>
    <m/>
    <m/>
    <m/>
  </r>
  <r>
    <x v="9"/>
    <x v="1"/>
    <n v="5"/>
    <n v="0"/>
    <n v="5"/>
    <n v="6236"/>
    <n v="6446"/>
    <n v="5616"/>
    <n v="87.12"/>
    <n v="6236"/>
    <n v="6446"/>
    <n v="5616"/>
    <n v="87.12"/>
    <n v="16"/>
    <n v="18"/>
    <n v="34"/>
    <m/>
    <m/>
    <m/>
    <m/>
    <n v="0"/>
    <n v="0"/>
  </r>
  <r>
    <x v="9"/>
    <x v="2"/>
    <n v="5"/>
    <n v="0"/>
    <n v="5"/>
    <n v="6165"/>
    <n v="6517"/>
    <n v="5489"/>
    <n v="84.23"/>
    <n v="6165"/>
    <n v="6517"/>
    <n v="5489"/>
    <n v="84.23"/>
    <n v="18"/>
    <n v="18"/>
    <n v="36"/>
    <m/>
    <m/>
    <m/>
    <m/>
    <n v="0"/>
    <n v="0"/>
  </r>
  <r>
    <x v="9"/>
    <x v="3"/>
    <n v="5"/>
    <n v="0"/>
    <n v="5"/>
    <n v="6474"/>
    <n v="6858"/>
    <n v="5840"/>
    <n v="85.16"/>
    <n v="6474"/>
    <n v="6858"/>
    <n v="5840"/>
    <n v="85.16"/>
    <n v="18"/>
    <n v="18"/>
    <n v="36"/>
    <m/>
    <m/>
    <m/>
    <m/>
    <m/>
    <m/>
  </r>
  <r>
    <x v="9"/>
    <x v="4"/>
    <n v="5"/>
    <n v="0"/>
    <n v="5"/>
    <n v="6354"/>
    <n v="6429"/>
    <n v="5367"/>
    <n v="83.48"/>
    <n v="6354"/>
    <n v="6429"/>
    <n v="5367"/>
    <n v="83.48"/>
    <n v="18"/>
    <n v="18"/>
    <n v="36"/>
    <n v="18"/>
    <m/>
    <n v="18"/>
    <m/>
    <n v="36"/>
    <n v="0"/>
  </r>
  <r>
    <x v="9"/>
    <x v="5"/>
    <n v="5"/>
    <n v="0"/>
    <n v="5"/>
    <n v="6135"/>
    <n v="6881"/>
    <n v="5713"/>
    <n v="83.03"/>
    <n v="6135"/>
    <n v="6881"/>
    <n v="5713"/>
    <n v="83.03"/>
    <n v="18"/>
    <n v="19"/>
    <n v="37"/>
    <n v="18"/>
    <m/>
    <n v="19"/>
    <m/>
    <n v="37"/>
    <n v="0"/>
  </r>
  <r>
    <x v="9"/>
    <x v="6"/>
    <n v="5"/>
    <n v="0"/>
    <n v="5"/>
    <n v="5891"/>
    <n v="7206"/>
    <n v="5643"/>
    <n v="78.31"/>
    <n v="5891"/>
    <n v="7206"/>
    <n v="5643"/>
    <n v="78.31"/>
    <n v="18"/>
    <n v="20"/>
    <n v="38"/>
    <n v="18"/>
    <n v="0"/>
    <n v="20"/>
    <n v="0"/>
    <n v="38"/>
    <n v="0"/>
  </r>
  <r>
    <x v="10"/>
    <x v="0"/>
    <n v="22"/>
    <n v="0"/>
    <n v="22"/>
    <n v="50739"/>
    <n v="59146"/>
    <n v="45843"/>
    <n v="77.510000000000005"/>
    <n v="50739"/>
    <n v="59146"/>
    <n v="45843"/>
    <n v="77.510000000000005"/>
    <n v="89"/>
    <n v="68"/>
    <n v="157"/>
    <m/>
    <m/>
    <m/>
    <m/>
    <m/>
    <m/>
  </r>
  <r>
    <x v="10"/>
    <x v="1"/>
    <n v="22"/>
    <n v="0"/>
    <n v="22"/>
    <n v="46645"/>
    <n v="60936"/>
    <n v="47467"/>
    <n v="77.900000000000006"/>
    <n v="46645"/>
    <n v="60936"/>
    <n v="47467"/>
    <n v="77.900000000000006"/>
    <n v="89"/>
    <n v="68"/>
    <n v="157"/>
    <m/>
    <m/>
    <m/>
    <m/>
    <m/>
    <m/>
  </r>
  <r>
    <x v="10"/>
    <x v="2"/>
    <n v="22.5"/>
    <n v="0"/>
    <n v="22.5"/>
    <n v="44168"/>
    <n v="57221"/>
    <n v="45399"/>
    <n v="79.34"/>
    <n v="44168"/>
    <n v="57221"/>
    <n v="45399"/>
    <n v="79.34"/>
    <n v="89"/>
    <n v="68"/>
    <n v="157"/>
    <m/>
    <m/>
    <m/>
    <m/>
    <m/>
    <m/>
  </r>
  <r>
    <x v="10"/>
    <x v="3"/>
    <n v="22.5"/>
    <n v="0"/>
    <n v="22.5"/>
    <n v="47848"/>
    <n v="65612"/>
    <n v="51085"/>
    <n v="77.86"/>
    <n v="47848"/>
    <n v="65612"/>
    <n v="51085"/>
    <n v="77.86"/>
    <n v="89"/>
    <n v="73"/>
    <n v="162"/>
    <m/>
    <m/>
    <m/>
    <m/>
    <m/>
    <m/>
  </r>
  <r>
    <x v="10"/>
    <x v="4"/>
    <n v="22.5"/>
    <n v="0"/>
    <n v="22.5"/>
    <n v="50790"/>
    <n v="62827"/>
    <n v="48506"/>
    <n v="77.209999999999994"/>
    <n v="50790"/>
    <n v="62827"/>
    <n v="48506"/>
    <n v="77.209999999999994"/>
    <n v="89"/>
    <n v="76"/>
    <n v="165"/>
    <n v="89"/>
    <n v="0"/>
    <n v="76"/>
    <n v="0"/>
    <n v="165"/>
    <n v="0"/>
  </r>
  <r>
    <x v="10"/>
    <x v="5"/>
    <n v="22.5"/>
    <n v="0"/>
    <n v="22.5"/>
    <n v="42657"/>
    <n v="64724"/>
    <n v="46553"/>
    <n v="71.930000000000007"/>
    <n v="42657"/>
    <n v="64724"/>
    <n v="46553"/>
    <n v="71.930000000000007"/>
    <n v="89"/>
    <n v="79"/>
    <n v="168"/>
    <n v="89"/>
    <n v="0"/>
    <n v="79"/>
    <n v="0"/>
    <n v="168"/>
    <n v="0"/>
  </r>
  <r>
    <x v="10"/>
    <x v="6"/>
    <n v="22.5"/>
    <n v="0"/>
    <n v="22.5"/>
    <n v="46485"/>
    <n v="72969"/>
    <n v="49137"/>
    <n v="67.34"/>
    <n v="46485"/>
    <n v="72969"/>
    <n v="49137"/>
    <n v="67.34"/>
    <n v="89"/>
    <n v="79"/>
    <n v="168"/>
    <n v="89"/>
    <m/>
    <n v="79"/>
    <m/>
    <n v="168"/>
    <n v="0"/>
  </r>
  <r>
    <x v="11"/>
    <x v="0"/>
    <n v="120"/>
    <n v="0"/>
    <n v="120"/>
    <n v="366300"/>
    <n v="463400"/>
    <n v="372933"/>
    <n v="80.48"/>
    <n v="372821"/>
    <n v="474504"/>
    <n v="382344"/>
    <n v="80.58"/>
    <n v="670"/>
    <n v="444"/>
    <n v="1114"/>
    <m/>
    <m/>
    <m/>
    <m/>
    <n v="0"/>
    <n v="0"/>
  </r>
  <r>
    <x v="11"/>
    <x v="1"/>
    <n v="120"/>
    <n v="0"/>
    <n v="120"/>
    <n v="365600"/>
    <n v="486400"/>
    <n v="390250"/>
    <n v="80.23"/>
    <n v="374807"/>
    <n v="497443"/>
    <n v="401997"/>
    <n v="80.81"/>
    <n v="668"/>
    <n v="448"/>
    <n v="1116"/>
    <m/>
    <m/>
    <m/>
    <m/>
    <n v="0"/>
    <n v="0"/>
  </r>
  <r>
    <x v="11"/>
    <x v="2"/>
    <n v="121"/>
    <n v="0"/>
    <n v="121"/>
    <n v="345800"/>
    <n v="464200"/>
    <n v="377442"/>
    <n v="81.31"/>
    <n v="353211"/>
    <n v="476537"/>
    <n v="387905"/>
    <n v="81.400000000000006"/>
    <n v="2703"/>
    <n v="2074"/>
    <n v="4777"/>
    <m/>
    <m/>
    <m/>
    <m/>
    <n v="0"/>
    <n v="0"/>
  </r>
  <r>
    <x v="11"/>
    <x v="3"/>
    <n v="121"/>
    <n v="0"/>
    <n v="121"/>
    <n v="362000"/>
    <n v="488900"/>
    <n v="398908"/>
    <n v="81.59"/>
    <n v="362123"/>
    <n v="499249"/>
    <n v="403095"/>
    <n v="80.739999999999995"/>
    <n v="2703"/>
    <n v="1965"/>
    <n v="4668"/>
    <m/>
    <m/>
    <m/>
    <m/>
    <n v="0"/>
    <n v="0"/>
  </r>
  <r>
    <x v="11"/>
    <x v="4"/>
    <n v="121"/>
    <n v="0"/>
    <n v="121"/>
    <n v="381700"/>
    <n v="454300"/>
    <n v="375033"/>
    <n v="82.55"/>
    <n v="382079"/>
    <n v="464393"/>
    <n v="383778"/>
    <n v="82.64"/>
    <n v="2700"/>
    <n v="1990"/>
    <n v="4690"/>
    <n v="678"/>
    <n v="2022"/>
    <n v="466"/>
    <n v="1524"/>
    <n v="1144"/>
    <n v="3546"/>
  </r>
  <r>
    <x v="11"/>
    <x v="5"/>
    <n v="121"/>
    <n v="0"/>
    <n v="121"/>
    <n v="321000"/>
    <n v="473200"/>
    <n v="350892"/>
    <n v="74.150000000000006"/>
    <n v="337036"/>
    <n v="488171"/>
    <n v="368188"/>
    <n v="75.42"/>
    <n v="2704"/>
    <n v="2008"/>
    <n v="4712"/>
    <n v="681"/>
    <n v="2023"/>
    <n v="469"/>
    <n v="1539"/>
    <n v="1150"/>
    <n v="3562"/>
  </r>
  <r>
    <x v="11"/>
    <x v="6"/>
    <n v="121"/>
    <n v="0"/>
    <n v="121"/>
    <n v="302500"/>
    <n v="436400"/>
    <n v="338375"/>
    <n v="77.540000000000006"/>
    <n v="325442"/>
    <n v="468394"/>
    <n v="366201"/>
    <n v="78.180000000000007"/>
    <n v="2699"/>
    <n v="2005"/>
    <n v="4704"/>
    <n v="682"/>
    <n v="2017"/>
    <n v="472"/>
    <n v="1533"/>
    <n v="1154"/>
    <n v="3550"/>
  </r>
  <r>
    <x v="12"/>
    <x v="0"/>
    <n v="45"/>
    <n v="0"/>
    <n v="45"/>
    <n v="58082"/>
    <n v="49771"/>
    <n v="46852"/>
    <n v="80.67"/>
    <n v="58707"/>
    <n v="50481"/>
    <n v="47702"/>
    <n v="81.25"/>
    <n v="219"/>
    <n v="135"/>
    <n v="354"/>
    <m/>
    <m/>
    <m/>
    <m/>
    <m/>
    <m/>
  </r>
  <r>
    <x v="12"/>
    <x v="1"/>
    <n v="45"/>
    <n v="0"/>
    <n v="45"/>
    <n v="57281"/>
    <n v="50903"/>
    <n v="48680"/>
    <n v="84.98"/>
    <n v="58446"/>
    <n v="52489"/>
    <n v="49834"/>
    <n v="85.27"/>
    <n v="210"/>
    <n v="140"/>
    <n v="350"/>
    <m/>
    <m/>
    <m/>
    <m/>
    <m/>
    <m/>
  </r>
  <r>
    <x v="12"/>
    <x v="2"/>
    <n v="45"/>
    <n v="0"/>
    <n v="45"/>
    <n v="51563"/>
    <n v="47569"/>
    <n v="45765"/>
    <n v="88.76"/>
    <n v="52841"/>
    <n v="48824"/>
    <n v="47013"/>
    <n v="88.97"/>
    <n v="211"/>
    <n v="136"/>
    <n v="347"/>
    <m/>
    <m/>
    <m/>
    <m/>
    <m/>
    <m/>
  </r>
  <r>
    <x v="12"/>
    <x v="3"/>
    <n v="45"/>
    <n v="0"/>
    <n v="45"/>
    <n v="55379"/>
    <n v="53565"/>
    <n v="48744"/>
    <n v="88.02"/>
    <n v="56739"/>
    <n v="54925"/>
    <n v="50086"/>
    <n v="88.27"/>
    <n v="211"/>
    <n v="151"/>
    <n v="362"/>
    <m/>
    <m/>
    <m/>
    <m/>
    <m/>
    <m/>
  </r>
  <r>
    <x v="12"/>
    <x v="4"/>
    <n v="45"/>
    <n v="0"/>
    <n v="45"/>
    <n v="56139"/>
    <n v="50107"/>
    <n v="47039"/>
    <n v="83.79"/>
    <n v="56140"/>
    <n v="50661"/>
    <n v="47335"/>
    <n v="84.32"/>
    <n v="210"/>
    <n v="161"/>
    <n v="371"/>
    <n v="210"/>
    <m/>
    <n v="161"/>
    <m/>
    <n v="371"/>
    <n v="0"/>
  </r>
  <r>
    <x v="12"/>
    <x v="5"/>
    <n v="45"/>
    <n v="0"/>
    <n v="45"/>
    <n v="53614"/>
    <n v="56416"/>
    <n v="48753"/>
    <n v="86.42"/>
    <n v="53614"/>
    <n v="57070"/>
    <n v="48994"/>
    <n v="85.85"/>
    <n v="209"/>
    <n v="167"/>
    <n v="376"/>
    <n v="209"/>
    <m/>
    <n v="167"/>
    <m/>
    <n v="376"/>
    <n v="0"/>
  </r>
  <r>
    <x v="12"/>
    <x v="6"/>
    <n v="45"/>
    <n v="0"/>
    <n v="45"/>
    <n v="53209"/>
    <n v="56207"/>
    <n v="49141"/>
    <n v="87.43"/>
    <n v="53209"/>
    <n v="56635"/>
    <n v="49393"/>
    <n v="87.21"/>
    <n v="210"/>
    <n v="169"/>
    <n v="379"/>
    <n v="210"/>
    <m/>
    <n v="169"/>
    <m/>
    <n v="379"/>
    <n v="0"/>
  </r>
  <r>
    <x v="13"/>
    <x v="0"/>
    <n v="65"/>
    <n v="1830"/>
    <n v="1895"/>
    <n v="104241"/>
    <n v="109042"/>
    <n v="98216"/>
    <n v="90.07"/>
    <n v="125776"/>
    <n v="130839"/>
    <n v="119973"/>
    <n v="91.7"/>
    <n v="292"/>
    <n v="121"/>
    <n v="413"/>
    <m/>
    <m/>
    <m/>
    <m/>
    <m/>
    <m/>
  </r>
  <r>
    <x v="13"/>
    <x v="1"/>
    <n v="65"/>
    <n v="1830"/>
    <n v="1895"/>
    <n v="100852"/>
    <n v="111491"/>
    <n v="97961"/>
    <n v="87.86"/>
    <n v="119486"/>
    <n v="133810"/>
    <n v="119630"/>
    <n v="89.4"/>
    <n v="286"/>
    <n v="120"/>
    <n v="406"/>
    <m/>
    <m/>
    <m/>
    <m/>
    <m/>
    <m/>
  </r>
  <r>
    <x v="13"/>
    <x v="2"/>
    <n v="65"/>
    <n v="1830"/>
    <n v="1895"/>
    <n v="108530"/>
    <n v="106278"/>
    <n v="96377"/>
    <n v="88.8"/>
    <n v="130556"/>
    <n v="128532"/>
    <n v="117864"/>
    <n v="90.28"/>
    <n v="286"/>
    <n v="122"/>
    <n v="408"/>
    <m/>
    <m/>
    <m/>
    <m/>
    <m/>
    <m/>
  </r>
  <r>
    <x v="13"/>
    <x v="3"/>
    <n v="65"/>
    <n v="1830"/>
    <n v="1895"/>
    <n v="104331"/>
    <n v="109941"/>
    <n v="102382"/>
    <n v="93.12"/>
    <n v="126443"/>
    <n v="132420"/>
    <n v="124295"/>
    <n v="93.86"/>
    <n v="292"/>
    <n v="121"/>
    <n v="413"/>
    <m/>
    <m/>
    <m/>
    <m/>
    <m/>
    <m/>
  </r>
  <r>
    <x v="13"/>
    <x v="4"/>
    <n v="65"/>
    <n v="1830"/>
    <n v="1895"/>
    <n v="111736"/>
    <n v="111366"/>
    <n v="102695"/>
    <n v="91.91"/>
    <n v="147101"/>
    <n v="134255"/>
    <n v="126596"/>
    <n v="86.06"/>
    <n v="295"/>
    <n v="142"/>
    <n v="437"/>
    <n v="295"/>
    <m/>
    <n v="142"/>
    <m/>
    <n v="437"/>
    <n v="0"/>
  </r>
  <r>
    <x v="13"/>
    <x v="5"/>
    <n v="65"/>
    <n v="1830"/>
    <n v="1895"/>
    <n v="105535"/>
    <n v="118142"/>
    <n v="103698"/>
    <n v="87.77"/>
    <n v="125014"/>
    <n v="141230"/>
    <n v="122442"/>
    <n v="86.7"/>
    <n v="291"/>
    <n v="152"/>
    <n v="443"/>
    <n v="291"/>
    <m/>
    <n v="152"/>
    <m/>
    <n v="443"/>
    <n v="0"/>
  </r>
  <r>
    <x v="13"/>
    <x v="6"/>
    <n v="65"/>
    <n v="1830"/>
    <n v="1895"/>
    <n v="106961"/>
    <n v="113385"/>
    <n v="99828"/>
    <n v="88.04"/>
    <n v="120172"/>
    <n v="136773"/>
    <n v="124236"/>
    <n v="90.83"/>
    <n v="291"/>
    <n v="162"/>
    <n v="453"/>
    <n v="291"/>
    <m/>
    <n v="162"/>
    <m/>
    <n v="453"/>
    <n v="0"/>
  </r>
  <r>
    <x v="14"/>
    <x v="0"/>
    <n v="326"/>
    <n v="461"/>
    <n v="787"/>
    <n v="579652"/>
    <n v="652447"/>
    <n v="544886"/>
    <n v="83.51"/>
    <n v="580394"/>
    <n v="657134"/>
    <n v="548702"/>
    <n v="83.5"/>
    <n v="1946"/>
    <n v="1386"/>
    <n v="3332"/>
    <m/>
    <m/>
    <m/>
    <m/>
    <m/>
    <m/>
  </r>
  <r>
    <x v="14"/>
    <x v="1"/>
    <n v="337"/>
    <n v="450"/>
    <n v="787"/>
    <n v="545666"/>
    <n v="684688"/>
    <n v="561442"/>
    <n v="82"/>
    <n v="547061"/>
    <n v="691875"/>
    <n v="569043"/>
    <n v="82.25"/>
    <n v="1955"/>
    <n v="1711"/>
    <n v="3666"/>
    <m/>
    <m/>
    <m/>
    <m/>
    <m/>
    <m/>
  </r>
  <r>
    <x v="14"/>
    <x v="2"/>
    <n v="336.82"/>
    <n v="450.63"/>
    <n v="787.45"/>
    <n v="530953"/>
    <n v="626506"/>
    <n v="513334"/>
    <n v="81.94"/>
    <n v="536483"/>
    <n v="641592"/>
    <n v="525275"/>
    <n v="81.87"/>
    <n v="1971"/>
    <n v="1767"/>
    <n v="3738"/>
    <m/>
    <m/>
    <m/>
    <m/>
    <m/>
    <m/>
  </r>
  <r>
    <x v="14"/>
    <x v="3"/>
    <n v="336.82"/>
    <n v="450.63"/>
    <n v="787.45"/>
    <n v="561289"/>
    <n v="696639"/>
    <n v="561023"/>
    <n v="80.53"/>
    <n v="562816"/>
    <n v="703479"/>
    <n v="569415"/>
    <n v="80.94"/>
    <n v="1949"/>
    <n v="1836"/>
    <n v="3785"/>
    <m/>
    <m/>
    <m/>
    <m/>
    <m/>
    <m/>
  </r>
  <r>
    <x v="14"/>
    <x v="4"/>
    <n v="337"/>
    <n v="451"/>
    <n v="788"/>
    <n v="565125"/>
    <n v="648618"/>
    <n v="534745"/>
    <n v="82.44"/>
    <n v="567311"/>
    <n v="656633"/>
    <n v="537649"/>
    <n v="81.88"/>
    <n v="1967"/>
    <n v="1856"/>
    <n v="3823"/>
    <n v="1967"/>
    <m/>
    <n v="1856"/>
    <m/>
    <n v="3823"/>
    <n v="0"/>
  </r>
  <r>
    <x v="14"/>
    <x v="5"/>
    <n v="337"/>
    <n v="451"/>
    <n v="788"/>
    <n v="562955"/>
    <n v="750598"/>
    <n v="562300"/>
    <n v="74.91"/>
    <n v="563602"/>
    <n v="756056"/>
    <n v="565125"/>
    <n v="74.75"/>
    <n v="1935"/>
    <n v="1932"/>
    <n v="3867"/>
    <n v="1935"/>
    <m/>
    <n v="1932"/>
    <m/>
    <n v="3867"/>
    <n v="0"/>
  </r>
  <r>
    <x v="14"/>
    <x v="6"/>
    <n v="337"/>
    <n v="451"/>
    <n v="788"/>
    <n v="541382"/>
    <n v="711257"/>
    <n v="561614"/>
    <n v="78.959999999999994"/>
    <n v="541913"/>
    <n v="720003"/>
    <n v="564516"/>
    <n v="78.400000000000006"/>
    <n v="1949"/>
    <n v="1970"/>
    <n v="3919"/>
    <n v="1949"/>
    <m/>
    <n v="1970"/>
    <m/>
    <n v="3919"/>
    <n v="0"/>
  </r>
  <r>
    <x v="15"/>
    <x v="0"/>
    <n v="104"/>
    <n v="458"/>
    <n v="562"/>
    <n v="286719"/>
    <n v="338779"/>
    <n v="285071"/>
    <n v="84.15"/>
    <n v="287326"/>
    <n v="343087"/>
    <n v="287694"/>
    <n v="83.85"/>
    <n v="1193"/>
    <n v="525"/>
    <n v="1718"/>
    <m/>
    <m/>
    <m/>
    <m/>
    <m/>
    <m/>
  </r>
  <r>
    <x v="15"/>
    <x v="1"/>
    <n v="104"/>
    <n v="458"/>
    <n v="562"/>
    <n v="265456"/>
    <n v="334471"/>
    <n v="274609"/>
    <n v="82.1"/>
    <n v="270613"/>
    <n v="347246"/>
    <n v="285509"/>
    <n v="82.22"/>
    <n v="1195"/>
    <n v="532"/>
    <n v="1727"/>
    <m/>
    <m/>
    <m/>
    <m/>
    <m/>
    <m/>
  </r>
  <r>
    <x v="15"/>
    <x v="2"/>
    <n v="104"/>
    <n v="458"/>
    <n v="562"/>
    <n v="250923"/>
    <n v="305718"/>
    <n v="256284"/>
    <n v="83.83"/>
    <n v="260570"/>
    <n v="319434"/>
    <n v="266652"/>
    <n v="83.48"/>
    <n v="980"/>
    <n v="507"/>
    <n v="1487"/>
    <m/>
    <m/>
    <m/>
    <m/>
    <m/>
    <m/>
  </r>
  <r>
    <x v="15"/>
    <x v="3"/>
    <n v="104"/>
    <n v="458"/>
    <n v="562"/>
    <n v="256774"/>
    <n v="331153"/>
    <n v="274551"/>
    <n v="82.91"/>
    <n v="256774"/>
    <n v="338387"/>
    <n v="278269"/>
    <n v="82.23"/>
    <n v="979"/>
    <n v="531"/>
    <n v="1510"/>
    <m/>
    <m/>
    <m/>
    <m/>
    <m/>
    <m/>
  </r>
  <r>
    <x v="15"/>
    <x v="4"/>
    <n v="104"/>
    <n v="458"/>
    <n v="562"/>
    <n v="277499"/>
    <n v="302619"/>
    <n v="261474"/>
    <n v="86.4"/>
    <n v="277813"/>
    <n v="311135"/>
    <n v="263817"/>
    <n v="84.79"/>
    <n v="983"/>
    <n v="540"/>
    <n v="1523"/>
    <n v="983"/>
    <n v="0"/>
    <n v="540"/>
    <n v="0"/>
    <n v="1523"/>
    <n v="0"/>
  </r>
  <r>
    <x v="15"/>
    <x v="5"/>
    <n v="104"/>
    <n v="458"/>
    <n v="562"/>
    <n v="247995"/>
    <n v="338528"/>
    <n v="263648"/>
    <n v="77.88"/>
    <n v="247995"/>
    <n v="346526"/>
    <n v="266808"/>
    <n v="77"/>
    <n v="979"/>
    <n v="551"/>
    <n v="1530"/>
    <n v="979"/>
    <m/>
    <n v="551"/>
    <m/>
    <n v="1530"/>
    <n v="0"/>
  </r>
  <r>
    <x v="15"/>
    <x v="6"/>
    <n v="104"/>
    <n v="458"/>
    <n v="562"/>
    <n v="253533"/>
    <n v="336960"/>
    <n v="268084"/>
    <n v="79.56"/>
    <n v="254406"/>
    <n v="347847"/>
    <n v="270843"/>
    <n v="77.86"/>
    <n v="980"/>
    <n v="560"/>
    <n v="1540"/>
    <n v="980"/>
    <n v="0"/>
    <n v="560"/>
    <n v="0"/>
    <n v="1540"/>
    <n v="0"/>
  </r>
  <r>
    <x v="16"/>
    <x v="0"/>
    <n v="129"/>
    <n v="0"/>
    <n v="129"/>
    <n v="183025"/>
    <n v="232753"/>
    <n v="182512"/>
    <n v="78.41"/>
    <n v="191819"/>
    <n v="243253"/>
    <n v="192182"/>
    <n v="79"/>
    <n v="820"/>
    <n v="396"/>
    <n v="1216"/>
    <m/>
    <m/>
    <m/>
    <m/>
    <m/>
    <m/>
  </r>
  <r>
    <x v="16"/>
    <x v="1"/>
    <n v="128.84"/>
    <n v="0"/>
    <n v="128.84"/>
    <n v="186181"/>
    <n v="254218"/>
    <n v="190899"/>
    <n v="75.09"/>
    <n v="194256"/>
    <n v="266099"/>
    <n v="201770"/>
    <n v="75.83"/>
    <n v="820"/>
    <n v="375"/>
    <n v="1195"/>
    <m/>
    <m/>
    <m/>
    <m/>
    <m/>
    <m/>
  </r>
  <r>
    <x v="16"/>
    <x v="2"/>
    <n v="129.9"/>
    <n v="0"/>
    <n v="129.9"/>
    <n v="178720"/>
    <n v="228192"/>
    <n v="184785"/>
    <n v="80.98"/>
    <n v="187835"/>
    <n v="243243"/>
    <n v="197491"/>
    <n v="81.19"/>
    <n v="836"/>
    <n v="400"/>
    <n v="1236"/>
    <m/>
    <m/>
    <m/>
    <m/>
    <m/>
    <m/>
  </r>
  <r>
    <x v="16"/>
    <x v="3"/>
    <n v="132"/>
    <n v="0"/>
    <n v="132"/>
    <n v="167556"/>
    <n v="231782"/>
    <n v="184558"/>
    <n v="79.63"/>
    <n v="175104"/>
    <n v="245646"/>
    <n v="197338"/>
    <n v="80.33"/>
    <n v="835"/>
    <n v="408"/>
    <n v="1243"/>
    <m/>
    <m/>
    <m/>
    <m/>
    <m/>
    <m/>
  </r>
  <r>
    <x v="16"/>
    <x v="4"/>
    <n v="132"/>
    <n v="0"/>
    <n v="132"/>
    <n v="194207"/>
    <n v="229174"/>
    <n v="190625"/>
    <n v="83.18"/>
    <n v="199783"/>
    <n v="247159"/>
    <n v="201353"/>
    <n v="81.47"/>
    <n v="1882"/>
    <n v="1201"/>
    <n v="3083"/>
    <n v="594"/>
    <n v="1288"/>
    <n v="386"/>
    <n v="815"/>
    <n v="980"/>
    <n v="2103"/>
  </r>
  <r>
    <x v="16"/>
    <x v="5"/>
    <n v="132"/>
    <n v="0"/>
    <n v="132"/>
    <n v="180772"/>
    <n v="252034"/>
    <n v="188191"/>
    <n v="74.67"/>
    <n v="186330"/>
    <n v="267227"/>
    <n v="197470"/>
    <n v="73.900000000000006"/>
    <n v="1809"/>
    <n v="1234"/>
    <n v="3043"/>
    <n v="593"/>
    <n v="1216"/>
    <n v="399"/>
    <n v="835"/>
    <n v="992"/>
    <n v="2051"/>
  </r>
  <r>
    <x v="16"/>
    <x v="6"/>
    <n v="134"/>
    <n v="0"/>
    <n v="134"/>
    <n v="185841"/>
    <n v="245240"/>
    <n v="195447"/>
    <n v="79.7"/>
    <n v="191115"/>
    <n v="259161"/>
    <n v="205389"/>
    <n v="79.25"/>
    <n v="1696"/>
    <n v="1519"/>
    <n v="3215"/>
    <n v="594"/>
    <n v="1102"/>
    <n v="403"/>
    <n v="1116"/>
    <n v="997"/>
    <n v="2218"/>
  </r>
  <r>
    <x v="17"/>
    <x v="0"/>
    <n v="26"/>
    <n v="76"/>
    <n v="102"/>
    <n v="13571"/>
    <n v="8554"/>
    <n v="9676"/>
    <n v="71.3"/>
    <n v="13571"/>
    <n v="8554"/>
    <n v="9676"/>
    <n v="71.3"/>
    <n v="129"/>
    <n v="11"/>
    <n v="140"/>
    <m/>
    <m/>
    <m/>
    <m/>
    <n v="0"/>
    <n v="0"/>
  </r>
  <r>
    <x v="17"/>
    <x v="1"/>
    <n v="26"/>
    <n v="76"/>
    <n v="102"/>
    <n v="12316"/>
    <n v="8815"/>
    <n v="9402"/>
    <n v="76.34"/>
    <n v="12316"/>
    <n v="8815"/>
    <n v="9402"/>
    <n v="76.34"/>
    <n v="129"/>
    <n v="11"/>
    <n v="140"/>
    <m/>
    <m/>
    <m/>
    <m/>
    <n v="0"/>
    <n v="0"/>
  </r>
  <r>
    <x v="17"/>
    <x v="2"/>
    <n v="26"/>
    <n v="76"/>
    <n v="102"/>
    <n v="11586"/>
    <n v="8125"/>
    <n v="8908"/>
    <n v="76.89"/>
    <n v="11586"/>
    <n v="8125"/>
    <n v="8908"/>
    <n v="76.89"/>
    <n v="130"/>
    <n v="11"/>
    <n v="141"/>
    <m/>
    <m/>
    <m/>
    <m/>
    <n v="0"/>
    <n v="0"/>
  </r>
  <r>
    <x v="17"/>
    <x v="3"/>
    <n v="26"/>
    <n v="83"/>
    <n v="109"/>
    <n v="15504"/>
    <n v="9882"/>
    <n v="11176"/>
    <n v="72.08"/>
    <n v="15504"/>
    <n v="9882"/>
    <n v="11176"/>
    <n v="72.08"/>
    <n v="130"/>
    <n v="11"/>
    <n v="141"/>
    <m/>
    <m/>
    <m/>
    <m/>
    <n v="0"/>
    <n v="0"/>
  </r>
  <r>
    <x v="17"/>
    <x v="4"/>
    <n v="26"/>
    <n v="83"/>
    <n v="109"/>
    <n v="16594"/>
    <n v="9914"/>
    <n v="11328"/>
    <n v="68.27"/>
    <n v="16601"/>
    <n v="9920"/>
    <n v="11399"/>
    <n v="68.66"/>
    <n v="130"/>
    <n v="11"/>
    <n v="141"/>
    <n v="130"/>
    <m/>
    <n v="11"/>
    <m/>
    <n v="141"/>
    <n v="0"/>
  </r>
  <r>
    <x v="17"/>
    <x v="5"/>
    <n v="26"/>
    <n v="83"/>
    <n v="109"/>
    <n v="14291"/>
    <n v="10675"/>
    <n v="10951"/>
    <n v="76.63"/>
    <n v="14292"/>
    <n v="10683"/>
    <n v="10965"/>
    <n v="76.72"/>
    <n v="90"/>
    <n v="11"/>
    <n v="101"/>
    <n v="90"/>
    <m/>
    <n v="11"/>
    <m/>
    <n v="101"/>
    <n v="0"/>
  </r>
  <r>
    <x v="17"/>
    <x v="6"/>
    <n v="26"/>
    <n v="83"/>
    <n v="109"/>
    <n v="14056"/>
    <n v="10133"/>
    <n v="10786"/>
    <n v="76.739999999999995"/>
    <n v="14282"/>
    <n v="10465"/>
    <n v="10964"/>
    <n v="76.77"/>
    <n v="90"/>
    <n v="11"/>
    <n v="101"/>
    <n v="90"/>
    <m/>
    <n v="11"/>
    <m/>
    <n v="101"/>
    <n v="0"/>
  </r>
  <r>
    <x v="18"/>
    <x v="0"/>
    <n v="66"/>
    <n v="38"/>
    <n v="104"/>
    <n v="78040"/>
    <n v="109044"/>
    <n v="81985"/>
    <n v="75.19"/>
    <n v="80881"/>
    <n v="121804"/>
    <n v="86518"/>
    <n v="71.03"/>
    <n v="188"/>
    <n v="260"/>
    <n v="448"/>
    <m/>
    <m/>
    <m/>
    <m/>
    <m/>
    <m/>
  </r>
  <r>
    <x v="18"/>
    <x v="1"/>
    <n v="66"/>
    <n v="38"/>
    <n v="104"/>
    <n v="73781"/>
    <n v="119448"/>
    <n v="85849"/>
    <n v="71.87"/>
    <n v="77694"/>
    <n v="129367"/>
    <n v="93150"/>
    <n v="72"/>
    <n v="186"/>
    <n v="263"/>
    <n v="449"/>
    <m/>
    <m/>
    <m/>
    <m/>
    <m/>
    <m/>
  </r>
  <r>
    <x v="18"/>
    <x v="2"/>
    <n v="62"/>
    <n v="30.8"/>
    <n v="92.8"/>
    <n v="73110"/>
    <n v="109252"/>
    <n v="80453"/>
    <n v="73.64"/>
    <n v="74955"/>
    <n v="118783"/>
    <n v="87052"/>
    <n v="73.290000000000006"/>
    <n v="190"/>
    <n v="265"/>
    <n v="455"/>
    <m/>
    <m/>
    <m/>
    <m/>
    <m/>
    <m/>
  </r>
  <r>
    <x v="18"/>
    <x v="3"/>
    <n v="62"/>
    <n v="30.8"/>
    <n v="92.8"/>
    <n v="74064"/>
    <n v="126059"/>
    <n v="89194"/>
    <n v="70.760000000000005"/>
    <n v="77295"/>
    <n v="131760"/>
    <n v="94644"/>
    <n v="71.83"/>
    <n v="188"/>
    <n v="269"/>
    <n v="457"/>
    <m/>
    <m/>
    <m/>
    <m/>
    <m/>
    <m/>
  </r>
  <r>
    <x v="18"/>
    <x v="4"/>
    <n v="62"/>
    <n v="30.8"/>
    <n v="92.8"/>
    <n v="74088"/>
    <n v="120116"/>
    <n v="85194"/>
    <n v="70.930000000000007"/>
    <n v="81221"/>
    <n v="126191"/>
    <n v="89888"/>
    <n v="71.23"/>
    <n v="611"/>
    <n v="1005"/>
    <n v="1616"/>
    <n v="183"/>
    <n v="428"/>
    <n v="273"/>
    <n v="732"/>
    <n v="456"/>
    <n v="1160"/>
  </r>
  <r>
    <x v="18"/>
    <x v="5"/>
    <n v="74.25"/>
    <n v="18.55"/>
    <n v="92.8"/>
    <n v="75038"/>
    <n v="126420"/>
    <n v="58747"/>
    <n v="46.47"/>
    <n v="76578"/>
    <n v="131809"/>
    <n v="89554"/>
    <n v="67.94"/>
    <n v="609"/>
    <n v="1004"/>
    <n v="1613"/>
    <n v="181"/>
    <n v="428"/>
    <n v="274"/>
    <n v="730"/>
    <n v="455"/>
    <n v="1158"/>
  </r>
  <r>
    <x v="18"/>
    <x v="6"/>
    <n v="74.25"/>
    <n v="18.55"/>
    <n v="92.8"/>
    <n v="71939"/>
    <n v="123024"/>
    <n v="87623"/>
    <n v="71.22"/>
    <n v="76329"/>
    <n v="129868"/>
    <n v="91881"/>
    <n v="70.75"/>
    <n v="608"/>
    <n v="1007"/>
    <n v="1615"/>
    <n v="181"/>
    <n v="427"/>
    <n v="273"/>
    <n v="734"/>
    <n v="454"/>
    <n v="1161"/>
  </r>
  <r>
    <x v="19"/>
    <x v="0"/>
    <n v="45"/>
    <n v="0"/>
    <n v="45"/>
    <n v="96322"/>
    <n v="104538"/>
    <n v="70043"/>
    <n v="67"/>
    <n v="96419"/>
    <n v="105104"/>
    <n v="70345"/>
    <n v="66.930000000000007"/>
    <n v="165"/>
    <n v="95"/>
    <n v="260"/>
    <m/>
    <m/>
    <m/>
    <m/>
    <m/>
    <m/>
  </r>
  <r>
    <x v="19"/>
    <x v="1"/>
    <n v="45"/>
    <n v="0"/>
    <n v="45"/>
    <n v="93467"/>
    <n v="107476"/>
    <n v="70008"/>
    <n v="65.14"/>
    <n v="93467"/>
    <n v="108369"/>
    <n v="70307"/>
    <n v="64.88"/>
    <n v="165"/>
    <n v="95"/>
    <n v="260"/>
    <m/>
    <m/>
    <m/>
    <m/>
    <m/>
    <m/>
  </r>
  <r>
    <x v="19"/>
    <x v="2"/>
    <n v="45"/>
    <n v="0"/>
    <n v="45"/>
    <n v="93753"/>
    <n v="104450"/>
    <n v="92668"/>
    <n v="88.72"/>
    <n v="93753"/>
    <n v="105557"/>
    <n v="93382"/>
    <n v="88.47"/>
    <n v="165"/>
    <n v="97"/>
    <n v="262"/>
    <m/>
    <m/>
    <m/>
    <m/>
    <m/>
    <m/>
  </r>
  <r>
    <x v="19"/>
    <x v="3"/>
    <n v="43.8"/>
    <n v="0"/>
    <n v="43.8"/>
    <n v="96254"/>
    <n v="108689"/>
    <n v="96922"/>
    <n v="89.17"/>
    <n v="96254"/>
    <n v="111693"/>
    <n v="98647"/>
    <n v="88.32"/>
    <n v="166"/>
    <n v="95"/>
    <n v="261"/>
    <m/>
    <m/>
    <m/>
    <m/>
    <m/>
    <m/>
  </r>
  <r>
    <x v="19"/>
    <x v="4"/>
    <n v="43.42"/>
    <n v="0"/>
    <n v="43.42"/>
    <n v="99067"/>
    <n v="103142"/>
    <n v="94289"/>
    <n v="91.42"/>
    <n v="101309"/>
    <n v="106254"/>
    <n v="95965"/>
    <n v="90.32"/>
    <n v="165"/>
    <n v="96"/>
    <n v="261"/>
    <n v="165"/>
    <m/>
    <n v="96"/>
    <m/>
    <n v="261"/>
    <n v="0"/>
  </r>
  <r>
    <x v="19"/>
    <x v="5"/>
    <n v="44.12"/>
    <n v="0"/>
    <n v="44.12"/>
    <n v="94353"/>
    <n v="116734"/>
    <n v="93153"/>
    <n v="79.8"/>
    <n v="95812"/>
    <n v="118829"/>
    <n v="94706"/>
    <n v="79.7"/>
    <n v="166"/>
    <n v="97"/>
    <n v="263"/>
    <n v="166"/>
    <m/>
    <n v="97"/>
    <m/>
    <n v="263"/>
    <n v="0"/>
  </r>
  <r>
    <x v="19"/>
    <x v="6"/>
    <n v="43.42"/>
    <n v="0"/>
    <n v="43.42"/>
    <n v="96904"/>
    <n v="106448"/>
    <n v="93041"/>
    <n v="87.41"/>
    <n v="97799"/>
    <n v="108576"/>
    <n v="94711"/>
    <n v="87.23"/>
    <n v="166"/>
    <n v="100"/>
    <n v="266"/>
    <n v="166"/>
    <m/>
    <n v="100"/>
    <m/>
    <n v="266"/>
    <n v="0"/>
  </r>
  <r>
    <x v="20"/>
    <x v="0"/>
    <n v="26"/>
    <n v="0"/>
    <n v="26"/>
    <n v="16796"/>
    <n v="12502"/>
    <n v="12354"/>
    <n v="73.55"/>
    <n v="16796"/>
    <n v="12610"/>
    <n v="12388"/>
    <n v="73.760000000000005"/>
    <n v="66"/>
    <n v="10"/>
    <n v="76"/>
    <m/>
    <m/>
    <m/>
    <m/>
    <m/>
    <m/>
  </r>
  <r>
    <x v="20"/>
    <x v="1"/>
    <n v="32.200000000000003"/>
    <n v="0"/>
    <n v="32.200000000000003"/>
    <n v="15953"/>
    <n v="12674"/>
    <n v="12105"/>
    <n v="75.88"/>
    <n v="15953"/>
    <n v="12793"/>
    <n v="12141"/>
    <n v="76.099999999999994"/>
    <n v="69"/>
    <n v="11"/>
    <n v="80"/>
    <m/>
    <m/>
    <m/>
    <m/>
    <m/>
    <m/>
  </r>
  <r>
    <x v="20"/>
    <x v="2"/>
    <n v="32.200000000000003"/>
    <n v="0"/>
    <n v="32.200000000000003"/>
    <n v="15025"/>
    <n v="12240"/>
    <n v="11968"/>
    <n v="79.650000000000006"/>
    <n v="15025"/>
    <n v="12359"/>
    <n v="12006"/>
    <n v="79.91"/>
    <n v="71"/>
    <n v="10"/>
    <n v="81"/>
    <m/>
    <m/>
    <m/>
    <m/>
    <m/>
    <m/>
  </r>
  <r>
    <x v="20"/>
    <x v="3"/>
    <n v="32.200000000000003"/>
    <n v="0"/>
    <n v="32.200000000000003"/>
    <n v="15430"/>
    <n v="12548"/>
    <n v="12273"/>
    <n v="79.540000000000006"/>
    <n v="15430"/>
    <n v="12626"/>
    <n v="12307"/>
    <n v="79.760000000000005"/>
    <n v="71"/>
    <n v="10"/>
    <n v="81"/>
    <m/>
    <m/>
    <m/>
    <m/>
    <m/>
    <m/>
  </r>
  <r>
    <x v="20"/>
    <x v="4"/>
    <n v="32"/>
    <n v="0"/>
    <n v="32"/>
    <n v="16574"/>
    <n v="11585"/>
    <n v="12220"/>
    <n v="73.73"/>
    <n v="16574"/>
    <n v="11651"/>
    <n v="12233"/>
    <n v="73.81"/>
    <n v="71"/>
    <n v="10"/>
    <n v="81"/>
    <n v="71"/>
    <m/>
    <n v="10"/>
    <m/>
    <n v="81"/>
    <n v="0"/>
  </r>
  <r>
    <x v="20"/>
    <x v="5"/>
    <n v="32"/>
    <n v="0"/>
    <n v="32"/>
    <n v="14489"/>
    <n v="12297"/>
    <n v="11713"/>
    <n v="80.84"/>
    <n v="14489"/>
    <n v="12356"/>
    <n v="11728"/>
    <n v="80.94"/>
    <n v="71"/>
    <n v="10"/>
    <n v="81"/>
    <n v="71"/>
    <m/>
    <n v="10"/>
    <m/>
    <n v="81"/>
    <n v="0"/>
  </r>
  <r>
    <x v="20"/>
    <x v="6"/>
    <n v="32"/>
    <n v="0"/>
    <n v="32"/>
    <n v="15555"/>
    <n v="13111"/>
    <n v="12021"/>
    <n v="77.28"/>
    <n v="15555"/>
    <n v="13196"/>
    <n v="12049"/>
    <n v="77.459999999999994"/>
    <n v="71"/>
    <n v="10"/>
    <n v="81"/>
    <n v="71"/>
    <m/>
    <n v="10"/>
    <m/>
    <n v="81"/>
    <n v="0"/>
  </r>
  <r>
    <x v="21"/>
    <x v="0"/>
    <n v="290"/>
    <n v="120"/>
    <n v="410"/>
    <n v="185132"/>
    <n v="141509"/>
    <n v="140150"/>
    <n v="75.7"/>
    <n v="186099"/>
    <n v="147888"/>
    <n v="142644"/>
    <n v="76.650000000000006"/>
    <n v="753"/>
    <n v="248"/>
    <n v="1001"/>
    <m/>
    <m/>
    <m/>
    <m/>
    <m/>
    <m/>
  </r>
  <r>
    <x v="21"/>
    <x v="1"/>
    <n v="290"/>
    <n v="120"/>
    <n v="410"/>
    <n v="171316"/>
    <n v="140955"/>
    <n v="142551"/>
    <n v="83.21"/>
    <n v="171799"/>
    <n v="147687"/>
    <n v="146787"/>
    <n v="85.44"/>
    <n v="751"/>
    <n v="250"/>
    <n v="1001"/>
    <m/>
    <m/>
    <m/>
    <m/>
    <m/>
    <m/>
  </r>
  <r>
    <x v="21"/>
    <x v="2"/>
    <n v="290"/>
    <n v="120"/>
    <n v="410"/>
    <n v="163611"/>
    <n v="128786"/>
    <n v="133003"/>
    <n v="81.290000000000006"/>
    <n v="168072"/>
    <n v="134834"/>
    <n v="136293"/>
    <n v="81.09"/>
    <n v="754"/>
    <n v="251"/>
    <n v="1005"/>
    <m/>
    <m/>
    <m/>
    <m/>
    <m/>
    <m/>
  </r>
  <r>
    <x v="21"/>
    <x v="3"/>
    <n v="290"/>
    <n v="120"/>
    <n v="410"/>
    <n v="167806"/>
    <n v="137254"/>
    <n v="136258"/>
    <n v="81.2"/>
    <n v="174577"/>
    <n v="143939"/>
    <n v="140614"/>
    <n v="80.55"/>
    <n v="756"/>
    <n v="253"/>
    <n v="1009"/>
    <m/>
    <m/>
    <m/>
    <m/>
    <m/>
    <m/>
  </r>
  <r>
    <x v="21"/>
    <x v="4"/>
    <n v="290"/>
    <n v="120"/>
    <n v="410"/>
    <n v="176843"/>
    <n v="133162"/>
    <n v="135940"/>
    <n v="76.87"/>
    <n v="178707"/>
    <n v="135277"/>
    <n v="137618"/>
    <n v="77.010000000000005"/>
    <n v="762"/>
    <n v="253"/>
    <n v="1015"/>
    <n v="762"/>
    <m/>
    <n v="253"/>
    <m/>
    <n v="1015"/>
    <n v="0"/>
  </r>
  <r>
    <x v="21"/>
    <x v="5"/>
    <n v="290"/>
    <n v="120"/>
    <n v="410"/>
    <n v="183537"/>
    <n v="148031"/>
    <n v="136714"/>
    <n v="74.489999999999995"/>
    <n v="188091"/>
    <n v="149995"/>
    <n v="139065"/>
    <n v="73.930000000000007"/>
    <n v="759"/>
    <n v="256"/>
    <n v="1015"/>
    <n v="759"/>
    <m/>
    <n v="256"/>
    <m/>
    <n v="1015"/>
    <n v="0"/>
  </r>
  <r>
    <x v="21"/>
    <x v="6"/>
    <n v="290"/>
    <n v="120"/>
    <n v="410"/>
    <n v="148673"/>
    <n v="137295"/>
    <n v="131627"/>
    <n v="88.53"/>
    <n v="149807"/>
    <n v="144581"/>
    <n v="133804"/>
    <n v="89.32"/>
    <n v="761"/>
    <n v="258"/>
    <n v="1019"/>
    <n v="761"/>
    <m/>
    <n v="258"/>
    <m/>
    <n v="1019"/>
    <n v="0"/>
  </r>
  <r>
    <x v="22"/>
    <x v="0"/>
    <n v="19"/>
    <n v="50"/>
    <n v="69"/>
    <n v="30907"/>
    <n v="41662"/>
    <n v="21019"/>
    <n v="50.45"/>
    <n v="30907"/>
    <n v="41784"/>
    <n v="21069"/>
    <n v="50.42"/>
    <n v="168"/>
    <n v="76"/>
    <n v="244"/>
    <m/>
    <m/>
    <m/>
    <m/>
    <m/>
    <m/>
  </r>
  <r>
    <x v="22"/>
    <x v="1"/>
    <n v="19"/>
    <n v="50"/>
    <n v="69"/>
    <n v="29525"/>
    <n v="43090"/>
    <n v="35106"/>
    <n v="81.47"/>
    <n v="29525"/>
    <n v="43276"/>
    <n v="35612"/>
    <n v="82.29"/>
    <n v="167"/>
    <n v="79"/>
    <n v="246"/>
    <m/>
    <m/>
    <m/>
    <m/>
    <m/>
    <m/>
  </r>
  <r>
    <x v="22"/>
    <x v="2"/>
    <n v="19"/>
    <n v="50"/>
    <n v="69"/>
    <n v="32379"/>
    <n v="50033"/>
    <n v="36639"/>
    <n v="73.23"/>
    <n v="35009"/>
    <n v="52335"/>
    <n v="37002"/>
    <n v="70.7"/>
    <n v="356"/>
    <n v="321"/>
    <n v="677"/>
    <m/>
    <m/>
    <m/>
    <m/>
    <m/>
    <m/>
  </r>
  <r>
    <x v="22"/>
    <x v="3"/>
    <n v="19"/>
    <n v="50"/>
    <n v="69"/>
    <n v="38760"/>
    <n v="55822"/>
    <n v="42450"/>
    <n v="76.05"/>
    <n v="41828"/>
    <n v="62118"/>
    <n v="46193"/>
    <n v="74.36"/>
    <n v="357"/>
    <n v="332"/>
    <n v="689"/>
    <m/>
    <m/>
    <m/>
    <m/>
    <m/>
    <m/>
  </r>
  <r>
    <x v="22"/>
    <x v="4"/>
    <n v="19"/>
    <n v="50"/>
    <n v="69"/>
    <n v="36109"/>
    <n v="55347"/>
    <n v="40541"/>
    <n v="73.25"/>
    <n v="42947"/>
    <n v="57643"/>
    <n v="43755"/>
    <n v="75.91"/>
    <n v="356"/>
    <n v="333"/>
    <n v="689"/>
    <n v="167"/>
    <n v="189"/>
    <n v="84"/>
    <n v="249"/>
    <n v="251"/>
    <n v="438"/>
  </r>
  <r>
    <x v="22"/>
    <x v="5"/>
    <n v="19"/>
    <n v="50"/>
    <n v="69"/>
    <n v="40695"/>
    <n v="61540"/>
    <n v="45040"/>
    <n v="73.19"/>
    <n v="43313"/>
    <n v="64921"/>
    <n v="47390"/>
    <n v="73"/>
    <n v="356"/>
    <n v="335"/>
    <n v="691"/>
    <n v="167"/>
    <n v="189"/>
    <n v="85"/>
    <n v="250"/>
    <n v="252"/>
    <n v="439"/>
  </r>
  <r>
    <x v="22"/>
    <x v="6"/>
    <n v="19"/>
    <n v="50"/>
    <n v="69"/>
    <n v="44735"/>
    <n v="58464"/>
    <n v="45763"/>
    <n v="78.28"/>
    <n v="46040"/>
    <n v="63552"/>
    <n v="49837"/>
    <n v="78.42"/>
    <n v="355"/>
    <n v="338"/>
    <n v="693"/>
    <n v="167"/>
    <n v="188"/>
    <n v="85"/>
    <n v="253"/>
    <n v="252"/>
    <n v="441"/>
  </r>
  <r>
    <x v="23"/>
    <x v="0"/>
    <n v="26"/>
    <n v="255"/>
    <n v="281"/>
    <n v="88688"/>
    <n v="101316"/>
    <n v="86547"/>
    <n v="85.42"/>
    <n v="88688"/>
    <n v="103016"/>
    <n v="87183"/>
    <n v="84.63"/>
    <n v="902"/>
    <n v="654"/>
    <n v="1556"/>
    <m/>
    <m/>
    <m/>
    <m/>
    <m/>
    <m/>
  </r>
  <r>
    <x v="23"/>
    <x v="1"/>
    <n v="25.67"/>
    <n v="255.11"/>
    <n v="280.77999999999997"/>
    <n v="82154"/>
    <n v="107531"/>
    <n v="87446"/>
    <n v="81.319999999999993"/>
    <n v="82154"/>
    <n v="109349"/>
    <n v="88305"/>
    <n v="80.760000000000005"/>
    <n v="912"/>
    <n v="701"/>
    <n v="1613"/>
    <m/>
    <m/>
    <m/>
    <m/>
    <m/>
    <m/>
  </r>
  <r>
    <x v="23"/>
    <x v="2"/>
    <n v="25.67"/>
    <n v="253.3"/>
    <n v="278.97000000000003"/>
    <n v="81647"/>
    <n v="95399"/>
    <n v="80762"/>
    <n v="84.66"/>
    <n v="81647"/>
    <n v="98466"/>
    <n v="81474"/>
    <n v="82.74"/>
    <n v="921"/>
    <n v="724"/>
    <n v="1645"/>
    <m/>
    <m/>
    <m/>
    <m/>
    <m/>
    <m/>
  </r>
  <r>
    <x v="23"/>
    <x v="3"/>
    <n v="26"/>
    <n v="255"/>
    <n v="281"/>
    <n v="82792"/>
    <n v="104730"/>
    <n v="86370"/>
    <n v="82.47"/>
    <n v="82792"/>
    <n v="108080"/>
    <n v="87405"/>
    <n v="80.87"/>
    <n v="912"/>
    <n v="729"/>
    <n v="1641"/>
    <m/>
    <m/>
    <m/>
    <m/>
    <m/>
    <m/>
  </r>
  <r>
    <x v="23"/>
    <x v="4"/>
    <n v="26"/>
    <n v="255"/>
    <n v="281"/>
    <n v="83054"/>
    <n v="99439"/>
    <n v="81867"/>
    <n v="82.33"/>
    <n v="83063"/>
    <n v="102375"/>
    <n v="82656"/>
    <n v="80.739999999999995"/>
    <n v="932"/>
    <n v="754"/>
    <n v="1686"/>
    <n v="637"/>
    <n v="295"/>
    <n v="266"/>
    <n v="488"/>
    <n v="903"/>
    <n v="783"/>
  </r>
  <r>
    <x v="23"/>
    <x v="5"/>
    <n v="25.67"/>
    <n v="255.11"/>
    <n v="280.77999999999997"/>
    <n v="82464"/>
    <n v="111082"/>
    <n v="85958"/>
    <n v="77.38"/>
    <n v="82464"/>
    <n v="113233"/>
    <n v="87022"/>
    <n v="76.849999999999994"/>
    <n v="912"/>
    <n v="759"/>
    <n v="1671"/>
    <n v="624"/>
    <n v="288"/>
    <n v="266"/>
    <n v="493"/>
    <n v="890"/>
    <n v="781"/>
  </r>
  <r>
    <x v="23"/>
    <x v="6"/>
    <n v="26"/>
    <n v="255"/>
    <n v="281"/>
    <n v="78898"/>
    <n v="108052"/>
    <n v="84567"/>
    <n v="78.27"/>
    <n v="79223"/>
    <n v="110959"/>
    <n v="85800"/>
    <n v="77.33"/>
    <n v="927"/>
    <n v="764"/>
    <n v="1691"/>
    <n v="631"/>
    <n v="296"/>
    <n v="268"/>
    <n v="496"/>
    <n v="899"/>
    <n v="792"/>
  </r>
  <r>
    <x v="24"/>
    <x v="0"/>
    <n v="93"/>
    <n v="0"/>
    <n v="93"/>
    <n v="16408"/>
    <n v="14866"/>
    <n v="13706"/>
    <n v="83.53"/>
    <n v="16408"/>
    <n v="14868"/>
    <n v="13770"/>
    <n v="83.92"/>
    <n v="57"/>
    <n v="11"/>
    <n v="68"/>
    <m/>
    <m/>
    <m/>
    <m/>
    <m/>
    <m/>
  </r>
  <r>
    <x v="24"/>
    <x v="1"/>
    <n v="93"/>
    <n v="0"/>
    <n v="93"/>
    <n v="16159"/>
    <n v="12377"/>
    <n v="13350"/>
    <n v="82.62"/>
    <n v="16159"/>
    <n v="12377"/>
    <n v="13556"/>
    <n v="83.89"/>
    <n v="57"/>
    <n v="11"/>
    <n v="68"/>
    <m/>
    <m/>
    <m/>
    <m/>
    <m/>
    <m/>
  </r>
  <r>
    <x v="24"/>
    <x v="2"/>
    <n v="93"/>
    <n v="0"/>
    <n v="93"/>
    <n v="15428"/>
    <n v="11797"/>
    <n v="12798"/>
    <n v="82.95"/>
    <n v="15428"/>
    <n v="13534"/>
    <n v="13230"/>
    <n v="85.75"/>
    <n v="71"/>
    <n v="16"/>
    <n v="87"/>
    <m/>
    <m/>
    <m/>
    <m/>
    <m/>
    <m/>
  </r>
  <r>
    <x v="24"/>
    <x v="3"/>
    <n v="93"/>
    <n v="0"/>
    <n v="93"/>
    <n v="14732"/>
    <n v="16856"/>
    <n v="12740"/>
    <n v="75.58"/>
    <n v="14732"/>
    <n v="16856"/>
    <n v="13222"/>
    <n v="78.44"/>
    <n v="81"/>
    <n v="16"/>
    <n v="97"/>
    <m/>
    <m/>
    <m/>
    <m/>
    <m/>
    <m/>
  </r>
  <r>
    <x v="24"/>
    <x v="4"/>
    <n v="93"/>
    <n v="0"/>
    <n v="93"/>
    <n v="15777"/>
    <n v="12972"/>
    <n v="13296"/>
    <n v="84.27"/>
    <n v="15777"/>
    <n v="13433"/>
    <n v="13473"/>
    <n v="85.4"/>
    <n v="81"/>
    <n v="16"/>
    <n v="97"/>
    <n v="64"/>
    <n v="17"/>
    <n v="7"/>
    <n v="9"/>
    <n v="71"/>
    <n v="26"/>
  </r>
  <r>
    <x v="24"/>
    <x v="5"/>
    <n v="93"/>
    <n v="0"/>
    <n v="93"/>
    <n v="14909"/>
    <n v="12667"/>
    <n v="12597"/>
    <n v="84.49"/>
    <n v="14909"/>
    <n v="12667"/>
    <n v="12890"/>
    <n v="86.46"/>
    <n v="81"/>
    <n v="16"/>
    <n v="97"/>
    <n v="64"/>
    <n v="17"/>
    <n v="7"/>
    <n v="9"/>
    <n v="71"/>
    <n v="26"/>
  </r>
  <r>
    <x v="24"/>
    <x v="6"/>
    <n v="93"/>
    <n v="0"/>
    <n v="93"/>
    <n v="14926"/>
    <n v="11736"/>
    <n v="12541"/>
    <n v="84.02"/>
    <n v="15025"/>
    <n v="13267"/>
    <n v="13099"/>
    <n v="87.18"/>
    <n v="81"/>
    <n v="16"/>
    <n v="97"/>
    <n v="64"/>
    <n v="17"/>
    <n v="7"/>
    <n v="9"/>
    <n v="71"/>
    <n v="26"/>
  </r>
  <r>
    <x v="25"/>
    <x v="0"/>
    <n v="9"/>
    <n v="0"/>
    <n v="9"/>
    <n v="5587"/>
    <n v="3625"/>
    <n v="3872"/>
    <n v="69.3"/>
    <n v="5587"/>
    <n v="3625"/>
    <n v="3872"/>
    <n v="69.3"/>
    <n v="18"/>
    <n v="3"/>
    <n v="21"/>
    <m/>
    <m/>
    <m/>
    <m/>
    <m/>
    <m/>
  </r>
  <r>
    <x v="25"/>
    <x v="1"/>
    <n v="9"/>
    <n v="0"/>
    <n v="9"/>
    <n v="5590"/>
    <n v="3730"/>
    <n v="3922"/>
    <n v="70.16"/>
    <n v="5590"/>
    <n v="3730"/>
    <n v="392"/>
    <n v="7.01"/>
    <n v="18"/>
    <n v="3"/>
    <n v="21"/>
    <m/>
    <m/>
    <m/>
    <m/>
    <m/>
    <m/>
  </r>
  <r>
    <x v="25"/>
    <x v="2"/>
    <n v="9"/>
    <n v="0"/>
    <n v="9"/>
    <n v="5590"/>
    <n v="3883"/>
    <n v="3672"/>
    <n v="65.69"/>
    <n v="5590"/>
    <n v="3883"/>
    <n v="3672"/>
    <n v="65.69"/>
    <n v="18"/>
    <n v="3"/>
    <n v="21"/>
    <m/>
    <m/>
    <m/>
    <m/>
    <m/>
    <m/>
  </r>
  <r>
    <x v="25"/>
    <x v="3"/>
    <n v="9"/>
    <n v="0"/>
    <n v="9"/>
    <n v="5467"/>
    <n v="4025"/>
    <n v="3794"/>
    <n v="69.400000000000006"/>
    <n v="5467"/>
    <n v="4025"/>
    <n v="3794"/>
    <n v="69.400000000000006"/>
    <n v="18"/>
    <n v="3"/>
    <n v="21"/>
    <m/>
    <m/>
    <m/>
    <m/>
    <m/>
    <m/>
  </r>
  <r>
    <x v="25"/>
    <x v="4"/>
    <n v="9"/>
    <n v="0"/>
    <n v="9"/>
    <n v="5210"/>
    <n v="3329"/>
    <n v="3694"/>
    <n v="70.900000000000006"/>
    <n v="5210"/>
    <n v="3329"/>
    <n v="3694"/>
    <n v="70.900000000000006"/>
    <n v="18"/>
    <n v="3"/>
    <n v="21"/>
    <n v="18"/>
    <m/>
    <n v="3"/>
    <m/>
    <n v="21"/>
    <n v="0"/>
  </r>
  <r>
    <x v="25"/>
    <x v="5"/>
    <n v="9"/>
    <n v="0"/>
    <n v="9"/>
    <n v="4873"/>
    <n v="3748"/>
    <n v="3714"/>
    <n v="76.22"/>
    <n v="4873"/>
    <n v="3748"/>
    <n v="3714"/>
    <n v="76.22"/>
    <n v="18"/>
    <n v="3"/>
    <n v="21"/>
    <n v="18"/>
    <m/>
    <n v="3"/>
    <m/>
    <n v="21"/>
    <n v="0"/>
  </r>
  <r>
    <x v="25"/>
    <x v="6"/>
    <n v="9"/>
    <n v="0"/>
    <n v="9"/>
    <n v="4500"/>
    <n v="3614"/>
    <n v="3574"/>
    <n v="79.42"/>
    <n v="4500"/>
    <n v="3614"/>
    <n v="3574"/>
    <n v="79.42"/>
    <n v="18"/>
    <n v="3"/>
    <n v="21"/>
    <n v="18"/>
    <m/>
    <n v="3"/>
    <m/>
    <n v="21"/>
    <n v="0"/>
  </r>
  <r>
    <x v="26"/>
    <x v="0"/>
    <n v="8"/>
    <n v="0"/>
    <n v="8"/>
    <n v="33170"/>
    <n v="28983"/>
    <n v="25440"/>
    <n v="76.7"/>
    <n v="33265"/>
    <n v="29078"/>
    <n v="25529"/>
    <n v="76.739999999999995"/>
    <n v="57"/>
    <n v="11"/>
    <n v="68"/>
    <m/>
    <m/>
    <m/>
    <m/>
    <m/>
    <m/>
  </r>
  <r>
    <x v="26"/>
    <x v="1"/>
    <n v="8"/>
    <n v="0"/>
    <n v="8"/>
    <n v="30783"/>
    <n v="29664"/>
    <n v="26507"/>
    <n v="86.11"/>
    <n v="30875"/>
    <n v="29776"/>
    <n v="26605"/>
    <n v="86.17"/>
    <n v="57"/>
    <n v="12"/>
    <n v="69"/>
    <m/>
    <m/>
    <m/>
    <m/>
    <m/>
    <m/>
  </r>
  <r>
    <x v="26"/>
    <x v="2"/>
    <n v="8"/>
    <n v="0"/>
    <n v="8"/>
    <n v="27794"/>
    <n v="25414"/>
    <n v="23955"/>
    <n v="86.19"/>
    <n v="27873"/>
    <n v="25543"/>
    <n v="24046"/>
    <n v="86.27"/>
    <n v="57"/>
    <n v="12"/>
    <n v="69"/>
    <m/>
    <m/>
    <m/>
    <m/>
    <m/>
    <m/>
  </r>
  <r>
    <x v="26"/>
    <x v="3"/>
    <n v="8"/>
    <n v="0"/>
    <n v="8"/>
    <n v="28621"/>
    <n v="28259"/>
    <n v="24663"/>
    <n v="86.17"/>
    <n v="28648"/>
    <n v="28377"/>
    <n v="24753"/>
    <n v="86.4"/>
    <n v="57"/>
    <n v="13"/>
    <n v="70"/>
    <m/>
    <m/>
    <m/>
    <m/>
    <m/>
    <m/>
  </r>
  <r>
    <x v="26"/>
    <x v="4"/>
    <n v="8"/>
    <n v="0"/>
    <n v="8"/>
    <n v="29923"/>
    <n v="24174"/>
    <n v="23800"/>
    <n v="79.540000000000006"/>
    <n v="29941"/>
    <n v="24267"/>
    <n v="23882"/>
    <n v="79.760000000000005"/>
    <n v="57"/>
    <n v="14"/>
    <n v="71"/>
    <n v="57"/>
    <m/>
    <n v="14"/>
    <m/>
    <n v="71"/>
    <n v="0"/>
  </r>
  <r>
    <x v="26"/>
    <x v="5"/>
    <n v="8"/>
    <n v="0"/>
    <n v="8"/>
    <n v="28169"/>
    <n v="26759"/>
    <n v="23695"/>
    <n v="84.12"/>
    <n v="28271"/>
    <n v="26888"/>
    <n v="23786"/>
    <n v="84.14"/>
    <n v="57"/>
    <n v="14"/>
    <n v="71"/>
    <n v="57"/>
    <m/>
    <n v="14"/>
    <m/>
    <n v="71"/>
    <n v="0"/>
  </r>
  <r>
    <x v="26"/>
    <x v="6"/>
    <n v="8"/>
    <n v="0"/>
    <n v="8"/>
    <n v="26503"/>
    <n v="24789"/>
    <n v="23375"/>
    <n v="88.2"/>
    <n v="26588"/>
    <n v="24881"/>
    <n v="23459"/>
    <n v="88.23"/>
    <n v="57"/>
    <n v="15"/>
    <n v="72"/>
    <n v="57"/>
    <m/>
    <n v="15"/>
    <m/>
    <n v="72"/>
    <n v="0"/>
  </r>
  <r>
    <x v="27"/>
    <x v="0"/>
    <n v="833"/>
    <n v="961339"/>
    <n v="962172"/>
    <n v="6650096"/>
    <n v="5915270"/>
    <n v="5688241"/>
    <n v="85.54"/>
    <n v="6817293"/>
    <n v="6113858"/>
    <n v="5891874"/>
    <n v="86.43"/>
    <n v="114363"/>
    <n v="9630"/>
    <n v="123993"/>
    <m/>
    <m/>
    <m/>
    <m/>
    <m/>
    <m/>
  </r>
  <r>
    <x v="27"/>
    <x v="1"/>
    <n v="1046.3"/>
    <n v="963104"/>
    <n v="964150.3"/>
    <n v="5700641"/>
    <n v="5987200"/>
    <n v="5406290"/>
    <n v="90.3"/>
    <n v="5923452"/>
    <n v="6212849"/>
    <n v="5659855"/>
    <n v="91.1"/>
    <n v="115552"/>
    <n v="9606"/>
    <n v="125158"/>
    <m/>
    <m/>
    <m/>
    <m/>
    <m/>
    <m/>
  </r>
  <r>
    <x v="27"/>
    <x v="2"/>
    <n v="989.3"/>
    <n v="960604"/>
    <n v="961593.3"/>
    <n v="5541464"/>
    <n v="5360324"/>
    <n v="4980785"/>
    <n v="89.88"/>
    <n v="5714379"/>
    <n v="5591466"/>
    <n v="5214465"/>
    <n v="91.25"/>
    <n v="114310"/>
    <n v="9622"/>
    <n v="123932"/>
    <m/>
    <m/>
    <m/>
    <m/>
    <m/>
    <m/>
  </r>
  <r>
    <x v="27"/>
    <x v="3"/>
    <n v="989.3"/>
    <n v="960604"/>
    <n v="961593.3"/>
    <n v="6004415"/>
    <n v="5714328"/>
    <n v="5347816"/>
    <n v="89.06"/>
    <n v="6195149"/>
    <n v="6023508"/>
    <n v="5559789"/>
    <n v="89.74"/>
    <n v="114175"/>
    <n v="9817"/>
    <n v="123992"/>
    <m/>
    <m/>
    <m/>
    <m/>
    <m/>
    <m/>
  </r>
  <r>
    <x v="27"/>
    <x v="4"/>
    <n v="1004"/>
    <n v="960174"/>
    <n v="961178"/>
    <n v="6479182"/>
    <n v="5976813"/>
    <n v="5561480"/>
    <n v="85.84"/>
    <n v="6664585"/>
    <n v="6232095"/>
    <n v="5797316"/>
    <n v="86.99"/>
    <n v="113947"/>
    <n v="10009"/>
    <n v="123956"/>
    <n v="113947"/>
    <m/>
    <n v="10009"/>
    <m/>
    <n v="123956"/>
    <n v="0"/>
  </r>
  <r>
    <x v="27"/>
    <x v="5"/>
    <n v="1004.67"/>
    <n v="960153"/>
    <n v="961157.67"/>
    <n v="6375564"/>
    <n v="6700884"/>
    <n v="5776463"/>
    <n v="86.2"/>
    <n v="6572050"/>
    <n v="6962402"/>
    <n v="6034937"/>
    <n v="86.68"/>
    <n v="114035"/>
    <n v="10275"/>
    <n v="124310"/>
    <n v="114035"/>
    <m/>
    <n v="10275"/>
    <m/>
    <n v="124310"/>
    <n v="0"/>
  </r>
  <r>
    <x v="27"/>
    <x v="6"/>
    <n v="999.02"/>
    <n v="960155.77"/>
    <n v="961154.79"/>
    <n v="6227989"/>
    <n v="6354683"/>
    <n v="5742235"/>
    <n v="90.36"/>
    <n v="6419787"/>
    <n v="6572161"/>
    <n v="5974030"/>
    <n v="90.9"/>
    <n v="114124"/>
    <n v="10432"/>
    <n v="124556"/>
    <n v="114124"/>
    <m/>
    <n v="10432"/>
    <m/>
    <n v="124556"/>
    <n v="0"/>
  </r>
  <r>
    <x v="28"/>
    <x v="0"/>
    <n v="454"/>
    <n v="650"/>
    <n v="1104"/>
    <n v="1201968"/>
    <n v="1374915"/>
    <n v="1143884"/>
    <n v="83.2"/>
    <n v="1215721"/>
    <n v="1405596"/>
    <n v="1163137"/>
    <n v="82.75"/>
    <n v="2723"/>
    <n v="2849"/>
    <n v="5572"/>
    <m/>
    <m/>
    <m/>
    <m/>
    <m/>
    <m/>
  </r>
  <r>
    <x v="28"/>
    <x v="1"/>
    <n v="454"/>
    <n v="662"/>
    <n v="1116"/>
    <n v="1193901"/>
    <n v="1391443"/>
    <n v="1178361"/>
    <n v="84.69"/>
    <n v="1202154"/>
    <n v="1418089"/>
    <n v="1198045"/>
    <n v="84.48"/>
    <n v="2721"/>
    <n v="2887"/>
    <n v="5608"/>
    <m/>
    <m/>
    <m/>
    <m/>
    <m/>
    <m/>
  </r>
  <r>
    <x v="28"/>
    <x v="2"/>
    <n v="454"/>
    <n v="662"/>
    <n v="1116"/>
    <n v="1187581"/>
    <n v="1360318"/>
    <n v="1151353"/>
    <n v="84.64"/>
    <n v="1225591"/>
    <n v="1378852"/>
    <n v="1176581"/>
    <n v="85.33"/>
    <n v="2732"/>
    <n v="2980"/>
    <n v="5712"/>
    <m/>
    <m/>
    <m/>
    <m/>
    <m/>
    <m/>
  </r>
  <r>
    <x v="28"/>
    <x v="3"/>
    <n v="454"/>
    <n v="662"/>
    <n v="1116"/>
    <n v="1227143"/>
    <n v="1441369"/>
    <n v="1151437"/>
    <n v="79.88"/>
    <n v="1262204"/>
    <n v="1489933"/>
    <n v="1193846"/>
    <n v="80.13"/>
    <n v="2745"/>
    <n v="3022"/>
    <n v="5767"/>
    <m/>
    <m/>
    <m/>
    <m/>
    <m/>
    <m/>
  </r>
  <r>
    <x v="28"/>
    <x v="4"/>
    <n v="454"/>
    <n v="662"/>
    <n v="1116"/>
    <n v="1257219"/>
    <n v="1348215"/>
    <n v="1093533"/>
    <n v="81.11"/>
    <n v="1292973"/>
    <n v="1400163"/>
    <n v="1130687"/>
    <n v="80.75"/>
    <n v="2742"/>
    <n v="3094"/>
    <n v="5836"/>
    <n v="2742"/>
    <m/>
    <n v="3094"/>
    <m/>
    <n v="5836"/>
    <n v="0"/>
  </r>
  <r>
    <x v="28"/>
    <x v="5"/>
    <n v="454"/>
    <n v="662"/>
    <n v="1116"/>
    <n v="1138554"/>
    <n v="1437824"/>
    <n v="1100981"/>
    <n v="76.569999999999993"/>
    <n v="1190530"/>
    <n v="1506449"/>
    <m/>
    <m/>
    <n v="2746"/>
    <n v="3167"/>
    <n v="5913"/>
    <n v="2746"/>
    <m/>
    <n v="3167"/>
    <m/>
    <n v="5913"/>
    <n v="0"/>
  </r>
  <r>
    <x v="28"/>
    <x v="6"/>
    <n v="454"/>
    <n v="662"/>
    <n v="1116"/>
    <n v="1069032"/>
    <n v="1358319"/>
    <n v="1076935"/>
    <n v="79.28"/>
    <n v="1121485"/>
    <n v="1414376"/>
    <n v="1134383"/>
    <n v="80.2"/>
    <n v="2766"/>
    <n v="3234"/>
    <n v="6000"/>
    <n v="2766"/>
    <m/>
    <n v="3234"/>
    <m/>
    <n v="6000"/>
    <n v="0"/>
  </r>
  <r>
    <x v="29"/>
    <x v="0"/>
    <n v="73"/>
    <n v="219"/>
    <n v="292"/>
    <n v="50975"/>
    <n v="50214"/>
    <n v="44523"/>
    <n v="87.34"/>
    <n v="51737"/>
    <n v="51072"/>
    <n v="45342"/>
    <n v="87.64"/>
    <n v="660"/>
    <n v="173"/>
    <n v="833"/>
    <m/>
    <m/>
    <m/>
    <m/>
    <m/>
    <m/>
  </r>
  <r>
    <x v="29"/>
    <x v="1"/>
    <n v="75"/>
    <n v="217"/>
    <n v="292"/>
    <n v="49363"/>
    <n v="52172"/>
    <n v="45584"/>
    <n v="87.37"/>
    <n v="51029"/>
    <n v="54100"/>
    <n v="47288"/>
    <n v="87.41"/>
    <n v="660"/>
    <n v="183"/>
    <n v="843"/>
    <m/>
    <m/>
    <m/>
    <m/>
    <m/>
    <m/>
  </r>
  <r>
    <x v="29"/>
    <x v="2"/>
    <n v="77"/>
    <n v="215"/>
    <n v="292"/>
    <n v="50927"/>
    <n v="51036"/>
    <n v="44231"/>
    <n v="86.67"/>
    <n v="52052"/>
    <n v="53027"/>
    <n v="46012"/>
    <n v="86.77"/>
    <n v="662"/>
    <n v="200"/>
    <n v="862"/>
    <m/>
    <m/>
    <m/>
    <m/>
    <m/>
    <m/>
  </r>
  <r>
    <x v="29"/>
    <x v="3"/>
    <n v="77"/>
    <n v="215"/>
    <n v="292"/>
    <n v="52732"/>
    <n v="58965"/>
    <n v="49084"/>
    <n v="83.24"/>
    <n v="54272"/>
    <n v="61255"/>
    <n v="51120"/>
    <n v="83.45"/>
    <n v="662"/>
    <n v="217"/>
    <n v="879"/>
    <m/>
    <m/>
    <m/>
    <m/>
    <m/>
    <m/>
  </r>
  <r>
    <x v="29"/>
    <x v="4"/>
    <n v="77"/>
    <n v="215"/>
    <n v="292"/>
    <n v="54784"/>
    <n v="59938"/>
    <n v="46996"/>
    <n v="78.41"/>
    <n v="56198"/>
    <n v="62245"/>
    <n v="49057"/>
    <n v="78.81"/>
    <n v="837"/>
    <n v="618"/>
    <n v="1455"/>
    <n v="614"/>
    <n v="223"/>
    <n v="182"/>
    <n v="436"/>
    <n v="796"/>
    <n v="659"/>
  </r>
  <r>
    <x v="29"/>
    <x v="5"/>
    <n v="77"/>
    <n v="215"/>
    <n v="292"/>
    <n v="51178"/>
    <n v="65476"/>
    <n v="50379"/>
    <n v="76.94"/>
    <n v="52210"/>
    <n v="67555"/>
    <n v="52303"/>
    <n v="77.42"/>
    <n v="855"/>
    <n v="609"/>
    <n v="1464"/>
    <n v="631"/>
    <n v="224"/>
    <n v="173"/>
    <n v="436"/>
    <n v="804"/>
    <n v="660"/>
  </r>
  <r>
    <x v="29"/>
    <x v="6"/>
    <n v="77"/>
    <n v="215"/>
    <n v="292"/>
    <n v="52272"/>
    <n v="62170"/>
    <n v="49883"/>
    <n v="80.239999999999995"/>
    <n v="53908"/>
    <n v="64276"/>
    <n v="51846"/>
    <n v="80.66"/>
    <n v="855"/>
    <n v="609"/>
    <n v="1464"/>
    <n v="631"/>
    <n v="224"/>
    <n v="173"/>
    <n v="436"/>
    <n v="804"/>
    <n v="660"/>
  </r>
  <r>
    <x v="30"/>
    <x v="0"/>
    <n v="35"/>
    <n v="0"/>
    <n v="35"/>
    <n v="131752"/>
    <n v="114395"/>
    <n v="110163"/>
    <n v="83.61"/>
    <n v="130791"/>
    <n v="114613"/>
    <n v="111816"/>
    <n v="85.49"/>
    <n v="231"/>
    <n v="125"/>
    <n v="356"/>
    <m/>
    <m/>
    <m/>
    <m/>
    <m/>
    <m/>
  </r>
  <r>
    <x v="30"/>
    <x v="1"/>
    <n v="35.700000000000003"/>
    <n v="0"/>
    <n v="35.700000000000003"/>
    <n v="122976"/>
    <n v="117441"/>
    <n v="110546"/>
    <n v="89.89"/>
    <n v="122976"/>
    <n v="119823"/>
    <n v="112049"/>
    <n v="91.11"/>
    <n v="226"/>
    <n v="110"/>
    <n v="336"/>
    <m/>
    <m/>
    <m/>
    <m/>
    <m/>
    <m/>
  </r>
  <r>
    <x v="30"/>
    <x v="2"/>
    <n v="35.700000000000003"/>
    <n v="0"/>
    <n v="35.700000000000003"/>
    <n v="117931"/>
    <n v="108712"/>
    <n v="104963"/>
    <n v="89"/>
    <n v="117931"/>
    <n v="113741"/>
    <n v="106317"/>
    <n v="90.15"/>
    <n v="226"/>
    <n v="108"/>
    <n v="334"/>
    <m/>
    <m/>
    <m/>
    <m/>
    <m/>
    <m/>
  </r>
  <r>
    <x v="30"/>
    <x v="3"/>
    <n v="35.700000000000003"/>
    <n v="0"/>
    <n v="35.700000000000003"/>
    <n v="126565"/>
    <n v="114960"/>
    <n v="107506"/>
    <n v="84.94"/>
    <n v="128887"/>
    <n v="122301"/>
    <n v="110339"/>
    <n v="85.61"/>
    <n v="226"/>
    <n v="108"/>
    <n v="334"/>
    <m/>
    <m/>
    <m/>
    <m/>
    <m/>
    <m/>
  </r>
  <r>
    <x v="30"/>
    <x v="4"/>
    <n v="36.6"/>
    <n v="0"/>
    <n v="36.6"/>
    <n v="126161"/>
    <n v="109499"/>
    <n v="106267"/>
    <n v="84.23"/>
    <n v="129362"/>
    <n v="111979"/>
    <n v="107546"/>
    <n v="83.14"/>
    <n v="227"/>
    <n v="108"/>
    <n v="335"/>
    <n v="227"/>
    <m/>
    <n v="108"/>
    <m/>
    <n v="335"/>
    <n v="0"/>
  </r>
  <r>
    <x v="30"/>
    <x v="5"/>
    <n v="36.6"/>
    <n v="0"/>
    <n v="36.6"/>
    <n v="114474"/>
    <n v="115637"/>
    <n v="101296"/>
    <n v="87.6"/>
    <n v="114474"/>
    <n v="116108"/>
    <n v="102619"/>
    <n v="88.38"/>
    <n v="227"/>
    <n v="108"/>
    <n v="335"/>
    <n v="227"/>
    <m/>
    <n v="108"/>
    <m/>
    <n v="335"/>
    <n v="0"/>
  </r>
  <r>
    <x v="30"/>
    <x v="6"/>
    <n v="36.6"/>
    <n v="0"/>
    <n v="36.6"/>
    <n v="111668"/>
    <n v="108785"/>
    <n v="99795"/>
    <n v="89.37"/>
    <n v="111668"/>
    <n v="118606"/>
    <n v="101988"/>
    <n v="85.99"/>
    <n v="227"/>
    <n v="107"/>
    <n v="334"/>
    <n v="227"/>
    <m/>
    <n v="107"/>
    <m/>
    <n v="334"/>
    <n v="0"/>
  </r>
  <r>
    <x v="31"/>
    <x v="0"/>
    <n v="125"/>
    <n v="284"/>
    <n v="409"/>
    <n v="293132"/>
    <n v="328007"/>
    <n v="284684"/>
    <n v="86.79"/>
    <n v="296944"/>
    <n v="334638"/>
    <n v="289582"/>
    <n v="86.54"/>
    <n v="1012"/>
    <n v="906"/>
    <n v="1918"/>
    <m/>
    <m/>
    <m/>
    <m/>
    <m/>
    <m/>
  </r>
  <r>
    <x v="31"/>
    <x v="1"/>
    <n v="125"/>
    <n v="284"/>
    <n v="409"/>
    <n v="293555"/>
    <n v="360767"/>
    <n v="293626"/>
    <n v="81.39"/>
    <n v="297533"/>
    <n v="366361"/>
    <n v="298581"/>
    <n v="81.5"/>
    <n v="1017"/>
    <n v="931"/>
    <n v="1948"/>
    <m/>
    <m/>
    <m/>
    <m/>
    <m/>
    <m/>
  </r>
  <r>
    <x v="31"/>
    <x v="2"/>
    <n v="125"/>
    <n v="300"/>
    <n v="425"/>
    <n v="279305"/>
    <n v="329672"/>
    <n v="277081"/>
    <n v="84.05"/>
    <n v="283575"/>
    <n v="334651"/>
    <n v="282114"/>
    <n v="84.3"/>
    <n v="1018"/>
    <n v="950"/>
    <n v="1968"/>
    <m/>
    <m/>
    <m/>
    <m/>
    <m/>
    <m/>
  </r>
  <r>
    <x v="31"/>
    <x v="3"/>
    <n v="125"/>
    <n v="300"/>
    <n v="425"/>
    <n v="283066"/>
    <n v="370688"/>
    <n v="298443"/>
    <n v="80.510000000000005"/>
    <n v="286778"/>
    <n v="376100"/>
    <n v="302966"/>
    <n v="80.55"/>
    <n v="1013"/>
    <n v="961"/>
    <n v="1974"/>
    <m/>
    <m/>
    <m/>
    <m/>
    <m/>
    <m/>
  </r>
  <r>
    <x v="31"/>
    <x v="4"/>
    <n v="125"/>
    <n v="300"/>
    <n v="425"/>
    <n v="295990"/>
    <n v="342588"/>
    <n v="281833"/>
    <n v="82.27"/>
    <n v="299584"/>
    <n v="348430"/>
    <n v="286356"/>
    <n v="82.18"/>
    <n v="1010"/>
    <n v="970"/>
    <n v="1980"/>
    <n v="1010"/>
    <m/>
    <n v="970"/>
    <m/>
    <n v="1980"/>
    <n v="0"/>
  </r>
  <r>
    <x v="31"/>
    <x v="5"/>
    <n v="125"/>
    <n v="300"/>
    <n v="425"/>
    <n v="291859"/>
    <n v="382289"/>
    <n v="292091"/>
    <n v="76.41"/>
    <n v="294883"/>
    <n v="389561"/>
    <n v="2970"/>
    <n v="0.76"/>
    <n v="1006"/>
    <n v="987"/>
    <n v="1993"/>
    <n v="1006"/>
    <m/>
    <n v="987"/>
    <m/>
    <n v="1993"/>
    <n v="0"/>
  </r>
  <r>
    <x v="31"/>
    <x v="6"/>
    <n v="125"/>
    <n v="300"/>
    <n v="425"/>
    <n v="281071"/>
    <n v="361534"/>
    <n v="289376"/>
    <n v="80.040000000000006"/>
    <n v="284352"/>
    <n v="367426"/>
    <n v="293674"/>
    <n v="79.930000000000007"/>
    <n v="1003"/>
    <n v="997"/>
    <n v="2000"/>
    <n v="1003"/>
    <m/>
    <n v="997"/>
    <m/>
    <n v="2000"/>
    <n v="0"/>
  </r>
  <r>
    <x v="32"/>
    <x v="0"/>
    <n v="28"/>
    <n v="0"/>
    <n v="28"/>
    <n v="42548"/>
    <n v="41683"/>
    <n v="38140"/>
    <n v="89.64"/>
    <n v="42548"/>
    <n v="42609"/>
    <n v="38555"/>
    <n v="90.49"/>
    <n v="142"/>
    <n v="50"/>
    <n v="192"/>
    <m/>
    <m/>
    <m/>
    <m/>
    <m/>
    <m/>
  </r>
  <r>
    <x v="32"/>
    <x v="1"/>
    <n v="27.5"/>
    <n v="0"/>
    <n v="27.5"/>
    <n v="41183"/>
    <n v="43462"/>
    <n v="38733"/>
    <n v="89.12"/>
    <n v="41183"/>
    <n v="44782"/>
    <n v="39356"/>
    <n v="87.88"/>
    <n v="142"/>
    <n v="50"/>
    <n v="192"/>
    <m/>
    <m/>
    <m/>
    <m/>
    <m/>
    <m/>
  </r>
  <r>
    <x v="32"/>
    <x v="2"/>
    <n v="27.5"/>
    <n v="0"/>
    <n v="27.5"/>
    <n v="40045"/>
    <n v="40516"/>
    <n v="37136"/>
    <n v="91.66"/>
    <n v="40045"/>
    <n v="41885"/>
    <n v="37703"/>
    <n v="90.02"/>
    <n v="156"/>
    <n v="63"/>
    <n v="219"/>
    <m/>
    <m/>
    <m/>
    <m/>
    <m/>
    <m/>
  </r>
  <r>
    <x v="32"/>
    <x v="3"/>
    <n v="27.5"/>
    <n v="0"/>
    <n v="27.5"/>
    <n v="43382"/>
    <n v="45324"/>
    <n v="39768"/>
    <n v="87.74"/>
    <n v="43382"/>
    <n v="46509"/>
    <n v="40531"/>
    <n v="87.15"/>
    <n v="156"/>
    <n v="60"/>
    <n v="216"/>
    <m/>
    <m/>
    <m/>
    <m/>
    <m/>
    <m/>
  </r>
  <r>
    <x v="32"/>
    <x v="4"/>
    <n v="27.5"/>
    <n v="0"/>
    <n v="27.5"/>
    <n v="43615"/>
    <n v="41163"/>
    <n v="38126"/>
    <n v="87.41"/>
    <n v="43622"/>
    <n v="43236"/>
    <n v="38770"/>
    <n v="88.88"/>
    <n v="156"/>
    <n v="65"/>
    <n v="221"/>
    <n v="156"/>
    <m/>
    <n v="65"/>
    <m/>
    <n v="221"/>
    <n v="0"/>
  </r>
  <r>
    <x v="32"/>
    <x v="5"/>
    <n v="27.5"/>
    <n v="0"/>
    <n v="27.5"/>
    <n v="41349"/>
    <n v="44356"/>
    <n v="38923"/>
    <n v="87.75"/>
    <n v="41349"/>
    <n v="46215"/>
    <n v="39749"/>
    <n v="86.01"/>
    <n v="156"/>
    <n v="65"/>
    <n v="221"/>
    <n v="156"/>
    <m/>
    <n v="65"/>
    <m/>
    <n v="221"/>
    <n v="0"/>
  </r>
  <r>
    <x v="32"/>
    <x v="6"/>
    <n v="27.64"/>
    <n v="0"/>
    <n v="27.64"/>
    <n v="40303"/>
    <n v="45113"/>
    <n v="38325"/>
    <n v="84.95"/>
    <n v="40303"/>
    <n v="46389"/>
    <n v="39006"/>
    <n v="84.08"/>
    <n v="158"/>
    <n v="67"/>
    <n v="225"/>
    <n v="158"/>
    <m/>
    <n v="67"/>
    <m/>
    <n v="225"/>
    <n v="0"/>
  </r>
  <r>
    <x v="33"/>
    <x v="0"/>
    <n v="19"/>
    <n v="144"/>
    <n v="163"/>
    <n v="57404"/>
    <n v="43127"/>
    <n v="40996"/>
    <n v="71.42"/>
    <n v="59005"/>
    <n v="44361"/>
    <n v="45686"/>
    <n v="77.430000000000007"/>
    <n v="277"/>
    <n v="90"/>
    <n v="367"/>
    <m/>
    <m/>
    <m/>
    <m/>
    <m/>
    <m/>
  </r>
  <r>
    <x v="33"/>
    <x v="1"/>
    <n v="19"/>
    <n v="144"/>
    <n v="163"/>
    <n v="48039"/>
    <n v="46425"/>
    <n v="41016"/>
    <n v="85.38"/>
    <n v="60137"/>
    <n v="46803"/>
    <n v="46705"/>
    <n v="77.66"/>
    <n v="271"/>
    <n v="86"/>
    <n v="357"/>
    <m/>
    <m/>
    <m/>
    <m/>
    <m/>
    <m/>
  </r>
  <r>
    <x v="33"/>
    <x v="2"/>
    <n v="19"/>
    <n v="128"/>
    <n v="147"/>
    <n v="50947"/>
    <n v="40433"/>
    <n v="38293"/>
    <n v="75.16"/>
    <n v="59880"/>
    <n v="42708"/>
    <n v="45002"/>
    <n v="75.150000000000006"/>
    <n v="271"/>
    <n v="87"/>
    <n v="358"/>
    <m/>
    <m/>
    <m/>
    <m/>
    <m/>
    <m/>
  </r>
  <r>
    <x v="33"/>
    <x v="3"/>
    <n v="19"/>
    <n v="128"/>
    <n v="147"/>
    <n v="55713"/>
    <n v="53388"/>
    <n v="43186"/>
    <n v="77.52"/>
    <n v="64661"/>
    <n v="54665"/>
    <n v="50475"/>
    <n v="78.06"/>
    <n v="266"/>
    <n v="88"/>
    <n v="354"/>
    <m/>
    <m/>
    <m/>
    <m/>
    <m/>
    <m/>
  </r>
  <r>
    <x v="33"/>
    <x v="4"/>
    <n v="19"/>
    <n v="128"/>
    <n v="147"/>
    <n v="50163"/>
    <n v="45670"/>
    <n v="39175"/>
    <n v="78.099999999999994"/>
    <n v="56596"/>
    <n v="46981"/>
    <n v="46038"/>
    <n v="81.34"/>
    <n v="263"/>
    <n v="95"/>
    <n v="358"/>
    <n v="263"/>
    <m/>
    <n v="95"/>
    <m/>
    <n v="358"/>
    <n v="0"/>
  </r>
  <r>
    <x v="33"/>
    <x v="5"/>
    <n v="19"/>
    <n v="128"/>
    <n v="147"/>
    <n v="46957"/>
    <n v="47322"/>
    <n v="39178"/>
    <n v="82.79"/>
    <n v="55704"/>
    <n v="48925"/>
    <n v="46954"/>
    <n v="84.29"/>
    <n v="262"/>
    <n v="91"/>
    <n v="353"/>
    <n v="262"/>
    <m/>
    <n v="91"/>
    <m/>
    <n v="353"/>
    <n v="0"/>
  </r>
  <r>
    <x v="33"/>
    <x v="6"/>
    <n v="19"/>
    <n v="128"/>
    <n v="147"/>
    <n v="45458"/>
    <n v="48124"/>
    <n v="39145"/>
    <n v="81.34"/>
    <n v="51626"/>
    <n v="49930"/>
    <n v="46008"/>
    <n v="89.12"/>
    <n v="261"/>
    <n v="103"/>
    <n v="364"/>
    <n v="261"/>
    <m/>
    <n v="103"/>
    <m/>
    <n v="364"/>
    <n v="0"/>
  </r>
  <r>
    <x v="34"/>
    <x v="0"/>
    <n v="163"/>
    <n v="260"/>
    <n v="423"/>
    <n v="514046"/>
    <n v="638017"/>
    <n v="508251"/>
    <n v="79.66"/>
    <n v="538330"/>
    <n v="661102"/>
    <n v="520211"/>
    <n v="78.69"/>
    <n v="1367"/>
    <n v="1499"/>
    <n v="2866"/>
    <m/>
    <m/>
    <m/>
    <m/>
    <m/>
    <m/>
  </r>
  <r>
    <x v="34"/>
    <x v="1"/>
    <n v="162.80000000000001"/>
    <n v="260.3"/>
    <n v="423.1"/>
    <n v="511359"/>
    <n v="683790"/>
    <n v="526861"/>
    <n v="77.05"/>
    <n v="537708"/>
    <n v="707205"/>
    <n v="536782"/>
    <n v="75.900000000000006"/>
    <n v="1372"/>
    <n v="1492"/>
    <n v="2864"/>
    <m/>
    <m/>
    <m/>
    <m/>
    <m/>
    <m/>
  </r>
  <r>
    <x v="34"/>
    <x v="2"/>
    <n v="162.80000000000001"/>
    <n v="260.3"/>
    <n v="423.1"/>
    <n v="514321"/>
    <n v="633604"/>
    <n v="500813"/>
    <n v="79.040000000000006"/>
    <n v="535268"/>
    <n v="655151"/>
    <n v="509784"/>
    <n v="77.81"/>
    <n v="1366"/>
    <n v="1518"/>
    <n v="2884"/>
    <m/>
    <m/>
    <m/>
    <m/>
    <m/>
    <m/>
  </r>
  <r>
    <x v="34"/>
    <x v="3"/>
    <n v="162.80000000000001"/>
    <n v="260.3"/>
    <n v="423.1"/>
    <n v="499887"/>
    <n v="689993"/>
    <n v="533040"/>
    <n v="77.25"/>
    <n v="529814"/>
    <n v="716060"/>
    <n v="544219"/>
    <n v="76"/>
    <n v="1383"/>
    <n v="1651"/>
    <n v="3034"/>
    <m/>
    <m/>
    <m/>
    <m/>
    <m/>
    <m/>
  </r>
  <r>
    <x v="34"/>
    <x v="4"/>
    <n v="162.80000000000001"/>
    <n v="260.3"/>
    <n v="423.1"/>
    <n v="507683"/>
    <n v="647506"/>
    <n v="502272"/>
    <n v="77.569999999999993"/>
    <n v="512730"/>
    <n v="657266"/>
    <n v="510260"/>
    <n v="77.63"/>
    <n v="1393"/>
    <n v="1667"/>
    <n v="3060"/>
    <n v="1393"/>
    <m/>
    <n v="1667"/>
    <m/>
    <n v="3060"/>
    <n v="0"/>
  </r>
  <r>
    <x v="34"/>
    <x v="5"/>
    <n v="162.80000000000001"/>
    <n v="260.3"/>
    <n v="423.1"/>
    <n v="456419"/>
    <n v="684146"/>
    <n v="502807"/>
    <n v="73.489999999999995"/>
    <n v="457926"/>
    <n v="693661"/>
    <n v="510680"/>
    <n v="73.62"/>
    <n v="1390"/>
    <n v="1680"/>
    <n v="3070"/>
    <n v="1390"/>
    <m/>
    <n v="1680"/>
    <m/>
    <n v="3070"/>
    <n v="0"/>
  </r>
  <r>
    <x v="34"/>
    <x v="6"/>
    <n v="162.80000000000001"/>
    <n v="260.3"/>
    <n v="423.1"/>
    <n v="454955"/>
    <n v="650777"/>
    <n v="504801"/>
    <n v="77.569999999999993"/>
    <n v="459216"/>
    <n v="662035"/>
    <n v="511780"/>
    <n v="77.3"/>
    <n v="1390"/>
    <n v="1687"/>
    <n v="3077"/>
    <n v="1390"/>
    <m/>
    <n v="1687"/>
    <m/>
    <n v="3077"/>
    <n v="0"/>
  </r>
  <r>
    <x v="35"/>
    <x v="0"/>
    <n v="56"/>
    <n v="315"/>
    <n v="371"/>
    <n v="140401"/>
    <n v="166331"/>
    <n v="138091"/>
    <n v="83.02"/>
    <n v="141341"/>
    <n v="168414"/>
    <n v="139435"/>
    <n v="82.79"/>
    <n v="752"/>
    <n v="1703"/>
    <n v="2455"/>
    <m/>
    <m/>
    <m/>
    <m/>
    <m/>
    <m/>
  </r>
  <r>
    <x v="35"/>
    <x v="1"/>
    <n v="56"/>
    <n v="315"/>
    <n v="371"/>
    <n v="137320"/>
    <n v="178292"/>
    <n v="143581"/>
    <n v="80.53"/>
    <n v="137921"/>
    <n v="180543"/>
    <n v="145321"/>
    <n v="80.489999999999995"/>
    <n v="748"/>
    <n v="1811"/>
    <n v="2559"/>
    <m/>
    <m/>
    <m/>
    <m/>
    <m/>
    <m/>
  </r>
  <r>
    <x v="35"/>
    <x v="2"/>
    <n v="56"/>
    <n v="309"/>
    <n v="365"/>
    <n v="134788"/>
    <n v="162865"/>
    <n v="137197"/>
    <n v="84.24"/>
    <n v="135397"/>
    <n v="166034"/>
    <n v="138653"/>
    <n v="83.51"/>
    <n v="749"/>
    <n v="1866"/>
    <n v="2615"/>
    <m/>
    <m/>
    <m/>
    <m/>
    <m/>
    <m/>
  </r>
  <r>
    <x v="35"/>
    <x v="3"/>
    <n v="56"/>
    <n v="308"/>
    <n v="364"/>
    <n v="138718"/>
    <n v="180305"/>
    <n v="148454"/>
    <n v="82.33"/>
    <n v="139411"/>
    <n v="183462"/>
    <n v="150153"/>
    <n v="81.84"/>
    <n v="736"/>
    <n v="1915"/>
    <n v="2651"/>
    <m/>
    <m/>
    <m/>
    <m/>
    <m/>
    <m/>
  </r>
  <r>
    <x v="35"/>
    <x v="4"/>
    <n v="56"/>
    <n v="312"/>
    <n v="368"/>
    <n v="145493"/>
    <n v="169704"/>
    <n v="139177"/>
    <n v="82.01"/>
    <n v="147848"/>
    <n v="173199"/>
    <n v="141782"/>
    <n v="81.86"/>
    <n v="769"/>
    <n v="1954"/>
    <n v="2723"/>
    <n v="596"/>
    <n v="173"/>
    <n v="501"/>
    <n v="1453"/>
    <n v="1097"/>
    <n v="1626"/>
  </r>
  <r>
    <x v="35"/>
    <x v="5"/>
    <n v="56"/>
    <n v="312"/>
    <n v="368"/>
    <n v="143313"/>
    <n v="194762"/>
    <n v="148536"/>
    <n v="76.27"/>
    <n v="143700"/>
    <n v="198177"/>
    <n v="150168"/>
    <n v="75.77"/>
    <n v="781"/>
    <n v="1986"/>
    <n v="2767"/>
    <n v="608"/>
    <n v="173"/>
    <n v="508"/>
    <n v="1478"/>
    <n v="1116"/>
    <n v="1651"/>
  </r>
  <r>
    <x v="35"/>
    <x v="6"/>
    <n v="83"/>
    <n v="285"/>
    <n v="368"/>
    <n v="140596"/>
    <n v="190210"/>
    <n v="150664"/>
    <n v="79.209999999999994"/>
    <n v="140596"/>
    <n v="194362"/>
    <n v="151870"/>
    <n v="78.14"/>
    <n v="784"/>
    <n v="2030"/>
    <n v="2814"/>
    <n v="611"/>
    <n v="173"/>
    <n v="523"/>
    <n v="1507"/>
    <n v="1134"/>
    <n v="1680"/>
  </r>
  <r>
    <x v="36"/>
    <x v="0"/>
    <n v="91"/>
    <n v="3"/>
    <n v="94"/>
    <n v="147773"/>
    <n v="173418"/>
    <n v="107303"/>
    <n v="61.88"/>
    <n v="147773"/>
    <n v="174398"/>
    <n v="107652"/>
    <n v="61.73"/>
    <n v="447"/>
    <n v="537"/>
    <n v="984"/>
    <m/>
    <m/>
    <m/>
    <m/>
    <m/>
    <m/>
  </r>
  <r>
    <x v="36"/>
    <x v="1"/>
    <n v="91"/>
    <n v="3"/>
    <n v="94"/>
    <n v="137775"/>
    <n v="179001"/>
    <n v="106982"/>
    <n v="59.77"/>
    <n v="137782"/>
    <n v="180233"/>
    <n v="107434"/>
    <n v="59.61"/>
    <n v="448"/>
    <n v="541"/>
    <n v="989"/>
    <m/>
    <m/>
    <m/>
    <m/>
    <m/>
    <m/>
  </r>
  <r>
    <x v="36"/>
    <x v="2"/>
    <n v="91"/>
    <n v="3"/>
    <n v="94"/>
    <n v="133456"/>
    <n v="166440"/>
    <n v="103067"/>
    <n v="61.92"/>
    <n v="133456"/>
    <n v="167334"/>
    <n v="103433"/>
    <n v="61.81"/>
    <n v="443"/>
    <n v="542"/>
    <n v="985"/>
    <m/>
    <m/>
    <m/>
    <m/>
    <m/>
    <m/>
  </r>
  <r>
    <x v="36"/>
    <x v="3"/>
    <n v="91"/>
    <n v="3"/>
    <n v="94"/>
    <n v="140147"/>
    <n v="182453"/>
    <n v="99455"/>
    <n v="54.51"/>
    <n v="140147"/>
    <n v="182966"/>
    <n v="99760"/>
    <n v="54.52"/>
    <n v="468"/>
    <n v="551"/>
    <n v="1019"/>
    <m/>
    <m/>
    <m/>
    <m/>
    <m/>
    <m/>
  </r>
  <r>
    <x v="36"/>
    <x v="4"/>
    <n v="94"/>
    <n v="3"/>
    <n v="97"/>
    <n v="136839"/>
    <n v="166024"/>
    <n v="95190"/>
    <n v="57.34"/>
    <n v="136854"/>
    <n v="167172"/>
    <n v="95722"/>
    <n v="57.26"/>
    <n v="469"/>
    <n v="559"/>
    <n v="1028"/>
    <n v="469"/>
    <m/>
    <n v="559"/>
    <m/>
    <n v="1028"/>
    <n v="0"/>
  </r>
  <r>
    <x v="36"/>
    <x v="5"/>
    <n v="91"/>
    <n v="3"/>
    <n v="94"/>
    <n v="128121"/>
    <n v="185068"/>
    <n v="95349"/>
    <n v="51.52"/>
    <n v="131821"/>
    <n v="188400"/>
    <n v="96103"/>
    <n v="51.01"/>
    <n v="470"/>
    <n v="559"/>
    <n v="1029"/>
    <n v="470"/>
    <m/>
    <n v="559"/>
    <m/>
    <n v="1029"/>
    <n v="0"/>
  </r>
  <r>
    <x v="36"/>
    <x v="6"/>
    <n v="91"/>
    <n v="3"/>
    <n v="94"/>
    <n v="128617"/>
    <n v="175686"/>
    <n v="95563"/>
    <n v="54.39"/>
    <n v="130752"/>
    <n v="176632"/>
    <n v="96259"/>
    <n v="54.5"/>
    <n v="466"/>
    <n v="558"/>
    <n v="1024"/>
    <n v="466"/>
    <m/>
    <n v="558"/>
    <m/>
    <n v="1024"/>
    <n v="0"/>
  </r>
  <r>
    <x v="37"/>
    <x v="0"/>
    <n v="68"/>
    <n v="759"/>
    <n v="827"/>
    <n v="195204"/>
    <n v="245124"/>
    <n v="192720"/>
    <n v="78.62"/>
    <n v="207295"/>
    <n v="259918"/>
    <n v="207013"/>
    <n v="79.650000000000006"/>
    <n v="1458"/>
    <n v="519"/>
    <n v="1977"/>
    <m/>
    <m/>
    <m/>
    <m/>
    <m/>
    <m/>
  </r>
  <r>
    <x v="37"/>
    <x v="1"/>
    <n v="68"/>
    <n v="759"/>
    <n v="827"/>
    <n v="182176"/>
    <n v="261493"/>
    <n v="198105"/>
    <n v="75.760000000000005"/>
    <n v="184993"/>
    <n v="264308"/>
    <n v="202330"/>
    <n v="76.55"/>
    <n v="1455"/>
    <n v="549"/>
    <n v="2004"/>
    <m/>
    <m/>
    <m/>
    <m/>
    <m/>
    <m/>
  </r>
  <r>
    <x v="37"/>
    <x v="2"/>
    <n v="68"/>
    <n v="759"/>
    <n v="827"/>
    <n v="185626"/>
    <n v="234890"/>
    <n v="186911"/>
    <n v="79.569999999999993"/>
    <n v="187565"/>
    <n v="238232"/>
    <n v="190946"/>
    <n v="80.150000000000006"/>
    <n v="1448"/>
    <n v="557"/>
    <n v="2005"/>
    <m/>
    <m/>
    <m/>
    <m/>
    <m/>
    <m/>
  </r>
  <r>
    <x v="37"/>
    <x v="3"/>
    <n v="68"/>
    <n v="759"/>
    <n v="827"/>
    <n v="186819"/>
    <n v="254506"/>
    <n v="201089"/>
    <n v="79.010000000000005"/>
    <n v="192525"/>
    <n v="262327"/>
    <n v="205481"/>
    <n v="78.33"/>
    <n v="1451"/>
    <n v="573"/>
    <n v="2024"/>
    <m/>
    <m/>
    <m/>
    <m/>
    <m/>
    <m/>
  </r>
  <r>
    <x v="37"/>
    <x v="4"/>
    <n v="68"/>
    <n v="759"/>
    <n v="827"/>
    <n v="189815"/>
    <n v="251133"/>
    <n v="191557"/>
    <n v="76.28"/>
    <n v="197346"/>
    <n v="256280"/>
    <n v="194920"/>
    <n v="76.06"/>
    <n v="1717"/>
    <n v="1495"/>
    <n v="3212"/>
    <n v="1455"/>
    <n v="262"/>
    <n v="586"/>
    <n v="909"/>
    <n v="2041"/>
    <n v="1171"/>
  </r>
  <r>
    <x v="37"/>
    <x v="5"/>
    <n v="68"/>
    <n v="759"/>
    <n v="827"/>
    <n v="176575"/>
    <n v="252115"/>
    <n v="186994"/>
    <n v="74.17"/>
    <n v="176864"/>
    <n v="256760"/>
    <n v="190024"/>
    <n v="74.010000000000005"/>
    <n v="1760"/>
    <n v="1527"/>
    <n v="3287"/>
    <n v="1473"/>
    <n v="287"/>
    <n v="598"/>
    <n v="929"/>
    <n v="2071"/>
    <n v="1216"/>
  </r>
  <r>
    <x v="37"/>
    <x v="6"/>
    <n v="68"/>
    <n v="759"/>
    <n v="827"/>
    <n v="177245"/>
    <n v="257792"/>
    <n v="187193"/>
    <n v="72.61"/>
    <n v="180036"/>
    <n v="262435"/>
    <n v="193687"/>
    <n v="73.8"/>
    <n v="2455"/>
    <n v="2095"/>
    <n v="4550"/>
    <n v="1463"/>
    <n v="992"/>
    <n v="585"/>
    <n v="1510"/>
    <n v="2048"/>
    <n v="2502"/>
  </r>
  <r>
    <x v="38"/>
    <x v="0"/>
    <n v="14"/>
    <n v="119"/>
    <n v="133"/>
    <n v="31939"/>
    <n v="42709"/>
    <n v="31907"/>
    <n v="74.709999999999994"/>
    <n v="31939"/>
    <n v="43895"/>
    <n v="33124"/>
    <n v="75.459999999999994"/>
    <n v="235"/>
    <n v="98"/>
    <n v="333"/>
    <m/>
    <m/>
    <m/>
    <m/>
    <m/>
    <m/>
  </r>
  <r>
    <x v="38"/>
    <x v="1"/>
    <n v="14"/>
    <n v="119"/>
    <n v="133"/>
    <n v="34820"/>
    <n v="45910"/>
    <n v="34552"/>
    <n v="75.260000000000005"/>
    <n v="34820"/>
    <n v="47702"/>
    <n v="35825"/>
    <n v="75.099999999999994"/>
    <n v="235"/>
    <n v="98"/>
    <n v="333"/>
    <m/>
    <m/>
    <m/>
    <m/>
    <m/>
    <m/>
  </r>
  <r>
    <x v="38"/>
    <x v="2"/>
    <n v="14"/>
    <n v="119"/>
    <n v="133"/>
    <n v="31220"/>
    <n v="39670"/>
    <n v="31948"/>
    <n v="80.53"/>
    <n v="32863"/>
    <n v="41660"/>
    <n v="33356"/>
    <n v="80.069999999999993"/>
    <n v="235"/>
    <n v="98"/>
    <n v="333"/>
    <m/>
    <m/>
    <m/>
    <m/>
    <m/>
    <m/>
  </r>
  <r>
    <x v="38"/>
    <x v="3"/>
    <n v="14"/>
    <n v="119"/>
    <n v="133"/>
    <n v="34662"/>
    <n v="52067"/>
    <n v="39060"/>
    <n v="75.02"/>
    <n v="37262"/>
    <n v="57367"/>
    <n v="44360"/>
    <n v="77.33"/>
    <n v="236"/>
    <n v="132"/>
    <n v="368"/>
    <m/>
    <m/>
    <m/>
    <m/>
    <m/>
    <m/>
  </r>
  <r>
    <x v="38"/>
    <x v="4"/>
    <n v="14"/>
    <n v="119"/>
    <n v="133"/>
    <n v="38880"/>
    <n v="49550"/>
    <n v="37498"/>
    <n v="75.680000000000007"/>
    <n v="38880"/>
    <n v="52967"/>
    <n v="39472"/>
    <n v="74.52"/>
    <n v="236"/>
    <n v="132"/>
    <n v="368"/>
    <n v="236"/>
    <m/>
    <n v="132"/>
    <m/>
    <n v="368"/>
    <n v="0"/>
  </r>
  <r>
    <x v="38"/>
    <x v="5"/>
    <n v="14"/>
    <n v="119"/>
    <n v="133"/>
    <n v="33763"/>
    <n v="48809"/>
    <n v="36706"/>
    <n v="75.2"/>
    <n v="35742"/>
    <n v="52046"/>
    <n v="38257"/>
    <n v="73.510000000000005"/>
    <n v="232"/>
    <n v="137"/>
    <n v="369"/>
    <n v="232"/>
    <m/>
    <n v="137"/>
    <m/>
    <n v="369"/>
    <n v="0"/>
  </r>
  <r>
    <x v="38"/>
    <x v="6"/>
    <n v="14"/>
    <n v="119"/>
    <n v="133"/>
    <n v="32870"/>
    <n v="49789"/>
    <n v="35233"/>
    <n v="70.760000000000005"/>
    <n v="32935"/>
    <n v="51024"/>
    <n v="37155"/>
    <n v="72.819999999999993"/>
    <n v="216"/>
    <n v="109"/>
    <n v="325"/>
    <n v="216"/>
    <m/>
    <n v="109"/>
    <m/>
    <n v="325"/>
    <n v="0"/>
  </r>
  <r>
    <x v="39"/>
    <x v="0"/>
    <n v="51"/>
    <n v="279"/>
    <n v="330"/>
    <n v="106743"/>
    <n v="82078"/>
    <n v="80901"/>
    <n v="75.790000000000006"/>
    <n v="107646"/>
    <n v="83650"/>
    <n v="82122"/>
    <n v="76.290000000000006"/>
    <n v="496"/>
    <n v="76"/>
    <n v="572"/>
    <m/>
    <m/>
    <m/>
    <m/>
    <m/>
    <m/>
  </r>
  <r>
    <x v="39"/>
    <x v="1"/>
    <n v="51"/>
    <n v="279"/>
    <n v="330"/>
    <n v="93764"/>
    <n v="81789"/>
    <n v="79288"/>
    <n v="84.56"/>
    <n v="94741"/>
    <n v="83320"/>
    <n v="80491"/>
    <n v="84.96"/>
    <n v="495"/>
    <n v="78"/>
    <n v="573"/>
    <m/>
    <m/>
    <m/>
    <m/>
    <m/>
    <m/>
  </r>
  <r>
    <x v="39"/>
    <x v="2"/>
    <n v="51"/>
    <n v="279"/>
    <n v="330"/>
    <n v="93113"/>
    <n v="76815"/>
    <n v="76442"/>
    <n v="82.1"/>
    <n v="93738"/>
    <n v="78351"/>
    <n v="77549"/>
    <n v="82.73"/>
    <n v="495"/>
    <n v="79"/>
    <n v="574"/>
    <m/>
    <m/>
    <m/>
    <m/>
    <m/>
    <m/>
  </r>
  <r>
    <x v="39"/>
    <x v="3"/>
    <n v="51"/>
    <n v="279"/>
    <n v="330"/>
    <n v="97822"/>
    <n v="84551"/>
    <m/>
    <m/>
    <n v="97995"/>
    <n v="85864"/>
    <m/>
    <m/>
    <n v="495"/>
    <n v="80"/>
    <n v="575"/>
    <m/>
    <m/>
    <m/>
    <m/>
    <m/>
    <m/>
  </r>
  <r>
    <x v="39"/>
    <x v="4"/>
    <n v="51"/>
    <n v="279"/>
    <n v="330"/>
    <n v="99886"/>
    <n v="80442"/>
    <n v="78314"/>
    <n v="78.400000000000006"/>
    <n v="99886"/>
    <n v="81840"/>
    <n v="79075"/>
    <n v="79.17"/>
    <m/>
    <m/>
    <n v="573"/>
    <n v="494"/>
    <m/>
    <n v="79"/>
    <m/>
    <n v="573"/>
    <n v="0"/>
  </r>
  <r>
    <x v="39"/>
    <x v="5"/>
    <n v="51"/>
    <n v="279"/>
    <n v="330"/>
    <n v="94066"/>
    <n v="85630"/>
    <n v="78095"/>
    <n v="83.02"/>
    <n v="94296"/>
    <n v="86460"/>
    <n v="78609"/>
    <n v="83.36"/>
    <n v="493"/>
    <n v="81"/>
    <n v="574"/>
    <n v="493"/>
    <m/>
    <n v="81"/>
    <m/>
    <n v="574"/>
    <n v="0"/>
  </r>
  <r>
    <x v="39"/>
    <x v="6"/>
    <n v="51"/>
    <n v="279"/>
    <n v="330"/>
    <n v="86662"/>
    <n v="84972"/>
    <n v="76180"/>
    <n v="87.9"/>
    <n v="86934"/>
    <n v="85896"/>
    <n v="76794"/>
    <n v="88.34"/>
    <n v="492"/>
    <n v="82"/>
    <n v="574"/>
    <n v="492"/>
    <m/>
    <n v="82"/>
    <m/>
    <n v="574"/>
    <n v="0"/>
  </r>
  <r>
    <x v="40"/>
    <x v="0"/>
    <n v="28"/>
    <n v="0"/>
    <n v="28"/>
    <n v="23679"/>
    <n v="19641"/>
    <n v="19931"/>
    <n v="84.17"/>
    <n v="23679"/>
    <n v="19641"/>
    <n v="19931"/>
    <n v="84.17"/>
    <n v="367"/>
    <n v="3"/>
    <n v="370"/>
    <m/>
    <m/>
    <m/>
    <m/>
    <m/>
    <m/>
  </r>
  <r>
    <x v="40"/>
    <x v="1"/>
    <n v="28"/>
    <n v="0"/>
    <n v="28"/>
    <n v="23251"/>
    <n v="19720"/>
    <n v="20020"/>
    <n v="86.1"/>
    <n v="23251"/>
    <n v="19720"/>
    <n v="20020"/>
    <n v="86.1"/>
    <n v="367"/>
    <n v="3"/>
    <n v="370"/>
    <m/>
    <m/>
    <m/>
    <m/>
    <m/>
    <m/>
  </r>
  <r>
    <x v="40"/>
    <x v="2"/>
    <n v="28"/>
    <n v="0"/>
    <n v="28"/>
    <n v="23708"/>
    <n v="21210"/>
    <n v="19318"/>
    <n v="81.48"/>
    <n v="23708"/>
    <n v="21210"/>
    <n v="19318"/>
    <n v="81.48"/>
    <n v="367"/>
    <n v="3"/>
    <n v="370"/>
    <m/>
    <m/>
    <m/>
    <m/>
    <m/>
    <m/>
  </r>
  <r>
    <x v="40"/>
    <x v="3"/>
    <n v="28"/>
    <n v="0"/>
    <n v="28"/>
    <n v="23485"/>
    <n v="18711"/>
    <n v="19431"/>
    <n v="82.74"/>
    <n v="23485"/>
    <n v="18711"/>
    <n v="19431"/>
    <n v="82.74"/>
    <n v="367"/>
    <n v="3"/>
    <n v="370"/>
    <m/>
    <m/>
    <m/>
    <m/>
    <m/>
    <m/>
  </r>
  <r>
    <x v="40"/>
    <x v="4"/>
    <n v="28"/>
    <n v="0"/>
    <n v="28"/>
    <n v="23352"/>
    <n v="18301"/>
    <n v="19047"/>
    <n v="81.56"/>
    <n v="23352"/>
    <n v="18301"/>
    <n v="19047"/>
    <n v="81.56"/>
    <n v="367"/>
    <n v="3"/>
    <n v="370"/>
    <n v="367"/>
    <m/>
    <n v="3"/>
    <m/>
    <n v="370"/>
    <n v="0"/>
  </r>
  <r>
    <x v="40"/>
    <x v="5"/>
    <n v="28"/>
    <n v="0"/>
    <n v="28"/>
    <n v="21659"/>
    <n v="19688"/>
    <n v="19245"/>
    <n v="88.85"/>
    <n v="21659"/>
    <n v="19688"/>
    <n v="19245"/>
    <n v="88.85"/>
    <n v="367"/>
    <n v="3"/>
    <n v="370"/>
    <n v="367"/>
    <m/>
    <n v="3"/>
    <m/>
    <n v="370"/>
    <n v="0"/>
  </r>
  <r>
    <x v="40"/>
    <x v="6"/>
    <n v="28"/>
    <n v="0"/>
    <n v="28"/>
    <n v="22199"/>
    <n v="20235"/>
    <n v="19341"/>
    <n v="87.13"/>
    <n v="22199"/>
    <n v="20235"/>
    <n v="19341"/>
    <n v="87.13"/>
    <n v="367"/>
    <n v="3"/>
    <n v="370"/>
    <n v="367"/>
    <m/>
    <n v="3"/>
    <m/>
    <n v="370"/>
    <n v="0"/>
  </r>
  <r>
    <x v="41"/>
    <x v="0"/>
    <n v="107"/>
    <n v="36"/>
    <n v="143"/>
    <n v="262334"/>
    <n v="340880"/>
    <n v="269928"/>
    <n v="79.19"/>
    <n v="262334"/>
    <n v="341182"/>
    <n v="270103"/>
    <n v="79.17"/>
    <n v="487"/>
    <n v="1359"/>
    <n v="1846"/>
    <m/>
    <m/>
    <m/>
    <m/>
    <m/>
    <m/>
  </r>
  <r>
    <x v="41"/>
    <x v="1"/>
    <n v="109"/>
    <n v="34"/>
    <n v="143"/>
    <n v="251532"/>
    <n v="373874"/>
    <n v="285934"/>
    <n v="76.48"/>
    <n v="251532"/>
    <n v="375360"/>
    <n v="286444"/>
    <n v="76.31"/>
    <n v="494"/>
    <n v="1389"/>
    <n v="1883"/>
    <m/>
    <m/>
    <m/>
    <m/>
    <m/>
    <m/>
  </r>
  <r>
    <x v="41"/>
    <x v="2"/>
    <n v="110"/>
    <n v="33"/>
    <n v="143"/>
    <n v="238190"/>
    <n v="312509"/>
    <n v="261711"/>
    <n v="83.75"/>
    <n v="238190"/>
    <n v="313427"/>
    <n v="262149"/>
    <n v="83.64"/>
    <n v="491"/>
    <n v="1421"/>
    <n v="1912"/>
    <m/>
    <m/>
    <m/>
    <m/>
    <m/>
    <m/>
  </r>
  <r>
    <x v="41"/>
    <x v="3"/>
    <n v="108"/>
    <n v="31"/>
    <n v="139"/>
    <n v="255182"/>
    <n v="364781"/>
    <n v="280162"/>
    <n v="76.8"/>
    <n v="255185"/>
    <n v="366131"/>
    <n v="280894"/>
    <n v="76.72"/>
    <n v="489"/>
    <n v="1425"/>
    <n v="1914"/>
    <m/>
    <m/>
    <m/>
    <m/>
    <m/>
    <m/>
  </r>
  <r>
    <x v="41"/>
    <x v="4"/>
    <n v="109"/>
    <n v="30"/>
    <n v="139"/>
    <n v="259547"/>
    <n v="337953"/>
    <n v="258581"/>
    <n v="76.510000000000005"/>
    <n v="259547"/>
    <n v="339413"/>
    <n v="259292"/>
    <n v="76.39"/>
    <n v="489"/>
    <n v="1425"/>
    <n v="1914"/>
    <n v="489"/>
    <m/>
    <n v="1425"/>
    <m/>
    <n v="1914"/>
    <n v="0"/>
  </r>
  <r>
    <x v="41"/>
    <x v="5"/>
    <n v="110"/>
    <n v="29"/>
    <n v="139"/>
    <n v="233323"/>
    <n v="368091"/>
    <n v="263481"/>
    <n v="71.58"/>
    <n v="248298"/>
    <n v="370303"/>
    <n v="264051"/>
    <n v="71.31"/>
    <n v="494"/>
    <n v="1506"/>
    <n v="2000"/>
    <n v="494"/>
    <m/>
    <n v="1506"/>
    <m/>
    <n v="2000"/>
    <n v="0"/>
  </r>
  <r>
    <x v="41"/>
    <x v="6"/>
    <n v="111"/>
    <n v="28"/>
    <n v="139"/>
    <n v="231962"/>
    <n v="347190"/>
    <n v="265091"/>
    <n v="76.349999999999994"/>
    <n v="234671"/>
    <n v="348052"/>
    <n v="265820"/>
    <n v="76.37"/>
    <n v="494"/>
    <n v="1517"/>
    <n v="2011"/>
    <n v="494"/>
    <m/>
    <n v="1517"/>
    <m/>
    <n v="2011"/>
    <n v="0"/>
  </r>
  <r>
    <x v="42"/>
    <x v="0"/>
    <n v="17"/>
    <n v="0"/>
    <n v="17"/>
    <n v="43641"/>
    <n v="45023"/>
    <n v="40332"/>
    <n v="89.58"/>
    <n v="43641"/>
    <n v="45472"/>
    <n v="40491"/>
    <n v="89.05"/>
    <n v="78"/>
    <n v="131"/>
    <n v="209"/>
    <m/>
    <m/>
    <m/>
    <m/>
    <m/>
    <m/>
  </r>
  <r>
    <x v="42"/>
    <x v="1"/>
    <n v="17"/>
    <n v="0"/>
    <n v="17"/>
    <n v="41661"/>
    <n v="47804"/>
    <n v="41338"/>
    <n v="86.47"/>
    <n v="41661"/>
    <n v="48124"/>
    <n v="41550"/>
    <n v="86.34"/>
    <n v="78"/>
    <n v="138"/>
    <n v="216"/>
    <m/>
    <m/>
    <m/>
    <m/>
    <m/>
    <m/>
  </r>
  <r>
    <x v="42"/>
    <x v="2"/>
    <n v="17"/>
    <n v="0"/>
    <n v="17"/>
    <n v="41758"/>
    <n v="46147"/>
    <n v="39867"/>
    <n v="86.39"/>
    <n v="41758"/>
    <n v="46147"/>
    <n v="39867"/>
    <n v="86.39"/>
    <n v="77"/>
    <n v="144"/>
    <n v="221"/>
    <m/>
    <m/>
    <m/>
    <m/>
    <n v="0"/>
    <n v="0"/>
  </r>
  <r>
    <x v="42"/>
    <x v="3"/>
    <n v="17"/>
    <n v="0"/>
    <n v="17"/>
    <n v="42821"/>
    <n v="48441"/>
    <n v="42145"/>
    <n v="87"/>
    <n v="42821"/>
    <n v="48441"/>
    <n v="42145"/>
    <n v="87"/>
    <n v="77"/>
    <n v="145"/>
    <n v="222"/>
    <m/>
    <m/>
    <m/>
    <m/>
    <n v="0"/>
    <n v="0"/>
  </r>
  <r>
    <x v="42"/>
    <x v="4"/>
    <n v="17"/>
    <n v="0"/>
    <n v="17"/>
    <n v="43212"/>
    <n v="45153"/>
    <n v="39868"/>
    <n v="88.3"/>
    <n v="43212"/>
    <n v="45875"/>
    <n v="40073"/>
    <n v="87.35"/>
    <n v="75"/>
    <n v="146"/>
    <n v="221"/>
    <n v="75"/>
    <m/>
    <n v="146"/>
    <m/>
    <n v="221"/>
    <n v="0"/>
  </r>
  <r>
    <x v="42"/>
    <x v="5"/>
    <n v="17"/>
    <n v="0"/>
    <n v="17"/>
    <n v="42683"/>
    <n v="51287"/>
    <n v="41557"/>
    <n v="81.03"/>
    <n v="42683"/>
    <n v="52406"/>
    <n v="41757"/>
    <n v="79.680000000000007"/>
    <n v="74"/>
    <n v="148"/>
    <n v="222"/>
    <n v="74"/>
    <m/>
    <n v="148"/>
    <m/>
    <n v="222"/>
    <n v="0"/>
  </r>
  <r>
    <x v="42"/>
    <x v="6"/>
    <n v="17"/>
    <n v="0"/>
    <n v="17"/>
    <n v="41873"/>
    <n v="49837"/>
    <n v="42117"/>
    <n v="84.51"/>
    <n v="41873"/>
    <n v="50595"/>
    <n v="42296"/>
    <n v="83.6"/>
    <n v="71"/>
    <n v="149"/>
    <n v="220"/>
    <n v="71"/>
    <n v="0"/>
    <n v="149"/>
    <n v="0"/>
    <n v="220"/>
    <n v="0"/>
  </r>
  <r>
    <x v="43"/>
    <x v="0"/>
    <n v="71"/>
    <n v="78"/>
    <n v="149"/>
    <n v="203457"/>
    <n v="211375"/>
    <n v="184624"/>
    <n v="87.34"/>
    <n v="205040"/>
    <n v="213930"/>
    <n v="185067"/>
    <n v="86.51"/>
    <n v="521"/>
    <n v="441"/>
    <n v="962"/>
    <m/>
    <m/>
    <m/>
    <m/>
    <m/>
    <m/>
  </r>
  <r>
    <x v="43"/>
    <x v="1"/>
    <n v="71"/>
    <n v="78"/>
    <n v="149"/>
    <n v="195540"/>
    <n v="221781"/>
    <n v="190039"/>
    <n v="85.69"/>
    <n v="196745"/>
    <n v="224194"/>
    <n v="191005"/>
    <n v="85.2"/>
    <n v="520"/>
    <n v="450"/>
    <n v="970"/>
    <m/>
    <m/>
    <m/>
    <m/>
    <m/>
    <m/>
  </r>
  <r>
    <x v="43"/>
    <x v="2"/>
    <n v="71"/>
    <n v="78"/>
    <n v="149"/>
    <n v="189505"/>
    <n v="208627"/>
    <n v="174606"/>
    <n v="83.69"/>
    <n v="194082"/>
    <n v="211985"/>
    <n v="177344"/>
    <n v="83.66"/>
    <n v="520"/>
    <n v="460"/>
    <n v="980"/>
    <m/>
    <m/>
    <m/>
    <m/>
    <m/>
    <m/>
  </r>
  <r>
    <x v="43"/>
    <x v="3"/>
    <n v="96.35"/>
    <n v="49.17"/>
    <n v="145.52000000000001"/>
    <n v="205043"/>
    <n v="232449"/>
    <n v="189873"/>
    <n v="81.680000000000007"/>
    <n v="209621"/>
    <n v="238104"/>
    <n v="194964"/>
    <n v="81.88"/>
    <n v="523"/>
    <n v="462"/>
    <n v="985"/>
    <m/>
    <m/>
    <m/>
    <m/>
    <m/>
    <m/>
  </r>
  <r>
    <x v="43"/>
    <x v="4"/>
    <n v="96"/>
    <n v="49"/>
    <n v="145"/>
    <n v="200174"/>
    <n v="213296"/>
    <n v="173752"/>
    <n v="81.459999999999994"/>
    <n v="204830"/>
    <n v="219095"/>
    <n v="178704"/>
    <n v="81.56"/>
    <n v="547"/>
    <n v="463"/>
    <n v="1010"/>
    <n v="547"/>
    <m/>
    <n v="463"/>
    <m/>
    <n v="1010"/>
    <n v="0"/>
  </r>
  <r>
    <x v="43"/>
    <x v="5"/>
    <n v="90.91"/>
    <n v="54.77"/>
    <n v="145.68"/>
    <n v="185396"/>
    <n v="244040"/>
    <n v="182856"/>
    <n v="74.930000000000007"/>
    <n v="190882"/>
    <n v="246807"/>
    <n v="186991"/>
    <n v="75.760000000000005"/>
    <n v="536"/>
    <n v="470"/>
    <n v="1006"/>
    <n v="536"/>
    <m/>
    <n v="470"/>
    <m/>
    <n v="1006"/>
    <n v="0"/>
  </r>
  <r>
    <x v="43"/>
    <x v="6"/>
    <n v="91"/>
    <n v="55"/>
    <n v="146"/>
    <n v="175440"/>
    <n v="225300"/>
    <n v="178294"/>
    <n v="79.14"/>
    <n v="182630"/>
    <n v="232281"/>
    <n v="182620"/>
    <n v="78.62"/>
    <n v="528"/>
    <n v="461"/>
    <n v="989"/>
    <n v="528"/>
    <m/>
    <n v="461"/>
    <m/>
    <n v="989"/>
    <n v="0"/>
  </r>
  <r>
    <x v="44"/>
    <x v="0"/>
    <n v="35"/>
    <n v="0"/>
    <n v="35"/>
    <n v="34706"/>
    <n v="31003"/>
    <n v="28383"/>
    <n v="81.78"/>
    <n v="40334"/>
    <n v="35954"/>
    <n v="32985"/>
    <n v="81.78"/>
    <n v="152"/>
    <n v="26"/>
    <n v="178"/>
    <m/>
    <m/>
    <m/>
    <m/>
    <m/>
    <m/>
  </r>
  <r>
    <x v="44"/>
    <x v="1"/>
    <n v="35"/>
    <n v="0"/>
    <n v="35"/>
    <n v="37047"/>
    <n v="35163"/>
    <n v="30177"/>
    <n v="81.459999999999994"/>
    <n v="38103"/>
    <n v="35643"/>
    <n v="30837"/>
    <n v="80.930000000000007"/>
    <n v="152"/>
    <n v="26"/>
    <n v="178"/>
    <m/>
    <m/>
    <m/>
    <m/>
    <m/>
    <m/>
  </r>
  <r>
    <x v="44"/>
    <x v="2"/>
    <n v="35"/>
    <n v="0"/>
    <n v="35"/>
    <n v="34903"/>
    <n v="31424"/>
    <n v="26943"/>
    <n v="77.19"/>
    <n v="39127"/>
    <n v="38384"/>
    <n v="32535"/>
    <n v="83.15"/>
    <n v="364"/>
    <n v="126"/>
    <n v="490"/>
    <m/>
    <m/>
    <m/>
    <m/>
    <m/>
    <m/>
  </r>
  <r>
    <x v="44"/>
    <x v="3"/>
    <n v="35"/>
    <n v="0"/>
    <n v="35"/>
    <n v="40812"/>
    <n v="42344"/>
    <n v="31702"/>
    <n v="74.87"/>
    <n v="52220"/>
    <n v="50359"/>
    <n v="42348"/>
    <n v="81.099999999999994"/>
    <n v="364"/>
    <n v="126"/>
    <n v="490"/>
    <m/>
    <m/>
    <m/>
    <m/>
    <m/>
    <m/>
  </r>
  <r>
    <x v="44"/>
    <x v="4"/>
    <n v="35"/>
    <n v="0"/>
    <n v="35"/>
    <n v="35702"/>
    <n v="34100"/>
    <n v="27767"/>
    <n v="77.77"/>
    <n v="41522"/>
    <n v="40578"/>
    <n v="32293"/>
    <n v="77.77"/>
    <n v="366"/>
    <n v="144"/>
    <n v="510"/>
    <n v="158"/>
    <n v="208"/>
    <n v="42"/>
    <n v="102"/>
    <n v="200"/>
    <n v="310"/>
  </r>
  <r>
    <x v="44"/>
    <x v="5"/>
    <n v="35"/>
    <n v="0"/>
    <n v="35"/>
    <n v="31921"/>
    <n v="35988"/>
    <n v="27330"/>
    <n v="75.94"/>
    <n v="34936"/>
    <n v="36163"/>
    <n v="31338"/>
    <n v="86.66"/>
    <n v="366"/>
    <n v="144"/>
    <n v="510"/>
    <n v="158"/>
    <n v="208"/>
    <n v="42"/>
    <n v="102"/>
    <n v="200"/>
    <n v="310"/>
  </r>
  <r>
    <x v="44"/>
    <x v="6"/>
    <n v="35"/>
    <n v="0"/>
    <n v="35"/>
    <n v="31921"/>
    <n v="35988"/>
    <n v="27330"/>
    <n v="75.94"/>
    <n v="34936"/>
    <n v="36163"/>
    <n v="31338"/>
    <n v="86.66"/>
    <n v="366"/>
    <n v="144"/>
    <n v="510"/>
    <n v="158"/>
    <n v="208"/>
    <n v="42"/>
    <n v="102"/>
    <n v="200"/>
    <n v="310"/>
  </r>
  <r>
    <x v="45"/>
    <x v="0"/>
    <n v="58"/>
    <n v="284"/>
    <n v="342"/>
    <n v="138336"/>
    <n v="91679"/>
    <n v="103894"/>
    <n v="75.099999999999994"/>
    <n v="138382"/>
    <n v="97144"/>
    <n v="105577"/>
    <n v="76.290000000000006"/>
    <n v="622"/>
    <n v="122"/>
    <n v="744"/>
    <m/>
    <m/>
    <m/>
    <m/>
    <n v="0"/>
    <n v="0"/>
  </r>
  <r>
    <x v="45"/>
    <x v="1"/>
    <n v="58"/>
    <n v="284"/>
    <n v="342"/>
    <n v="125305"/>
    <n v="90384"/>
    <n v="100106"/>
    <n v="79.89"/>
    <n v="125408"/>
    <n v="101247"/>
    <n v="102274"/>
    <n v="81.55"/>
    <n v="621"/>
    <n v="122"/>
    <n v="743"/>
    <m/>
    <m/>
    <m/>
    <m/>
    <n v="0"/>
    <n v="0"/>
  </r>
  <r>
    <x v="45"/>
    <x v="2"/>
    <n v="58"/>
    <n v="284"/>
    <n v="342"/>
    <n v="125683"/>
    <n v="90753"/>
    <n v="96500"/>
    <n v="76.78"/>
    <n v="125843"/>
    <n v="95541"/>
    <n v="99477"/>
    <n v="79.05"/>
    <n v="617"/>
    <n v="123"/>
    <n v="740"/>
    <m/>
    <m/>
    <m/>
    <m/>
    <n v="0"/>
    <n v="0"/>
  </r>
  <r>
    <x v="45"/>
    <x v="3"/>
    <n v="58"/>
    <n v="284"/>
    <n v="342"/>
    <n v="128538"/>
    <n v="91500"/>
    <n v="97157"/>
    <n v="75.59"/>
    <n v="128698"/>
    <n v="98746"/>
    <n v="100524"/>
    <n v="78.11"/>
    <n v="618"/>
    <n v="122"/>
    <n v="740"/>
    <m/>
    <m/>
    <m/>
    <m/>
    <n v="0"/>
    <n v="0"/>
  </r>
  <r>
    <x v="45"/>
    <x v="4"/>
    <n v="58"/>
    <n v="284"/>
    <n v="342"/>
    <n v="132818"/>
    <n v="84220"/>
    <n v="97163"/>
    <n v="73.150000000000006"/>
    <n v="132939"/>
    <n v="91848"/>
    <n v="98938"/>
    <n v="74.42"/>
    <n v="616"/>
    <n v="122"/>
    <n v="738"/>
    <n v="616"/>
    <m/>
    <n v="122"/>
    <m/>
    <n v="738"/>
    <n v="0"/>
  </r>
  <r>
    <x v="45"/>
    <x v="5"/>
    <n v="58"/>
    <n v="284"/>
    <n v="342"/>
    <n v="112835"/>
    <n v="90164"/>
    <n v="93568"/>
    <n v="82.92"/>
    <n v="112941"/>
    <n v="101419"/>
    <n v="96863"/>
    <n v="85.76"/>
    <n v="615"/>
    <n v="123"/>
    <n v="738"/>
    <n v="615"/>
    <m/>
    <n v="123"/>
    <m/>
    <n v="738"/>
    <n v="0"/>
  </r>
  <r>
    <x v="45"/>
    <x v="6"/>
    <n v="58"/>
    <n v="284"/>
    <n v="342"/>
    <n v="111371"/>
    <n v="90881"/>
    <n v="92284"/>
    <n v="82.86"/>
    <n v="111904"/>
    <n v="98972"/>
    <n v="95101"/>
    <n v="84.98"/>
    <n v="615"/>
    <n v="124"/>
    <n v="739"/>
    <n v="614"/>
    <n v="1"/>
    <n v="124"/>
    <n v="0"/>
    <n v="738"/>
    <n v="1"/>
  </r>
  <r>
    <x v="46"/>
    <x v="0"/>
    <n v="13"/>
    <n v="0"/>
    <n v="13"/>
    <n v="15138"/>
    <n v="16080"/>
    <n v="13178"/>
    <n v="81.95"/>
    <n v="15935"/>
    <n v="16080"/>
    <n v="13973"/>
    <n v="86.9"/>
    <n v="72"/>
    <n v="7"/>
    <n v="79"/>
    <m/>
    <m/>
    <m/>
    <m/>
    <m/>
    <m/>
  </r>
  <r>
    <x v="46"/>
    <x v="1"/>
    <n v="13"/>
    <n v="0"/>
    <n v="13"/>
    <n v="12960"/>
    <n v="15052"/>
    <n v="12652"/>
    <n v="84.06"/>
    <n v="15594"/>
    <n v="16432"/>
    <n v="14657"/>
    <n v="89.2"/>
    <n v="72"/>
    <n v="8"/>
    <n v="80"/>
    <m/>
    <m/>
    <m/>
    <m/>
    <m/>
    <m/>
  </r>
  <r>
    <x v="46"/>
    <x v="2"/>
    <n v="13"/>
    <n v="0"/>
    <n v="13"/>
    <n v="12992"/>
    <n v="13888"/>
    <n v="11876"/>
    <n v="85.51"/>
    <n v="14658"/>
    <n v="15929"/>
    <n v="14252"/>
    <n v="89.47"/>
    <n v="72"/>
    <n v="8"/>
    <n v="80"/>
    <m/>
    <m/>
    <m/>
    <m/>
    <m/>
    <m/>
  </r>
  <r>
    <x v="46"/>
    <x v="3"/>
    <n v="13"/>
    <n v="0"/>
    <n v="13"/>
    <n v="13536"/>
    <n v="15626"/>
    <n v="12790"/>
    <n v="81.849999999999994"/>
    <n v="15685"/>
    <n v="16843"/>
    <n v="14459"/>
    <n v="85.85"/>
    <n v="73"/>
    <n v="8"/>
    <n v="81"/>
    <m/>
    <m/>
    <m/>
    <m/>
    <m/>
    <m/>
  </r>
  <r>
    <x v="46"/>
    <x v="4"/>
    <n v="13"/>
    <n v="0"/>
    <n v="13"/>
    <n v="14544"/>
    <n v="14253"/>
    <n v="12381"/>
    <n v="85.13"/>
    <n v="15877"/>
    <n v="15691"/>
    <n v="13890"/>
    <n v="87.49"/>
    <n v="73"/>
    <n v="8"/>
    <n v="81"/>
    <n v="73"/>
    <m/>
    <n v="8"/>
    <m/>
    <n v="81"/>
    <n v="0"/>
  </r>
  <r>
    <x v="46"/>
    <x v="5"/>
    <n v="13"/>
    <n v="0"/>
    <n v="13"/>
    <n v="13283"/>
    <n v="15232"/>
    <n v="12002"/>
    <n v="78.790000000000006"/>
    <n v="14787"/>
    <n v="16864"/>
    <n v="14204"/>
    <n v="84.23"/>
    <n v="73"/>
    <n v="8"/>
    <n v="81"/>
    <n v="73"/>
    <m/>
    <n v="8"/>
    <m/>
    <n v="81"/>
    <n v="0"/>
  </r>
  <r>
    <x v="46"/>
    <x v="6"/>
    <n v="13"/>
    <n v="0"/>
    <n v="13"/>
    <n v="12934"/>
    <n v="15453"/>
    <n v="12028"/>
    <n v="77.84"/>
    <n v="14561"/>
    <n v="16008"/>
    <n v="13838"/>
    <n v="86.44"/>
    <n v="73"/>
    <n v="8"/>
    <n v="81"/>
    <n v="73"/>
    <m/>
    <n v="8"/>
    <m/>
    <n v="81"/>
    <n v="0"/>
  </r>
  <r>
    <x v="47"/>
    <x v="0"/>
    <n v="11"/>
    <n v="7"/>
    <n v="18"/>
    <n v="21723"/>
    <n v="28953"/>
    <n v="20491"/>
    <n v="70.77"/>
    <n v="21752"/>
    <n v="28991"/>
    <n v="20531"/>
    <n v="70.819999999999993"/>
    <n v="93"/>
    <n v="12"/>
    <n v="105"/>
    <m/>
    <m/>
    <m/>
    <m/>
    <m/>
    <m/>
  </r>
  <r>
    <x v="47"/>
    <x v="1"/>
    <n v="11"/>
    <n v="7"/>
    <n v="18"/>
    <n v="19707"/>
    <n v="24788"/>
    <n v="18314"/>
    <n v="73.88"/>
    <n v="19728"/>
    <n v="24825"/>
    <n v="18353"/>
    <n v="73.930000000000007"/>
    <n v="95"/>
    <n v="12"/>
    <n v="107"/>
    <m/>
    <m/>
    <m/>
    <m/>
    <m/>
    <m/>
  </r>
  <r>
    <x v="47"/>
    <x v="2"/>
    <n v="11"/>
    <n v="7"/>
    <n v="18"/>
    <n v="23593"/>
    <n v="19093"/>
    <n v="17777"/>
    <n v="75.349999999999994"/>
    <n v="23621"/>
    <n v="19129"/>
    <n v="17811"/>
    <n v="75.400000000000006"/>
    <n v="95"/>
    <n v="12"/>
    <n v="107"/>
    <m/>
    <m/>
    <m/>
    <m/>
    <m/>
    <m/>
  </r>
  <r>
    <x v="47"/>
    <x v="3"/>
    <n v="11"/>
    <n v="7"/>
    <n v="18"/>
    <n v="20206"/>
    <n v="19566"/>
    <n v="17629"/>
    <n v="87.25"/>
    <n v="20225"/>
    <n v="19609"/>
    <n v="17663"/>
    <n v="87.33"/>
    <n v="95"/>
    <n v="12"/>
    <n v="107"/>
    <m/>
    <m/>
    <m/>
    <m/>
    <m/>
    <m/>
  </r>
  <r>
    <x v="47"/>
    <x v="4"/>
    <n v="11"/>
    <n v="7"/>
    <n v="18"/>
    <n v="20248"/>
    <n v="18760"/>
    <n v="17001"/>
    <n v="83.96"/>
    <n v="20267"/>
    <n v="18797"/>
    <n v="17037"/>
    <n v="84.06"/>
    <n v="95"/>
    <n v="12"/>
    <n v="107"/>
    <n v="95"/>
    <n v="0"/>
    <n v="12"/>
    <n v="0"/>
    <n v="107"/>
    <n v="0"/>
  </r>
  <r>
    <x v="47"/>
    <x v="5"/>
    <m/>
    <n v="0"/>
    <m/>
    <n v="18945"/>
    <n v="20242"/>
    <n v="17666"/>
    <n v="87.27"/>
    <n v="18971"/>
    <n v="20278"/>
    <n v="17697"/>
    <n v="87.27"/>
    <n v="95"/>
    <n v="12"/>
    <n v="107"/>
    <n v="95"/>
    <m/>
    <n v="12"/>
    <m/>
    <n v="107"/>
    <n v="0"/>
  </r>
  <r>
    <x v="47"/>
    <x v="6"/>
    <n v="18"/>
    <n v="0"/>
    <n v="18"/>
    <n v="20489"/>
    <n v="20109"/>
    <n v="17387"/>
    <n v="84.86"/>
    <n v="20520"/>
    <n v="20135"/>
    <n v="17423"/>
    <n v="84.91"/>
    <n v="98"/>
    <n v="15"/>
    <n v="113"/>
    <n v="98"/>
    <n v="0"/>
    <n v="15"/>
    <n v="0"/>
    <n v="113"/>
    <n v="0"/>
  </r>
  <r>
    <x v="48"/>
    <x v="0"/>
    <n v="6"/>
    <n v="530"/>
    <n v="536"/>
    <n v="21167"/>
    <n v="10244"/>
    <n v="13827"/>
    <n v="65.319999999999993"/>
    <n v="21167"/>
    <n v="10244"/>
    <n v="13827"/>
    <n v="65.319999999999993"/>
    <n v="256"/>
    <n v="19"/>
    <n v="275"/>
    <m/>
    <m/>
    <m/>
    <m/>
    <m/>
    <m/>
  </r>
  <r>
    <x v="48"/>
    <x v="1"/>
    <n v="6"/>
    <n v="530"/>
    <n v="536"/>
    <n v="17931"/>
    <n v="9528"/>
    <n v="12582"/>
    <n v="70.17"/>
    <n v="17931"/>
    <n v="9528"/>
    <n v="12582"/>
    <n v="70.17"/>
    <n v="256"/>
    <n v="19"/>
    <n v="275"/>
    <m/>
    <m/>
    <m/>
    <m/>
    <m/>
    <m/>
  </r>
  <r>
    <x v="48"/>
    <x v="2"/>
    <n v="6"/>
    <n v="533"/>
    <n v="539"/>
    <n v="19015"/>
    <n v="8159"/>
    <n v="12752"/>
    <n v="67.06"/>
    <n v="19015"/>
    <n v="8159"/>
    <n v="12752"/>
    <n v="67.06"/>
    <n v="644"/>
    <n v="67"/>
    <n v="711"/>
    <m/>
    <m/>
    <m/>
    <m/>
    <m/>
    <m/>
  </r>
  <r>
    <x v="48"/>
    <x v="3"/>
    <n v="6"/>
    <n v="533"/>
    <n v="539"/>
    <n v="19081"/>
    <n v="9221"/>
    <n v="13086"/>
    <n v="68.58"/>
    <n v="19081"/>
    <n v="9221"/>
    <n v="13086"/>
    <n v="68.58"/>
    <n v="644"/>
    <n v="67"/>
    <n v="711"/>
    <m/>
    <m/>
    <m/>
    <m/>
    <m/>
    <m/>
  </r>
  <r>
    <x v="48"/>
    <x v="4"/>
    <n v="6"/>
    <n v="533"/>
    <n v="539"/>
    <n v="21743"/>
    <n v="9466"/>
    <n v="13787"/>
    <n v="63.41"/>
    <n v="21743"/>
    <n v="9466"/>
    <n v="13787"/>
    <n v="63.41"/>
    <n v="645"/>
    <n v="67"/>
    <n v="712"/>
    <n v="589"/>
    <n v="56"/>
    <n v="21"/>
    <n v="46"/>
    <n v="610"/>
    <n v="102"/>
  </r>
  <r>
    <x v="48"/>
    <x v="5"/>
    <n v="6"/>
    <n v="533"/>
    <n v="539"/>
    <n v="19523"/>
    <n v="8595"/>
    <n v="12911"/>
    <n v="66.13"/>
    <n v="19523"/>
    <n v="8595"/>
    <n v="12911"/>
    <n v="66.13"/>
    <n v="645"/>
    <n v="67"/>
    <n v="712"/>
    <n v="589"/>
    <n v="56"/>
    <n v="21"/>
    <n v="46"/>
    <n v="610"/>
    <n v="102"/>
  </r>
  <r>
    <x v="48"/>
    <x v="6"/>
    <n v="6"/>
    <n v="533"/>
    <n v="539"/>
    <n v="20926"/>
    <n v="9108"/>
    <n v="13387"/>
    <n v="63.97"/>
    <n v="20926"/>
    <n v="9108"/>
    <n v="13387"/>
    <n v="63.97"/>
    <n v="645"/>
    <n v="67"/>
    <n v="712"/>
    <n v="589"/>
    <n v="56"/>
    <n v="21"/>
    <n v="46"/>
    <n v="610"/>
    <n v="102"/>
  </r>
  <r>
    <x v="49"/>
    <x v="0"/>
    <n v="203"/>
    <n v="208"/>
    <n v="411"/>
    <n v="199210"/>
    <n v="156813"/>
    <n v="140881"/>
    <n v="70.72"/>
    <n v="200842"/>
    <n v="167478"/>
    <n v="146195"/>
    <n v="72.790000000000006"/>
    <n v="1011"/>
    <n v="268"/>
    <n v="1279"/>
    <m/>
    <m/>
    <m/>
    <m/>
    <m/>
    <m/>
  </r>
  <r>
    <x v="49"/>
    <x v="1"/>
    <n v="203"/>
    <n v="208"/>
    <n v="411"/>
    <n v="187419"/>
    <n v="153293"/>
    <n v="134780"/>
    <n v="71.91"/>
    <n v="189330"/>
    <n v="171453"/>
    <n v="136747"/>
    <n v="72.23"/>
    <n v="1021"/>
    <n v="265"/>
    <n v="1286"/>
    <m/>
    <m/>
    <m/>
    <m/>
    <m/>
    <m/>
  </r>
  <r>
    <x v="49"/>
    <x v="2"/>
    <n v="203"/>
    <n v="208"/>
    <n v="411"/>
    <n v="172966"/>
    <n v="153825"/>
    <n v="131804"/>
    <n v="76.2"/>
    <n v="179824"/>
    <n v="166536"/>
    <n v="139802"/>
    <n v="77.739999999999995"/>
    <n v="993"/>
    <n v="264"/>
    <n v="1257"/>
    <m/>
    <m/>
    <m/>
    <m/>
    <m/>
    <m/>
  </r>
  <r>
    <x v="49"/>
    <x v="3"/>
    <n v="203"/>
    <n v="208"/>
    <n v="411"/>
    <n v="184533"/>
    <n v="153623"/>
    <n v="135250"/>
    <n v="73.290000000000006"/>
    <n v="187367"/>
    <n v="168158"/>
    <n v="143963"/>
    <n v="76.83"/>
    <n v="985"/>
    <n v="267"/>
    <n v="1252"/>
    <m/>
    <m/>
    <m/>
    <m/>
    <m/>
    <m/>
  </r>
  <r>
    <x v="49"/>
    <x v="4"/>
    <n v="203"/>
    <n v="208"/>
    <n v="411"/>
    <n v="180436"/>
    <n v="145528"/>
    <n v="147504"/>
    <n v="81.75"/>
    <n v="185879"/>
    <n v="160330"/>
    <n v="156141"/>
    <n v="84"/>
    <m/>
    <m/>
    <n v="1268"/>
    <n v="997"/>
    <m/>
    <n v="271"/>
    <m/>
    <n v="1268"/>
    <n v="0"/>
  </r>
  <r>
    <x v="49"/>
    <x v="5"/>
    <n v="203"/>
    <n v="208"/>
    <n v="411"/>
    <n v="163651"/>
    <n v="152810"/>
    <n v="140845"/>
    <n v="86.06"/>
    <n v="168728"/>
    <n v="168553"/>
    <n v="149339"/>
    <n v="88.51"/>
    <n v="991"/>
    <n v="275"/>
    <n v="1266"/>
    <n v="991"/>
    <m/>
    <n v="275"/>
    <m/>
    <n v="1266"/>
    <n v="0"/>
  </r>
  <r>
    <x v="49"/>
    <x v="6"/>
    <n v="143"/>
    <n v="298"/>
    <n v="441"/>
    <n v="167439"/>
    <n v="157028"/>
    <n v="144332"/>
    <n v="86.2"/>
    <n v="172959"/>
    <n v="172977"/>
    <n v="153653"/>
    <n v="88.83"/>
    <n v="987"/>
    <n v="274"/>
    <n v="1261"/>
    <n v="987"/>
    <m/>
    <n v="274"/>
    <m/>
    <n v="1261"/>
    <n v="0"/>
  </r>
  <r>
    <x v="50"/>
    <x v="0"/>
    <n v="22"/>
    <n v="2"/>
    <n v="24"/>
    <n v="31164"/>
    <n v="37797"/>
    <n v="31726"/>
    <n v="83.94"/>
    <n v="31618"/>
    <n v="38871"/>
    <n v="32715"/>
    <n v="84.16"/>
    <n v="78"/>
    <n v="56"/>
    <n v="134"/>
    <m/>
    <m/>
    <m/>
    <m/>
    <m/>
    <m/>
  </r>
  <r>
    <x v="50"/>
    <x v="1"/>
    <n v="22"/>
    <n v="2"/>
    <n v="24"/>
    <n v="30880"/>
    <n v="38980"/>
    <n v="32395"/>
    <n v="83.11"/>
    <n v="31524"/>
    <n v="40060"/>
    <n v="33422"/>
    <n v="83.43"/>
    <n v="78"/>
    <n v="56"/>
    <n v="134"/>
    <m/>
    <m/>
    <m/>
    <m/>
    <m/>
    <m/>
  </r>
  <r>
    <x v="50"/>
    <x v="2"/>
    <n v="22"/>
    <n v="2"/>
    <n v="24"/>
    <n v="30096"/>
    <n v="35939"/>
    <n v="30786"/>
    <n v="85.66"/>
    <n v="30156"/>
    <n v="36963"/>
    <n v="31823"/>
    <n v="86.09"/>
    <n v="75"/>
    <n v="59"/>
    <n v="134"/>
    <m/>
    <m/>
    <m/>
    <m/>
    <m/>
    <m/>
  </r>
  <r>
    <x v="50"/>
    <x v="3"/>
    <n v="22"/>
    <n v="2"/>
    <n v="24"/>
    <n v="29748"/>
    <n v="36175"/>
    <n v="32312"/>
    <n v="89.32"/>
    <n v="30683"/>
    <n v="37198"/>
    <n v="33316"/>
    <n v="89.56"/>
    <n v="76"/>
    <n v="60"/>
    <n v="136"/>
    <m/>
    <m/>
    <m/>
    <m/>
    <m/>
    <m/>
  </r>
  <r>
    <x v="50"/>
    <x v="4"/>
    <n v="22"/>
    <n v="2"/>
    <n v="24"/>
    <n v="29913"/>
    <n v="34047"/>
    <n v="29006"/>
    <n v="85.19"/>
    <n v="31019"/>
    <n v="35145"/>
    <n v="30036"/>
    <n v="85.46"/>
    <n v="71"/>
    <n v="61"/>
    <n v="132"/>
    <n v="71"/>
    <m/>
    <n v="61"/>
    <m/>
    <n v="132"/>
    <n v="0"/>
  </r>
  <r>
    <x v="50"/>
    <x v="5"/>
    <n v="22"/>
    <n v="2"/>
    <n v="24"/>
    <n v="28861"/>
    <n v="36683"/>
    <n v="29259"/>
    <n v="79.760000000000005"/>
    <n v="29969"/>
    <n v="37789"/>
    <n v="30306"/>
    <n v="80.2"/>
    <n v="70"/>
    <n v="62"/>
    <n v="132"/>
    <n v="15"/>
    <n v="55"/>
    <n v="52"/>
    <n v="10"/>
    <n v="67"/>
    <n v="65"/>
  </r>
  <r>
    <x v="50"/>
    <x v="6"/>
    <n v="22"/>
    <n v="2"/>
    <n v="24"/>
    <n v="28381"/>
    <n v="37040"/>
    <n v="27207"/>
    <n v="73.45"/>
    <n v="29264"/>
    <n v="38118"/>
    <n v="28174"/>
    <n v="73.91"/>
    <n v="67"/>
    <n v="72"/>
    <n v="139"/>
    <n v="14"/>
    <n v="53"/>
    <n v="63"/>
    <n v="9"/>
    <n v="77"/>
    <n v="62"/>
  </r>
  <r>
    <x v="51"/>
    <x v="0"/>
    <n v="630"/>
    <n v="0"/>
    <n v="630"/>
    <n v="4020868"/>
    <n v="4404382"/>
    <n v="3817051"/>
    <n v="86.66"/>
    <n v="4026862"/>
    <n v="4429011"/>
    <n v="3831054"/>
    <n v="86.5"/>
    <n v="4105"/>
    <n v="6243"/>
    <n v="10348"/>
    <m/>
    <m/>
    <m/>
    <m/>
    <m/>
    <m/>
  </r>
  <r>
    <x v="51"/>
    <x v="1"/>
    <n v="630"/>
    <n v="0"/>
    <n v="630"/>
    <n v="3777078"/>
    <n v="4591559"/>
    <n v="3961102"/>
    <n v="86.27"/>
    <n v="3777679"/>
    <n v="4637502"/>
    <n v="3980288"/>
    <n v="85.83"/>
    <n v="15561"/>
    <n v="13044"/>
    <n v="28605"/>
    <m/>
    <m/>
    <m/>
    <m/>
    <m/>
    <m/>
  </r>
  <r>
    <x v="51"/>
    <x v="2"/>
    <n v="630"/>
    <n v="0"/>
    <n v="630"/>
    <n v="3642930"/>
    <n v="4246688"/>
    <n v="3661521"/>
    <n v="86.22"/>
    <n v="3686750"/>
    <n v="4315880"/>
    <n v="3719558"/>
    <n v="86.18"/>
    <n v="15543"/>
    <n v="13220"/>
    <n v="28763"/>
    <m/>
    <m/>
    <m/>
    <m/>
    <m/>
    <m/>
  </r>
  <r>
    <x v="51"/>
    <x v="3"/>
    <n v="630"/>
    <n v="0"/>
    <n v="630"/>
    <n v="3798967"/>
    <n v="4559532"/>
    <n v="3842003"/>
    <n v="84.26"/>
    <n v="3812782"/>
    <n v="4609358"/>
    <n v="3891960"/>
    <n v="84.44"/>
    <n v="15515"/>
    <n v="13207"/>
    <n v="28722"/>
    <m/>
    <m/>
    <m/>
    <m/>
    <m/>
    <m/>
  </r>
  <r>
    <x v="51"/>
    <x v="4"/>
    <n v="630"/>
    <n v="0"/>
    <n v="630"/>
    <n v="3917482"/>
    <n v="4271851"/>
    <n v="3637084"/>
    <n v="85.14"/>
    <n v="3939071"/>
    <n v="4311781"/>
    <n v="3681027"/>
    <n v="85.37"/>
    <n v="15480"/>
    <n v="13407"/>
    <n v="28887"/>
    <n v="4075"/>
    <n v="11405"/>
    <n v="6453"/>
    <n v="6954"/>
    <n v="10528"/>
    <n v="18359"/>
  </r>
  <r>
    <x v="51"/>
    <x v="5"/>
    <n v="630"/>
    <n v="0"/>
    <n v="630"/>
    <n v="3511495"/>
    <n v="4493058"/>
    <n v="3572695"/>
    <n v="79.52"/>
    <n v="3546484"/>
    <n v="4586951"/>
    <n v="3626251"/>
    <n v="79.06"/>
    <n v="15453"/>
    <n v="13557"/>
    <n v="29010"/>
    <n v="4072"/>
    <n v="11381"/>
    <n v="6525"/>
    <n v="7032"/>
    <n v="10597"/>
    <n v="18413"/>
  </r>
  <r>
    <x v="51"/>
    <x v="6"/>
    <n v="630"/>
    <n v="0"/>
    <n v="630"/>
    <n v="3500916"/>
    <n v="4385591"/>
    <n v="3528718"/>
    <n v="80.459999999999994"/>
    <n v="3534259"/>
    <n v="4457304"/>
    <n v="3595190"/>
    <n v="80.66"/>
    <n v="15406"/>
    <n v="13681"/>
    <n v="29087"/>
    <n v="4057"/>
    <n v="11349"/>
    <n v="6568"/>
    <n v="7113"/>
    <n v="10625"/>
    <n v="18462"/>
  </r>
  <r>
    <x v="52"/>
    <x v="0"/>
    <n v="53"/>
    <n v="8"/>
    <n v="61"/>
    <n v="27603"/>
    <n v="29681"/>
    <n v="23396"/>
    <n v="78.819999999999993"/>
    <n v="27638"/>
    <n v="30039"/>
    <n v="23601"/>
    <n v="78.569999999999993"/>
    <n v="161"/>
    <n v="124"/>
    <n v="285"/>
    <m/>
    <m/>
    <m/>
    <m/>
    <m/>
    <m/>
  </r>
  <r>
    <x v="52"/>
    <x v="1"/>
    <n v="53"/>
    <n v="8"/>
    <n v="61"/>
    <n v="26028"/>
    <n v="28947"/>
    <n v="23599"/>
    <n v="81.52"/>
    <n v="26741"/>
    <n v="29450"/>
    <n v="24178"/>
    <n v="82.1"/>
    <n v="163"/>
    <n v="126"/>
    <n v="289"/>
    <m/>
    <m/>
    <m/>
    <m/>
    <m/>
    <m/>
  </r>
  <r>
    <x v="52"/>
    <x v="2"/>
    <n v="53"/>
    <n v="8"/>
    <n v="61"/>
    <n v="26920"/>
    <n v="25648"/>
    <n v="22716"/>
    <n v="84.38"/>
    <n v="27424"/>
    <n v="26507"/>
    <n v="23399"/>
    <n v="85.32"/>
    <n v="165"/>
    <n v="113"/>
    <n v="278"/>
    <m/>
    <m/>
    <m/>
    <m/>
    <m/>
    <m/>
  </r>
  <r>
    <x v="52"/>
    <x v="3"/>
    <n v="53"/>
    <n v="8"/>
    <n v="61"/>
    <n v="26648"/>
    <n v="37410"/>
    <n v="26299"/>
    <n v="70.3"/>
    <n v="27190"/>
    <n v="38645"/>
    <n v="27294"/>
    <n v="70.63"/>
    <n v="165"/>
    <n v="115"/>
    <n v="280"/>
    <m/>
    <m/>
    <m/>
    <m/>
    <m/>
    <m/>
  </r>
  <r>
    <x v="52"/>
    <x v="4"/>
    <n v="53"/>
    <n v="8"/>
    <n v="61"/>
    <n v="26544"/>
    <n v="31880"/>
    <n v="23676"/>
    <n v="74.27"/>
    <n v="27202"/>
    <n v="33072"/>
    <n v="24707"/>
    <n v="74.709999999999994"/>
    <m/>
    <m/>
    <n v="286"/>
    <n v="168"/>
    <m/>
    <n v="118"/>
    <m/>
    <n v="286"/>
    <n v="0"/>
  </r>
  <r>
    <x v="52"/>
    <x v="5"/>
    <n v="53"/>
    <n v="8"/>
    <n v="61"/>
    <n v="25720"/>
    <n v="35106"/>
    <n v="26974"/>
    <n v="76.84"/>
    <n v="26363"/>
    <n v="36244"/>
    <n v="25964"/>
    <n v="71.64"/>
    <n v="168"/>
    <n v="123"/>
    <n v="291"/>
    <n v="168"/>
    <m/>
    <n v="123"/>
    <m/>
    <n v="291"/>
    <n v="0"/>
  </r>
  <r>
    <x v="52"/>
    <x v="6"/>
    <n v="53"/>
    <n v="8"/>
    <n v="61"/>
    <n v="27750"/>
    <n v="36439"/>
    <n v="27708"/>
    <n v="76.040000000000006"/>
    <n v="27975"/>
    <n v="37541"/>
    <n v="26814"/>
    <n v="71.430000000000007"/>
    <n v="168"/>
    <n v="124"/>
    <n v="292"/>
    <n v="168"/>
    <m/>
    <n v="124"/>
    <m/>
    <n v="292"/>
    <n v="0"/>
  </r>
  <r>
    <x v="53"/>
    <x v="0"/>
    <n v="65"/>
    <n v="607"/>
    <n v="672"/>
    <n v="242869"/>
    <n v="269427"/>
    <n v="233665"/>
    <n v="86.73"/>
    <n v="251152"/>
    <n v="277434"/>
    <n v="241273"/>
    <n v="86.97"/>
    <n v="1086"/>
    <n v="532"/>
    <n v="1618"/>
    <m/>
    <m/>
    <m/>
    <m/>
    <m/>
    <m/>
  </r>
  <r>
    <x v="53"/>
    <x v="1"/>
    <n v="65"/>
    <n v="607"/>
    <n v="672"/>
    <n v="232140"/>
    <n v="291414"/>
    <n v="240346"/>
    <n v="82.48"/>
    <n v="241822"/>
    <n v="301200"/>
    <n v="249077"/>
    <n v="82.69"/>
    <n v="1068"/>
    <n v="551"/>
    <n v="1619"/>
    <m/>
    <m/>
    <m/>
    <m/>
    <n v="0"/>
    <n v="0"/>
  </r>
  <r>
    <x v="53"/>
    <x v="2"/>
    <n v="65"/>
    <n v="607"/>
    <n v="672"/>
    <n v="225653"/>
    <n v="270341"/>
    <n v="227410"/>
    <n v="84.12"/>
    <n v="235850"/>
    <n v="281216"/>
    <n v="237217"/>
    <n v="84.35"/>
    <n v="1080"/>
    <n v="566"/>
    <n v="1646"/>
    <m/>
    <m/>
    <m/>
    <m/>
    <n v="0"/>
    <n v="0"/>
  </r>
  <r>
    <x v="53"/>
    <x v="3"/>
    <n v="65"/>
    <n v="618"/>
    <n v="683"/>
    <n v="234010"/>
    <n v="290747"/>
    <n v="242094"/>
    <n v="83.27"/>
    <n v="246501"/>
    <n v="302616"/>
    <n v="252810"/>
    <n v="83.54"/>
    <n v="1076"/>
    <n v="576"/>
    <n v="1652"/>
    <m/>
    <m/>
    <m/>
    <m/>
    <n v="0"/>
    <n v="0"/>
  </r>
  <r>
    <x v="53"/>
    <x v="4"/>
    <n v="65"/>
    <n v="618"/>
    <n v="683"/>
    <n v="240428"/>
    <n v="271173"/>
    <n v="228082"/>
    <n v="84.11"/>
    <n v="252693"/>
    <n v="283807"/>
    <n v="239065"/>
    <n v="84.24"/>
    <n v="1072"/>
    <n v="576"/>
    <n v="1648"/>
    <n v="1072"/>
    <m/>
    <n v="576"/>
    <m/>
    <n v="1648"/>
    <n v="0"/>
  </r>
  <r>
    <x v="53"/>
    <x v="5"/>
    <n v="65"/>
    <n v="618"/>
    <n v="683"/>
    <n v="222574"/>
    <n v="287196"/>
    <n v="226772"/>
    <n v="78.959999999999994"/>
    <n v="235051"/>
    <n v="299764"/>
    <n v="237656"/>
    <n v="79.28"/>
    <n v="1074"/>
    <n v="580"/>
    <n v="1654"/>
    <n v="1074"/>
    <m/>
    <n v="580"/>
    <m/>
    <n v="1654"/>
    <n v="0"/>
  </r>
  <r>
    <x v="53"/>
    <x v="6"/>
    <n v="65"/>
    <n v="618"/>
    <n v="683"/>
    <n v="220328"/>
    <n v="275621"/>
    <n v="226307"/>
    <n v="82.11"/>
    <n v="234670"/>
    <n v="287213"/>
    <n v="236615"/>
    <n v="82.38"/>
    <n v="1071"/>
    <n v="586"/>
    <n v="1657"/>
    <n v="1071"/>
    <m/>
    <n v="586"/>
    <m/>
    <n v="1657"/>
    <n v="0"/>
  </r>
  <r>
    <x v="54"/>
    <x v="0"/>
    <n v="45"/>
    <n v="36"/>
    <n v="81"/>
    <n v="63168"/>
    <n v="73422"/>
    <n v="60622"/>
    <n v="82.57"/>
    <n v="63168"/>
    <n v="79457"/>
    <n v="62395"/>
    <n v="78.53"/>
    <n v="338"/>
    <n v="142"/>
    <n v="480"/>
    <m/>
    <m/>
    <m/>
    <m/>
    <m/>
    <m/>
  </r>
  <r>
    <x v="54"/>
    <x v="1"/>
    <n v="45"/>
    <n v="36"/>
    <n v="81"/>
    <n v="60106"/>
    <n v="77480"/>
    <n v="61537"/>
    <n v="79.42"/>
    <n v="60107"/>
    <n v="82564"/>
    <n v="63593"/>
    <n v="77.02"/>
    <n v="338"/>
    <n v="142"/>
    <n v="480"/>
    <m/>
    <m/>
    <m/>
    <m/>
    <m/>
    <m/>
  </r>
  <r>
    <x v="54"/>
    <x v="2"/>
    <n v="45"/>
    <n v="36"/>
    <n v="81"/>
    <n v="58098"/>
    <n v="73021"/>
    <n v="58624"/>
    <n v="80.28"/>
    <n v="58098"/>
    <n v="77648"/>
    <n v="60471"/>
    <n v="77.88"/>
    <n v="337"/>
    <n v="142"/>
    <n v="479"/>
    <m/>
    <m/>
    <m/>
    <m/>
    <m/>
    <m/>
  </r>
  <r>
    <x v="54"/>
    <x v="3"/>
    <n v="45"/>
    <n v="36"/>
    <n v="81"/>
    <n v="61224"/>
    <n v="79116"/>
    <n v="64624"/>
    <n v="81.680000000000007"/>
    <n v="61224"/>
    <n v="84738"/>
    <n v="67219"/>
    <n v="79.33"/>
    <n v="334"/>
    <n v="147"/>
    <n v="481"/>
    <m/>
    <m/>
    <m/>
    <m/>
    <m/>
    <m/>
  </r>
  <r>
    <x v="54"/>
    <x v="4"/>
    <n v="45"/>
    <n v="36"/>
    <n v="81"/>
    <n v="63018"/>
    <n v="73288"/>
    <n v="60325"/>
    <n v="82.31"/>
    <n v="63018"/>
    <n v="80633"/>
    <n v="62565"/>
    <n v="77.59"/>
    <n v="335"/>
    <n v="155"/>
    <n v="490"/>
    <n v="335"/>
    <m/>
    <n v="155"/>
    <m/>
    <n v="490"/>
    <n v="0"/>
  </r>
  <r>
    <x v="54"/>
    <x v="5"/>
    <n v="45"/>
    <n v="36"/>
    <n v="81"/>
    <n v="59059"/>
    <n v="79771"/>
    <n v="61962"/>
    <n v="77.67"/>
    <n v="59059"/>
    <n v="87033"/>
    <n v="64530"/>
    <n v="74.14"/>
    <n v="336"/>
    <n v="158"/>
    <n v="494"/>
    <n v="336"/>
    <n v="0"/>
    <n v="158"/>
    <n v="0"/>
    <n v="494"/>
    <n v="0"/>
  </r>
  <r>
    <x v="54"/>
    <x v="6"/>
    <n v="45"/>
    <n v="36"/>
    <n v="81"/>
    <n v="57133"/>
    <n v="79523"/>
    <n v="61546"/>
    <n v="77.39"/>
    <n v="57133"/>
    <n v="85419"/>
    <n v="64035"/>
    <n v="74.97"/>
    <n v="338"/>
    <n v="159"/>
    <n v="497"/>
    <n v="338"/>
    <n v="0"/>
    <n v="159"/>
    <n v="0"/>
    <n v="497"/>
    <n v="0"/>
  </r>
  <r>
    <x v="55"/>
    <x v="0"/>
    <n v="14"/>
    <n v="0"/>
    <n v="14"/>
    <n v="17359"/>
    <n v="16660"/>
    <n v="16068"/>
    <n v="92.56"/>
    <n v="17690"/>
    <n v="16938"/>
    <n v="16309"/>
    <n v="92.19"/>
    <n v="66"/>
    <n v="10"/>
    <n v="76"/>
    <m/>
    <m/>
    <m/>
    <m/>
    <m/>
    <m/>
  </r>
  <r>
    <x v="55"/>
    <x v="1"/>
    <n v="14"/>
    <n v="0"/>
    <n v="14"/>
    <n v="16484"/>
    <n v="16466"/>
    <n v="15877"/>
    <n v="96.32"/>
    <n v="16760"/>
    <n v="16739"/>
    <n v="16119"/>
    <n v="96.18"/>
    <n v="69"/>
    <n v="10"/>
    <n v="79"/>
    <m/>
    <m/>
    <m/>
    <m/>
    <m/>
    <m/>
  </r>
  <r>
    <x v="55"/>
    <x v="2"/>
    <n v="14"/>
    <n v="0"/>
    <n v="14"/>
    <n v="16381"/>
    <n v="16004"/>
    <n v="15454"/>
    <n v="94.34"/>
    <n v="16780"/>
    <n v="16292"/>
    <n v="15720"/>
    <n v="93.68"/>
    <n v="69"/>
    <n v="10"/>
    <n v="79"/>
    <m/>
    <m/>
    <m/>
    <m/>
    <m/>
    <m/>
  </r>
  <r>
    <x v="55"/>
    <x v="3"/>
    <n v="14"/>
    <n v="0"/>
    <n v="14"/>
    <n v="16660"/>
    <n v="16355"/>
    <n v="15818"/>
    <n v="94.95"/>
    <n v="16685"/>
    <n v="16554"/>
    <n v="15902"/>
    <n v="95.31"/>
    <n v="69"/>
    <n v="10"/>
    <n v="79"/>
    <m/>
    <m/>
    <m/>
    <m/>
    <m/>
    <m/>
  </r>
  <r>
    <x v="55"/>
    <x v="4"/>
    <n v="14"/>
    <n v="0"/>
    <n v="14"/>
    <n v="16845"/>
    <n v="15949"/>
    <n v="15324"/>
    <n v="90.97"/>
    <n v="16845"/>
    <n v="16156"/>
    <n v="15428"/>
    <n v="91.59"/>
    <n v="148"/>
    <n v="60"/>
    <n v="208"/>
    <n v="71"/>
    <n v="77"/>
    <n v="15"/>
    <n v="45"/>
    <n v="86"/>
    <n v="122"/>
  </r>
  <r>
    <x v="55"/>
    <x v="5"/>
    <n v="14"/>
    <n v="0"/>
    <n v="14"/>
    <n v="15846"/>
    <n v="16815"/>
    <n v="15086"/>
    <n v="89.72"/>
    <n v="15850"/>
    <n v="17052"/>
    <n v="15200"/>
    <n v="89.14"/>
    <n v="148"/>
    <n v="62"/>
    <n v="210"/>
    <n v="71"/>
    <n v="77"/>
    <n v="16"/>
    <n v="46"/>
    <n v="87"/>
    <n v="123"/>
  </r>
  <r>
    <x v="55"/>
    <x v="6"/>
    <n v="14"/>
    <n v="0"/>
    <n v="14"/>
    <n v="16825"/>
    <n v="18160"/>
    <n v="16092"/>
    <n v="88.61"/>
    <n v="16867"/>
    <n v="18362"/>
    <n v="16202"/>
    <n v="88.24"/>
    <n v="148"/>
    <n v="69"/>
    <n v="217"/>
    <n v="71"/>
    <n v="77"/>
    <n v="18"/>
    <n v="51"/>
    <n v="89"/>
    <n v="128"/>
  </r>
  <r>
    <x v="56"/>
    <x v="0"/>
    <n v="64"/>
    <n v="0"/>
    <n v="64"/>
    <n v="93376"/>
    <n v="66441"/>
    <n v="68524"/>
    <n v="73.39"/>
    <n v="94884"/>
    <n v="67949"/>
    <n v="70032"/>
    <n v="73.81"/>
    <n v="376"/>
    <n v="146"/>
    <n v="522"/>
    <m/>
    <m/>
    <m/>
    <m/>
    <m/>
    <m/>
  </r>
  <r>
    <x v="56"/>
    <x v="1"/>
    <n v="64"/>
    <n v="0"/>
    <n v="64"/>
    <n v="69686"/>
    <n v="71203"/>
    <n v="67889"/>
    <n v="95.35"/>
    <n v="75257"/>
    <n v="76744"/>
    <n v="69406"/>
    <n v="90.44"/>
    <n v="378"/>
    <n v="152"/>
    <n v="530"/>
    <m/>
    <m/>
    <m/>
    <m/>
    <m/>
    <m/>
  </r>
  <r>
    <x v="56"/>
    <x v="2"/>
    <n v="64"/>
    <n v="0"/>
    <n v="64"/>
    <n v="74293"/>
    <n v="66349"/>
    <n v="66343"/>
    <n v="89.3"/>
    <n v="76014"/>
    <n v="68069"/>
    <n v="64623"/>
    <n v="85.01"/>
    <n v="384"/>
    <n v="157"/>
    <n v="541"/>
    <m/>
    <m/>
    <m/>
    <m/>
    <m/>
    <m/>
  </r>
  <r>
    <x v="56"/>
    <x v="3"/>
    <n v="0"/>
    <n v="64"/>
    <n v="64"/>
    <n v="77362"/>
    <n v="73818"/>
    <n v="68651"/>
    <n v="88.74"/>
    <n v="79620"/>
    <n v="76076"/>
    <n v="70909"/>
    <n v="89.06"/>
    <n v="386"/>
    <n v="159"/>
    <n v="545"/>
    <m/>
    <m/>
    <m/>
    <m/>
    <m/>
    <m/>
  </r>
  <r>
    <x v="56"/>
    <x v="4"/>
    <n v="0"/>
    <n v="64"/>
    <n v="64"/>
    <n v="80824"/>
    <n v="70762"/>
    <n v="66918"/>
    <n v="82.79"/>
    <n v="83113"/>
    <n v="73051"/>
    <n v="69207"/>
    <n v="83.27"/>
    <n v="393"/>
    <n v="167"/>
    <n v="560"/>
    <n v="393"/>
    <m/>
    <n v="167"/>
    <m/>
    <n v="560"/>
    <n v="0"/>
  </r>
  <r>
    <x v="56"/>
    <x v="5"/>
    <n v="0"/>
    <n v="64"/>
    <n v="64"/>
    <n v="73182"/>
    <n v="74978"/>
    <n v="67424"/>
    <n v="89.93"/>
    <n v="75510"/>
    <n v="77307"/>
    <n v="69753"/>
    <n v="90.23"/>
    <n v="410"/>
    <n v="167"/>
    <n v="577"/>
    <n v="410"/>
    <m/>
    <n v="167"/>
    <m/>
    <n v="577"/>
    <n v="0"/>
  </r>
  <r>
    <x v="56"/>
    <x v="6"/>
    <m/>
    <n v="64"/>
    <n v="64"/>
    <n v="73717"/>
    <n v="77697"/>
    <n v="69447"/>
    <n v="89.38"/>
    <n v="76126"/>
    <n v="80106"/>
    <n v="71856"/>
    <n v="89.7"/>
    <n v="413"/>
    <n v="170"/>
    <n v="583"/>
    <n v="413"/>
    <m/>
    <n v="170"/>
    <m/>
    <n v="583"/>
    <n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02">
  <r>
    <x v="0"/>
    <x v="0"/>
    <x v="0"/>
    <x v="0"/>
    <s v="Embedded Distributor"/>
    <n v="1"/>
  </r>
  <r>
    <x v="0"/>
    <x v="0"/>
    <x v="0"/>
    <x v="1"/>
    <s v="Sentinel Lighting"/>
    <n v="429"/>
  </r>
  <r>
    <x v="0"/>
    <x v="0"/>
    <x v="0"/>
    <x v="1"/>
    <s v="Sentinel Lighting - Barrie Hydro Service Area"/>
    <n v="0"/>
  </r>
  <r>
    <x v="0"/>
    <x v="0"/>
    <x v="0"/>
    <x v="1"/>
    <s v="Sentinel Lighting - excl. former Barrie Hydro Ser. Area"/>
    <n v="195"/>
  </r>
  <r>
    <x v="0"/>
    <x v="0"/>
    <x v="0"/>
    <x v="2"/>
    <s v="Street Lighting"/>
    <n v="136223"/>
  </r>
  <r>
    <x v="0"/>
    <x v="0"/>
    <x v="0"/>
    <x v="2"/>
    <s v="Street Lighting - Barrie Hydro Service Area"/>
    <n v="0"/>
  </r>
  <r>
    <x v="0"/>
    <x v="0"/>
    <x v="0"/>
    <x v="2"/>
    <s v="Street Lighting - excl. former Barrie Hydro Ser. Area"/>
    <n v="87180"/>
  </r>
  <r>
    <x v="0"/>
    <x v="0"/>
    <x v="0"/>
    <x v="3"/>
    <s v="Unmetered Scattered Load"/>
    <n v="8112"/>
  </r>
  <r>
    <x v="0"/>
    <x v="0"/>
    <x v="0"/>
    <x v="3"/>
    <s v="Unmetered Scattered Load - Barrie Hydro Service Area"/>
    <n v="0"/>
  </r>
  <r>
    <x v="0"/>
    <x v="0"/>
    <x v="0"/>
    <x v="3"/>
    <s v="Unmetered Scattered Load - excl. former Barrie Hydro Ser. Area"/>
    <n v="2928"/>
  </r>
  <r>
    <x v="0"/>
    <x v="0"/>
    <x v="1"/>
    <x v="4"/>
    <s v="Distributed Generation - DGen"/>
    <n v="59"/>
  </r>
  <r>
    <x v="0"/>
    <x v="0"/>
    <x v="1"/>
    <x v="4"/>
    <s v="General Service Less Than 50 kW"/>
    <n v="49905"/>
  </r>
  <r>
    <x v="0"/>
    <x v="0"/>
    <x v="1"/>
    <x v="4"/>
    <s v="General Service Less Than 50 kW - Barrie Hydro Service Area"/>
    <n v="0"/>
  </r>
  <r>
    <x v="0"/>
    <x v="0"/>
    <x v="1"/>
    <x v="4"/>
    <s v="General Service Less Than 50 kW - excl. former Barrie Hydro Ser. Area"/>
    <n v="32425"/>
  </r>
  <r>
    <x v="0"/>
    <x v="0"/>
    <x v="1"/>
    <x v="5"/>
    <s v="General Service 1,000 to 4,999 kW"/>
    <n v="41"/>
  </r>
  <r>
    <x v="0"/>
    <x v="0"/>
    <x v="1"/>
    <x v="5"/>
    <s v="General Service 50 to 4,999 kW"/>
    <n v="2042"/>
  </r>
  <r>
    <x v="0"/>
    <x v="0"/>
    <x v="1"/>
    <x v="5"/>
    <s v="General Service 50 to 4,999 kW - Barrie Hydro Service Area"/>
    <n v="0"/>
  </r>
  <r>
    <x v="0"/>
    <x v="0"/>
    <x v="1"/>
    <x v="5"/>
    <s v="General Service 50 to 4,999 kW - excl. former Barrie Hydro Ser. Area"/>
    <n v="4921"/>
  </r>
  <r>
    <x v="0"/>
    <x v="0"/>
    <x v="1"/>
    <x v="5"/>
    <s v="General Service 50 to 499 kW - Interval Metered"/>
    <n v="235"/>
  </r>
  <r>
    <x v="0"/>
    <x v="0"/>
    <x v="1"/>
    <x v="5"/>
    <s v="General Service 50 to 499 kW - non Interval Metered"/>
    <n v="3736"/>
  </r>
  <r>
    <x v="0"/>
    <x v="0"/>
    <x v="1"/>
    <x v="5"/>
    <s v="General Service 50 to 699 kW"/>
    <n v="1515"/>
  </r>
  <r>
    <x v="0"/>
    <x v="0"/>
    <x v="1"/>
    <x v="5"/>
    <s v="General Service 500 to 4,999 kW - Interval Metered"/>
    <n v="244"/>
  </r>
  <r>
    <x v="0"/>
    <x v="0"/>
    <x v="1"/>
    <x v="5"/>
    <s v="General Service 500 to 4,999 kW - non Interval Metered"/>
    <n v="208"/>
  </r>
  <r>
    <x v="0"/>
    <x v="0"/>
    <x v="1"/>
    <x v="5"/>
    <s v="General Service 700 to 4,999 kW"/>
    <n v="115"/>
  </r>
  <r>
    <x v="0"/>
    <x v="0"/>
    <x v="1"/>
    <x v="5"/>
    <s v="General Services 50 to 999 kW"/>
    <n v="576"/>
  </r>
  <r>
    <x v="0"/>
    <x v="0"/>
    <x v="1"/>
    <x v="6"/>
    <s v="Large Use"/>
    <n v="22"/>
  </r>
  <r>
    <x v="0"/>
    <x v="0"/>
    <x v="1"/>
    <x v="6"/>
    <s v="Large Use - Barrie Hydro Service Area"/>
    <n v="0"/>
  </r>
  <r>
    <x v="0"/>
    <x v="0"/>
    <x v="1"/>
    <x v="6"/>
    <s v="Large Use - Class A Customers"/>
    <n v="8"/>
  </r>
  <r>
    <x v="0"/>
    <x v="0"/>
    <x v="1"/>
    <x v="6"/>
    <s v="Large Use - Class B Customers"/>
    <n v="1"/>
  </r>
  <r>
    <x v="0"/>
    <x v="0"/>
    <x v="1"/>
    <x v="6"/>
    <s v="Large Use - excl. former Barrie Hydro Ser. Area"/>
    <n v="2"/>
  </r>
  <r>
    <x v="0"/>
    <x v="0"/>
    <x v="1"/>
    <x v="7"/>
    <s v="Residential"/>
    <n v="594639"/>
  </r>
  <r>
    <x v="0"/>
    <x v="0"/>
    <x v="1"/>
    <x v="7"/>
    <s v="Residential - Barrie Hydro Service Area"/>
    <n v="0"/>
  </r>
  <r>
    <x v="0"/>
    <x v="0"/>
    <x v="1"/>
    <x v="7"/>
    <s v="Residential - excl. former Barrie Hydro Ser. Area"/>
    <n v="321424"/>
  </r>
  <r>
    <x v="0"/>
    <x v="1"/>
    <x v="0"/>
    <x v="0"/>
    <s v="Embedded Distributor"/>
    <n v="1"/>
  </r>
  <r>
    <x v="0"/>
    <x v="1"/>
    <x v="0"/>
    <x v="1"/>
    <s v="Sentinel Lighting"/>
    <n v="608"/>
  </r>
  <r>
    <x v="0"/>
    <x v="1"/>
    <x v="0"/>
    <x v="2"/>
    <s v="Street Lighting"/>
    <n v="226052"/>
  </r>
  <r>
    <x v="0"/>
    <x v="1"/>
    <x v="0"/>
    <x v="3"/>
    <s v="Unmetered Scattered Load"/>
    <n v="11108"/>
  </r>
  <r>
    <x v="0"/>
    <x v="1"/>
    <x v="1"/>
    <x v="4"/>
    <s v="Distributed Generation - DGen"/>
    <n v="66"/>
  </r>
  <r>
    <x v="0"/>
    <x v="1"/>
    <x v="1"/>
    <x v="4"/>
    <s v="General Service Less Than 50 kW"/>
    <n v="83152"/>
  </r>
  <r>
    <x v="0"/>
    <x v="1"/>
    <x v="1"/>
    <x v="5"/>
    <s v="Energy From Waste"/>
    <n v="0"/>
  </r>
  <r>
    <x v="0"/>
    <x v="1"/>
    <x v="1"/>
    <x v="5"/>
    <s v="General Service 1,000 to 4,999 kW"/>
    <n v="41"/>
  </r>
  <r>
    <x v="0"/>
    <x v="1"/>
    <x v="1"/>
    <x v="5"/>
    <s v="General Service 50 to 4,999 kW"/>
    <n v="8382"/>
  </r>
  <r>
    <x v="0"/>
    <x v="1"/>
    <x v="1"/>
    <x v="5"/>
    <s v="General Service 50 to 499 kW - Interval Metered"/>
    <n v="240"/>
  </r>
  <r>
    <x v="0"/>
    <x v="1"/>
    <x v="1"/>
    <x v="5"/>
    <s v="General Service 50 to 499 kW - non Interval Metered"/>
    <n v="3771"/>
  </r>
  <r>
    <x v="0"/>
    <x v="1"/>
    <x v="1"/>
    <x v="5"/>
    <s v="General Service 50 to 699 kW"/>
    <n v="1553"/>
  </r>
  <r>
    <x v="0"/>
    <x v="1"/>
    <x v="1"/>
    <x v="5"/>
    <s v="General Service 500 to 4,999 kW - Interval Metered"/>
    <n v="255"/>
  </r>
  <r>
    <x v="0"/>
    <x v="1"/>
    <x v="1"/>
    <x v="5"/>
    <s v="General Service 500 to 4,999 kW - non Interval Metered"/>
    <n v="204"/>
  </r>
  <r>
    <x v="0"/>
    <x v="1"/>
    <x v="1"/>
    <x v="5"/>
    <s v="General Service 700 to 4,999 kW"/>
    <n v="105"/>
  </r>
  <r>
    <x v="0"/>
    <x v="1"/>
    <x v="1"/>
    <x v="5"/>
    <s v="General Services 50 to 999 kW"/>
    <n v="542"/>
  </r>
  <r>
    <x v="0"/>
    <x v="1"/>
    <x v="1"/>
    <x v="6"/>
    <s v="Large Use"/>
    <n v="19"/>
  </r>
  <r>
    <x v="0"/>
    <x v="1"/>
    <x v="1"/>
    <x v="6"/>
    <s v="Large Use - Class A Customers"/>
    <n v="9"/>
  </r>
  <r>
    <x v="0"/>
    <x v="1"/>
    <x v="1"/>
    <x v="6"/>
    <s v="Large Use - Class B Customers"/>
    <n v="0"/>
  </r>
  <r>
    <x v="0"/>
    <x v="1"/>
    <x v="1"/>
    <x v="6"/>
    <s v="Large Use with Dedicated Assets"/>
    <n v="6"/>
  </r>
  <r>
    <x v="0"/>
    <x v="1"/>
    <x v="1"/>
    <x v="7"/>
    <s v="Residential"/>
    <n v="928046"/>
  </r>
  <r>
    <x v="0"/>
    <x v="2"/>
    <x v="0"/>
    <x v="0"/>
    <s v="Embedded Distributor - Hydro One Brampton"/>
    <n v="1"/>
  </r>
  <r>
    <x v="0"/>
    <x v="2"/>
    <x v="0"/>
    <x v="1"/>
    <s v="Sentinel Lighting"/>
    <n v="35"/>
  </r>
  <r>
    <x v="0"/>
    <x v="2"/>
    <x v="0"/>
    <x v="1"/>
    <s v="Sentinel Lighting - Horizon"/>
    <n v="342"/>
  </r>
  <r>
    <x v="0"/>
    <x v="2"/>
    <x v="0"/>
    <x v="1"/>
    <s v="Sentinel Lighting - PowerStream"/>
    <n v="176"/>
  </r>
  <r>
    <x v="0"/>
    <x v="2"/>
    <x v="0"/>
    <x v="2"/>
    <s v="Street Lighting"/>
    <n v="14000"/>
  </r>
  <r>
    <x v="0"/>
    <x v="2"/>
    <x v="0"/>
    <x v="2"/>
    <s v="Street Lighting - Enersource"/>
    <n v="50724"/>
  </r>
  <r>
    <x v="0"/>
    <x v="2"/>
    <x v="0"/>
    <x v="2"/>
    <s v="Street Lighting - Horizon"/>
    <n v="53035"/>
  </r>
  <r>
    <x v="0"/>
    <x v="2"/>
    <x v="0"/>
    <x v="2"/>
    <s v="Street Lighting - Hydro One Brampton"/>
    <n v="19690"/>
  </r>
  <r>
    <x v="0"/>
    <x v="2"/>
    <x v="0"/>
    <x v="2"/>
    <s v="Street Lighting - PowerStream"/>
    <n v="90185"/>
  </r>
  <r>
    <x v="0"/>
    <x v="2"/>
    <x v="0"/>
    <x v="3"/>
    <s v="Unmetered Scattered Load"/>
    <n v="558"/>
  </r>
  <r>
    <x v="0"/>
    <x v="2"/>
    <x v="0"/>
    <x v="3"/>
    <s v="Unmetered Scattered Load - Enersource"/>
    <n v="3106"/>
  </r>
  <r>
    <x v="0"/>
    <x v="2"/>
    <x v="0"/>
    <x v="3"/>
    <s v="Unmetered Scattered Load - Horizon"/>
    <n v="2958"/>
  </r>
  <r>
    <x v="0"/>
    <x v="2"/>
    <x v="0"/>
    <x v="3"/>
    <s v="Unmetered Scattered Load - Hydro One Brampton"/>
    <n v="1533"/>
  </r>
  <r>
    <x v="0"/>
    <x v="2"/>
    <x v="0"/>
    <x v="3"/>
    <s v="Unmetered Scattered Load - PowerStream"/>
    <n v="3001"/>
  </r>
  <r>
    <x v="0"/>
    <x v="2"/>
    <x v="1"/>
    <x v="4"/>
    <s v="Distributed Generation - Dgen - Hydro One Brampton"/>
    <n v="0"/>
  </r>
  <r>
    <x v="0"/>
    <x v="2"/>
    <x v="1"/>
    <x v="4"/>
    <s v="General Service Less Than 50 kW"/>
    <n v="4079"/>
  </r>
  <r>
    <x v="0"/>
    <x v="2"/>
    <x v="1"/>
    <x v="4"/>
    <s v="General Service Less Than 50 kW - Enersource"/>
    <n v="18413"/>
  </r>
  <r>
    <x v="0"/>
    <x v="2"/>
    <x v="1"/>
    <x v="4"/>
    <s v="General Service Less Than 50 kW - Horizon"/>
    <n v="18847"/>
  </r>
  <r>
    <x v="0"/>
    <x v="2"/>
    <x v="1"/>
    <x v="4"/>
    <s v="General Service Less Than 50 kW - Hydro One Brampton"/>
    <n v="9359"/>
  </r>
  <r>
    <x v="0"/>
    <x v="2"/>
    <x v="1"/>
    <x v="4"/>
    <s v="General Service Less Than 50 kW - PowerStream"/>
    <n v="32549"/>
  </r>
  <r>
    <x v="0"/>
    <x v="2"/>
    <x v="1"/>
    <x v="5"/>
    <s v="Energy From Waste - Hydro One Brampton"/>
    <n v="0"/>
  </r>
  <r>
    <x v="0"/>
    <x v="2"/>
    <x v="1"/>
    <x v="5"/>
    <s v="General Service 1,000 to 4,999 kW"/>
    <n v="42"/>
  </r>
  <r>
    <x v="0"/>
    <x v="2"/>
    <x v="1"/>
    <x v="5"/>
    <s v="General Service 50 to 4,999 kW - Horizon"/>
    <n v="2031"/>
  </r>
  <r>
    <x v="0"/>
    <x v="2"/>
    <x v="1"/>
    <x v="5"/>
    <s v="General Service 50 to 4,999 kW - PowerStream"/>
    <n v="5104"/>
  </r>
  <r>
    <x v="0"/>
    <x v="2"/>
    <x v="1"/>
    <x v="5"/>
    <s v="General Service 50 to 499 kW - Enersource"/>
    <n v="3692"/>
  </r>
  <r>
    <x v="0"/>
    <x v="2"/>
    <x v="1"/>
    <x v="5"/>
    <s v="General Service 50 to 699 kW - Hydro One Brampton"/>
    <n v="1579"/>
  </r>
  <r>
    <x v="0"/>
    <x v="2"/>
    <x v="1"/>
    <x v="5"/>
    <s v="General Service 500 to 4,999 kW - Enersource"/>
    <n v="471"/>
  </r>
  <r>
    <x v="0"/>
    <x v="2"/>
    <x v="1"/>
    <x v="5"/>
    <s v="General Service 700 to 4,999 kW - Hydro One Brampton"/>
    <n v="106"/>
  </r>
  <r>
    <x v="0"/>
    <x v="2"/>
    <x v="1"/>
    <x v="5"/>
    <s v="General Services 50 to 999 kW"/>
    <n v="572"/>
  </r>
  <r>
    <x v="0"/>
    <x v="2"/>
    <x v="1"/>
    <x v="6"/>
    <s v="Large Use"/>
    <n v="4"/>
  </r>
  <r>
    <x v="0"/>
    <x v="2"/>
    <x v="1"/>
    <x v="6"/>
    <s v="Large Use - Enersource"/>
    <n v="9"/>
  </r>
  <r>
    <x v="0"/>
    <x v="2"/>
    <x v="1"/>
    <x v="6"/>
    <s v="Large Use - Horizon"/>
    <n v="5"/>
  </r>
  <r>
    <x v="0"/>
    <x v="2"/>
    <x v="1"/>
    <x v="6"/>
    <s v="Large Use - Hydro One Brampton"/>
    <n v="6"/>
  </r>
  <r>
    <x v="0"/>
    <x v="2"/>
    <x v="1"/>
    <x v="6"/>
    <s v="Large Use - PowerStream"/>
    <n v="2"/>
  </r>
  <r>
    <x v="0"/>
    <x v="2"/>
    <x v="1"/>
    <x v="6"/>
    <s v="Large Use with Dedicated Assets - Horizon"/>
    <n v="7"/>
  </r>
  <r>
    <x v="0"/>
    <x v="2"/>
    <x v="1"/>
    <x v="7"/>
    <s v="Residential"/>
    <n v="50542"/>
  </r>
  <r>
    <x v="0"/>
    <x v="2"/>
    <x v="1"/>
    <x v="7"/>
    <s v="Residential - Enersource"/>
    <n v="183145"/>
  </r>
  <r>
    <x v="0"/>
    <x v="2"/>
    <x v="1"/>
    <x v="7"/>
    <s v="Residential - Horizon"/>
    <n v="225004"/>
  </r>
  <r>
    <x v="0"/>
    <x v="2"/>
    <x v="1"/>
    <x v="7"/>
    <s v="Residential - Hydro One Brampton"/>
    <n v="151346"/>
  </r>
  <r>
    <x v="0"/>
    <x v="2"/>
    <x v="1"/>
    <x v="7"/>
    <s v="Residential - PowerStream"/>
    <n v="330347"/>
  </r>
  <r>
    <x v="0"/>
    <x v="3"/>
    <x v="0"/>
    <x v="0"/>
    <s v="Embedded Distributor - Hydro One Brampton"/>
    <n v="1"/>
  </r>
  <r>
    <x v="0"/>
    <x v="3"/>
    <x v="0"/>
    <x v="1"/>
    <s v="Sentinel Lighting"/>
    <n v="35"/>
  </r>
  <r>
    <x v="0"/>
    <x v="3"/>
    <x v="0"/>
    <x v="1"/>
    <s v="Sentinel Lighting - Horizon"/>
    <n v="338"/>
  </r>
  <r>
    <x v="0"/>
    <x v="3"/>
    <x v="0"/>
    <x v="1"/>
    <s v="Sentinel Lighting - PowerStream"/>
    <n v="172"/>
  </r>
  <r>
    <x v="0"/>
    <x v="3"/>
    <x v="0"/>
    <x v="2"/>
    <s v="Street Lighting"/>
    <n v="14152"/>
  </r>
  <r>
    <x v="0"/>
    <x v="3"/>
    <x v="0"/>
    <x v="2"/>
    <s v="Street Lighting - Enersource"/>
    <n v="50859"/>
  </r>
  <r>
    <x v="0"/>
    <x v="3"/>
    <x v="0"/>
    <x v="2"/>
    <s v="Street Lighting - Horizon"/>
    <n v="52548"/>
  </r>
  <r>
    <x v="0"/>
    <x v="3"/>
    <x v="0"/>
    <x v="2"/>
    <s v="Street Lighting - Hydro One Brampton"/>
    <n v="19919"/>
  </r>
  <r>
    <x v="0"/>
    <x v="3"/>
    <x v="0"/>
    <x v="2"/>
    <s v="Street Lighting - PowerStream"/>
    <n v="91446"/>
  </r>
  <r>
    <x v="0"/>
    <x v="3"/>
    <x v="0"/>
    <x v="3"/>
    <s v="Unmetered Scattered Load"/>
    <n v="559"/>
  </r>
  <r>
    <x v="0"/>
    <x v="3"/>
    <x v="0"/>
    <x v="3"/>
    <s v="Unmetered Scattered Load - Enersource"/>
    <n v="3110"/>
  </r>
  <r>
    <x v="0"/>
    <x v="3"/>
    <x v="0"/>
    <x v="3"/>
    <s v="Unmetered Scattered Load - Horizon"/>
    <n v="2970"/>
  </r>
  <r>
    <x v="0"/>
    <x v="3"/>
    <x v="0"/>
    <x v="3"/>
    <s v="Unmetered Scattered Load - Hydro One Brampton"/>
    <n v="1556"/>
  </r>
  <r>
    <x v="0"/>
    <x v="3"/>
    <x v="0"/>
    <x v="3"/>
    <s v="Unmetered Scattered Load - PowerStream"/>
    <n v="3082"/>
  </r>
  <r>
    <x v="0"/>
    <x v="3"/>
    <x v="1"/>
    <x v="4"/>
    <s v="Distributed Generation - Dgen - Hydro One Brampton"/>
    <n v="0"/>
  </r>
  <r>
    <x v="0"/>
    <x v="3"/>
    <x v="1"/>
    <x v="4"/>
    <s v="General Service Less Than 50 kW"/>
    <n v="4134"/>
  </r>
  <r>
    <x v="0"/>
    <x v="3"/>
    <x v="1"/>
    <x v="4"/>
    <s v="General Service Less Than 50 kW - Enersource"/>
    <n v="18506"/>
  </r>
  <r>
    <x v="0"/>
    <x v="3"/>
    <x v="1"/>
    <x v="4"/>
    <s v="General Service Less Than 50 kW - Horizon"/>
    <n v="18992"/>
  </r>
  <r>
    <x v="0"/>
    <x v="3"/>
    <x v="1"/>
    <x v="4"/>
    <s v="General Service Less Than 50 kW - Hydro One Brampton"/>
    <n v="9462"/>
  </r>
  <r>
    <x v="0"/>
    <x v="3"/>
    <x v="1"/>
    <x v="4"/>
    <s v="General Service Less Than 50 kW - PowerStream"/>
    <n v="32624"/>
  </r>
  <r>
    <x v="0"/>
    <x v="3"/>
    <x v="1"/>
    <x v="5"/>
    <s v="Energy From Waste - Hydro One Brampton"/>
    <n v="0"/>
  </r>
  <r>
    <x v="0"/>
    <x v="3"/>
    <x v="1"/>
    <x v="5"/>
    <s v="General Service 1,000 to 4,999 kW"/>
    <n v="43"/>
  </r>
  <r>
    <x v="0"/>
    <x v="3"/>
    <x v="1"/>
    <x v="5"/>
    <s v="General Service 50 to 4,999 kW - Horizon"/>
    <n v="2057"/>
  </r>
  <r>
    <x v="0"/>
    <x v="3"/>
    <x v="1"/>
    <x v="5"/>
    <s v="General Service 50 to 4,999 kW - PowerStream"/>
    <n v="5207"/>
  </r>
  <r>
    <x v="0"/>
    <x v="3"/>
    <x v="1"/>
    <x v="5"/>
    <s v="General Service 50 to 499 kW - Enersource"/>
    <n v="3735"/>
  </r>
  <r>
    <x v="0"/>
    <x v="3"/>
    <x v="1"/>
    <x v="5"/>
    <s v="General Service 50 to 699 kW - Hydro One Brampton"/>
    <n v="1591"/>
  </r>
  <r>
    <x v="0"/>
    <x v="3"/>
    <x v="1"/>
    <x v="5"/>
    <s v="General Service 500 to 4,999 kW - Enersource"/>
    <n v="478"/>
  </r>
  <r>
    <x v="0"/>
    <x v="3"/>
    <x v="1"/>
    <x v="5"/>
    <s v="General Service 700 to 4,999 kW - Hydro One Brampton"/>
    <n v="105"/>
  </r>
  <r>
    <x v="0"/>
    <x v="3"/>
    <x v="1"/>
    <x v="5"/>
    <s v="General Services 50 to 999 kW"/>
    <n v="578"/>
  </r>
  <r>
    <x v="0"/>
    <x v="3"/>
    <x v="1"/>
    <x v="6"/>
    <s v="Large Use"/>
    <n v="4"/>
  </r>
  <r>
    <x v="0"/>
    <x v="3"/>
    <x v="1"/>
    <x v="6"/>
    <s v="Large Use - Enersource"/>
    <n v="9"/>
  </r>
  <r>
    <x v="0"/>
    <x v="3"/>
    <x v="1"/>
    <x v="6"/>
    <s v="Large Use - Horizon"/>
    <n v="4"/>
  </r>
  <r>
    <x v="0"/>
    <x v="3"/>
    <x v="1"/>
    <x v="6"/>
    <s v="Large Use - Hydro One Brampton"/>
    <n v="6"/>
  </r>
  <r>
    <x v="0"/>
    <x v="3"/>
    <x v="1"/>
    <x v="6"/>
    <s v="Large Use - PowerStream"/>
    <n v="2"/>
  </r>
  <r>
    <x v="0"/>
    <x v="3"/>
    <x v="1"/>
    <x v="6"/>
    <s v="Large Use with Dedicated Assets - Horizon"/>
    <n v="7"/>
  </r>
  <r>
    <x v="0"/>
    <x v="3"/>
    <x v="1"/>
    <x v="7"/>
    <s v="Residential"/>
    <n v="50914"/>
  </r>
  <r>
    <x v="0"/>
    <x v="3"/>
    <x v="1"/>
    <x v="7"/>
    <s v="Residential - Enersource"/>
    <n v="183533"/>
  </r>
  <r>
    <x v="0"/>
    <x v="3"/>
    <x v="1"/>
    <x v="7"/>
    <s v="Residential - Horizon"/>
    <n v="226840"/>
  </r>
  <r>
    <x v="0"/>
    <x v="3"/>
    <x v="1"/>
    <x v="7"/>
    <s v="Residential - Hydro One Brampton"/>
    <n v="153261"/>
  </r>
  <r>
    <x v="0"/>
    <x v="3"/>
    <x v="1"/>
    <x v="7"/>
    <s v="Residential - PowerStream"/>
    <n v="334683"/>
  </r>
  <r>
    <x v="0"/>
    <x v="4"/>
    <x v="0"/>
    <x v="0"/>
    <s v="Embedded Distributor - Hydro One Brampton"/>
    <n v="1"/>
  </r>
  <r>
    <x v="0"/>
    <x v="4"/>
    <x v="0"/>
    <x v="1"/>
    <s v="Sentinel Lighting - Guelph Hydro"/>
    <n v="35"/>
  </r>
  <r>
    <x v="0"/>
    <x v="4"/>
    <x v="0"/>
    <x v="1"/>
    <s v="Sentinel Lighting - Horizon"/>
    <n v="312"/>
  </r>
  <r>
    <x v="0"/>
    <x v="4"/>
    <x v="0"/>
    <x v="1"/>
    <s v="Sentinel Lighting - PowerStream"/>
    <n v="158"/>
  </r>
  <r>
    <x v="0"/>
    <x v="4"/>
    <x v="0"/>
    <x v="2"/>
    <s v="Street Lighting - Enersource"/>
    <n v="50949"/>
  </r>
  <r>
    <x v="0"/>
    <x v="4"/>
    <x v="0"/>
    <x v="2"/>
    <s v="Street Lighting - Guelph Hydro"/>
    <n v="14263"/>
  </r>
  <r>
    <x v="0"/>
    <x v="4"/>
    <x v="0"/>
    <x v="2"/>
    <s v="Street Lighting - Horizon"/>
    <n v="52336"/>
  </r>
  <r>
    <x v="0"/>
    <x v="4"/>
    <x v="0"/>
    <x v="2"/>
    <s v="Street Lighting - Hydro One Brampton"/>
    <n v="20988"/>
  </r>
  <r>
    <x v="0"/>
    <x v="4"/>
    <x v="0"/>
    <x v="2"/>
    <s v="Street Lighting - PowerStream"/>
    <n v="92149"/>
  </r>
  <r>
    <x v="0"/>
    <x v="4"/>
    <x v="0"/>
    <x v="3"/>
    <s v="Unmetered Scattered Load - Enersource"/>
    <n v="3098"/>
  </r>
  <r>
    <x v="0"/>
    <x v="4"/>
    <x v="0"/>
    <x v="3"/>
    <s v="Unmetered Scattered Load - Guelph Hydro"/>
    <n v="574"/>
  </r>
  <r>
    <x v="0"/>
    <x v="4"/>
    <x v="0"/>
    <x v="3"/>
    <s v="Unmetered Scattered Load - Horizon"/>
    <n v="2955"/>
  </r>
  <r>
    <x v="0"/>
    <x v="4"/>
    <x v="0"/>
    <x v="3"/>
    <s v="Unmetered Scattered Load - Hydro One Brampton"/>
    <n v="1556"/>
  </r>
  <r>
    <x v="0"/>
    <x v="4"/>
    <x v="0"/>
    <x v="3"/>
    <s v="Unmetered Scattered Load - PowerStream"/>
    <n v="3093"/>
  </r>
  <r>
    <x v="0"/>
    <x v="4"/>
    <x v="1"/>
    <x v="4"/>
    <s v="Distributed Generation - Dgen - Hydro One Brampton"/>
    <n v="0"/>
  </r>
  <r>
    <x v="0"/>
    <x v="4"/>
    <x v="1"/>
    <x v="4"/>
    <s v="General Service Less Than 50 kW - Enersource"/>
    <n v="18514"/>
  </r>
  <r>
    <x v="0"/>
    <x v="4"/>
    <x v="1"/>
    <x v="4"/>
    <s v="General Service Less Than 50 kW - Guelph Hydro"/>
    <n v="4182"/>
  </r>
  <r>
    <x v="0"/>
    <x v="4"/>
    <x v="1"/>
    <x v="4"/>
    <s v="General Service Less Than 50 kW - Horizon"/>
    <n v="19091"/>
  </r>
  <r>
    <x v="0"/>
    <x v="4"/>
    <x v="1"/>
    <x v="4"/>
    <s v="General Service Less Than 50 kW - Hydro One Brampton"/>
    <n v="9733"/>
  </r>
  <r>
    <x v="0"/>
    <x v="4"/>
    <x v="1"/>
    <x v="4"/>
    <s v="General Service Less Than 50 kW - PowerStream"/>
    <n v="32885"/>
  </r>
  <r>
    <x v="0"/>
    <x v="4"/>
    <x v="1"/>
    <x v="5"/>
    <s v="Energy From Waste - Hydro One Brampton"/>
    <n v="0"/>
  </r>
  <r>
    <x v="0"/>
    <x v="4"/>
    <x v="1"/>
    <x v="5"/>
    <s v="General Service 1,000 to 4,999 kW - Guelph Hydro"/>
    <n v="40"/>
  </r>
  <r>
    <x v="0"/>
    <x v="4"/>
    <x v="1"/>
    <x v="5"/>
    <s v="General Service 50 To 999 kW - Guelph Hydro"/>
    <n v="593"/>
  </r>
  <r>
    <x v="0"/>
    <x v="4"/>
    <x v="1"/>
    <x v="5"/>
    <s v="General Service 50 to 4,999 kW - Horizon"/>
    <n v="2089"/>
  </r>
  <r>
    <x v="0"/>
    <x v="4"/>
    <x v="1"/>
    <x v="5"/>
    <s v="General Service 50 to 4,999 kW - PowerStream"/>
    <n v="5218"/>
  </r>
  <r>
    <x v="0"/>
    <x v="4"/>
    <x v="1"/>
    <x v="5"/>
    <s v="General Service 50 to 499 kW - Enersource"/>
    <n v="3757"/>
  </r>
  <r>
    <x v="0"/>
    <x v="4"/>
    <x v="1"/>
    <x v="5"/>
    <s v="General Service 50 to 699 kW - Hydro One Brampton"/>
    <n v="1620"/>
  </r>
  <r>
    <x v="0"/>
    <x v="4"/>
    <x v="1"/>
    <x v="5"/>
    <s v="General Service 500 to 4,999 kW - Enersource"/>
    <n v="488"/>
  </r>
  <r>
    <x v="0"/>
    <x v="4"/>
    <x v="1"/>
    <x v="5"/>
    <s v="General Service 700 to 4,999 kW - Hydro One Brampton"/>
    <n v="105"/>
  </r>
  <r>
    <x v="0"/>
    <x v="4"/>
    <x v="1"/>
    <x v="6"/>
    <s v="Large Use - Enersource"/>
    <n v="9"/>
  </r>
  <r>
    <x v="0"/>
    <x v="4"/>
    <x v="1"/>
    <x v="6"/>
    <s v="Large Use - Guelph Hydro"/>
    <n v="5"/>
  </r>
  <r>
    <x v="0"/>
    <x v="4"/>
    <x v="1"/>
    <x v="6"/>
    <s v="Large Use - Horizon"/>
    <n v="4"/>
  </r>
  <r>
    <x v="0"/>
    <x v="4"/>
    <x v="1"/>
    <x v="6"/>
    <s v="Large Use - Hydro One Brampton"/>
    <n v="6"/>
  </r>
  <r>
    <x v="0"/>
    <x v="4"/>
    <x v="1"/>
    <x v="6"/>
    <s v="Large Use - PowerStream"/>
    <n v="2"/>
  </r>
  <r>
    <x v="0"/>
    <x v="4"/>
    <x v="1"/>
    <x v="6"/>
    <s v="Large Use with Dedicated Assets - Horizon"/>
    <n v="7"/>
  </r>
  <r>
    <x v="0"/>
    <x v="4"/>
    <x v="1"/>
    <x v="7"/>
    <s v="Residential - Enersource"/>
    <n v="184006"/>
  </r>
  <r>
    <x v="0"/>
    <x v="4"/>
    <x v="1"/>
    <x v="7"/>
    <s v="Residential - Guelph Hydro"/>
    <n v="51442"/>
  </r>
  <r>
    <x v="0"/>
    <x v="4"/>
    <x v="1"/>
    <x v="7"/>
    <s v="Residential - Horizon"/>
    <n v="228581"/>
  </r>
  <r>
    <x v="0"/>
    <x v="4"/>
    <x v="1"/>
    <x v="7"/>
    <s v="Residential - Hydro One Brampton"/>
    <n v="154770"/>
  </r>
  <r>
    <x v="0"/>
    <x v="4"/>
    <x v="1"/>
    <x v="7"/>
    <s v="Residential - PowerStream"/>
    <n v="337466"/>
  </r>
  <r>
    <x v="0"/>
    <x v="5"/>
    <x v="0"/>
    <x v="0"/>
    <s v="Embedded Distributor - Hydro One Brampton"/>
    <n v="1"/>
  </r>
  <r>
    <x v="0"/>
    <x v="5"/>
    <x v="0"/>
    <x v="1"/>
    <s v="Sentinel Lighting - Guelph Hydro"/>
    <n v="35"/>
  </r>
  <r>
    <x v="0"/>
    <x v="5"/>
    <x v="0"/>
    <x v="1"/>
    <s v="Sentinel Lighting - Horizon"/>
    <n v="297"/>
  </r>
  <r>
    <x v="0"/>
    <x v="5"/>
    <x v="0"/>
    <x v="1"/>
    <s v="Sentinel Lighting - PowerStream"/>
    <n v="157"/>
  </r>
  <r>
    <x v="0"/>
    <x v="5"/>
    <x v="0"/>
    <x v="2"/>
    <s v="Street Lighting - Enersource"/>
    <n v="51063"/>
  </r>
  <r>
    <x v="0"/>
    <x v="5"/>
    <x v="0"/>
    <x v="2"/>
    <s v="Street Lighting - Guelph Hydro"/>
    <n v="14356"/>
  </r>
  <r>
    <x v="0"/>
    <x v="5"/>
    <x v="0"/>
    <x v="2"/>
    <s v="Street Lighting - Horizon"/>
    <n v="52400"/>
  </r>
  <r>
    <x v="0"/>
    <x v="5"/>
    <x v="0"/>
    <x v="2"/>
    <s v="Street Lighting - Hydro One Brampton"/>
    <n v="21169"/>
  </r>
  <r>
    <x v="0"/>
    <x v="5"/>
    <x v="0"/>
    <x v="2"/>
    <s v="Street Lighting - PowerStream"/>
    <n v="92807"/>
  </r>
  <r>
    <x v="0"/>
    <x v="5"/>
    <x v="0"/>
    <x v="3"/>
    <s v="Unmetered Scattered Load - Enersource"/>
    <n v="3089"/>
  </r>
  <r>
    <x v="0"/>
    <x v="5"/>
    <x v="0"/>
    <x v="3"/>
    <s v="Unmetered Scattered Load - Guelph Hydro"/>
    <n v="577"/>
  </r>
  <r>
    <x v="0"/>
    <x v="5"/>
    <x v="0"/>
    <x v="3"/>
    <s v="Unmetered Scattered Load - Horizon"/>
    <n v="2781"/>
  </r>
  <r>
    <x v="0"/>
    <x v="5"/>
    <x v="0"/>
    <x v="3"/>
    <s v="Unmetered Scattered Load - Hydro One Brampton"/>
    <n v="1563"/>
  </r>
  <r>
    <x v="0"/>
    <x v="5"/>
    <x v="0"/>
    <x v="3"/>
    <s v="Unmetered Scattered Load - PowerStream"/>
    <n v="3150"/>
  </r>
  <r>
    <x v="0"/>
    <x v="5"/>
    <x v="1"/>
    <x v="4"/>
    <s v="Distributed Generation - Dgen - Hydro One Brampton"/>
    <n v="0"/>
  </r>
  <r>
    <x v="0"/>
    <x v="5"/>
    <x v="1"/>
    <x v="4"/>
    <s v="General Service Less Than 50 kW - Enersource"/>
    <n v="18835"/>
  </r>
  <r>
    <x v="0"/>
    <x v="5"/>
    <x v="1"/>
    <x v="4"/>
    <s v="General Service Less Than 50 kW - Guelph Hydro"/>
    <n v="4210"/>
  </r>
  <r>
    <x v="0"/>
    <x v="5"/>
    <x v="1"/>
    <x v="4"/>
    <s v="General Service Less Than 50 kW - Horizon"/>
    <n v="19160"/>
  </r>
  <r>
    <x v="0"/>
    <x v="5"/>
    <x v="1"/>
    <x v="4"/>
    <s v="General Service Less Than 50 kW - Hydro One Brampton"/>
    <n v="9858"/>
  </r>
  <r>
    <x v="0"/>
    <x v="5"/>
    <x v="1"/>
    <x v="4"/>
    <s v="General Service Less Than 50 kW - PowerStream"/>
    <n v="33199"/>
  </r>
  <r>
    <x v="0"/>
    <x v="5"/>
    <x v="1"/>
    <x v="5"/>
    <s v="Energy From Waste - Hydro One Brampton"/>
    <n v="0"/>
  </r>
  <r>
    <x v="0"/>
    <x v="5"/>
    <x v="1"/>
    <x v="5"/>
    <s v="General Service 1,000 to 4,999 kW - Guelph Hydro"/>
    <n v="40"/>
  </r>
  <r>
    <x v="0"/>
    <x v="5"/>
    <x v="1"/>
    <x v="5"/>
    <s v="General Service 50 To 999 kW - Guelph Hydro"/>
    <n v="594"/>
  </r>
  <r>
    <x v="0"/>
    <x v="5"/>
    <x v="1"/>
    <x v="5"/>
    <s v="General Service 50 to 4,999 kW - Horizon"/>
    <n v="2095"/>
  </r>
  <r>
    <x v="0"/>
    <x v="5"/>
    <x v="1"/>
    <x v="5"/>
    <s v="General Service 50 to 4,999 kW - PowerStream"/>
    <n v="5245"/>
  </r>
  <r>
    <x v="0"/>
    <x v="5"/>
    <x v="1"/>
    <x v="5"/>
    <s v="General Service 50 to 499 kW - Enersource"/>
    <n v="3548"/>
  </r>
  <r>
    <x v="0"/>
    <x v="5"/>
    <x v="1"/>
    <x v="5"/>
    <s v="General Service 50 to 699 kW - Hydro One Brampton"/>
    <n v="1625"/>
  </r>
  <r>
    <x v="0"/>
    <x v="5"/>
    <x v="1"/>
    <x v="5"/>
    <s v="General Service 500 to 4,999 kW - Enersource"/>
    <n v="510"/>
  </r>
  <r>
    <x v="0"/>
    <x v="5"/>
    <x v="1"/>
    <x v="5"/>
    <s v="General Service 700 to 4,999 kW - Hydro One Brampton"/>
    <n v="105"/>
  </r>
  <r>
    <x v="0"/>
    <x v="5"/>
    <x v="1"/>
    <x v="6"/>
    <s v="Large Use - Enersource"/>
    <n v="9"/>
  </r>
  <r>
    <x v="0"/>
    <x v="5"/>
    <x v="1"/>
    <x v="6"/>
    <s v="Large Use - Guelph Hydro"/>
    <n v="5"/>
  </r>
  <r>
    <x v="0"/>
    <x v="5"/>
    <x v="1"/>
    <x v="6"/>
    <s v="Large Use - Horizon"/>
    <n v="4"/>
  </r>
  <r>
    <x v="0"/>
    <x v="5"/>
    <x v="1"/>
    <x v="6"/>
    <s v="Large Use - Hydro One Brampton"/>
    <n v="6"/>
  </r>
  <r>
    <x v="0"/>
    <x v="5"/>
    <x v="1"/>
    <x v="6"/>
    <s v="Large Use - PowerStream"/>
    <n v="2"/>
  </r>
  <r>
    <x v="0"/>
    <x v="5"/>
    <x v="1"/>
    <x v="6"/>
    <s v="Large Use with Dedicated Assets - Horizon"/>
    <n v="5"/>
  </r>
  <r>
    <x v="0"/>
    <x v="5"/>
    <x v="1"/>
    <x v="7"/>
    <s v="Residential - Enersource"/>
    <n v="184351"/>
  </r>
  <r>
    <x v="0"/>
    <x v="5"/>
    <x v="1"/>
    <x v="7"/>
    <s v="Residential - Guelph Hydro"/>
    <n v="51611"/>
  </r>
  <r>
    <x v="0"/>
    <x v="5"/>
    <x v="1"/>
    <x v="7"/>
    <s v="Residential - Horizon"/>
    <n v="230194"/>
  </r>
  <r>
    <x v="0"/>
    <x v="5"/>
    <x v="1"/>
    <x v="7"/>
    <s v="Residential - Hydro One Brampton"/>
    <n v="156523"/>
  </r>
  <r>
    <x v="0"/>
    <x v="5"/>
    <x v="1"/>
    <x v="7"/>
    <s v="Residential - PowerStream"/>
    <n v="340306"/>
  </r>
  <r>
    <x v="0"/>
    <x v="6"/>
    <x v="0"/>
    <x v="0"/>
    <s v="Embedded Distributor - Hydro One Brampton"/>
    <n v="1"/>
  </r>
  <r>
    <x v="0"/>
    <x v="6"/>
    <x v="0"/>
    <x v="1"/>
    <s v="Sentinel Lighting - Guelph Hydro"/>
    <n v="20"/>
  </r>
  <r>
    <x v="0"/>
    <x v="6"/>
    <x v="0"/>
    <x v="1"/>
    <s v="Sentinel Lighting - Horizon"/>
    <n v="298"/>
  </r>
  <r>
    <x v="0"/>
    <x v="6"/>
    <x v="0"/>
    <x v="1"/>
    <s v="Sentinel Lighting - PowerStream"/>
    <n v="152"/>
  </r>
  <r>
    <x v="0"/>
    <x v="6"/>
    <x v="0"/>
    <x v="2"/>
    <s v="Street Lighting - Enersource"/>
    <n v="50897"/>
  </r>
  <r>
    <x v="0"/>
    <x v="6"/>
    <x v="0"/>
    <x v="2"/>
    <s v="Street Lighting - Guelph Hydro"/>
    <n v="14285"/>
  </r>
  <r>
    <x v="0"/>
    <x v="6"/>
    <x v="0"/>
    <x v="2"/>
    <s v="Street Lighting - Horizon"/>
    <n v="52509"/>
  </r>
  <r>
    <x v="0"/>
    <x v="6"/>
    <x v="0"/>
    <x v="2"/>
    <s v="Street Lighting - Hydro One Brampton"/>
    <n v="21254"/>
  </r>
  <r>
    <x v="0"/>
    <x v="6"/>
    <x v="0"/>
    <x v="2"/>
    <s v="Street Lighting - PowerStream"/>
    <n v="93485"/>
  </r>
  <r>
    <x v="0"/>
    <x v="6"/>
    <x v="0"/>
    <x v="3"/>
    <s v="Unmetered Scattered Load - Enersource"/>
    <n v="3131"/>
  </r>
  <r>
    <x v="0"/>
    <x v="6"/>
    <x v="0"/>
    <x v="3"/>
    <s v="Unmetered Scattered Load - Guelph Hydro"/>
    <n v="582"/>
  </r>
  <r>
    <x v="0"/>
    <x v="6"/>
    <x v="0"/>
    <x v="3"/>
    <s v="Unmetered Scattered Load - Horizon"/>
    <n v="2775"/>
  </r>
  <r>
    <x v="0"/>
    <x v="6"/>
    <x v="0"/>
    <x v="3"/>
    <s v="Unmetered Scattered Load - Hydro One Brampton"/>
    <n v="1568"/>
  </r>
  <r>
    <x v="0"/>
    <x v="6"/>
    <x v="0"/>
    <x v="3"/>
    <s v="Unmetered Scattered Load - PowerStream"/>
    <n v="3195"/>
  </r>
  <r>
    <x v="0"/>
    <x v="6"/>
    <x v="1"/>
    <x v="4"/>
    <s v="Distributed Generation - Dgen - Hydro One Brampton"/>
    <n v="0"/>
  </r>
  <r>
    <x v="0"/>
    <x v="6"/>
    <x v="1"/>
    <x v="4"/>
    <s v="General Service Less Than 50 kW - Enersource"/>
    <n v="19152"/>
  </r>
  <r>
    <x v="0"/>
    <x v="6"/>
    <x v="1"/>
    <x v="4"/>
    <s v="General Service Less Than 50 kW - Guelph Hydro"/>
    <n v="4276"/>
  </r>
  <r>
    <x v="0"/>
    <x v="6"/>
    <x v="1"/>
    <x v="4"/>
    <s v="General Service Less Than 50 kW - Horizon"/>
    <n v="19248"/>
  </r>
  <r>
    <x v="0"/>
    <x v="6"/>
    <x v="1"/>
    <x v="4"/>
    <s v="General Service Less Than 50 kW - Hydro One Brampton"/>
    <n v="9817"/>
  </r>
  <r>
    <x v="0"/>
    <x v="6"/>
    <x v="1"/>
    <x v="4"/>
    <s v="General Service Less Than 50 kW - PowerStream"/>
    <n v="33352"/>
  </r>
  <r>
    <x v="0"/>
    <x v="6"/>
    <x v="1"/>
    <x v="5"/>
    <s v="Energy From Waste - Hydro One Brampton"/>
    <n v="0"/>
  </r>
  <r>
    <x v="0"/>
    <x v="6"/>
    <x v="1"/>
    <x v="5"/>
    <s v="General Service 1,000 to 4,999 kW - Guelph Hydro"/>
    <n v="40"/>
  </r>
  <r>
    <x v="0"/>
    <x v="6"/>
    <x v="1"/>
    <x v="5"/>
    <s v="General Service 50 To 999 kW - Guelph Hydro"/>
    <n v="546"/>
  </r>
  <r>
    <x v="0"/>
    <x v="6"/>
    <x v="1"/>
    <x v="5"/>
    <s v="General Service 50 to 4,999 kW - Horizon"/>
    <n v="2102"/>
  </r>
  <r>
    <x v="0"/>
    <x v="6"/>
    <x v="1"/>
    <x v="5"/>
    <s v="General Service 50 to 4,999 kW - PowerStream"/>
    <n v="5224"/>
  </r>
  <r>
    <x v="0"/>
    <x v="6"/>
    <x v="1"/>
    <x v="5"/>
    <s v="General Service 50 to 499 kW - Enersource"/>
    <n v="3560"/>
  </r>
  <r>
    <x v="0"/>
    <x v="6"/>
    <x v="1"/>
    <x v="5"/>
    <s v="General Service 50 to 699 kW - Hydro One Brampton"/>
    <n v="1632"/>
  </r>
  <r>
    <x v="0"/>
    <x v="6"/>
    <x v="1"/>
    <x v="5"/>
    <s v="General Service 500 to 4,999 kW - Enersource"/>
    <n v="501"/>
  </r>
  <r>
    <x v="0"/>
    <x v="6"/>
    <x v="1"/>
    <x v="5"/>
    <s v="General Service 700 to 4,999 kW - Hydro One Brampton"/>
    <n v="106"/>
  </r>
  <r>
    <x v="0"/>
    <x v="6"/>
    <x v="1"/>
    <x v="6"/>
    <s v="Large Use - Enersource"/>
    <n v="9"/>
  </r>
  <r>
    <x v="0"/>
    <x v="6"/>
    <x v="1"/>
    <x v="6"/>
    <s v="Large Use - Guelph Hydro"/>
    <n v="4"/>
  </r>
  <r>
    <x v="0"/>
    <x v="6"/>
    <x v="1"/>
    <x v="6"/>
    <s v="Large Use - Horizon"/>
    <n v="4"/>
  </r>
  <r>
    <x v="0"/>
    <x v="6"/>
    <x v="1"/>
    <x v="6"/>
    <s v="Large Use - Hydro One Brampton"/>
    <n v="5"/>
  </r>
  <r>
    <x v="0"/>
    <x v="6"/>
    <x v="1"/>
    <x v="6"/>
    <s v="Large Use - PowerStream"/>
    <n v="2"/>
  </r>
  <r>
    <x v="0"/>
    <x v="6"/>
    <x v="1"/>
    <x v="6"/>
    <s v="Large Use with Dedicated Assets - Horizon"/>
    <n v="5"/>
  </r>
  <r>
    <x v="0"/>
    <x v="6"/>
    <x v="1"/>
    <x v="7"/>
    <s v="Residential - Enersource"/>
    <n v="185198"/>
  </r>
  <r>
    <x v="0"/>
    <x v="6"/>
    <x v="1"/>
    <x v="7"/>
    <s v="Residential - Guelph Hydro"/>
    <n v="52137"/>
  </r>
  <r>
    <x v="0"/>
    <x v="6"/>
    <x v="1"/>
    <x v="7"/>
    <s v="Residential - Horizon"/>
    <n v="231805"/>
  </r>
  <r>
    <x v="0"/>
    <x v="6"/>
    <x v="1"/>
    <x v="7"/>
    <s v="Residential - Hydro One Brampton"/>
    <n v="158012"/>
  </r>
  <r>
    <x v="0"/>
    <x v="6"/>
    <x v="1"/>
    <x v="7"/>
    <s v="Residential - PowerStream"/>
    <n v="342946"/>
  </r>
  <r>
    <x v="1"/>
    <x v="0"/>
    <x v="0"/>
    <x v="2"/>
    <s v="Street Lighting"/>
    <n v="1063"/>
  </r>
  <r>
    <x v="1"/>
    <x v="0"/>
    <x v="1"/>
    <x v="5"/>
    <s v="Residential – R2"/>
    <n v="43"/>
  </r>
  <r>
    <x v="1"/>
    <x v="0"/>
    <x v="1"/>
    <x v="7"/>
    <s v="Residential – R1"/>
    <n v="8491"/>
  </r>
  <r>
    <x v="1"/>
    <x v="0"/>
    <x v="1"/>
    <x v="7"/>
    <s v="Residential – Seasonal"/>
    <n v="3144"/>
  </r>
  <r>
    <x v="1"/>
    <x v="1"/>
    <x v="0"/>
    <x v="2"/>
    <s v="Street Lighting"/>
    <n v="1070"/>
  </r>
  <r>
    <x v="1"/>
    <x v="1"/>
    <x v="1"/>
    <x v="5"/>
    <s v="Residential – R2"/>
    <n v="42"/>
  </r>
  <r>
    <x v="1"/>
    <x v="1"/>
    <x v="1"/>
    <x v="7"/>
    <s v="Residential – R1"/>
    <n v="8547"/>
  </r>
  <r>
    <x v="1"/>
    <x v="1"/>
    <x v="1"/>
    <x v="7"/>
    <s v="Residential – Seasonal"/>
    <n v="3118"/>
  </r>
  <r>
    <x v="1"/>
    <x v="2"/>
    <x v="0"/>
    <x v="2"/>
    <s v="Street Lighting"/>
    <n v="1070"/>
  </r>
  <r>
    <x v="1"/>
    <x v="2"/>
    <x v="1"/>
    <x v="5"/>
    <s v="Residential – R2"/>
    <n v="39"/>
  </r>
  <r>
    <x v="1"/>
    <x v="2"/>
    <x v="1"/>
    <x v="7"/>
    <s v="Residential – R1"/>
    <n v="8591"/>
  </r>
  <r>
    <x v="1"/>
    <x v="2"/>
    <x v="1"/>
    <x v="7"/>
    <s v="Residential – Seasonal"/>
    <n v="3094"/>
  </r>
  <r>
    <x v="1"/>
    <x v="3"/>
    <x v="0"/>
    <x v="2"/>
    <s v="Street Lighting"/>
    <n v="1075"/>
  </r>
  <r>
    <x v="1"/>
    <x v="3"/>
    <x v="1"/>
    <x v="5"/>
    <s v="Residential – R2"/>
    <n v="39"/>
  </r>
  <r>
    <x v="1"/>
    <x v="3"/>
    <x v="1"/>
    <x v="7"/>
    <s v="Residential – R1"/>
    <n v="8624"/>
  </r>
  <r>
    <x v="1"/>
    <x v="3"/>
    <x v="1"/>
    <x v="7"/>
    <s v="Residential – Seasonal"/>
    <n v="3058"/>
  </r>
  <r>
    <x v="1"/>
    <x v="4"/>
    <x v="0"/>
    <x v="2"/>
    <s v="Street Lighting"/>
    <n v="1074"/>
  </r>
  <r>
    <x v="1"/>
    <x v="4"/>
    <x v="1"/>
    <x v="5"/>
    <s v="Residential – R2"/>
    <n v="40"/>
  </r>
  <r>
    <x v="1"/>
    <x v="4"/>
    <x v="1"/>
    <x v="7"/>
    <s v="Residential – R1"/>
    <n v="8673"/>
  </r>
  <r>
    <x v="1"/>
    <x v="4"/>
    <x v="1"/>
    <x v="7"/>
    <s v="Residential – Seasonal"/>
    <n v="3019"/>
  </r>
  <r>
    <x v="1"/>
    <x v="5"/>
    <x v="0"/>
    <x v="2"/>
    <s v="Street Lighting"/>
    <n v="1136"/>
  </r>
  <r>
    <x v="1"/>
    <x v="5"/>
    <x v="1"/>
    <x v="5"/>
    <s v="Residential – R2"/>
    <n v="41"/>
  </r>
  <r>
    <x v="1"/>
    <x v="5"/>
    <x v="1"/>
    <x v="7"/>
    <s v="Residential – R1"/>
    <n v="9123"/>
  </r>
  <r>
    <x v="1"/>
    <x v="5"/>
    <x v="1"/>
    <x v="7"/>
    <s v="Residential – Seasonal"/>
    <n v="2960"/>
  </r>
  <r>
    <x v="1"/>
    <x v="6"/>
    <x v="0"/>
    <x v="2"/>
    <s v="Street Lighting"/>
    <n v="1146"/>
  </r>
  <r>
    <x v="1"/>
    <x v="6"/>
    <x v="1"/>
    <x v="5"/>
    <s v="Residential – R2"/>
    <n v="44"/>
  </r>
  <r>
    <x v="1"/>
    <x v="6"/>
    <x v="1"/>
    <x v="7"/>
    <s v="Residential – R1"/>
    <n v="9293"/>
  </r>
  <r>
    <x v="1"/>
    <x v="6"/>
    <x v="1"/>
    <x v="7"/>
    <s v="Residential – Seasonal"/>
    <n v="2890"/>
  </r>
  <r>
    <x v="2"/>
    <x v="0"/>
    <x v="0"/>
    <x v="2"/>
    <s v="Street Lighting"/>
    <n v="625"/>
  </r>
  <r>
    <x v="2"/>
    <x v="0"/>
    <x v="1"/>
    <x v="4"/>
    <s v="General Service Less Than 50 kW"/>
    <n v="233"/>
  </r>
  <r>
    <x v="2"/>
    <x v="0"/>
    <x v="1"/>
    <x v="5"/>
    <s v="General Service 50 to 4,999 kW"/>
    <n v="18"/>
  </r>
  <r>
    <x v="2"/>
    <x v="0"/>
    <x v="1"/>
    <x v="7"/>
    <s v="Residential"/>
    <n v="1402"/>
  </r>
  <r>
    <x v="2"/>
    <x v="1"/>
    <x v="0"/>
    <x v="2"/>
    <s v="Street Lighting"/>
    <n v="626"/>
  </r>
  <r>
    <x v="2"/>
    <x v="1"/>
    <x v="1"/>
    <x v="4"/>
    <s v="General Service Less Than 50 kW"/>
    <n v="229"/>
  </r>
  <r>
    <x v="2"/>
    <x v="1"/>
    <x v="1"/>
    <x v="5"/>
    <s v="General Service 50 to 4,999 kW"/>
    <n v="18"/>
  </r>
  <r>
    <x v="2"/>
    <x v="1"/>
    <x v="1"/>
    <x v="7"/>
    <s v="Residential"/>
    <n v="1392"/>
  </r>
  <r>
    <x v="2"/>
    <x v="2"/>
    <x v="0"/>
    <x v="2"/>
    <s v="Street Lighting"/>
    <n v="626"/>
  </r>
  <r>
    <x v="2"/>
    <x v="2"/>
    <x v="1"/>
    <x v="4"/>
    <s v="General Service Less Than 50 kW"/>
    <n v="232"/>
  </r>
  <r>
    <x v="2"/>
    <x v="2"/>
    <x v="1"/>
    <x v="5"/>
    <s v="General Service 50 to 4,999 kW"/>
    <n v="17"/>
  </r>
  <r>
    <x v="2"/>
    <x v="2"/>
    <x v="1"/>
    <x v="7"/>
    <s v="Residential"/>
    <n v="1388"/>
  </r>
  <r>
    <x v="2"/>
    <x v="3"/>
    <x v="0"/>
    <x v="2"/>
    <s v="Street Lighting"/>
    <n v="626"/>
  </r>
  <r>
    <x v="2"/>
    <x v="3"/>
    <x v="1"/>
    <x v="4"/>
    <s v="General Service Less Than 50 kW"/>
    <n v="233"/>
  </r>
  <r>
    <x v="2"/>
    <x v="3"/>
    <x v="1"/>
    <x v="5"/>
    <s v="General Service 50 to 4,999 kW"/>
    <n v="17"/>
  </r>
  <r>
    <x v="2"/>
    <x v="3"/>
    <x v="1"/>
    <x v="7"/>
    <s v="Residential"/>
    <n v="1386"/>
  </r>
  <r>
    <x v="2"/>
    <x v="4"/>
    <x v="0"/>
    <x v="2"/>
    <s v="Street Lighting"/>
    <n v="626"/>
  </r>
  <r>
    <x v="2"/>
    <x v="4"/>
    <x v="1"/>
    <x v="4"/>
    <s v="General Service Less Than 50 kW"/>
    <n v="230"/>
  </r>
  <r>
    <x v="2"/>
    <x v="4"/>
    <x v="1"/>
    <x v="5"/>
    <s v="General Service 50 to 4,999 kW"/>
    <n v="16"/>
  </r>
  <r>
    <x v="2"/>
    <x v="4"/>
    <x v="1"/>
    <x v="7"/>
    <s v="Residential"/>
    <n v="1383"/>
  </r>
  <r>
    <x v="2"/>
    <x v="5"/>
    <x v="0"/>
    <x v="2"/>
    <s v="Street Lighting"/>
    <n v="626"/>
  </r>
  <r>
    <x v="2"/>
    <x v="5"/>
    <x v="1"/>
    <x v="4"/>
    <s v="General Service Less Than 50 kW"/>
    <n v="230"/>
  </r>
  <r>
    <x v="2"/>
    <x v="5"/>
    <x v="1"/>
    <x v="5"/>
    <s v="General Service 50 to 4,999 kW"/>
    <n v="16"/>
  </r>
  <r>
    <x v="2"/>
    <x v="5"/>
    <x v="1"/>
    <x v="7"/>
    <s v="Residential"/>
    <n v="1381"/>
  </r>
  <r>
    <x v="2"/>
    <x v="6"/>
    <x v="0"/>
    <x v="2"/>
    <s v="Street Lighting"/>
    <n v="626"/>
  </r>
  <r>
    <x v="2"/>
    <x v="6"/>
    <x v="1"/>
    <x v="4"/>
    <s v="General Service Less Than 50 kW"/>
    <n v="229"/>
  </r>
  <r>
    <x v="2"/>
    <x v="6"/>
    <x v="1"/>
    <x v="5"/>
    <s v="General Service 50 to 4,999 kW"/>
    <n v="16"/>
  </r>
  <r>
    <x v="2"/>
    <x v="6"/>
    <x v="1"/>
    <x v="7"/>
    <s v="Residential"/>
    <n v="1374"/>
  </r>
  <r>
    <x v="3"/>
    <x v="0"/>
    <x v="0"/>
    <x v="1"/>
    <s v="Sentinel Lighting"/>
    <n v="411"/>
  </r>
  <r>
    <x v="3"/>
    <x v="0"/>
    <x v="0"/>
    <x v="2"/>
    <s v="Street Lighting"/>
    <n v="10011"/>
  </r>
  <r>
    <x v="3"/>
    <x v="0"/>
    <x v="0"/>
    <x v="3"/>
    <s v="Unmetered Scattered Load"/>
    <n v="262"/>
  </r>
  <r>
    <x v="3"/>
    <x v="0"/>
    <x v="1"/>
    <x v="4"/>
    <s v="General Service Less Than 50 kW"/>
    <n v="3495"/>
  </r>
  <r>
    <x v="3"/>
    <x v="0"/>
    <x v="1"/>
    <x v="5"/>
    <s v="General Service 1,000 to 4,999 kW"/>
    <n v="12"/>
  </r>
  <r>
    <x v="3"/>
    <x v="0"/>
    <x v="1"/>
    <x v="5"/>
    <s v="General Service 50 to 999 kW - WMP"/>
    <n v="1"/>
  </r>
  <r>
    <x v="3"/>
    <x v="0"/>
    <x v="1"/>
    <x v="5"/>
    <s v="General Service 50 to 999 kW - non WMP"/>
    <n v="371"/>
  </r>
  <r>
    <x v="3"/>
    <x v="0"/>
    <x v="1"/>
    <x v="6"/>
    <s v="Large Use - WMP"/>
    <n v="1"/>
  </r>
  <r>
    <x v="3"/>
    <x v="0"/>
    <x v="1"/>
    <x v="6"/>
    <s v="Large Use - non WMP"/>
    <n v="2"/>
  </r>
  <r>
    <x v="3"/>
    <x v="0"/>
    <x v="1"/>
    <x v="7"/>
    <s v="Residential"/>
    <n v="32326"/>
  </r>
  <r>
    <x v="3"/>
    <x v="1"/>
    <x v="0"/>
    <x v="1"/>
    <s v="Sentinel Lighting"/>
    <n v="400"/>
  </r>
  <r>
    <x v="3"/>
    <x v="1"/>
    <x v="0"/>
    <x v="2"/>
    <s v="Street Lighting"/>
    <n v="10019"/>
  </r>
  <r>
    <x v="3"/>
    <x v="1"/>
    <x v="0"/>
    <x v="3"/>
    <s v="Unmetered Scattered Load"/>
    <n v="259"/>
  </r>
  <r>
    <x v="3"/>
    <x v="1"/>
    <x v="1"/>
    <x v="4"/>
    <s v="General Service Less Than 50 kW"/>
    <n v="3472"/>
  </r>
  <r>
    <x v="3"/>
    <x v="1"/>
    <x v="1"/>
    <x v="5"/>
    <s v="General Service 1,000 to 4,999 kW"/>
    <n v="11"/>
  </r>
  <r>
    <x v="3"/>
    <x v="1"/>
    <x v="1"/>
    <x v="5"/>
    <s v="General Service 50 to 999 kW - WMP"/>
    <n v="1"/>
  </r>
  <r>
    <x v="3"/>
    <x v="1"/>
    <x v="1"/>
    <x v="5"/>
    <s v="General Service 50 to 999 kW - non WMP"/>
    <n v="376"/>
  </r>
  <r>
    <x v="3"/>
    <x v="1"/>
    <x v="1"/>
    <x v="6"/>
    <s v="Large Use - WMP"/>
    <n v="1"/>
  </r>
  <r>
    <x v="3"/>
    <x v="1"/>
    <x v="1"/>
    <x v="6"/>
    <s v="Large Use - non WMP"/>
    <n v="3"/>
  </r>
  <r>
    <x v="3"/>
    <x v="1"/>
    <x v="1"/>
    <x v="7"/>
    <s v="Residential"/>
    <n v="32491"/>
  </r>
  <r>
    <x v="3"/>
    <x v="2"/>
    <x v="0"/>
    <x v="1"/>
    <s v="Sentinel Lighting"/>
    <n v="386"/>
  </r>
  <r>
    <x v="3"/>
    <x v="2"/>
    <x v="0"/>
    <x v="2"/>
    <s v="Street Lighting"/>
    <n v="10033"/>
  </r>
  <r>
    <x v="3"/>
    <x v="2"/>
    <x v="0"/>
    <x v="3"/>
    <s v="Unmetered Scattered Load"/>
    <n v="257"/>
  </r>
  <r>
    <x v="3"/>
    <x v="2"/>
    <x v="1"/>
    <x v="4"/>
    <s v="General Service Less Than 50 kW"/>
    <n v="3480"/>
  </r>
  <r>
    <x v="3"/>
    <x v="2"/>
    <x v="1"/>
    <x v="5"/>
    <s v="General Service 1,000 to 4,999 kW"/>
    <n v="11"/>
  </r>
  <r>
    <x v="3"/>
    <x v="2"/>
    <x v="1"/>
    <x v="5"/>
    <s v="General Service 50 to 999 kW"/>
    <n v="387"/>
  </r>
  <r>
    <x v="3"/>
    <x v="2"/>
    <x v="1"/>
    <x v="6"/>
    <s v="Large Use"/>
    <n v="4"/>
  </r>
  <r>
    <x v="3"/>
    <x v="2"/>
    <x v="1"/>
    <x v="7"/>
    <s v="Residential"/>
    <n v="32703"/>
  </r>
  <r>
    <x v="3"/>
    <x v="3"/>
    <x v="0"/>
    <x v="1"/>
    <s v="Sentinel Lighting"/>
    <n v="383"/>
  </r>
  <r>
    <x v="3"/>
    <x v="3"/>
    <x v="0"/>
    <x v="2"/>
    <s v="Street Lighting"/>
    <n v="10095"/>
  </r>
  <r>
    <x v="3"/>
    <x v="3"/>
    <x v="0"/>
    <x v="3"/>
    <s v="Unmetered Scattered Load"/>
    <n v="256"/>
  </r>
  <r>
    <x v="3"/>
    <x v="3"/>
    <x v="1"/>
    <x v="4"/>
    <s v="General Service Less Than 50 kW"/>
    <n v="3471"/>
  </r>
  <r>
    <x v="3"/>
    <x v="3"/>
    <x v="1"/>
    <x v="5"/>
    <s v="General Service 1,000 to 4,999 kW"/>
    <n v="11"/>
  </r>
  <r>
    <x v="3"/>
    <x v="3"/>
    <x v="1"/>
    <x v="5"/>
    <s v="General Service 50 to 999 kW"/>
    <n v="387"/>
  </r>
  <r>
    <x v="3"/>
    <x v="3"/>
    <x v="1"/>
    <x v="6"/>
    <s v="Large Use"/>
    <n v="4"/>
  </r>
  <r>
    <x v="3"/>
    <x v="3"/>
    <x v="1"/>
    <x v="7"/>
    <s v="Residential"/>
    <n v="32818"/>
  </r>
  <r>
    <x v="3"/>
    <x v="4"/>
    <x v="0"/>
    <x v="1"/>
    <s v="Sentinel Lighting"/>
    <n v="403"/>
  </r>
  <r>
    <x v="3"/>
    <x v="4"/>
    <x v="0"/>
    <x v="2"/>
    <s v="Street Lighting"/>
    <n v="10108"/>
  </r>
  <r>
    <x v="3"/>
    <x v="4"/>
    <x v="0"/>
    <x v="3"/>
    <s v="Unmetered Scattered Load"/>
    <n v="254"/>
  </r>
  <r>
    <x v="3"/>
    <x v="4"/>
    <x v="1"/>
    <x v="4"/>
    <s v="General Service Less Than 50 kW"/>
    <n v="3483"/>
  </r>
  <r>
    <x v="3"/>
    <x v="4"/>
    <x v="1"/>
    <x v="5"/>
    <s v="General Service 1,000 to 4,999 kW"/>
    <n v="10"/>
  </r>
  <r>
    <x v="3"/>
    <x v="4"/>
    <x v="1"/>
    <x v="5"/>
    <s v="General Service 50 to 999 kW"/>
    <n v="368"/>
  </r>
  <r>
    <x v="3"/>
    <x v="4"/>
    <x v="1"/>
    <x v="6"/>
    <s v="Large Use"/>
    <n v="4"/>
  </r>
  <r>
    <x v="3"/>
    <x v="4"/>
    <x v="1"/>
    <x v="7"/>
    <s v="Residential"/>
    <n v="32878"/>
  </r>
  <r>
    <x v="3"/>
    <x v="5"/>
    <x v="0"/>
    <x v="1"/>
    <s v="Sentinel Lighting"/>
    <n v="367"/>
  </r>
  <r>
    <x v="3"/>
    <x v="5"/>
    <x v="0"/>
    <x v="2"/>
    <s v="Street Lighting"/>
    <n v="10145"/>
  </r>
  <r>
    <x v="3"/>
    <x v="5"/>
    <x v="0"/>
    <x v="3"/>
    <s v="Unmetered Scattered Load"/>
    <n v="253"/>
  </r>
  <r>
    <x v="3"/>
    <x v="5"/>
    <x v="1"/>
    <x v="4"/>
    <s v="General Service Less Than 50 kW"/>
    <n v="3491"/>
  </r>
  <r>
    <x v="3"/>
    <x v="5"/>
    <x v="1"/>
    <x v="5"/>
    <s v="General Service 1,000 to 4,999 kW"/>
    <n v="10"/>
  </r>
  <r>
    <x v="3"/>
    <x v="5"/>
    <x v="1"/>
    <x v="5"/>
    <s v="General Service 50 to 999 kW"/>
    <n v="367"/>
  </r>
  <r>
    <x v="3"/>
    <x v="5"/>
    <x v="1"/>
    <x v="6"/>
    <s v="Large Use"/>
    <n v="4"/>
  </r>
  <r>
    <x v="3"/>
    <x v="5"/>
    <x v="1"/>
    <x v="7"/>
    <s v="Residential"/>
    <n v="33044"/>
  </r>
  <r>
    <x v="3"/>
    <x v="6"/>
    <x v="0"/>
    <x v="1"/>
    <s v="Sentinel Lighting"/>
    <n v="366"/>
  </r>
  <r>
    <x v="3"/>
    <x v="6"/>
    <x v="0"/>
    <x v="2"/>
    <s v="Street Lighting"/>
    <n v="10173"/>
  </r>
  <r>
    <x v="3"/>
    <x v="6"/>
    <x v="0"/>
    <x v="3"/>
    <s v="Unmetered Scattered Load"/>
    <n v="239"/>
  </r>
  <r>
    <x v="3"/>
    <x v="6"/>
    <x v="1"/>
    <x v="4"/>
    <s v="General Service Less Than 50 kW"/>
    <n v="3451"/>
  </r>
  <r>
    <x v="3"/>
    <x v="6"/>
    <x v="1"/>
    <x v="5"/>
    <s v="General Service 1,000 to 4,999 kW"/>
    <n v="9"/>
  </r>
  <r>
    <x v="3"/>
    <x v="6"/>
    <x v="1"/>
    <x v="5"/>
    <s v="General Service 50 to 999 kW"/>
    <n v="376"/>
  </r>
  <r>
    <x v="3"/>
    <x v="6"/>
    <x v="1"/>
    <x v="6"/>
    <s v="Large Use"/>
    <n v="4"/>
  </r>
  <r>
    <x v="3"/>
    <x v="6"/>
    <x v="1"/>
    <x v="7"/>
    <s v="Residential"/>
    <n v="33176"/>
  </r>
  <r>
    <x v="4"/>
    <x v="0"/>
    <x v="0"/>
    <x v="0"/>
    <s v="Embedded Distributor"/>
    <n v="1"/>
  </r>
  <r>
    <x v="4"/>
    <x v="0"/>
    <x v="0"/>
    <x v="1"/>
    <s v="Sentinel Lighting"/>
    <n v="617"/>
  </r>
  <r>
    <x v="4"/>
    <x v="0"/>
    <x v="0"/>
    <x v="2"/>
    <s v="Street Lighting"/>
    <n v="10227"/>
  </r>
  <r>
    <x v="4"/>
    <x v="0"/>
    <x v="0"/>
    <x v="3"/>
    <s v="Unmetered Scattered Load"/>
    <n v="428"/>
  </r>
  <r>
    <x v="4"/>
    <x v="0"/>
    <x v="1"/>
    <x v="4"/>
    <s v="General Service Less Than 50 kW"/>
    <n v="2793"/>
  </r>
  <r>
    <x v="4"/>
    <x v="0"/>
    <x v="1"/>
    <x v="5"/>
    <s v="General Service 50 to 4,999 kW"/>
    <n v="442"/>
  </r>
  <r>
    <x v="4"/>
    <x v="0"/>
    <x v="1"/>
    <x v="7"/>
    <s v="Residential"/>
    <n v="35892"/>
  </r>
  <r>
    <x v="4"/>
    <x v="1"/>
    <x v="0"/>
    <x v="0"/>
    <s v="Embedded Distributor"/>
    <n v="1"/>
  </r>
  <r>
    <x v="4"/>
    <x v="1"/>
    <x v="0"/>
    <x v="1"/>
    <s v="Sentinel Lighting"/>
    <n v="528"/>
  </r>
  <r>
    <x v="4"/>
    <x v="1"/>
    <x v="0"/>
    <x v="2"/>
    <s v="Street Lighting"/>
    <n v="10229"/>
  </r>
  <r>
    <x v="4"/>
    <x v="1"/>
    <x v="0"/>
    <x v="3"/>
    <s v="Unmetered Scattered Load"/>
    <n v="424"/>
  </r>
  <r>
    <x v="4"/>
    <x v="1"/>
    <x v="1"/>
    <x v="4"/>
    <s v="General Service Less Than 50 kW"/>
    <n v="2793"/>
  </r>
  <r>
    <x v="4"/>
    <x v="1"/>
    <x v="1"/>
    <x v="5"/>
    <s v="General Service 50 to 4,999 kW"/>
    <n v="457"/>
  </r>
  <r>
    <x v="4"/>
    <x v="1"/>
    <x v="1"/>
    <x v="7"/>
    <s v="Residential"/>
    <n v="36155"/>
  </r>
  <r>
    <x v="4"/>
    <x v="2"/>
    <x v="0"/>
    <x v="0"/>
    <s v="Embedded Distributor"/>
    <n v="1"/>
  </r>
  <r>
    <x v="4"/>
    <x v="2"/>
    <x v="0"/>
    <x v="1"/>
    <s v="Sentinel Lighting"/>
    <n v="505"/>
  </r>
  <r>
    <x v="4"/>
    <x v="2"/>
    <x v="0"/>
    <x v="2"/>
    <s v="Street Lighting"/>
    <n v="5771"/>
  </r>
  <r>
    <x v="4"/>
    <x v="2"/>
    <x v="0"/>
    <x v="3"/>
    <s v="Unmetered Scattered Load"/>
    <n v="425"/>
  </r>
  <r>
    <x v="4"/>
    <x v="2"/>
    <x v="1"/>
    <x v="4"/>
    <s v="General Service Less Than 50 kW"/>
    <n v="2815"/>
  </r>
  <r>
    <x v="4"/>
    <x v="2"/>
    <x v="1"/>
    <x v="5"/>
    <s v="General Service 50 to 4,999 kW"/>
    <n v="458"/>
  </r>
  <r>
    <x v="4"/>
    <x v="2"/>
    <x v="1"/>
    <x v="7"/>
    <s v="Residential"/>
    <n v="36349"/>
  </r>
  <r>
    <x v="4"/>
    <x v="3"/>
    <x v="0"/>
    <x v="0"/>
    <s v="Embedded Distributor"/>
    <n v="1"/>
  </r>
  <r>
    <x v="4"/>
    <x v="3"/>
    <x v="0"/>
    <x v="1"/>
    <s v="Sentinel Lighting"/>
    <n v="505"/>
  </r>
  <r>
    <x v="4"/>
    <x v="3"/>
    <x v="0"/>
    <x v="2"/>
    <s v="Street Lighting"/>
    <n v="5771"/>
  </r>
  <r>
    <x v="4"/>
    <x v="3"/>
    <x v="0"/>
    <x v="3"/>
    <s v="Unmetered Scattered Load"/>
    <n v="408"/>
  </r>
  <r>
    <x v="4"/>
    <x v="3"/>
    <x v="1"/>
    <x v="4"/>
    <s v="General Service Less Than 50 kW"/>
    <n v="2822"/>
  </r>
  <r>
    <x v="4"/>
    <x v="3"/>
    <x v="1"/>
    <x v="5"/>
    <s v="General Service 50 to 4,999 kW"/>
    <n v="487"/>
  </r>
  <r>
    <x v="4"/>
    <x v="3"/>
    <x v="1"/>
    <x v="7"/>
    <s v="Residential"/>
    <n v="36595"/>
  </r>
  <r>
    <x v="4"/>
    <x v="4"/>
    <x v="0"/>
    <x v="0"/>
    <s v="Embedded Distributor"/>
    <n v="1"/>
  </r>
  <r>
    <x v="4"/>
    <x v="4"/>
    <x v="0"/>
    <x v="1"/>
    <s v="Sentinel Lighting"/>
    <n v="499"/>
  </r>
  <r>
    <x v="4"/>
    <x v="4"/>
    <x v="0"/>
    <x v="2"/>
    <s v="Street Lighting"/>
    <n v="5771"/>
  </r>
  <r>
    <x v="4"/>
    <x v="4"/>
    <x v="0"/>
    <x v="3"/>
    <s v="Unmetered Scattered Load"/>
    <n v="408"/>
  </r>
  <r>
    <x v="4"/>
    <x v="4"/>
    <x v="1"/>
    <x v="4"/>
    <s v="General Service Less Than 50 kW"/>
    <n v="2828"/>
  </r>
  <r>
    <x v="4"/>
    <x v="4"/>
    <x v="1"/>
    <x v="5"/>
    <s v="General Service 50 to 4,999 kW"/>
    <n v="490"/>
  </r>
  <r>
    <x v="4"/>
    <x v="4"/>
    <x v="1"/>
    <x v="7"/>
    <s v="Residential"/>
    <n v="36806"/>
  </r>
  <r>
    <x v="4"/>
    <x v="5"/>
    <x v="0"/>
    <x v="0"/>
    <s v="Embedded Distributor"/>
    <n v="1"/>
  </r>
  <r>
    <x v="4"/>
    <x v="5"/>
    <x v="0"/>
    <x v="1"/>
    <s v="Sentinel Lighting"/>
    <n v="490"/>
  </r>
  <r>
    <x v="4"/>
    <x v="5"/>
    <x v="0"/>
    <x v="2"/>
    <s v="Street Lighting"/>
    <n v="5771"/>
  </r>
  <r>
    <x v="4"/>
    <x v="5"/>
    <x v="0"/>
    <x v="3"/>
    <s v="Unmetered Scattered Load"/>
    <n v="409"/>
  </r>
  <r>
    <x v="4"/>
    <x v="5"/>
    <x v="1"/>
    <x v="4"/>
    <s v="General Service Less Than 50 kW"/>
    <n v="2822"/>
  </r>
  <r>
    <x v="4"/>
    <x v="5"/>
    <x v="1"/>
    <x v="5"/>
    <s v="General Service 50 to 4,999 kW"/>
    <n v="493"/>
  </r>
  <r>
    <x v="4"/>
    <x v="5"/>
    <x v="1"/>
    <x v="7"/>
    <s v="Residential"/>
    <n v="37347"/>
  </r>
  <r>
    <x v="4"/>
    <x v="6"/>
    <x v="0"/>
    <x v="0"/>
    <s v="Embedded Distributor"/>
    <n v="1"/>
  </r>
  <r>
    <x v="4"/>
    <x v="6"/>
    <x v="0"/>
    <x v="1"/>
    <s v="Sentinel Lighting"/>
    <n v="485"/>
  </r>
  <r>
    <x v="4"/>
    <x v="6"/>
    <x v="0"/>
    <x v="2"/>
    <s v="Street Lighting"/>
    <n v="5771"/>
  </r>
  <r>
    <x v="4"/>
    <x v="6"/>
    <x v="0"/>
    <x v="3"/>
    <s v="Unmetered Scattered Load"/>
    <n v="410"/>
  </r>
  <r>
    <x v="4"/>
    <x v="6"/>
    <x v="1"/>
    <x v="4"/>
    <s v="General Service Less Than 50 kW"/>
    <n v="2829"/>
  </r>
  <r>
    <x v="4"/>
    <x v="6"/>
    <x v="1"/>
    <x v="5"/>
    <s v="General Service 50 to 4,999 kW"/>
    <n v="506"/>
  </r>
  <r>
    <x v="4"/>
    <x v="6"/>
    <x v="1"/>
    <x v="7"/>
    <s v="Residential"/>
    <n v="37730"/>
  </r>
  <r>
    <x v="5"/>
    <x v="0"/>
    <x v="0"/>
    <x v="2"/>
    <s v="Street Lighting"/>
    <n v="15225"/>
  </r>
  <r>
    <x v="5"/>
    <x v="0"/>
    <x v="0"/>
    <x v="3"/>
    <s v="Unmetered Scattered Load"/>
    <n v="574"/>
  </r>
  <r>
    <x v="5"/>
    <x v="0"/>
    <x v="1"/>
    <x v="4"/>
    <s v="General Service Less Than 50 kW"/>
    <n v="5259"/>
  </r>
  <r>
    <x v="5"/>
    <x v="0"/>
    <x v="1"/>
    <x v="5"/>
    <s v="General Service 50 to 4,999 kW"/>
    <n v="1031"/>
  </r>
  <r>
    <x v="5"/>
    <x v="0"/>
    <x v="1"/>
    <x v="7"/>
    <s v="Residential"/>
    <n v="60366"/>
  </r>
  <r>
    <x v="5"/>
    <x v="1"/>
    <x v="0"/>
    <x v="2"/>
    <s v="Street Lighting"/>
    <n v="15253"/>
  </r>
  <r>
    <x v="5"/>
    <x v="1"/>
    <x v="0"/>
    <x v="3"/>
    <s v="Unmetered Scattered Load"/>
    <n v="575"/>
  </r>
  <r>
    <x v="5"/>
    <x v="1"/>
    <x v="1"/>
    <x v="4"/>
    <s v="General Service Less Than 50 kW"/>
    <n v="5323"/>
  </r>
  <r>
    <x v="5"/>
    <x v="1"/>
    <x v="1"/>
    <x v="5"/>
    <s v="General Service 50 to 4,999 kW"/>
    <n v="1033"/>
  </r>
  <r>
    <x v="5"/>
    <x v="1"/>
    <x v="1"/>
    <x v="7"/>
    <s v="Residential"/>
    <n v="60468"/>
  </r>
  <r>
    <x v="5"/>
    <x v="2"/>
    <x v="0"/>
    <x v="2"/>
    <s v="Street Lighting"/>
    <n v="15386"/>
  </r>
  <r>
    <x v="5"/>
    <x v="2"/>
    <x v="0"/>
    <x v="3"/>
    <s v="Unmetered Scattered Load"/>
    <n v="582"/>
  </r>
  <r>
    <x v="5"/>
    <x v="2"/>
    <x v="1"/>
    <x v="4"/>
    <s v="General Service Less Than 50 kW"/>
    <n v="5523"/>
  </r>
  <r>
    <x v="5"/>
    <x v="2"/>
    <x v="1"/>
    <x v="5"/>
    <s v="General Service 50 to 4,999 kW"/>
    <n v="1006"/>
  </r>
  <r>
    <x v="5"/>
    <x v="2"/>
    <x v="1"/>
    <x v="7"/>
    <s v="Residential"/>
    <n v="60593"/>
  </r>
  <r>
    <x v="5"/>
    <x v="3"/>
    <x v="0"/>
    <x v="2"/>
    <s v="Street Lighting"/>
    <n v="17184"/>
  </r>
  <r>
    <x v="5"/>
    <x v="3"/>
    <x v="0"/>
    <x v="3"/>
    <s v="Unmetered Scattered Load"/>
    <n v="579"/>
  </r>
  <r>
    <x v="5"/>
    <x v="3"/>
    <x v="1"/>
    <x v="4"/>
    <s v="General Service Less Than 50 kW"/>
    <n v="5703"/>
  </r>
  <r>
    <x v="5"/>
    <x v="3"/>
    <x v="1"/>
    <x v="5"/>
    <s v="General Service 50 to 4,999 kW"/>
    <n v="985"/>
  </r>
  <r>
    <x v="5"/>
    <x v="3"/>
    <x v="1"/>
    <x v="7"/>
    <s v="Residential"/>
    <n v="61252"/>
  </r>
  <r>
    <x v="5"/>
    <x v="4"/>
    <x v="0"/>
    <x v="2"/>
    <s v="Street Lighting"/>
    <n v="17184"/>
  </r>
  <r>
    <x v="5"/>
    <x v="4"/>
    <x v="0"/>
    <x v="3"/>
    <s v="Unmetered Scattered Load"/>
    <n v="579"/>
  </r>
  <r>
    <x v="5"/>
    <x v="4"/>
    <x v="1"/>
    <x v="4"/>
    <s v="General Service Less Than 50 kW"/>
    <n v="5681"/>
  </r>
  <r>
    <x v="5"/>
    <x v="4"/>
    <x v="1"/>
    <x v="5"/>
    <s v="General Service 50 to 4,999 kW"/>
    <n v="1022"/>
  </r>
  <r>
    <x v="5"/>
    <x v="4"/>
    <x v="1"/>
    <x v="7"/>
    <s v="Residential"/>
    <n v="61502"/>
  </r>
  <r>
    <x v="5"/>
    <x v="5"/>
    <x v="0"/>
    <x v="2"/>
    <s v="Street Lighting"/>
    <n v="17186"/>
  </r>
  <r>
    <x v="5"/>
    <x v="5"/>
    <x v="0"/>
    <x v="3"/>
    <s v="Unmetered Scattered Load"/>
    <n v="575"/>
  </r>
  <r>
    <x v="5"/>
    <x v="5"/>
    <x v="1"/>
    <x v="4"/>
    <s v="General Service Less Than 50 kW"/>
    <n v="5776"/>
  </r>
  <r>
    <x v="5"/>
    <x v="5"/>
    <x v="1"/>
    <x v="5"/>
    <s v="General Service 50 to 4,999 kW"/>
    <n v="989"/>
  </r>
  <r>
    <x v="5"/>
    <x v="5"/>
    <x v="1"/>
    <x v="7"/>
    <s v="Residential"/>
    <n v="61803"/>
  </r>
  <r>
    <x v="5"/>
    <x v="6"/>
    <x v="0"/>
    <x v="2"/>
    <s v="Street Lighting"/>
    <n v="17201"/>
  </r>
  <r>
    <x v="5"/>
    <x v="6"/>
    <x v="0"/>
    <x v="3"/>
    <s v="Unmetered Scattered Load"/>
    <n v="572"/>
  </r>
  <r>
    <x v="5"/>
    <x v="6"/>
    <x v="1"/>
    <x v="4"/>
    <s v="General Service Less Than 50 kW"/>
    <n v="5842"/>
  </r>
  <r>
    <x v="5"/>
    <x v="6"/>
    <x v="1"/>
    <x v="5"/>
    <s v="General Service 50 to 4,999 kW"/>
    <n v="985"/>
  </r>
  <r>
    <x v="5"/>
    <x v="6"/>
    <x v="1"/>
    <x v="7"/>
    <s v="Residential"/>
    <n v="61915"/>
  </r>
  <r>
    <x v="6"/>
    <x v="0"/>
    <x v="0"/>
    <x v="1"/>
    <s v="Sentinel Lighting - Eastern Ontario Power"/>
    <n v="34"/>
  </r>
  <r>
    <x v="6"/>
    <x v="0"/>
    <x v="0"/>
    <x v="1"/>
    <s v="Sentinel Lighting - Fort Erie"/>
    <n v="698"/>
  </r>
  <r>
    <x v="6"/>
    <x v="0"/>
    <x v="0"/>
    <x v="1"/>
    <s v="Sentinel Lighting - Port Colborne"/>
    <n v="20"/>
  </r>
  <r>
    <x v="6"/>
    <x v="0"/>
    <x v="0"/>
    <x v="2"/>
    <s v="Street Lighting - Eastern Ontario Power"/>
    <n v="639"/>
  </r>
  <r>
    <x v="6"/>
    <x v="0"/>
    <x v="0"/>
    <x v="2"/>
    <s v="Street Lighting - Fort Erie"/>
    <n v="3109"/>
  </r>
  <r>
    <x v="6"/>
    <x v="0"/>
    <x v="0"/>
    <x v="2"/>
    <s v="Street Lighting - Port Colborne"/>
    <n v="1989"/>
  </r>
  <r>
    <x v="6"/>
    <x v="0"/>
    <x v="0"/>
    <x v="3"/>
    <s v="Unmetered Scattered Load - Eastern Ontario Power"/>
    <n v="6"/>
  </r>
  <r>
    <x v="6"/>
    <x v="0"/>
    <x v="0"/>
    <x v="3"/>
    <s v="Unmetered Scattered Load - Fort Erie"/>
    <n v="19"/>
  </r>
  <r>
    <x v="6"/>
    <x v="0"/>
    <x v="0"/>
    <x v="3"/>
    <s v="Unmetered Scattered Load - Port Colborne"/>
    <n v="11"/>
  </r>
  <r>
    <x v="6"/>
    <x v="0"/>
    <x v="1"/>
    <x v="4"/>
    <s v="General Service Less Than 50 kW - Eastern Ontario Power"/>
    <n v="398"/>
  </r>
  <r>
    <x v="6"/>
    <x v="0"/>
    <x v="1"/>
    <x v="4"/>
    <s v="General Service Less Than 50 kW - Fort Erie"/>
    <n v="1219"/>
  </r>
  <r>
    <x v="6"/>
    <x v="0"/>
    <x v="1"/>
    <x v="4"/>
    <s v="General Service Less Than 50 kW - Port Colborne"/>
    <n v="879"/>
  </r>
  <r>
    <x v="6"/>
    <x v="0"/>
    <x v="1"/>
    <x v="5"/>
    <s v="General Service 50 to 4,999 kW - Eastern Ontario Power"/>
    <n v="24"/>
  </r>
  <r>
    <x v="6"/>
    <x v="0"/>
    <x v="1"/>
    <x v="5"/>
    <s v="General Service 50 to 4,999 kW - Fort Erie"/>
    <n v="117"/>
  </r>
  <r>
    <x v="6"/>
    <x v="0"/>
    <x v="1"/>
    <x v="5"/>
    <s v="General Service 50 to 4,999 kW - Port Colborne"/>
    <n v="77"/>
  </r>
  <r>
    <x v="6"/>
    <x v="0"/>
    <x v="1"/>
    <x v="7"/>
    <s v="Residential - Eastern Ontario Power"/>
    <n v="3144"/>
  </r>
  <r>
    <x v="6"/>
    <x v="0"/>
    <x v="1"/>
    <x v="7"/>
    <s v="Residential - Fort Erie"/>
    <n v="14644"/>
  </r>
  <r>
    <x v="6"/>
    <x v="0"/>
    <x v="1"/>
    <x v="7"/>
    <s v="Residential - Port Colborne"/>
    <n v="8211"/>
  </r>
  <r>
    <x v="6"/>
    <x v="1"/>
    <x v="0"/>
    <x v="1"/>
    <s v="Sentinel Lighting"/>
    <n v="711"/>
  </r>
  <r>
    <x v="6"/>
    <x v="1"/>
    <x v="0"/>
    <x v="2"/>
    <s v="Street Lighting"/>
    <n v="5723"/>
  </r>
  <r>
    <x v="6"/>
    <x v="1"/>
    <x v="0"/>
    <x v="3"/>
    <s v="Unmetered Scattered Load"/>
    <n v="47"/>
  </r>
  <r>
    <x v="6"/>
    <x v="1"/>
    <x v="1"/>
    <x v="4"/>
    <s v="General Service Less Than 50 kW"/>
    <n v="2512"/>
  </r>
  <r>
    <x v="6"/>
    <x v="1"/>
    <x v="1"/>
    <x v="5"/>
    <s v="General Service 50 to 4,999 kW"/>
    <n v="204"/>
  </r>
  <r>
    <x v="6"/>
    <x v="1"/>
    <x v="1"/>
    <x v="7"/>
    <s v="Residential"/>
    <n v="26092"/>
  </r>
  <r>
    <x v="6"/>
    <x v="2"/>
    <x v="0"/>
    <x v="0"/>
    <s v="Embedded Distributor"/>
    <n v="1"/>
  </r>
  <r>
    <x v="6"/>
    <x v="2"/>
    <x v="0"/>
    <x v="1"/>
    <s v="Sentinel Lighting"/>
    <n v="662"/>
  </r>
  <r>
    <x v="6"/>
    <x v="2"/>
    <x v="0"/>
    <x v="2"/>
    <s v="Street Lighting"/>
    <n v="5758"/>
  </r>
  <r>
    <x v="6"/>
    <x v="2"/>
    <x v="0"/>
    <x v="3"/>
    <s v="Unmetered Scattered Load"/>
    <n v="50"/>
  </r>
  <r>
    <x v="6"/>
    <x v="2"/>
    <x v="1"/>
    <x v="4"/>
    <s v="General Service Less Than 50 kW"/>
    <n v="2488"/>
  </r>
  <r>
    <x v="6"/>
    <x v="2"/>
    <x v="1"/>
    <x v="5"/>
    <s v="General Service 50 To 4,999 kW"/>
    <n v="197"/>
  </r>
  <r>
    <x v="6"/>
    <x v="2"/>
    <x v="1"/>
    <x v="7"/>
    <s v="Residential"/>
    <n v="26371"/>
  </r>
  <r>
    <x v="6"/>
    <x v="3"/>
    <x v="0"/>
    <x v="0"/>
    <s v="Embedded Distributor"/>
    <n v="1"/>
  </r>
  <r>
    <x v="6"/>
    <x v="3"/>
    <x v="0"/>
    <x v="1"/>
    <s v="Sentinel Lighting"/>
    <n v="696"/>
  </r>
  <r>
    <x v="6"/>
    <x v="3"/>
    <x v="0"/>
    <x v="2"/>
    <s v="Street Lighting"/>
    <n v="5815"/>
  </r>
  <r>
    <x v="6"/>
    <x v="3"/>
    <x v="0"/>
    <x v="3"/>
    <s v="Unmetered Scattered Load"/>
    <n v="48"/>
  </r>
  <r>
    <x v="6"/>
    <x v="3"/>
    <x v="1"/>
    <x v="4"/>
    <s v="General Service Less Than 50 kW"/>
    <n v="2492"/>
  </r>
  <r>
    <x v="6"/>
    <x v="3"/>
    <x v="1"/>
    <x v="5"/>
    <s v="General Service 50 To 4,999 kW"/>
    <n v="203"/>
  </r>
  <r>
    <x v="6"/>
    <x v="3"/>
    <x v="1"/>
    <x v="7"/>
    <s v="Residential"/>
    <n v="26550"/>
  </r>
  <r>
    <x v="6"/>
    <x v="4"/>
    <x v="0"/>
    <x v="0"/>
    <s v="Embedded Distributor"/>
    <n v="1"/>
  </r>
  <r>
    <x v="6"/>
    <x v="4"/>
    <x v="0"/>
    <x v="1"/>
    <s v="Sentinel Lighting"/>
    <n v="646"/>
  </r>
  <r>
    <x v="6"/>
    <x v="4"/>
    <x v="0"/>
    <x v="2"/>
    <s v="Street Lighting"/>
    <n v="5949"/>
  </r>
  <r>
    <x v="6"/>
    <x v="4"/>
    <x v="0"/>
    <x v="3"/>
    <s v="Unmetered Scattered Load"/>
    <n v="46"/>
  </r>
  <r>
    <x v="6"/>
    <x v="4"/>
    <x v="1"/>
    <x v="4"/>
    <s v="General Service Less Than 50 kW"/>
    <n v="2494"/>
  </r>
  <r>
    <x v="6"/>
    <x v="4"/>
    <x v="1"/>
    <x v="5"/>
    <s v="General Service 50 To 4,999 kW"/>
    <n v="188"/>
  </r>
  <r>
    <x v="6"/>
    <x v="4"/>
    <x v="1"/>
    <x v="7"/>
    <s v="Residential"/>
    <n v="26773"/>
  </r>
  <r>
    <x v="6"/>
    <x v="5"/>
    <x v="0"/>
    <x v="0"/>
    <s v="Embedded Distributor"/>
    <n v="1"/>
  </r>
  <r>
    <x v="6"/>
    <x v="5"/>
    <x v="0"/>
    <x v="1"/>
    <s v="Sentinel Lighting"/>
    <n v="638"/>
  </r>
  <r>
    <x v="6"/>
    <x v="5"/>
    <x v="0"/>
    <x v="2"/>
    <s v="Street Lighting"/>
    <n v="6007"/>
  </r>
  <r>
    <x v="6"/>
    <x v="5"/>
    <x v="0"/>
    <x v="3"/>
    <s v="Unmetered Scattered Load"/>
    <n v="46"/>
  </r>
  <r>
    <x v="6"/>
    <x v="5"/>
    <x v="1"/>
    <x v="4"/>
    <s v="General Service Less Than 50 kW"/>
    <n v="2486"/>
  </r>
  <r>
    <x v="6"/>
    <x v="5"/>
    <x v="1"/>
    <x v="5"/>
    <s v="General Service 50 To 4,999 kW"/>
    <n v="196"/>
  </r>
  <r>
    <x v="6"/>
    <x v="5"/>
    <x v="1"/>
    <x v="7"/>
    <s v="Residential"/>
    <n v="27036"/>
  </r>
  <r>
    <x v="6"/>
    <x v="6"/>
    <x v="0"/>
    <x v="0"/>
    <s v="Embedded Distributor"/>
    <n v="1"/>
  </r>
  <r>
    <x v="6"/>
    <x v="6"/>
    <x v="0"/>
    <x v="1"/>
    <s v="Sentinel Lighting"/>
    <n v="499"/>
  </r>
  <r>
    <x v="6"/>
    <x v="6"/>
    <x v="0"/>
    <x v="2"/>
    <s v="Street Lighting"/>
    <n v="6010"/>
  </r>
  <r>
    <x v="6"/>
    <x v="6"/>
    <x v="0"/>
    <x v="3"/>
    <s v="Unmetered Scattered Load"/>
    <n v="43"/>
  </r>
  <r>
    <x v="6"/>
    <x v="6"/>
    <x v="1"/>
    <x v="4"/>
    <s v="General Service Less Than 50 kW"/>
    <n v="2505"/>
  </r>
  <r>
    <x v="6"/>
    <x v="6"/>
    <x v="1"/>
    <x v="5"/>
    <s v="General Service 50 To 4,999 kW"/>
    <n v="201"/>
  </r>
  <r>
    <x v="6"/>
    <x v="6"/>
    <x v="1"/>
    <x v="7"/>
    <s v="Residential"/>
    <n v="27335"/>
  </r>
  <r>
    <x v="7"/>
    <x v="0"/>
    <x v="0"/>
    <x v="1"/>
    <s v="Sentinel Lighting"/>
    <n v="31"/>
  </r>
  <r>
    <x v="7"/>
    <x v="0"/>
    <x v="0"/>
    <x v="2"/>
    <s v="Street Lighting"/>
    <n v="1705"/>
  </r>
  <r>
    <x v="7"/>
    <x v="0"/>
    <x v="0"/>
    <x v="3"/>
    <s v="Unmetered Scattered Load"/>
    <n v="13"/>
  </r>
  <r>
    <x v="7"/>
    <x v="0"/>
    <x v="1"/>
    <x v="4"/>
    <s v="General Service Less Than 50 kW"/>
    <n v="742"/>
  </r>
  <r>
    <x v="7"/>
    <x v="0"/>
    <x v="1"/>
    <x v="5"/>
    <s v="General Service 3,000 to 4,999 kW"/>
    <n v="1"/>
  </r>
  <r>
    <x v="7"/>
    <x v="0"/>
    <x v="1"/>
    <x v="5"/>
    <s v="General Service 50 to 2,999 kW"/>
    <n v="47"/>
  </r>
  <r>
    <x v="7"/>
    <x v="0"/>
    <x v="1"/>
    <x v="7"/>
    <s v="Residential"/>
    <n v="5967"/>
  </r>
  <r>
    <x v="7"/>
    <x v="1"/>
    <x v="0"/>
    <x v="1"/>
    <s v="Sentinel Lighting"/>
    <n v="27"/>
  </r>
  <r>
    <x v="7"/>
    <x v="1"/>
    <x v="0"/>
    <x v="2"/>
    <s v="Street Lighting"/>
    <n v="1704"/>
  </r>
  <r>
    <x v="7"/>
    <x v="1"/>
    <x v="0"/>
    <x v="3"/>
    <s v="Unmetered Scattered Load"/>
    <n v="13"/>
  </r>
  <r>
    <x v="7"/>
    <x v="1"/>
    <x v="1"/>
    <x v="4"/>
    <s v="General Service Less Than 50 kW"/>
    <n v="743"/>
  </r>
  <r>
    <x v="7"/>
    <x v="1"/>
    <x v="1"/>
    <x v="5"/>
    <s v="General Service 3,000 to 4,999 kW"/>
    <n v="1"/>
  </r>
  <r>
    <x v="7"/>
    <x v="1"/>
    <x v="1"/>
    <x v="5"/>
    <s v="General Service 50 to 2,999 kW"/>
    <n v="48"/>
  </r>
  <r>
    <x v="7"/>
    <x v="1"/>
    <x v="1"/>
    <x v="7"/>
    <s v="Residential"/>
    <n v="6006"/>
  </r>
  <r>
    <x v="7"/>
    <x v="2"/>
    <x v="0"/>
    <x v="1"/>
    <s v="Sentinel Lighting"/>
    <n v="27"/>
  </r>
  <r>
    <x v="7"/>
    <x v="2"/>
    <x v="0"/>
    <x v="2"/>
    <s v="Street Lighting"/>
    <n v="1750"/>
  </r>
  <r>
    <x v="7"/>
    <x v="2"/>
    <x v="0"/>
    <x v="3"/>
    <s v="Unmetered Scattered Load"/>
    <n v="13"/>
  </r>
  <r>
    <x v="7"/>
    <x v="2"/>
    <x v="1"/>
    <x v="4"/>
    <s v="General Service Less Than 50 kW"/>
    <n v="747"/>
  </r>
  <r>
    <x v="7"/>
    <x v="2"/>
    <x v="1"/>
    <x v="5"/>
    <s v="General Service 3,000 to 4,999 kW"/>
    <n v="1"/>
  </r>
  <r>
    <x v="7"/>
    <x v="2"/>
    <x v="1"/>
    <x v="5"/>
    <s v="General Service 50 to 2,999 kW"/>
    <n v="53"/>
  </r>
  <r>
    <x v="7"/>
    <x v="2"/>
    <x v="1"/>
    <x v="7"/>
    <s v="Residential"/>
    <n v="6115"/>
  </r>
  <r>
    <x v="7"/>
    <x v="3"/>
    <x v="0"/>
    <x v="1"/>
    <s v="Sentinel Lighting"/>
    <n v="27"/>
  </r>
  <r>
    <x v="7"/>
    <x v="3"/>
    <x v="0"/>
    <x v="2"/>
    <s v="Street Lighting"/>
    <n v="1796"/>
  </r>
  <r>
    <x v="7"/>
    <x v="3"/>
    <x v="0"/>
    <x v="3"/>
    <s v="Unmetered Scattered Load"/>
    <n v="13"/>
  </r>
  <r>
    <x v="7"/>
    <x v="3"/>
    <x v="1"/>
    <x v="4"/>
    <s v="General Service Less Than 50 kW"/>
    <n v="755"/>
  </r>
  <r>
    <x v="7"/>
    <x v="3"/>
    <x v="1"/>
    <x v="5"/>
    <s v="General Service 3,000 to 4,999 kW"/>
    <n v="1"/>
  </r>
  <r>
    <x v="7"/>
    <x v="3"/>
    <x v="1"/>
    <x v="5"/>
    <s v="General Service 50 to 2,999 kW"/>
    <n v="53"/>
  </r>
  <r>
    <x v="7"/>
    <x v="3"/>
    <x v="1"/>
    <x v="7"/>
    <s v="Residential"/>
    <n v="6213"/>
  </r>
  <r>
    <x v="7"/>
    <x v="4"/>
    <x v="0"/>
    <x v="1"/>
    <s v="Sentinel Lighting"/>
    <n v="26"/>
  </r>
  <r>
    <x v="7"/>
    <x v="4"/>
    <x v="0"/>
    <x v="2"/>
    <s v="Street Lighting"/>
    <n v="1813"/>
  </r>
  <r>
    <x v="7"/>
    <x v="4"/>
    <x v="0"/>
    <x v="3"/>
    <s v="Unmetered Scattered Load"/>
    <n v="13"/>
  </r>
  <r>
    <x v="7"/>
    <x v="4"/>
    <x v="1"/>
    <x v="4"/>
    <s v="General Service Less Than 50 kW"/>
    <n v="782"/>
  </r>
  <r>
    <x v="7"/>
    <x v="4"/>
    <x v="1"/>
    <x v="5"/>
    <s v="General Service 3,000 to 4,999 kW"/>
    <n v="1"/>
  </r>
  <r>
    <x v="7"/>
    <x v="4"/>
    <x v="1"/>
    <x v="5"/>
    <s v="General Service 50 to 2,999 kW"/>
    <n v="49"/>
  </r>
  <r>
    <x v="7"/>
    <x v="4"/>
    <x v="1"/>
    <x v="7"/>
    <s v="Residential"/>
    <n v="6324"/>
  </r>
  <r>
    <x v="7"/>
    <x v="5"/>
    <x v="0"/>
    <x v="1"/>
    <s v="Sentinel Lighting"/>
    <n v="26"/>
  </r>
  <r>
    <x v="7"/>
    <x v="5"/>
    <x v="0"/>
    <x v="2"/>
    <s v="Street Lighting"/>
    <n v="1848"/>
  </r>
  <r>
    <x v="7"/>
    <x v="5"/>
    <x v="0"/>
    <x v="3"/>
    <s v="Unmetered Scattered Load"/>
    <n v="14"/>
  </r>
  <r>
    <x v="7"/>
    <x v="5"/>
    <x v="1"/>
    <x v="4"/>
    <s v="General Service Less Than 50 kW"/>
    <n v="777"/>
  </r>
  <r>
    <x v="7"/>
    <x v="5"/>
    <x v="1"/>
    <x v="5"/>
    <s v="General Service 3,000 to 4,999 kW"/>
    <n v="1"/>
  </r>
  <r>
    <x v="7"/>
    <x v="5"/>
    <x v="1"/>
    <x v="5"/>
    <s v="General Service 50 to 2,999 kW"/>
    <n v="58"/>
  </r>
  <r>
    <x v="7"/>
    <x v="5"/>
    <x v="1"/>
    <x v="7"/>
    <s v="Residential"/>
    <n v="6447"/>
  </r>
  <r>
    <x v="7"/>
    <x v="6"/>
    <x v="0"/>
    <x v="1"/>
    <s v="Sentinel Lighting"/>
    <n v="26"/>
  </r>
  <r>
    <x v="7"/>
    <x v="6"/>
    <x v="0"/>
    <x v="2"/>
    <s v="Street Lighting"/>
    <n v="1845"/>
  </r>
  <r>
    <x v="7"/>
    <x v="6"/>
    <x v="0"/>
    <x v="3"/>
    <s v="Unmetered Scattered Load"/>
    <n v="14"/>
  </r>
  <r>
    <x v="7"/>
    <x v="6"/>
    <x v="1"/>
    <x v="4"/>
    <s v="General Service Less Than 50 kW"/>
    <n v="784"/>
  </r>
  <r>
    <x v="7"/>
    <x v="6"/>
    <x v="1"/>
    <x v="5"/>
    <s v="General Service 3,000 to 4,999 kW"/>
    <n v="1"/>
  </r>
  <r>
    <x v="7"/>
    <x v="6"/>
    <x v="1"/>
    <x v="5"/>
    <s v="General Service 50 to 2,999 kW"/>
    <n v="58"/>
  </r>
  <r>
    <x v="7"/>
    <x v="6"/>
    <x v="1"/>
    <x v="7"/>
    <s v="Residential"/>
    <n v="6542"/>
  </r>
  <r>
    <x v="8"/>
    <x v="0"/>
    <x v="0"/>
    <x v="1"/>
    <s v="Sentinel Lighting"/>
    <n v="23"/>
  </r>
  <r>
    <x v="8"/>
    <x v="0"/>
    <x v="0"/>
    <x v="2"/>
    <s v="Street Lighting"/>
    <n v="328"/>
  </r>
  <r>
    <x v="8"/>
    <x v="0"/>
    <x v="0"/>
    <x v="3"/>
    <s v="Unmetered Scattered Load"/>
    <n v="4"/>
  </r>
  <r>
    <x v="8"/>
    <x v="0"/>
    <x v="1"/>
    <x v="4"/>
    <s v="General Service Less Than 50 kW"/>
    <n v="157"/>
  </r>
  <r>
    <x v="8"/>
    <x v="0"/>
    <x v="1"/>
    <x v="5"/>
    <s v="General Service 50 to 4,999 kW"/>
    <n v="13"/>
  </r>
  <r>
    <x v="8"/>
    <x v="0"/>
    <x v="1"/>
    <x v="7"/>
    <s v="Residential"/>
    <n v="1059"/>
  </r>
  <r>
    <x v="8"/>
    <x v="1"/>
    <x v="0"/>
    <x v="1"/>
    <s v="Sentinel Lighting"/>
    <n v="23"/>
  </r>
  <r>
    <x v="8"/>
    <x v="1"/>
    <x v="0"/>
    <x v="2"/>
    <s v="Street Lighting"/>
    <n v="328"/>
  </r>
  <r>
    <x v="8"/>
    <x v="1"/>
    <x v="0"/>
    <x v="3"/>
    <s v="Unmetered Scattered Load"/>
    <n v="4"/>
  </r>
  <r>
    <x v="8"/>
    <x v="1"/>
    <x v="1"/>
    <x v="4"/>
    <s v="General Service Less Than 50 kW"/>
    <n v="162"/>
  </r>
  <r>
    <x v="8"/>
    <x v="1"/>
    <x v="1"/>
    <x v="5"/>
    <s v="General Service 50 to 4,999 kW"/>
    <n v="13"/>
  </r>
  <r>
    <x v="8"/>
    <x v="1"/>
    <x v="1"/>
    <x v="7"/>
    <s v="Residential"/>
    <n v="1072"/>
  </r>
  <r>
    <x v="8"/>
    <x v="2"/>
    <x v="0"/>
    <x v="1"/>
    <s v="Sentinel Lighting"/>
    <n v="23"/>
  </r>
  <r>
    <x v="8"/>
    <x v="2"/>
    <x v="0"/>
    <x v="2"/>
    <s v="Street Lighting"/>
    <n v="328"/>
  </r>
  <r>
    <x v="8"/>
    <x v="2"/>
    <x v="0"/>
    <x v="3"/>
    <s v="Unmetered Scattered Load"/>
    <n v="4"/>
  </r>
  <r>
    <x v="8"/>
    <x v="2"/>
    <x v="1"/>
    <x v="4"/>
    <s v="General Service Less Than 50 kW"/>
    <n v="160"/>
  </r>
  <r>
    <x v="8"/>
    <x v="2"/>
    <x v="1"/>
    <x v="5"/>
    <s v="General Service 50 to 4,999 kW"/>
    <n v="12"/>
  </r>
  <r>
    <x v="8"/>
    <x v="2"/>
    <x v="1"/>
    <x v="7"/>
    <s v="Residential"/>
    <n v="1065"/>
  </r>
  <r>
    <x v="8"/>
    <x v="3"/>
    <x v="0"/>
    <x v="1"/>
    <s v="Sentinel Lighting"/>
    <n v="22"/>
  </r>
  <r>
    <x v="8"/>
    <x v="3"/>
    <x v="0"/>
    <x v="2"/>
    <s v="Street Lighting"/>
    <n v="328"/>
  </r>
  <r>
    <x v="8"/>
    <x v="3"/>
    <x v="0"/>
    <x v="3"/>
    <s v="Unmetered Scattered Load"/>
    <n v="4"/>
  </r>
  <r>
    <x v="8"/>
    <x v="3"/>
    <x v="1"/>
    <x v="4"/>
    <s v="General Service Less Than 50 kW"/>
    <n v="149"/>
  </r>
  <r>
    <x v="8"/>
    <x v="3"/>
    <x v="1"/>
    <x v="5"/>
    <s v="General Service 50 to 4,999 kW"/>
    <n v="12"/>
  </r>
  <r>
    <x v="8"/>
    <x v="3"/>
    <x v="1"/>
    <x v="7"/>
    <s v="Residential"/>
    <n v="1047"/>
  </r>
  <r>
    <x v="8"/>
    <x v="4"/>
    <x v="0"/>
    <x v="1"/>
    <s v="Sentinel Lighting"/>
    <n v="22"/>
  </r>
  <r>
    <x v="8"/>
    <x v="4"/>
    <x v="0"/>
    <x v="2"/>
    <s v="Street Lighting"/>
    <n v="328"/>
  </r>
  <r>
    <x v="8"/>
    <x v="4"/>
    <x v="0"/>
    <x v="3"/>
    <s v="Unmetered Scattered Load"/>
    <n v="4"/>
  </r>
  <r>
    <x v="8"/>
    <x v="4"/>
    <x v="1"/>
    <x v="4"/>
    <s v="General Service Less Than 50 kW"/>
    <n v="150"/>
  </r>
  <r>
    <x v="8"/>
    <x v="4"/>
    <x v="1"/>
    <x v="5"/>
    <s v="General Service 50 to 4,999 kW"/>
    <n v="12"/>
  </r>
  <r>
    <x v="8"/>
    <x v="4"/>
    <x v="1"/>
    <x v="7"/>
    <s v="Residential"/>
    <n v="1060"/>
  </r>
  <r>
    <x v="8"/>
    <x v="5"/>
    <x v="0"/>
    <x v="1"/>
    <s v="Sentinel Lighting"/>
    <n v="22"/>
  </r>
  <r>
    <x v="8"/>
    <x v="5"/>
    <x v="0"/>
    <x v="2"/>
    <s v="Street Lighting"/>
    <n v="328"/>
  </r>
  <r>
    <x v="8"/>
    <x v="5"/>
    <x v="0"/>
    <x v="3"/>
    <s v="Unmetered Scattered Load"/>
    <n v="4"/>
  </r>
  <r>
    <x v="8"/>
    <x v="5"/>
    <x v="1"/>
    <x v="4"/>
    <s v="General Service Less Than 50 kW"/>
    <n v="149"/>
  </r>
  <r>
    <x v="8"/>
    <x v="5"/>
    <x v="1"/>
    <x v="5"/>
    <s v="General Service 50 to 4,999 kW"/>
    <n v="12"/>
  </r>
  <r>
    <x v="8"/>
    <x v="5"/>
    <x v="1"/>
    <x v="7"/>
    <s v="Residential"/>
    <n v="1062"/>
  </r>
  <r>
    <x v="8"/>
    <x v="6"/>
    <x v="0"/>
    <x v="1"/>
    <s v="Sentinel Lighting"/>
    <n v="22"/>
  </r>
  <r>
    <x v="8"/>
    <x v="6"/>
    <x v="0"/>
    <x v="2"/>
    <s v="Street Lighting"/>
    <n v="324"/>
  </r>
  <r>
    <x v="8"/>
    <x v="6"/>
    <x v="0"/>
    <x v="3"/>
    <s v="Unmetered Scattered Load"/>
    <n v="4"/>
  </r>
  <r>
    <x v="8"/>
    <x v="6"/>
    <x v="1"/>
    <x v="4"/>
    <s v="General Service Less Than 50 kW"/>
    <n v="151"/>
  </r>
  <r>
    <x v="8"/>
    <x v="6"/>
    <x v="1"/>
    <x v="5"/>
    <s v="General Service 50 to 4,999 kW"/>
    <n v="12"/>
  </r>
  <r>
    <x v="8"/>
    <x v="6"/>
    <x v="1"/>
    <x v="7"/>
    <s v="Residential"/>
    <n v="1061"/>
  </r>
  <r>
    <x v="9"/>
    <x v="0"/>
    <x v="0"/>
    <x v="2"/>
    <s v="Street Lighting"/>
    <n v="451"/>
  </r>
  <r>
    <x v="9"/>
    <x v="0"/>
    <x v="0"/>
    <x v="3"/>
    <s v="Unmetered Scattered Load"/>
    <n v="18"/>
  </r>
  <r>
    <x v="9"/>
    <x v="0"/>
    <x v="1"/>
    <x v="4"/>
    <s v="General Service Less Than 50 kW"/>
    <n v="164"/>
  </r>
  <r>
    <x v="9"/>
    <x v="0"/>
    <x v="1"/>
    <x v="5"/>
    <s v="General Service 50 to 4,999 kW"/>
    <n v="11"/>
  </r>
  <r>
    <x v="9"/>
    <x v="0"/>
    <x v="1"/>
    <x v="7"/>
    <s v="Residential"/>
    <n v="1884"/>
  </r>
  <r>
    <x v="9"/>
    <x v="1"/>
    <x v="0"/>
    <x v="2"/>
    <s v="Street Lighting"/>
    <n v="558"/>
  </r>
  <r>
    <x v="9"/>
    <x v="1"/>
    <x v="0"/>
    <x v="3"/>
    <s v="Unmetered Scattered Load"/>
    <n v="17"/>
  </r>
  <r>
    <x v="9"/>
    <x v="1"/>
    <x v="1"/>
    <x v="4"/>
    <s v="General Service Less Than 50 kW"/>
    <n v="161"/>
  </r>
  <r>
    <x v="9"/>
    <x v="1"/>
    <x v="1"/>
    <x v="5"/>
    <s v="General Service 50 to 4,999 kW"/>
    <n v="11"/>
  </r>
  <r>
    <x v="9"/>
    <x v="1"/>
    <x v="1"/>
    <x v="7"/>
    <s v="Residential"/>
    <n v="1965"/>
  </r>
  <r>
    <x v="9"/>
    <x v="2"/>
    <x v="0"/>
    <x v="2"/>
    <s v="Street Lighting"/>
    <n v="556"/>
  </r>
  <r>
    <x v="9"/>
    <x v="2"/>
    <x v="0"/>
    <x v="3"/>
    <s v="Unmetered Scattered Load"/>
    <n v="17"/>
  </r>
  <r>
    <x v="9"/>
    <x v="2"/>
    <x v="1"/>
    <x v="4"/>
    <s v="General Service Less Than 50 kW"/>
    <n v="165"/>
  </r>
  <r>
    <x v="9"/>
    <x v="2"/>
    <x v="1"/>
    <x v="5"/>
    <s v="General Service 50 to 4,999 kW"/>
    <n v="9"/>
  </r>
  <r>
    <x v="9"/>
    <x v="2"/>
    <x v="1"/>
    <x v="7"/>
    <s v="Residential"/>
    <n v="2068"/>
  </r>
  <r>
    <x v="9"/>
    <x v="3"/>
    <x v="0"/>
    <x v="2"/>
    <s v="Street Lighting"/>
    <n v="558"/>
  </r>
  <r>
    <x v="9"/>
    <x v="3"/>
    <x v="0"/>
    <x v="3"/>
    <s v="Unmetered Scattered Load"/>
    <n v="17"/>
  </r>
  <r>
    <x v="9"/>
    <x v="3"/>
    <x v="1"/>
    <x v="4"/>
    <s v="General Service Less Than 50 kW"/>
    <n v="165"/>
  </r>
  <r>
    <x v="9"/>
    <x v="3"/>
    <x v="1"/>
    <x v="5"/>
    <s v="General Service 50 to 4,999 kW"/>
    <n v="9"/>
  </r>
  <r>
    <x v="9"/>
    <x v="3"/>
    <x v="1"/>
    <x v="7"/>
    <s v="Residential"/>
    <n v="2131"/>
  </r>
  <r>
    <x v="9"/>
    <x v="4"/>
    <x v="0"/>
    <x v="2"/>
    <s v="Street Lighting"/>
    <n v="576"/>
  </r>
  <r>
    <x v="9"/>
    <x v="4"/>
    <x v="0"/>
    <x v="3"/>
    <s v="Unmetered Scattered Load"/>
    <n v="17"/>
  </r>
  <r>
    <x v="9"/>
    <x v="4"/>
    <x v="1"/>
    <x v="4"/>
    <s v="General Service Less Than 50 kW"/>
    <n v="174"/>
  </r>
  <r>
    <x v="9"/>
    <x v="4"/>
    <x v="1"/>
    <x v="5"/>
    <s v="General Service 50 to 4,999 kW"/>
    <n v="10"/>
  </r>
  <r>
    <x v="9"/>
    <x v="4"/>
    <x v="1"/>
    <x v="7"/>
    <s v="Residential"/>
    <n v="2182"/>
  </r>
  <r>
    <x v="9"/>
    <x v="5"/>
    <x v="0"/>
    <x v="2"/>
    <s v="Street Lighting"/>
    <n v="582"/>
  </r>
  <r>
    <x v="9"/>
    <x v="5"/>
    <x v="0"/>
    <x v="3"/>
    <s v="Unmetered Scattered Load"/>
    <n v="17"/>
  </r>
  <r>
    <x v="9"/>
    <x v="5"/>
    <x v="1"/>
    <x v="4"/>
    <s v="General Service Less Than 50 kW"/>
    <n v="175"/>
  </r>
  <r>
    <x v="9"/>
    <x v="5"/>
    <x v="1"/>
    <x v="5"/>
    <s v="General Service 50 to 4,999 kW"/>
    <n v="10"/>
  </r>
  <r>
    <x v="9"/>
    <x v="5"/>
    <x v="1"/>
    <x v="7"/>
    <s v="Residential"/>
    <n v="2224"/>
  </r>
  <r>
    <x v="9"/>
    <x v="6"/>
    <x v="0"/>
    <x v="2"/>
    <s v="Street Lighting"/>
    <n v="589"/>
  </r>
  <r>
    <x v="9"/>
    <x v="6"/>
    <x v="0"/>
    <x v="3"/>
    <s v="Unmetered Scattered Load"/>
    <n v="17"/>
  </r>
  <r>
    <x v="9"/>
    <x v="6"/>
    <x v="1"/>
    <x v="4"/>
    <s v="General Service Less Than 50 kW"/>
    <n v="163"/>
  </r>
  <r>
    <x v="9"/>
    <x v="6"/>
    <x v="1"/>
    <x v="5"/>
    <s v="General Service 50 to 4,999 kW"/>
    <n v="9"/>
  </r>
  <r>
    <x v="9"/>
    <x v="6"/>
    <x v="1"/>
    <x v="7"/>
    <s v="Residential"/>
    <n v="2273"/>
  </r>
  <r>
    <x v="10"/>
    <x v="0"/>
    <x v="0"/>
    <x v="0"/>
    <s v="Embedded Distributor"/>
    <n v="1"/>
  </r>
  <r>
    <x v="10"/>
    <x v="0"/>
    <x v="0"/>
    <x v="1"/>
    <s v="Sentinel Lighting"/>
    <n v="18"/>
  </r>
  <r>
    <x v="10"/>
    <x v="0"/>
    <x v="0"/>
    <x v="2"/>
    <s v="Street Lighting"/>
    <n v="3007"/>
  </r>
  <r>
    <x v="10"/>
    <x v="0"/>
    <x v="0"/>
    <x v="3"/>
    <s v="Unmetered Scattered Load"/>
    <n v="30"/>
  </r>
  <r>
    <x v="10"/>
    <x v="0"/>
    <x v="1"/>
    <x v="4"/>
    <s v="General Service Less Than 50 kW"/>
    <n v="1360"/>
  </r>
  <r>
    <x v="10"/>
    <x v="0"/>
    <x v="1"/>
    <x v="5"/>
    <s v="General Service 50 to 4,999 kW"/>
    <n v="102"/>
  </r>
  <r>
    <x v="10"/>
    <x v="0"/>
    <x v="1"/>
    <x v="7"/>
    <s v="Residential"/>
    <n v="10242"/>
  </r>
  <r>
    <x v="10"/>
    <x v="1"/>
    <x v="0"/>
    <x v="0"/>
    <s v="Embedded Distributor"/>
    <n v="1"/>
  </r>
  <r>
    <x v="10"/>
    <x v="1"/>
    <x v="0"/>
    <x v="1"/>
    <s v="Sentinel Lighting"/>
    <n v="15"/>
  </r>
  <r>
    <x v="10"/>
    <x v="1"/>
    <x v="0"/>
    <x v="2"/>
    <s v="Street Lighting"/>
    <n v="2932"/>
  </r>
  <r>
    <x v="10"/>
    <x v="1"/>
    <x v="0"/>
    <x v="3"/>
    <s v="Unmetered Scattered Load"/>
    <n v="30"/>
  </r>
  <r>
    <x v="10"/>
    <x v="1"/>
    <x v="1"/>
    <x v="4"/>
    <s v="General Service Less Than 50 kW"/>
    <n v="1381"/>
  </r>
  <r>
    <x v="10"/>
    <x v="1"/>
    <x v="1"/>
    <x v="5"/>
    <s v="General Service 50 to 4,999 kW"/>
    <n v="101"/>
  </r>
  <r>
    <x v="10"/>
    <x v="1"/>
    <x v="1"/>
    <x v="7"/>
    <s v="Residential"/>
    <n v="10312"/>
  </r>
  <r>
    <x v="10"/>
    <x v="2"/>
    <x v="0"/>
    <x v="0"/>
    <s v="Embedded Distributor"/>
    <n v="1"/>
  </r>
  <r>
    <x v="10"/>
    <x v="2"/>
    <x v="0"/>
    <x v="1"/>
    <s v="Sentinel Lighting"/>
    <n v="17"/>
  </r>
  <r>
    <x v="10"/>
    <x v="2"/>
    <x v="0"/>
    <x v="2"/>
    <s v="Street Lighting"/>
    <n v="2932"/>
  </r>
  <r>
    <x v="10"/>
    <x v="2"/>
    <x v="0"/>
    <x v="3"/>
    <s v="Unmetered Scattered Load"/>
    <n v="31"/>
  </r>
  <r>
    <x v="10"/>
    <x v="2"/>
    <x v="1"/>
    <x v="4"/>
    <s v="General Service Less Than 50 kW"/>
    <n v="1418"/>
  </r>
  <r>
    <x v="10"/>
    <x v="2"/>
    <x v="1"/>
    <x v="5"/>
    <s v="General Service 50 to 4,999 kW"/>
    <n v="126"/>
  </r>
  <r>
    <x v="10"/>
    <x v="2"/>
    <x v="1"/>
    <x v="7"/>
    <s v="Residential"/>
    <n v="10437"/>
  </r>
  <r>
    <x v="10"/>
    <x v="3"/>
    <x v="0"/>
    <x v="0"/>
    <s v="Embedded Distributor"/>
    <n v="1"/>
  </r>
  <r>
    <x v="10"/>
    <x v="3"/>
    <x v="0"/>
    <x v="1"/>
    <s v="Sentinel Lighting"/>
    <n v="17"/>
  </r>
  <r>
    <x v="10"/>
    <x v="3"/>
    <x v="0"/>
    <x v="2"/>
    <s v="Street Lighting"/>
    <n v="2978"/>
  </r>
  <r>
    <x v="10"/>
    <x v="3"/>
    <x v="0"/>
    <x v="3"/>
    <s v="Unmetered Scattered Load"/>
    <n v="32"/>
  </r>
  <r>
    <x v="10"/>
    <x v="3"/>
    <x v="1"/>
    <x v="4"/>
    <s v="General Service Less Than 50 kW"/>
    <n v="1406"/>
  </r>
  <r>
    <x v="10"/>
    <x v="3"/>
    <x v="1"/>
    <x v="5"/>
    <s v="General Service 50 to 4,999 kW"/>
    <n v="95"/>
  </r>
  <r>
    <x v="10"/>
    <x v="3"/>
    <x v="1"/>
    <x v="7"/>
    <s v="Residential"/>
    <n v="10882"/>
  </r>
  <r>
    <x v="10"/>
    <x v="4"/>
    <x v="0"/>
    <x v="0"/>
    <s v="Embedded Distributor"/>
    <n v="1"/>
  </r>
  <r>
    <x v="10"/>
    <x v="4"/>
    <x v="0"/>
    <x v="1"/>
    <s v="Sentinel Lighting"/>
    <n v="17"/>
  </r>
  <r>
    <x v="10"/>
    <x v="4"/>
    <x v="0"/>
    <x v="2"/>
    <s v="Street Lighting"/>
    <n v="3006"/>
  </r>
  <r>
    <x v="10"/>
    <x v="4"/>
    <x v="0"/>
    <x v="3"/>
    <s v="Unmetered Scattered Load"/>
    <n v="32"/>
  </r>
  <r>
    <x v="10"/>
    <x v="4"/>
    <x v="1"/>
    <x v="4"/>
    <s v="General Service Less Than 50 kW"/>
    <n v="1418"/>
  </r>
  <r>
    <x v="10"/>
    <x v="4"/>
    <x v="1"/>
    <x v="5"/>
    <s v="General Service 50 to 4,999 kW"/>
    <n v="97"/>
  </r>
  <r>
    <x v="10"/>
    <x v="4"/>
    <x v="1"/>
    <x v="7"/>
    <s v="Residential"/>
    <n v="10963"/>
  </r>
  <r>
    <x v="10"/>
    <x v="5"/>
    <x v="0"/>
    <x v="0"/>
    <s v="Embedded Distributor"/>
    <n v="1"/>
  </r>
  <r>
    <x v="10"/>
    <x v="5"/>
    <x v="0"/>
    <x v="1"/>
    <s v="Sentinel Lighting"/>
    <n v="17"/>
  </r>
  <r>
    <x v="10"/>
    <x v="5"/>
    <x v="0"/>
    <x v="2"/>
    <s v="Street Lighting"/>
    <n v="3080"/>
  </r>
  <r>
    <x v="10"/>
    <x v="5"/>
    <x v="0"/>
    <x v="3"/>
    <s v="Unmetered Scattered Load"/>
    <n v="32"/>
  </r>
  <r>
    <x v="10"/>
    <x v="5"/>
    <x v="1"/>
    <x v="4"/>
    <s v="General Service Less Than 50 kW"/>
    <n v="1436"/>
  </r>
  <r>
    <x v="10"/>
    <x v="5"/>
    <x v="1"/>
    <x v="5"/>
    <s v="General Service 50 to 4,999 kW"/>
    <n v="99"/>
  </r>
  <r>
    <x v="10"/>
    <x v="5"/>
    <x v="1"/>
    <x v="7"/>
    <s v="Residential"/>
    <n v="11076"/>
  </r>
  <r>
    <x v="10"/>
    <x v="6"/>
    <x v="0"/>
    <x v="0"/>
    <s v="Embedded Distributor"/>
    <n v="1"/>
  </r>
  <r>
    <x v="10"/>
    <x v="6"/>
    <x v="0"/>
    <x v="1"/>
    <s v="Sentinel Lighting"/>
    <n v="1"/>
  </r>
  <r>
    <x v="10"/>
    <x v="6"/>
    <x v="0"/>
    <x v="2"/>
    <s v="Street Lighting"/>
    <n v="3103"/>
  </r>
  <r>
    <x v="10"/>
    <x v="6"/>
    <x v="0"/>
    <x v="3"/>
    <s v="Unmetered Scattered Load"/>
    <n v="31"/>
  </r>
  <r>
    <x v="10"/>
    <x v="6"/>
    <x v="1"/>
    <x v="4"/>
    <s v="General Service Less Than 50 kW"/>
    <n v="1158"/>
  </r>
  <r>
    <x v="10"/>
    <x v="6"/>
    <x v="1"/>
    <x v="5"/>
    <s v="General Service 50 to 4,999 kW"/>
    <n v="103"/>
  </r>
  <r>
    <x v="10"/>
    <x v="6"/>
    <x v="1"/>
    <x v="7"/>
    <s v="Residential"/>
    <n v="10963"/>
  </r>
  <r>
    <x v="11"/>
    <x v="0"/>
    <x v="0"/>
    <x v="1"/>
    <s v="Sentinel Lighting"/>
    <n v="611"/>
  </r>
  <r>
    <x v="11"/>
    <x v="0"/>
    <x v="0"/>
    <x v="2"/>
    <s v="Street Lighting"/>
    <n v="23467"/>
  </r>
  <r>
    <x v="11"/>
    <x v="0"/>
    <x v="0"/>
    <x v="3"/>
    <s v="Unmetered Scattered Load"/>
    <n v="780"/>
  </r>
  <r>
    <x v="11"/>
    <x v="0"/>
    <x v="1"/>
    <x v="4"/>
    <s v="General Service Less Than 50 kW"/>
    <n v="7442"/>
  </r>
  <r>
    <x v="11"/>
    <x v="0"/>
    <x v="1"/>
    <x v="5"/>
    <s v="General Service 3,000 to 4,999 kW - former TOU"/>
    <n v="3"/>
  </r>
  <r>
    <x v="11"/>
    <x v="0"/>
    <x v="1"/>
    <x v="5"/>
    <s v="General Service 50 to 4,999 kW"/>
    <n v="1238"/>
  </r>
  <r>
    <x v="11"/>
    <x v="0"/>
    <x v="1"/>
    <x v="6"/>
    <s v="Large Use - 3TS"/>
    <n v="2"/>
  </r>
  <r>
    <x v="11"/>
    <x v="0"/>
    <x v="1"/>
    <x v="6"/>
    <s v="Large Use - Ford Annex"/>
    <n v="1"/>
  </r>
  <r>
    <x v="11"/>
    <x v="0"/>
    <x v="1"/>
    <x v="6"/>
    <s v="Large Use - Regular"/>
    <n v="6"/>
  </r>
  <r>
    <x v="11"/>
    <x v="0"/>
    <x v="1"/>
    <x v="7"/>
    <s v="Residential"/>
    <n v="78520"/>
  </r>
  <r>
    <x v="11"/>
    <x v="1"/>
    <x v="0"/>
    <x v="1"/>
    <s v="Sentinel Lighting"/>
    <n v="592"/>
  </r>
  <r>
    <x v="11"/>
    <x v="1"/>
    <x v="0"/>
    <x v="2"/>
    <s v="Street Lighting"/>
    <n v="23585"/>
  </r>
  <r>
    <x v="11"/>
    <x v="1"/>
    <x v="0"/>
    <x v="3"/>
    <s v="Unmetered Scattered Load"/>
    <n v="782"/>
  </r>
  <r>
    <x v="11"/>
    <x v="1"/>
    <x v="1"/>
    <x v="4"/>
    <s v="General Service Less Than 50 kW"/>
    <n v="7590"/>
  </r>
  <r>
    <x v="11"/>
    <x v="1"/>
    <x v="1"/>
    <x v="5"/>
    <s v="General Service 3,000 to 4,999 kW - Intermediate Use"/>
    <n v="3"/>
  </r>
  <r>
    <x v="11"/>
    <x v="1"/>
    <x v="1"/>
    <x v="5"/>
    <s v="General Service 50 to 4,999 kW"/>
    <n v="1251"/>
  </r>
  <r>
    <x v="11"/>
    <x v="1"/>
    <x v="1"/>
    <x v="6"/>
    <s v="Large Use - 3TS"/>
    <n v="2"/>
  </r>
  <r>
    <x v="11"/>
    <x v="1"/>
    <x v="1"/>
    <x v="6"/>
    <s v="Large Use - Ford Annex"/>
    <n v="1"/>
  </r>
  <r>
    <x v="11"/>
    <x v="1"/>
    <x v="1"/>
    <x v="6"/>
    <s v="Large Use - Regular"/>
    <n v="6"/>
  </r>
  <r>
    <x v="11"/>
    <x v="1"/>
    <x v="1"/>
    <x v="7"/>
    <s v="Residential"/>
    <n v="79048"/>
  </r>
  <r>
    <x v="11"/>
    <x v="2"/>
    <x v="0"/>
    <x v="1"/>
    <s v="Sentinel Lighting"/>
    <n v="541"/>
  </r>
  <r>
    <x v="11"/>
    <x v="2"/>
    <x v="0"/>
    <x v="2"/>
    <s v="Street Lighting"/>
    <n v="24136"/>
  </r>
  <r>
    <x v="11"/>
    <x v="2"/>
    <x v="0"/>
    <x v="3"/>
    <s v="Unmetered Scattered Load"/>
    <n v="730"/>
  </r>
  <r>
    <x v="11"/>
    <x v="2"/>
    <x v="1"/>
    <x v="4"/>
    <s v="General Service Less Than 50 kW"/>
    <n v="7679"/>
  </r>
  <r>
    <x v="11"/>
    <x v="2"/>
    <x v="1"/>
    <x v="5"/>
    <s v="General Service 3,000 to 4,999 kW - Intermediate Use"/>
    <n v="3"/>
  </r>
  <r>
    <x v="11"/>
    <x v="2"/>
    <x v="1"/>
    <x v="5"/>
    <s v="General Service 50 to 4,999 kW"/>
    <n v="1253"/>
  </r>
  <r>
    <x v="11"/>
    <x v="2"/>
    <x v="1"/>
    <x v="6"/>
    <s v="Large Use - 3TS"/>
    <n v="2"/>
  </r>
  <r>
    <x v="11"/>
    <x v="2"/>
    <x v="1"/>
    <x v="6"/>
    <s v="Large Use - Ford Annex"/>
    <n v="1"/>
  </r>
  <r>
    <x v="11"/>
    <x v="2"/>
    <x v="1"/>
    <x v="6"/>
    <s v="Large Use - Regular"/>
    <n v="6"/>
  </r>
  <r>
    <x v="11"/>
    <x v="2"/>
    <x v="1"/>
    <x v="7"/>
    <s v="Residential"/>
    <n v="79478"/>
  </r>
  <r>
    <x v="11"/>
    <x v="3"/>
    <x v="0"/>
    <x v="1"/>
    <s v="Sentinel Lighting"/>
    <n v="525"/>
  </r>
  <r>
    <x v="11"/>
    <x v="3"/>
    <x v="0"/>
    <x v="2"/>
    <s v="Street Lighting"/>
    <n v="24362"/>
  </r>
  <r>
    <x v="11"/>
    <x v="3"/>
    <x v="0"/>
    <x v="3"/>
    <s v="Unmetered Scattered Load"/>
    <n v="725"/>
  </r>
  <r>
    <x v="11"/>
    <x v="3"/>
    <x v="1"/>
    <x v="4"/>
    <s v="General Service Less Than 50 kW"/>
    <n v="7823"/>
  </r>
  <r>
    <x v="11"/>
    <x v="3"/>
    <x v="1"/>
    <x v="5"/>
    <s v="General Service 3,000 to 4,999 kW - Intermediate Use"/>
    <n v="3"/>
  </r>
  <r>
    <x v="11"/>
    <x v="3"/>
    <x v="1"/>
    <x v="5"/>
    <s v="General Service 50 to 4,999 kW"/>
    <n v="1260"/>
  </r>
  <r>
    <x v="11"/>
    <x v="3"/>
    <x v="1"/>
    <x v="6"/>
    <s v="Large Use - 3TS"/>
    <n v="2"/>
  </r>
  <r>
    <x v="11"/>
    <x v="3"/>
    <x v="1"/>
    <x v="6"/>
    <s v="Large Use - Ford Annex"/>
    <n v="1"/>
  </r>
  <r>
    <x v="11"/>
    <x v="3"/>
    <x v="1"/>
    <x v="6"/>
    <s v="Large Use - Regular"/>
    <n v="6"/>
  </r>
  <r>
    <x v="11"/>
    <x v="3"/>
    <x v="1"/>
    <x v="7"/>
    <s v="Residential"/>
    <n v="79883"/>
  </r>
  <r>
    <x v="11"/>
    <x v="4"/>
    <x v="0"/>
    <x v="1"/>
    <s v="Sentinel Lighting"/>
    <n v="512"/>
  </r>
  <r>
    <x v="11"/>
    <x v="4"/>
    <x v="0"/>
    <x v="2"/>
    <s v="Street Lighting"/>
    <n v="24489"/>
  </r>
  <r>
    <x v="11"/>
    <x v="4"/>
    <x v="0"/>
    <x v="3"/>
    <s v="Unmetered Scattered Load"/>
    <n v="715"/>
  </r>
  <r>
    <x v="11"/>
    <x v="4"/>
    <x v="1"/>
    <x v="4"/>
    <s v="General Service Less Than 50 kW"/>
    <n v="7893"/>
  </r>
  <r>
    <x v="11"/>
    <x v="4"/>
    <x v="1"/>
    <x v="5"/>
    <s v="General Service 3,000 to 4,999 kW - Intermediate Use"/>
    <n v="3"/>
  </r>
  <r>
    <x v="11"/>
    <x v="4"/>
    <x v="1"/>
    <x v="5"/>
    <s v="General Service 50 to 4,999 kW"/>
    <n v="1200"/>
  </r>
  <r>
    <x v="11"/>
    <x v="4"/>
    <x v="1"/>
    <x v="6"/>
    <s v="Large Use - 3TS"/>
    <n v="2"/>
  </r>
  <r>
    <x v="11"/>
    <x v="4"/>
    <x v="1"/>
    <x v="6"/>
    <s v="Large Use - Ford Annex"/>
    <n v="1"/>
  </r>
  <r>
    <x v="11"/>
    <x v="4"/>
    <x v="1"/>
    <x v="6"/>
    <s v="Large Use - Regular"/>
    <n v="6"/>
  </r>
  <r>
    <x v="11"/>
    <x v="4"/>
    <x v="1"/>
    <x v="7"/>
    <s v="Residential"/>
    <n v="80456"/>
  </r>
  <r>
    <x v="11"/>
    <x v="5"/>
    <x v="0"/>
    <x v="1"/>
    <s v="Sentinel Lighting"/>
    <n v="500"/>
  </r>
  <r>
    <x v="11"/>
    <x v="5"/>
    <x v="0"/>
    <x v="2"/>
    <s v="Street Lighting"/>
    <n v="24605"/>
  </r>
  <r>
    <x v="11"/>
    <x v="5"/>
    <x v="0"/>
    <x v="3"/>
    <s v="Unmetered Scattered Load"/>
    <n v="717"/>
  </r>
  <r>
    <x v="11"/>
    <x v="5"/>
    <x v="1"/>
    <x v="4"/>
    <s v="General Service Less Than 50 kW"/>
    <n v="8074"/>
  </r>
  <r>
    <x v="11"/>
    <x v="5"/>
    <x v="1"/>
    <x v="5"/>
    <s v="General Service 3,000 to 4,999 kW - Intermediate Use"/>
    <n v="0"/>
  </r>
  <r>
    <x v="11"/>
    <x v="5"/>
    <x v="1"/>
    <x v="5"/>
    <s v="General Service 50 to 4,999 kW"/>
    <n v="1070"/>
  </r>
  <r>
    <x v="11"/>
    <x v="5"/>
    <x v="1"/>
    <x v="6"/>
    <s v="Large Use - 3TS"/>
    <n v="3"/>
  </r>
  <r>
    <x v="11"/>
    <x v="5"/>
    <x v="1"/>
    <x v="6"/>
    <s v="Large Use - Ford Annex"/>
    <n v="0"/>
  </r>
  <r>
    <x v="11"/>
    <x v="5"/>
    <x v="1"/>
    <x v="6"/>
    <s v="Large Use - Regular"/>
    <n v="5"/>
  </r>
  <r>
    <x v="11"/>
    <x v="5"/>
    <x v="1"/>
    <x v="7"/>
    <s v="Residential"/>
    <n v="80952"/>
  </r>
  <r>
    <x v="11"/>
    <x v="6"/>
    <x v="0"/>
    <x v="1"/>
    <s v="Sentinel Lighting"/>
    <n v="488"/>
  </r>
  <r>
    <x v="11"/>
    <x v="6"/>
    <x v="0"/>
    <x v="2"/>
    <s v="Street Lighting"/>
    <n v="24668"/>
  </r>
  <r>
    <x v="11"/>
    <x v="6"/>
    <x v="0"/>
    <x v="3"/>
    <s v="Unmetered Scattered Load"/>
    <n v="748"/>
  </r>
  <r>
    <x v="11"/>
    <x v="6"/>
    <x v="1"/>
    <x v="4"/>
    <s v="General Service Less Than 50 kW"/>
    <n v="8148"/>
  </r>
  <r>
    <x v="11"/>
    <x v="6"/>
    <x v="1"/>
    <x v="5"/>
    <s v="General Service 3,000 to 4,999 kW - Intermediate Use"/>
    <n v="0"/>
  </r>
  <r>
    <x v="11"/>
    <x v="6"/>
    <x v="1"/>
    <x v="5"/>
    <s v="General Service 50 to 4,999 kW"/>
    <n v="1058"/>
  </r>
  <r>
    <x v="11"/>
    <x v="6"/>
    <x v="1"/>
    <x v="6"/>
    <s v="Large Use - 3TS"/>
    <n v="3"/>
  </r>
  <r>
    <x v="11"/>
    <x v="6"/>
    <x v="1"/>
    <x v="6"/>
    <s v="Large Use - Ford Annex"/>
    <n v="0"/>
  </r>
  <r>
    <x v="11"/>
    <x v="6"/>
    <x v="1"/>
    <x v="6"/>
    <s v="Large Use - Regular"/>
    <n v="5"/>
  </r>
  <r>
    <x v="11"/>
    <x v="6"/>
    <x v="1"/>
    <x v="7"/>
    <s v="Residential"/>
    <n v="81342"/>
  </r>
  <r>
    <x v="12"/>
    <x v="0"/>
    <x v="0"/>
    <x v="2"/>
    <s v="Street Lighting"/>
    <n v="3018"/>
  </r>
  <r>
    <x v="12"/>
    <x v="0"/>
    <x v="0"/>
    <x v="3"/>
    <s v="Unmetered Scattered Load"/>
    <n v="30"/>
  </r>
  <r>
    <x v="12"/>
    <x v="0"/>
    <x v="1"/>
    <x v="4"/>
    <s v="General Service Less Than 50 kW"/>
    <n v="1742"/>
  </r>
  <r>
    <x v="12"/>
    <x v="0"/>
    <x v="1"/>
    <x v="5"/>
    <s v="General Service 50 to 4,999 kW"/>
    <n v="126"/>
  </r>
  <r>
    <x v="12"/>
    <x v="0"/>
    <x v="1"/>
    <x v="7"/>
    <s v="Residential"/>
    <n v="14715"/>
  </r>
  <r>
    <x v="12"/>
    <x v="1"/>
    <x v="0"/>
    <x v="2"/>
    <s v="Street Lighting"/>
    <n v="3069"/>
  </r>
  <r>
    <x v="12"/>
    <x v="1"/>
    <x v="0"/>
    <x v="3"/>
    <s v="Unmetered Scattered Load"/>
    <n v="30"/>
  </r>
  <r>
    <x v="12"/>
    <x v="1"/>
    <x v="1"/>
    <x v="4"/>
    <s v="General Service Less Than 50 kW"/>
    <n v="1753"/>
  </r>
  <r>
    <x v="12"/>
    <x v="1"/>
    <x v="1"/>
    <x v="5"/>
    <s v="General Service 50 to 4,999 kW"/>
    <n v="127"/>
  </r>
  <r>
    <x v="12"/>
    <x v="1"/>
    <x v="1"/>
    <x v="7"/>
    <s v="Residential"/>
    <n v="14984"/>
  </r>
  <r>
    <x v="12"/>
    <x v="2"/>
    <x v="0"/>
    <x v="2"/>
    <s v="Street Lighting"/>
    <n v="3069"/>
  </r>
  <r>
    <x v="12"/>
    <x v="2"/>
    <x v="0"/>
    <x v="3"/>
    <s v="Unmetered Scattered Load"/>
    <n v="30"/>
  </r>
  <r>
    <x v="12"/>
    <x v="2"/>
    <x v="1"/>
    <x v="4"/>
    <s v="General Service Less Than 50 kW"/>
    <n v="1751"/>
  </r>
  <r>
    <x v="12"/>
    <x v="2"/>
    <x v="1"/>
    <x v="5"/>
    <s v="General Service 50 to 4,999 kW"/>
    <n v="139"/>
  </r>
  <r>
    <x v="12"/>
    <x v="2"/>
    <x v="1"/>
    <x v="7"/>
    <s v="Residential"/>
    <n v="15282"/>
  </r>
  <r>
    <x v="12"/>
    <x v="3"/>
    <x v="0"/>
    <x v="2"/>
    <s v="Street Lighting"/>
    <n v="3136"/>
  </r>
  <r>
    <x v="12"/>
    <x v="3"/>
    <x v="0"/>
    <x v="3"/>
    <s v="Unmetered Scattered Load"/>
    <n v="30"/>
  </r>
  <r>
    <x v="12"/>
    <x v="3"/>
    <x v="1"/>
    <x v="4"/>
    <s v="General Service Less Than 50 kW"/>
    <n v="1768"/>
  </r>
  <r>
    <x v="12"/>
    <x v="3"/>
    <x v="1"/>
    <x v="5"/>
    <s v="General Service 50 to 4,999 kW"/>
    <n v="128"/>
  </r>
  <r>
    <x v="12"/>
    <x v="3"/>
    <x v="1"/>
    <x v="7"/>
    <s v="Residential"/>
    <n v="15512"/>
  </r>
  <r>
    <x v="12"/>
    <x v="4"/>
    <x v="0"/>
    <x v="2"/>
    <s v="Street Lighting"/>
    <n v="3261"/>
  </r>
  <r>
    <x v="12"/>
    <x v="4"/>
    <x v="0"/>
    <x v="3"/>
    <s v="Unmetered Scattered Load"/>
    <n v="30"/>
  </r>
  <r>
    <x v="12"/>
    <x v="4"/>
    <x v="1"/>
    <x v="4"/>
    <s v="General Service Less Than 50 kW"/>
    <n v="1774"/>
  </r>
  <r>
    <x v="12"/>
    <x v="4"/>
    <x v="1"/>
    <x v="5"/>
    <s v="General Service 50 to 4,999 kW"/>
    <n v="129"/>
  </r>
  <r>
    <x v="12"/>
    <x v="4"/>
    <x v="1"/>
    <x v="7"/>
    <s v="Residential"/>
    <n v="16013"/>
  </r>
  <r>
    <x v="12"/>
    <x v="5"/>
    <x v="0"/>
    <x v="2"/>
    <s v="Street Lighting"/>
    <n v="3261"/>
  </r>
  <r>
    <x v="12"/>
    <x v="5"/>
    <x v="0"/>
    <x v="3"/>
    <s v="Unmetered Scattered Load"/>
    <n v="30"/>
  </r>
  <r>
    <x v="12"/>
    <x v="5"/>
    <x v="1"/>
    <x v="4"/>
    <s v="General Service Less Than 50 kW"/>
    <n v="1793"/>
  </r>
  <r>
    <x v="12"/>
    <x v="5"/>
    <x v="1"/>
    <x v="5"/>
    <s v="General Service 50 to 4,999 kW"/>
    <n v="126"/>
  </r>
  <r>
    <x v="12"/>
    <x v="5"/>
    <x v="1"/>
    <x v="7"/>
    <s v="Residential"/>
    <n v="16284"/>
  </r>
  <r>
    <x v="12"/>
    <x v="6"/>
    <x v="0"/>
    <x v="2"/>
    <s v="Street Lighting"/>
    <n v="3261"/>
  </r>
  <r>
    <x v="12"/>
    <x v="6"/>
    <x v="0"/>
    <x v="3"/>
    <s v="Unmetered Scattered Load"/>
    <n v="30"/>
  </r>
  <r>
    <x v="12"/>
    <x v="6"/>
    <x v="1"/>
    <x v="4"/>
    <s v="General Service Less Than 50 kW"/>
    <n v="1821"/>
  </r>
  <r>
    <x v="12"/>
    <x v="6"/>
    <x v="1"/>
    <x v="5"/>
    <s v="General Service 50 to 4,999 kW"/>
    <n v="124"/>
  </r>
  <r>
    <x v="12"/>
    <x v="6"/>
    <x v="1"/>
    <x v="7"/>
    <s v="Residential"/>
    <n v="16540"/>
  </r>
  <r>
    <x v="13"/>
    <x v="0"/>
    <x v="0"/>
    <x v="0"/>
    <s v="Embedded Distributor"/>
    <n v="4"/>
  </r>
  <r>
    <x v="13"/>
    <x v="0"/>
    <x v="0"/>
    <x v="0"/>
    <s v="Embedded Distributor - Clinton Power and West Perth Power Service Areas"/>
    <n v="0"/>
  </r>
  <r>
    <x v="13"/>
    <x v="0"/>
    <x v="0"/>
    <x v="1"/>
    <s v="Sentinel Lighting"/>
    <n v="299"/>
  </r>
  <r>
    <x v="13"/>
    <x v="0"/>
    <x v="0"/>
    <x v="1"/>
    <s v="Sentinel Lighting - Clinton Power Service Area"/>
    <n v="0"/>
  </r>
  <r>
    <x v="13"/>
    <x v="0"/>
    <x v="0"/>
    <x v="1"/>
    <s v="Sentinel Lighting - West Perth Power Service Area"/>
    <n v="0"/>
  </r>
  <r>
    <x v="13"/>
    <x v="0"/>
    <x v="0"/>
    <x v="2"/>
    <s v="Street Lighting"/>
    <n v="7232"/>
  </r>
  <r>
    <x v="13"/>
    <x v="0"/>
    <x v="0"/>
    <x v="2"/>
    <s v="Street Lighting - Clinton Power Service Area"/>
    <n v="0"/>
  </r>
  <r>
    <x v="13"/>
    <x v="0"/>
    <x v="0"/>
    <x v="2"/>
    <s v="Street Lighting - West Perth Power Service Area"/>
    <n v="0"/>
  </r>
  <r>
    <x v="13"/>
    <x v="0"/>
    <x v="0"/>
    <x v="3"/>
    <s v="Unmetered Scattered Load"/>
    <n v="114"/>
  </r>
  <r>
    <x v="13"/>
    <x v="0"/>
    <x v="0"/>
    <x v="3"/>
    <s v="Unmetered Scattered Load - Clinton Power Service Area"/>
    <n v="0"/>
  </r>
  <r>
    <x v="13"/>
    <x v="0"/>
    <x v="0"/>
    <x v="3"/>
    <s v="Unmetered Scattered Load - West Perth Power Service Area"/>
    <n v="0"/>
  </r>
  <r>
    <x v="13"/>
    <x v="0"/>
    <x v="1"/>
    <x v="4"/>
    <s v="General Service Less Than 50 kW"/>
    <n v="2266"/>
  </r>
  <r>
    <x v="13"/>
    <x v="0"/>
    <x v="1"/>
    <x v="4"/>
    <s v="General Service Less Than 50 kW - Clinton Power Service Area"/>
    <n v="0"/>
  </r>
  <r>
    <x v="13"/>
    <x v="0"/>
    <x v="1"/>
    <x v="4"/>
    <s v="General Service Less Than 50 kW - West Perth Power Service Area"/>
    <n v="0"/>
  </r>
  <r>
    <x v="13"/>
    <x v="0"/>
    <x v="1"/>
    <x v="5"/>
    <s v="General Service 1,000 to 4,999 kW"/>
    <n v="6"/>
  </r>
  <r>
    <x v="13"/>
    <x v="0"/>
    <x v="1"/>
    <x v="5"/>
    <s v="General Service 1,000 to 4,999 kW-Clinton &amp; West Perth Power Service Areas"/>
    <n v="0"/>
  </r>
  <r>
    <x v="13"/>
    <x v="0"/>
    <x v="1"/>
    <x v="5"/>
    <s v="General Service 50 to 499 kW kW"/>
    <n v="43"/>
  </r>
  <r>
    <x v="13"/>
    <x v="0"/>
    <x v="1"/>
    <x v="5"/>
    <s v="General Service 50 to 999 kW"/>
    <n v="154"/>
  </r>
  <r>
    <x v="13"/>
    <x v="0"/>
    <x v="1"/>
    <x v="5"/>
    <s v="General Service 50 to 999 kW - Clinton Power Service Area"/>
    <n v="0"/>
  </r>
  <r>
    <x v="13"/>
    <x v="0"/>
    <x v="1"/>
    <x v="5"/>
    <s v="General Service 50 to 999 kW - West Perth Power Service Area"/>
    <n v="0"/>
  </r>
  <r>
    <x v="13"/>
    <x v="0"/>
    <x v="1"/>
    <x v="5"/>
    <s v="General Service 500 to 4,999 kW"/>
    <n v="3"/>
  </r>
  <r>
    <x v="13"/>
    <x v="0"/>
    <x v="1"/>
    <x v="6"/>
    <s v="Large Use"/>
    <n v="2"/>
  </r>
  <r>
    <x v="13"/>
    <x v="0"/>
    <x v="1"/>
    <x v="6"/>
    <s v="Large Use - Clinton Power and West Perth Power Service Areas"/>
    <n v="0"/>
  </r>
  <r>
    <x v="13"/>
    <x v="0"/>
    <x v="1"/>
    <x v="7"/>
    <s v="Residential"/>
    <n v="19772"/>
  </r>
  <r>
    <x v="13"/>
    <x v="0"/>
    <x v="1"/>
    <x v="7"/>
    <s v="Residential - Clinton Power Service Area"/>
    <n v="0"/>
  </r>
  <r>
    <x v="13"/>
    <x v="0"/>
    <x v="1"/>
    <x v="7"/>
    <s v="Residential - West Perth Power Service Area"/>
    <n v="0"/>
  </r>
  <r>
    <x v="13"/>
    <x v="1"/>
    <x v="0"/>
    <x v="0"/>
    <s v="Embedded Distributor"/>
    <n v="4"/>
  </r>
  <r>
    <x v="13"/>
    <x v="1"/>
    <x v="0"/>
    <x v="1"/>
    <s v="Sentinel Lighting"/>
    <n v="288"/>
  </r>
  <r>
    <x v="13"/>
    <x v="1"/>
    <x v="0"/>
    <x v="2"/>
    <s v="Street Lighting"/>
    <n v="7326"/>
  </r>
  <r>
    <x v="13"/>
    <x v="1"/>
    <x v="0"/>
    <x v="3"/>
    <s v="Unmetered Scattered Load"/>
    <n v="112"/>
  </r>
  <r>
    <x v="13"/>
    <x v="1"/>
    <x v="1"/>
    <x v="4"/>
    <s v="General Service Less Than 50 kW"/>
    <n v="2280"/>
  </r>
  <r>
    <x v="13"/>
    <x v="1"/>
    <x v="1"/>
    <x v="5"/>
    <s v="General Service 1,000 to 4,999 kW"/>
    <n v="5"/>
  </r>
  <r>
    <x v="13"/>
    <x v="1"/>
    <x v="1"/>
    <x v="5"/>
    <s v="General Service 50 to 499 kW"/>
    <n v="46"/>
  </r>
  <r>
    <x v="13"/>
    <x v="1"/>
    <x v="1"/>
    <x v="5"/>
    <s v="General Service 50 to 999 kW"/>
    <n v="154"/>
  </r>
  <r>
    <x v="13"/>
    <x v="1"/>
    <x v="1"/>
    <x v="5"/>
    <s v="General Service 500 to 4,999 kW"/>
    <n v="3"/>
  </r>
  <r>
    <x v="13"/>
    <x v="1"/>
    <x v="1"/>
    <x v="6"/>
    <s v="Large Use"/>
    <n v="2"/>
  </r>
  <r>
    <x v="13"/>
    <x v="1"/>
    <x v="1"/>
    <x v="7"/>
    <s v="Residential"/>
    <n v="19976"/>
  </r>
  <r>
    <x v="13"/>
    <x v="2"/>
    <x v="0"/>
    <x v="0"/>
    <s v="Embedded Distributor"/>
    <n v="4"/>
  </r>
  <r>
    <x v="13"/>
    <x v="2"/>
    <x v="0"/>
    <x v="1"/>
    <s v="Sentinel Lighting"/>
    <n v="283"/>
  </r>
  <r>
    <x v="13"/>
    <x v="2"/>
    <x v="0"/>
    <x v="2"/>
    <s v="Street Lighting"/>
    <n v="7418"/>
  </r>
  <r>
    <x v="13"/>
    <x v="2"/>
    <x v="0"/>
    <x v="3"/>
    <s v="Unmetered Scattered Load"/>
    <n v="111"/>
  </r>
  <r>
    <x v="13"/>
    <x v="2"/>
    <x v="1"/>
    <x v="4"/>
    <s v="General Service Less Than 50 kW"/>
    <n v="2310"/>
  </r>
  <r>
    <x v="13"/>
    <x v="2"/>
    <x v="1"/>
    <x v="5"/>
    <s v="General Service 1,000 to 4,999 kW"/>
    <n v="7"/>
  </r>
  <r>
    <x v="13"/>
    <x v="2"/>
    <x v="1"/>
    <x v="5"/>
    <s v="General Service 50 to 499 kW"/>
    <n v="41"/>
  </r>
  <r>
    <x v="13"/>
    <x v="2"/>
    <x v="1"/>
    <x v="5"/>
    <s v="General Service 50 to 999 kW"/>
    <n v="153"/>
  </r>
  <r>
    <x v="13"/>
    <x v="2"/>
    <x v="1"/>
    <x v="5"/>
    <s v="General Service 500 to 4,999 kW"/>
    <n v="4"/>
  </r>
  <r>
    <x v="13"/>
    <x v="2"/>
    <x v="1"/>
    <x v="6"/>
    <s v="Large Use"/>
    <n v="2"/>
  </r>
  <r>
    <x v="13"/>
    <x v="2"/>
    <x v="1"/>
    <x v="7"/>
    <s v="Residential"/>
    <n v="20308"/>
  </r>
  <r>
    <x v="13"/>
    <x v="3"/>
    <x v="0"/>
    <x v="0"/>
    <s v="Embedded Distributor"/>
    <n v="4"/>
  </r>
  <r>
    <x v="13"/>
    <x v="3"/>
    <x v="0"/>
    <x v="1"/>
    <s v="Sentinel Lighting"/>
    <n v="283"/>
  </r>
  <r>
    <x v="13"/>
    <x v="3"/>
    <x v="0"/>
    <x v="2"/>
    <s v="Street Lighting"/>
    <n v="7418"/>
  </r>
  <r>
    <x v="13"/>
    <x v="3"/>
    <x v="0"/>
    <x v="3"/>
    <s v="Unmetered Scattered Load"/>
    <n v="106"/>
  </r>
  <r>
    <x v="13"/>
    <x v="3"/>
    <x v="1"/>
    <x v="4"/>
    <s v="General Service Less Than 50 kW"/>
    <n v="2298"/>
  </r>
  <r>
    <x v="13"/>
    <x v="3"/>
    <x v="1"/>
    <x v="5"/>
    <s v="General Service 1,000 to 4,999 kW"/>
    <n v="8"/>
  </r>
  <r>
    <x v="13"/>
    <x v="3"/>
    <x v="1"/>
    <x v="5"/>
    <s v="General Service 50 to 499 kW"/>
    <n v="42"/>
  </r>
  <r>
    <x v="13"/>
    <x v="3"/>
    <x v="1"/>
    <x v="5"/>
    <s v="General Service 50 to 999 kW"/>
    <n v="156"/>
  </r>
  <r>
    <x v="13"/>
    <x v="3"/>
    <x v="1"/>
    <x v="5"/>
    <s v="General Service 500 to 4,999 kW"/>
    <n v="5"/>
  </r>
  <r>
    <x v="13"/>
    <x v="3"/>
    <x v="1"/>
    <x v="6"/>
    <s v="Large Use"/>
    <n v="2"/>
  </r>
  <r>
    <x v="13"/>
    <x v="3"/>
    <x v="1"/>
    <x v="7"/>
    <s v="Residential"/>
    <n v="20596"/>
  </r>
  <r>
    <x v="13"/>
    <x v="4"/>
    <x v="0"/>
    <x v="0"/>
    <s v="Embedded Distributor - Main"/>
    <n v="4"/>
  </r>
  <r>
    <x v="13"/>
    <x v="4"/>
    <x v="0"/>
    <x v="1"/>
    <s v="Sentinel Lighting - Goderich"/>
    <n v="0"/>
  </r>
  <r>
    <x v="13"/>
    <x v="4"/>
    <x v="0"/>
    <x v="1"/>
    <s v="Sentinel Lighting - Main"/>
    <n v="361"/>
  </r>
  <r>
    <x v="13"/>
    <x v="4"/>
    <x v="0"/>
    <x v="2"/>
    <s v="Street Lighting - Goderich"/>
    <n v="0"/>
  </r>
  <r>
    <x v="13"/>
    <x v="4"/>
    <x v="0"/>
    <x v="2"/>
    <s v="Street Lighting - Main"/>
    <n v="7513"/>
  </r>
  <r>
    <x v="13"/>
    <x v="4"/>
    <x v="0"/>
    <x v="3"/>
    <s v="Unmetered Scattered Load - Goderich"/>
    <n v="0"/>
  </r>
  <r>
    <x v="13"/>
    <x v="4"/>
    <x v="0"/>
    <x v="3"/>
    <s v="Unmetered Scattered Load - Main"/>
    <n v="104"/>
  </r>
  <r>
    <x v="13"/>
    <x v="4"/>
    <x v="1"/>
    <x v="4"/>
    <s v="General Service Less Than 50 kW - Goderich"/>
    <n v="0"/>
  </r>
  <r>
    <x v="13"/>
    <x v="4"/>
    <x v="1"/>
    <x v="4"/>
    <s v="General Service Less Than 50 kW - Main"/>
    <n v="2326"/>
  </r>
  <r>
    <x v="13"/>
    <x v="4"/>
    <x v="1"/>
    <x v="5"/>
    <s v="General Service 1,000 to 4,999 kW - Main"/>
    <n v="7"/>
  </r>
  <r>
    <x v="13"/>
    <x v="4"/>
    <x v="1"/>
    <x v="5"/>
    <s v="General Service 50 to 499 kW - Goderich"/>
    <n v="0"/>
  </r>
  <r>
    <x v="13"/>
    <x v="4"/>
    <x v="1"/>
    <x v="5"/>
    <s v="General Service 50 to 999 kW - Main"/>
    <n v="196"/>
  </r>
  <r>
    <x v="13"/>
    <x v="4"/>
    <x v="1"/>
    <x v="5"/>
    <s v="General Service 500 to 4,999 kW - Goderich"/>
    <n v="0"/>
  </r>
  <r>
    <x v="13"/>
    <x v="4"/>
    <x v="1"/>
    <x v="6"/>
    <s v="Large Use - Goderich"/>
    <n v="0"/>
  </r>
  <r>
    <x v="13"/>
    <x v="4"/>
    <x v="1"/>
    <x v="6"/>
    <s v="Large Use- Main"/>
    <n v="3"/>
  </r>
  <r>
    <x v="13"/>
    <x v="4"/>
    <x v="1"/>
    <x v="7"/>
    <s v="Residential - Goderich"/>
    <n v="0"/>
  </r>
  <r>
    <x v="13"/>
    <x v="4"/>
    <x v="1"/>
    <x v="7"/>
    <s v="Residential - Main"/>
    <n v="20848"/>
  </r>
  <r>
    <x v="13"/>
    <x v="5"/>
    <x v="0"/>
    <x v="0"/>
    <s v="Embedded Distributor - Main"/>
    <n v="4"/>
  </r>
  <r>
    <x v="13"/>
    <x v="5"/>
    <x v="0"/>
    <x v="1"/>
    <s v="Sentinel Lighting - Goderich"/>
    <n v="0"/>
  </r>
  <r>
    <x v="13"/>
    <x v="5"/>
    <x v="0"/>
    <x v="1"/>
    <s v="Sentinel Lighting - Main"/>
    <n v="361"/>
  </r>
  <r>
    <x v="13"/>
    <x v="5"/>
    <x v="0"/>
    <x v="2"/>
    <s v="Street Lighting - Goderich"/>
    <n v="0"/>
  </r>
  <r>
    <x v="13"/>
    <x v="5"/>
    <x v="0"/>
    <x v="2"/>
    <s v="Street Lighting - Main"/>
    <n v="7634"/>
  </r>
  <r>
    <x v="13"/>
    <x v="5"/>
    <x v="0"/>
    <x v="3"/>
    <s v="Unmetered Scattered Load - Goderich"/>
    <n v="0"/>
  </r>
  <r>
    <x v="13"/>
    <x v="5"/>
    <x v="0"/>
    <x v="3"/>
    <s v="Unmetered Scattered Load - Main"/>
    <n v="103"/>
  </r>
  <r>
    <x v="13"/>
    <x v="5"/>
    <x v="1"/>
    <x v="4"/>
    <s v="General Service Less Than 50 kW - Goderich"/>
    <n v="0"/>
  </r>
  <r>
    <x v="13"/>
    <x v="5"/>
    <x v="1"/>
    <x v="4"/>
    <s v="General Service Less Than 50 kW - Main"/>
    <n v="2353"/>
  </r>
  <r>
    <x v="13"/>
    <x v="5"/>
    <x v="1"/>
    <x v="5"/>
    <s v="General Service 1,000 to 4,999 kW - Main"/>
    <n v="9"/>
  </r>
  <r>
    <x v="13"/>
    <x v="5"/>
    <x v="1"/>
    <x v="5"/>
    <s v="General Service 50 to 499 kW - Goderich"/>
    <n v="0"/>
  </r>
  <r>
    <x v="13"/>
    <x v="5"/>
    <x v="1"/>
    <x v="5"/>
    <s v="General Service 50 to 999 kW - Main"/>
    <n v="164"/>
  </r>
  <r>
    <x v="13"/>
    <x v="5"/>
    <x v="1"/>
    <x v="5"/>
    <s v="General Service 500 to 4,999 kW - Goderich"/>
    <n v="0"/>
  </r>
  <r>
    <x v="13"/>
    <x v="5"/>
    <x v="1"/>
    <x v="6"/>
    <s v="Large Use - Goderich"/>
    <n v="0"/>
  </r>
  <r>
    <x v="13"/>
    <x v="5"/>
    <x v="1"/>
    <x v="6"/>
    <s v="Large Use- Main"/>
    <n v="3"/>
  </r>
  <r>
    <x v="13"/>
    <x v="5"/>
    <x v="1"/>
    <x v="7"/>
    <s v="Residential - Goderich"/>
    <n v="0"/>
  </r>
  <r>
    <x v="13"/>
    <x v="5"/>
    <x v="1"/>
    <x v="7"/>
    <s v="Residential - Main"/>
    <n v="21018"/>
  </r>
  <r>
    <x v="13"/>
    <x v="6"/>
    <x v="0"/>
    <x v="0"/>
    <s v="Embedded Distributor - Main"/>
    <n v="4"/>
  </r>
  <r>
    <x v="13"/>
    <x v="6"/>
    <x v="0"/>
    <x v="1"/>
    <s v="Sentinel Lighting - Goderich"/>
    <n v="0"/>
  </r>
  <r>
    <x v="13"/>
    <x v="6"/>
    <x v="0"/>
    <x v="1"/>
    <s v="Sentinel Lighting - Main"/>
    <n v="360"/>
  </r>
  <r>
    <x v="13"/>
    <x v="6"/>
    <x v="0"/>
    <x v="2"/>
    <s v="Street Lighting - Goderich"/>
    <n v="0"/>
  </r>
  <r>
    <x v="13"/>
    <x v="6"/>
    <x v="0"/>
    <x v="2"/>
    <s v="Street Lighting - Main"/>
    <n v="7879"/>
  </r>
  <r>
    <x v="13"/>
    <x v="6"/>
    <x v="0"/>
    <x v="3"/>
    <s v="Unmetered Scattered Load - Goderich"/>
    <n v="0"/>
  </r>
  <r>
    <x v="13"/>
    <x v="6"/>
    <x v="0"/>
    <x v="3"/>
    <s v="Unmetered Scattered Load - Main"/>
    <n v="102"/>
  </r>
  <r>
    <x v="13"/>
    <x v="6"/>
    <x v="1"/>
    <x v="4"/>
    <s v="General Service Less Than 50 kW - Goderich"/>
    <n v="0"/>
  </r>
  <r>
    <x v="13"/>
    <x v="6"/>
    <x v="1"/>
    <x v="4"/>
    <s v="General Service Less Than 50 kW - Main"/>
    <n v="2363"/>
  </r>
  <r>
    <x v="13"/>
    <x v="6"/>
    <x v="1"/>
    <x v="5"/>
    <s v="General Service 1,000 to 4,999 kW - Main"/>
    <n v="11"/>
  </r>
  <r>
    <x v="13"/>
    <x v="6"/>
    <x v="1"/>
    <x v="5"/>
    <s v="General Service 50 to 499 kW - Goderich"/>
    <n v="0"/>
  </r>
  <r>
    <x v="13"/>
    <x v="6"/>
    <x v="1"/>
    <x v="5"/>
    <s v="General Service 50 to 999 kW - Main"/>
    <n v="170"/>
  </r>
  <r>
    <x v="13"/>
    <x v="6"/>
    <x v="1"/>
    <x v="5"/>
    <s v="General Service 500 to 4,999 kW - Goderich"/>
    <n v="0"/>
  </r>
  <r>
    <x v="13"/>
    <x v="6"/>
    <x v="1"/>
    <x v="6"/>
    <s v="Large Use - Goderich"/>
    <n v="0"/>
  </r>
  <r>
    <x v="13"/>
    <x v="6"/>
    <x v="1"/>
    <x v="6"/>
    <s v="Large Use- Main"/>
    <n v="3"/>
  </r>
  <r>
    <x v="13"/>
    <x v="6"/>
    <x v="1"/>
    <x v="7"/>
    <s v="Residential - Goderich"/>
    <n v="0"/>
  </r>
  <r>
    <x v="13"/>
    <x v="6"/>
    <x v="1"/>
    <x v="7"/>
    <s v="Residential - Main"/>
    <n v="21429"/>
  </r>
  <r>
    <x v="14"/>
    <x v="0"/>
    <x v="0"/>
    <x v="1"/>
    <s v="Sentinel Lighting"/>
    <n v="39"/>
  </r>
  <r>
    <x v="14"/>
    <x v="0"/>
    <x v="0"/>
    <x v="1"/>
    <s v="Sentinel Lighting - Gravenhurst"/>
    <n v="0"/>
  </r>
  <r>
    <x v="14"/>
    <x v="0"/>
    <x v="0"/>
    <x v="1"/>
    <s v="Sentinel Lighting - excluding Gravenhurst"/>
    <n v="439"/>
  </r>
  <r>
    <x v="14"/>
    <x v="0"/>
    <x v="0"/>
    <x v="2"/>
    <s v="Street Lighting"/>
    <n v="11833"/>
  </r>
  <r>
    <x v="14"/>
    <x v="0"/>
    <x v="0"/>
    <x v="2"/>
    <s v="Street Lighting - Gravenhurst"/>
    <n v="0"/>
  </r>
  <r>
    <x v="14"/>
    <x v="0"/>
    <x v="0"/>
    <x v="2"/>
    <s v="Street Lighting - excluding Gravenhurst"/>
    <n v="29930"/>
  </r>
  <r>
    <x v="14"/>
    <x v="0"/>
    <x v="0"/>
    <x v="3"/>
    <s v="Unmetered Scattered Load"/>
    <n v="376"/>
  </r>
  <r>
    <x v="14"/>
    <x v="0"/>
    <x v="0"/>
    <x v="3"/>
    <s v="Unmetered Scattered Load - Gravenhurst"/>
    <n v="0"/>
  </r>
  <r>
    <x v="14"/>
    <x v="0"/>
    <x v="0"/>
    <x v="3"/>
    <s v="Unmetered Scattered Load - excluding Gravenhurst"/>
    <n v="845"/>
  </r>
  <r>
    <x v="14"/>
    <x v="0"/>
    <x v="1"/>
    <x v="4"/>
    <s v="General Service Less Than 50 kW"/>
    <n v="2179"/>
  </r>
  <r>
    <x v="14"/>
    <x v="0"/>
    <x v="1"/>
    <x v="4"/>
    <s v="General Service Less Than 50 kW - Gravenhurst"/>
    <n v="0"/>
  </r>
  <r>
    <x v="14"/>
    <x v="0"/>
    <x v="1"/>
    <x v="4"/>
    <s v="General Service Less Than 50 kW - excluding Gravenhurst"/>
    <n v="8909"/>
  </r>
  <r>
    <x v="14"/>
    <x v="0"/>
    <x v="1"/>
    <x v="5"/>
    <s v="General Service 3,000 to 4,999 kW - Gravenhurst"/>
    <n v="0"/>
  </r>
  <r>
    <x v="14"/>
    <x v="0"/>
    <x v="1"/>
    <x v="5"/>
    <s v="General Service 3,000 to 4,999 kW - excluding Gravenhurst"/>
    <n v="5"/>
  </r>
  <r>
    <x v="14"/>
    <x v="0"/>
    <x v="1"/>
    <x v="5"/>
    <s v="General Service 50 to 2,999 kW - Gravenhurst"/>
    <n v="0"/>
  </r>
  <r>
    <x v="14"/>
    <x v="0"/>
    <x v="1"/>
    <x v="5"/>
    <s v="General Service 50 to 2,999 kW - excluding Gravenhurst"/>
    <n v="1062"/>
  </r>
  <r>
    <x v="14"/>
    <x v="0"/>
    <x v="1"/>
    <x v="5"/>
    <s v="General Service 50 to 4,999 kW"/>
    <n v="368"/>
  </r>
  <r>
    <x v="14"/>
    <x v="0"/>
    <x v="1"/>
    <x v="6"/>
    <s v="Large Use - Gravenhurst"/>
    <n v="0"/>
  </r>
  <r>
    <x v="14"/>
    <x v="0"/>
    <x v="1"/>
    <x v="6"/>
    <s v="Large Use - excluding Gravenhurst"/>
    <n v="3"/>
  </r>
  <r>
    <x v="14"/>
    <x v="0"/>
    <x v="1"/>
    <x v="7"/>
    <s v="Residential"/>
    <n v="39251"/>
  </r>
  <r>
    <x v="14"/>
    <x v="0"/>
    <x v="1"/>
    <x v="7"/>
    <s v="Residential - Gravenhurst"/>
    <n v="0"/>
  </r>
  <r>
    <x v="14"/>
    <x v="0"/>
    <x v="1"/>
    <x v="7"/>
    <s v="Residential - excluding Gravenhurst"/>
    <n v="106913"/>
  </r>
  <r>
    <x v="14"/>
    <x v="0"/>
    <x v="1"/>
    <x v="7"/>
    <s v="Residential Seasonal - Gravenhurst"/>
    <n v="0"/>
  </r>
  <r>
    <x v="14"/>
    <x v="0"/>
    <x v="1"/>
    <x v="7"/>
    <s v="Residential Seasonal - excluding Gravenhurst"/>
    <n v="1589"/>
  </r>
  <r>
    <x v="14"/>
    <x v="1"/>
    <x v="0"/>
    <x v="1"/>
    <s v="Sentinel Lighting"/>
    <n v="478"/>
  </r>
  <r>
    <x v="14"/>
    <x v="1"/>
    <x v="0"/>
    <x v="2"/>
    <s v="Street Lighting"/>
    <n v="41994"/>
  </r>
  <r>
    <x v="14"/>
    <x v="1"/>
    <x v="0"/>
    <x v="3"/>
    <s v="Unmetered Scattered Load"/>
    <n v="1200"/>
  </r>
  <r>
    <x v="14"/>
    <x v="1"/>
    <x v="1"/>
    <x v="4"/>
    <s v="General Service Less Than 50 kW"/>
    <n v="11211"/>
  </r>
  <r>
    <x v="14"/>
    <x v="1"/>
    <x v="1"/>
    <x v="5"/>
    <s v="General Service 3,000 to 4,999 kW"/>
    <n v="5"/>
  </r>
  <r>
    <x v="14"/>
    <x v="1"/>
    <x v="1"/>
    <x v="5"/>
    <s v="General Service 50 to 2,999 kW"/>
    <n v="1051"/>
  </r>
  <r>
    <x v="14"/>
    <x v="1"/>
    <x v="1"/>
    <x v="5"/>
    <s v="General Service 50 to 4,999 kW"/>
    <n v="370"/>
  </r>
  <r>
    <x v="14"/>
    <x v="1"/>
    <x v="1"/>
    <x v="6"/>
    <s v="Large Use"/>
    <n v="3"/>
  </r>
  <r>
    <x v="14"/>
    <x v="1"/>
    <x v="1"/>
    <x v="7"/>
    <s v="Residential"/>
    <n v="147488"/>
  </r>
  <r>
    <x v="14"/>
    <x v="1"/>
    <x v="1"/>
    <x v="7"/>
    <s v="Residential Seasonal"/>
    <n v="1583"/>
  </r>
  <r>
    <x v="14"/>
    <x v="2"/>
    <x v="0"/>
    <x v="1"/>
    <s v="Sentinel Lighting"/>
    <n v="477"/>
  </r>
  <r>
    <x v="14"/>
    <x v="2"/>
    <x v="0"/>
    <x v="2"/>
    <s v="Street Lighting"/>
    <n v="42564"/>
  </r>
  <r>
    <x v="14"/>
    <x v="2"/>
    <x v="0"/>
    <x v="3"/>
    <s v="Unmetered Scattered Load"/>
    <n v="1193"/>
  </r>
  <r>
    <x v="14"/>
    <x v="2"/>
    <x v="1"/>
    <x v="4"/>
    <s v="General Service Less Than 50 kW"/>
    <n v="11274"/>
  </r>
  <r>
    <x v="14"/>
    <x v="2"/>
    <x v="1"/>
    <x v="5"/>
    <s v="General Service 3,000 to 4,999 kW"/>
    <n v="5"/>
  </r>
  <r>
    <x v="14"/>
    <x v="2"/>
    <x v="1"/>
    <x v="5"/>
    <s v="General Service 50 to 2,999 kW"/>
    <n v="1083"/>
  </r>
  <r>
    <x v="14"/>
    <x v="2"/>
    <x v="1"/>
    <x v="5"/>
    <s v="General Service 50 to 4,999 kW"/>
    <n v="370"/>
  </r>
  <r>
    <x v="14"/>
    <x v="2"/>
    <x v="1"/>
    <x v="6"/>
    <s v="Large Use"/>
    <n v="3"/>
  </r>
  <r>
    <x v="14"/>
    <x v="2"/>
    <x v="1"/>
    <x v="7"/>
    <s v="Residential"/>
    <n v="148648"/>
  </r>
  <r>
    <x v="14"/>
    <x v="2"/>
    <x v="1"/>
    <x v="7"/>
    <s v="Residential Seasonal"/>
    <n v="1572"/>
  </r>
  <r>
    <x v="14"/>
    <x v="3"/>
    <x v="0"/>
    <x v="1"/>
    <s v="Sentinel Lighting"/>
    <n v="476"/>
  </r>
  <r>
    <x v="14"/>
    <x v="3"/>
    <x v="0"/>
    <x v="2"/>
    <s v="Street Lighting"/>
    <n v="43279"/>
  </r>
  <r>
    <x v="14"/>
    <x v="3"/>
    <x v="0"/>
    <x v="3"/>
    <s v="Unmetered Scattered Load"/>
    <n v="1196"/>
  </r>
  <r>
    <x v="14"/>
    <x v="3"/>
    <x v="1"/>
    <x v="4"/>
    <s v="General Service Less Than 50 kW"/>
    <n v="11389"/>
  </r>
  <r>
    <x v="14"/>
    <x v="3"/>
    <x v="1"/>
    <x v="5"/>
    <s v="General Service 3,000 to 4,999 kW"/>
    <n v="4"/>
  </r>
  <r>
    <x v="14"/>
    <x v="3"/>
    <x v="1"/>
    <x v="5"/>
    <s v="General Service 50 to 2,999 kW"/>
    <n v="1041"/>
  </r>
  <r>
    <x v="14"/>
    <x v="3"/>
    <x v="1"/>
    <x v="5"/>
    <s v="General Service 50 to 4,999 kW"/>
    <n v="380"/>
  </r>
  <r>
    <x v="14"/>
    <x v="3"/>
    <x v="1"/>
    <x v="6"/>
    <s v="Large Use"/>
    <n v="4"/>
  </r>
  <r>
    <x v="14"/>
    <x v="3"/>
    <x v="1"/>
    <x v="7"/>
    <s v="Residential"/>
    <n v="150344"/>
  </r>
  <r>
    <x v="14"/>
    <x v="3"/>
    <x v="1"/>
    <x v="7"/>
    <s v="Residential Seasonal"/>
    <n v="1570"/>
  </r>
  <r>
    <x v="14"/>
    <x v="4"/>
    <x v="0"/>
    <x v="1"/>
    <s v="Sentinel Lighting - Veridian"/>
    <n v="260"/>
  </r>
  <r>
    <x v="14"/>
    <x v="4"/>
    <x v="0"/>
    <x v="1"/>
    <s v="Sentinel Lighting - Whitby"/>
    <n v="37"/>
  </r>
  <r>
    <x v="14"/>
    <x v="4"/>
    <x v="0"/>
    <x v="2"/>
    <s v="Street Lighting - Veridian"/>
    <n v="31182"/>
  </r>
  <r>
    <x v="14"/>
    <x v="4"/>
    <x v="0"/>
    <x v="2"/>
    <s v="Street Lighting - Whitby"/>
    <n v="12600"/>
  </r>
  <r>
    <x v="14"/>
    <x v="4"/>
    <x v="0"/>
    <x v="3"/>
    <s v="Unmetered Scattered Load - Veridian"/>
    <n v="804"/>
  </r>
  <r>
    <x v="14"/>
    <x v="4"/>
    <x v="0"/>
    <x v="3"/>
    <s v="Unmetered Scattered Load - Whitby"/>
    <n v="387"/>
  </r>
  <r>
    <x v="14"/>
    <x v="4"/>
    <x v="1"/>
    <x v="4"/>
    <s v="General Service &lt; 50 kW - Veridian"/>
    <n v="9268"/>
  </r>
  <r>
    <x v="14"/>
    <x v="4"/>
    <x v="1"/>
    <x v="4"/>
    <s v="General Service &lt; 50 kW - Whitby"/>
    <n v="2267"/>
  </r>
  <r>
    <x v="14"/>
    <x v="4"/>
    <x v="1"/>
    <x v="5"/>
    <s v="General Service 3,000 to 4,999 kW - Veridian"/>
    <n v="4"/>
  </r>
  <r>
    <x v="14"/>
    <x v="4"/>
    <x v="1"/>
    <x v="5"/>
    <s v="General Service 50 to 2,999 kW - Veridian"/>
    <n v="1019"/>
  </r>
  <r>
    <x v="14"/>
    <x v="4"/>
    <x v="1"/>
    <x v="5"/>
    <s v="General Service 50 to 4,999 kW - Whitby"/>
    <n v="380"/>
  </r>
  <r>
    <x v="14"/>
    <x v="4"/>
    <x v="1"/>
    <x v="6"/>
    <s v="Large Use - Veridian"/>
    <n v="4"/>
  </r>
  <r>
    <x v="14"/>
    <x v="4"/>
    <x v="1"/>
    <x v="7"/>
    <s v="Residential - Veridian"/>
    <n v="111713"/>
  </r>
  <r>
    <x v="14"/>
    <x v="4"/>
    <x v="1"/>
    <x v="7"/>
    <s v="Residential - Whitby"/>
    <n v="41437"/>
  </r>
  <r>
    <x v="14"/>
    <x v="4"/>
    <x v="1"/>
    <x v="7"/>
    <s v="Residential Seasonal - Veridian"/>
    <n v="1561"/>
  </r>
  <r>
    <x v="14"/>
    <x v="5"/>
    <x v="0"/>
    <x v="1"/>
    <s v="Sentinel Lighting - Veridian"/>
    <n v="251"/>
  </r>
  <r>
    <x v="14"/>
    <x v="5"/>
    <x v="0"/>
    <x v="1"/>
    <s v="Sentinel Lighting - Whitby"/>
    <n v="37"/>
  </r>
  <r>
    <x v="14"/>
    <x v="5"/>
    <x v="0"/>
    <x v="2"/>
    <s v="Street Lighting - Veridian"/>
    <n v="31612"/>
  </r>
  <r>
    <x v="14"/>
    <x v="5"/>
    <x v="0"/>
    <x v="2"/>
    <s v="Street Lighting - Whitby"/>
    <n v="12799"/>
  </r>
  <r>
    <x v="14"/>
    <x v="5"/>
    <x v="0"/>
    <x v="3"/>
    <s v="Unmetered Scattered Load - Veridian"/>
    <n v="800"/>
  </r>
  <r>
    <x v="14"/>
    <x v="5"/>
    <x v="0"/>
    <x v="3"/>
    <s v="Unmetered Scattered Load - Whitby"/>
    <n v="391"/>
  </r>
  <r>
    <x v="14"/>
    <x v="5"/>
    <x v="1"/>
    <x v="4"/>
    <s v="General Service &lt; 50 kW - Veridian"/>
    <n v="9286"/>
  </r>
  <r>
    <x v="14"/>
    <x v="5"/>
    <x v="1"/>
    <x v="4"/>
    <s v="General Service &lt; 50 kW - Whitby"/>
    <n v="2299"/>
  </r>
  <r>
    <x v="14"/>
    <x v="5"/>
    <x v="1"/>
    <x v="5"/>
    <s v="General Service 3,000 to 4,999 kW - Veridian"/>
    <n v="5"/>
  </r>
  <r>
    <x v="14"/>
    <x v="5"/>
    <x v="1"/>
    <x v="5"/>
    <s v="General Service 50 to 2,999 kW - Veridian"/>
    <n v="1043"/>
  </r>
  <r>
    <x v="14"/>
    <x v="5"/>
    <x v="1"/>
    <x v="5"/>
    <s v="General Service 50 to 4,999 kW - Whitby"/>
    <n v="389"/>
  </r>
  <r>
    <x v="14"/>
    <x v="5"/>
    <x v="1"/>
    <x v="6"/>
    <s v="Large Use - Veridian"/>
    <n v="4"/>
  </r>
  <r>
    <x v="14"/>
    <x v="5"/>
    <x v="1"/>
    <x v="7"/>
    <s v="Residential - Veridian"/>
    <n v="112646"/>
  </r>
  <r>
    <x v="14"/>
    <x v="5"/>
    <x v="1"/>
    <x v="7"/>
    <s v="Residential - Whitby"/>
    <n v="42256"/>
  </r>
  <r>
    <x v="14"/>
    <x v="5"/>
    <x v="1"/>
    <x v="7"/>
    <s v="Residential Seasonal - Veridian"/>
    <n v="1561"/>
  </r>
  <r>
    <x v="14"/>
    <x v="6"/>
    <x v="0"/>
    <x v="1"/>
    <s v="Sentinel Lighting - Veridian"/>
    <n v="247"/>
  </r>
  <r>
    <x v="14"/>
    <x v="6"/>
    <x v="0"/>
    <x v="1"/>
    <s v="Sentinel Lighting - Whitby"/>
    <n v="47"/>
  </r>
  <r>
    <x v="14"/>
    <x v="6"/>
    <x v="0"/>
    <x v="2"/>
    <s v="Street Lighting - Veridian"/>
    <n v="31736"/>
  </r>
  <r>
    <x v="14"/>
    <x v="6"/>
    <x v="0"/>
    <x v="2"/>
    <s v="Street Lighting - Whitby"/>
    <n v="13214"/>
  </r>
  <r>
    <x v="14"/>
    <x v="6"/>
    <x v="0"/>
    <x v="3"/>
    <s v="Unmetered Scattered Load - Veridian"/>
    <n v="803"/>
  </r>
  <r>
    <x v="14"/>
    <x v="6"/>
    <x v="0"/>
    <x v="3"/>
    <s v="Unmetered Scattered Load - Whitby"/>
    <n v="392"/>
  </r>
  <r>
    <x v="14"/>
    <x v="6"/>
    <x v="1"/>
    <x v="4"/>
    <s v="General Service &lt; 50 kW - Veridian"/>
    <n v="9339"/>
  </r>
  <r>
    <x v="14"/>
    <x v="6"/>
    <x v="1"/>
    <x v="4"/>
    <s v="General Service &lt; 50 kW - Whitby"/>
    <n v="2350"/>
  </r>
  <r>
    <x v="14"/>
    <x v="6"/>
    <x v="1"/>
    <x v="5"/>
    <s v="General Service 3,000 to 4,999 kW - Veridian"/>
    <n v="6"/>
  </r>
  <r>
    <x v="14"/>
    <x v="6"/>
    <x v="1"/>
    <x v="5"/>
    <s v="General Service 50 to 2,999 kW - Veridian"/>
    <n v="1060"/>
  </r>
  <r>
    <x v="14"/>
    <x v="6"/>
    <x v="1"/>
    <x v="5"/>
    <s v="General Service 50 to 4,999 kW - Whitby"/>
    <n v="398"/>
  </r>
  <r>
    <x v="14"/>
    <x v="6"/>
    <x v="1"/>
    <x v="6"/>
    <s v="Large Use - Veridian"/>
    <n v="4"/>
  </r>
  <r>
    <x v="14"/>
    <x v="6"/>
    <x v="1"/>
    <x v="7"/>
    <s v="Residential - Veridian"/>
    <n v="113409"/>
  </r>
  <r>
    <x v="14"/>
    <x v="6"/>
    <x v="1"/>
    <x v="7"/>
    <s v="Residential - Whitby"/>
    <n v="43441"/>
  </r>
  <r>
    <x v="14"/>
    <x v="6"/>
    <x v="1"/>
    <x v="7"/>
    <s v="Residential Seasonal - Veridian"/>
    <n v="1557"/>
  </r>
  <r>
    <x v="15"/>
    <x v="0"/>
    <x v="0"/>
    <x v="0"/>
    <s v="Embedded Distributor - Hydro One"/>
    <n v="1"/>
  </r>
  <r>
    <x v="15"/>
    <x v="0"/>
    <x v="0"/>
    <x v="0"/>
    <s v="Embedded Distributor - Waterloo North"/>
    <n v="1"/>
  </r>
  <r>
    <x v="15"/>
    <x v="0"/>
    <x v="0"/>
    <x v="0"/>
    <s v="General Service 50 to 4,999 kW - Embedded Distribution"/>
    <n v="0"/>
  </r>
  <r>
    <x v="15"/>
    <x v="0"/>
    <x v="0"/>
    <x v="1"/>
    <s v="Sentinel Lighting"/>
    <n v="168"/>
  </r>
  <r>
    <x v="15"/>
    <x v="0"/>
    <x v="0"/>
    <x v="2"/>
    <s v="Street Lighting"/>
    <n v="15531"/>
  </r>
  <r>
    <x v="15"/>
    <x v="0"/>
    <x v="0"/>
    <x v="3"/>
    <s v="Unmetered Scattered Load"/>
    <n v="519"/>
  </r>
  <r>
    <x v="15"/>
    <x v="0"/>
    <x v="1"/>
    <x v="4"/>
    <s v="General Service Less Than 50 kW"/>
    <n v="6184"/>
  </r>
  <r>
    <x v="15"/>
    <x v="0"/>
    <x v="1"/>
    <x v="5"/>
    <s v="General Service 1,000 to 4,999 kW"/>
    <n v="23"/>
  </r>
  <r>
    <x v="15"/>
    <x v="0"/>
    <x v="1"/>
    <x v="5"/>
    <s v="General Service 50 to 4,999 kW"/>
    <n v="130"/>
  </r>
  <r>
    <x v="15"/>
    <x v="0"/>
    <x v="1"/>
    <x v="5"/>
    <s v="General Service 50 to 999 kW"/>
    <n v="693"/>
  </r>
  <r>
    <x v="15"/>
    <x v="0"/>
    <x v="1"/>
    <x v="6"/>
    <s v="Large Use"/>
    <n v="2"/>
  </r>
  <r>
    <x v="15"/>
    <x v="0"/>
    <x v="1"/>
    <x v="7"/>
    <s v="Residential"/>
    <n v="56132"/>
  </r>
  <r>
    <x v="15"/>
    <x v="1"/>
    <x v="0"/>
    <x v="0"/>
    <s v="Embedded Distributor - Hydro One - Cambridge And North Dumfries"/>
    <n v="1"/>
  </r>
  <r>
    <x v="15"/>
    <x v="1"/>
    <x v="0"/>
    <x v="0"/>
    <s v="Embedded Distributor - Waterloo North - Cambridge And North Dumfries"/>
    <n v="1"/>
  </r>
  <r>
    <x v="15"/>
    <x v="1"/>
    <x v="0"/>
    <x v="1"/>
    <s v="Sentinel Lighting - Brant County"/>
    <n v="173"/>
  </r>
  <r>
    <x v="15"/>
    <x v="1"/>
    <x v="0"/>
    <x v="2"/>
    <s v="Street Lighting - Brant County"/>
    <n v="2927"/>
  </r>
  <r>
    <x v="15"/>
    <x v="1"/>
    <x v="0"/>
    <x v="2"/>
    <s v="Street Lighting - Cambridge And North Dumfries"/>
    <n v="12994"/>
  </r>
  <r>
    <x v="15"/>
    <x v="1"/>
    <x v="0"/>
    <x v="3"/>
    <s v="Unmetered Scattered Load - Brant County"/>
    <n v="47"/>
  </r>
  <r>
    <x v="15"/>
    <x v="1"/>
    <x v="0"/>
    <x v="3"/>
    <s v="Unmetered Scattered Load - Cambridge And North Dumfries"/>
    <n v="460"/>
  </r>
  <r>
    <x v="15"/>
    <x v="1"/>
    <x v="1"/>
    <x v="4"/>
    <s v="General Service Less Than 50 kW - Brant County"/>
    <n v="1342"/>
  </r>
  <r>
    <x v="15"/>
    <x v="1"/>
    <x v="1"/>
    <x v="4"/>
    <s v="General Service Less Than 50 kW - Cambridge And North Dumfries"/>
    <n v="4955"/>
  </r>
  <r>
    <x v="15"/>
    <x v="1"/>
    <x v="1"/>
    <x v="5"/>
    <s v="General Service 1,000 To 4,999 kW - Cambridge And North Dumfries"/>
    <n v="22"/>
  </r>
  <r>
    <x v="15"/>
    <x v="1"/>
    <x v="1"/>
    <x v="5"/>
    <s v="General Service 50 To 4,999 kW - Brant County"/>
    <n v="120"/>
  </r>
  <r>
    <x v="15"/>
    <x v="1"/>
    <x v="1"/>
    <x v="5"/>
    <s v="General Service 50 To 999 kW - Cambridge And North Dumfries"/>
    <n v="693"/>
  </r>
  <r>
    <x v="15"/>
    <x v="1"/>
    <x v="1"/>
    <x v="6"/>
    <s v="Large Use - Cambridge And North Dumfries"/>
    <n v="2"/>
  </r>
  <r>
    <x v="15"/>
    <x v="1"/>
    <x v="1"/>
    <x v="7"/>
    <s v="Residential - Brant County"/>
    <n v="8831"/>
  </r>
  <r>
    <x v="15"/>
    <x v="1"/>
    <x v="1"/>
    <x v="7"/>
    <s v="Residential - Cambridge And North Dumfries"/>
    <n v="48158"/>
  </r>
  <r>
    <x v="15"/>
    <x v="2"/>
    <x v="0"/>
    <x v="0"/>
    <s v="Embedded Distributor - Cambridge And North Dumfries"/>
    <n v="2"/>
  </r>
  <r>
    <x v="15"/>
    <x v="2"/>
    <x v="0"/>
    <x v="1"/>
    <s v="Sentinel Lighting - Brant County"/>
    <n v="163"/>
  </r>
  <r>
    <x v="15"/>
    <x v="2"/>
    <x v="0"/>
    <x v="2"/>
    <s v="Street Lighting - Brant County"/>
    <n v="2932"/>
  </r>
  <r>
    <x v="15"/>
    <x v="2"/>
    <x v="0"/>
    <x v="2"/>
    <s v="Street Lighting - Cambridge And North Dumfries"/>
    <n v="13195"/>
  </r>
  <r>
    <x v="15"/>
    <x v="2"/>
    <x v="0"/>
    <x v="3"/>
    <s v="Unmetered Scattered Load - Brant County"/>
    <n v="47"/>
  </r>
  <r>
    <x v="15"/>
    <x v="2"/>
    <x v="0"/>
    <x v="3"/>
    <s v="Unmetered Scattered Load - Cambridge And North Dumfries"/>
    <n v="450"/>
  </r>
  <r>
    <x v="15"/>
    <x v="2"/>
    <x v="1"/>
    <x v="4"/>
    <s v="General Service Less Than 50 kW - Brant County"/>
    <n v="1336"/>
  </r>
  <r>
    <x v="15"/>
    <x v="2"/>
    <x v="1"/>
    <x v="4"/>
    <s v="General Service Less Than 50 kW - Cambridge And North Dumfries"/>
    <n v="4984"/>
  </r>
  <r>
    <x v="15"/>
    <x v="2"/>
    <x v="1"/>
    <x v="5"/>
    <s v="General Service 1,000 To 4,999 kW - Cambridge And North Dumfries"/>
    <n v="26"/>
  </r>
  <r>
    <x v="15"/>
    <x v="2"/>
    <x v="1"/>
    <x v="5"/>
    <s v="General Service 50 To 4,999 kW - Brant County"/>
    <n v="119"/>
  </r>
  <r>
    <x v="15"/>
    <x v="2"/>
    <x v="1"/>
    <x v="5"/>
    <s v="General Service 50 To 999 kW - Cambridge And North Dumfries"/>
    <n v="684"/>
  </r>
  <r>
    <x v="15"/>
    <x v="2"/>
    <x v="1"/>
    <x v="6"/>
    <s v="Large Use - Cambridge And North Dumfries"/>
    <n v="2"/>
  </r>
  <r>
    <x v="15"/>
    <x v="2"/>
    <x v="1"/>
    <x v="7"/>
    <s v="Residential - Brant County"/>
    <n v="8960"/>
  </r>
  <r>
    <x v="15"/>
    <x v="2"/>
    <x v="1"/>
    <x v="7"/>
    <s v="Residential - Cambridge And North Dumfries"/>
    <n v="48613"/>
  </r>
  <r>
    <x v="15"/>
    <x v="3"/>
    <x v="0"/>
    <x v="0"/>
    <s v="Embedded Distributor - Cambridge And North Dumfries"/>
    <n v="2"/>
  </r>
  <r>
    <x v="15"/>
    <x v="3"/>
    <x v="0"/>
    <x v="1"/>
    <s v="Sentinel Lighting - Brant County"/>
    <n v="163"/>
  </r>
  <r>
    <x v="15"/>
    <x v="3"/>
    <x v="0"/>
    <x v="2"/>
    <s v="Street Lighting - Brant County"/>
    <n v="2978"/>
  </r>
  <r>
    <x v="15"/>
    <x v="3"/>
    <x v="0"/>
    <x v="2"/>
    <s v="Street Lighting - Cambridge And North Dumfries"/>
    <n v="13341"/>
  </r>
  <r>
    <x v="15"/>
    <x v="3"/>
    <x v="0"/>
    <x v="3"/>
    <s v="Unmetered Scattered Load - Brant County"/>
    <n v="47"/>
  </r>
  <r>
    <x v="15"/>
    <x v="3"/>
    <x v="0"/>
    <x v="3"/>
    <s v="Unmetered Scattered Load - Cambridge And North Dumfries"/>
    <n v="438"/>
  </r>
  <r>
    <x v="15"/>
    <x v="3"/>
    <x v="1"/>
    <x v="4"/>
    <s v="General Service Less Than 50 kW - Brant County"/>
    <n v="1332"/>
  </r>
  <r>
    <x v="15"/>
    <x v="3"/>
    <x v="1"/>
    <x v="4"/>
    <s v="General Service Less Than 50 kW - Cambridge And North Dumfries"/>
    <n v="5076"/>
  </r>
  <r>
    <x v="15"/>
    <x v="3"/>
    <x v="1"/>
    <x v="5"/>
    <s v="General Service 1,000 To 4,999 kW - Cambridge And North Dumfries"/>
    <n v="24"/>
  </r>
  <r>
    <x v="15"/>
    <x v="3"/>
    <x v="1"/>
    <x v="5"/>
    <s v="General Service 50 To 4,999 kW - Brant County"/>
    <n v="108"/>
  </r>
  <r>
    <x v="15"/>
    <x v="3"/>
    <x v="1"/>
    <x v="5"/>
    <s v="General Service 50 To 999 kW - Cambridge And North Dumfries"/>
    <n v="647"/>
  </r>
  <r>
    <x v="15"/>
    <x v="3"/>
    <x v="1"/>
    <x v="6"/>
    <s v="Large Use - Cambridge And North Dumfries"/>
    <n v="2"/>
  </r>
  <r>
    <x v="15"/>
    <x v="3"/>
    <x v="1"/>
    <x v="7"/>
    <s v="Residential - Brant County"/>
    <n v="9045"/>
  </r>
  <r>
    <x v="15"/>
    <x v="3"/>
    <x v="1"/>
    <x v="7"/>
    <s v="Residential - Cambridge And North Dumfries"/>
    <n v="49168"/>
  </r>
  <r>
    <x v="15"/>
    <x v="4"/>
    <x v="0"/>
    <x v="0"/>
    <s v="Embedded Distributor -  Hydro One #1"/>
    <n v="1"/>
  </r>
  <r>
    <x v="15"/>
    <x v="4"/>
    <x v="0"/>
    <x v="0"/>
    <s v="Embedded Distributor -  Hydro One #2"/>
    <n v="4"/>
  </r>
  <r>
    <x v="15"/>
    <x v="4"/>
    <x v="0"/>
    <x v="0"/>
    <s v="Embedded Distributor - Brantford"/>
    <n v="1"/>
  </r>
  <r>
    <x v="15"/>
    <x v="4"/>
    <x v="0"/>
    <x v="0"/>
    <s v="Embedded Distributor - Hydro One CND"/>
    <n v="1"/>
  </r>
  <r>
    <x v="15"/>
    <x v="4"/>
    <x v="0"/>
    <x v="0"/>
    <s v="Embedded Distributor - Waterloo North Hydro"/>
    <n v="1"/>
  </r>
  <r>
    <x v="15"/>
    <x v="4"/>
    <x v="0"/>
    <x v="1"/>
    <s v="Sentinel Lighting"/>
    <n v="163"/>
  </r>
  <r>
    <x v="15"/>
    <x v="4"/>
    <x v="0"/>
    <x v="2"/>
    <s v="Street Lighting"/>
    <n v="16422"/>
  </r>
  <r>
    <x v="15"/>
    <x v="4"/>
    <x v="0"/>
    <x v="3"/>
    <s v="Unmetered Scattered Load"/>
    <n v="483"/>
  </r>
  <r>
    <x v="15"/>
    <x v="4"/>
    <x v="1"/>
    <x v="4"/>
    <s v="General Service Less Than 50 kW"/>
    <n v="6463"/>
  </r>
  <r>
    <x v="15"/>
    <x v="4"/>
    <x v="1"/>
    <x v="5"/>
    <s v="General Service 1,000 To 4,999 kW"/>
    <n v="20"/>
  </r>
  <r>
    <x v="15"/>
    <x v="4"/>
    <x v="1"/>
    <x v="5"/>
    <s v="General Service 50 To 999 kW"/>
    <n v="766"/>
  </r>
  <r>
    <x v="15"/>
    <x v="4"/>
    <x v="1"/>
    <x v="6"/>
    <s v="Large User"/>
    <n v="2"/>
  </r>
  <r>
    <x v="15"/>
    <x v="4"/>
    <x v="1"/>
    <x v="7"/>
    <s v="Residential"/>
    <n v="59270"/>
  </r>
  <r>
    <x v="15"/>
    <x v="5"/>
    <x v="0"/>
    <x v="0"/>
    <s v="Embedded Distributor -  Hydro One #1"/>
    <n v="1"/>
  </r>
  <r>
    <x v="15"/>
    <x v="5"/>
    <x v="0"/>
    <x v="0"/>
    <s v="Embedded Distributor -  Hydro One #2"/>
    <n v="4"/>
  </r>
  <r>
    <x v="15"/>
    <x v="5"/>
    <x v="0"/>
    <x v="0"/>
    <s v="Embedded Distributor - Brantford"/>
    <n v="1"/>
  </r>
  <r>
    <x v="15"/>
    <x v="5"/>
    <x v="0"/>
    <x v="0"/>
    <s v="Embedded Distributor - Hydro One CND"/>
    <n v="1"/>
  </r>
  <r>
    <x v="15"/>
    <x v="5"/>
    <x v="0"/>
    <x v="0"/>
    <s v="Embedded Distributor - Waterloo North Hydro"/>
    <n v="1"/>
  </r>
  <r>
    <x v="15"/>
    <x v="5"/>
    <x v="0"/>
    <x v="1"/>
    <s v="Sentinel Lighting"/>
    <n v="119"/>
  </r>
  <r>
    <x v="15"/>
    <x v="5"/>
    <x v="0"/>
    <x v="2"/>
    <s v="Street Lighting"/>
    <n v="16468"/>
  </r>
  <r>
    <x v="15"/>
    <x v="5"/>
    <x v="0"/>
    <x v="3"/>
    <s v="Unmetered Scattered Load"/>
    <n v="468"/>
  </r>
  <r>
    <x v="15"/>
    <x v="5"/>
    <x v="1"/>
    <x v="4"/>
    <s v="General Service Less Than 50 kW"/>
    <n v="6543"/>
  </r>
  <r>
    <x v="15"/>
    <x v="5"/>
    <x v="1"/>
    <x v="5"/>
    <s v="General Service 1,000 To 4,999 kW"/>
    <n v="25"/>
  </r>
  <r>
    <x v="15"/>
    <x v="5"/>
    <x v="1"/>
    <x v="5"/>
    <s v="General Service 50 To 999 kW"/>
    <n v="751"/>
  </r>
  <r>
    <x v="15"/>
    <x v="5"/>
    <x v="1"/>
    <x v="6"/>
    <s v="Large User"/>
    <n v="2"/>
  </r>
  <r>
    <x v="15"/>
    <x v="5"/>
    <x v="1"/>
    <x v="7"/>
    <s v="Residential"/>
    <n v="59982"/>
  </r>
  <r>
    <x v="15"/>
    <x v="6"/>
    <x v="0"/>
    <x v="0"/>
    <s v="Embedded Distributor -  Hydro One #1"/>
    <n v="1"/>
  </r>
  <r>
    <x v="15"/>
    <x v="6"/>
    <x v="0"/>
    <x v="0"/>
    <s v="Embedded Distributor -  Hydro One #2"/>
    <n v="4"/>
  </r>
  <r>
    <x v="15"/>
    <x v="6"/>
    <x v="0"/>
    <x v="0"/>
    <s v="Embedded Distributor - Brantford"/>
    <n v="1"/>
  </r>
  <r>
    <x v="15"/>
    <x v="6"/>
    <x v="0"/>
    <x v="0"/>
    <s v="Embedded Distributor - Hydro One CND"/>
    <n v="1"/>
  </r>
  <r>
    <x v="15"/>
    <x v="6"/>
    <x v="0"/>
    <x v="0"/>
    <s v="Embedded Distributor - Waterloo North Hydro"/>
    <n v="1"/>
  </r>
  <r>
    <x v="15"/>
    <x v="6"/>
    <x v="0"/>
    <x v="1"/>
    <s v="Sentinel Lighting"/>
    <n v="115"/>
  </r>
  <r>
    <x v="15"/>
    <x v="6"/>
    <x v="0"/>
    <x v="2"/>
    <s v="Street Lighting"/>
    <n v="16467"/>
  </r>
  <r>
    <x v="15"/>
    <x v="6"/>
    <x v="0"/>
    <x v="3"/>
    <s v="Unmetered Scattered Load"/>
    <n v="465"/>
  </r>
  <r>
    <x v="15"/>
    <x v="6"/>
    <x v="1"/>
    <x v="4"/>
    <s v="General Service Less Than 50 kW"/>
    <n v="6640"/>
  </r>
  <r>
    <x v="15"/>
    <x v="6"/>
    <x v="1"/>
    <x v="5"/>
    <s v="General Service 1,000 To 4,999 kW"/>
    <n v="25"/>
  </r>
  <r>
    <x v="15"/>
    <x v="6"/>
    <x v="1"/>
    <x v="5"/>
    <s v="General Service 50 To 999 kW"/>
    <n v="724"/>
  </r>
  <r>
    <x v="15"/>
    <x v="6"/>
    <x v="1"/>
    <x v="6"/>
    <s v="Large User"/>
    <n v="2"/>
  </r>
  <r>
    <x v="15"/>
    <x v="6"/>
    <x v="1"/>
    <x v="7"/>
    <s v="Residential"/>
    <n v="60802"/>
  </r>
  <r>
    <x v="16"/>
    <x v="0"/>
    <x v="0"/>
    <x v="1"/>
    <s v="Sentinel Lighting"/>
    <n v="45"/>
  </r>
  <r>
    <x v="16"/>
    <x v="0"/>
    <x v="0"/>
    <x v="1"/>
    <s v="Sentinel Lighting - Chatham-Kent Hydro Service Area"/>
    <n v="304"/>
  </r>
  <r>
    <x v="16"/>
    <x v="0"/>
    <x v="0"/>
    <x v="1"/>
    <s v="Sentinel Lighting - Dutton Service Area"/>
    <n v="1"/>
  </r>
  <r>
    <x v="16"/>
    <x v="0"/>
    <x v="0"/>
    <x v="1"/>
    <s v="Sentinel Lighting - Strathroy, Mount Brydges and Parkhill Service Areas"/>
    <n v="48"/>
  </r>
  <r>
    <x v="16"/>
    <x v="0"/>
    <x v="0"/>
    <x v="2"/>
    <s v="Street Lighting"/>
    <n v="4911"/>
  </r>
  <r>
    <x v="16"/>
    <x v="0"/>
    <x v="0"/>
    <x v="2"/>
    <s v="Street Lighting - Chatham-Kent Hydro Service Area"/>
    <n v="10623"/>
  </r>
  <r>
    <x v="16"/>
    <x v="0"/>
    <x v="0"/>
    <x v="2"/>
    <s v="Street Lighting - Dutton Service Area"/>
    <n v="208"/>
  </r>
  <r>
    <x v="16"/>
    <x v="0"/>
    <x v="0"/>
    <x v="2"/>
    <s v="Street Lighting - Newbury Service Area"/>
    <n v="74"/>
  </r>
  <r>
    <x v="16"/>
    <x v="0"/>
    <x v="0"/>
    <x v="2"/>
    <s v="Street Lighting - Strathroy, Mount Brydges and Parkhill Service Areas"/>
    <n v="2140"/>
  </r>
  <r>
    <x v="16"/>
    <x v="0"/>
    <x v="0"/>
    <x v="3"/>
    <s v="Unmetered Scattered Load - Chatham-Kent Hydro Service Area"/>
    <n v="199"/>
  </r>
  <r>
    <x v="16"/>
    <x v="0"/>
    <x v="0"/>
    <x v="3"/>
    <s v="Unmetered Scattered Load - Strathroy, Mount Brydges and Parkhill Service Areas"/>
    <n v="52"/>
  </r>
  <r>
    <x v="16"/>
    <x v="0"/>
    <x v="1"/>
    <x v="4"/>
    <s v="General Service Less Than 50 kW"/>
    <n v="1733"/>
  </r>
  <r>
    <x v="16"/>
    <x v="0"/>
    <x v="1"/>
    <x v="4"/>
    <s v="General Service Less Than 50 kW - Chatham-Kent Hydro Service Area"/>
    <n v="3106"/>
  </r>
  <r>
    <x v="16"/>
    <x v="0"/>
    <x v="1"/>
    <x v="4"/>
    <s v="General Service Less Than 50 kW - Newbury Service Area"/>
    <n v="35"/>
  </r>
  <r>
    <x v="16"/>
    <x v="0"/>
    <x v="1"/>
    <x v="4"/>
    <s v="General Service Less Than 50 kW - Strathroy, Mount Brydges and Parkhill Service Areas"/>
    <n v="685"/>
  </r>
  <r>
    <x v="16"/>
    <x v="0"/>
    <x v="1"/>
    <x v="4"/>
    <s v="General Service less than 50 kW - Dutton Service Area"/>
    <n v="87"/>
  </r>
  <r>
    <x v="16"/>
    <x v="0"/>
    <x v="1"/>
    <x v="5"/>
    <s v="General Service 1,000 to 4,999 kW"/>
    <n v="132"/>
  </r>
  <r>
    <x v="16"/>
    <x v="0"/>
    <x v="1"/>
    <x v="5"/>
    <s v="General Service 50 to 4,999 kW - Newbury Service Area"/>
    <n v="3"/>
  </r>
  <r>
    <x v="16"/>
    <x v="0"/>
    <x v="1"/>
    <x v="5"/>
    <s v="General Service 50 to 4,999 kW - Strathroy, Mount Brydges and Parkhill Service Areas"/>
    <n v="83"/>
  </r>
  <r>
    <x v="16"/>
    <x v="0"/>
    <x v="1"/>
    <x v="5"/>
    <s v="General Service 50 to 999 kW - Chatham-Kent Hydro Service Area"/>
    <n v="358"/>
  </r>
  <r>
    <x v="16"/>
    <x v="0"/>
    <x v="1"/>
    <x v="5"/>
    <s v="General Service Intermediate 1,000 to 4,999 kW - Chatham-Kent Hydro Service Area"/>
    <n v="13"/>
  </r>
  <r>
    <x v="16"/>
    <x v="0"/>
    <x v="1"/>
    <x v="5"/>
    <s v="Intermediate With Self Generation - Chatham-Kent Hydro Service Area"/>
    <n v="1"/>
  </r>
  <r>
    <x v="16"/>
    <x v="0"/>
    <x v="1"/>
    <x v="6"/>
    <s v="Large Use - Strathroy, Mount Brydges and Parkhill Service Areas"/>
    <n v="1"/>
  </r>
  <r>
    <x v="16"/>
    <x v="0"/>
    <x v="1"/>
    <x v="7"/>
    <s v="Residential"/>
    <n v="15207"/>
  </r>
  <r>
    <x v="16"/>
    <x v="0"/>
    <x v="1"/>
    <x v="7"/>
    <s v="Residential - Chatham-Kent Hydro Service Area"/>
    <n v="28912"/>
  </r>
  <r>
    <x v="16"/>
    <x v="0"/>
    <x v="1"/>
    <x v="7"/>
    <s v="Residential - Dutton Service Area"/>
    <n v="556"/>
  </r>
  <r>
    <x v="16"/>
    <x v="0"/>
    <x v="1"/>
    <x v="7"/>
    <s v="Residential - Newbury Service Area"/>
    <n v="171"/>
  </r>
  <r>
    <x v="16"/>
    <x v="0"/>
    <x v="1"/>
    <x v="7"/>
    <s v="Residential - Strathroy, Mount Brydges and Parkhill Service Areas"/>
    <n v="6648"/>
  </r>
  <r>
    <x v="16"/>
    <x v="1"/>
    <x v="0"/>
    <x v="0"/>
    <s v="Embedded Distributor"/>
    <n v="1"/>
  </r>
  <r>
    <x v="16"/>
    <x v="1"/>
    <x v="0"/>
    <x v="1"/>
    <s v="Sentinel Lighting"/>
    <n v="385"/>
  </r>
  <r>
    <x v="16"/>
    <x v="1"/>
    <x v="0"/>
    <x v="2"/>
    <s v="Street Lighting"/>
    <n v="17890"/>
  </r>
  <r>
    <x v="16"/>
    <x v="1"/>
    <x v="0"/>
    <x v="3"/>
    <s v="Unmetered Scattered Load"/>
    <n v="264"/>
  </r>
  <r>
    <x v="16"/>
    <x v="1"/>
    <x v="1"/>
    <x v="4"/>
    <s v="General Service Less Than 50 kW"/>
    <n v="5629"/>
  </r>
  <r>
    <x v="16"/>
    <x v="1"/>
    <x v="1"/>
    <x v="5"/>
    <s v="General Service 50 to 4,999 kW"/>
    <n v="581"/>
  </r>
  <r>
    <x v="16"/>
    <x v="1"/>
    <x v="1"/>
    <x v="6"/>
    <s v="Large Use"/>
    <n v="2"/>
  </r>
  <r>
    <x v="16"/>
    <x v="1"/>
    <x v="1"/>
    <x v="7"/>
    <s v="Residential"/>
    <n v="51867"/>
  </r>
  <r>
    <x v="16"/>
    <x v="2"/>
    <x v="0"/>
    <x v="0"/>
    <s v="Embedded Distributor"/>
    <n v="1"/>
  </r>
  <r>
    <x v="16"/>
    <x v="2"/>
    <x v="0"/>
    <x v="1"/>
    <s v="Sentinel Lighting"/>
    <n v="383"/>
  </r>
  <r>
    <x v="16"/>
    <x v="2"/>
    <x v="0"/>
    <x v="2"/>
    <s v="Street Lighting"/>
    <n v="18003"/>
  </r>
  <r>
    <x v="16"/>
    <x v="2"/>
    <x v="0"/>
    <x v="3"/>
    <s v="Unmetered Scattered Load"/>
    <n v="228"/>
  </r>
  <r>
    <x v="16"/>
    <x v="2"/>
    <x v="1"/>
    <x v="4"/>
    <s v="General Service Less Than 50 kW"/>
    <n v="5680"/>
  </r>
  <r>
    <x v="16"/>
    <x v="2"/>
    <x v="1"/>
    <x v="5"/>
    <s v="General Service 50 to 4,999 kW"/>
    <n v="548"/>
  </r>
  <r>
    <x v="16"/>
    <x v="2"/>
    <x v="1"/>
    <x v="6"/>
    <s v="Large Use"/>
    <n v="2"/>
  </r>
  <r>
    <x v="16"/>
    <x v="2"/>
    <x v="1"/>
    <x v="7"/>
    <s v="Residential"/>
    <n v="52431"/>
  </r>
  <r>
    <x v="16"/>
    <x v="3"/>
    <x v="0"/>
    <x v="0"/>
    <s v="Embedded Distributor - Entegrus Powerlines"/>
    <n v="1"/>
  </r>
  <r>
    <x v="16"/>
    <x v="3"/>
    <x v="0"/>
    <x v="1"/>
    <s v="Sentinel Lighting - Entegrus Powerlines"/>
    <n v="337"/>
  </r>
  <r>
    <x v="16"/>
    <x v="3"/>
    <x v="0"/>
    <x v="1"/>
    <s v="Sentinel Lighting - St. Thomas Energy"/>
    <n v="43"/>
  </r>
  <r>
    <x v="16"/>
    <x v="3"/>
    <x v="0"/>
    <x v="2"/>
    <s v="Street Lighting - Entegrus Powerlines"/>
    <n v="13088"/>
  </r>
  <r>
    <x v="16"/>
    <x v="3"/>
    <x v="0"/>
    <x v="2"/>
    <s v="Street Lighting - St. Thomas Energy"/>
    <n v="4977"/>
  </r>
  <r>
    <x v="16"/>
    <x v="3"/>
    <x v="0"/>
    <x v="3"/>
    <s v="Unmetered Scattered Load - Entegrus Powerlines"/>
    <n v="228"/>
  </r>
  <r>
    <x v="16"/>
    <x v="3"/>
    <x v="1"/>
    <x v="4"/>
    <s v="General Service Less Than 50 kW - Entegrus Powerlines"/>
    <n v="3946"/>
  </r>
  <r>
    <x v="16"/>
    <x v="3"/>
    <x v="1"/>
    <x v="4"/>
    <s v="General Service Less Than 50 kW - St. Thomas Energy"/>
    <n v="1746"/>
  </r>
  <r>
    <x v="16"/>
    <x v="3"/>
    <x v="1"/>
    <x v="5"/>
    <s v="General Service 50 to 4,999 kW - Entegrus Powerlines"/>
    <n v="425"/>
  </r>
  <r>
    <x v="16"/>
    <x v="3"/>
    <x v="1"/>
    <x v="5"/>
    <s v="General Service 50 to 4,999 kW - St. Thomas Energy"/>
    <n v="127"/>
  </r>
  <r>
    <x v="16"/>
    <x v="3"/>
    <x v="1"/>
    <x v="6"/>
    <s v="Large Use - Entegrus Powerlines"/>
    <n v="2"/>
  </r>
  <r>
    <x v="16"/>
    <x v="3"/>
    <x v="1"/>
    <x v="7"/>
    <s v="Residential - Entegrus Powerlines"/>
    <n v="37026"/>
  </r>
  <r>
    <x v="16"/>
    <x v="3"/>
    <x v="1"/>
    <x v="7"/>
    <s v="Residential - St. Thomas Energy"/>
    <n v="15914"/>
  </r>
  <r>
    <x v="16"/>
    <x v="4"/>
    <x v="0"/>
    <x v="0"/>
    <s v="Embedded Distributor - Main"/>
    <n v="1"/>
  </r>
  <r>
    <x v="16"/>
    <x v="4"/>
    <x v="0"/>
    <x v="1"/>
    <s v="Sentinel Lighting - Main"/>
    <n v="338"/>
  </r>
  <r>
    <x v="16"/>
    <x v="4"/>
    <x v="0"/>
    <x v="1"/>
    <s v="Sentinel Lighting - St. Thomas Energy"/>
    <n v="68"/>
  </r>
  <r>
    <x v="16"/>
    <x v="4"/>
    <x v="0"/>
    <x v="2"/>
    <s v="Street Lighting - Main"/>
    <n v="13088"/>
  </r>
  <r>
    <x v="16"/>
    <x v="4"/>
    <x v="0"/>
    <x v="2"/>
    <s v="Street Lighting - St. Thomas Energy"/>
    <n v="4996"/>
  </r>
  <r>
    <x v="16"/>
    <x v="4"/>
    <x v="0"/>
    <x v="3"/>
    <s v="Unmetered Scattered Load - Main"/>
    <n v="228"/>
  </r>
  <r>
    <x v="16"/>
    <x v="4"/>
    <x v="1"/>
    <x v="4"/>
    <s v="General Service Less Than 50 kW - Main"/>
    <n v="3944"/>
  </r>
  <r>
    <x v="16"/>
    <x v="4"/>
    <x v="1"/>
    <x v="4"/>
    <s v="General Service Less Than 50 kW - St. Thomas Energy"/>
    <n v="1751"/>
  </r>
  <r>
    <x v="16"/>
    <x v="4"/>
    <x v="1"/>
    <x v="5"/>
    <s v="General Service 50 to 4,999 kW - Main"/>
    <n v="422"/>
  </r>
  <r>
    <x v="16"/>
    <x v="4"/>
    <x v="1"/>
    <x v="5"/>
    <s v="General Service 50 to 4,999 kW - St. Thomas Energy"/>
    <n v="141"/>
  </r>
  <r>
    <x v="16"/>
    <x v="4"/>
    <x v="1"/>
    <x v="6"/>
    <s v="Large Use - Main"/>
    <n v="2"/>
  </r>
  <r>
    <x v="16"/>
    <x v="4"/>
    <x v="1"/>
    <x v="7"/>
    <s v="Residential - Main"/>
    <n v="37266"/>
  </r>
  <r>
    <x v="16"/>
    <x v="4"/>
    <x v="1"/>
    <x v="7"/>
    <s v="Residential - St. Thomas Energy"/>
    <n v="16284"/>
  </r>
  <r>
    <x v="16"/>
    <x v="5"/>
    <x v="0"/>
    <x v="0"/>
    <s v="Embedded Distributor - Main"/>
    <n v="1"/>
  </r>
  <r>
    <x v="16"/>
    <x v="5"/>
    <x v="0"/>
    <x v="1"/>
    <s v="Sentinel Lighting - Main"/>
    <n v="278"/>
  </r>
  <r>
    <x v="16"/>
    <x v="5"/>
    <x v="0"/>
    <x v="1"/>
    <s v="Sentinel Lighting - St. Thomas Energy"/>
    <n v="68"/>
  </r>
  <r>
    <x v="16"/>
    <x v="5"/>
    <x v="0"/>
    <x v="2"/>
    <s v="Street Lighting - Main"/>
    <n v="13088"/>
  </r>
  <r>
    <x v="16"/>
    <x v="5"/>
    <x v="0"/>
    <x v="2"/>
    <s v="Street Lighting - St. Thomas Energy"/>
    <n v="5104"/>
  </r>
  <r>
    <x v="16"/>
    <x v="5"/>
    <x v="0"/>
    <x v="3"/>
    <s v="Unmetered Scattered Load - Main"/>
    <n v="224"/>
  </r>
  <r>
    <x v="16"/>
    <x v="5"/>
    <x v="1"/>
    <x v="4"/>
    <s v="General Service Less Than 50 kW - Main"/>
    <n v="3952"/>
  </r>
  <r>
    <x v="16"/>
    <x v="5"/>
    <x v="1"/>
    <x v="4"/>
    <s v="General Service Less Than 50 kW - St. Thomas Energy"/>
    <n v="1760"/>
  </r>
  <r>
    <x v="16"/>
    <x v="5"/>
    <x v="1"/>
    <x v="5"/>
    <s v="General Service 50 to 4,999 kW - Main"/>
    <n v="417"/>
  </r>
  <r>
    <x v="16"/>
    <x v="5"/>
    <x v="1"/>
    <x v="5"/>
    <s v="General Service 50 to 4,999 kW - St. Thomas Energy"/>
    <n v="141"/>
  </r>
  <r>
    <x v="16"/>
    <x v="5"/>
    <x v="1"/>
    <x v="6"/>
    <s v="Large Use - Main"/>
    <n v="2"/>
  </r>
  <r>
    <x v="16"/>
    <x v="5"/>
    <x v="1"/>
    <x v="7"/>
    <s v="Residential - Main"/>
    <n v="37679"/>
  </r>
  <r>
    <x v="16"/>
    <x v="5"/>
    <x v="1"/>
    <x v="7"/>
    <s v="Residential - St. Thomas Energy"/>
    <n v="16636"/>
  </r>
  <r>
    <x v="16"/>
    <x v="6"/>
    <x v="0"/>
    <x v="0"/>
    <s v="Embedded Distributor - Main"/>
    <n v="1"/>
  </r>
  <r>
    <x v="16"/>
    <x v="6"/>
    <x v="0"/>
    <x v="1"/>
    <s v="Sentinel Lighting - Main"/>
    <n v="270"/>
  </r>
  <r>
    <x v="16"/>
    <x v="6"/>
    <x v="0"/>
    <x v="1"/>
    <s v="Sentinel Lighting - St. Thomas Energy"/>
    <n v="67"/>
  </r>
  <r>
    <x v="16"/>
    <x v="6"/>
    <x v="0"/>
    <x v="2"/>
    <s v="Street Lighting - Main"/>
    <n v="13358"/>
  </r>
  <r>
    <x v="16"/>
    <x v="6"/>
    <x v="0"/>
    <x v="2"/>
    <s v="Street Lighting - St. Thomas Energy"/>
    <n v="5119"/>
  </r>
  <r>
    <x v="16"/>
    <x v="6"/>
    <x v="0"/>
    <x v="3"/>
    <s v="Unmetered Scattered Load - Main"/>
    <n v="224"/>
  </r>
  <r>
    <x v="16"/>
    <x v="6"/>
    <x v="1"/>
    <x v="4"/>
    <s v="General Service Less Than 50 kW - Main"/>
    <n v="3979"/>
  </r>
  <r>
    <x v="16"/>
    <x v="6"/>
    <x v="1"/>
    <x v="4"/>
    <s v="General Service Less Than 50 kW - St. Thomas Energy"/>
    <n v="1773"/>
  </r>
  <r>
    <x v="16"/>
    <x v="6"/>
    <x v="1"/>
    <x v="5"/>
    <s v="General Service 50 to 4,999 kW - Main"/>
    <n v="394"/>
  </r>
  <r>
    <x v="16"/>
    <x v="6"/>
    <x v="1"/>
    <x v="5"/>
    <s v="General Service 50 to 4,999 kW - St. Thomas Energy"/>
    <n v="133"/>
  </r>
  <r>
    <x v="16"/>
    <x v="6"/>
    <x v="1"/>
    <x v="6"/>
    <s v="Large Use - Main"/>
    <n v="2"/>
  </r>
  <r>
    <x v="16"/>
    <x v="6"/>
    <x v="1"/>
    <x v="7"/>
    <s v="Residential - Main"/>
    <n v="38277"/>
  </r>
  <r>
    <x v="16"/>
    <x v="6"/>
    <x v="1"/>
    <x v="7"/>
    <s v="Residential - St. Thomas Energy"/>
    <n v="16949"/>
  </r>
  <r>
    <x v="17"/>
    <x v="0"/>
    <x v="0"/>
    <x v="1"/>
    <s v="Sentinel Lighting"/>
    <n v="34"/>
  </r>
  <r>
    <x v="17"/>
    <x v="0"/>
    <x v="0"/>
    <x v="2"/>
    <s v="Street Lighting"/>
    <n v="1064"/>
  </r>
  <r>
    <x v="17"/>
    <x v="0"/>
    <x v="0"/>
    <x v="3"/>
    <s v="Unmetered Scattered Load"/>
    <n v="21"/>
  </r>
  <r>
    <x v="17"/>
    <x v="0"/>
    <x v="1"/>
    <x v="4"/>
    <s v="General Service Less Than 50 kW"/>
    <n v="406"/>
  </r>
  <r>
    <x v="17"/>
    <x v="0"/>
    <x v="1"/>
    <x v="5"/>
    <s v="General Service 50 to 4,999 kW"/>
    <n v="29"/>
  </r>
  <r>
    <x v="17"/>
    <x v="0"/>
    <x v="1"/>
    <x v="7"/>
    <s v="Residential"/>
    <n v="2854"/>
  </r>
  <r>
    <x v="17"/>
    <x v="1"/>
    <x v="0"/>
    <x v="1"/>
    <s v="Sentinel Lighting"/>
    <n v="25"/>
  </r>
  <r>
    <x v="17"/>
    <x v="1"/>
    <x v="0"/>
    <x v="2"/>
    <s v="Street Lighting"/>
    <n v="1065"/>
  </r>
  <r>
    <x v="17"/>
    <x v="1"/>
    <x v="0"/>
    <x v="3"/>
    <s v="Unmetered Scattered Load"/>
    <n v="21"/>
  </r>
  <r>
    <x v="17"/>
    <x v="1"/>
    <x v="1"/>
    <x v="4"/>
    <s v="General Service Less Than 50 kW"/>
    <n v="393"/>
  </r>
  <r>
    <x v="17"/>
    <x v="1"/>
    <x v="1"/>
    <x v="5"/>
    <s v="General Service 50 to 4,999 kW"/>
    <n v="29"/>
  </r>
  <r>
    <x v="17"/>
    <x v="1"/>
    <x v="1"/>
    <x v="7"/>
    <s v="Residential"/>
    <n v="2861"/>
  </r>
  <r>
    <x v="17"/>
    <x v="2"/>
    <x v="0"/>
    <x v="1"/>
    <s v="Sentinel Lighting"/>
    <n v="34"/>
  </r>
  <r>
    <x v="17"/>
    <x v="2"/>
    <x v="0"/>
    <x v="2"/>
    <s v="Street Lighting"/>
    <n v="1065"/>
  </r>
  <r>
    <x v="17"/>
    <x v="2"/>
    <x v="0"/>
    <x v="3"/>
    <s v="Unmetered Scattered Load"/>
    <n v="21"/>
  </r>
  <r>
    <x v="17"/>
    <x v="2"/>
    <x v="1"/>
    <x v="4"/>
    <s v="General Service Less Than 50 kW"/>
    <n v="388"/>
  </r>
  <r>
    <x v="17"/>
    <x v="2"/>
    <x v="1"/>
    <x v="5"/>
    <s v="General Service 50 to 4,999 kW"/>
    <n v="28"/>
  </r>
  <r>
    <x v="17"/>
    <x v="2"/>
    <x v="1"/>
    <x v="7"/>
    <s v="Residential"/>
    <n v="2872"/>
  </r>
  <r>
    <x v="17"/>
    <x v="3"/>
    <x v="0"/>
    <x v="1"/>
    <s v="Sentinel Lighting"/>
    <n v="34"/>
  </r>
  <r>
    <x v="17"/>
    <x v="3"/>
    <x v="0"/>
    <x v="2"/>
    <s v="Street Lighting"/>
    <n v="1062"/>
  </r>
  <r>
    <x v="17"/>
    <x v="3"/>
    <x v="0"/>
    <x v="3"/>
    <s v="Unmetered Scattered Load"/>
    <n v="21"/>
  </r>
  <r>
    <x v="17"/>
    <x v="3"/>
    <x v="1"/>
    <x v="4"/>
    <s v="General Service Less Than 50 kW"/>
    <n v="388"/>
  </r>
  <r>
    <x v="17"/>
    <x v="3"/>
    <x v="1"/>
    <x v="5"/>
    <s v="General Service 50 to 4,999 kW"/>
    <n v="27"/>
  </r>
  <r>
    <x v="17"/>
    <x v="3"/>
    <x v="1"/>
    <x v="7"/>
    <s v="Residential"/>
    <n v="2888"/>
  </r>
  <r>
    <x v="17"/>
    <x v="4"/>
    <x v="0"/>
    <x v="1"/>
    <s v="Sentinel Lighting"/>
    <n v="34"/>
  </r>
  <r>
    <x v="17"/>
    <x v="4"/>
    <x v="0"/>
    <x v="2"/>
    <s v="Street Lighting"/>
    <n v="1062"/>
  </r>
  <r>
    <x v="17"/>
    <x v="4"/>
    <x v="0"/>
    <x v="3"/>
    <s v="Unmetered Scattered Load"/>
    <n v="21"/>
  </r>
  <r>
    <x v="17"/>
    <x v="4"/>
    <x v="1"/>
    <x v="4"/>
    <s v="General Service Less Than 50 kW"/>
    <n v="380"/>
  </r>
  <r>
    <x v="17"/>
    <x v="4"/>
    <x v="1"/>
    <x v="5"/>
    <s v="General Service 50 to 4,999 kW"/>
    <n v="28"/>
  </r>
  <r>
    <x v="17"/>
    <x v="4"/>
    <x v="1"/>
    <x v="7"/>
    <s v="Residential"/>
    <n v="2901"/>
  </r>
  <r>
    <x v="17"/>
    <x v="5"/>
    <x v="0"/>
    <x v="1"/>
    <s v="Sentinel Lighting"/>
    <n v="24"/>
  </r>
  <r>
    <x v="17"/>
    <x v="5"/>
    <x v="0"/>
    <x v="2"/>
    <s v="Street Lighting"/>
    <n v="1072"/>
  </r>
  <r>
    <x v="17"/>
    <x v="5"/>
    <x v="0"/>
    <x v="3"/>
    <s v="Unmetered Scattered Load"/>
    <n v="21"/>
  </r>
  <r>
    <x v="17"/>
    <x v="5"/>
    <x v="1"/>
    <x v="4"/>
    <s v="General Service Less Than 50 kW"/>
    <n v="381"/>
  </r>
  <r>
    <x v="17"/>
    <x v="5"/>
    <x v="1"/>
    <x v="5"/>
    <s v="General Service 50 to 4,999 kW"/>
    <n v="29"/>
  </r>
  <r>
    <x v="17"/>
    <x v="5"/>
    <x v="1"/>
    <x v="7"/>
    <s v="Residential"/>
    <n v="2918"/>
  </r>
  <r>
    <x v="17"/>
    <x v="6"/>
    <x v="0"/>
    <x v="1"/>
    <s v="Sentinel Lighting"/>
    <n v="34"/>
  </r>
  <r>
    <x v="17"/>
    <x v="6"/>
    <x v="0"/>
    <x v="2"/>
    <s v="Street Lighting"/>
    <n v="823"/>
  </r>
  <r>
    <x v="17"/>
    <x v="6"/>
    <x v="0"/>
    <x v="3"/>
    <s v="Unmetered Scattered Load"/>
    <n v="21"/>
  </r>
  <r>
    <x v="17"/>
    <x v="6"/>
    <x v="1"/>
    <x v="4"/>
    <s v="General Service Less Than 50 kW"/>
    <n v="385"/>
  </r>
  <r>
    <x v="17"/>
    <x v="6"/>
    <x v="1"/>
    <x v="5"/>
    <s v="General Service 50 to 4,999 kW"/>
    <n v="26"/>
  </r>
  <r>
    <x v="17"/>
    <x v="6"/>
    <x v="1"/>
    <x v="7"/>
    <s v="Residential"/>
    <n v="2937"/>
  </r>
  <r>
    <x v="18"/>
    <x v="0"/>
    <x v="0"/>
    <x v="1"/>
    <s v="Sentinel Lighting"/>
    <n v="276"/>
  </r>
  <r>
    <x v="18"/>
    <x v="0"/>
    <x v="0"/>
    <x v="2"/>
    <s v="Street Lighting"/>
    <n v="2700"/>
  </r>
  <r>
    <x v="18"/>
    <x v="0"/>
    <x v="0"/>
    <x v="3"/>
    <s v="Unmetered Scattered Load"/>
    <n v="134"/>
  </r>
  <r>
    <x v="18"/>
    <x v="0"/>
    <x v="1"/>
    <x v="4"/>
    <s v="General Service Less Than 50 kW"/>
    <n v="1926"/>
  </r>
  <r>
    <x v="18"/>
    <x v="0"/>
    <x v="1"/>
    <x v="5"/>
    <s v="General Service 3,000 to 4,999 kW"/>
    <n v="1"/>
  </r>
  <r>
    <x v="18"/>
    <x v="0"/>
    <x v="1"/>
    <x v="5"/>
    <s v="General Service 50 to 2,999 kW"/>
    <n v="252"/>
  </r>
  <r>
    <x v="18"/>
    <x v="0"/>
    <x v="1"/>
    <x v="7"/>
    <s v="Residential"/>
    <n v="26713"/>
  </r>
  <r>
    <x v="18"/>
    <x v="1"/>
    <x v="0"/>
    <x v="1"/>
    <s v="Sentinel Lighting"/>
    <n v="264"/>
  </r>
  <r>
    <x v="18"/>
    <x v="1"/>
    <x v="0"/>
    <x v="2"/>
    <s v="Street Lighting"/>
    <n v="2742"/>
  </r>
  <r>
    <x v="18"/>
    <x v="1"/>
    <x v="0"/>
    <x v="3"/>
    <s v="Unmetered Scattered Load"/>
    <n v="132"/>
  </r>
  <r>
    <x v="18"/>
    <x v="1"/>
    <x v="1"/>
    <x v="4"/>
    <s v="General Service Less Than 50 kW"/>
    <n v="1944"/>
  </r>
  <r>
    <x v="18"/>
    <x v="1"/>
    <x v="1"/>
    <x v="5"/>
    <s v="General Service 3,000 to 4,999 kW"/>
    <n v="1"/>
  </r>
  <r>
    <x v="18"/>
    <x v="1"/>
    <x v="1"/>
    <x v="5"/>
    <s v="General Service 50 to 2,999 kW"/>
    <n v="251"/>
  </r>
  <r>
    <x v="18"/>
    <x v="1"/>
    <x v="1"/>
    <x v="7"/>
    <s v="Residential"/>
    <n v="27131"/>
  </r>
  <r>
    <x v="18"/>
    <x v="2"/>
    <x v="0"/>
    <x v="1"/>
    <s v="Sentinel Lighting"/>
    <n v="246"/>
  </r>
  <r>
    <x v="18"/>
    <x v="2"/>
    <x v="0"/>
    <x v="2"/>
    <s v="Street Lighting"/>
    <n v="2759"/>
  </r>
  <r>
    <x v="18"/>
    <x v="2"/>
    <x v="0"/>
    <x v="3"/>
    <s v="Unmetered Scattered Load"/>
    <n v="132"/>
  </r>
  <r>
    <x v="18"/>
    <x v="2"/>
    <x v="1"/>
    <x v="4"/>
    <s v="General Service Less Than 50 kW"/>
    <n v="1978"/>
  </r>
  <r>
    <x v="18"/>
    <x v="2"/>
    <x v="1"/>
    <x v="5"/>
    <s v="General Service 3,000 to 4,999 kW"/>
    <n v="1"/>
  </r>
  <r>
    <x v="18"/>
    <x v="2"/>
    <x v="1"/>
    <x v="5"/>
    <s v="General Service 50 to 2,999 kW"/>
    <n v="254"/>
  </r>
  <r>
    <x v="18"/>
    <x v="2"/>
    <x v="1"/>
    <x v="7"/>
    <s v="Residential"/>
    <n v="27523"/>
  </r>
  <r>
    <x v="18"/>
    <x v="3"/>
    <x v="0"/>
    <x v="8"/>
    <s v="Embeded Distributor(s)"/>
    <n v="4"/>
  </r>
  <r>
    <x v="18"/>
    <x v="3"/>
    <x v="0"/>
    <x v="1"/>
    <s v="Sentinel Lighting"/>
    <n v="240"/>
  </r>
  <r>
    <x v="18"/>
    <x v="3"/>
    <x v="0"/>
    <x v="2"/>
    <s v="Street Lighting"/>
    <n v="2765"/>
  </r>
  <r>
    <x v="18"/>
    <x v="3"/>
    <x v="0"/>
    <x v="3"/>
    <s v="Unmetered Scattered Load"/>
    <n v="130"/>
  </r>
  <r>
    <x v="18"/>
    <x v="3"/>
    <x v="1"/>
    <x v="4"/>
    <s v="General Service Less Than 50 kW"/>
    <n v="1994"/>
  </r>
  <r>
    <x v="18"/>
    <x v="3"/>
    <x v="1"/>
    <x v="5"/>
    <s v="General Service 3,000 to 4,999 kW"/>
    <n v="0"/>
  </r>
  <r>
    <x v="18"/>
    <x v="3"/>
    <x v="1"/>
    <x v="5"/>
    <s v="General Service 50 to 2,999 kW"/>
    <n v="262"/>
  </r>
  <r>
    <x v="18"/>
    <x v="3"/>
    <x v="1"/>
    <x v="7"/>
    <s v="Residential"/>
    <n v="27756"/>
  </r>
  <r>
    <x v="18"/>
    <x v="4"/>
    <x v="0"/>
    <x v="0"/>
    <s v="Embedded Distributor"/>
    <n v="4"/>
  </r>
  <r>
    <x v="18"/>
    <x v="4"/>
    <x v="0"/>
    <x v="1"/>
    <s v="Sentinel Lighting"/>
    <n v="230"/>
  </r>
  <r>
    <x v="18"/>
    <x v="4"/>
    <x v="0"/>
    <x v="2"/>
    <s v="Street Lighting"/>
    <n v="2767"/>
  </r>
  <r>
    <x v="18"/>
    <x v="4"/>
    <x v="0"/>
    <x v="3"/>
    <s v="Unmetered Scattered Load"/>
    <n v="129"/>
  </r>
  <r>
    <x v="18"/>
    <x v="4"/>
    <x v="1"/>
    <x v="4"/>
    <s v="General Service Less Than 50 kW"/>
    <n v="1997"/>
  </r>
  <r>
    <x v="18"/>
    <x v="4"/>
    <x v="1"/>
    <x v="5"/>
    <s v="General Service 50 to 4,999 kW"/>
    <n v="262"/>
  </r>
  <r>
    <x v="18"/>
    <x v="4"/>
    <x v="1"/>
    <x v="7"/>
    <s v="Residential"/>
    <n v="28134"/>
  </r>
  <r>
    <x v="18"/>
    <x v="5"/>
    <x v="0"/>
    <x v="0"/>
    <s v="Embedded Distributor"/>
    <n v="4"/>
  </r>
  <r>
    <x v="18"/>
    <x v="5"/>
    <x v="0"/>
    <x v="1"/>
    <s v="Sentinel Lighting"/>
    <n v="228"/>
  </r>
  <r>
    <x v="18"/>
    <x v="5"/>
    <x v="0"/>
    <x v="2"/>
    <s v="Street Lighting"/>
    <n v="2783"/>
  </r>
  <r>
    <x v="18"/>
    <x v="5"/>
    <x v="0"/>
    <x v="3"/>
    <s v="Unmetered Scattered Load"/>
    <n v="125"/>
  </r>
  <r>
    <x v="18"/>
    <x v="5"/>
    <x v="1"/>
    <x v="4"/>
    <s v="General Service Less Than 50 kW"/>
    <n v="2029"/>
  </r>
  <r>
    <x v="18"/>
    <x v="5"/>
    <x v="1"/>
    <x v="5"/>
    <s v="General Service 50 to 4,999 kW"/>
    <n v="256"/>
  </r>
  <r>
    <x v="18"/>
    <x v="5"/>
    <x v="1"/>
    <x v="7"/>
    <s v="Residential"/>
    <n v="28376"/>
  </r>
  <r>
    <x v="18"/>
    <x v="6"/>
    <x v="0"/>
    <x v="0"/>
    <s v="Embedded Distributor"/>
    <n v="4"/>
  </r>
  <r>
    <x v="18"/>
    <x v="6"/>
    <x v="0"/>
    <x v="1"/>
    <s v="Sentinel Lighting"/>
    <n v="228"/>
  </r>
  <r>
    <x v="18"/>
    <x v="6"/>
    <x v="0"/>
    <x v="2"/>
    <s v="Street Lighting"/>
    <n v="2789"/>
  </r>
  <r>
    <x v="18"/>
    <x v="6"/>
    <x v="0"/>
    <x v="3"/>
    <s v="Unmetered Scattered Load"/>
    <n v="125"/>
  </r>
  <r>
    <x v="18"/>
    <x v="6"/>
    <x v="1"/>
    <x v="4"/>
    <s v="General Service Less Than 50 kW"/>
    <n v="2065"/>
  </r>
  <r>
    <x v="18"/>
    <x v="6"/>
    <x v="1"/>
    <x v="5"/>
    <s v="General Service 50 to 4,999 kW"/>
    <n v="202"/>
  </r>
  <r>
    <x v="18"/>
    <x v="6"/>
    <x v="1"/>
    <x v="7"/>
    <s v="Residential"/>
    <n v="28637"/>
  </r>
  <r>
    <x v="19"/>
    <x v="0"/>
    <x v="0"/>
    <x v="1"/>
    <s v="Sentinel Lighting"/>
    <n v="44"/>
  </r>
  <r>
    <x v="19"/>
    <x v="0"/>
    <x v="0"/>
    <x v="2"/>
    <s v="Street Lighting"/>
    <n v="6530"/>
  </r>
  <r>
    <x v="19"/>
    <x v="0"/>
    <x v="0"/>
    <x v="3"/>
    <s v="Unmetered Scattered Load"/>
    <n v="227"/>
  </r>
  <r>
    <x v="19"/>
    <x v="0"/>
    <x v="1"/>
    <x v="4"/>
    <s v="General Service Less Than 50 kW"/>
    <n v="2061"/>
  </r>
  <r>
    <x v="19"/>
    <x v="0"/>
    <x v="1"/>
    <x v="5"/>
    <s v="General Service 50 to 4,999 kW"/>
    <n v="215"/>
  </r>
  <r>
    <x v="19"/>
    <x v="0"/>
    <x v="1"/>
    <x v="6"/>
    <s v="Large Use"/>
    <n v="1"/>
  </r>
  <r>
    <x v="19"/>
    <x v="0"/>
    <x v="1"/>
    <x v="7"/>
    <s v="Residential"/>
    <n v="18279"/>
  </r>
  <r>
    <x v="19"/>
    <x v="0"/>
    <x v="1"/>
    <x v="7"/>
    <s v="Residential - Hensall"/>
    <n v="0"/>
  </r>
  <r>
    <x v="19"/>
    <x v="1"/>
    <x v="0"/>
    <x v="1"/>
    <s v="Sentinel Lighting"/>
    <n v="43"/>
  </r>
  <r>
    <x v="19"/>
    <x v="1"/>
    <x v="0"/>
    <x v="2"/>
    <s v="Street Lighting"/>
    <n v="6599"/>
  </r>
  <r>
    <x v="19"/>
    <x v="1"/>
    <x v="0"/>
    <x v="3"/>
    <s v="Unmetered Scattered Load"/>
    <n v="228"/>
  </r>
  <r>
    <x v="19"/>
    <x v="1"/>
    <x v="1"/>
    <x v="4"/>
    <s v="General Service Less Than 50 kW"/>
    <n v="2072"/>
  </r>
  <r>
    <x v="19"/>
    <x v="1"/>
    <x v="1"/>
    <x v="5"/>
    <s v="General Service 50 to 4,999 kW"/>
    <n v="218"/>
  </r>
  <r>
    <x v="19"/>
    <x v="1"/>
    <x v="1"/>
    <x v="6"/>
    <s v="Large Use"/>
    <n v="1"/>
  </r>
  <r>
    <x v="19"/>
    <x v="1"/>
    <x v="1"/>
    <x v="7"/>
    <s v="Residential"/>
    <n v="18534"/>
  </r>
  <r>
    <x v="19"/>
    <x v="2"/>
    <x v="0"/>
    <x v="1"/>
    <s v="Sentinel Lighting"/>
    <n v="42"/>
  </r>
  <r>
    <x v="19"/>
    <x v="2"/>
    <x v="0"/>
    <x v="2"/>
    <s v="Street Lighting"/>
    <n v="6567"/>
  </r>
  <r>
    <x v="19"/>
    <x v="2"/>
    <x v="0"/>
    <x v="3"/>
    <s v="Unmetered Scattered Load"/>
    <n v="231"/>
  </r>
  <r>
    <x v="19"/>
    <x v="2"/>
    <x v="1"/>
    <x v="4"/>
    <s v="General Service Less Than 50 kW"/>
    <n v="2088"/>
  </r>
  <r>
    <x v="19"/>
    <x v="2"/>
    <x v="1"/>
    <x v="5"/>
    <s v="General Service 50 to 4,999 kW"/>
    <n v="220"/>
  </r>
  <r>
    <x v="19"/>
    <x v="2"/>
    <x v="1"/>
    <x v="6"/>
    <s v="Large Use"/>
    <n v="1"/>
  </r>
  <r>
    <x v="19"/>
    <x v="2"/>
    <x v="1"/>
    <x v="7"/>
    <s v="Residential"/>
    <n v="18799"/>
  </r>
  <r>
    <x v="19"/>
    <x v="3"/>
    <x v="0"/>
    <x v="1"/>
    <s v="Sentinel Lighting"/>
    <n v="40"/>
  </r>
  <r>
    <x v="19"/>
    <x v="3"/>
    <x v="0"/>
    <x v="2"/>
    <s v="Street Lighting"/>
    <n v="6589"/>
  </r>
  <r>
    <x v="19"/>
    <x v="3"/>
    <x v="0"/>
    <x v="3"/>
    <s v="Unmetered Scattered Load"/>
    <n v="228"/>
  </r>
  <r>
    <x v="19"/>
    <x v="3"/>
    <x v="1"/>
    <x v="4"/>
    <s v="General Service Less Than 50 kW"/>
    <n v="2090"/>
  </r>
  <r>
    <x v="19"/>
    <x v="3"/>
    <x v="1"/>
    <x v="5"/>
    <s v="General Service 50 to 4,999 kW"/>
    <n v="215"/>
  </r>
  <r>
    <x v="19"/>
    <x v="3"/>
    <x v="1"/>
    <x v="6"/>
    <s v="Large Use"/>
    <n v="1"/>
  </r>
  <r>
    <x v="19"/>
    <x v="3"/>
    <x v="1"/>
    <x v="7"/>
    <s v="Residential"/>
    <n v="19063"/>
  </r>
  <r>
    <x v="19"/>
    <x v="4"/>
    <x v="0"/>
    <x v="1"/>
    <s v="Sentinel Lighting"/>
    <n v="36"/>
  </r>
  <r>
    <x v="19"/>
    <x v="4"/>
    <x v="0"/>
    <x v="2"/>
    <s v="Street Lighting"/>
    <n v="6536"/>
  </r>
  <r>
    <x v="19"/>
    <x v="4"/>
    <x v="0"/>
    <x v="3"/>
    <s v="Unmetered Scattered Load"/>
    <n v="229"/>
  </r>
  <r>
    <x v="19"/>
    <x v="4"/>
    <x v="1"/>
    <x v="4"/>
    <s v="General Service Less Than 50 kW"/>
    <n v="2075"/>
  </r>
  <r>
    <x v="19"/>
    <x v="4"/>
    <x v="1"/>
    <x v="5"/>
    <s v="General Service 50 to 4,999 kW"/>
    <n v="224"/>
  </r>
  <r>
    <x v="19"/>
    <x v="4"/>
    <x v="1"/>
    <x v="6"/>
    <s v="Large Use"/>
    <n v="1"/>
  </r>
  <r>
    <x v="19"/>
    <x v="4"/>
    <x v="1"/>
    <x v="7"/>
    <s v="Residential"/>
    <n v="19082"/>
  </r>
  <r>
    <x v="19"/>
    <x v="5"/>
    <x v="0"/>
    <x v="1"/>
    <s v="Sentinel Lighting"/>
    <n v="37"/>
  </r>
  <r>
    <x v="19"/>
    <x v="5"/>
    <x v="0"/>
    <x v="2"/>
    <s v="Street Lighting"/>
    <n v="6431"/>
  </r>
  <r>
    <x v="19"/>
    <x v="5"/>
    <x v="0"/>
    <x v="3"/>
    <s v="Unmetered Scattered Load"/>
    <n v="229"/>
  </r>
  <r>
    <x v="19"/>
    <x v="5"/>
    <x v="1"/>
    <x v="4"/>
    <s v="General Service Less Than 50 kW"/>
    <n v="2092"/>
  </r>
  <r>
    <x v="19"/>
    <x v="5"/>
    <x v="1"/>
    <x v="5"/>
    <s v="General Service 50 to 4,999 kW"/>
    <n v="218"/>
  </r>
  <r>
    <x v="19"/>
    <x v="5"/>
    <x v="1"/>
    <x v="6"/>
    <s v="Large Use"/>
    <n v="1"/>
  </r>
  <r>
    <x v="19"/>
    <x v="5"/>
    <x v="1"/>
    <x v="7"/>
    <s v="Residential"/>
    <n v="19343"/>
  </r>
  <r>
    <x v="19"/>
    <x v="6"/>
    <x v="0"/>
    <x v="1"/>
    <s v="Sentinel Lighting"/>
    <n v="35"/>
  </r>
  <r>
    <x v="19"/>
    <x v="6"/>
    <x v="0"/>
    <x v="2"/>
    <s v="Street Lighting"/>
    <n v="6355"/>
  </r>
  <r>
    <x v="19"/>
    <x v="6"/>
    <x v="0"/>
    <x v="3"/>
    <s v="Unmetered Scattered Load"/>
    <n v="430"/>
  </r>
  <r>
    <x v="19"/>
    <x v="6"/>
    <x v="1"/>
    <x v="4"/>
    <s v="General Service Less Than 50 kW"/>
    <n v="2097"/>
  </r>
  <r>
    <x v="19"/>
    <x v="6"/>
    <x v="1"/>
    <x v="5"/>
    <s v="General Service 50 to 4,999 kW"/>
    <n v="212"/>
  </r>
  <r>
    <x v="19"/>
    <x v="6"/>
    <x v="1"/>
    <x v="6"/>
    <s v="Large Use"/>
    <n v="1"/>
  </r>
  <r>
    <x v="19"/>
    <x v="6"/>
    <x v="1"/>
    <x v="7"/>
    <s v="Residential"/>
    <n v="19598"/>
  </r>
  <r>
    <x v="20"/>
    <x v="0"/>
    <x v="0"/>
    <x v="2"/>
    <s v="Street Lighting"/>
    <n v="1103"/>
  </r>
  <r>
    <x v="20"/>
    <x v="0"/>
    <x v="0"/>
    <x v="3"/>
    <s v="Unmetered Scattered Load"/>
    <n v="6"/>
  </r>
  <r>
    <x v="20"/>
    <x v="0"/>
    <x v="1"/>
    <x v="4"/>
    <s v="General Service Less Than 50 kW"/>
    <n v="418"/>
  </r>
  <r>
    <x v="20"/>
    <x v="0"/>
    <x v="1"/>
    <x v="5"/>
    <s v="General Service 50 to 4,999 kW"/>
    <n v="47"/>
  </r>
  <r>
    <x v="20"/>
    <x v="0"/>
    <x v="1"/>
    <x v="7"/>
    <s v="Residential"/>
    <n v="3264"/>
  </r>
  <r>
    <x v="20"/>
    <x v="1"/>
    <x v="0"/>
    <x v="2"/>
    <s v="Street Lighting"/>
    <n v="1103"/>
  </r>
  <r>
    <x v="20"/>
    <x v="1"/>
    <x v="0"/>
    <x v="3"/>
    <s v="Unmetered Scattered Load"/>
    <n v="7"/>
  </r>
  <r>
    <x v="20"/>
    <x v="1"/>
    <x v="1"/>
    <x v="4"/>
    <s v="General Service Less Than 50 kW"/>
    <n v="430"/>
  </r>
  <r>
    <x v="20"/>
    <x v="1"/>
    <x v="1"/>
    <x v="5"/>
    <s v="General Service 50 to 4,999 kW"/>
    <n v="47"/>
  </r>
  <r>
    <x v="20"/>
    <x v="1"/>
    <x v="1"/>
    <x v="7"/>
    <s v="Residential"/>
    <n v="3269"/>
  </r>
  <r>
    <x v="20"/>
    <x v="2"/>
    <x v="0"/>
    <x v="2"/>
    <s v="Street Lighting"/>
    <n v="1103"/>
  </r>
  <r>
    <x v="20"/>
    <x v="2"/>
    <x v="0"/>
    <x v="3"/>
    <s v="Unmetered Scattered Load"/>
    <n v="6"/>
  </r>
  <r>
    <x v="20"/>
    <x v="2"/>
    <x v="1"/>
    <x v="4"/>
    <s v="General Service Less Than 50 kW"/>
    <n v="431"/>
  </r>
  <r>
    <x v="20"/>
    <x v="2"/>
    <x v="1"/>
    <x v="5"/>
    <s v="General Service 50 to 4,999 kW"/>
    <n v="42"/>
  </r>
  <r>
    <x v="20"/>
    <x v="2"/>
    <x v="1"/>
    <x v="7"/>
    <s v="Residential"/>
    <n v="3275"/>
  </r>
  <r>
    <x v="20"/>
    <x v="3"/>
    <x v="0"/>
    <x v="2"/>
    <s v="Street Lighting"/>
    <n v="1103"/>
  </r>
  <r>
    <x v="20"/>
    <x v="3"/>
    <x v="0"/>
    <x v="3"/>
    <s v="Unmetered Scattered Load"/>
    <n v="6"/>
  </r>
  <r>
    <x v="20"/>
    <x v="3"/>
    <x v="1"/>
    <x v="4"/>
    <s v="General Service Less Than 50 kW"/>
    <n v="422"/>
  </r>
  <r>
    <x v="20"/>
    <x v="3"/>
    <x v="1"/>
    <x v="5"/>
    <s v="General Service 50 to 4,999 kW"/>
    <n v="39"/>
  </r>
  <r>
    <x v="20"/>
    <x v="3"/>
    <x v="1"/>
    <x v="7"/>
    <s v="Residential"/>
    <n v="3284"/>
  </r>
  <r>
    <x v="20"/>
    <x v="4"/>
    <x v="0"/>
    <x v="2"/>
    <s v="Street Lighting"/>
    <n v="1103"/>
  </r>
  <r>
    <x v="20"/>
    <x v="4"/>
    <x v="0"/>
    <x v="3"/>
    <s v="Unmetered Scattered Load"/>
    <n v="6"/>
  </r>
  <r>
    <x v="20"/>
    <x v="4"/>
    <x v="1"/>
    <x v="4"/>
    <s v="General Service Less Than 50 kW"/>
    <n v="428"/>
  </r>
  <r>
    <x v="20"/>
    <x v="4"/>
    <x v="1"/>
    <x v="5"/>
    <s v="General Service 50 to 4,999 kW"/>
    <n v="39"/>
  </r>
  <r>
    <x v="20"/>
    <x v="4"/>
    <x v="1"/>
    <x v="7"/>
    <s v="Residential"/>
    <n v="3306"/>
  </r>
  <r>
    <x v="20"/>
    <x v="5"/>
    <x v="0"/>
    <x v="2"/>
    <s v="Street Lighting"/>
    <n v="1103"/>
  </r>
  <r>
    <x v="20"/>
    <x v="5"/>
    <x v="0"/>
    <x v="3"/>
    <s v="Unmetered Scattered Load"/>
    <n v="6"/>
  </r>
  <r>
    <x v="20"/>
    <x v="5"/>
    <x v="1"/>
    <x v="4"/>
    <s v="General Service Less Than 50 kW"/>
    <n v="424"/>
  </r>
  <r>
    <x v="20"/>
    <x v="5"/>
    <x v="1"/>
    <x v="5"/>
    <s v="General Service 50 to 4,999 kW"/>
    <n v="39"/>
  </r>
  <r>
    <x v="20"/>
    <x v="5"/>
    <x v="1"/>
    <x v="7"/>
    <s v="Residential"/>
    <n v="3298"/>
  </r>
  <r>
    <x v="20"/>
    <x v="6"/>
    <x v="0"/>
    <x v="2"/>
    <s v="Street Lighting"/>
    <n v="1106"/>
  </r>
  <r>
    <x v="20"/>
    <x v="6"/>
    <x v="0"/>
    <x v="3"/>
    <s v="Unmetered Scattered Load"/>
    <n v="6"/>
  </r>
  <r>
    <x v="20"/>
    <x v="6"/>
    <x v="1"/>
    <x v="4"/>
    <s v="General Service Less Than 50 kW"/>
    <n v="414"/>
  </r>
  <r>
    <x v="20"/>
    <x v="6"/>
    <x v="1"/>
    <x v="5"/>
    <s v="General Service 50 to 4,999 kW"/>
    <n v="38"/>
  </r>
  <r>
    <x v="20"/>
    <x v="6"/>
    <x v="1"/>
    <x v="7"/>
    <s v="Residential"/>
    <n v="3287"/>
  </r>
  <r>
    <x v="21"/>
    <x v="0"/>
    <x v="0"/>
    <x v="1"/>
    <s v="Sentinel Lighting"/>
    <n v="398"/>
  </r>
  <r>
    <x v="21"/>
    <x v="0"/>
    <x v="0"/>
    <x v="2"/>
    <s v="Street Lighting"/>
    <n v="9746"/>
  </r>
  <r>
    <x v="21"/>
    <x v="0"/>
    <x v="0"/>
    <x v="3"/>
    <s v="Unmetered Scattered Load"/>
    <n v="317"/>
  </r>
  <r>
    <x v="21"/>
    <x v="0"/>
    <x v="1"/>
    <x v="4"/>
    <s v="General Service Less Than 50 kW"/>
    <n v="4032"/>
  </r>
  <r>
    <x v="21"/>
    <x v="0"/>
    <x v="1"/>
    <x v="5"/>
    <s v="General Service 50 to 4,999 kW"/>
    <n v="520"/>
  </r>
  <r>
    <x v="21"/>
    <x v="0"/>
    <x v="1"/>
    <x v="7"/>
    <s v="Residential"/>
    <n v="42746"/>
  </r>
  <r>
    <x v="21"/>
    <x v="1"/>
    <x v="0"/>
    <x v="1"/>
    <s v="Sentinel Lighting"/>
    <n v="391"/>
  </r>
  <r>
    <x v="21"/>
    <x v="1"/>
    <x v="0"/>
    <x v="2"/>
    <s v="Street Lighting"/>
    <n v="9757"/>
  </r>
  <r>
    <x v="21"/>
    <x v="1"/>
    <x v="0"/>
    <x v="3"/>
    <s v="Unmetered Scattered Load"/>
    <n v="310"/>
  </r>
  <r>
    <x v="21"/>
    <x v="1"/>
    <x v="1"/>
    <x v="4"/>
    <s v="General Service Less Than 50 kW"/>
    <n v="4047"/>
  </r>
  <r>
    <x v="21"/>
    <x v="1"/>
    <x v="1"/>
    <x v="5"/>
    <s v="General Service 50 to 4,999 kW"/>
    <n v="515"/>
  </r>
  <r>
    <x v="21"/>
    <x v="1"/>
    <x v="1"/>
    <x v="7"/>
    <s v="Residential"/>
    <n v="42800"/>
  </r>
  <r>
    <x v="21"/>
    <x v="2"/>
    <x v="0"/>
    <x v="1"/>
    <s v="Sentinel Lighting"/>
    <n v="382"/>
  </r>
  <r>
    <x v="21"/>
    <x v="2"/>
    <x v="0"/>
    <x v="2"/>
    <s v="Street Lighting"/>
    <n v="9794"/>
  </r>
  <r>
    <x v="21"/>
    <x v="2"/>
    <x v="0"/>
    <x v="3"/>
    <s v="Unmetered Scattered Load"/>
    <n v="298"/>
  </r>
  <r>
    <x v="21"/>
    <x v="2"/>
    <x v="1"/>
    <x v="4"/>
    <s v="General Service Less Than 50 kW"/>
    <n v="4100"/>
  </r>
  <r>
    <x v="21"/>
    <x v="2"/>
    <x v="1"/>
    <x v="5"/>
    <s v="General Service 50 to 4,999 kW"/>
    <n v="500"/>
  </r>
  <r>
    <x v="21"/>
    <x v="2"/>
    <x v="1"/>
    <x v="7"/>
    <s v="Residential"/>
    <n v="42827"/>
  </r>
  <r>
    <x v="21"/>
    <x v="3"/>
    <x v="0"/>
    <x v="1"/>
    <s v="Sentinel Lighting"/>
    <n v="371"/>
  </r>
  <r>
    <x v="21"/>
    <x v="3"/>
    <x v="0"/>
    <x v="2"/>
    <s v="Street Lighting"/>
    <n v="9886"/>
  </r>
  <r>
    <x v="21"/>
    <x v="3"/>
    <x v="0"/>
    <x v="3"/>
    <s v="Unmetered Scattered Load"/>
    <n v="292"/>
  </r>
  <r>
    <x v="21"/>
    <x v="3"/>
    <x v="1"/>
    <x v="4"/>
    <s v="General Service Less Than 50 kW"/>
    <n v="4146"/>
  </r>
  <r>
    <x v="21"/>
    <x v="3"/>
    <x v="1"/>
    <x v="5"/>
    <s v="General Service 50 to 4,999 kW"/>
    <n v="498"/>
  </r>
  <r>
    <x v="21"/>
    <x v="3"/>
    <x v="1"/>
    <x v="7"/>
    <s v="Residential"/>
    <n v="42982"/>
  </r>
  <r>
    <x v="21"/>
    <x v="4"/>
    <x v="0"/>
    <x v="1"/>
    <s v="Sentinel Lighting"/>
    <n v="356"/>
  </r>
  <r>
    <x v="21"/>
    <x v="4"/>
    <x v="0"/>
    <x v="2"/>
    <s v="Street Lighting"/>
    <n v="9962"/>
  </r>
  <r>
    <x v="21"/>
    <x v="4"/>
    <x v="0"/>
    <x v="3"/>
    <s v="Unmetered Scattered Load"/>
    <n v="293"/>
  </r>
  <r>
    <x v="21"/>
    <x v="4"/>
    <x v="1"/>
    <x v="4"/>
    <s v="General Service Less Than 50 kW"/>
    <n v="4173"/>
  </r>
  <r>
    <x v="21"/>
    <x v="4"/>
    <x v="1"/>
    <x v="5"/>
    <s v="General Service 50 to 4,999 kW"/>
    <n v="503"/>
  </r>
  <r>
    <x v="21"/>
    <x v="4"/>
    <x v="1"/>
    <x v="7"/>
    <s v="Residential"/>
    <n v="43049"/>
  </r>
  <r>
    <x v="21"/>
    <x v="5"/>
    <x v="0"/>
    <x v="1"/>
    <s v="Sentinel Lighting"/>
    <n v="353"/>
  </r>
  <r>
    <x v="21"/>
    <x v="5"/>
    <x v="0"/>
    <x v="2"/>
    <s v="Street Lighting"/>
    <n v="10053"/>
  </r>
  <r>
    <x v="21"/>
    <x v="5"/>
    <x v="0"/>
    <x v="3"/>
    <s v="Unmetered Scattered Load"/>
    <n v="274"/>
  </r>
  <r>
    <x v="21"/>
    <x v="5"/>
    <x v="1"/>
    <x v="4"/>
    <s v="General Service Less Than 50 kW"/>
    <n v="4252"/>
  </r>
  <r>
    <x v="21"/>
    <x v="5"/>
    <x v="1"/>
    <x v="5"/>
    <s v="General Service 50 to 4,999 kW"/>
    <n v="471"/>
  </r>
  <r>
    <x v="21"/>
    <x v="5"/>
    <x v="1"/>
    <x v="7"/>
    <s v="Residential"/>
    <n v="43142"/>
  </r>
  <r>
    <x v="21"/>
    <x v="6"/>
    <x v="0"/>
    <x v="1"/>
    <s v="Sentinel Lighting"/>
    <n v="352"/>
  </r>
  <r>
    <x v="21"/>
    <x v="6"/>
    <x v="0"/>
    <x v="2"/>
    <s v="Street Lighting"/>
    <n v="10099"/>
  </r>
  <r>
    <x v="21"/>
    <x v="6"/>
    <x v="0"/>
    <x v="3"/>
    <s v="Unmetered Scattered Load"/>
    <n v="258"/>
  </r>
  <r>
    <x v="21"/>
    <x v="6"/>
    <x v="1"/>
    <x v="4"/>
    <s v="General Service Less Than 50 kW"/>
    <n v="4278"/>
  </r>
  <r>
    <x v="21"/>
    <x v="6"/>
    <x v="1"/>
    <x v="5"/>
    <s v="General Service 50 to 4,999 kW"/>
    <n v="484"/>
  </r>
  <r>
    <x v="21"/>
    <x v="6"/>
    <x v="1"/>
    <x v="7"/>
    <s v="Residential"/>
    <n v="43103"/>
  </r>
  <r>
    <x v="22"/>
    <x v="0"/>
    <x v="0"/>
    <x v="2"/>
    <s v="Street Lighting"/>
    <n v="2631"/>
  </r>
  <r>
    <x v="22"/>
    <x v="0"/>
    <x v="0"/>
    <x v="3"/>
    <s v="Unmetered Scattered Load"/>
    <n v="70"/>
  </r>
  <r>
    <x v="22"/>
    <x v="0"/>
    <x v="1"/>
    <x v="4"/>
    <s v="General Service Less Than 50 kW"/>
    <n v="767"/>
  </r>
  <r>
    <x v="22"/>
    <x v="0"/>
    <x v="1"/>
    <x v="5"/>
    <s v="General Service 50 to 4,999 kW"/>
    <n v="111"/>
  </r>
  <r>
    <x v="22"/>
    <x v="0"/>
    <x v="1"/>
    <x v="7"/>
    <s v="Residential"/>
    <n v="10267"/>
  </r>
  <r>
    <x v="22"/>
    <x v="1"/>
    <x v="0"/>
    <x v="0"/>
    <s v="Embedded Distributor"/>
    <n v="0"/>
  </r>
  <r>
    <x v="22"/>
    <x v="1"/>
    <x v="0"/>
    <x v="2"/>
    <s v="Street Lighting"/>
    <n v="2631"/>
  </r>
  <r>
    <x v="22"/>
    <x v="1"/>
    <x v="0"/>
    <x v="3"/>
    <s v="Unmetered Scattered Load"/>
    <n v="68"/>
  </r>
  <r>
    <x v="22"/>
    <x v="1"/>
    <x v="1"/>
    <x v="4"/>
    <s v="General Service Less Than 50 kW"/>
    <n v="773"/>
  </r>
  <r>
    <x v="22"/>
    <x v="1"/>
    <x v="1"/>
    <x v="5"/>
    <s v="General Service 50 to 4,999 kW"/>
    <n v="111"/>
  </r>
  <r>
    <x v="22"/>
    <x v="1"/>
    <x v="1"/>
    <x v="7"/>
    <s v="Residential"/>
    <n v="10285"/>
  </r>
  <r>
    <x v="22"/>
    <x v="2"/>
    <x v="0"/>
    <x v="0"/>
    <s v="Embedded Distributor"/>
    <n v="1"/>
  </r>
  <r>
    <x v="22"/>
    <x v="2"/>
    <x v="0"/>
    <x v="2"/>
    <s v="Street Lighting"/>
    <n v="2665"/>
  </r>
  <r>
    <x v="22"/>
    <x v="2"/>
    <x v="0"/>
    <x v="3"/>
    <s v="Unmetered Scattered Load"/>
    <n v="67"/>
  </r>
  <r>
    <x v="22"/>
    <x v="2"/>
    <x v="1"/>
    <x v="4"/>
    <s v="General Service Less Than 50 kW"/>
    <n v="775"/>
  </r>
  <r>
    <x v="22"/>
    <x v="2"/>
    <x v="1"/>
    <x v="5"/>
    <s v="General Service 50 to 4,999 kW"/>
    <n v="116"/>
  </r>
  <r>
    <x v="22"/>
    <x v="2"/>
    <x v="1"/>
    <x v="7"/>
    <s v="Residential"/>
    <n v="10462"/>
  </r>
  <r>
    <x v="22"/>
    <x v="3"/>
    <x v="0"/>
    <x v="0"/>
    <s v="Embedded Distributor"/>
    <n v="1"/>
  </r>
  <r>
    <x v="22"/>
    <x v="3"/>
    <x v="0"/>
    <x v="2"/>
    <s v="Street Lighting"/>
    <n v="2665"/>
  </r>
  <r>
    <x v="22"/>
    <x v="3"/>
    <x v="0"/>
    <x v="3"/>
    <s v="Unmetered Scattered Load"/>
    <n v="66"/>
  </r>
  <r>
    <x v="22"/>
    <x v="3"/>
    <x v="1"/>
    <x v="4"/>
    <s v="General Service Less Than 50 kW"/>
    <n v="779"/>
  </r>
  <r>
    <x v="22"/>
    <x v="3"/>
    <x v="1"/>
    <x v="5"/>
    <s v="General Service 50 to 4,999 kW"/>
    <n v="120"/>
  </r>
  <r>
    <x v="22"/>
    <x v="3"/>
    <x v="1"/>
    <x v="7"/>
    <s v="Residential"/>
    <n v="10652"/>
  </r>
  <r>
    <x v="22"/>
    <x v="4"/>
    <x v="0"/>
    <x v="0"/>
    <s v="Embedded Distributor"/>
    <n v="1"/>
  </r>
  <r>
    <x v="22"/>
    <x v="4"/>
    <x v="0"/>
    <x v="2"/>
    <s v="Street Lighting"/>
    <n v="2705"/>
  </r>
  <r>
    <x v="22"/>
    <x v="4"/>
    <x v="0"/>
    <x v="3"/>
    <s v="Unmetered Scattered Load"/>
    <n v="65"/>
  </r>
  <r>
    <x v="22"/>
    <x v="4"/>
    <x v="1"/>
    <x v="4"/>
    <s v="General Service Less Than 50 kW"/>
    <n v="799"/>
  </r>
  <r>
    <x v="22"/>
    <x v="4"/>
    <x v="1"/>
    <x v="5"/>
    <s v="General Service 50 to 4,999 kW"/>
    <n v="106"/>
  </r>
  <r>
    <x v="22"/>
    <x v="4"/>
    <x v="1"/>
    <x v="7"/>
    <s v="Residential"/>
    <n v="10726"/>
  </r>
  <r>
    <x v="22"/>
    <x v="5"/>
    <x v="0"/>
    <x v="0"/>
    <s v="Embedded Distributor"/>
    <n v="1"/>
  </r>
  <r>
    <x v="22"/>
    <x v="5"/>
    <x v="0"/>
    <x v="2"/>
    <s v="Street Lighting"/>
    <n v="2680"/>
  </r>
  <r>
    <x v="22"/>
    <x v="5"/>
    <x v="0"/>
    <x v="3"/>
    <s v="Unmetered Scattered Load"/>
    <n v="62"/>
  </r>
  <r>
    <x v="22"/>
    <x v="5"/>
    <x v="1"/>
    <x v="4"/>
    <s v="General Service Less Than 50 kW"/>
    <n v="797"/>
  </r>
  <r>
    <x v="22"/>
    <x v="5"/>
    <x v="1"/>
    <x v="5"/>
    <s v="General Service 50 to 4,999 kW"/>
    <n v="110"/>
  </r>
  <r>
    <x v="22"/>
    <x v="5"/>
    <x v="1"/>
    <x v="7"/>
    <s v="Residential"/>
    <n v="10777"/>
  </r>
  <r>
    <x v="22"/>
    <x v="6"/>
    <x v="0"/>
    <x v="0"/>
    <s v="Embedded Distributor"/>
    <n v="1"/>
  </r>
  <r>
    <x v="22"/>
    <x v="6"/>
    <x v="0"/>
    <x v="2"/>
    <s v="Street Lighting"/>
    <n v="2680"/>
  </r>
  <r>
    <x v="22"/>
    <x v="6"/>
    <x v="0"/>
    <x v="3"/>
    <s v="Unmetered Scattered Load"/>
    <n v="62"/>
  </r>
  <r>
    <x v="22"/>
    <x v="6"/>
    <x v="1"/>
    <x v="4"/>
    <s v="General Service Less Than 50 kW"/>
    <n v="797"/>
  </r>
  <r>
    <x v="22"/>
    <x v="6"/>
    <x v="1"/>
    <x v="5"/>
    <s v="General Service 50 to 4,999 kW"/>
    <n v="112"/>
  </r>
  <r>
    <x v="22"/>
    <x v="6"/>
    <x v="1"/>
    <x v="7"/>
    <s v="Residential"/>
    <n v="10960"/>
  </r>
  <r>
    <x v="23"/>
    <x v="0"/>
    <x v="0"/>
    <x v="0"/>
    <s v="General Service 1,000 to 4,999 kW - Embedded Distributor"/>
    <n v="0"/>
  </r>
  <r>
    <x v="23"/>
    <x v="0"/>
    <x v="0"/>
    <x v="1"/>
    <s v="Sentinel Lighting"/>
    <n v="172"/>
  </r>
  <r>
    <x v="23"/>
    <x v="0"/>
    <x v="0"/>
    <x v="2"/>
    <s v="Street Lighting"/>
    <n v="4595"/>
  </r>
  <r>
    <x v="23"/>
    <x v="0"/>
    <x v="0"/>
    <x v="3"/>
    <s v="Unmetered Scattered Load"/>
    <n v="144"/>
  </r>
  <r>
    <x v="23"/>
    <x v="0"/>
    <x v="1"/>
    <x v="4"/>
    <s v="General Service Less Than 50 kW"/>
    <n v="1920"/>
  </r>
  <r>
    <x v="23"/>
    <x v="0"/>
    <x v="1"/>
    <x v="5"/>
    <s v="General Service 1,000 to 4,999 kW"/>
    <n v="13"/>
  </r>
  <r>
    <x v="23"/>
    <x v="0"/>
    <x v="1"/>
    <x v="5"/>
    <s v="General Service 50 to 999 kW"/>
    <n v="195"/>
  </r>
  <r>
    <x v="23"/>
    <x v="0"/>
    <x v="1"/>
    <x v="7"/>
    <s v="Residential"/>
    <n v="19801"/>
  </r>
  <r>
    <x v="23"/>
    <x v="1"/>
    <x v="0"/>
    <x v="1"/>
    <s v="Sentinel Lighting"/>
    <n v="170"/>
  </r>
  <r>
    <x v="23"/>
    <x v="1"/>
    <x v="0"/>
    <x v="2"/>
    <s v="Street Lighting"/>
    <n v="4680"/>
  </r>
  <r>
    <x v="23"/>
    <x v="1"/>
    <x v="0"/>
    <x v="3"/>
    <s v="Unmetered Scattered Load"/>
    <n v="148"/>
  </r>
  <r>
    <x v="23"/>
    <x v="1"/>
    <x v="1"/>
    <x v="4"/>
    <s v="General Service Less Than 50 kW"/>
    <n v="1844"/>
  </r>
  <r>
    <x v="23"/>
    <x v="1"/>
    <x v="1"/>
    <x v="5"/>
    <s v="General Service 1,000 to 4,999 kW"/>
    <n v="13"/>
  </r>
  <r>
    <x v="23"/>
    <x v="1"/>
    <x v="1"/>
    <x v="5"/>
    <s v="General Service 50 to 999 kW"/>
    <n v="198"/>
  </r>
  <r>
    <x v="23"/>
    <x v="1"/>
    <x v="1"/>
    <x v="7"/>
    <s v="Residential"/>
    <n v="20057"/>
  </r>
  <r>
    <x v="23"/>
    <x v="2"/>
    <x v="0"/>
    <x v="1"/>
    <s v="Sentinel Lighting"/>
    <n v="173"/>
  </r>
  <r>
    <x v="23"/>
    <x v="2"/>
    <x v="0"/>
    <x v="2"/>
    <s v="Street Lighting"/>
    <n v="4674"/>
  </r>
  <r>
    <x v="23"/>
    <x v="2"/>
    <x v="0"/>
    <x v="3"/>
    <s v="Unmetered Scattered Load"/>
    <n v="152"/>
  </r>
  <r>
    <x v="23"/>
    <x v="2"/>
    <x v="1"/>
    <x v="4"/>
    <s v="General Service Less Than 50 kW"/>
    <n v="1810"/>
  </r>
  <r>
    <x v="23"/>
    <x v="2"/>
    <x v="1"/>
    <x v="5"/>
    <s v="General Service 1,000 to 4,999 kW"/>
    <n v="11"/>
  </r>
  <r>
    <x v="23"/>
    <x v="2"/>
    <x v="1"/>
    <x v="5"/>
    <s v="General Service 50 to 999 kW"/>
    <n v="186"/>
  </r>
  <r>
    <x v="23"/>
    <x v="2"/>
    <x v="1"/>
    <x v="7"/>
    <s v="Residential"/>
    <n v="20188"/>
  </r>
  <r>
    <x v="23"/>
    <x v="3"/>
    <x v="0"/>
    <x v="1"/>
    <s v="Sentinel Lighting"/>
    <n v="175"/>
  </r>
  <r>
    <x v="23"/>
    <x v="3"/>
    <x v="0"/>
    <x v="2"/>
    <s v="Street Lighting"/>
    <n v="4778"/>
  </r>
  <r>
    <x v="23"/>
    <x v="3"/>
    <x v="0"/>
    <x v="3"/>
    <s v="Unmetered Scattered Load"/>
    <n v="185"/>
  </r>
  <r>
    <x v="23"/>
    <x v="3"/>
    <x v="1"/>
    <x v="4"/>
    <s v="General Service Less Than 50 kW"/>
    <n v="1895"/>
  </r>
  <r>
    <x v="23"/>
    <x v="3"/>
    <x v="1"/>
    <x v="5"/>
    <s v="General Service 1,000 to 4,999 kW"/>
    <n v="10"/>
  </r>
  <r>
    <x v="23"/>
    <x v="3"/>
    <x v="1"/>
    <x v="5"/>
    <s v="General Service 50 to 999 kW"/>
    <n v="205"/>
  </r>
  <r>
    <x v="23"/>
    <x v="3"/>
    <x v="1"/>
    <x v="7"/>
    <s v="Residential"/>
    <n v="20332"/>
  </r>
  <r>
    <x v="23"/>
    <x v="4"/>
    <x v="0"/>
    <x v="1"/>
    <s v="Sentinel Lighting"/>
    <n v="175"/>
  </r>
  <r>
    <x v="23"/>
    <x v="4"/>
    <x v="0"/>
    <x v="2"/>
    <s v="Street Lighting"/>
    <n v="4833"/>
  </r>
  <r>
    <x v="23"/>
    <x v="4"/>
    <x v="0"/>
    <x v="3"/>
    <s v="Unmetered Scattered Load"/>
    <n v="183"/>
  </r>
  <r>
    <x v="23"/>
    <x v="4"/>
    <x v="1"/>
    <x v="4"/>
    <s v="General Service Less Than 50 kW"/>
    <n v="1824"/>
  </r>
  <r>
    <x v="23"/>
    <x v="4"/>
    <x v="1"/>
    <x v="5"/>
    <s v="General Service 1,000 to 4,999 kW"/>
    <n v="11"/>
  </r>
  <r>
    <x v="23"/>
    <x v="4"/>
    <x v="1"/>
    <x v="5"/>
    <s v="General Service 50 to 999 kW"/>
    <n v="217"/>
  </r>
  <r>
    <x v="23"/>
    <x v="4"/>
    <x v="1"/>
    <x v="7"/>
    <s v="Residential"/>
    <n v="20476"/>
  </r>
  <r>
    <x v="23"/>
    <x v="5"/>
    <x v="0"/>
    <x v="1"/>
    <s v="Sentinel Lighting"/>
    <n v="174"/>
  </r>
  <r>
    <x v="23"/>
    <x v="5"/>
    <x v="0"/>
    <x v="2"/>
    <s v="Street Lighting"/>
    <n v="4846"/>
  </r>
  <r>
    <x v="23"/>
    <x v="5"/>
    <x v="0"/>
    <x v="3"/>
    <s v="Unmetered Scattered Load"/>
    <n v="183"/>
  </r>
  <r>
    <x v="23"/>
    <x v="5"/>
    <x v="1"/>
    <x v="4"/>
    <s v="General Service Less Than 50 kW"/>
    <n v="1809"/>
  </r>
  <r>
    <x v="23"/>
    <x v="5"/>
    <x v="1"/>
    <x v="5"/>
    <s v="General Service 1,000 to 4,999 kW"/>
    <n v="10"/>
  </r>
  <r>
    <x v="23"/>
    <x v="5"/>
    <x v="1"/>
    <x v="5"/>
    <s v="General Service 50 to 999 kW"/>
    <n v="233"/>
  </r>
  <r>
    <x v="23"/>
    <x v="5"/>
    <x v="1"/>
    <x v="7"/>
    <s v="Residential"/>
    <n v="20512"/>
  </r>
  <r>
    <x v="23"/>
    <x v="6"/>
    <x v="0"/>
    <x v="1"/>
    <s v="Sentinel Lighting"/>
    <n v="174"/>
  </r>
  <r>
    <x v="23"/>
    <x v="6"/>
    <x v="0"/>
    <x v="2"/>
    <s v="Street Lighting"/>
    <n v="4950"/>
  </r>
  <r>
    <x v="23"/>
    <x v="6"/>
    <x v="0"/>
    <x v="3"/>
    <s v="Unmetered Scattered Load"/>
    <n v="181"/>
  </r>
  <r>
    <x v="23"/>
    <x v="6"/>
    <x v="1"/>
    <x v="4"/>
    <s v="General Service Less Than 50 kW"/>
    <n v="1831"/>
  </r>
  <r>
    <x v="23"/>
    <x v="6"/>
    <x v="1"/>
    <x v="5"/>
    <s v="General Service 1,000 to 4,999 kW"/>
    <n v="11"/>
  </r>
  <r>
    <x v="23"/>
    <x v="6"/>
    <x v="1"/>
    <x v="5"/>
    <s v="General Service 50 to 999 kW"/>
    <n v="258"/>
  </r>
  <r>
    <x v="23"/>
    <x v="6"/>
    <x v="1"/>
    <x v="7"/>
    <s v="Residential"/>
    <n v="20638"/>
  </r>
  <r>
    <x v="24"/>
    <x v="0"/>
    <x v="0"/>
    <x v="1"/>
    <s v="Sentinel Lighting"/>
    <n v="11"/>
  </r>
  <r>
    <x v="24"/>
    <x v="0"/>
    <x v="0"/>
    <x v="2"/>
    <s v="Street Lighting"/>
    <n v="958"/>
  </r>
  <r>
    <x v="24"/>
    <x v="0"/>
    <x v="1"/>
    <x v="4"/>
    <s v="General Service Less Than 50 kW"/>
    <n v="399"/>
  </r>
  <r>
    <x v="24"/>
    <x v="0"/>
    <x v="1"/>
    <x v="5"/>
    <s v="General Service 1,500 to 4,999 kW"/>
    <n v="2"/>
  </r>
  <r>
    <x v="24"/>
    <x v="0"/>
    <x v="1"/>
    <x v="5"/>
    <s v="General Service 50 to 1,499 kW"/>
    <n v="43"/>
  </r>
  <r>
    <x v="24"/>
    <x v="0"/>
    <x v="1"/>
    <x v="7"/>
    <s v="Residential"/>
    <n v="2259"/>
  </r>
  <r>
    <x v="24"/>
    <x v="1"/>
    <x v="0"/>
    <x v="1"/>
    <s v="Sentinel Lighting"/>
    <n v="9"/>
  </r>
  <r>
    <x v="24"/>
    <x v="1"/>
    <x v="0"/>
    <x v="2"/>
    <s v="Street Lighting"/>
    <n v="961"/>
  </r>
  <r>
    <x v="24"/>
    <x v="1"/>
    <x v="1"/>
    <x v="4"/>
    <s v="General Service Less Than 50 kW"/>
    <n v="402"/>
  </r>
  <r>
    <x v="24"/>
    <x v="1"/>
    <x v="1"/>
    <x v="5"/>
    <s v="General Service 1,500 to 4,999 kW"/>
    <n v="2"/>
  </r>
  <r>
    <x v="24"/>
    <x v="1"/>
    <x v="1"/>
    <x v="5"/>
    <s v="General Service 50 to 1,499 kW"/>
    <n v="43"/>
  </r>
  <r>
    <x v="24"/>
    <x v="1"/>
    <x v="1"/>
    <x v="7"/>
    <s v="Residential"/>
    <n v="2257"/>
  </r>
  <r>
    <x v="24"/>
    <x v="2"/>
    <x v="0"/>
    <x v="1"/>
    <s v="Sentinel Lighting"/>
    <n v="12"/>
  </r>
  <r>
    <x v="24"/>
    <x v="2"/>
    <x v="0"/>
    <x v="2"/>
    <s v="Street Lighting"/>
    <n v="962"/>
  </r>
  <r>
    <x v="24"/>
    <x v="2"/>
    <x v="1"/>
    <x v="4"/>
    <s v="General Service Less Than 50 kW"/>
    <n v="404"/>
  </r>
  <r>
    <x v="24"/>
    <x v="2"/>
    <x v="1"/>
    <x v="5"/>
    <s v="General Service 1,500 to 4,999 kW"/>
    <n v="2"/>
  </r>
  <r>
    <x v="24"/>
    <x v="2"/>
    <x v="1"/>
    <x v="5"/>
    <s v="General Service 50 to 1,499 kW"/>
    <n v="36"/>
  </r>
  <r>
    <x v="24"/>
    <x v="2"/>
    <x v="1"/>
    <x v="7"/>
    <s v="Residential"/>
    <n v="2255"/>
  </r>
  <r>
    <x v="24"/>
    <x v="3"/>
    <x v="0"/>
    <x v="1"/>
    <s v="Sentinel Lighting"/>
    <n v="13"/>
  </r>
  <r>
    <x v="24"/>
    <x v="3"/>
    <x v="0"/>
    <x v="2"/>
    <s v="Street Lighting"/>
    <n v="962"/>
  </r>
  <r>
    <x v="24"/>
    <x v="3"/>
    <x v="1"/>
    <x v="4"/>
    <s v="General Service Less Than 50 kW"/>
    <n v="407"/>
  </r>
  <r>
    <x v="24"/>
    <x v="3"/>
    <x v="1"/>
    <x v="5"/>
    <s v="General Service 1,500 to 4,999 kW"/>
    <n v="2"/>
  </r>
  <r>
    <x v="24"/>
    <x v="3"/>
    <x v="1"/>
    <x v="5"/>
    <s v="General Service 50 to 1,499 kW"/>
    <n v="36"/>
  </r>
  <r>
    <x v="24"/>
    <x v="3"/>
    <x v="1"/>
    <x v="7"/>
    <s v="Residential"/>
    <n v="2252"/>
  </r>
  <r>
    <x v="24"/>
    <x v="4"/>
    <x v="0"/>
    <x v="1"/>
    <s v="Sentinel Lighting"/>
    <n v="13"/>
  </r>
  <r>
    <x v="24"/>
    <x v="4"/>
    <x v="0"/>
    <x v="2"/>
    <s v="Street Lighting"/>
    <n v="962"/>
  </r>
  <r>
    <x v="24"/>
    <x v="4"/>
    <x v="1"/>
    <x v="4"/>
    <s v="General Service Less Than 50 kW"/>
    <n v="408"/>
  </r>
  <r>
    <x v="24"/>
    <x v="4"/>
    <x v="1"/>
    <x v="5"/>
    <s v="General Service 50 to 1,499 kW"/>
    <n v="37"/>
  </r>
  <r>
    <x v="24"/>
    <x v="4"/>
    <x v="1"/>
    <x v="5"/>
    <s v="Intermediate User"/>
    <n v="2"/>
  </r>
  <r>
    <x v="24"/>
    <x v="4"/>
    <x v="1"/>
    <x v="7"/>
    <s v="Residential"/>
    <n v="2253"/>
  </r>
  <r>
    <x v="24"/>
    <x v="5"/>
    <x v="0"/>
    <x v="1"/>
    <s v="Sentinel Lighting"/>
    <n v="12"/>
  </r>
  <r>
    <x v="24"/>
    <x v="5"/>
    <x v="0"/>
    <x v="2"/>
    <s v="Street Lighting"/>
    <n v="962"/>
  </r>
  <r>
    <x v="24"/>
    <x v="5"/>
    <x v="1"/>
    <x v="4"/>
    <s v="General Service Less Than 50 kW"/>
    <n v="408"/>
  </r>
  <r>
    <x v="24"/>
    <x v="5"/>
    <x v="1"/>
    <x v="5"/>
    <s v="General Service 50 to 1,499 kW"/>
    <n v="33"/>
  </r>
  <r>
    <x v="24"/>
    <x v="5"/>
    <x v="1"/>
    <x v="5"/>
    <s v="Intermediate User"/>
    <n v="2"/>
  </r>
  <r>
    <x v="24"/>
    <x v="5"/>
    <x v="1"/>
    <x v="7"/>
    <s v="Residential"/>
    <n v="2216"/>
  </r>
  <r>
    <x v="24"/>
    <x v="6"/>
    <x v="0"/>
    <x v="1"/>
    <s v="Sentinel Lighting"/>
    <n v="12"/>
  </r>
  <r>
    <x v="24"/>
    <x v="6"/>
    <x v="0"/>
    <x v="2"/>
    <s v="Street Lighting"/>
    <n v="953"/>
  </r>
  <r>
    <x v="24"/>
    <x v="6"/>
    <x v="1"/>
    <x v="4"/>
    <s v="General Service Less Than 50 kW"/>
    <n v="418"/>
  </r>
  <r>
    <x v="24"/>
    <x v="6"/>
    <x v="1"/>
    <x v="5"/>
    <s v="General Service 50 to 1,499 kW"/>
    <n v="36"/>
  </r>
  <r>
    <x v="24"/>
    <x v="6"/>
    <x v="1"/>
    <x v="5"/>
    <s v="Intermediate User"/>
    <n v="2"/>
  </r>
  <r>
    <x v="24"/>
    <x v="6"/>
    <x v="1"/>
    <x v="7"/>
    <s v="Residential"/>
    <n v="2259"/>
  </r>
  <r>
    <x v="25"/>
    <x v="0"/>
    <x v="0"/>
    <x v="2"/>
    <s v="Street Lighting"/>
    <n v="370"/>
  </r>
  <r>
    <x v="25"/>
    <x v="0"/>
    <x v="0"/>
    <x v="3"/>
    <s v="Unmetered Scattered Load"/>
    <n v="4"/>
  </r>
  <r>
    <x v="25"/>
    <x v="0"/>
    <x v="1"/>
    <x v="4"/>
    <s v="General Service Less Than 50 kW"/>
    <n v="143"/>
  </r>
  <r>
    <x v="25"/>
    <x v="0"/>
    <x v="1"/>
    <x v="5"/>
    <s v="General Service 50 to 4,999 kW"/>
    <n v="11"/>
  </r>
  <r>
    <x v="25"/>
    <x v="0"/>
    <x v="1"/>
    <x v="7"/>
    <s v="Residential"/>
    <n v="1071"/>
  </r>
  <r>
    <x v="25"/>
    <x v="1"/>
    <x v="0"/>
    <x v="2"/>
    <s v="Street Lighting"/>
    <n v="370"/>
  </r>
  <r>
    <x v="25"/>
    <x v="1"/>
    <x v="0"/>
    <x v="3"/>
    <s v="Unmetered Scattered Load"/>
    <n v="4"/>
  </r>
  <r>
    <x v="25"/>
    <x v="1"/>
    <x v="1"/>
    <x v="4"/>
    <s v="General Service Less Than 50 kW"/>
    <n v="152"/>
  </r>
  <r>
    <x v="25"/>
    <x v="1"/>
    <x v="1"/>
    <x v="5"/>
    <s v="General Service 50 to 4,999 kW"/>
    <n v="12"/>
  </r>
  <r>
    <x v="25"/>
    <x v="1"/>
    <x v="1"/>
    <x v="7"/>
    <s v="Residential"/>
    <n v="1163"/>
  </r>
  <r>
    <x v="25"/>
    <x v="2"/>
    <x v="0"/>
    <x v="2"/>
    <s v="Street Lighting"/>
    <n v="370"/>
  </r>
  <r>
    <x v="25"/>
    <x v="2"/>
    <x v="0"/>
    <x v="3"/>
    <s v="Unmetered Scattered Load"/>
    <n v="4"/>
  </r>
  <r>
    <x v="25"/>
    <x v="2"/>
    <x v="1"/>
    <x v="4"/>
    <s v="General Service Less Than 50 kW"/>
    <n v="145"/>
  </r>
  <r>
    <x v="25"/>
    <x v="2"/>
    <x v="1"/>
    <x v="5"/>
    <s v="General Service 50 to 4,999 kW"/>
    <n v="12"/>
  </r>
  <r>
    <x v="25"/>
    <x v="2"/>
    <x v="1"/>
    <x v="7"/>
    <s v="Residential"/>
    <n v="1097"/>
  </r>
  <r>
    <x v="25"/>
    <x v="3"/>
    <x v="0"/>
    <x v="2"/>
    <s v="Street Lighting"/>
    <n v="370"/>
  </r>
  <r>
    <x v="25"/>
    <x v="3"/>
    <x v="0"/>
    <x v="3"/>
    <s v="Unmetered Scattered Load"/>
    <n v="4"/>
  </r>
  <r>
    <x v="25"/>
    <x v="3"/>
    <x v="1"/>
    <x v="4"/>
    <s v="General Service Less Than 50 kW"/>
    <n v="144"/>
  </r>
  <r>
    <x v="25"/>
    <x v="3"/>
    <x v="1"/>
    <x v="5"/>
    <s v="General Service 50 to 4,999 kW"/>
    <n v="13"/>
  </r>
  <r>
    <x v="25"/>
    <x v="3"/>
    <x v="1"/>
    <x v="7"/>
    <s v="Residential"/>
    <n v="1105"/>
  </r>
  <r>
    <x v="25"/>
    <x v="4"/>
    <x v="0"/>
    <x v="2"/>
    <s v="Street Lighting"/>
    <n v="370"/>
  </r>
  <r>
    <x v="25"/>
    <x v="4"/>
    <x v="0"/>
    <x v="3"/>
    <s v="Unmetered Scattered Load"/>
    <n v="4"/>
  </r>
  <r>
    <x v="25"/>
    <x v="4"/>
    <x v="1"/>
    <x v="4"/>
    <s v="General Service Less Than 50 kW"/>
    <n v="139"/>
  </r>
  <r>
    <x v="25"/>
    <x v="4"/>
    <x v="1"/>
    <x v="5"/>
    <s v="General Service 50 to 4,999 kW"/>
    <n v="13"/>
  </r>
  <r>
    <x v="25"/>
    <x v="4"/>
    <x v="1"/>
    <x v="7"/>
    <s v="Residential"/>
    <n v="1092"/>
  </r>
  <r>
    <x v="25"/>
    <x v="5"/>
    <x v="0"/>
    <x v="2"/>
    <s v="Street Lighting"/>
    <n v="370"/>
  </r>
  <r>
    <x v="25"/>
    <x v="5"/>
    <x v="0"/>
    <x v="3"/>
    <s v="Unmetered Scattered Load"/>
    <n v="5"/>
  </r>
  <r>
    <x v="25"/>
    <x v="5"/>
    <x v="1"/>
    <x v="4"/>
    <s v="General Service Less Than 50 kW"/>
    <n v="142"/>
  </r>
  <r>
    <x v="25"/>
    <x v="5"/>
    <x v="1"/>
    <x v="5"/>
    <s v="General Service 50 to 4,999 kW"/>
    <n v="14"/>
  </r>
  <r>
    <x v="25"/>
    <x v="5"/>
    <x v="1"/>
    <x v="7"/>
    <s v="Residential"/>
    <n v="1117"/>
  </r>
  <r>
    <x v="25"/>
    <x v="6"/>
    <x v="0"/>
    <x v="2"/>
    <s v="Street Lighting"/>
    <n v="370"/>
  </r>
  <r>
    <x v="25"/>
    <x v="6"/>
    <x v="0"/>
    <x v="3"/>
    <s v="Unmetered Scattered Load"/>
    <n v="2"/>
  </r>
  <r>
    <x v="25"/>
    <x v="6"/>
    <x v="1"/>
    <x v="4"/>
    <s v="General Service Less Than 50 kW"/>
    <n v="137"/>
  </r>
  <r>
    <x v="25"/>
    <x v="6"/>
    <x v="1"/>
    <x v="5"/>
    <s v="General Service 50 to 4,999 kW"/>
    <n v="13"/>
  </r>
  <r>
    <x v="25"/>
    <x v="6"/>
    <x v="1"/>
    <x v="7"/>
    <s v="Residential"/>
    <n v="1113"/>
  </r>
  <r>
    <x v="26"/>
    <x v="0"/>
    <x v="0"/>
    <x v="1"/>
    <s v="Sentinel Lighting"/>
    <n v="71"/>
  </r>
  <r>
    <x v="26"/>
    <x v="0"/>
    <x v="0"/>
    <x v="2"/>
    <s v="Street Lighting"/>
    <n v="1227"/>
  </r>
  <r>
    <x v="26"/>
    <x v="0"/>
    <x v="0"/>
    <x v="3"/>
    <s v="Unmetered Scattered Load"/>
    <n v="5"/>
  </r>
  <r>
    <x v="26"/>
    <x v="0"/>
    <x v="1"/>
    <x v="4"/>
    <s v="General Service Less Than 50 kW"/>
    <n v="609"/>
  </r>
  <r>
    <x v="26"/>
    <x v="0"/>
    <x v="1"/>
    <x v="5"/>
    <s v="General Service 50 to 4,999 kW"/>
    <n v="86"/>
  </r>
  <r>
    <x v="26"/>
    <x v="0"/>
    <x v="1"/>
    <x v="7"/>
    <s v="Residential"/>
    <n v="4815"/>
  </r>
  <r>
    <x v="26"/>
    <x v="1"/>
    <x v="0"/>
    <x v="1"/>
    <s v="Sentinel Lighting"/>
    <n v="46"/>
  </r>
  <r>
    <x v="26"/>
    <x v="1"/>
    <x v="0"/>
    <x v="2"/>
    <s v="Street Lighting"/>
    <n v="1197"/>
  </r>
  <r>
    <x v="26"/>
    <x v="1"/>
    <x v="0"/>
    <x v="3"/>
    <s v="Unmetered Scattered Load"/>
    <n v="9"/>
  </r>
  <r>
    <x v="26"/>
    <x v="1"/>
    <x v="1"/>
    <x v="4"/>
    <s v="General Service Less Than 50 kW"/>
    <n v="610"/>
  </r>
  <r>
    <x v="26"/>
    <x v="1"/>
    <x v="1"/>
    <x v="5"/>
    <s v="General Service 50 to 4,999 kW"/>
    <n v="87"/>
  </r>
  <r>
    <x v="26"/>
    <x v="1"/>
    <x v="1"/>
    <x v="7"/>
    <s v="Residential"/>
    <n v="4834"/>
  </r>
  <r>
    <x v="26"/>
    <x v="2"/>
    <x v="0"/>
    <x v="1"/>
    <s v="Sentinel Lighting"/>
    <n v="44"/>
  </r>
  <r>
    <x v="26"/>
    <x v="2"/>
    <x v="0"/>
    <x v="2"/>
    <s v="Street Lighting"/>
    <n v="1197"/>
  </r>
  <r>
    <x v="26"/>
    <x v="2"/>
    <x v="0"/>
    <x v="3"/>
    <s v="Unmetered Scattered Load"/>
    <n v="9"/>
  </r>
  <r>
    <x v="26"/>
    <x v="2"/>
    <x v="1"/>
    <x v="4"/>
    <s v="General Service Less Than 50 kW"/>
    <n v="615"/>
  </r>
  <r>
    <x v="26"/>
    <x v="2"/>
    <x v="1"/>
    <x v="5"/>
    <s v="General Service 50 to 4,999 kW"/>
    <n v="82"/>
  </r>
  <r>
    <x v="26"/>
    <x v="2"/>
    <x v="1"/>
    <x v="7"/>
    <s v="Residential"/>
    <n v="4837"/>
  </r>
  <r>
    <x v="26"/>
    <x v="3"/>
    <x v="0"/>
    <x v="1"/>
    <s v="Sentinel Lighting"/>
    <n v="44"/>
  </r>
  <r>
    <x v="26"/>
    <x v="3"/>
    <x v="0"/>
    <x v="2"/>
    <s v="Street Lighting"/>
    <n v="1207"/>
  </r>
  <r>
    <x v="26"/>
    <x v="3"/>
    <x v="0"/>
    <x v="3"/>
    <s v="Unmetered Scattered Load"/>
    <n v="12"/>
  </r>
  <r>
    <x v="26"/>
    <x v="3"/>
    <x v="1"/>
    <x v="4"/>
    <s v="General Service Less Than 50 kW"/>
    <n v="613"/>
  </r>
  <r>
    <x v="26"/>
    <x v="3"/>
    <x v="1"/>
    <x v="5"/>
    <s v="General Service 50 to 4,999 kW"/>
    <n v="84"/>
  </r>
  <r>
    <x v="26"/>
    <x v="3"/>
    <x v="1"/>
    <x v="7"/>
    <s v="Residential"/>
    <n v="4850"/>
  </r>
  <r>
    <x v="26"/>
    <x v="4"/>
    <x v="0"/>
    <x v="1"/>
    <s v="Sentinel Lighting"/>
    <n v="44"/>
  </r>
  <r>
    <x v="26"/>
    <x v="4"/>
    <x v="0"/>
    <x v="2"/>
    <s v="Street Lighting"/>
    <n v="1210"/>
  </r>
  <r>
    <x v="26"/>
    <x v="4"/>
    <x v="0"/>
    <x v="3"/>
    <s v="Unmetered Scattered Load"/>
    <n v="11"/>
  </r>
  <r>
    <x v="26"/>
    <x v="4"/>
    <x v="1"/>
    <x v="4"/>
    <s v="General Service Less Than 50 kW"/>
    <n v="611"/>
  </r>
  <r>
    <x v="26"/>
    <x v="4"/>
    <x v="1"/>
    <x v="5"/>
    <s v="General Service 50 to 4,999 kW"/>
    <n v="82"/>
  </r>
  <r>
    <x v="26"/>
    <x v="4"/>
    <x v="1"/>
    <x v="7"/>
    <s v="Residential"/>
    <n v="4856"/>
  </r>
  <r>
    <x v="26"/>
    <x v="5"/>
    <x v="0"/>
    <x v="1"/>
    <s v="Sentinel Lighting"/>
    <n v="43"/>
  </r>
  <r>
    <x v="26"/>
    <x v="5"/>
    <x v="0"/>
    <x v="2"/>
    <s v="Street Lighting"/>
    <n v="1251"/>
  </r>
  <r>
    <x v="26"/>
    <x v="5"/>
    <x v="0"/>
    <x v="3"/>
    <s v="Unmetered Scattered Load"/>
    <n v="16"/>
  </r>
  <r>
    <x v="26"/>
    <x v="5"/>
    <x v="1"/>
    <x v="4"/>
    <s v="General Service Less Than 50 kW"/>
    <n v="593"/>
  </r>
  <r>
    <x v="26"/>
    <x v="5"/>
    <x v="1"/>
    <x v="5"/>
    <s v="General Service 50 to 4,999 kW"/>
    <n v="75"/>
  </r>
  <r>
    <x v="26"/>
    <x v="5"/>
    <x v="1"/>
    <x v="7"/>
    <s v="Residential"/>
    <n v="4806"/>
  </r>
  <r>
    <x v="26"/>
    <x v="6"/>
    <x v="0"/>
    <x v="1"/>
    <s v="Sentinel Lighting"/>
    <n v="45"/>
  </r>
  <r>
    <x v="26"/>
    <x v="6"/>
    <x v="0"/>
    <x v="2"/>
    <s v="Street Lighting"/>
    <n v="1256"/>
  </r>
  <r>
    <x v="26"/>
    <x v="6"/>
    <x v="0"/>
    <x v="3"/>
    <s v="Unmetered Scattered Load"/>
    <n v="15"/>
  </r>
  <r>
    <x v="26"/>
    <x v="6"/>
    <x v="1"/>
    <x v="4"/>
    <s v="General Service Less Than 50 kW"/>
    <n v="615"/>
  </r>
  <r>
    <x v="26"/>
    <x v="6"/>
    <x v="1"/>
    <x v="5"/>
    <s v="General Service 50 to 4,999 kW"/>
    <n v="83"/>
  </r>
  <r>
    <x v="26"/>
    <x v="6"/>
    <x v="1"/>
    <x v="7"/>
    <s v="Residential"/>
    <n v="4878"/>
  </r>
  <r>
    <x v="27"/>
    <x v="0"/>
    <x v="0"/>
    <x v="0"/>
    <s v="Embedded Distributor - Hydro One"/>
    <n v="8"/>
  </r>
  <r>
    <x v="27"/>
    <x v="0"/>
    <x v="0"/>
    <x v="0"/>
    <s v="Sub Transmission – Embedded Distributor"/>
    <n v="0"/>
  </r>
  <r>
    <x v="27"/>
    <x v="0"/>
    <x v="0"/>
    <x v="1"/>
    <s v="Sentinel Lighting"/>
    <n v="26212"/>
  </r>
  <r>
    <x v="27"/>
    <x v="0"/>
    <x v="0"/>
    <x v="2"/>
    <s v="Street Lighting"/>
    <n v="25062"/>
  </r>
  <r>
    <x v="27"/>
    <x v="0"/>
    <x v="0"/>
    <x v="3"/>
    <s v="General Service Energy Billed (less than 50 kW) - GSe unmetered"/>
    <n v="5495"/>
  </r>
  <r>
    <x v="27"/>
    <x v="0"/>
    <x v="0"/>
    <x v="3"/>
    <s v="Unmetered Scattered Load"/>
    <n v="800"/>
  </r>
  <r>
    <x v="27"/>
    <x v="0"/>
    <x v="1"/>
    <x v="4"/>
    <s v="General Service Energy Billed (less than 50 kW) - GSe metered"/>
    <n v="89826"/>
  </r>
  <r>
    <x v="27"/>
    <x v="0"/>
    <x v="1"/>
    <x v="4"/>
    <s v="General Service Less Than 50 kW"/>
    <n v="8482"/>
  </r>
  <r>
    <x v="27"/>
    <x v="0"/>
    <x v="1"/>
    <x v="4"/>
    <s v="Urban General Service Energy Billed (less than 50 kW) - UGe"/>
    <n v="17434"/>
  </r>
  <r>
    <x v="27"/>
    <x v="0"/>
    <x v="1"/>
    <x v="5"/>
    <s v="Distributed Generation - DGen"/>
    <n v="0"/>
  </r>
  <r>
    <x v="27"/>
    <x v="0"/>
    <x v="1"/>
    <x v="5"/>
    <s v="General Service 50 to 4,999 kW"/>
    <n v="690"/>
  </r>
  <r>
    <x v="27"/>
    <x v="0"/>
    <x v="1"/>
    <x v="5"/>
    <s v="General Service 50 to 999 kW"/>
    <n v="191"/>
  </r>
  <r>
    <x v="27"/>
    <x v="0"/>
    <x v="1"/>
    <x v="5"/>
    <s v="General Service &gt;= 1,000 kW"/>
    <n v="7"/>
  </r>
  <r>
    <x v="27"/>
    <x v="0"/>
    <x v="1"/>
    <x v="5"/>
    <s v="General Service Demand Billed (50 kW and above) - GSd"/>
    <n v="6034"/>
  </r>
  <r>
    <x v="27"/>
    <x v="0"/>
    <x v="1"/>
    <x v="5"/>
    <s v="Urban General Service Demand Billed (50 kW and above) - UGd"/>
    <n v="1867"/>
  </r>
  <r>
    <x v="27"/>
    <x v="0"/>
    <x v="1"/>
    <x v="6"/>
    <s v="Large Use"/>
    <n v="2"/>
  </r>
  <r>
    <x v="27"/>
    <x v="0"/>
    <x v="1"/>
    <x v="7"/>
    <s v="Residential"/>
    <n v="77763"/>
  </r>
  <r>
    <x v="27"/>
    <x v="0"/>
    <x v="1"/>
    <x v="7"/>
    <s v="Residential - Low Density (R2)"/>
    <n v="327394"/>
  </r>
  <r>
    <x v="27"/>
    <x v="0"/>
    <x v="1"/>
    <x v="7"/>
    <s v="Residential - Medium Density (R1)"/>
    <n v="454117"/>
  </r>
  <r>
    <x v="27"/>
    <x v="0"/>
    <x v="1"/>
    <x v="7"/>
    <s v="Residential - Seasonal"/>
    <n v="149030"/>
  </r>
  <r>
    <x v="27"/>
    <x v="0"/>
    <x v="1"/>
    <x v="7"/>
    <s v="Residential - Urban (UR)"/>
    <n v="210828"/>
  </r>
  <r>
    <x v="27"/>
    <x v="0"/>
    <x v="1"/>
    <x v="9"/>
    <s v="Sub Transmission – End Use Customer"/>
    <n v="544"/>
  </r>
  <r>
    <x v="27"/>
    <x v="1"/>
    <x v="0"/>
    <x v="0"/>
    <s v="Sub Transmission – Embedded Distributor"/>
    <n v="362"/>
  </r>
  <r>
    <x v="27"/>
    <x v="1"/>
    <x v="0"/>
    <x v="1"/>
    <s v="Sentinel Lighting"/>
    <n v="24539"/>
  </r>
  <r>
    <x v="27"/>
    <x v="1"/>
    <x v="0"/>
    <x v="2"/>
    <s v="Street Lighting"/>
    <n v="18275"/>
  </r>
  <r>
    <x v="27"/>
    <x v="1"/>
    <x v="0"/>
    <x v="3"/>
    <s v="General Service Energy Billed (less than 50 kW) - GSe unmetered"/>
    <n v="5605"/>
  </r>
  <r>
    <x v="27"/>
    <x v="1"/>
    <x v="0"/>
    <x v="3"/>
    <s v="Unmetered Scattered Load"/>
    <n v="549"/>
  </r>
  <r>
    <x v="27"/>
    <x v="1"/>
    <x v="1"/>
    <x v="4"/>
    <s v="General Service Energy Billed (less than 50 kW) - GSe metered"/>
    <n v="93978"/>
  </r>
  <r>
    <x v="27"/>
    <x v="1"/>
    <x v="1"/>
    <x v="4"/>
    <s v="General Service Less Than 50 kW"/>
    <n v="4828"/>
  </r>
  <r>
    <x v="27"/>
    <x v="1"/>
    <x v="1"/>
    <x v="4"/>
    <s v="Urban General Service Energy Billed (less than 50 kW) - UGe"/>
    <n v="17693"/>
  </r>
  <r>
    <x v="27"/>
    <x v="1"/>
    <x v="1"/>
    <x v="5"/>
    <s v="Distributed Generation - DGen"/>
    <n v="1116"/>
  </r>
  <r>
    <x v="27"/>
    <x v="1"/>
    <x v="1"/>
    <x v="5"/>
    <s v="General Service 50 to 4,999 kW"/>
    <n v="523"/>
  </r>
  <r>
    <x v="27"/>
    <x v="1"/>
    <x v="1"/>
    <x v="5"/>
    <s v="General Service Demand Billed (50 kW and above) - GSd"/>
    <n v="5735"/>
  </r>
  <r>
    <x v="27"/>
    <x v="1"/>
    <x v="1"/>
    <x v="5"/>
    <s v="Urban General Service Demand Billed (50 kW and above) - UGd"/>
    <n v="1720"/>
  </r>
  <r>
    <x v="27"/>
    <x v="1"/>
    <x v="1"/>
    <x v="6"/>
    <s v="Large Use"/>
    <n v="2"/>
  </r>
  <r>
    <x v="27"/>
    <x v="1"/>
    <x v="1"/>
    <x v="7"/>
    <s v="Residential"/>
    <n v="44791"/>
  </r>
  <r>
    <x v="27"/>
    <x v="1"/>
    <x v="1"/>
    <x v="7"/>
    <s v="Residential - Low Density (R2)"/>
    <n v="328937"/>
  </r>
  <r>
    <x v="27"/>
    <x v="1"/>
    <x v="1"/>
    <x v="7"/>
    <s v="Residential - Medium Density (R1)"/>
    <n v="493106"/>
  </r>
  <r>
    <x v="27"/>
    <x v="1"/>
    <x v="1"/>
    <x v="7"/>
    <s v="Residential - Seasonal"/>
    <n v="149166"/>
  </r>
  <r>
    <x v="27"/>
    <x v="1"/>
    <x v="1"/>
    <x v="7"/>
    <s v="Residential - Urban (UR)"/>
    <n v="215514"/>
  </r>
  <r>
    <x v="27"/>
    <x v="1"/>
    <x v="1"/>
    <x v="9"/>
    <s v="Sub Transmission – End Use Customer"/>
    <n v="579"/>
  </r>
  <r>
    <x v="27"/>
    <x v="2"/>
    <x v="0"/>
    <x v="0"/>
    <s v="Sub Transmission – Embedded Distributor"/>
    <n v="360"/>
  </r>
  <r>
    <x v="27"/>
    <x v="2"/>
    <x v="0"/>
    <x v="1"/>
    <s v="Sentinel Lighting"/>
    <n v="22932"/>
  </r>
  <r>
    <x v="27"/>
    <x v="2"/>
    <x v="0"/>
    <x v="2"/>
    <s v="Street Lighting"/>
    <n v="18158"/>
  </r>
  <r>
    <x v="27"/>
    <x v="2"/>
    <x v="0"/>
    <x v="3"/>
    <s v="General Service Energy Billed (less than 50 kW) - GSe unmetered"/>
    <n v="5605"/>
  </r>
  <r>
    <x v="27"/>
    <x v="2"/>
    <x v="0"/>
    <x v="3"/>
    <s v="Unmetered Scattered Load"/>
    <n v="548"/>
  </r>
  <r>
    <x v="27"/>
    <x v="2"/>
    <x v="1"/>
    <x v="4"/>
    <s v="General Service Energy Billed (less than 50 kW) - GSe metered"/>
    <n v="93600"/>
  </r>
  <r>
    <x v="27"/>
    <x v="2"/>
    <x v="1"/>
    <x v="4"/>
    <s v="General Service Less Than 50 kW"/>
    <n v="4886"/>
  </r>
  <r>
    <x v="27"/>
    <x v="2"/>
    <x v="1"/>
    <x v="4"/>
    <s v="Urban General Service Energy Billed (less than 50 kW) - UGe"/>
    <n v="17684"/>
  </r>
  <r>
    <x v="27"/>
    <x v="2"/>
    <x v="1"/>
    <x v="5"/>
    <s v="Distributed Generation - DGen"/>
    <n v="1249"/>
  </r>
  <r>
    <x v="27"/>
    <x v="2"/>
    <x v="1"/>
    <x v="5"/>
    <s v="General Service 50 to 4,999 kW"/>
    <n v="525"/>
  </r>
  <r>
    <x v="27"/>
    <x v="2"/>
    <x v="1"/>
    <x v="5"/>
    <s v="General Service Demand Billed (50 kW and above) - GSd"/>
    <n v="4713"/>
  </r>
  <r>
    <x v="27"/>
    <x v="2"/>
    <x v="1"/>
    <x v="5"/>
    <s v="Urban General Service Demand Billed (50 kW and above) - UGd"/>
    <n v="2782"/>
  </r>
  <r>
    <x v="27"/>
    <x v="2"/>
    <x v="1"/>
    <x v="6"/>
    <s v="Large Use"/>
    <n v="2"/>
  </r>
  <r>
    <x v="27"/>
    <x v="2"/>
    <x v="1"/>
    <x v="7"/>
    <s v="Residential"/>
    <n v="45766"/>
  </r>
  <r>
    <x v="27"/>
    <x v="2"/>
    <x v="1"/>
    <x v="7"/>
    <s v="Residential - Low Density (R2)"/>
    <n v="331328"/>
  </r>
  <r>
    <x v="27"/>
    <x v="2"/>
    <x v="1"/>
    <x v="7"/>
    <s v="Residential - Medium Density (R1)"/>
    <n v="503099"/>
  </r>
  <r>
    <x v="27"/>
    <x v="2"/>
    <x v="1"/>
    <x v="7"/>
    <s v="Residential - Seasonal"/>
    <n v="146212"/>
  </r>
  <r>
    <x v="27"/>
    <x v="2"/>
    <x v="1"/>
    <x v="7"/>
    <s v="Residential - Urban (UR)"/>
    <n v="218874"/>
  </r>
  <r>
    <x v="27"/>
    <x v="2"/>
    <x v="1"/>
    <x v="9"/>
    <s v="Sub Transmission – End Use Customer"/>
    <n v="557"/>
  </r>
  <r>
    <x v="27"/>
    <x v="3"/>
    <x v="0"/>
    <x v="0"/>
    <s v="Embedded Distributor (Haldimand County) - Hydro One"/>
    <n v="0"/>
  </r>
  <r>
    <x v="27"/>
    <x v="3"/>
    <x v="0"/>
    <x v="0"/>
    <s v="Embedded Distributor – Norfolk Power"/>
    <n v="0"/>
  </r>
  <r>
    <x v="27"/>
    <x v="3"/>
    <x v="0"/>
    <x v="0"/>
    <s v="Sub Transmission – Embedded Distributor - Hydro One Networks"/>
    <n v="360"/>
  </r>
  <r>
    <x v="27"/>
    <x v="3"/>
    <x v="0"/>
    <x v="1"/>
    <s v="Sentinel Lighting"/>
    <n v="476"/>
  </r>
  <r>
    <x v="27"/>
    <x v="3"/>
    <x v="0"/>
    <x v="1"/>
    <s v="Sentinel Lighting - Haldimand County"/>
    <n v="445"/>
  </r>
  <r>
    <x v="27"/>
    <x v="3"/>
    <x v="0"/>
    <x v="1"/>
    <s v="Sentinel Lighting - Hydro One Networks"/>
    <n v="21484"/>
  </r>
  <r>
    <x v="27"/>
    <x v="3"/>
    <x v="0"/>
    <x v="1"/>
    <s v="Sentinel Lighting - Norfolk Power"/>
    <n v="172"/>
  </r>
  <r>
    <x v="27"/>
    <x v="3"/>
    <x v="0"/>
    <x v="2"/>
    <s v="Street Lighting"/>
    <n v="12882"/>
  </r>
  <r>
    <x v="27"/>
    <x v="3"/>
    <x v="0"/>
    <x v="2"/>
    <s v="Street Lighting - Haldimand County"/>
    <n v="6"/>
  </r>
  <r>
    <x v="27"/>
    <x v="3"/>
    <x v="0"/>
    <x v="2"/>
    <s v="Street Lighting - Hydro One Networks"/>
    <n v="5456"/>
  </r>
  <r>
    <x v="27"/>
    <x v="3"/>
    <x v="0"/>
    <x v="2"/>
    <s v="Street Lighting - Norfolk Power"/>
    <n v="22"/>
  </r>
  <r>
    <x v="27"/>
    <x v="3"/>
    <x v="0"/>
    <x v="2"/>
    <s v="Street Lighting - Woodstock Hydro"/>
    <n v="6"/>
  </r>
  <r>
    <x v="27"/>
    <x v="3"/>
    <x v="0"/>
    <x v="3"/>
    <s v="General Service Energy Billed (less than 50 kW) - GSe unmetered - Hydro One Networks"/>
    <n v="5488"/>
  </r>
  <r>
    <x v="27"/>
    <x v="3"/>
    <x v="0"/>
    <x v="3"/>
    <s v="Unmetered Scattered Load"/>
    <n v="542"/>
  </r>
  <r>
    <x v="27"/>
    <x v="3"/>
    <x v="0"/>
    <x v="3"/>
    <s v="Unmetered Scattered Load - Haldimand County"/>
    <n v="54"/>
  </r>
  <r>
    <x v="27"/>
    <x v="3"/>
    <x v="0"/>
    <x v="3"/>
    <s v="Unmetered Scattered Load - Norfolk Power"/>
    <n v="32"/>
  </r>
  <r>
    <x v="27"/>
    <x v="3"/>
    <x v="0"/>
    <x v="3"/>
    <s v="Unmetered Scattered Load - Woodstock Hydro"/>
    <n v="32"/>
  </r>
  <r>
    <x v="27"/>
    <x v="3"/>
    <x v="1"/>
    <x v="4"/>
    <s v="General Service Energy Billed (less than 50 kW) - GSe metered - Hydro One Networks"/>
    <n v="88204"/>
  </r>
  <r>
    <x v="27"/>
    <x v="3"/>
    <x v="1"/>
    <x v="4"/>
    <s v="General Service Less Than 50 kW"/>
    <n v="4830"/>
  </r>
  <r>
    <x v="27"/>
    <x v="3"/>
    <x v="1"/>
    <x v="4"/>
    <s v="General Service Less Than 50 kW - Haldimand County"/>
    <n v="2274"/>
  </r>
  <r>
    <x v="27"/>
    <x v="3"/>
    <x v="1"/>
    <x v="4"/>
    <s v="General Service Less Than 50 kW - Norfolk Power"/>
    <n v="1953"/>
  </r>
  <r>
    <x v="27"/>
    <x v="3"/>
    <x v="1"/>
    <x v="4"/>
    <s v="General Service Less Than 50 kW - Woodstock Hydro"/>
    <n v="1280"/>
  </r>
  <r>
    <x v="27"/>
    <x v="3"/>
    <x v="1"/>
    <x v="4"/>
    <s v="Urban General Service Energy Billed (less than 50 kW) - UGe - Hydro One Networks"/>
    <n v="17884"/>
  </r>
  <r>
    <x v="27"/>
    <x v="3"/>
    <x v="1"/>
    <x v="5"/>
    <s v="Distributed Generation - DGen - Hydro One Networks"/>
    <n v="1335"/>
  </r>
  <r>
    <x v="27"/>
    <x v="3"/>
    <x v="1"/>
    <x v="5"/>
    <s v="General Service 50 to 4,999 kW"/>
    <n v="525"/>
  </r>
  <r>
    <x v="27"/>
    <x v="3"/>
    <x v="1"/>
    <x v="5"/>
    <s v="General Service 50 to 4,999 kW - Haldimand County"/>
    <n v="145"/>
  </r>
  <r>
    <x v="27"/>
    <x v="3"/>
    <x v="1"/>
    <x v="5"/>
    <s v="General Service 50 to 4,999 kW - Norfolk Power"/>
    <n v="145"/>
  </r>
  <r>
    <x v="27"/>
    <x v="3"/>
    <x v="1"/>
    <x v="5"/>
    <s v="General Service 50 to 999 kW - Woodstock Hydro"/>
    <n v="193"/>
  </r>
  <r>
    <x v="27"/>
    <x v="3"/>
    <x v="1"/>
    <x v="5"/>
    <s v="General Service &gt;= 1,000 kW - Woodstock Hydro"/>
    <n v="8"/>
  </r>
  <r>
    <x v="27"/>
    <x v="3"/>
    <x v="1"/>
    <x v="5"/>
    <s v="General Service Demand Billed (50 kW and above) - GSd - Hydro One Networks"/>
    <n v="5403"/>
  </r>
  <r>
    <x v="27"/>
    <x v="3"/>
    <x v="1"/>
    <x v="5"/>
    <s v="Urban General Service Demand Billed (50 kW and above) - UGd - Hydro One Networks"/>
    <n v="1738"/>
  </r>
  <r>
    <x v="27"/>
    <x v="3"/>
    <x v="1"/>
    <x v="6"/>
    <s v="Large Use"/>
    <n v="2"/>
  </r>
  <r>
    <x v="27"/>
    <x v="3"/>
    <x v="1"/>
    <x v="7"/>
    <s v="Residential"/>
    <n v="45873"/>
  </r>
  <r>
    <x v="27"/>
    <x v="3"/>
    <x v="1"/>
    <x v="7"/>
    <s v="Residential - Haldimand County"/>
    <n v="19783"/>
  </r>
  <r>
    <x v="27"/>
    <x v="3"/>
    <x v="1"/>
    <x v="7"/>
    <s v="Residential - Low Density (R2) - Hydro One Networks"/>
    <n v="329893"/>
  </r>
  <r>
    <x v="27"/>
    <x v="3"/>
    <x v="1"/>
    <x v="7"/>
    <s v="Residential - Medium Density (R1) - Hydro One Networks"/>
    <n v="456112"/>
  </r>
  <r>
    <x v="27"/>
    <x v="3"/>
    <x v="1"/>
    <x v="7"/>
    <s v="Residential - Norfolk Power"/>
    <n v="18021"/>
  </r>
  <r>
    <x v="27"/>
    <x v="3"/>
    <x v="1"/>
    <x v="7"/>
    <s v="Residential - Seasonal - Hydro One Networks"/>
    <n v="145039"/>
  </r>
  <r>
    <x v="27"/>
    <x v="3"/>
    <x v="1"/>
    <x v="7"/>
    <s v="Residential - Urban (UR) - Hydro One Networks"/>
    <n v="228621"/>
  </r>
  <r>
    <x v="27"/>
    <x v="3"/>
    <x v="1"/>
    <x v="7"/>
    <s v="Residential - Woodstock Hydro"/>
    <n v="14989"/>
  </r>
  <r>
    <x v="27"/>
    <x v="3"/>
    <x v="1"/>
    <x v="9"/>
    <s v="Sub Transmission – End Use Customer - Hydro One Networks"/>
    <n v="581"/>
  </r>
  <r>
    <x v="27"/>
    <x v="4"/>
    <x v="0"/>
    <x v="0"/>
    <s v="Embedded Distributor (Haldimand County) - Hydro One"/>
    <n v="0"/>
  </r>
  <r>
    <x v="27"/>
    <x v="4"/>
    <x v="0"/>
    <x v="0"/>
    <s v="Embedded Distributor – Norfolk Power"/>
    <n v="0"/>
  </r>
  <r>
    <x v="27"/>
    <x v="4"/>
    <x v="0"/>
    <x v="0"/>
    <s v="Sub Transmission – Embedded Distributor - Hydro One Networks"/>
    <n v="359"/>
  </r>
  <r>
    <x v="27"/>
    <x v="4"/>
    <x v="0"/>
    <x v="1"/>
    <s v="Sentinel Lighting"/>
    <n v="331"/>
  </r>
  <r>
    <x v="27"/>
    <x v="4"/>
    <x v="0"/>
    <x v="1"/>
    <s v="Sentinel Lighting - Haldimand County"/>
    <n v="428"/>
  </r>
  <r>
    <x v="27"/>
    <x v="4"/>
    <x v="0"/>
    <x v="1"/>
    <s v="Sentinel Lighting - Hydro One Networks"/>
    <n v="20851"/>
  </r>
  <r>
    <x v="27"/>
    <x v="4"/>
    <x v="0"/>
    <x v="1"/>
    <s v="Sentinel Lighting - Norfolk Power"/>
    <n v="161"/>
  </r>
  <r>
    <x v="27"/>
    <x v="4"/>
    <x v="0"/>
    <x v="2"/>
    <s v="Street Lighting"/>
    <n v="12825"/>
  </r>
  <r>
    <x v="27"/>
    <x v="4"/>
    <x v="0"/>
    <x v="2"/>
    <s v="Street Lighting - Haldimand County"/>
    <n v="3"/>
  </r>
  <r>
    <x v="27"/>
    <x v="4"/>
    <x v="0"/>
    <x v="2"/>
    <s v="Street Lighting - Hydro One Networks"/>
    <n v="5402"/>
  </r>
  <r>
    <x v="27"/>
    <x v="4"/>
    <x v="0"/>
    <x v="2"/>
    <s v="Street Lighting - Norfolk Power"/>
    <n v="9"/>
  </r>
  <r>
    <x v="27"/>
    <x v="4"/>
    <x v="0"/>
    <x v="2"/>
    <s v="Street Lighting - Woodstock Hydro"/>
    <n v="5"/>
  </r>
  <r>
    <x v="27"/>
    <x v="4"/>
    <x v="0"/>
    <x v="3"/>
    <s v="General Service Energy Billed (less than 50 kW) - GSe unmetered - Hydro One Networks"/>
    <n v="5486"/>
  </r>
  <r>
    <x v="27"/>
    <x v="4"/>
    <x v="0"/>
    <x v="3"/>
    <s v="Unmetered Scattered Load"/>
    <n v="563"/>
  </r>
  <r>
    <x v="27"/>
    <x v="4"/>
    <x v="0"/>
    <x v="3"/>
    <s v="Unmetered Scattered Load - Haldimand County"/>
    <n v="53"/>
  </r>
  <r>
    <x v="27"/>
    <x v="4"/>
    <x v="0"/>
    <x v="3"/>
    <s v="Unmetered Scattered Load - Norfolk Power"/>
    <n v="32"/>
  </r>
  <r>
    <x v="27"/>
    <x v="4"/>
    <x v="0"/>
    <x v="3"/>
    <s v="Unmetered Scattered Load - Woodstock Hydro"/>
    <n v="35"/>
  </r>
  <r>
    <x v="27"/>
    <x v="4"/>
    <x v="1"/>
    <x v="4"/>
    <s v="General Service Energy Billed (less than 50 kW) - GSe metered - Hydro One Networks"/>
    <n v="88598"/>
  </r>
  <r>
    <x v="27"/>
    <x v="4"/>
    <x v="1"/>
    <x v="4"/>
    <s v="General Service Less Than 50 kW"/>
    <n v="4844"/>
  </r>
  <r>
    <x v="27"/>
    <x v="4"/>
    <x v="1"/>
    <x v="4"/>
    <s v="General Service Less Than 50 kW - Haldimand County"/>
    <n v="1509"/>
  </r>
  <r>
    <x v="27"/>
    <x v="4"/>
    <x v="1"/>
    <x v="4"/>
    <s v="General Service Less Than 50 kW - Norfolk Power"/>
    <n v="1943"/>
  </r>
  <r>
    <x v="27"/>
    <x v="4"/>
    <x v="1"/>
    <x v="4"/>
    <s v="General Service Less Than 50 kW - Woodstock Hydro"/>
    <n v="2061"/>
  </r>
  <r>
    <x v="27"/>
    <x v="4"/>
    <x v="1"/>
    <x v="4"/>
    <s v="Urban General Service Energy Billed (less than 50 kW) - UGe - Hydro One Networks"/>
    <n v="17767"/>
  </r>
  <r>
    <x v="27"/>
    <x v="4"/>
    <x v="1"/>
    <x v="5"/>
    <s v="Distributed Generation - DGen - Hydro One Networks"/>
    <n v="1281"/>
  </r>
  <r>
    <x v="27"/>
    <x v="4"/>
    <x v="1"/>
    <x v="5"/>
    <s v="General Service 50 to 4,999 kW"/>
    <n v="526"/>
  </r>
  <r>
    <x v="27"/>
    <x v="4"/>
    <x v="1"/>
    <x v="5"/>
    <s v="General Service 50 to 4,999 kW - Haldimand County"/>
    <n v="153"/>
  </r>
  <r>
    <x v="27"/>
    <x v="4"/>
    <x v="1"/>
    <x v="5"/>
    <s v="General Service 50 to 4,999 kW - Norfolk Power"/>
    <n v="140"/>
  </r>
  <r>
    <x v="27"/>
    <x v="4"/>
    <x v="1"/>
    <x v="5"/>
    <s v="General Service 50 to 999 kW - Woodstock Hydro"/>
    <n v="199"/>
  </r>
  <r>
    <x v="27"/>
    <x v="4"/>
    <x v="1"/>
    <x v="5"/>
    <s v="General Service Demand Billed (50 kW and above) - GSd - Hydro One Networks"/>
    <n v="5318"/>
  </r>
  <r>
    <x v="27"/>
    <x v="4"/>
    <x v="1"/>
    <x v="5"/>
    <s v="General Service Greater than 1,000 kW - Woodstock Hydro"/>
    <n v="7"/>
  </r>
  <r>
    <x v="27"/>
    <x v="4"/>
    <x v="1"/>
    <x v="5"/>
    <s v="Urban General Service Demand Billed (50 kW and above) - UGd - Hydro One Networks"/>
    <n v="1719"/>
  </r>
  <r>
    <x v="27"/>
    <x v="4"/>
    <x v="1"/>
    <x v="6"/>
    <s v="Large Use"/>
    <n v="2"/>
  </r>
  <r>
    <x v="27"/>
    <x v="4"/>
    <x v="1"/>
    <x v="7"/>
    <s v="Residential"/>
    <n v="46244"/>
  </r>
  <r>
    <x v="27"/>
    <x v="4"/>
    <x v="1"/>
    <x v="7"/>
    <s v="Residential - Haldimand County"/>
    <n v="20017"/>
  </r>
  <r>
    <x v="27"/>
    <x v="4"/>
    <x v="1"/>
    <x v="7"/>
    <s v="Residential - Low Density (R2) - Hydro One Networks"/>
    <n v="332170"/>
  </r>
  <r>
    <x v="27"/>
    <x v="4"/>
    <x v="1"/>
    <x v="7"/>
    <s v="Residential - Medium Density (R1) - Hydro One Networks"/>
    <n v="463174"/>
  </r>
  <r>
    <x v="27"/>
    <x v="4"/>
    <x v="1"/>
    <x v="7"/>
    <s v="Residential - Norfolk Power"/>
    <n v="18192"/>
  </r>
  <r>
    <x v="27"/>
    <x v="4"/>
    <x v="1"/>
    <x v="7"/>
    <s v="Residential - Seasonal - Hydro One Networks"/>
    <n v="143453"/>
  </r>
  <r>
    <x v="27"/>
    <x v="4"/>
    <x v="1"/>
    <x v="7"/>
    <s v="Residential - Urban (UR) - Hydro One Networks"/>
    <n v="230563"/>
  </r>
  <r>
    <x v="27"/>
    <x v="4"/>
    <x v="1"/>
    <x v="7"/>
    <s v="Residential - Woodstock Hydro"/>
    <n v="15093"/>
  </r>
  <r>
    <x v="27"/>
    <x v="4"/>
    <x v="1"/>
    <x v="9"/>
    <s v="Sub Transmission – End Use Customer - Hydro One Networks"/>
    <n v="602"/>
  </r>
  <r>
    <x v="27"/>
    <x v="5"/>
    <x v="0"/>
    <x v="0"/>
    <s v="Embedded Distributor (Haldimand County) - Hydro One"/>
    <n v="2"/>
  </r>
  <r>
    <x v="27"/>
    <x v="5"/>
    <x v="0"/>
    <x v="0"/>
    <s v="Embedded Distributor – Norfolk Power"/>
    <n v="0"/>
  </r>
  <r>
    <x v="27"/>
    <x v="5"/>
    <x v="0"/>
    <x v="0"/>
    <s v="Sub Transmission – Embedded Distributor - Hydro One Networks"/>
    <n v="357"/>
  </r>
  <r>
    <x v="27"/>
    <x v="5"/>
    <x v="0"/>
    <x v="1"/>
    <s v="Sentinel Lighting"/>
    <n v="307"/>
  </r>
  <r>
    <x v="27"/>
    <x v="5"/>
    <x v="0"/>
    <x v="1"/>
    <s v="Sentinel Lighting - 1937680 Ontario Inc."/>
    <n v="0"/>
  </r>
  <r>
    <x v="27"/>
    <x v="5"/>
    <x v="0"/>
    <x v="1"/>
    <s v="Sentinel Lighting - Haldimand County"/>
    <n v="401"/>
  </r>
  <r>
    <x v="27"/>
    <x v="5"/>
    <x v="0"/>
    <x v="1"/>
    <s v="Sentinel Lighting - Hydro One Networks"/>
    <n v="20301"/>
  </r>
  <r>
    <x v="27"/>
    <x v="5"/>
    <x v="0"/>
    <x v="1"/>
    <s v="Sentinel Lighting - Norfolk Power"/>
    <n v="158"/>
  </r>
  <r>
    <x v="27"/>
    <x v="5"/>
    <x v="0"/>
    <x v="2"/>
    <s v="Street Lighting"/>
    <n v="12809"/>
  </r>
  <r>
    <x v="27"/>
    <x v="5"/>
    <x v="0"/>
    <x v="2"/>
    <s v="Street Lighting - 1937680 Ontario Inc."/>
    <n v="0"/>
  </r>
  <r>
    <x v="27"/>
    <x v="5"/>
    <x v="0"/>
    <x v="2"/>
    <s v="Street Lighting - Haldimand County"/>
    <n v="4"/>
  </r>
  <r>
    <x v="27"/>
    <x v="5"/>
    <x v="0"/>
    <x v="2"/>
    <s v="Street Lighting - Hydro One Networks"/>
    <n v="5316"/>
  </r>
  <r>
    <x v="27"/>
    <x v="5"/>
    <x v="0"/>
    <x v="2"/>
    <s v="Street Lighting - Norfolk Power"/>
    <n v="14"/>
  </r>
  <r>
    <x v="27"/>
    <x v="5"/>
    <x v="0"/>
    <x v="2"/>
    <s v="Street Lighting - Woodstock Hydro"/>
    <n v="6"/>
  </r>
  <r>
    <x v="27"/>
    <x v="5"/>
    <x v="0"/>
    <x v="3"/>
    <s v="General Service Energy Billed (less than 50 kW) - GSe unmetered - Hydro One Networks"/>
    <n v="5504"/>
  </r>
  <r>
    <x v="27"/>
    <x v="5"/>
    <x v="0"/>
    <x v="3"/>
    <s v="Unmetered Scattered Load"/>
    <n v="550"/>
  </r>
  <r>
    <x v="27"/>
    <x v="5"/>
    <x v="0"/>
    <x v="3"/>
    <s v="Unmetered Scattered Load - 1937680 Ontario Inc."/>
    <n v="0"/>
  </r>
  <r>
    <x v="27"/>
    <x v="5"/>
    <x v="0"/>
    <x v="3"/>
    <s v="Unmetered Scattered Load - Haldimand County"/>
    <n v="54"/>
  </r>
  <r>
    <x v="27"/>
    <x v="5"/>
    <x v="0"/>
    <x v="3"/>
    <s v="Unmetered Scattered Load - Norfolk Power"/>
    <n v="33"/>
  </r>
  <r>
    <x v="27"/>
    <x v="5"/>
    <x v="0"/>
    <x v="3"/>
    <s v="Unmetered Scattered Load - Woodstock Hydro"/>
    <n v="36"/>
  </r>
  <r>
    <x v="27"/>
    <x v="5"/>
    <x v="1"/>
    <x v="4"/>
    <s v="General Service Energy Billed (less than 50 kW) - GSe metered - Hydro One Networks"/>
    <n v="88979"/>
  </r>
  <r>
    <x v="27"/>
    <x v="5"/>
    <x v="1"/>
    <x v="4"/>
    <s v="General Service Less Than 50 kW"/>
    <n v="4870"/>
  </r>
  <r>
    <x v="27"/>
    <x v="5"/>
    <x v="1"/>
    <x v="4"/>
    <s v="General Service Less Than 50 kW - 1937680 Ontario Inc."/>
    <n v="0"/>
  </r>
  <r>
    <x v="27"/>
    <x v="5"/>
    <x v="1"/>
    <x v="4"/>
    <s v="General Service Less Than 50 kW - Haldimand County"/>
    <n v="2259"/>
  </r>
  <r>
    <x v="27"/>
    <x v="5"/>
    <x v="1"/>
    <x v="4"/>
    <s v="General Service Less Than 50 kW - Norfolk Power"/>
    <n v="1947"/>
  </r>
  <r>
    <x v="27"/>
    <x v="5"/>
    <x v="1"/>
    <x v="4"/>
    <s v="General Service Less Than 50 kW - Woodstock Hydro"/>
    <n v="1316"/>
  </r>
  <r>
    <x v="27"/>
    <x v="5"/>
    <x v="1"/>
    <x v="4"/>
    <s v="Urban General Service Energy Billed (less than 50 kW) - UGe - Hydro One Networks"/>
    <n v="18157"/>
  </r>
  <r>
    <x v="27"/>
    <x v="5"/>
    <x v="1"/>
    <x v="5"/>
    <s v="Distributed Generation - DGen - Hydro One Networks"/>
    <n v="1280"/>
  </r>
  <r>
    <x v="27"/>
    <x v="5"/>
    <x v="1"/>
    <x v="5"/>
    <s v="General Service 1,000 To 4,999 kW"/>
    <n v="364"/>
  </r>
  <r>
    <x v="27"/>
    <x v="5"/>
    <x v="1"/>
    <x v="5"/>
    <s v="General Service 50 to 4,999 kW"/>
    <n v="173"/>
  </r>
  <r>
    <x v="27"/>
    <x v="5"/>
    <x v="1"/>
    <x v="5"/>
    <s v="General Service 50 to 4,999 kW - 1937680 Ontario Inc."/>
    <n v="0"/>
  </r>
  <r>
    <x v="27"/>
    <x v="5"/>
    <x v="1"/>
    <x v="5"/>
    <s v="General Service 50 to 4,999 kW - Haldimand County"/>
    <n v="157"/>
  </r>
  <r>
    <x v="27"/>
    <x v="5"/>
    <x v="1"/>
    <x v="5"/>
    <s v="General Service 50 to 4,999 kW - Norfolk Power"/>
    <n v="144"/>
  </r>
  <r>
    <x v="27"/>
    <x v="5"/>
    <x v="1"/>
    <x v="5"/>
    <s v="General Service 50 to 999 kW - Woodstock Hydro"/>
    <n v="209"/>
  </r>
  <r>
    <x v="27"/>
    <x v="5"/>
    <x v="1"/>
    <x v="5"/>
    <s v="General Service Demand Billed (50 kW and above) - GSd - Hydro One Networks"/>
    <n v="5498"/>
  </r>
  <r>
    <x v="27"/>
    <x v="5"/>
    <x v="1"/>
    <x v="5"/>
    <s v="General Service Greater than 1,000 kW - Woodstock Hydro"/>
    <n v="8"/>
  </r>
  <r>
    <x v="27"/>
    <x v="5"/>
    <x v="1"/>
    <x v="5"/>
    <s v="Urban General Service Demand Billed (50 kW and above) - UGd - Hydro One Networks"/>
    <n v="1738"/>
  </r>
  <r>
    <x v="27"/>
    <x v="5"/>
    <x v="1"/>
    <x v="6"/>
    <s v="Large Use"/>
    <n v="2"/>
  </r>
  <r>
    <x v="27"/>
    <x v="5"/>
    <x v="1"/>
    <x v="6"/>
    <s v="Large Use - 1937680 Ontario Inc."/>
    <n v="0"/>
  </r>
  <r>
    <x v="27"/>
    <x v="5"/>
    <x v="1"/>
    <x v="7"/>
    <s v="Residential"/>
    <n v="46610"/>
  </r>
  <r>
    <x v="27"/>
    <x v="5"/>
    <x v="1"/>
    <x v="7"/>
    <s v="Residential - 1937680 Ontario Inc."/>
    <n v="0"/>
  </r>
  <r>
    <x v="27"/>
    <x v="5"/>
    <x v="1"/>
    <x v="7"/>
    <s v="Residential - Haldimand County"/>
    <n v="20363"/>
  </r>
  <r>
    <x v="27"/>
    <x v="5"/>
    <x v="1"/>
    <x v="7"/>
    <s v="Residential - Low Density (R2) - Hydro One Networks"/>
    <n v="332779"/>
  </r>
  <r>
    <x v="27"/>
    <x v="5"/>
    <x v="1"/>
    <x v="7"/>
    <s v="Residential - Medium Density (R1) - Hydro One Networks"/>
    <n v="472843"/>
  </r>
  <r>
    <x v="27"/>
    <x v="5"/>
    <x v="1"/>
    <x v="7"/>
    <s v="Residential - Norfolk Power"/>
    <n v="18599"/>
  </r>
  <r>
    <x v="27"/>
    <x v="5"/>
    <x v="1"/>
    <x v="7"/>
    <s v="Residential - Seasonal - Hydro One Networks"/>
    <n v="141485"/>
  </r>
  <r>
    <x v="27"/>
    <x v="5"/>
    <x v="1"/>
    <x v="7"/>
    <s v="Residential - Urban (UR) - Hydro One Networks"/>
    <n v="237409"/>
  </r>
  <r>
    <x v="27"/>
    <x v="5"/>
    <x v="1"/>
    <x v="7"/>
    <s v="Residential - Woodstock Hydro"/>
    <n v="15295"/>
  </r>
  <r>
    <x v="27"/>
    <x v="5"/>
    <x v="1"/>
    <x v="9"/>
    <s v="Sub Transmission – End Use Customer - Hydro One Networks"/>
    <n v="637"/>
  </r>
  <r>
    <x v="27"/>
    <x v="6"/>
    <x v="0"/>
    <x v="0"/>
    <s v="Embedded Distributor (Haldimand County) - Hydro One"/>
    <n v="0"/>
  </r>
  <r>
    <x v="27"/>
    <x v="6"/>
    <x v="0"/>
    <x v="0"/>
    <s v="Embedded Distributor – Norfolk Power"/>
    <n v="0"/>
  </r>
  <r>
    <x v="27"/>
    <x v="6"/>
    <x v="0"/>
    <x v="0"/>
    <s v="Sub Transmission – Embedded Distributor - Hydro One Networks"/>
    <n v="341"/>
  </r>
  <r>
    <x v="27"/>
    <x v="6"/>
    <x v="0"/>
    <x v="1"/>
    <s v="Sentinel Lighting - Haldimand County"/>
    <n v="388"/>
  </r>
  <r>
    <x v="27"/>
    <x v="6"/>
    <x v="0"/>
    <x v="1"/>
    <s v="Sentinel Lighting - Hydro One Networks"/>
    <n v="19823"/>
  </r>
  <r>
    <x v="27"/>
    <x v="6"/>
    <x v="0"/>
    <x v="1"/>
    <s v="Sentinel Lighting - Norfolk Power"/>
    <n v="145"/>
  </r>
  <r>
    <x v="27"/>
    <x v="6"/>
    <x v="0"/>
    <x v="1"/>
    <s v="Sentinel Lighting - Orillia"/>
    <n v="5"/>
  </r>
  <r>
    <x v="27"/>
    <x v="6"/>
    <x v="0"/>
    <x v="1"/>
    <s v="Sentinel Lighting - Peterborough"/>
    <n v="111"/>
  </r>
  <r>
    <x v="27"/>
    <x v="6"/>
    <x v="0"/>
    <x v="2"/>
    <s v="Street Lighting - Haldimand County"/>
    <n v="19"/>
  </r>
  <r>
    <x v="27"/>
    <x v="6"/>
    <x v="0"/>
    <x v="2"/>
    <s v="Street Lighting - Hydro One Networks"/>
    <n v="5562"/>
  </r>
  <r>
    <x v="27"/>
    <x v="6"/>
    <x v="0"/>
    <x v="2"/>
    <s v="Street Lighting - Norfolk Power"/>
    <n v="19"/>
  </r>
  <r>
    <x v="27"/>
    <x v="6"/>
    <x v="0"/>
    <x v="2"/>
    <s v="Street Lighting - Orillia"/>
    <n v="3"/>
  </r>
  <r>
    <x v="27"/>
    <x v="6"/>
    <x v="0"/>
    <x v="2"/>
    <s v="Street Lighting - Peterborough"/>
    <n v="10"/>
  </r>
  <r>
    <x v="27"/>
    <x v="6"/>
    <x v="0"/>
    <x v="2"/>
    <s v="Street Lighting - Woodstock Hydro"/>
    <n v="9"/>
  </r>
  <r>
    <x v="27"/>
    <x v="6"/>
    <x v="0"/>
    <x v="3"/>
    <s v="General Service Energy Billed (less than 50 kW) - GSe unmetered - Hydro One Networks"/>
    <n v="5549"/>
  </r>
  <r>
    <x v="27"/>
    <x v="6"/>
    <x v="0"/>
    <x v="3"/>
    <s v="Unmetered Scattered Load - Haldimand County"/>
    <n v="54"/>
  </r>
  <r>
    <x v="27"/>
    <x v="6"/>
    <x v="0"/>
    <x v="3"/>
    <s v="Unmetered Scattered Load - Norfolk Power"/>
    <n v="41"/>
  </r>
  <r>
    <x v="27"/>
    <x v="6"/>
    <x v="0"/>
    <x v="3"/>
    <s v="Unmetered Scattered Load - Orillia"/>
    <n v="20"/>
  </r>
  <r>
    <x v="27"/>
    <x v="6"/>
    <x v="0"/>
    <x v="3"/>
    <s v="Unmetered Scattered Load - Peterborough"/>
    <n v="12"/>
  </r>
  <r>
    <x v="27"/>
    <x v="6"/>
    <x v="0"/>
    <x v="3"/>
    <s v="Unmetered Scattered Load - Woodstock Hydro"/>
    <n v="37"/>
  </r>
  <r>
    <x v="27"/>
    <x v="6"/>
    <x v="1"/>
    <x v="4"/>
    <s v="General Service Energy Billed (less than 50 kW) - GSe metered - Hydro One Networks"/>
    <n v="103315"/>
  </r>
  <r>
    <x v="27"/>
    <x v="6"/>
    <x v="1"/>
    <x v="4"/>
    <s v="General Service Less Than 50 kW - Haldimand County"/>
    <n v="2522"/>
  </r>
  <r>
    <x v="27"/>
    <x v="6"/>
    <x v="1"/>
    <x v="4"/>
    <s v="General Service Less Than 50 kW - Norfolk Power"/>
    <n v="2075"/>
  </r>
  <r>
    <x v="27"/>
    <x v="6"/>
    <x v="1"/>
    <x v="4"/>
    <s v="General Service Less Than 50 kW - Orillia"/>
    <n v="1562"/>
  </r>
  <r>
    <x v="27"/>
    <x v="6"/>
    <x v="1"/>
    <x v="4"/>
    <s v="General Service Less Than 50 kW - Peterborough"/>
    <n v="3527"/>
  </r>
  <r>
    <x v="27"/>
    <x v="6"/>
    <x v="1"/>
    <x v="4"/>
    <s v="General Service Less Than 50 kW - Woodstock Hydro"/>
    <n v="1388"/>
  </r>
  <r>
    <x v="27"/>
    <x v="6"/>
    <x v="1"/>
    <x v="4"/>
    <s v="Urban General Service Energy Billed (less than 50 kW) - UGe - Hydro One Networks"/>
    <n v="18063"/>
  </r>
  <r>
    <x v="27"/>
    <x v="6"/>
    <x v="1"/>
    <x v="5"/>
    <s v="Distributed Generation - DGen - Hydro One Networks"/>
    <n v="1279"/>
  </r>
  <r>
    <x v="27"/>
    <x v="6"/>
    <x v="1"/>
    <x v="5"/>
    <s v="General Service 50 to 4,999 kW - Haldimand County"/>
    <n v="161"/>
  </r>
  <r>
    <x v="27"/>
    <x v="6"/>
    <x v="1"/>
    <x v="5"/>
    <s v="General Service 50 to 4,999 kW - Norfolk Power"/>
    <n v="143"/>
  </r>
  <r>
    <x v="27"/>
    <x v="6"/>
    <x v="1"/>
    <x v="5"/>
    <s v="General Service 50 to 4,999 kW - Orillia"/>
    <n v="153"/>
  </r>
  <r>
    <x v="27"/>
    <x v="6"/>
    <x v="1"/>
    <x v="5"/>
    <s v="General Service 50 to 4,999 kW - Peterborough"/>
    <n v="351"/>
  </r>
  <r>
    <x v="27"/>
    <x v="6"/>
    <x v="1"/>
    <x v="5"/>
    <s v="General Service 50 to 999 kW - Woodstock Hydro"/>
    <n v="219"/>
  </r>
  <r>
    <x v="27"/>
    <x v="6"/>
    <x v="1"/>
    <x v="5"/>
    <s v="General Service Demand Billed (50 kW and above) - GSd - Hydro One Networks"/>
    <n v="5673"/>
  </r>
  <r>
    <x v="27"/>
    <x v="6"/>
    <x v="1"/>
    <x v="5"/>
    <s v="General Service Greater than 1,000 kW - Woodstock Hydro"/>
    <n v="7"/>
  </r>
  <r>
    <x v="27"/>
    <x v="6"/>
    <x v="1"/>
    <x v="5"/>
    <s v="Urban General Service Demand Billed (50 kW and above) - UGd - Hydro One Networks"/>
    <n v="1757"/>
  </r>
  <r>
    <x v="27"/>
    <x v="6"/>
    <x v="1"/>
    <x v="6"/>
    <s v="Large Use - Peterborough"/>
    <n v="0"/>
  </r>
  <r>
    <x v="27"/>
    <x v="6"/>
    <x v="1"/>
    <x v="7"/>
    <s v="Residential - Haldimand County"/>
    <n v="20603"/>
  </r>
  <r>
    <x v="27"/>
    <x v="6"/>
    <x v="1"/>
    <x v="7"/>
    <s v="Residential - Low Density (R2) - Hydro One Networks"/>
    <n v="337401"/>
  </r>
  <r>
    <x v="27"/>
    <x v="6"/>
    <x v="1"/>
    <x v="7"/>
    <s v="Residential - Medium Density (R1) - Hydro One Networks"/>
    <n v="481568"/>
  </r>
  <r>
    <x v="27"/>
    <x v="6"/>
    <x v="1"/>
    <x v="7"/>
    <s v="Residential - Norfolk Power"/>
    <n v="18772"/>
  </r>
  <r>
    <x v="27"/>
    <x v="6"/>
    <x v="1"/>
    <x v="7"/>
    <s v="Residential - Orillia"/>
    <n v="12882"/>
  </r>
  <r>
    <x v="27"/>
    <x v="6"/>
    <x v="1"/>
    <x v="7"/>
    <s v="Residential - Peterborough"/>
    <n v="33536"/>
  </r>
  <r>
    <x v="27"/>
    <x v="6"/>
    <x v="1"/>
    <x v="7"/>
    <s v="Residential - Seasonal - Hydro One Networks"/>
    <n v="139770"/>
  </r>
  <r>
    <x v="27"/>
    <x v="6"/>
    <x v="1"/>
    <x v="7"/>
    <s v="Residential - Urban (UR) - Hydro One Networks"/>
    <n v="237324"/>
  </r>
  <r>
    <x v="27"/>
    <x v="6"/>
    <x v="1"/>
    <x v="7"/>
    <s v="Residential - Woodstock Hydro"/>
    <n v="15253"/>
  </r>
  <r>
    <x v="27"/>
    <x v="6"/>
    <x v="1"/>
    <x v="9"/>
    <s v="Sub Transmission – End Use Customer - Hydro One Networks"/>
    <n v="670"/>
  </r>
  <r>
    <x v="28"/>
    <x v="0"/>
    <x v="0"/>
    <x v="1"/>
    <s v="Sentinel Lighting"/>
    <n v="55"/>
  </r>
  <r>
    <x v="28"/>
    <x v="0"/>
    <x v="0"/>
    <x v="2"/>
    <s v="Street Lighting"/>
    <n v="58377"/>
  </r>
  <r>
    <x v="28"/>
    <x v="0"/>
    <x v="0"/>
    <x v="3"/>
    <s v="Unmetered Scattered Load"/>
    <n v="3400"/>
  </r>
  <r>
    <x v="28"/>
    <x v="0"/>
    <x v="1"/>
    <x v="4"/>
    <s v="General Service Less Than 50 kW"/>
    <n v="24563"/>
  </r>
  <r>
    <x v="28"/>
    <x v="0"/>
    <x v="1"/>
    <x v="5"/>
    <s v="General Service 1,500 to 4,999 kW"/>
    <n v="76"/>
  </r>
  <r>
    <x v="28"/>
    <x v="0"/>
    <x v="1"/>
    <x v="5"/>
    <s v="General Service 50 to 1,499 kW"/>
    <n v="3234"/>
  </r>
  <r>
    <x v="28"/>
    <x v="0"/>
    <x v="1"/>
    <x v="6"/>
    <s v="Large Use"/>
    <n v="10"/>
  </r>
  <r>
    <x v="28"/>
    <x v="0"/>
    <x v="1"/>
    <x v="7"/>
    <s v="Residential"/>
    <n v="296036"/>
  </r>
  <r>
    <x v="28"/>
    <x v="1"/>
    <x v="0"/>
    <x v="1"/>
    <s v="Sentinel Lighting"/>
    <n v="62"/>
  </r>
  <r>
    <x v="28"/>
    <x v="1"/>
    <x v="0"/>
    <x v="2"/>
    <s v="Street Lighting"/>
    <n v="58706"/>
  </r>
  <r>
    <x v="28"/>
    <x v="1"/>
    <x v="0"/>
    <x v="3"/>
    <s v="Unmetered Scattered Load"/>
    <n v="3424"/>
  </r>
  <r>
    <x v="28"/>
    <x v="1"/>
    <x v="1"/>
    <x v="4"/>
    <s v="General Service Less Than 50 kW"/>
    <n v="24689"/>
  </r>
  <r>
    <x v="28"/>
    <x v="1"/>
    <x v="1"/>
    <x v="5"/>
    <s v="General Service 1,500 to 4,999 kW"/>
    <n v="70"/>
  </r>
  <r>
    <x v="28"/>
    <x v="1"/>
    <x v="1"/>
    <x v="5"/>
    <s v="General Service 50 to 1,499 kW"/>
    <n v="3201"/>
  </r>
  <r>
    <x v="28"/>
    <x v="1"/>
    <x v="1"/>
    <x v="6"/>
    <s v="Large Use"/>
    <n v="11"/>
  </r>
  <r>
    <x v="28"/>
    <x v="1"/>
    <x v="1"/>
    <x v="7"/>
    <s v="Residential"/>
    <n v="299909"/>
  </r>
  <r>
    <x v="28"/>
    <x v="2"/>
    <x v="0"/>
    <x v="1"/>
    <s v="Sentinel Lighting"/>
    <n v="58"/>
  </r>
  <r>
    <x v="28"/>
    <x v="2"/>
    <x v="0"/>
    <x v="2"/>
    <s v="Street Lighting"/>
    <n v="58760"/>
  </r>
  <r>
    <x v="28"/>
    <x v="2"/>
    <x v="0"/>
    <x v="3"/>
    <s v="Unmetered Scattered Load"/>
    <n v="3433"/>
  </r>
  <r>
    <x v="28"/>
    <x v="2"/>
    <x v="1"/>
    <x v="4"/>
    <s v="General Service Less Than 50 kW"/>
    <n v="24888"/>
  </r>
  <r>
    <x v="28"/>
    <x v="2"/>
    <x v="1"/>
    <x v="5"/>
    <s v="General Service 1,500 to 4,999 kW"/>
    <n v="69"/>
  </r>
  <r>
    <x v="28"/>
    <x v="2"/>
    <x v="1"/>
    <x v="5"/>
    <s v="General Service 50 to 1,499 kW"/>
    <n v="3236"/>
  </r>
  <r>
    <x v="28"/>
    <x v="2"/>
    <x v="1"/>
    <x v="6"/>
    <s v="Large Use"/>
    <n v="13"/>
  </r>
  <r>
    <x v="28"/>
    <x v="2"/>
    <x v="1"/>
    <x v="7"/>
    <s v="Residential"/>
    <n v="303571"/>
  </r>
  <r>
    <x v="28"/>
    <x v="3"/>
    <x v="0"/>
    <x v="1"/>
    <s v="Sentinel Lighting"/>
    <n v="57"/>
  </r>
  <r>
    <x v="28"/>
    <x v="3"/>
    <x v="0"/>
    <x v="2"/>
    <s v="Street Lighting"/>
    <n v="59740"/>
  </r>
  <r>
    <x v="28"/>
    <x v="3"/>
    <x v="0"/>
    <x v="3"/>
    <s v="Unmetered Scattered Load"/>
    <n v="3440"/>
  </r>
  <r>
    <x v="28"/>
    <x v="3"/>
    <x v="1"/>
    <x v="4"/>
    <s v="General Service Less Than 50 kW"/>
    <n v="24996"/>
  </r>
  <r>
    <x v="28"/>
    <x v="3"/>
    <x v="1"/>
    <x v="5"/>
    <s v="General Service 1,500 to 4,999 kW"/>
    <n v="63"/>
  </r>
  <r>
    <x v="28"/>
    <x v="3"/>
    <x v="1"/>
    <x v="5"/>
    <s v="General Service 50 to 1,499 kW"/>
    <n v="3197"/>
  </r>
  <r>
    <x v="28"/>
    <x v="3"/>
    <x v="1"/>
    <x v="6"/>
    <s v="Large Use"/>
    <n v="11"/>
  </r>
  <r>
    <x v="28"/>
    <x v="3"/>
    <x v="1"/>
    <x v="7"/>
    <s v="Residential"/>
    <n v="307053"/>
  </r>
  <r>
    <x v="28"/>
    <x v="4"/>
    <x v="0"/>
    <x v="1"/>
    <s v="Sentinel Lighting"/>
    <n v="57"/>
  </r>
  <r>
    <x v="28"/>
    <x v="4"/>
    <x v="0"/>
    <x v="2"/>
    <s v="Street Lighting"/>
    <n v="61073"/>
  </r>
  <r>
    <x v="28"/>
    <x v="4"/>
    <x v="0"/>
    <x v="3"/>
    <s v="Unmetered Scattered Load"/>
    <n v="3321"/>
  </r>
  <r>
    <x v="28"/>
    <x v="4"/>
    <x v="1"/>
    <x v="4"/>
    <s v="General Service Less Than 50 kW"/>
    <n v="25080"/>
  </r>
  <r>
    <x v="28"/>
    <x v="4"/>
    <x v="1"/>
    <x v="5"/>
    <s v="General Service 1,500 to 4,999 kW"/>
    <n v="68"/>
  </r>
  <r>
    <x v="28"/>
    <x v="4"/>
    <x v="1"/>
    <x v="5"/>
    <s v="General Service 50 to 1,499 kW"/>
    <n v="3148"/>
  </r>
  <r>
    <x v="28"/>
    <x v="4"/>
    <x v="1"/>
    <x v="6"/>
    <s v="Large Use"/>
    <n v="11"/>
  </r>
  <r>
    <x v="28"/>
    <x v="4"/>
    <x v="1"/>
    <x v="7"/>
    <s v="Residential"/>
    <n v="311464"/>
  </r>
  <r>
    <x v="28"/>
    <x v="5"/>
    <x v="0"/>
    <x v="1"/>
    <s v="Sentinel Lighting"/>
    <n v="57"/>
  </r>
  <r>
    <x v="28"/>
    <x v="5"/>
    <x v="0"/>
    <x v="2"/>
    <s v="Street Lighting"/>
    <n v="59740"/>
  </r>
  <r>
    <x v="28"/>
    <x v="5"/>
    <x v="0"/>
    <x v="3"/>
    <s v="Unmetered Scattered Load"/>
    <n v="3424"/>
  </r>
  <r>
    <x v="28"/>
    <x v="5"/>
    <x v="1"/>
    <x v="4"/>
    <s v="General Service Less Than 50 kW"/>
    <n v="25162"/>
  </r>
  <r>
    <x v="28"/>
    <x v="5"/>
    <x v="1"/>
    <x v="5"/>
    <s v="General Service 1,500 to 4,999 kW"/>
    <n v="65"/>
  </r>
  <r>
    <x v="28"/>
    <x v="5"/>
    <x v="1"/>
    <x v="5"/>
    <s v="General Service 50 to 1,499 kW"/>
    <n v="3191"/>
  </r>
  <r>
    <x v="28"/>
    <x v="5"/>
    <x v="1"/>
    <x v="6"/>
    <s v="Large Use"/>
    <n v="11"/>
  </r>
  <r>
    <x v="28"/>
    <x v="5"/>
    <x v="1"/>
    <x v="7"/>
    <s v="Residential"/>
    <n v="317918"/>
  </r>
  <r>
    <x v="28"/>
    <x v="6"/>
    <x v="0"/>
    <x v="1"/>
    <s v="Sentinel Lighting"/>
    <n v="53"/>
  </r>
  <r>
    <x v="28"/>
    <x v="6"/>
    <x v="0"/>
    <x v="2"/>
    <s v="Street Lighting"/>
    <n v="63032"/>
  </r>
  <r>
    <x v="28"/>
    <x v="6"/>
    <x v="0"/>
    <x v="3"/>
    <s v="Unmetered Scattered Load"/>
    <n v="3673"/>
  </r>
  <r>
    <x v="28"/>
    <x v="6"/>
    <x v="1"/>
    <x v="4"/>
    <s v="General Service Less Than 50 kW"/>
    <n v="25479"/>
  </r>
  <r>
    <x v="28"/>
    <x v="6"/>
    <x v="1"/>
    <x v="5"/>
    <s v="General Service 1,500 to 4,999 kW"/>
    <n v="58"/>
  </r>
  <r>
    <x v="28"/>
    <x v="6"/>
    <x v="1"/>
    <x v="5"/>
    <s v="General Service 50 to 1,499 kW"/>
    <n v="3040"/>
  </r>
  <r>
    <x v="28"/>
    <x v="6"/>
    <x v="1"/>
    <x v="6"/>
    <s v="Large Use"/>
    <n v="10"/>
  </r>
  <r>
    <x v="28"/>
    <x v="6"/>
    <x v="1"/>
    <x v="7"/>
    <s v="Residential"/>
    <n v="324728"/>
  </r>
  <r>
    <x v="29"/>
    <x v="0"/>
    <x v="0"/>
    <x v="1"/>
    <s v="Sentinel Lighting"/>
    <n v="166"/>
  </r>
  <r>
    <x v="29"/>
    <x v="0"/>
    <x v="0"/>
    <x v="2"/>
    <s v="Street Lighting"/>
    <n v="2820"/>
  </r>
  <r>
    <x v="29"/>
    <x v="0"/>
    <x v="0"/>
    <x v="3"/>
    <s v="Unmetered Scattered Load"/>
    <n v="73"/>
  </r>
  <r>
    <x v="29"/>
    <x v="0"/>
    <x v="1"/>
    <x v="4"/>
    <s v="General Service Less Than 50 kW"/>
    <n v="1010"/>
  </r>
  <r>
    <x v="29"/>
    <x v="0"/>
    <x v="1"/>
    <x v="5"/>
    <s v="General Service 50 to 4,999 kW"/>
    <n v="74"/>
  </r>
  <r>
    <x v="29"/>
    <x v="0"/>
    <x v="1"/>
    <x v="7"/>
    <s v="Residential"/>
    <n v="15073"/>
  </r>
  <r>
    <x v="29"/>
    <x v="1"/>
    <x v="0"/>
    <x v="1"/>
    <s v="Sentinel Lighting"/>
    <n v="165"/>
  </r>
  <r>
    <x v="29"/>
    <x v="1"/>
    <x v="0"/>
    <x v="2"/>
    <s v="Street Lighting"/>
    <n v="2884"/>
  </r>
  <r>
    <x v="29"/>
    <x v="1"/>
    <x v="0"/>
    <x v="3"/>
    <s v="Unmetered Scattered Load"/>
    <n v="73"/>
  </r>
  <r>
    <x v="29"/>
    <x v="1"/>
    <x v="1"/>
    <x v="4"/>
    <s v="General Service Less Than 50 kW"/>
    <n v="1022"/>
  </r>
  <r>
    <x v="29"/>
    <x v="1"/>
    <x v="1"/>
    <x v="5"/>
    <s v="General Service 50 to 4,999 kW"/>
    <n v="77"/>
  </r>
  <r>
    <x v="29"/>
    <x v="1"/>
    <x v="1"/>
    <x v="7"/>
    <s v="Residential"/>
    <n v="15344"/>
  </r>
  <r>
    <x v="29"/>
    <x v="2"/>
    <x v="0"/>
    <x v="1"/>
    <s v="Sentinel Lighting"/>
    <n v="158"/>
  </r>
  <r>
    <x v="29"/>
    <x v="2"/>
    <x v="0"/>
    <x v="2"/>
    <s v="Street Lighting"/>
    <n v="3044"/>
  </r>
  <r>
    <x v="29"/>
    <x v="2"/>
    <x v="0"/>
    <x v="3"/>
    <s v="Unmetered Scattered Load"/>
    <n v="71"/>
  </r>
  <r>
    <x v="29"/>
    <x v="2"/>
    <x v="1"/>
    <x v="4"/>
    <s v="General Service Less Than 50 kW"/>
    <n v="1034"/>
  </r>
  <r>
    <x v="29"/>
    <x v="2"/>
    <x v="1"/>
    <x v="5"/>
    <s v="General Service 50 to 4,999 kW"/>
    <n v="91"/>
  </r>
  <r>
    <x v="29"/>
    <x v="2"/>
    <x v="1"/>
    <x v="7"/>
    <s v="Residential"/>
    <n v="16103"/>
  </r>
  <r>
    <x v="29"/>
    <x v="3"/>
    <x v="0"/>
    <x v="1"/>
    <s v="Sentinel Lighting"/>
    <n v="162"/>
  </r>
  <r>
    <x v="29"/>
    <x v="3"/>
    <x v="0"/>
    <x v="2"/>
    <s v="Street Lighting"/>
    <n v="3189"/>
  </r>
  <r>
    <x v="29"/>
    <x v="3"/>
    <x v="0"/>
    <x v="3"/>
    <s v="Unmetered Scattered Load"/>
    <n v="69"/>
  </r>
  <r>
    <x v="29"/>
    <x v="3"/>
    <x v="1"/>
    <x v="4"/>
    <s v="General Service Less Than 50 kW"/>
    <n v="1107"/>
  </r>
  <r>
    <x v="29"/>
    <x v="3"/>
    <x v="1"/>
    <x v="5"/>
    <s v="General Service 50 to 4,999 kW"/>
    <n v="90"/>
  </r>
  <r>
    <x v="29"/>
    <x v="3"/>
    <x v="1"/>
    <x v="7"/>
    <s v="Residential"/>
    <n v="16966"/>
  </r>
  <r>
    <x v="29"/>
    <x v="4"/>
    <x v="0"/>
    <x v="1"/>
    <s v="Sentinel Lighting"/>
    <n v="158"/>
  </r>
  <r>
    <x v="29"/>
    <x v="4"/>
    <x v="0"/>
    <x v="2"/>
    <s v="Street Lighting"/>
    <n v="3320"/>
  </r>
  <r>
    <x v="29"/>
    <x v="4"/>
    <x v="0"/>
    <x v="3"/>
    <s v="Unmetered Scattered Load"/>
    <n v="74"/>
  </r>
  <r>
    <x v="29"/>
    <x v="4"/>
    <x v="1"/>
    <x v="4"/>
    <s v="General Service Less Than 50 kW"/>
    <n v="1140"/>
  </r>
  <r>
    <x v="29"/>
    <x v="4"/>
    <x v="1"/>
    <x v="5"/>
    <s v="General Service 50 to 4,999 kW"/>
    <n v="83"/>
  </r>
  <r>
    <x v="29"/>
    <x v="4"/>
    <x v="1"/>
    <x v="7"/>
    <s v="Residential"/>
    <n v="17409"/>
  </r>
  <r>
    <x v="29"/>
    <x v="5"/>
    <x v="0"/>
    <x v="1"/>
    <s v="Sentinel Lighting"/>
    <n v="153"/>
  </r>
  <r>
    <x v="29"/>
    <x v="5"/>
    <x v="0"/>
    <x v="2"/>
    <s v="Street Lighting"/>
    <n v="3588"/>
  </r>
  <r>
    <x v="29"/>
    <x v="5"/>
    <x v="0"/>
    <x v="3"/>
    <s v="Unmetered Scattered Load"/>
    <n v="71"/>
  </r>
  <r>
    <x v="29"/>
    <x v="5"/>
    <x v="1"/>
    <x v="4"/>
    <s v="General Service Less Than 50 kW"/>
    <n v="1165"/>
  </r>
  <r>
    <x v="29"/>
    <x v="5"/>
    <x v="1"/>
    <x v="5"/>
    <s v="General Service 50 to 4,999 kW"/>
    <n v="79"/>
  </r>
  <r>
    <x v="29"/>
    <x v="5"/>
    <x v="1"/>
    <x v="7"/>
    <s v="Residential"/>
    <n v="18037"/>
  </r>
  <r>
    <x v="29"/>
    <x v="6"/>
    <x v="0"/>
    <x v="1"/>
    <s v="Sentinel Lighting"/>
    <n v="151"/>
  </r>
  <r>
    <x v="29"/>
    <x v="6"/>
    <x v="0"/>
    <x v="2"/>
    <s v="Street Lighting"/>
    <n v="3852"/>
  </r>
  <r>
    <x v="29"/>
    <x v="6"/>
    <x v="0"/>
    <x v="3"/>
    <s v="Unmetered Scattered Load"/>
    <n v="71"/>
  </r>
  <r>
    <x v="29"/>
    <x v="6"/>
    <x v="1"/>
    <x v="4"/>
    <s v="General Service Less Than 50 kW"/>
    <n v="1210"/>
  </r>
  <r>
    <x v="29"/>
    <x v="6"/>
    <x v="1"/>
    <x v="5"/>
    <s v="General Service 50 to 4,999 kW"/>
    <n v="78"/>
  </r>
  <r>
    <x v="29"/>
    <x v="6"/>
    <x v="1"/>
    <x v="7"/>
    <s v="Residential"/>
    <n v="18415"/>
  </r>
  <r>
    <x v="30"/>
    <x v="0"/>
    <x v="0"/>
    <x v="2"/>
    <s v="Street Lighting"/>
    <n v="5383"/>
  </r>
  <r>
    <x v="30"/>
    <x v="0"/>
    <x v="0"/>
    <x v="3"/>
    <s v="Unmetered Scattered Load"/>
    <n v="145"/>
  </r>
  <r>
    <x v="30"/>
    <x v="0"/>
    <x v="1"/>
    <x v="4"/>
    <s v="General Service Less Than 50 kW"/>
    <n v="2969"/>
  </r>
  <r>
    <x v="30"/>
    <x v="0"/>
    <x v="1"/>
    <x v="5"/>
    <s v="General Service 50 to 4,999 kW"/>
    <n v="324"/>
  </r>
  <r>
    <x v="30"/>
    <x v="0"/>
    <x v="1"/>
    <x v="6"/>
    <s v="Large Use"/>
    <n v="3"/>
  </r>
  <r>
    <x v="30"/>
    <x v="0"/>
    <x v="1"/>
    <x v="7"/>
    <s v="Residential"/>
    <n v="24171"/>
  </r>
  <r>
    <x v="30"/>
    <x v="1"/>
    <x v="0"/>
    <x v="2"/>
    <s v="Street Lighting"/>
    <n v="5577"/>
  </r>
  <r>
    <x v="30"/>
    <x v="1"/>
    <x v="0"/>
    <x v="3"/>
    <s v="Unmetered Scattered Load"/>
    <n v="143"/>
  </r>
  <r>
    <x v="30"/>
    <x v="1"/>
    <x v="1"/>
    <x v="4"/>
    <s v="General Service Less Than 50 kW"/>
    <n v="2956"/>
  </r>
  <r>
    <x v="30"/>
    <x v="1"/>
    <x v="1"/>
    <x v="5"/>
    <s v="General Service 50 to 4,999 kW"/>
    <n v="324"/>
  </r>
  <r>
    <x v="30"/>
    <x v="1"/>
    <x v="1"/>
    <x v="6"/>
    <s v="Large Use"/>
    <n v="3"/>
  </r>
  <r>
    <x v="30"/>
    <x v="1"/>
    <x v="1"/>
    <x v="7"/>
    <s v="Residential"/>
    <n v="24258"/>
  </r>
  <r>
    <x v="30"/>
    <x v="2"/>
    <x v="0"/>
    <x v="2"/>
    <s v="Street Lighting"/>
    <n v="5514"/>
  </r>
  <r>
    <x v="30"/>
    <x v="2"/>
    <x v="0"/>
    <x v="3"/>
    <s v="Unmetered Scattered Load"/>
    <n v="161"/>
  </r>
  <r>
    <x v="30"/>
    <x v="2"/>
    <x v="1"/>
    <x v="4"/>
    <s v="General Service Less Than 50 kW"/>
    <n v="2941"/>
  </r>
  <r>
    <x v="30"/>
    <x v="2"/>
    <x v="1"/>
    <x v="5"/>
    <s v="General Service 50 to 4,999 kW"/>
    <n v="322"/>
  </r>
  <r>
    <x v="30"/>
    <x v="2"/>
    <x v="1"/>
    <x v="6"/>
    <s v="Large Use"/>
    <n v="3"/>
  </r>
  <r>
    <x v="30"/>
    <x v="2"/>
    <x v="1"/>
    <x v="7"/>
    <s v="Residential"/>
    <n v="24316"/>
  </r>
  <r>
    <x v="30"/>
    <x v="3"/>
    <x v="0"/>
    <x v="2"/>
    <s v="Street Lighting"/>
    <n v="5514"/>
  </r>
  <r>
    <x v="30"/>
    <x v="3"/>
    <x v="0"/>
    <x v="3"/>
    <s v="Unmetered Scattered Load"/>
    <n v="165"/>
  </r>
  <r>
    <x v="30"/>
    <x v="3"/>
    <x v="1"/>
    <x v="4"/>
    <s v="General Service Less Than 50 kW"/>
    <n v="2922"/>
  </r>
  <r>
    <x v="30"/>
    <x v="3"/>
    <x v="1"/>
    <x v="5"/>
    <s v="General Service 50 to 4,999 kW"/>
    <n v="325"/>
  </r>
  <r>
    <x v="30"/>
    <x v="3"/>
    <x v="1"/>
    <x v="6"/>
    <s v="Large Use"/>
    <n v="3"/>
  </r>
  <r>
    <x v="30"/>
    <x v="3"/>
    <x v="1"/>
    <x v="7"/>
    <s v="Residential"/>
    <n v="24408"/>
  </r>
  <r>
    <x v="30"/>
    <x v="4"/>
    <x v="0"/>
    <x v="2"/>
    <s v="Street Lighting"/>
    <n v="5717"/>
  </r>
  <r>
    <x v="30"/>
    <x v="4"/>
    <x v="0"/>
    <x v="3"/>
    <s v="Unmetered Scattered Load"/>
    <n v="166"/>
  </r>
  <r>
    <x v="30"/>
    <x v="4"/>
    <x v="1"/>
    <x v="4"/>
    <s v="General Service Less Than 50 kW"/>
    <n v="2927"/>
  </r>
  <r>
    <x v="30"/>
    <x v="4"/>
    <x v="1"/>
    <x v="5"/>
    <s v="General Service 50 to 4,999 kW"/>
    <n v="320"/>
  </r>
  <r>
    <x v="30"/>
    <x v="4"/>
    <x v="1"/>
    <x v="6"/>
    <s v="Large Use"/>
    <n v="3"/>
  </r>
  <r>
    <x v="30"/>
    <x v="4"/>
    <x v="1"/>
    <x v="7"/>
    <s v="Residential"/>
    <n v="24528"/>
  </r>
  <r>
    <x v="30"/>
    <x v="5"/>
    <x v="0"/>
    <x v="2"/>
    <s v="Street Lighting"/>
    <n v="5717"/>
  </r>
  <r>
    <x v="30"/>
    <x v="5"/>
    <x v="0"/>
    <x v="3"/>
    <s v="Unmetered Scattered Load"/>
    <n v="169"/>
  </r>
  <r>
    <x v="30"/>
    <x v="5"/>
    <x v="1"/>
    <x v="4"/>
    <s v="General Service Less Than 50 kW"/>
    <n v="2931"/>
  </r>
  <r>
    <x v="30"/>
    <x v="5"/>
    <x v="1"/>
    <x v="5"/>
    <s v="General Service 50 to 4,999 kW"/>
    <n v="308"/>
  </r>
  <r>
    <x v="30"/>
    <x v="5"/>
    <x v="1"/>
    <x v="6"/>
    <s v="Large Use"/>
    <n v="3"/>
  </r>
  <r>
    <x v="30"/>
    <x v="5"/>
    <x v="1"/>
    <x v="7"/>
    <s v="Residential"/>
    <n v="24476"/>
  </r>
  <r>
    <x v="30"/>
    <x v="6"/>
    <x v="0"/>
    <x v="2"/>
    <s v="Street Lighting"/>
    <n v="5685"/>
  </r>
  <r>
    <x v="30"/>
    <x v="6"/>
    <x v="0"/>
    <x v="3"/>
    <s v="Unmetered Scattered Load"/>
    <n v="169"/>
  </r>
  <r>
    <x v="30"/>
    <x v="6"/>
    <x v="1"/>
    <x v="4"/>
    <s v="General Service Less Than 50 kW"/>
    <n v="2948"/>
  </r>
  <r>
    <x v="30"/>
    <x v="6"/>
    <x v="1"/>
    <x v="5"/>
    <s v="General Service 50 to 4,999 kW"/>
    <n v="312"/>
  </r>
  <r>
    <x v="30"/>
    <x v="6"/>
    <x v="1"/>
    <x v="6"/>
    <s v="Large Use"/>
    <n v="3"/>
  </r>
  <r>
    <x v="30"/>
    <x v="6"/>
    <x v="1"/>
    <x v="7"/>
    <s v="Residential"/>
    <n v="24731"/>
  </r>
  <r>
    <x v="31"/>
    <x v="0"/>
    <x v="0"/>
    <x v="0"/>
    <s v="Embedded Distributor - Dedicated LV Line"/>
    <n v="1"/>
  </r>
  <r>
    <x v="31"/>
    <x v="0"/>
    <x v="0"/>
    <x v="0"/>
    <s v="Embedded Distributor - Shared LV Line"/>
    <n v="0"/>
  </r>
  <r>
    <x v="31"/>
    <x v="0"/>
    <x v="0"/>
    <x v="2"/>
    <s v="Street Lighting"/>
    <n v="24561"/>
  </r>
  <r>
    <x v="31"/>
    <x v="0"/>
    <x v="0"/>
    <x v="3"/>
    <s v="Unmetered Scattered Load"/>
    <n v="891"/>
  </r>
  <r>
    <x v="31"/>
    <x v="0"/>
    <x v="1"/>
    <x v="4"/>
    <s v="General Service Less Than 50 kW"/>
    <n v="7818"/>
  </r>
  <r>
    <x v="31"/>
    <x v="0"/>
    <x v="1"/>
    <x v="5"/>
    <s v="General Service 50 to 4,999 kW"/>
    <n v="1"/>
  </r>
  <r>
    <x v="31"/>
    <x v="0"/>
    <x v="1"/>
    <x v="5"/>
    <s v="General Service 50 to 4,999 kW - non Class A Customers"/>
    <n v="942"/>
  </r>
  <r>
    <x v="31"/>
    <x v="0"/>
    <x v="1"/>
    <x v="6"/>
    <s v="Large Use"/>
    <n v="1"/>
  </r>
  <r>
    <x v="31"/>
    <x v="0"/>
    <x v="1"/>
    <x v="7"/>
    <s v="Residential"/>
    <n v="83642"/>
  </r>
  <r>
    <x v="31"/>
    <x v="1"/>
    <x v="0"/>
    <x v="0"/>
    <s v="Embedded Distributor"/>
    <n v="1"/>
  </r>
  <r>
    <x v="31"/>
    <x v="1"/>
    <x v="0"/>
    <x v="2"/>
    <s v="Street Lighting"/>
    <n v="24797"/>
  </r>
  <r>
    <x v="31"/>
    <x v="1"/>
    <x v="0"/>
    <x v="3"/>
    <s v="Unmetered Scattered Load"/>
    <n v="884"/>
  </r>
  <r>
    <x v="31"/>
    <x v="1"/>
    <x v="1"/>
    <x v="4"/>
    <s v="General Service Less Than 50 kW"/>
    <n v="7875"/>
  </r>
  <r>
    <x v="31"/>
    <x v="1"/>
    <x v="1"/>
    <x v="5"/>
    <s v="General Service 50 to 4,999 kW"/>
    <n v="1"/>
  </r>
  <r>
    <x v="31"/>
    <x v="1"/>
    <x v="1"/>
    <x v="5"/>
    <s v="General Service 50 to 4,999 kW - non Class A Customers"/>
    <n v="933"/>
  </r>
  <r>
    <x v="31"/>
    <x v="1"/>
    <x v="1"/>
    <x v="6"/>
    <s v="Large Use"/>
    <n v="1"/>
  </r>
  <r>
    <x v="31"/>
    <x v="1"/>
    <x v="1"/>
    <x v="7"/>
    <s v="Residential"/>
    <n v="85248"/>
  </r>
  <r>
    <x v="31"/>
    <x v="2"/>
    <x v="0"/>
    <x v="0"/>
    <s v="Embedded Distributor"/>
    <n v="1"/>
  </r>
  <r>
    <x v="31"/>
    <x v="2"/>
    <x v="0"/>
    <x v="2"/>
    <s v="Street Lighting"/>
    <n v="25441"/>
  </r>
  <r>
    <x v="31"/>
    <x v="2"/>
    <x v="0"/>
    <x v="3"/>
    <s v="Unmetered Scattered Load"/>
    <n v="916"/>
  </r>
  <r>
    <x v="31"/>
    <x v="2"/>
    <x v="1"/>
    <x v="4"/>
    <s v="General Service Less Than 50 kW"/>
    <n v="7964"/>
  </r>
  <r>
    <x v="31"/>
    <x v="2"/>
    <x v="1"/>
    <x v="5"/>
    <s v="General Service 50 to 4,999 kW"/>
    <n v="946"/>
  </r>
  <r>
    <x v="31"/>
    <x v="2"/>
    <x v="1"/>
    <x v="6"/>
    <s v="Large Use"/>
    <n v="1"/>
  </r>
  <r>
    <x v="31"/>
    <x v="2"/>
    <x v="1"/>
    <x v="7"/>
    <s v="Residential"/>
    <n v="86846"/>
  </r>
  <r>
    <x v="31"/>
    <x v="3"/>
    <x v="0"/>
    <x v="0"/>
    <s v="Embedded Distributor"/>
    <n v="1"/>
  </r>
  <r>
    <x v="31"/>
    <x v="3"/>
    <x v="0"/>
    <x v="2"/>
    <s v="Street Lighting"/>
    <n v="25044"/>
  </r>
  <r>
    <x v="31"/>
    <x v="3"/>
    <x v="0"/>
    <x v="3"/>
    <s v="Unmetered Scattered Load"/>
    <n v="929"/>
  </r>
  <r>
    <x v="31"/>
    <x v="3"/>
    <x v="1"/>
    <x v="4"/>
    <s v="General Service Less Than 50 kW"/>
    <n v="8031"/>
  </r>
  <r>
    <x v="31"/>
    <x v="3"/>
    <x v="1"/>
    <x v="5"/>
    <s v="General Service 50 to 4,999 kW"/>
    <n v="949"/>
  </r>
  <r>
    <x v="31"/>
    <x v="3"/>
    <x v="1"/>
    <x v="6"/>
    <s v="Large Use"/>
    <n v="1"/>
  </r>
  <r>
    <x v="31"/>
    <x v="3"/>
    <x v="1"/>
    <x v="7"/>
    <s v="Residential"/>
    <n v="87846"/>
  </r>
  <r>
    <x v="31"/>
    <x v="4"/>
    <x v="0"/>
    <x v="0"/>
    <s v="Embedded Distributor"/>
    <n v="1"/>
  </r>
  <r>
    <x v="31"/>
    <x v="4"/>
    <x v="0"/>
    <x v="2"/>
    <s v="Street Lighting"/>
    <n v="25272"/>
  </r>
  <r>
    <x v="31"/>
    <x v="4"/>
    <x v="0"/>
    <x v="3"/>
    <s v="Unmetered Scattered Load"/>
    <n v="915"/>
  </r>
  <r>
    <x v="31"/>
    <x v="4"/>
    <x v="1"/>
    <x v="4"/>
    <s v="General Service Less Than 50 kW"/>
    <n v="8114"/>
  </r>
  <r>
    <x v="31"/>
    <x v="4"/>
    <x v="1"/>
    <x v="5"/>
    <s v="General Service 50 to 4,999 kW"/>
    <n v="950"/>
  </r>
  <r>
    <x v="31"/>
    <x v="4"/>
    <x v="1"/>
    <x v="6"/>
    <s v="Large Use"/>
    <n v="1"/>
  </r>
  <r>
    <x v="31"/>
    <x v="4"/>
    <x v="1"/>
    <x v="7"/>
    <s v="Residential"/>
    <n v="88630"/>
  </r>
  <r>
    <x v="31"/>
    <x v="5"/>
    <x v="0"/>
    <x v="0"/>
    <s v="Embedded Distributor"/>
    <n v="1"/>
  </r>
  <r>
    <x v="31"/>
    <x v="5"/>
    <x v="0"/>
    <x v="2"/>
    <s v="Street Lighting"/>
    <n v="25355"/>
  </r>
  <r>
    <x v="31"/>
    <x v="5"/>
    <x v="0"/>
    <x v="3"/>
    <s v="Unmetered Scattered Load"/>
    <n v="913"/>
  </r>
  <r>
    <x v="31"/>
    <x v="5"/>
    <x v="1"/>
    <x v="4"/>
    <s v="General Service Less Than 50 kW"/>
    <n v="8134"/>
  </r>
  <r>
    <x v="31"/>
    <x v="5"/>
    <x v="1"/>
    <x v="5"/>
    <s v="General Service 50 to 4,999 kW"/>
    <n v="965"/>
  </r>
  <r>
    <x v="31"/>
    <x v="5"/>
    <x v="1"/>
    <x v="6"/>
    <s v="Large Use"/>
    <n v="1"/>
  </r>
  <r>
    <x v="31"/>
    <x v="5"/>
    <x v="1"/>
    <x v="7"/>
    <s v="Residential"/>
    <n v="89926"/>
  </r>
  <r>
    <x v="31"/>
    <x v="6"/>
    <x v="0"/>
    <x v="0"/>
    <s v="Embedded Distributor"/>
    <n v="1"/>
  </r>
  <r>
    <x v="31"/>
    <x v="6"/>
    <x v="0"/>
    <x v="2"/>
    <s v="Street Lighting"/>
    <n v="25615"/>
  </r>
  <r>
    <x v="31"/>
    <x v="6"/>
    <x v="0"/>
    <x v="3"/>
    <s v="Unmetered Scattered Load"/>
    <n v="914"/>
  </r>
  <r>
    <x v="31"/>
    <x v="6"/>
    <x v="1"/>
    <x v="4"/>
    <s v="General Service Less Than 50 kW"/>
    <n v="8103"/>
  </r>
  <r>
    <x v="31"/>
    <x v="6"/>
    <x v="1"/>
    <x v="5"/>
    <s v="General Service 50 to 4,999 kW"/>
    <n v="987"/>
  </r>
  <r>
    <x v="31"/>
    <x v="6"/>
    <x v="1"/>
    <x v="6"/>
    <s v="Large Use"/>
    <n v="1"/>
  </r>
  <r>
    <x v="31"/>
    <x v="6"/>
    <x v="1"/>
    <x v="7"/>
    <s v="Residential"/>
    <n v="90962"/>
  </r>
  <r>
    <x v="32"/>
    <x v="0"/>
    <x v="0"/>
    <x v="1"/>
    <s v="Sentinel Lighting"/>
    <n v="48"/>
  </r>
  <r>
    <x v="32"/>
    <x v="0"/>
    <x v="0"/>
    <x v="2"/>
    <s v="Street Lighting"/>
    <n v="2725"/>
  </r>
  <r>
    <x v="32"/>
    <x v="0"/>
    <x v="0"/>
    <x v="3"/>
    <s v="Unmetered Scattered Load"/>
    <n v="86"/>
  </r>
  <r>
    <x v="32"/>
    <x v="0"/>
    <x v="1"/>
    <x v="4"/>
    <s v="General Service Less Than 50 kW"/>
    <n v="1082"/>
  </r>
  <r>
    <x v="32"/>
    <x v="0"/>
    <x v="1"/>
    <x v="5"/>
    <s v="General Service 3,000 to 4,999 kW"/>
    <n v="1"/>
  </r>
  <r>
    <x v="32"/>
    <x v="0"/>
    <x v="1"/>
    <x v="5"/>
    <s v="General Service 50 to 2,999 kW"/>
    <n v="125"/>
  </r>
  <r>
    <x v="32"/>
    <x v="0"/>
    <x v="1"/>
    <x v="7"/>
    <s v="Residential"/>
    <n v="8917"/>
  </r>
  <r>
    <x v="32"/>
    <x v="1"/>
    <x v="0"/>
    <x v="1"/>
    <s v="Sentinel Lighting"/>
    <n v="48"/>
  </r>
  <r>
    <x v="32"/>
    <x v="1"/>
    <x v="0"/>
    <x v="2"/>
    <s v="Street Lighting"/>
    <n v="2929"/>
  </r>
  <r>
    <x v="32"/>
    <x v="1"/>
    <x v="0"/>
    <x v="3"/>
    <s v="Unmetered Scattered Load"/>
    <n v="84"/>
  </r>
  <r>
    <x v="32"/>
    <x v="1"/>
    <x v="1"/>
    <x v="4"/>
    <s v="General Service Less Than 50 kW"/>
    <n v="1085"/>
  </r>
  <r>
    <x v="32"/>
    <x v="1"/>
    <x v="1"/>
    <x v="5"/>
    <s v="General Service 3,000 to 4,999 kW"/>
    <n v="1"/>
  </r>
  <r>
    <x v="32"/>
    <x v="1"/>
    <x v="1"/>
    <x v="5"/>
    <s v="General Service 50 to 2,999 kW"/>
    <n v="127"/>
  </r>
  <r>
    <x v="32"/>
    <x v="1"/>
    <x v="1"/>
    <x v="7"/>
    <s v="Residential"/>
    <n v="9001"/>
  </r>
  <r>
    <x v="32"/>
    <x v="2"/>
    <x v="0"/>
    <x v="1"/>
    <s v="Sentinel Lighting"/>
    <n v="48"/>
  </r>
  <r>
    <x v="32"/>
    <x v="2"/>
    <x v="0"/>
    <x v="2"/>
    <s v="Street Lighting"/>
    <n v="3182"/>
  </r>
  <r>
    <x v="32"/>
    <x v="2"/>
    <x v="0"/>
    <x v="3"/>
    <s v="Unmetered Scattered Load"/>
    <n v="84"/>
  </r>
  <r>
    <x v="32"/>
    <x v="2"/>
    <x v="1"/>
    <x v="4"/>
    <s v="General Service Less Than 50 kW"/>
    <n v="1116"/>
  </r>
  <r>
    <x v="32"/>
    <x v="2"/>
    <x v="1"/>
    <x v="5"/>
    <s v="General Service 3,000 to 4,999 kW"/>
    <n v="0"/>
  </r>
  <r>
    <x v="32"/>
    <x v="2"/>
    <x v="1"/>
    <x v="5"/>
    <s v="General Service 50 to 2,999 kW"/>
    <n v="116"/>
  </r>
  <r>
    <x v="32"/>
    <x v="2"/>
    <x v="1"/>
    <x v="7"/>
    <s v="Residential"/>
    <n v="9117"/>
  </r>
  <r>
    <x v="32"/>
    <x v="3"/>
    <x v="0"/>
    <x v="1"/>
    <s v="Sentinel Lighting"/>
    <n v="49"/>
  </r>
  <r>
    <x v="32"/>
    <x v="3"/>
    <x v="0"/>
    <x v="2"/>
    <s v="Street Lighting"/>
    <n v="3082"/>
  </r>
  <r>
    <x v="32"/>
    <x v="3"/>
    <x v="0"/>
    <x v="3"/>
    <s v="Unmetered Scattered Load"/>
    <n v="84"/>
  </r>
  <r>
    <x v="32"/>
    <x v="3"/>
    <x v="1"/>
    <x v="4"/>
    <s v="General Service Less Than 50 kW"/>
    <n v="1123"/>
  </r>
  <r>
    <x v="32"/>
    <x v="3"/>
    <x v="1"/>
    <x v="5"/>
    <s v="General Service 3,000 to 4,999 kW"/>
    <n v="0"/>
  </r>
  <r>
    <x v="32"/>
    <x v="3"/>
    <x v="1"/>
    <x v="5"/>
    <s v="General Service 50 to 2,999 kW"/>
    <n v="114"/>
  </r>
  <r>
    <x v="32"/>
    <x v="3"/>
    <x v="1"/>
    <x v="7"/>
    <s v="Residential"/>
    <n v="9213"/>
  </r>
  <r>
    <x v="32"/>
    <x v="4"/>
    <x v="0"/>
    <x v="1"/>
    <s v="Sentinel Lighting"/>
    <n v="46"/>
  </r>
  <r>
    <x v="32"/>
    <x v="4"/>
    <x v="0"/>
    <x v="2"/>
    <s v="Street Lighting"/>
    <n v="3082"/>
  </r>
  <r>
    <x v="32"/>
    <x v="4"/>
    <x v="0"/>
    <x v="3"/>
    <s v="Unmetered Scattered Load"/>
    <n v="82"/>
  </r>
  <r>
    <x v="32"/>
    <x v="4"/>
    <x v="1"/>
    <x v="4"/>
    <s v="General Service Less Than 50 kW"/>
    <n v="1136"/>
  </r>
  <r>
    <x v="32"/>
    <x v="4"/>
    <x v="1"/>
    <x v="5"/>
    <s v="General Service 3,000 to 4,999 kW"/>
    <n v="0"/>
  </r>
  <r>
    <x v="32"/>
    <x v="4"/>
    <x v="1"/>
    <x v="5"/>
    <s v="General Service 50 to 2,999 kW"/>
    <n v="110"/>
  </r>
  <r>
    <x v="32"/>
    <x v="4"/>
    <x v="1"/>
    <x v="7"/>
    <s v="Residential"/>
    <n v="9300"/>
  </r>
  <r>
    <x v="32"/>
    <x v="5"/>
    <x v="0"/>
    <x v="1"/>
    <s v="Sentinel Lighting"/>
    <n v="67"/>
  </r>
  <r>
    <x v="32"/>
    <x v="5"/>
    <x v="0"/>
    <x v="2"/>
    <s v="Street Lighting"/>
    <n v="3082"/>
  </r>
  <r>
    <x v="32"/>
    <x v="5"/>
    <x v="0"/>
    <x v="3"/>
    <s v="Unmetered Scattered Load"/>
    <n v="80"/>
  </r>
  <r>
    <x v="32"/>
    <x v="5"/>
    <x v="1"/>
    <x v="4"/>
    <s v="General Service Less Than 50 kW"/>
    <n v="1113"/>
  </r>
  <r>
    <x v="32"/>
    <x v="5"/>
    <x v="1"/>
    <x v="5"/>
    <s v="General Service 3,000 to 4,999 kW"/>
    <n v="1"/>
  </r>
  <r>
    <x v="32"/>
    <x v="5"/>
    <x v="1"/>
    <x v="5"/>
    <s v="General Service 50 to 2,999 kW"/>
    <n v="101"/>
  </r>
  <r>
    <x v="32"/>
    <x v="5"/>
    <x v="1"/>
    <x v="7"/>
    <s v="Residential"/>
    <n v="9424"/>
  </r>
  <r>
    <x v="32"/>
    <x v="6"/>
    <x v="0"/>
    <x v="1"/>
    <s v="Sentinel Lighting"/>
    <n v="51"/>
  </r>
  <r>
    <x v="32"/>
    <x v="6"/>
    <x v="0"/>
    <x v="2"/>
    <s v="Street Lighting"/>
    <n v="3082"/>
  </r>
  <r>
    <x v="32"/>
    <x v="6"/>
    <x v="0"/>
    <x v="3"/>
    <s v="Unmetered Scattered Load"/>
    <n v="82"/>
  </r>
  <r>
    <x v="32"/>
    <x v="6"/>
    <x v="1"/>
    <x v="4"/>
    <s v="General Service Less Than 50 kW"/>
    <n v="1128"/>
  </r>
  <r>
    <x v="32"/>
    <x v="6"/>
    <x v="1"/>
    <x v="5"/>
    <s v="General Service 3,000 to 4,999 kW"/>
    <n v="1"/>
  </r>
  <r>
    <x v="32"/>
    <x v="6"/>
    <x v="1"/>
    <x v="5"/>
    <s v="General Service 50 to 2,999 kW"/>
    <n v="103"/>
  </r>
  <r>
    <x v="32"/>
    <x v="6"/>
    <x v="1"/>
    <x v="7"/>
    <s v="Residential"/>
    <n v="9524"/>
  </r>
  <r>
    <x v="33"/>
    <x v="0"/>
    <x v="0"/>
    <x v="1"/>
    <s v="Sentinel Lighting"/>
    <n v="44"/>
  </r>
  <r>
    <x v="33"/>
    <x v="0"/>
    <x v="0"/>
    <x v="1"/>
    <s v="Sentinel Lighting - Parry Sound"/>
    <n v="9"/>
  </r>
  <r>
    <x v="33"/>
    <x v="0"/>
    <x v="0"/>
    <x v="2"/>
    <s v="Street Lighting"/>
    <n v="1779"/>
  </r>
  <r>
    <x v="33"/>
    <x v="0"/>
    <x v="0"/>
    <x v="2"/>
    <s v="Street Lighting - Parry Sound"/>
    <n v="881"/>
  </r>
  <r>
    <x v="33"/>
    <x v="0"/>
    <x v="0"/>
    <x v="3"/>
    <s v="Unmetered Scattered Load"/>
    <n v="34"/>
  </r>
  <r>
    <x v="33"/>
    <x v="0"/>
    <x v="0"/>
    <x v="3"/>
    <s v="Unmetered Scattered Load - Parry Sound"/>
    <n v="17"/>
  </r>
  <r>
    <x v="33"/>
    <x v="0"/>
    <x v="1"/>
    <x v="4"/>
    <s v="General Less Than 50 kW - Parry Sound"/>
    <n v="542"/>
  </r>
  <r>
    <x v="33"/>
    <x v="0"/>
    <x v="1"/>
    <x v="4"/>
    <s v="General Service Less Than 50 kW"/>
    <n v="1596"/>
  </r>
  <r>
    <x v="33"/>
    <x v="0"/>
    <x v="1"/>
    <x v="5"/>
    <s v="General Service 50 to 4,999 kW"/>
    <n v="100"/>
  </r>
  <r>
    <x v="33"/>
    <x v="0"/>
    <x v="1"/>
    <x v="5"/>
    <s v="General Service 50 to 4,999 kW - Parry Sound"/>
    <n v="50"/>
  </r>
  <r>
    <x v="33"/>
    <x v="0"/>
    <x v="1"/>
    <x v="7"/>
    <s v="Residential"/>
    <n v="8161"/>
  </r>
  <r>
    <x v="33"/>
    <x v="0"/>
    <x v="1"/>
    <x v="7"/>
    <s v="Residential - Parry Sound"/>
    <n v="2896"/>
  </r>
  <r>
    <x v="33"/>
    <x v="1"/>
    <x v="0"/>
    <x v="1"/>
    <s v="Sentinel Lighting"/>
    <n v="38"/>
  </r>
  <r>
    <x v="33"/>
    <x v="1"/>
    <x v="0"/>
    <x v="1"/>
    <s v="Sentinel Lighting - Parry Sound"/>
    <n v="11"/>
  </r>
  <r>
    <x v="33"/>
    <x v="1"/>
    <x v="0"/>
    <x v="2"/>
    <s v="Street Lighting"/>
    <n v="1788"/>
  </r>
  <r>
    <x v="33"/>
    <x v="1"/>
    <x v="0"/>
    <x v="2"/>
    <s v="Street Lighting - Parry Sound"/>
    <n v="1063"/>
  </r>
  <r>
    <x v="33"/>
    <x v="1"/>
    <x v="0"/>
    <x v="3"/>
    <s v="Unmetered Scattered Load"/>
    <n v="34"/>
  </r>
  <r>
    <x v="33"/>
    <x v="1"/>
    <x v="0"/>
    <x v="3"/>
    <s v="Unmetered Scattered Load - Parry Sound"/>
    <n v="17"/>
  </r>
  <r>
    <x v="33"/>
    <x v="1"/>
    <x v="1"/>
    <x v="4"/>
    <s v="General Less Than 50 kW - Parry Sound"/>
    <n v="545"/>
  </r>
  <r>
    <x v="33"/>
    <x v="1"/>
    <x v="1"/>
    <x v="4"/>
    <s v="General Service Less Than 50 kW"/>
    <n v="1593"/>
  </r>
  <r>
    <x v="33"/>
    <x v="1"/>
    <x v="1"/>
    <x v="5"/>
    <s v="General Service 50 to 4,999 kW"/>
    <n v="98"/>
  </r>
  <r>
    <x v="33"/>
    <x v="1"/>
    <x v="1"/>
    <x v="5"/>
    <s v="General Service 50 to 4,999 kW - Parry Sound"/>
    <n v="51"/>
  </r>
  <r>
    <x v="33"/>
    <x v="1"/>
    <x v="1"/>
    <x v="7"/>
    <s v="Residential"/>
    <n v="8220"/>
  </r>
  <r>
    <x v="33"/>
    <x v="1"/>
    <x v="1"/>
    <x v="7"/>
    <s v="Residential - Parry Sound"/>
    <n v="2899"/>
  </r>
  <r>
    <x v="33"/>
    <x v="2"/>
    <x v="0"/>
    <x v="1"/>
    <s v="Sentinel Lighting"/>
    <n v="37"/>
  </r>
  <r>
    <x v="33"/>
    <x v="2"/>
    <x v="0"/>
    <x v="1"/>
    <s v="Sentinel Lighting - Parry Sound"/>
    <n v="10"/>
  </r>
  <r>
    <x v="33"/>
    <x v="2"/>
    <x v="0"/>
    <x v="2"/>
    <s v="Street Lighting"/>
    <n v="1786"/>
  </r>
  <r>
    <x v="33"/>
    <x v="2"/>
    <x v="0"/>
    <x v="2"/>
    <s v="Street Lighting - Parry Sound"/>
    <n v="1063"/>
  </r>
  <r>
    <x v="33"/>
    <x v="2"/>
    <x v="0"/>
    <x v="3"/>
    <s v="Unmetered Scattered Load"/>
    <n v="34"/>
  </r>
  <r>
    <x v="33"/>
    <x v="2"/>
    <x v="0"/>
    <x v="3"/>
    <s v="Unmetered Scattered Load - Parry Sound"/>
    <n v="17"/>
  </r>
  <r>
    <x v="33"/>
    <x v="2"/>
    <x v="1"/>
    <x v="4"/>
    <s v="General Less Than 50 kW - Parry Sound"/>
    <n v="550"/>
  </r>
  <r>
    <x v="33"/>
    <x v="2"/>
    <x v="1"/>
    <x v="4"/>
    <s v="General Service Less Than 50 kW"/>
    <n v="1596"/>
  </r>
  <r>
    <x v="33"/>
    <x v="2"/>
    <x v="1"/>
    <x v="5"/>
    <s v="General Service 50 to 4,999 kW"/>
    <n v="93"/>
  </r>
  <r>
    <x v="33"/>
    <x v="2"/>
    <x v="1"/>
    <x v="5"/>
    <s v="General Service 50 to 4,999 kW - Parry Sound"/>
    <n v="44"/>
  </r>
  <r>
    <x v="33"/>
    <x v="2"/>
    <x v="1"/>
    <x v="7"/>
    <s v="Residential"/>
    <n v="8257"/>
  </r>
  <r>
    <x v="33"/>
    <x v="2"/>
    <x v="1"/>
    <x v="7"/>
    <s v="Residential - Parry Sound"/>
    <n v="2951"/>
  </r>
  <r>
    <x v="33"/>
    <x v="3"/>
    <x v="0"/>
    <x v="1"/>
    <s v="Sentinel Lighting"/>
    <n v="37"/>
  </r>
  <r>
    <x v="33"/>
    <x v="3"/>
    <x v="0"/>
    <x v="1"/>
    <s v="Sentinel Lighting - Parry Sound"/>
    <n v="11"/>
  </r>
  <r>
    <x v="33"/>
    <x v="3"/>
    <x v="0"/>
    <x v="2"/>
    <s v="Street Lighting"/>
    <n v="1786"/>
  </r>
  <r>
    <x v="33"/>
    <x v="3"/>
    <x v="0"/>
    <x v="2"/>
    <s v="Street Lighting - Parry Sound"/>
    <n v="1063"/>
  </r>
  <r>
    <x v="33"/>
    <x v="3"/>
    <x v="0"/>
    <x v="3"/>
    <s v="Unmetered Scattered Load"/>
    <n v="34"/>
  </r>
  <r>
    <x v="33"/>
    <x v="3"/>
    <x v="0"/>
    <x v="3"/>
    <s v="Unmetered Scattered Load - Parry Sound"/>
    <n v="17"/>
  </r>
  <r>
    <x v="33"/>
    <x v="3"/>
    <x v="1"/>
    <x v="4"/>
    <s v="General Less Than 50 kW - Parry Sound"/>
    <n v="555"/>
  </r>
  <r>
    <x v="33"/>
    <x v="3"/>
    <x v="1"/>
    <x v="4"/>
    <s v="General Service Less Than 50 kW"/>
    <n v="1604"/>
  </r>
  <r>
    <x v="33"/>
    <x v="3"/>
    <x v="1"/>
    <x v="5"/>
    <s v="General Service 50 to 4,999 kW"/>
    <n v="96"/>
  </r>
  <r>
    <x v="33"/>
    <x v="3"/>
    <x v="1"/>
    <x v="5"/>
    <s v="General Service 50 to 4,999 kW - Parry Sound"/>
    <n v="42"/>
  </r>
  <r>
    <x v="33"/>
    <x v="3"/>
    <x v="1"/>
    <x v="7"/>
    <s v="Residential"/>
    <n v="8390"/>
  </r>
  <r>
    <x v="33"/>
    <x v="3"/>
    <x v="1"/>
    <x v="7"/>
    <s v="Residential - Parry Sound"/>
    <n v="2957"/>
  </r>
  <r>
    <x v="33"/>
    <x v="4"/>
    <x v="0"/>
    <x v="1"/>
    <s v="Sentinel Lighting"/>
    <n v="34"/>
  </r>
  <r>
    <x v="33"/>
    <x v="4"/>
    <x v="0"/>
    <x v="1"/>
    <s v="Sentinel Lighting - Parry Sound"/>
    <n v="6"/>
  </r>
  <r>
    <x v="33"/>
    <x v="4"/>
    <x v="0"/>
    <x v="2"/>
    <s v="Street Lighting"/>
    <n v="1786"/>
  </r>
  <r>
    <x v="33"/>
    <x v="4"/>
    <x v="0"/>
    <x v="2"/>
    <s v="Street Lighting - Parry Sound"/>
    <n v="1065"/>
  </r>
  <r>
    <x v="33"/>
    <x v="4"/>
    <x v="0"/>
    <x v="3"/>
    <s v="Unmetered Scattered Load"/>
    <n v="37"/>
  </r>
  <r>
    <x v="33"/>
    <x v="4"/>
    <x v="0"/>
    <x v="3"/>
    <s v="Unmetered Scattered Load - Parry Sound"/>
    <n v="17"/>
  </r>
  <r>
    <x v="33"/>
    <x v="4"/>
    <x v="1"/>
    <x v="4"/>
    <s v="General Service Less Than 50 kW"/>
    <n v="1598"/>
  </r>
  <r>
    <x v="33"/>
    <x v="4"/>
    <x v="1"/>
    <x v="4"/>
    <s v="General Service Less Than 50 kW - Parry Sound"/>
    <n v="550"/>
  </r>
  <r>
    <x v="33"/>
    <x v="4"/>
    <x v="1"/>
    <x v="5"/>
    <s v="General Service 50 to 4,999 kW"/>
    <n v="94"/>
  </r>
  <r>
    <x v="33"/>
    <x v="4"/>
    <x v="1"/>
    <x v="5"/>
    <s v="General Service 50 to 4,999 kW - Parry Sound"/>
    <n v="42"/>
  </r>
  <r>
    <x v="33"/>
    <x v="4"/>
    <x v="1"/>
    <x v="7"/>
    <s v="Residential"/>
    <n v="8489"/>
  </r>
  <r>
    <x v="33"/>
    <x v="4"/>
    <x v="1"/>
    <x v="7"/>
    <s v="Residential - Parry Sound"/>
    <n v="2989"/>
  </r>
  <r>
    <x v="33"/>
    <x v="5"/>
    <x v="0"/>
    <x v="1"/>
    <s v="Sentinel Lighting"/>
    <n v="34"/>
  </r>
  <r>
    <x v="33"/>
    <x v="5"/>
    <x v="0"/>
    <x v="1"/>
    <s v="Sentinel Lighting - Parry Sound"/>
    <n v="6"/>
  </r>
  <r>
    <x v="33"/>
    <x v="5"/>
    <x v="0"/>
    <x v="2"/>
    <s v="Street Lighting"/>
    <n v="1786"/>
  </r>
  <r>
    <x v="33"/>
    <x v="5"/>
    <x v="0"/>
    <x v="2"/>
    <s v="Street Lighting - Parry Sound"/>
    <n v="1065"/>
  </r>
  <r>
    <x v="33"/>
    <x v="5"/>
    <x v="0"/>
    <x v="3"/>
    <s v="Unmetered Scattered Load"/>
    <n v="45"/>
  </r>
  <r>
    <x v="33"/>
    <x v="5"/>
    <x v="0"/>
    <x v="3"/>
    <s v="Unmetered Scattered Load - Parry Sound"/>
    <n v="17"/>
  </r>
  <r>
    <x v="33"/>
    <x v="5"/>
    <x v="1"/>
    <x v="4"/>
    <s v="General Service Less Than 50 kW"/>
    <n v="1615"/>
  </r>
  <r>
    <x v="33"/>
    <x v="5"/>
    <x v="1"/>
    <x v="4"/>
    <s v="General Service Less Than 50 kW - Parry Sound"/>
    <n v="561"/>
  </r>
  <r>
    <x v="33"/>
    <x v="5"/>
    <x v="1"/>
    <x v="5"/>
    <s v="General Service 50 to 4,999 kW"/>
    <n v="94"/>
  </r>
  <r>
    <x v="33"/>
    <x v="5"/>
    <x v="1"/>
    <x v="5"/>
    <s v="General Service 50 to 4,999 kW - Parry Sound"/>
    <n v="42"/>
  </r>
  <r>
    <x v="33"/>
    <x v="5"/>
    <x v="1"/>
    <x v="7"/>
    <s v="Residential"/>
    <n v="8607"/>
  </r>
  <r>
    <x v="33"/>
    <x v="5"/>
    <x v="1"/>
    <x v="7"/>
    <s v="Residential - Parry Sound"/>
    <n v="3017"/>
  </r>
  <r>
    <x v="33"/>
    <x v="6"/>
    <x v="0"/>
    <x v="1"/>
    <s v="Sentinel Lighting"/>
    <n v="34"/>
  </r>
  <r>
    <x v="33"/>
    <x v="6"/>
    <x v="0"/>
    <x v="1"/>
    <s v="Sentinel Lighting - Parry Sound"/>
    <n v="5"/>
  </r>
  <r>
    <x v="33"/>
    <x v="6"/>
    <x v="0"/>
    <x v="2"/>
    <s v="Street Lighting"/>
    <n v="1786"/>
  </r>
  <r>
    <x v="33"/>
    <x v="6"/>
    <x v="0"/>
    <x v="2"/>
    <s v="Street Lighting - Parry Sound"/>
    <n v="1065"/>
  </r>
  <r>
    <x v="33"/>
    <x v="6"/>
    <x v="0"/>
    <x v="3"/>
    <s v="Unmetered Scattered Load"/>
    <n v="48"/>
  </r>
  <r>
    <x v="33"/>
    <x v="6"/>
    <x v="0"/>
    <x v="3"/>
    <s v="Unmetered Scattered Load - Parry Sound"/>
    <n v="17"/>
  </r>
  <r>
    <x v="33"/>
    <x v="6"/>
    <x v="1"/>
    <x v="4"/>
    <s v="General Service Less Than 50 kW"/>
    <n v="1644"/>
  </r>
  <r>
    <x v="33"/>
    <x v="6"/>
    <x v="1"/>
    <x v="4"/>
    <s v="General Service Less Than 50 kW - Parry Sound"/>
    <n v="560"/>
  </r>
  <r>
    <x v="33"/>
    <x v="6"/>
    <x v="1"/>
    <x v="5"/>
    <s v="General Service 50 to 4,999 kW"/>
    <n v="89"/>
  </r>
  <r>
    <x v="33"/>
    <x v="6"/>
    <x v="1"/>
    <x v="5"/>
    <s v="General Service 50 to 4,999 kW - Parry Sound"/>
    <n v="40"/>
  </r>
  <r>
    <x v="33"/>
    <x v="6"/>
    <x v="1"/>
    <x v="7"/>
    <s v="Residential"/>
    <n v="8749"/>
  </r>
  <r>
    <x v="33"/>
    <x v="6"/>
    <x v="1"/>
    <x v="7"/>
    <s v="Residential - Parry Sound"/>
    <n v="3098"/>
  </r>
  <r>
    <x v="34"/>
    <x v="0"/>
    <x v="0"/>
    <x v="1"/>
    <s v="Sentinel Lighting"/>
    <n v="627"/>
  </r>
  <r>
    <x v="34"/>
    <x v="0"/>
    <x v="0"/>
    <x v="2"/>
    <s v="Street Lighting"/>
    <n v="35359"/>
  </r>
  <r>
    <x v="34"/>
    <x v="0"/>
    <x v="0"/>
    <x v="3"/>
    <s v="Unmetered Scattered Load"/>
    <n v="1522"/>
  </r>
  <r>
    <x v="34"/>
    <x v="0"/>
    <x v="1"/>
    <x v="4"/>
    <s v="General Service Less Than 50 kW"/>
    <n v="12485"/>
  </r>
  <r>
    <x v="34"/>
    <x v="0"/>
    <x v="1"/>
    <x v="5"/>
    <s v="General Service  50 kW to 4,999 kW"/>
    <n v="1594"/>
  </r>
  <r>
    <x v="34"/>
    <x v="0"/>
    <x v="1"/>
    <x v="5"/>
    <s v="General Service 1,000 to 4,999 kW (co-generation)"/>
    <n v="4"/>
  </r>
  <r>
    <x v="34"/>
    <x v="0"/>
    <x v="1"/>
    <x v="6"/>
    <s v="Large Use"/>
    <n v="3"/>
  </r>
  <r>
    <x v="34"/>
    <x v="0"/>
    <x v="1"/>
    <x v="7"/>
    <s v="Residential"/>
    <n v="139861"/>
  </r>
  <r>
    <x v="34"/>
    <x v="1"/>
    <x v="0"/>
    <x v="1"/>
    <s v="Sentinel Lighting"/>
    <n v="603"/>
  </r>
  <r>
    <x v="34"/>
    <x v="1"/>
    <x v="0"/>
    <x v="2"/>
    <s v="Street Lighting"/>
    <n v="35882"/>
  </r>
  <r>
    <x v="34"/>
    <x v="1"/>
    <x v="0"/>
    <x v="3"/>
    <s v="Unmetered Scattered Load"/>
    <n v="1513"/>
  </r>
  <r>
    <x v="34"/>
    <x v="1"/>
    <x v="1"/>
    <x v="4"/>
    <s v="General Service Less Than 50 kW"/>
    <n v="12556"/>
  </r>
  <r>
    <x v="34"/>
    <x v="1"/>
    <x v="1"/>
    <x v="5"/>
    <s v="General Service  50 kW to 4,999 kW"/>
    <n v="1612"/>
  </r>
  <r>
    <x v="34"/>
    <x v="1"/>
    <x v="1"/>
    <x v="5"/>
    <s v="General Service 1,000 to 4,999 kW (co-generation)"/>
    <n v="4"/>
  </r>
  <r>
    <x v="34"/>
    <x v="1"/>
    <x v="1"/>
    <x v="6"/>
    <s v="Large Use"/>
    <n v="1"/>
  </r>
  <r>
    <x v="34"/>
    <x v="1"/>
    <x v="1"/>
    <x v="7"/>
    <s v="Residential"/>
    <n v="141323"/>
  </r>
  <r>
    <x v="34"/>
    <x v="2"/>
    <x v="0"/>
    <x v="1"/>
    <s v="Sentinel Lighting"/>
    <n v="535"/>
  </r>
  <r>
    <x v="34"/>
    <x v="2"/>
    <x v="0"/>
    <x v="2"/>
    <s v="Street Lighting"/>
    <n v="36498"/>
  </r>
  <r>
    <x v="34"/>
    <x v="2"/>
    <x v="0"/>
    <x v="3"/>
    <s v="Unmetered Scattered Load"/>
    <n v="1530"/>
  </r>
  <r>
    <x v="34"/>
    <x v="2"/>
    <x v="1"/>
    <x v="4"/>
    <s v="General Service Less Than 50 kW"/>
    <n v="12543"/>
  </r>
  <r>
    <x v="34"/>
    <x v="2"/>
    <x v="1"/>
    <x v="5"/>
    <s v="General Service  50 kW to 4,999 kW"/>
    <n v="1622"/>
  </r>
  <r>
    <x v="34"/>
    <x v="2"/>
    <x v="1"/>
    <x v="5"/>
    <s v="General Service 1,000 to 4,999 kW (co-generation)"/>
    <n v="4"/>
  </r>
  <r>
    <x v="34"/>
    <x v="2"/>
    <x v="1"/>
    <x v="6"/>
    <s v="Large Use"/>
    <n v="1"/>
  </r>
  <r>
    <x v="34"/>
    <x v="2"/>
    <x v="1"/>
    <x v="7"/>
    <s v="Residential"/>
    <n v="143018"/>
  </r>
  <r>
    <x v="34"/>
    <x v="3"/>
    <x v="0"/>
    <x v="1"/>
    <s v="Sentinel Lighting"/>
    <n v="529"/>
  </r>
  <r>
    <x v="34"/>
    <x v="3"/>
    <x v="0"/>
    <x v="2"/>
    <s v="Street Lighting"/>
    <n v="36780"/>
  </r>
  <r>
    <x v="34"/>
    <x v="3"/>
    <x v="0"/>
    <x v="3"/>
    <s v="Unmetered Scattered Load"/>
    <n v="1524"/>
  </r>
  <r>
    <x v="34"/>
    <x v="3"/>
    <x v="1"/>
    <x v="4"/>
    <s v="General Service Less Than 50 kW"/>
    <n v="12676"/>
  </r>
  <r>
    <x v="34"/>
    <x v="3"/>
    <x v="1"/>
    <x v="5"/>
    <s v="General Service  50 kW to 4,999 kW"/>
    <n v="1626"/>
  </r>
  <r>
    <x v="34"/>
    <x v="3"/>
    <x v="1"/>
    <x v="5"/>
    <s v="General Service 1,000 to 4,999 kW (co-generation)"/>
    <n v="5"/>
  </r>
  <r>
    <x v="34"/>
    <x v="3"/>
    <x v="1"/>
    <x v="6"/>
    <s v="Large Use"/>
    <n v="1"/>
  </r>
  <r>
    <x v="34"/>
    <x v="3"/>
    <x v="1"/>
    <x v="7"/>
    <s v="Residential"/>
    <n v="144731"/>
  </r>
  <r>
    <x v="34"/>
    <x v="4"/>
    <x v="0"/>
    <x v="1"/>
    <s v="Sentinel Lighting"/>
    <n v="516"/>
  </r>
  <r>
    <x v="34"/>
    <x v="4"/>
    <x v="0"/>
    <x v="2"/>
    <s v="Street Lighting"/>
    <n v="37461"/>
  </r>
  <r>
    <x v="34"/>
    <x v="4"/>
    <x v="0"/>
    <x v="3"/>
    <s v="Unmetered Scattered Load"/>
    <n v="1551"/>
  </r>
  <r>
    <x v="34"/>
    <x v="4"/>
    <x v="1"/>
    <x v="4"/>
    <s v="General Service Less Than 50 kW"/>
    <n v="12800"/>
  </r>
  <r>
    <x v="34"/>
    <x v="4"/>
    <x v="1"/>
    <x v="5"/>
    <s v="General Service  50 to 4,999 kW"/>
    <n v="1584"/>
  </r>
  <r>
    <x v="34"/>
    <x v="4"/>
    <x v="1"/>
    <x v="5"/>
    <s v="General Service 1,000 to 4,999 kW (co-generation)"/>
    <n v="5"/>
  </r>
  <r>
    <x v="34"/>
    <x v="4"/>
    <x v="1"/>
    <x v="6"/>
    <s v="Large Use"/>
    <n v="1"/>
  </r>
  <r>
    <x v="34"/>
    <x v="4"/>
    <x v="1"/>
    <x v="7"/>
    <s v="Residential"/>
    <n v="146208"/>
  </r>
  <r>
    <x v="34"/>
    <x v="5"/>
    <x v="0"/>
    <x v="1"/>
    <s v="Sentinel Lighting"/>
    <n v="515"/>
  </r>
  <r>
    <x v="34"/>
    <x v="5"/>
    <x v="0"/>
    <x v="2"/>
    <s v="Street Lighting"/>
    <n v="37973"/>
  </r>
  <r>
    <x v="34"/>
    <x v="5"/>
    <x v="0"/>
    <x v="3"/>
    <s v="Unmetered Scattered Load"/>
    <n v="1539"/>
  </r>
  <r>
    <x v="34"/>
    <x v="5"/>
    <x v="1"/>
    <x v="4"/>
    <s v="General Service Less Than 50 kW"/>
    <n v="12925"/>
  </r>
  <r>
    <x v="34"/>
    <x v="5"/>
    <x v="1"/>
    <x v="5"/>
    <s v="General Service  50 to 4,999 kW"/>
    <n v="1542"/>
  </r>
  <r>
    <x v="34"/>
    <x v="5"/>
    <x v="1"/>
    <x v="5"/>
    <s v="General Service 1,000 to 4,999 kW (co-generation)"/>
    <n v="6"/>
  </r>
  <r>
    <x v="34"/>
    <x v="5"/>
    <x v="1"/>
    <x v="6"/>
    <s v="Large Use"/>
    <n v="1"/>
  </r>
  <r>
    <x v="34"/>
    <x v="5"/>
    <x v="1"/>
    <x v="7"/>
    <s v="Residential"/>
    <n v="147666"/>
  </r>
  <r>
    <x v="34"/>
    <x v="6"/>
    <x v="0"/>
    <x v="1"/>
    <s v="Sentinel Lighting"/>
    <n v="508"/>
  </r>
  <r>
    <x v="34"/>
    <x v="6"/>
    <x v="0"/>
    <x v="2"/>
    <s v="Street Lighting"/>
    <n v="38932"/>
  </r>
  <r>
    <x v="34"/>
    <x v="6"/>
    <x v="0"/>
    <x v="3"/>
    <s v="Unmetered Scattered Load"/>
    <n v="1543"/>
  </r>
  <r>
    <x v="34"/>
    <x v="6"/>
    <x v="1"/>
    <x v="4"/>
    <s v="General Service Less Than 50 kW"/>
    <n v="13031"/>
  </r>
  <r>
    <x v="34"/>
    <x v="6"/>
    <x v="1"/>
    <x v="5"/>
    <s v="General Service  50 to 4,999 kW"/>
    <n v="1520"/>
  </r>
  <r>
    <x v="34"/>
    <x v="6"/>
    <x v="1"/>
    <x v="5"/>
    <s v="General Service 1,000 to 4,999 kW (co-generation)"/>
    <n v="8"/>
  </r>
  <r>
    <x v="34"/>
    <x v="6"/>
    <x v="1"/>
    <x v="6"/>
    <s v="Large Use"/>
    <n v="1"/>
  </r>
  <r>
    <x v="34"/>
    <x v="6"/>
    <x v="1"/>
    <x v="7"/>
    <s v="Residential"/>
    <n v="149578"/>
  </r>
  <r>
    <x v="35"/>
    <x v="0"/>
    <x v="0"/>
    <x v="1"/>
    <s v="Sentinel Lighting"/>
    <n v="247"/>
  </r>
  <r>
    <x v="35"/>
    <x v="0"/>
    <x v="0"/>
    <x v="2"/>
    <s v="Street Lighting"/>
    <n v="3156"/>
  </r>
  <r>
    <x v="35"/>
    <x v="0"/>
    <x v="0"/>
    <x v="3"/>
    <s v="Unmetered Scattered Load"/>
    <n v="179"/>
  </r>
  <r>
    <x v="35"/>
    <x v="0"/>
    <x v="1"/>
    <x v="4"/>
    <s v="General Service Less Than 50 kW"/>
    <n v="2570"/>
  </r>
  <r>
    <x v="35"/>
    <x v="0"/>
    <x v="1"/>
    <x v="5"/>
    <s v="General Service 1000 to 4,999 kW"/>
    <n v="13"/>
  </r>
  <r>
    <x v="35"/>
    <x v="0"/>
    <x v="1"/>
    <x v="5"/>
    <s v="General Service 50 to 999 kW"/>
    <n v="287"/>
  </r>
  <r>
    <x v="35"/>
    <x v="0"/>
    <x v="1"/>
    <x v="6"/>
    <s v="Large Use"/>
    <n v="3"/>
  </r>
  <r>
    <x v="35"/>
    <x v="0"/>
    <x v="1"/>
    <x v="7"/>
    <s v="Residential"/>
    <n v="32992"/>
  </r>
  <r>
    <x v="35"/>
    <x v="1"/>
    <x v="0"/>
    <x v="1"/>
    <s v="Sentinel Lighting"/>
    <n v="247"/>
  </r>
  <r>
    <x v="35"/>
    <x v="1"/>
    <x v="0"/>
    <x v="2"/>
    <s v="Street Lighting"/>
    <n v="3172"/>
  </r>
  <r>
    <x v="35"/>
    <x v="1"/>
    <x v="0"/>
    <x v="3"/>
    <s v="Unmetered Scattered Load"/>
    <n v="177"/>
  </r>
  <r>
    <x v="35"/>
    <x v="1"/>
    <x v="1"/>
    <x v="4"/>
    <s v="General Service Less Than 50 kW"/>
    <n v="2629"/>
  </r>
  <r>
    <x v="35"/>
    <x v="1"/>
    <x v="1"/>
    <x v="5"/>
    <s v="General Service 1000 to 4,999 kW"/>
    <n v="15"/>
  </r>
  <r>
    <x v="35"/>
    <x v="1"/>
    <x v="1"/>
    <x v="5"/>
    <s v="General Service 50 to 999 kW"/>
    <n v="304"/>
  </r>
  <r>
    <x v="35"/>
    <x v="1"/>
    <x v="1"/>
    <x v="6"/>
    <s v="Large Use"/>
    <n v="3"/>
  </r>
  <r>
    <x v="35"/>
    <x v="1"/>
    <x v="1"/>
    <x v="7"/>
    <s v="Residential"/>
    <n v="33867"/>
  </r>
  <r>
    <x v="35"/>
    <x v="2"/>
    <x v="0"/>
    <x v="1"/>
    <s v="Sentinel Lighting"/>
    <n v="242"/>
  </r>
  <r>
    <x v="35"/>
    <x v="2"/>
    <x v="0"/>
    <x v="2"/>
    <s v="Street Lighting"/>
    <n v="3246"/>
  </r>
  <r>
    <x v="35"/>
    <x v="2"/>
    <x v="0"/>
    <x v="3"/>
    <s v="Unmetered Scattered Load"/>
    <n v="182"/>
  </r>
  <r>
    <x v="35"/>
    <x v="2"/>
    <x v="1"/>
    <x v="4"/>
    <s v="General Service Less Than 50 kW"/>
    <n v="2668"/>
  </r>
  <r>
    <x v="35"/>
    <x v="2"/>
    <x v="1"/>
    <x v="5"/>
    <s v="General Service 1000 to 4,999 kW"/>
    <n v="15"/>
  </r>
  <r>
    <x v="35"/>
    <x v="2"/>
    <x v="1"/>
    <x v="5"/>
    <s v="General Service 50 to 999 kW"/>
    <n v="331"/>
  </r>
  <r>
    <x v="35"/>
    <x v="2"/>
    <x v="1"/>
    <x v="6"/>
    <s v="Large Use"/>
    <n v="3"/>
  </r>
  <r>
    <x v="35"/>
    <x v="2"/>
    <x v="1"/>
    <x v="7"/>
    <s v="Residential"/>
    <n v="34878"/>
  </r>
  <r>
    <x v="35"/>
    <x v="3"/>
    <x v="0"/>
    <x v="1"/>
    <s v="Sentinel Lighting"/>
    <n v="252"/>
  </r>
  <r>
    <x v="35"/>
    <x v="3"/>
    <x v="0"/>
    <x v="2"/>
    <s v="Street Lighting"/>
    <n v="3276"/>
  </r>
  <r>
    <x v="35"/>
    <x v="3"/>
    <x v="0"/>
    <x v="3"/>
    <s v="Unmetered Scattered Load"/>
    <n v="182"/>
  </r>
  <r>
    <x v="35"/>
    <x v="3"/>
    <x v="1"/>
    <x v="4"/>
    <s v="General Service Less Than 50 kW"/>
    <n v="2702"/>
  </r>
  <r>
    <x v="35"/>
    <x v="3"/>
    <x v="1"/>
    <x v="5"/>
    <s v="General Service 1000 to 4,999 kW"/>
    <n v="13"/>
  </r>
  <r>
    <x v="35"/>
    <x v="3"/>
    <x v="1"/>
    <x v="5"/>
    <s v="General Service 50 to 999 kW"/>
    <n v="331"/>
  </r>
  <r>
    <x v="35"/>
    <x v="3"/>
    <x v="1"/>
    <x v="6"/>
    <s v="Large Use"/>
    <n v="3"/>
  </r>
  <r>
    <x v="35"/>
    <x v="3"/>
    <x v="1"/>
    <x v="7"/>
    <s v="Residential"/>
    <n v="36530"/>
  </r>
  <r>
    <x v="35"/>
    <x v="4"/>
    <x v="0"/>
    <x v="1"/>
    <s v="Sentinel Lighting"/>
    <n v="251"/>
  </r>
  <r>
    <x v="35"/>
    <x v="4"/>
    <x v="0"/>
    <x v="2"/>
    <s v="Street Lighting"/>
    <n v="3282"/>
  </r>
  <r>
    <x v="35"/>
    <x v="4"/>
    <x v="0"/>
    <x v="3"/>
    <s v="Unmetered Scattered Load"/>
    <n v="179"/>
  </r>
  <r>
    <x v="35"/>
    <x v="4"/>
    <x v="1"/>
    <x v="4"/>
    <s v="General Service Less Than 50 kW"/>
    <n v="2697"/>
  </r>
  <r>
    <x v="35"/>
    <x v="4"/>
    <x v="1"/>
    <x v="5"/>
    <s v="General Service 1,000 to 4,999 kW"/>
    <n v="0"/>
  </r>
  <r>
    <x v="35"/>
    <x v="4"/>
    <x v="1"/>
    <x v="5"/>
    <s v="General Service 50 to 999 kW"/>
    <n v="367"/>
  </r>
  <r>
    <x v="35"/>
    <x v="4"/>
    <x v="1"/>
    <x v="6"/>
    <s v="Large Use"/>
    <n v="3"/>
  </r>
  <r>
    <x v="35"/>
    <x v="4"/>
    <x v="1"/>
    <x v="7"/>
    <s v="Residential"/>
    <n v="37321"/>
  </r>
  <r>
    <x v="35"/>
    <x v="5"/>
    <x v="0"/>
    <x v="1"/>
    <s v="Sentinel Lighting"/>
    <n v="250"/>
  </r>
  <r>
    <x v="35"/>
    <x v="5"/>
    <x v="0"/>
    <x v="2"/>
    <s v="Street Lighting"/>
    <n v="2936"/>
  </r>
  <r>
    <x v="35"/>
    <x v="5"/>
    <x v="0"/>
    <x v="3"/>
    <s v="Unmetered Scattered Load"/>
    <n v="178"/>
  </r>
  <r>
    <x v="35"/>
    <x v="5"/>
    <x v="1"/>
    <x v="4"/>
    <s v="General Service Less Than 50 kW"/>
    <n v="2781"/>
  </r>
  <r>
    <x v="35"/>
    <x v="5"/>
    <x v="1"/>
    <x v="5"/>
    <s v="General Service 1,000 to 4,999 kW"/>
    <n v="15"/>
  </r>
  <r>
    <x v="35"/>
    <x v="5"/>
    <x v="1"/>
    <x v="5"/>
    <s v="General Service 50 to 999 kW"/>
    <n v="359"/>
  </r>
  <r>
    <x v="35"/>
    <x v="5"/>
    <x v="1"/>
    <x v="6"/>
    <s v="Large Use"/>
    <n v="3"/>
  </r>
  <r>
    <x v="35"/>
    <x v="5"/>
    <x v="1"/>
    <x v="7"/>
    <s v="Residential"/>
    <n v="38063"/>
  </r>
  <r>
    <x v="35"/>
    <x v="6"/>
    <x v="0"/>
    <x v="1"/>
    <s v="Sentinel Lighting"/>
    <n v="231"/>
  </r>
  <r>
    <x v="35"/>
    <x v="6"/>
    <x v="0"/>
    <x v="2"/>
    <s v="Street Lighting"/>
    <n v="2887"/>
  </r>
  <r>
    <x v="35"/>
    <x v="6"/>
    <x v="0"/>
    <x v="3"/>
    <s v="Unmetered Scattered Load"/>
    <n v="226"/>
  </r>
  <r>
    <x v="35"/>
    <x v="6"/>
    <x v="1"/>
    <x v="4"/>
    <s v="General Service Less Than 50 kW"/>
    <n v="2916"/>
  </r>
  <r>
    <x v="35"/>
    <x v="6"/>
    <x v="1"/>
    <x v="5"/>
    <s v="General Service 1,000 to 4,999 kW"/>
    <n v="10"/>
  </r>
  <r>
    <x v="35"/>
    <x v="6"/>
    <x v="1"/>
    <x v="5"/>
    <s v="General Service 50 to 999 kW"/>
    <n v="330"/>
  </r>
  <r>
    <x v="35"/>
    <x v="6"/>
    <x v="1"/>
    <x v="6"/>
    <s v="Large Use"/>
    <n v="3"/>
  </r>
  <r>
    <x v="35"/>
    <x v="6"/>
    <x v="1"/>
    <x v="7"/>
    <s v="Residential"/>
    <n v="38823"/>
  </r>
  <r>
    <x v="36"/>
    <x v="0"/>
    <x v="0"/>
    <x v="1"/>
    <s v="Sentinel Lighting - Newmarket"/>
    <n v="407"/>
  </r>
  <r>
    <x v="36"/>
    <x v="0"/>
    <x v="0"/>
    <x v="1"/>
    <s v="Sentinel Lighting - Tay"/>
    <n v="20"/>
  </r>
  <r>
    <x v="36"/>
    <x v="0"/>
    <x v="0"/>
    <x v="2"/>
    <s v="Street Lighting"/>
    <n v="1893"/>
  </r>
  <r>
    <x v="36"/>
    <x v="0"/>
    <x v="0"/>
    <x v="2"/>
    <s v="Street Lighting - Newmarket"/>
    <n v="8081"/>
  </r>
  <r>
    <x v="36"/>
    <x v="0"/>
    <x v="0"/>
    <x v="2"/>
    <s v="Street Lighting -Tay"/>
    <n v="732"/>
  </r>
  <r>
    <x v="36"/>
    <x v="0"/>
    <x v="0"/>
    <x v="3"/>
    <s v="Unmetered Scattered Load - Newmarket"/>
    <n v="17"/>
  </r>
  <r>
    <x v="36"/>
    <x v="0"/>
    <x v="0"/>
    <x v="3"/>
    <s v="Unmetered Scattered Load"/>
    <n v="11"/>
  </r>
  <r>
    <x v="36"/>
    <x v="0"/>
    <x v="0"/>
    <x v="3"/>
    <s v="Unmetered Scattered Load -Tay"/>
    <n v="36"/>
  </r>
  <r>
    <x v="36"/>
    <x v="0"/>
    <x v="1"/>
    <x v="4"/>
    <s v="General Service Less Than 50 kW"/>
    <n v="776"/>
  </r>
  <r>
    <x v="36"/>
    <x v="0"/>
    <x v="1"/>
    <x v="4"/>
    <s v="General Service Less Than 50 kW - Newmarket"/>
    <n v="2969"/>
  </r>
  <r>
    <x v="36"/>
    <x v="0"/>
    <x v="1"/>
    <x v="4"/>
    <s v="General Service Less Than 50 kW - Tay"/>
    <n v="215"/>
  </r>
  <r>
    <x v="36"/>
    <x v="0"/>
    <x v="1"/>
    <x v="5"/>
    <s v="General Service 50 to 4,999 kW"/>
    <n v="108"/>
  </r>
  <r>
    <x v="36"/>
    <x v="0"/>
    <x v="1"/>
    <x v="5"/>
    <s v="General Service 50 to 4,999 kW - Interval Meter - Newmarket"/>
    <n v="0"/>
  </r>
  <r>
    <x v="36"/>
    <x v="0"/>
    <x v="1"/>
    <x v="5"/>
    <s v="General Service 50 to 4,999 kW - Interval Meter - Tay"/>
    <n v="17"/>
  </r>
  <r>
    <x v="36"/>
    <x v="0"/>
    <x v="1"/>
    <x v="5"/>
    <s v="General Service 50 to 4,999 kW - Thermal Meter - Newmarket"/>
    <n v="347"/>
  </r>
  <r>
    <x v="36"/>
    <x v="0"/>
    <x v="1"/>
    <x v="5"/>
    <s v="General Service 50 to 4,999 kW - Thermal Meter - Tay"/>
    <n v="3"/>
  </r>
  <r>
    <x v="36"/>
    <x v="0"/>
    <x v="1"/>
    <x v="7"/>
    <s v="Residential"/>
    <n v="6212"/>
  </r>
  <r>
    <x v="36"/>
    <x v="0"/>
    <x v="1"/>
    <x v="7"/>
    <s v="Residential - Newmarket"/>
    <n v="27642"/>
  </r>
  <r>
    <x v="36"/>
    <x v="0"/>
    <x v="1"/>
    <x v="7"/>
    <s v="Residential - Tay"/>
    <n v="3978"/>
  </r>
  <r>
    <x v="36"/>
    <x v="1"/>
    <x v="0"/>
    <x v="1"/>
    <s v="Sentinel Lighting - Newmarket"/>
    <n v="407"/>
  </r>
  <r>
    <x v="36"/>
    <x v="1"/>
    <x v="0"/>
    <x v="1"/>
    <s v="Sentinel Lighting - Tay"/>
    <n v="20"/>
  </r>
  <r>
    <x v="36"/>
    <x v="1"/>
    <x v="0"/>
    <x v="2"/>
    <s v="Street Lighting"/>
    <n v="1846"/>
  </r>
  <r>
    <x v="36"/>
    <x v="1"/>
    <x v="0"/>
    <x v="2"/>
    <s v="Street Lighting - Newmarket"/>
    <n v="8236"/>
  </r>
  <r>
    <x v="36"/>
    <x v="1"/>
    <x v="0"/>
    <x v="2"/>
    <s v="Street Lighting -Tay"/>
    <n v="743"/>
  </r>
  <r>
    <x v="36"/>
    <x v="1"/>
    <x v="0"/>
    <x v="3"/>
    <s v="Unmetered Scattered Load - Newmarket"/>
    <n v="11"/>
  </r>
  <r>
    <x v="36"/>
    <x v="1"/>
    <x v="0"/>
    <x v="3"/>
    <s v="Unmetered Scattered Load"/>
    <n v="11"/>
  </r>
  <r>
    <x v="36"/>
    <x v="1"/>
    <x v="0"/>
    <x v="3"/>
    <s v="Unmetered Scattered Load -Tay"/>
    <n v="40"/>
  </r>
  <r>
    <x v="36"/>
    <x v="1"/>
    <x v="1"/>
    <x v="4"/>
    <s v="General Service Less Than 50 kW"/>
    <n v="775"/>
  </r>
  <r>
    <x v="36"/>
    <x v="1"/>
    <x v="1"/>
    <x v="4"/>
    <s v="General Service Less Than 50 kW - Newmarket"/>
    <n v="2938"/>
  </r>
  <r>
    <x v="36"/>
    <x v="1"/>
    <x v="1"/>
    <x v="4"/>
    <s v="General Service Less Than 50 kW - Tay"/>
    <n v="209"/>
  </r>
  <r>
    <x v="36"/>
    <x v="1"/>
    <x v="1"/>
    <x v="5"/>
    <s v="General Service 50 to 4,999 kW"/>
    <n v="109"/>
  </r>
  <r>
    <x v="36"/>
    <x v="1"/>
    <x v="1"/>
    <x v="5"/>
    <s v="General Service 50 to 4,999 kW - Interval Meter - Newmarket"/>
    <n v="356"/>
  </r>
  <r>
    <x v="36"/>
    <x v="1"/>
    <x v="1"/>
    <x v="5"/>
    <s v="General Service 50 to 4,999 kW - Interval Meter - Tay"/>
    <n v="17"/>
  </r>
  <r>
    <x v="36"/>
    <x v="1"/>
    <x v="1"/>
    <x v="5"/>
    <s v="General Service 50 to 4,999 kW - Thermal Meter - Newmarket"/>
    <n v="0"/>
  </r>
  <r>
    <x v="36"/>
    <x v="1"/>
    <x v="1"/>
    <x v="5"/>
    <s v="General Service 50 to 4,999 kW - Thermal Meter - Tay"/>
    <n v="0"/>
  </r>
  <r>
    <x v="36"/>
    <x v="1"/>
    <x v="1"/>
    <x v="7"/>
    <s v="Residential"/>
    <n v="6347"/>
  </r>
  <r>
    <x v="36"/>
    <x v="1"/>
    <x v="1"/>
    <x v="7"/>
    <s v="Residential - Newmarket"/>
    <n v="27967"/>
  </r>
  <r>
    <x v="36"/>
    <x v="1"/>
    <x v="1"/>
    <x v="7"/>
    <s v="Residential - Tay"/>
    <n v="3978"/>
  </r>
  <r>
    <x v="36"/>
    <x v="2"/>
    <x v="0"/>
    <x v="1"/>
    <s v="Sentinel Lighting"/>
    <n v="428"/>
  </r>
  <r>
    <x v="36"/>
    <x v="2"/>
    <x v="0"/>
    <x v="2"/>
    <s v="Street Lighting"/>
    <n v="10802"/>
  </r>
  <r>
    <x v="36"/>
    <x v="2"/>
    <x v="0"/>
    <x v="3"/>
    <s v="Unmetered Scattered Load"/>
    <n v="46"/>
  </r>
  <r>
    <x v="36"/>
    <x v="2"/>
    <x v="0"/>
    <x v="3"/>
    <s v="Unmetered Scattered Load"/>
    <n v="11"/>
  </r>
  <r>
    <x v="36"/>
    <x v="2"/>
    <x v="1"/>
    <x v="4"/>
    <s v="General Service Less Than 50 kW"/>
    <n v="3924"/>
  </r>
  <r>
    <x v="36"/>
    <x v="2"/>
    <x v="1"/>
    <x v="5"/>
    <s v="General Service 50 to 4,999 kW"/>
    <n v="107"/>
  </r>
  <r>
    <x v="36"/>
    <x v="2"/>
    <x v="1"/>
    <x v="5"/>
    <s v="General Service 50 to 4,999 kW - Interval Meter"/>
    <n v="83"/>
  </r>
  <r>
    <x v="36"/>
    <x v="2"/>
    <x v="1"/>
    <x v="5"/>
    <s v="General Service 50 to 4,999 kW - Thermal Meter"/>
    <n v="288"/>
  </r>
  <r>
    <x v="36"/>
    <x v="2"/>
    <x v="1"/>
    <x v="7"/>
    <s v="Residential"/>
    <n v="38577"/>
  </r>
  <r>
    <x v="36"/>
    <x v="3"/>
    <x v="0"/>
    <x v="1"/>
    <s v="Sentinel Lighting - Newmarket-Tay Power"/>
    <n v="386"/>
  </r>
  <r>
    <x v="36"/>
    <x v="3"/>
    <x v="0"/>
    <x v="2"/>
    <s v="Street Lighting - Midland Power"/>
    <n v="1846"/>
  </r>
  <r>
    <x v="36"/>
    <x v="3"/>
    <x v="0"/>
    <x v="2"/>
    <s v="Street Lighting - Newmarket-Tay Power"/>
    <n v="9091"/>
  </r>
  <r>
    <x v="36"/>
    <x v="3"/>
    <x v="0"/>
    <x v="3"/>
    <s v="Unmetered Scattered Load - Newmarket-Tay Power"/>
    <n v="46"/>
  </r>
  <r>
    <x v="36"/>
    <x v="3"/>
    <x v="0"/>
    <x v="3"/>
    <s v="Unmetered Scattered Load - Midland Power"/>
    <n v="11"/>
  </r>
  <r>
    <x v="36"/>
    <x v="3"/>
    <x v="1"/>
    <x v="4"/>
    <s v="General Service Less Than 50 kW - Midland Power"/>
    <n v="771"/>
  </r>
  <r>
    <x v="36"/>
    <x v="3"/>
    <x v="1"/>
    <x v="4"/>
    <s v="General Service Less Than 50 kW - Newmarket-Tay Power"/>
    <n v="3186"/>
  </r>
  <r>
    <x v="36"/>
    <x v="3"/>
    <x v="1"/>
    <x v="5"/>
    <s v="General Service 50 to 4,999 kW - Interval Meter - Newmarket-Tay Power"/>
    <n v="79"/>
  </r>
  <r>
    <x v="36"/>
    <x v="3"/>
    <x v="1"/>
    <x v="5"/>
    <s v="General Service 50 to 4,999 kW - Midland Power"/>
    <n v="108"/>
  </r>
  <r>
    <x v="36"/>
    <x v="3"/>
    <x v="1"/>
    <x v="5"/>
    <s v="General Service 50 to 4,999 kW - Thermal Meter - Newmarket-Tay Power"/>
    <n v="305"/>
  </r>
  <r>
    <x v="36"/>
    <x v="3"/>
    <x v="1"/>
    <x v="7"/>
    <s v="Residential - Midland Power"/>
    <n v="6453"/>
  </r>
  <r>
    <x v="36"/>
    <x v="3"/>
    <x v="1"/>
    <x v="7"/>
    <s v="Residential - Newmarket-Tay Power"/>
    <n v="32622"/>
  </r>
  <r>
    <x v="36"/>
    <x v="4"/>
    <x v="0"/>
    <x v="1"/>
    <s v="Sentinel Lighting - Newmarket-Tay Power"/>
    <n v="376"/>
  </r>
  <r>
    <x v="36"/>
    <x v="4"/>
    <x v="0"/>
    <x v="2"/>
    <s v="Street Lighting - Midland Power"/>
    <n v="1846"/>
  </r>
  <r>
    <x v="36"/>
    <x v="4"/>
    <x v="0"/>
    <x v="2"/>
    <s v="Street Lighting - Newmarket-Tay Power"/>
    <n v="9112"/>
  </r>
  <r>
    <x v="36"/>
    <x v="4"/>
    <x v="0"/>
    <x v="3"/>
    <s v="Unmetered Scattered Load - Newmarket-Tay Power"/>
    <n v="45"/>
  </r>
  <r>
    <x v="36"/>
    <x v="4"/>
    <x v="0"/>
    <x v="3"/>
    <s v="Unmetered Scattered Load - Midland Power"/>
    <n v="11"/>
  </r>
  <r>
    <x v="36"/>
    <x v="4"/>
    <x v="1"/>
    <x v="4"/>
    <s v="General Service Less Than 50 kW - Midland Power"/>
    <n v="772"/>
  </r>
  <r>
    <x v="36"/>
    <x v="4"/>
    <x v="1"/>
    <x v="4"/>
    <s v="General Service Less Than 50 kW - Newmarket-Tay Power"/>
    <n v="3198"/>
  </r>
  <r>
    <x v="36"/>
    <x v="4"/>
    <x v="1"/>
    <x v="5"/>
    <s v="General Service 50 to 4,999 kW - Interval Meter - Newmarket-Tay Power"/>
    <n v="77"/>
  </r>
  <r>
    <x v="36"/>
    <x v="4"/>
    <x v="1"/>
    <x v="5"/>
    <s v="General Service 50 to 4,999 kW - Midland Power"/>
    <n v="108"/>
  </r>
  <r>
    <x v="36"/>
    <x v="4"/>
    <x v="1"/>
    <x v="5"/>
    <s v="General Service 50 to 4,999 kW - Thermal Meter - Newmarket-Tay Power"/>
    <n v="303"/>
  </r>
  <r>
    <x v="36"/>
    <x v="4"/>
    <x v="1"/>
    <x v="7"/>
    <s v="Residential - Midland Power"/>
    <n v="6514"/>
  </r>
  <r>
    <x v="36"/>
    <x v="4"/>
    <x v="1"/>
    <x v="7"/>
    <s v="Residential - Newmarket-Tay Power"/>
    <n v="32959"/>
  </r>
  <r>
    <x v="36"/>
    <x v="5"/>
    <x v="0"/>
    <x v="1"/>
    <s v="Sentinel Lighting - Newmarket-Tay Power"/>
    <n v="367"/>
  </r>
  <r>
    <x v="36"/>
    <x v="5"/>
    <x v="0"/>
    <x v="2"/>
    <s v="Street Lighting - Midland Power"/>
    <n v="1854"/>
  </r>
  <r>
    <x v="36"/>
    <x v="5"/>
    <x v="0"/>
    <x v="2"/>
    <s v="Street Lighting - Newmarket-Tay Power"/>
    <n v="9179"/>
  </r>
  <r>
    <x v="36"/>
    <x v="5"/>
    <x v="0"/>
    <x v="3"/>
    <s v="Unmetered Scattered Load - Newmarket-Tay Power"/>
    <n v="44"/>
  </r>
  <r>
    <x v="36"/>
    <x v="5"/>
    <x v="0"/>
    <x v="3"/>
    <s v="Unmetered Scattered Load - Midland Power"/>
    <n v="12"/>
  </r>
  <r>
    <x v="36"/>
    <x v="5"/>
    <x v="1"/>
    <x v="4"/>
    <s v="General Service Less Than 50 kW - Midland Power"/>
    <n v="781"/>
  </r>
  <r>
    <x v="36"/>
    <x v="5"/>
    <x v="1"/>
    <x v="4"/>
    <s v="General Service Less Than 50 kW - Newmarket-Tay Power"/>
    <n v="3241"/>
  </r>
  <r>
    <x v="36"/>
    <x v="5"/>
    <x v="1"/>
    <x v="5"/>
    <s v="General Service 50 to 4,999 kW - Interval Meter - Newmarket-Tay Power"/>
    <n v="78"/>
  </r>
  <r>
    <x v="36"/>
    <x v="5"/>
    <x v="1"/>
    <x v="5"/>
    <s v="General Service 50 to 4,999 kW - Midland Power"/>
    <n v="108"/>
  </r>
  <r>
    <x v="36"/>
    <x v="5"/>
    <x v="1"/>
    <x v="5"/>
    <s v="General Service 50 to 4,999 kW - Thermal Meter - Newmarket-Tay Power"/>
    <n v="301"/>
  </r>
  <r>
    <x v="36"/>
    <x v="5"/>
    <x v="1"/>
    <x v="7"/>
    <s v="Residential - Midland Power"/>
    <n v="6571"/>
  </r>
  <r>
    <x v="36"/>
    <x v="5"/>
    <x v="1"/>
    <x v="7"/>
    <s v="Residential - Newmarket-Tay Power"/>
    <n v="33107"/>
  </r>
  <r>
    <x v="36"/>
    <x v="6"/>
    <x v="0"/>
    <x v="1"/>
    <s v="Sentinel Lighting - Newmarket-Tay Power"/>
    <n v="241"/>
  </r>
  <r>
    <x v="36"/>
    <x v="6"/>
    <x v="0"/>
    <x v="2"/>
    <s v="Street Lighting - Midland Power"/>
    <n v="1856"/>
  </r>
  <r>
    <x v="36"/>
    <x v="6"/>
    <x v="0"/>
    <x v="2"/>
    <s v="Street Lighting - Newmarket-Tay Power"/>
    <n v="9181"/>
  </r>
  <r>
    <x v="36"/>
    <x v="6"/>
    <x v="0"/>
    <x v="3"/>
    <s v="Unmetered Scattered Load - Newmarket-Tay Power"/>
    <n v="44"/>
  </r>
  <r>
    <x v="36"/>
    <x v="6"/>
    <x v="0"/>
    <x v="3"/>
    <s v="Unmetered Scattered Load - Midland Power"/>
    <n v="12"/>
  </r>
  <r>
    <x v="36"/>
    <x v="6"/>
    <x v="1"/>
    <x v="4"/>
    <s v="General Service Less Than 50 kW - Midland Power"/>
    <n v="799"/>
  </r>
  <r>
    <x v="36"/>
    <x v="6"/>
    <x v="1"/>
    <x v="4"/>
    <s v="General Service Less Than 50 kW - Newmarket-Tay Power"/>
    <n v="3278"/>
  </r>
  <r>
    <x v="36"/>
    <x v="6"/>
    <x v="1"/>
    <x v="5"/>
    <s v="General Service 50 to 4,999 kW - Interval Meter - Newmarket-Tay Power"/>
    <n v="89"/>
  </r>
  <r>
    <x v="36"/>
    <x v="6"/>
    <x v="1"/>
    <x v="5"/>
    <s v="General Service 50 to 4,999 kW - Midland Power"/>
    <n v="107"/>
  </r>
  <r>
    <x v="36"/>
    <x v="6"/>
    <x v="1"/>
    <x v="5"/>
    <s v="General Service 50 to 4,999 kW - Thermal Meter - Newmarket-Tay Power"/>
    <n v="285"/>
  </r>
  <r>
    <x v="36"/>
    <x v="6"/>
    <x v="1"/>
    <x v="7"/>
    <s v="Residential - Midland Power"/>
    <n v="6659"/>
  </r>
  <r>
    <x v="36"/>
    <x v="6"/>
    <x v="1"/>
    <x v="7"/>
    <s v="Residential - Newmarket-Tay Power"/>
    <n v="33302"/>
  </r>
  <r>
    <x v="37"/>
    <x v="0"/>
    <x v="0"/>
    <x v="1"/>
    <s v="Sentinel Lighting"/>
    <n v="331"/>
  </r>
  <r>
    <x v="37"/>
    <x v="0"/>
    <x v="0"/>
    <x v="2"/>
    <s v="Street Lighting"/>
    <n v="12918"/>
  </r>
  <r>
    <x v="37"/>
    <x v="0"/>
    <x v="0"/>
    <x v="3"/>
    <s v="Unmetered Scattered Load"/>
    <n v="355"/>
  </r>
  <r>
    <x v="37"/>
    <x v="0"/>
    <x v="1"/>
    <x v="4"/>
    <s v="General Service Less Than 50 kW"/>
    <n v="4471"/>
  </r>
  <r>
    <x v="37"/>
    <x v="0"/>
    <x v="1"/>
    <x v="5"/>
    <s v="General Service 50 to 4,999 kW"/>
    <n v="781"/>
  </r>
  <r>
    <x v="37"/>
    <x v="0"/>
    <x v="1"/>
    <x v="7"/>
    <s v="Residential"/>
    <n v="47518"/>
  </r>
  <r>
    <x v="37"/>
    <x v="1"/>
    <x v="0"/>
    <x v="1"/>
    <s v="Sentinel Lighting"/>
    <n v="333"/>
  </r>
  <r>
    <x v="37"/>
    <x v="1"/>
    <x v="0"/>
    <x v="2"/>
    <s v="Street Lighting"/>
    <n v="13229"/>
  </r>
  <r>
    <x v="37"/>
    <x v="1"/>
    <x v="0"/>
    <x v="3"/>
    <s v="Unmetered Scattered Load"/>
    <n v="343"/>
  </r>
  <r>
    <x v="37"/>
    <x v="1"/>
    <x v="1"/>
    <x v="4"/>
    <s v="General Service Less Than 50 kW"/>
    <n v="4457"/>
  </r>
  <r>
    <x v="37"/>
    <x v="1"/>
    <x v="1"/>
    <x v="5"/>
    <s v="General Service 50 to 4,999 kW"/>
    <n v="760"/>
  </r>
  <r>
    <x v="37"/>
    <x v="1"/>
    <x v="1"/>
    <x v="7"/>
    <s v="Residential"/>
    <n v="48400"/>
  </r>
  <r>
    <x v="37"/>
    <x v="2"/>
    <x v="0"/>
    <x v="1"/>
    <s v="Sentinel Lighting"/>
    <n v="332"/>
  </r>
  <r>
    <x v="37"/>
    <x v="2"/>
    <x v="0"/>
    <x v="2"/>
    <s v="Street Lighting"/>
    <n v="13436"/>
  </r>
  <r>
    <x v="37"/>
    <x v="2"/>
    <x v="0"/>
    <x v="3"/>
    <s v="Unmetered Scattered Load"/>
    <n v="366"/>
  </r>
  <r>
    <x v="37"/>
    <x v="2"/>
    <x v="1"/>
    <x v="4"/>
    <s v="General Service Less Than 50 kW"/>
    <n v="4505"/>
  </r>
  <r>
    <x v="37"/>
    <x v="2"/>
    <x v="1"/>
    <x v="5"/>
    <s v="General Service 50 to 4,999 kW"/>
    <n v="808"/>
  </r>
  <r>
    <x v="37"/>
    <x v="2"/>
    <x v="1"/>
    <x v="7"/>
    <s v="Residential"/>
    <n v="49606"/>
  </r>
  <r>
    <x v="37"/>
    <x v="3"/>
    <x v="0"/>
    <x v="1"/>
    <s v="Sentinel Lighting"/>
    <n v="309"/>
  </r>
  <r>
    <x v="37"/>
    <x v="3"/>
    <x v="0"/>
    <x v="2"/>
    <s v="Street Lighting"/>
    <n v="13290"/>
  </r>
  <r>
    <x v="37"/>
    <x v="3"/>
    <x v="0"/>
    <x v="3"/>
    <s v="Unmetered Scattered Load"/>
    <n v="334"/>
  </r>
  <r>
    <x v="37"/>
    <x v="3"/>
    <x v="1"/>
    <x v="4"/>
    <s v="General Service Less Than 50 kW"/>
    <n v="4479"/>
  </r>
  <r>
    <x v="37"/>
    <x v="3"/>
    <x v="1"/>
    <x v="5"/>
    <s v="General Service 50 to 4,999 kW"/>
    <n v="790"/>
  </r>
  <r>
    <x v="37"/>
    <x v="3"/>
    <x v="1"/>
    <x v="7"/>
    <s v="Residential"/>
    <n v="50324"/>
  </r>
  <r>
    <x v="37"/>
    <x v="4"/>
    <x v="0"/>
    <x v="1"/>
    <s v="Sentinel Lighting"/>
    <n v="296"/>
  </r>
  <r>
    <x v="37"/>
    <x v="4"/>
    <x v="0"/>
    <x v="2"/>
    <s v="Street Lighting"/>
    <n v="13360"/>
  </r>
  <r>
    <x v="37"/>
    <x v="4"/>
    <x v="0"/>
    <x v="3"/>
    <s v="Unmetered Scattered Load"/>
    <n v="335"/>
  </r>
  <r>
    <x v="37"/>
    <x v="4"/>
    <x v="1"/>
    <x v="4"/>
    <s v="General Service Less Than 50 kW"/>
    <n v="4475"/>
  </r>
  <r>
    <x v="37"/>
    <x v="4"/>
    <x v="1"/>
    <x v="5"/>
    <s v="General Service 50 to 4,999 kW"/>
    <n v="800"/>
  </r>
  <r>
    <x v="37"/>
    <x v="4"/>
    <x v="1"/>
    <x v="7"/>
    <s v="Residential"/>
    <n v="50792"/>
  </r>
  <r>
    <x v="37"/>
    <x v="5"/>
    <x v="0"/>
    <x v="1"/>
    <s v="Sentinel Lighting"/>
    <n v="277"/>
  </r>
  <r>
    <x v="37"/>
    <x v="5"/>
    <x v="0"/>
    <x v="2"/>
    <s v="Street Lighting"/>
    <n v="13382"/>
  </r>
  <r>
    <x v="37"/>
    <x v="5"/>
    <x v="0"/>
    <x v="3"/>
    <s v="Unmetered Scattered Load"/>
    <n v="329"/>
  </r>
  <r>
    <x v="37"/>
    <x v="5"/>
    <x v="1"/>
    <x v="4"/>
    <s v="General Service Less Than 50 kW"/>
    <n v="4545"/>
  </r>
  <r>
    <x v="37"/>
    <x v="5"/>
    <x v="1"/>
    <x v="5"/>
    <s v="General Service 50 to 4,999 kW"/>
    <n v="807"/>
  </r>
  <r>
    <x v="37"/>
    <x v="5"/>
    <x v="1"/>
    <x v="7"/>
    <s v="Residential"/>
    <n v="51621"/>
  </r>
  <r>
    <x v="37"/>
    <x v="6"/>
    <x v="0"/>
    <x v="0"/>
    <s v="Embedded Distributor"/>
    <n v="4"/>
  </r>
  <r>
    <x v="37"/>
    <x v="6"/>
    <x v="0"/>
    <x v="1"/>
    <s v="Sentinel Lighting"/>
    <n v="288"/>
  </r>
  <r>
    <x v="37"/>
    <x v="6"/>
    <x v="0"/>
    <x v="2"/>
    <s v="Street Lighting"/>
    <n v="13372"/>
  </r>
  <r>
    <x v="37"/>
    <x v="6"/>
    <x v="0"/>
    <x v="3"/>
    <s v="Unmetered Scattered Load"/>
    <n v="365"/>
  </r>
  <r>
    <x v="37"/>
    <x v="6"/>
    <x v="1"/>
    <x v="4"/>
    <s v="General Service Less Than 50 kW"/>
    <n v="4660"/>
  </r>
  <r>
    <x v="37"/>
    <x v="6"/>
    <x v="1"/>
    <x v="5"/>
    <s v="General Service 50 to 4,999 kW"/>
    <n v="758"/>
  </r>
  <r>
    <x v="37"/>
    <x v="6"/>
    <x v="1"/>
    <x v="7"/>
    <s v="Residential"/>
    <n v="52347"/>
  </r>
  <r>
    <x v="38"/>
    <x v="0"/>
    <x v="0"/>
    <x v="2"/>
    <s v="Street Lighting"/>
    <n v="2098"/>
  </r>
  <r>
    <x v="38"/>
    <x v="0"/>
    <x v="0"/>
    <x v="3"/>
    <s v="Unmetered Scattered Load"/>
    <n v="19"/>
  </r>
  <r>
    <x v="38"/>
    <x v="0"/>
    <x v="1"/>
    <x v="4"/>
    <s v="General Service Less Than 50 kW"/>
    <n v="1336"/>
  </r>
  <r>
    <x v="38"/>
    <x v="0"/>
    <x v="1"/>
    <x v="5"/>
    <s v="General Service 50 to 4,999 kW"/>
    <n v="121"/>
  </r>
  <r>
    <x v="38"/>
    <x v="0"/>
    <x v="1"/>
    <x v="7"/>
    <s v="Residential"/>
    <n v="7551"/>
  </r>
  <r>
    <x v="38"/>
    <x v="1"/>
    <x v="0"/>
    <x v="2"/>
    <s v="Street Lighting"/>
    <n v="2126"/>
  </r>
  <r>
    <x v="38"/>
    <x v="1"/>
    <x v="0"/>
    <x v="3"/>
    <s v="Unmetered Scattered Load"/>
    <n v="16"/>
  </r>
  <r>
    <x v="38"/>
    <x v="1"/>
    <x v="1"/>
    <x v="4"/>
    <s v="General Service Less Than 50 kW"/>
    <n v="1333"/>
  </r>
  <r>
    <x v="38"/>
    <x v="1"/>
    <x v="1"/>
    <x v="5"/>
    <s v="General Service 50 to 4,999 kW"/>
    <n v="129"/>
  </r>
  <r>
    <x v="38"/>
    <x v="1"/>
    <x v="1"/>
    <x v="7"/>
    <s v="Residential"/>
    <n v="7772"/>
  </r>
  <r>
    <x v="38"/>
    <x v="2"/>
    <x v="0"/>
    <x v="2"/>
    <s v="Street Lighting"/>
    <n v="2116"/>
  </r>
  <r>
    <x v="38"/>
    <x v="2"/>
    <x v="0"/>
    <x v="3"/>
    <s v="Unmetered Scattered Load"/>
    <n v="28"/>
  </r>
  <r>
    <x v="38"/>
    <x v="2"/>
    <x v="1"/>
    <x v="4"/>
    <s v="General Service Less Than 50 kW"/>
    <n v="1337"/>
  </r>
  <r>
    <x v="38"/>
    <x v="2"/>
    <x v="1"/>
    <x v="5"/>
    <s v="General Service 50 to 4,999 kW"/>
    <n v="127"/>
  </r>
  <r>
    <x v="38"/>
    <x v="2"/>
    <x v="1"/>
    <x v="7"/>
    <s v="Residential"/>
    <n v="7913"/>
  </r>
  <r>
    <x v="38"/>
    <x v="3"/>
    <x v="0"/>
    <x v="2"/>
    <s v="Street Lighting"/>
    <n v="2158"/>
  </r>
  <r>
    <x v="38"/>
    <x v="3"/>
    <x v="0"/>
    <x v="3"/>
    <s v="Unmetered Scattered Load"/>
    <n v="29"/>
  </r>
  <r>
    <x v="38"/>
    <x v="3"/>
    <x v="1"/>
    <x v="4"/>
    <s v="General Service Less Than 50 kW"/>
    <n v="1353"/>
  </r>
  <r>
    <x v="38"/>
    <x v="3"/>
    <x v="1"/>
    <x v="5"/>
    <s v="General Service 50 to 4,999 kW"/>
    <n v="127"/>
  </r>
  <r>
    <x v="38"/>
    <x v="3"/>
    <x v="1"/>
    <x v="7"/>
    <s v="Residential"/>
    <n v="7981"/>
  </r>
  <r>
    <x v="38"/>
    <x v="4"/>
    <x v="0"/>
    <x v="2"/>
    <s v="Street Lighting"/>
    <n v="2148"/>
  </r>
  <r>
    <x v="38"/>
    <x v="4"/>
    <x v="0"/>
    <x v="3"/>
    <s v="Unmetered Scattered Load"/>
    <n v="30"/>
  </r>
  <r>
    <x v="38"/>
    <x v="4"/>
    <x v="1"/>
    <x v="4"/>
    <s v="General Service Less Than 50 kW"/>
    <n v="1371"/>
  </r>
  <r>
    <x v="38"/>
    <x v="4"/>
    <x v="1"/>
    <x v="5"/>
    <s v="General Service 50 to 4,999 kW"/>
    <n v="126"/>
  </r>
  <r>
    <x v="38"/>
    <x v="4"/>
    <x v="1"/>
    <x v="6"/>
    <s v="Large Use"/>
    <n v="1"/>
  </r>
  <r>
    <x v="38"/>
    <x v="4"/>
    <x v="1"/>
    <x v="7"/>
    <s v="Residential"/>
    <n v="8060"/>
  </r>
  <r>
    <x v="38"/>
    <x v="5"/>
    <x v="0"/>
    <x v="2"/>
    <s v="Street Lighting"/>
    <n v="2148"/>
  </r>
  <r>
    <x v="38"/>
    <x v="5"/>
    <x v="0"/>
    <x v="3"/>
    <s v="Unmetered Scattered Load"/>
    <n v="31"/>
  </r>
  <r>
    <x v="38"/>
    <x v="5"/>
    <x v="1"/>
    <x v="4"/>
    <s v="General Service Less Than 50 kW"/>
    <n v="1393"/>
  </r>
  <r>
    <x v="38"/>
    <x v="5"/>
    <x v="1"/>
    <x v="5"/>
    <s v="General Service 50 to 4,999 kW"/>
    <n v="123"/>
  </r>
  <r>
    <x v="38"/>
    <x v="5"/>
    <x v="1"/>
    <x v="6"/>
    <s v="Large Use"/>
    <n v="1"/>
  </r>
  <r>
    <x v="38"/>
    <x v="5"/>
    <x v="1"/>
    <x v="7"/>
    <s v="Residential"/>
    <n v="8115"/>
  </r>
  <r>
    <x v="38"/>
    <x v="6"/>
    <x v="0"/>
    <x v="2"/>
    <s v="Street Lighting"/>
    <n v="2254"/>
  </r>
  <r>
    <x v="38"/>
    <x v="6"/>
    <x v="0"/>
    <x v="3"/>
    <s v="Unmetered Scattered Load"/>
    <n v="45"/>
  </r>
  <r>
    <x v="38"/>
    <x v="6"/>
    <x v="1"/>
    <x v="4"/>
    <s v="General Service Less Than 50 kW"/>
    <n v="1478"/>
  </r>
  <r>
    <x v="38"/>
    <x v="6"/>
    <x v="1"/>
    <x v="5"/>
    <s v="General Service 50 to 4,999 kW"/>
    <n v="125"/>
  </r>
  <r>
    <x v="38"/>
    <x v="6"/>
    <x v="1"/>
    <x v="6"/>
    <s v="Large Use"/>
    <n v="1"/>
  </r>
  <r>
    <x v="38"/>
    <x v="6"/>
    <x v="1"/>
    <x v="7"/>
    <s v="Residential"/>
    <n v="8127"/>
  </r>
  <r>
    <x v="39"/>
    <x v="0"/>
    <x v="0"/>
    <x v="0"/>
    <s v="General Service 50 to 2,999 kW - Embedded Distributor"/>
    <n v="0"/>
  </r>
  <r>
    <x v="39"/>
    <x v="0"/>
    <x v="0"/>
    <x v="1"/>
    <s v="Sentinel Lighting"/>
    <n v="415"/>
  </r>
  <r>
    <x v="39"/>
    <x v="0"/>
    <x v="0"/>
    <x v="2"/>
    <s v="Street Lighting"/>
    <n v="5424"/>
  </r>
  <r>
    <x v="39"/>
    <x v="0"/>
    <x v="0"/>
    <x v="3"/>
    <s v="Unmetered Scattered Load"/>
    <n v="10"/>
  </r>
  <r>
    <x v="39"/>
    <x v="0"/>
    <x v="1"/>
    <x v="4"/>
    <s v="General Service Less Than 50 kW"/>
    <n v="2648"/>
  </r>
  <r>
    <x v="39"/>
    <x v="0"/>
    <x v="1"/>
    <x v="5"/>
    <s v="General Service  3,000 to 4,999 kW"/>
    <n v="1"/>
  </r>
  <r>
    <x v="39"/>
    <x v="0"/>
    <x v="1"/>
    <x v="5"/>
    <s v="General Service  50 to 2,999 kW"/>
    <n v="254"/>
  </r>
  <r>
    <x v="39"/>
    <x v="0"/>
    <x v="1"/>
    <x v="7"/>
    <s v="Residential"/>
    <n v="21093"/>
  </r>
  <r>
    <x v="39"/>
    <x v="1"/>
    <x v="0"/>
    <x v="1"/>
    <s v="Sentinel Lighting"/>
    <n v="445"/>
  </r>
  <r>
    <x v="39"/>
    <x v="1"/>
    <x v="0"/>
    <x v="2"/>
    <s v="Street Lighting"/>
    <n v="5424"/>
  </r>
  <r>
    <x v="39"/>
    <x v="1"/>
    <x v="0"/>
    <x v="3"/>
    <s v="Unmetered Scattered Load"/>
    <n v="10"/>
  </r>
  <r>
    <x v="39"/>
    <x v="1"/>
    <x v="1"/>
    <x v="4"/>
    <s v="General Service Less Than 50 kW"/>
    <n v="2658"/>
  </r>
  <r>
    <x v="39"/>
    <x v="1"/>
    <x v="1"/>
    <x v="5"/>
    <s v="General Service  3,000 to 4,999 kW"/>
    <n v="1"/>
  </r>
  <r>
    <x v="39"/>
    <x v="1"/>
    <x v="1"/>
    <x v="5"/>
    <s v="General Service  50 to 2,999 kW"/>
    <n v="259"/>
  </r>
  <r>
    <x v="39"/>
    <x v="1"/>
    <x v="1"/>
    <x v="7"/>
    <s v="Residential"/>
    <n v="21152"/>
  </r>
  <r>
    <x v="39"/>
    <x v="2"/>
    <x v="0"/>
    <x v="1"/>
    <s v="Sentinel Lighting"/>
    <n v="428"/>
  </r>
  <r>
    <x v="39"/>
    <x v="2"/>
    <x v="0"/>
    <x v="2"/>
    <s v="Street Lighting"/>
    <n v="5424"/>
  </r>
  <r>
    <x v="39"/>
    <x v="2"/>
    <x v="0"/>
    <x v="3"/>
    <s v="Unmetered Scattered Load"/>
    <n v="10"/>
  </r>
  <r>
    <x v="39"/>
    <x v="2"/>
    <x v="1"/>
    <x v="4"/>
    <s v="General Service Less Than 50 kW"/>
    <n v="2649"/>
  </r>
  <r>
    <x v="39"/>
    <x v="2"/>
    <x v="1"/>
    <x v="5"/>
    <s v="General Service  3,000 to 4,999 kW"/>
    <n v="1"/>
  </r>
  <r>
    <x v="39"/>
    <x v="2"/>
    <x v="1"/>
    <x v="5"/>
    <s v="General Service  50 to 2,999 kW"/>
    <n v="262"/>
  </r>
  <r>
    <x v="39"/>
    <x v="2"/>
    <x v="1"/>
    <x v="7"/>
    <s v="Residential"/>
    <n v="21205"/>
  </r>
  <r>
    <x v="39"/>
    <x v="3"/>
    <x v="0"/>
    <x v="1"/>
    <s v="Sentinel Lighting"/>
    <n v="430"/>
  </r>
  <r>
    <x v="39"/>
    <x v="3"/>
    <x v="0"/>
    <x v="2"/>
    <s v="Street Lighting"/>
    <n v="5424"/>
  </r>
  <r>
    <x v="39"/>
    <x v="3"/>
    <x v="0"/>
    <x v="3"/>
    <s v="Unmetered Scattered Load"/>
    <n v="9"/>
  </r>
  <r>
    <x v="39"/>
    <x v="3"/>
    <x v="1"/>
    <x v="4"/>
    <s v="General Service Less Than 50 kW"/>
    <n v="2659"/>
  </r>
  <r>
    <x v="39"/>
    <x v="3"/>
    <x v="1"/>
    <x v="5"/>
    <s v="General Service  3,000 to 4,999 kW"/>
    <n v="1"/>
  </r>
  <r>
    <x v="39"/>
    <x v="3"/>
    <x v="1"/>
    <x v="5"/>
    <s v="General Service  50 to 2,999 kW"/>
    <n v="257"/>
  </r>
  <r>
    <x v="39"/>
    <x v="3"/>
    <x v="1"/>
    <x v="7"/>
    <s v="Residential"/>
    <n v="21255"/>
  </r>
  <r>
    <x v="39"/>
    <x v="4"/>
    <x v="0"/>
    <x v="1"/>
    <s v="Sentinel Lighting"/>
    <n v="416"/>
  </r>
  <r>
    <x v="39"/>
    <x v="4"/>
    <x v="0"/>
    <x v="2"/>
    <s v="Street Lighting"/>
    <n v="5424"/>
  </r>
  <r>
    <x v="39"/>
    <x v="4"/>
    <x v="0"/>
    <x v="3"/>
    <s v="Unmetered Scattered Load"/>
    <n v="9"/>
  </r>
  <r>
    <x v="39"/>
    <x v="4"/>
    <x v="1"/>
    <x v="4"/>
    <s v="General Service Less Than 50 kW"/>
    <n v="2658"/>
  </r>
  <r>
    <x v="39"/>
    <x v="4"/>
    <x v="1"/>
    <x v="5"/>
    <s v="General Service  3,000 to 4,999 kW"/>
    <n v="1"/>
  </r>
  <r>
    <x v="39"/>
    <x v="4"/>
    <x v="1"/>
    <x v="5"/>
    <s v="General Service  50 to 2,999 kW"/>
    <n v="264"/>
  </r>
  <r>
    <x v="39"/>
    <x v="4"/>
    <x v="1"/>
    <x v="7"/>
    <s v="Residential"/>
    <n v="21232"/>
  </r>
  <r>
    <x v="39"/>
    <x v="5"/>
    <x v="0"/>
    <x v="1"/>
    <s v="Sentinel Lighting"/>
    <n v="411"/>
  </r>
  <r>
    <x v="39"/>
    <x v="5"/>
    <x v="0"/>
    <x v="2"/>
    <s v="Street Lighting"/>
    <n v="5424"/>
  </r>
  <r>
    <x v="39"/>
    <x v="5"/>
    <x v="0"/>
    <x v="3"/>
    <s v="Unmetered Scattered Load"/>
    <n v="9"/>
  </r>
  <r>
    <x v="39"/>
    <x v="5"/>
    <x v="1"/>
    <x v="4"/>
    <s v="General Service Less Than 50 kW"/>
    <n v="2660"/>
  </r>
  <r>
    <x v="39"/>
    <x v="5"/>
    <x v="1"/>
    <x v="5"/>
    <s v="General Service  3,000 to 4,999 kW"/>
    <n v="1"/>
  </r>
  <r>
    <x v="39"/>
    <x v="5"/>
    <x v="1"/>
    <x v="5"/>
    <s v="General Service  50 to 2,999 kW"/>
    <n v="264"/>
  </r>
  <r>
    <x v="39"/>
    <x v="5"/>
    <x v="1"/>
    <x v="7"/>
    <s v="Residential"/>
    <n v="21285"/>
  </r>
  <r>
    <x v="39"/>
    <x v="6"/>
    <x v="0"/>
    <x v="1"/>
    <s v="Sentinel Lighting"/>
    <n v="410"/>
  </r>
  <r>
    <x v="39"/>
    <x v="6"/>
    <x v="0"/>
    <x v="2"/>
    <s v="Street Lighting"/>
    <n v="5424"/>
  </r>
  <r>
    <x v="39"/>
    <x v="6"/>
    <x v="0"/>
    <x v="3"/>
    <s v="Unmetered Scattered Load"/>
    <n v="9"/>
  </r>
  <r>
    <x v="39"/>
    <x v="6"/>
    <x v="1"/>
    <x v="4"/>
    <s v="General Service Less Than 50 kW"/>
    <n v="2656"/>
  </r>
  <r>
    <x v="39"/>
    <x v="6"/>
    <x v="1"/>
    <x v="5"/>
    <s v="General Service  3,000 to 4,999 kW"/>
    <n v="1"/>
  </r>
  <r>
    <x v="39"/>
    <x v="6"/>
    <x v="1"/>
    <x v="5"/>
    <s v="General Service  50 to 2,999 kW"/>
    <n v="269"/>
  </r>
  <r>
    <x v="39"/>
    <x v="6"/>
    <x v="1"/>
    <x v="7"/>
    <s v="Residential"/>
    <n v="21354"/>
  </r>
  <r>
    <x v="40"/>
    <x v="0"/>
    <x v="0"/>
    <x v="2"/>
    <s v="Street Lighting"/>
    <n v="1650"/>
  </r>
  <r>
    <x v="40"/>
    <x v="0"/>
    <x v="0"/>
    <x v="3"/>
    <s v="Unmetered Scattered Load"/>
    <n v="23"/>
  </r>
  <r>
    <x v="40"/>
    <x v="0"/>
    <x v="1"/>
    <x v="4"/>
    <s v="General Service Less Than 50 kW"/>
    <n v="785"/>
  </r>
  <r>
    <x v="40"/>
    <x v="0"/>
    <x v="1"/>
    <x v="5"/>
    <s v="General Service 50 to 4,999 kW"/>
    <n v="71"/>
  </r>
  <r>
    <x v="40"/>
    <x v="0"/>
    <x v="1"/>
    <x v="7"/>
    <s v="Residential"/>
    <n v="5219"/>
  </r>
  <r>
    <x v="40"/>
    <x v="1"/>
    <x v="0"/>
    <x v="2"/>
    <s v="Street Lighting"/>
    <n v="1650"/>
  </r>
  <r>
    <x v="40"/>
    <x v="1"/>
    <x v="0"/>
    <x v="3"/>
    <s v="Unmetered Scattered Load"/>
    <n v="23"/>
  </r>
  <r>
    <x v="40"/>
    <x v="1"/>
    <x v="1"/>
    <x v="4"/>
    <s v="General Service Less Than 50 kW"/>
    <n v="739"/>
  </r>
  <r>
    <x v="40"/>
    <x v="1"/>
    <x v="1"/>
    <x v="5"/>
    <s v="General Service 50 to 4,999 kW"/>
    <n v="60"/>
  </r>
  <r>
    <x v="40"/>
    <x v="1"/>
    <x v="1"/>
    <x v="7"/>
    <s v="Residential"/>
    <n v="5208"/>
  </r>
  <r>
    <x v="40"/>
    <x v="2"/>
    <x v="0"/>
    <x v="2"/>
    <s v="Street Lighting"/>
    <n v="1650"/>
  </r>
  <r>
    <x v="40"/>
    <x v="2"/>
    <x v="0"/>
    <x v="3"/>
    <s v="Unmetered Scattered Load"/>
    <n v="23"/>
  </r>
  <r>
    <x v="40"/>
    <x v="2"/>
    <x v="1"/>
    <x v="4"/>
    <s v="General Service Less Than 50 kW"/>
    <n v="733"/>
  </r>
  <r>
    <x v="40"/>
    <x v="2"/>
    <x v="1"/>
    <x v="5"/>
    <s v="General Service 50 to 4,999 kW"/>
    <n v="53"/>
  </r>
  <r>
    <x v="40"/>
    <x v="2"/>
    <x v="1"/>
    <x v="7"/>
    <s v="Residential"/>
    <n v="5194"/>
  </r>
  <r>
    <x v="40"/>
    <x v="3"/>
    <x v="0"/>
    <x v="2"/>
    <s v="Street Lighting"/>
    <n v="1710"/>
  </r>
  <r>
    <x v="40"/>
    <x v="3"/>
    <x v="0"/>
    <x v="3"/>
    <s v="Unmetered Scattered Load"/>
    <n v="23"/>
  </r>
  <r>
    <x v="40"/>
    <x v="3"/>
    <x v="1"/>
    <x v="4"/>
    <s v="General Service Less Than 50 kW"/>
    <n v="724"/>
  </r>
  <r>
    <x v="40"/>
    <x v="3"/>
    <x v="1"/>
    <x v="5"/>
    <s v="General Service 50 to 4,999 kW"/>
    <n v="68"/>
  </r>
  <r>
    <x v="40"/>
    <x v="3"/>
    <x v="1"/>
    <x v="7"/>
    <s v="Residential"/>
    <n v="5127"/>
  </r>
  <r>
    <x v="40"/>
    <x v="4"/>
    <x v="0"/>
    <x v="2"/>
    <s v="Street Lighting"/>
    <n v="1710"/>
  </r>
  <r>
    <x v="40"/>
    <x v="4"/>
    <x v="0"/>
    <x v="3"/>
    <s v="Unmetered Scattered Load"/>
    <n v="23"/>
  </r>
  <r>
    <x v="40"/>
    <x v="4"/>
    <x v="1"/>
    <x v="4"/>
    <s v="General Service Less Than 50 kW"/>
    <n v="742"/>
  </r>
  <r>
    <x v="40"/>
    <x v="4"/>
    <x v="1"/>
    <x v="5"/>
    <s v="General Service 50 to 4,999 kW"/>
    <n v="70"/>
  </r>
  <r>
    <x v="40"/>
    <x v="4"/>
    <x v="1"/>
    <x v="7"/>
    <s v="Residential"/>
    <n v="5165"/>
  </r>
  <r>
    <x v="40"/>
    <x v="5"/>
    <x v="0"/>
    <x v="2"/>
    <s v="Street Lighting"/>
    <n v="1710"/>
  </r>
  <r>
    <x v="40"/>
    <x v="5"/>
    <x v="0"/>
    <x v="3"/>
    <s v="Unmetered Scattered Load"/>
    <n v="23"/>
  </r>
  <r>
    <x v="40"/>
    <x v="5"/>
    <x v="1"/>
    <x v="4"/>
    <s v="General Service Less Than 50 kW"/>
    <n v="706"/>
  </r>
  <r>
    <x v="40"/>
    <x v="5"/>
    <x v="1"/>
    <x v="5"/>
    <s v="General Service 50 to 4,999 kW"/>
    <n v="73"/>
  </r>
  <r>
    <x v="40"/>
    <x v="5"/>
    <x v="1"/>
    <x v="7"/>
    <s v="Residential"/>
    <n v="5150"/>
  </r>
  <r>
    <x v="40"/>
    <x v="6"/>
    <x v="0"/>
    <x v="2"/>
    <s v="Street Lighting"/>
    <n v="1710"/>
  </r>
  <r>
    <x v="40"/>
    <x v="6"/>
    <x v="0"/>
    <x v="3"/>
    <s v="Unmetered Scattered Load"/>
    <n v="23"/>
  </r>
  <r>
    <x v="40"/>
    <x v="6"/>
    <x v="1"/>
    <x v="4"/>
    <s v="General Service Less Than 50 kW"/>
    <n v="709"/>
  </r>
  <r>
    <x v="40"/>
    <x v="6"/>
    <x v="1"/>
    <x v="5"/>
    <s v="General Service 50 to 4,999 kW"/>
    <n v="67"/>
  </r>
  <r>
    <x v="40"/>
    <x v="6"/>
    <x v="1"/>
    <x v="7"/>
    <s v="Residential"/>
    <n v="5158"/>
  </r>
  <r>
    <x v="41"/>
    <x v="0"/>
    <x v="0"/>
    <x v="0"/>
    <s v="Embedded Distributor"/>
    <n v="1"/>
  </r>
  <r>
    <x v="41"/>
    <x v="0"/>
    <x v="0"/>
    <x v="1"/>
    <s v="Sentinel Lighting"/>
    <n v="164"/>
  </r>
  <r>
    <x v="41"/>
    <x v="0"/>
    <x v="0"/>
    <x v="2"/>
    <s v="Street Lighting"/>
    <n v="11202"/>
  </r>
  <r>
    <x v="41"/>
    <x v="0"/>
    <x v="0"/>
    <x v="3"/>
    <s v="Unmetered Scattered Load"/>
    <n v="714"/>
  </r>
  <r>
    <x v="41"/>
    <x v="0"/>
    <x v="1"/>
    <x v="4"/>
    <s v="General Service Less Than 50 kW"/>
    <n v="5197"/>
  </r>
  <r>
    <x v="41"/>
    <x v="0"/>
    <x v="1"/>
    <x v="5"/>
    <s v="General Service 1,000 kW and Greater"/>
    <n v="20"/>
  </r>
  <r>
    <x v="41"/>
    <x v="0"/>
    <x v="1"/>
    <x v="5"/>
    <s v="General Service 50 to 999 kW"/>
    <n v="939"/>
  </r>
  <r>
    <x v="41"/>
    <x v="0"/>
    <x v="1"/>
    <x v="7"/>
    <s v="Residential"/>
    <n v="61231"/>
  </r>
  <r>
    <x v="41"/>
    <x v="1"/>
    <x v="0"/>
    <x v="0"/>
    <s v="Embedded Distributor"/>
    <n v="1"/>
  </r>
  <r>
    <x v="41"/>
    <x v="1"/>
    <x v="0"/>
    <x v="1"/>
    <s v="Sentinel Lighting"/>
    <n v="163"/>
  </r>
  <r>
    <x v="41"/>
    <x v="1"/>
    <x v="0"/>
    <x v="2"/>
    <s v="Street Lighting"/>
    <n v="11693"/>
  </r>
  <r>
    <x v="41"/>
    <x v="1"/>
    <x v="0"/>
    <x v="3"/>
    <s v="Unmetered Scattered Load"/>
    <n v="721"/>
  </r>
  <r>
    <x v="41"/>
    <x v="1"/>
    <x v="1"/>
    <x v="4"/>
    <s v="General Service Less Than 50 kW"/>
    <n v="5371"/>
  </r>
  <r>
    <x v="41"/>
    <x v="1"/>
    <x v="1"/>
    <x v="5"/>
    <s v="General Service 1,000 kW and Greater"/>
    <n v="26"/>
  </r>
  <r>
    <x v="41"/>
    <x v="1"/>
    <x v="1"/>
    <x v="5"/>
    <s v="General Service 50 to 999 kW"/>
    <n v="912"/>
  </r>
  <r>
    <x v="41"/>
    <x v="1"/>
    <x v="1"/>
    <x v="7"/>
    <s v="Residential"/>
    <n v="62501"/>
  </r>
  <r>
    <x v="41"/>
    <x v="2"/>
    <x v="0"/>
    <x v="0"/>
    <s v="Embedded Distributor"/>
    <n v="1"/>
  </r>
  <r>
    <x v="41"/>
    <x v="2"/>
    <x v="0"/>
    <x v="1"/>
    <s v="Sentinel Lighting"/>
    <n v="163"/>
  </r>
  <r>
    <x v="41"/>
    <x v="2"/>
    <x v="0"/>
    <x v="2"/>
    <s v="Street Lighting"/>
    <n v="11693"/>
  </r>
  <r>
    <x v="41"/>
    <x v="2"/>
    <x v="0"/>
    <x v="3"/>
    <s v="Unmetered Scattered Load"/>
    <n v="721"/>
  </r>
  <r>
    <x v="41"/>
    <x v="2"/>
    <x v="1"/>
    <x v="4"/>
    <s v="General Service Less Than 50 kW"/>
    <n v="5512"/>
  </r>
  <r>
    <x v="41"/>
    <x v="2"/>
    <x v="1"/>
    <x v="5"/>
    <s v="General Service 1,000 kW and Greater"/>
    <n v="22"/>
  </r>
  <r>
    <x v="41"/>
    <x v="2"/>
    <x v="1"/>
    <x v="5"/>
    <s v="General Service 50 to 999 kW"/>
    <n v="884"/>
  </r>
  <r>
    <x v="41"/>
    <x v="2"/>
    <x v="1"/>
    <x v="7"/>
    <s v="Residential"/>
    <n v="64073"/>
  </r>
  <r>
    <x v="41"/>
    <x v="3"/>
    <x v="0"/>
    <x v="0"/>
    <s v="Embedded Distributor"/>
    <n v="1"/>
  </r>
  <r>
    <x v="41"/>
    <x v="3"/>
    <x v="0"/>
    <x v="1"/>
    <s v="Sentinel Lighting"/>
    <n v="163"/>
  </r>
  <r>
    <x v="41"/>
    <x v="3"/>
    <x v="0"/>
    <x v="2"/>
    <s v="Street Lighting"/>
    <n v="11693"/>
  </r>
  <r>
    <x v="41"/>
    <x v="3"/>
    <x v="0"/>
    <x v="3"/>
    <s v="Unmetered Scattered Load"/>
    <n v="721"/>
  </r>
  <r>
    <x v="41"/>
    <x v="3"/>
    <x v="1"/>
    <x v="4"/>
    <s v="General Service Less Than 50 kW"/>
    <n v="5543"/>
  </r>
  <r>
    <x v="41"/>
    <x v="3"/>
    <x v="1"/>
    <x v="5"/>
    <s v="General Service 1,000 kW and Greater"/>
    <n v="23"/>
  </r>
  <r>
    <x v="41"/>
    <x v="3"/>
    <x v="1"/>
    <x v="5"/>
    <s v="General Service 50 to 999 kW"/>
    <n v="852"/>
  </r>
  <r>
    <x v="41"/>
    <x v="3"/>
    <x v="1"/>
    <x v="7"/>
    <s v="Residential"/>
    <n v="65690"/>
  </r>
  <r>
    <x v="41"/>
    <x v="4"/>
    <x v="0"/>
    <x v="0"/>
    <s v="Embedded Distributor"/>
    <n v="1"/>
  </r>
  <r>
    <x v="41"/>
    <x v="4"/>
    <x v="0"/>
    <x v="1"/>
    <s v="Sentinel Lighting"/>
    <n v="162"/>
  </r>
  <r>
    <x v="41"/>
    <x v="4"/>
    <x v="0"/>
    <x v="2"/>
    <s v="Street Lighting"/>
    <n v="12196"/>
  </r>
  <r>
    <x v="41"/>
    <x v="4"/>
    <x v="0"/>
    <x v="3"/>
    <s v="Unmetered Scattered Load"/>
    <n v="733"/>
  </r>
  <r>
    <x v="41"/>
    <x v="4"/>
    <x v="1"/>
    <x v="4"/>
    <s v="General Service Less Than 50 kW"/>
    <n v="5753"/>
  </r>
  <r>
    <x v="41"/>
    <x v="4"/>
    <x v="1"/>
    <x v="5"/>
    <s v="General Service 1,000 kW and Greater"/>
    <n v="20"/>
  </r>
  <r>
    <x v="41"/>
    <x v="4"/>
    <x v="1"/>
    <x v="5"/>
    <s v="General Service 50 to 999 kW"/>
    <n v="839"/>
  </r>
  <r>
    <x v="41"/>
    <x v="4"/>
    <x v="1"/>
    <x v="7"/>
    <s v="Residential"/>
    <n v="66521"/>
  </r>
  <r>
    <x v="41"/>
    <x v="5"/>
    <x v="0"/>
    <x v="0"/>
    <s v="Embedded Distributor"/>
    <n v="1"/>
  </r>
  <r>
    <x v="41"/>
    <x v="5"/>
    <x v="0"/>
    <x v="1"/>
    <s v="Sentinel Lighting"/>
    <n v="159"/>
  </r>
  <r>
    <x v="41"/>
    <x v="5"/>
    <x v="0"/>
    <x v="2"/>
    <s v="Street Lighting"/>
    <n v="12436"/>
  </r>
  <r>
    <x v="41"/>
    <x v="5"/>
    <x v="0"/>
    <x v="3"/>
    <s v="Unmetered Scattered Load"/>
    <n v="751"/>
  </r>
  <r>
    <x v="41"/>
    <x v="5"/>
    <x v="1"/>
    <x v="4"/>
    <s v="General Service Less Than 50 kW"/>
    <n v="5871"/>
  </r>
  <r>
    <x v="41"/>
    <x v="5"/>
    <x v="1"/>
    <x v="5"/>
    <s v="General Service 1,000 kW and Greater"/>
    <n v="24"/>
  </r>
  <r>
    <x v="41"/>
    <x v="5"/>
    <x v="1"/>
    <x v="5"/>
    <s v="General Service 50 to 999 kW"/>
    <n v="811"/>
  </r>
  <r>
    <x v="41"/>
    <x v="5"/>
    <x v="1"/>
    <x v="7"/>
    <s v="Residential"/>
    <n v="67295"/>
  </r>
  <r>
    <x v="41"/>
    <x v="6"/>
    <x v="0"/>
    <x v="0"/>
    <s v="Embedded Distributor"/>
    <n v="1"/>
  </r>
  <r>
    <x v="41"/>
    <x v="6"/>
    <x v="0"/>
    <x v="1"/>
    <s v="Sentinel Lighting"/>
    <n v="159"/>
  </r>
  <r>
    <x v="41"/>
    <x v="6"/>
    <x v="0"/>
    <x v="2"/>
    <s v="Street Lighting"/>
    <n v="12573"/>
  </r>
  <r>
    <x v="41"/>
    <x v="6"/>
    <x v="0"/>
    <x v="3"/>
    <s v="Unmetered Scattered Load"/>
    <n v="766"/>
  </r>
  <r>
    <x v="41"/>
    <x v="6"/>
    <x v="1"/>
    <x v="4"/>
    <s v="General Service Less Than 50 kW"/>
    <n v="6017"/>
  </r>
  <r>
    <x v="41"/>
    <x v="6"/>
    <x v="1"/>
    <x v="5"/>
    <s v="General Service 1,000 kW and Greater"/>
    <n v="16"/>
  </r>
  <r>
    <x v="41"/>
    <x v="6"/>
    <x v="1"/>
    <x v="5"/>
    <s v="General Service 50 to 999 kW"/>
    <n v="793"/>
  </r>
  <r>
    <x v="41"/>
    <x v="6"/>
    <x v="1"/>
    <x v="7"/>
    <s v="Residential"/>
    <n v="68283"/>
  </r>
  <r>
    <x v="42"/>
    <x v="0"/>
    <x v="0"/>
    <x v="1"/>
    <s v="Sentinel Lighting"/>
    <n v="151"/>
  </r>
  <r>
    <x v="42"/>
    <x v="0"/>
    <x v="0"/>
    <x v="2"/>
    <s v="Street Lighting"/>
    <n v="2851"/>
  </r>
  <r>
    <x v="42"/>
    <x v="0"/>
    <x v="0"/>
    <x v="3"/>
    <s v="Unmetered Scattered Load"/>
    <n v="96"/>
  </r>
  <r>
    <x v="42"/>
    <x v="0"/>
    <x v="1"/>
    <x v="4"/>
    <s v="General Service Less Than 50 kW"/>
    <n v="1132"/>
  </r>
  <r>
    <x v="42"/>
    <x v="0"/>
    <x v="1"/>
    <x v="5"/>
    <s v="General Service 50 to 4,999 kW"/>
    <n v="138"/>
  </r>
  <r>
    <x v="42"/>
    <x v="0"/>
    <x v="1"/>
    <x v="7"/>
    <s v="Residential"/>
    <n v="10570"/>
  </r>
  <r>
    <x v="42"/>
    <x v="1"/>
    <x v="0"/>
    <x v="1"/>
    <s v="Sentinel Lighting"/>
    <n v="152"/>
  </r>
  <r>
    <x v="42"/>
    <x v="1"/>
    <x v="0"/>
    <x v="2"/>
    <s v="Street Lighting"/>
    <n v="2845"/>
  </r>
  <r>
    <x v="42"/>
    <x v="1"/>
    <x v="0"/>
    <x v="3"/>
    <s v="Unmetered Scattered Load"/>
    <n v="97"/>
  </r>
  <r>
    <x v="42"/>
    <x v="1"/>
    <x v="1"/>
    <x v="4"/>
    <s v="General Service Less Than 50 kW"/>
    <n v="1129"/>
  </r>
  <r>
    <x v="42"/>
    <x v="1"/>
    <x v="1"/>
    <x v="5"/>
    <s v="General Service 50 to 4,999 kW"/>
    <n v="141"/>
  </r>
  <r>
    <x v="42"/>
    <x v="1"/>
    <x v="1"/>
    <x v="7"/>
    <s v="Residential"/>
    <n v="10730"/>
  </r>
  <r>
    <x v="42"/>
    <x v="2"/>
    <x v="0"/>
    <x v="1"/>
    <s v="Sentinel Lighting"/>
    <n v="151"/>
  </r>
  <r>
    <x v="42"/>
    <x v="2"/>
    <x v="0"/>
    <x v="2"/>
    <s v="Street Lighting"/>
    <n v="2890"/>
  </r>
  <r>
    <x v="42"/>
    <x v="2"/>
    <x v="0"/>
    <x v="3"/>
    <s v="Unmetered Scattered Load"/>
    <n v="97"/>
  </r>
  <r>
    <x v="42"/>
    <x v="2"/>
    <x v="1"/>
    <x v="4"/>
    <s v="General Service Less Than 50 kW"/>
    <n v="1149"/>
  </r>
  <r>
    <x v="42"/>
    <x v="2"/>
    <x v="1"/>
    <x v="5"/>
    <s v="General Service 50 to 4,999 kW"/>
    <n v="132"/>
  </r>
  <r>
    <x v="42"/>
    <x v="2"/>
    <x v="1"/>
    <x v="7"/>
    <s v="Residential"/>
    <n v="11084"/>
  </r>
  <r>
    <x v="42"/>
    <x v="3"/>
    <x v="0"/>
    <x v="1"/>
    <s v="Sentinel Lighting"/>
    <n v="155"/>
  </r>
  <r>
    <x v="42"/>
    <x v="3"/>
    <x v="0"/>
    <x v="2"/>
    <s v="Street Lighting"/>
    <n v="2939"/>
  </r>
  <r>
    <x v="42"/>
    <x v="3"/>
    <x v="0"/>
    <x v="3"/>
    <s v="Unmetered Scattered Load"/>
    <n v="97"/>
  </r>
  <r>
    <x v="42"/>
    <x v="3"/>
    <x v="1"/>
    <x v="4"/>
    <s v="General Service Less Than 50 kW"/>
    <n v="1164"/>
  </r>
  <r>
    <x v="42"/>
    <x v="3"/>
    <x v="1"/>
    <x v="5"/>
    <s v="General Service 50 to 4,999 kW"/>
    <n v="134"/>
  </r>
  <r>
    <x v="42"/>
    <x v="3"/>
    <x v="1"/>
    <x v="7"/>
    <s v="Residential"/>
    <n v="11285"/>
  </r>
  <r>
    <x v="42"/>
    <x v="4"/>
    <x v="0"/>
    <x v="1"/>
    <s v="Sentinel Lighting"/>
    <n v="157"/>
  </r>
  <r>
    <x v="42"/>
    <x v="4"/>
    <x v="0"/>
    <x v="2"/>
    <s v="Street Lighting"/>
    <n v="2939"/>
  </r>
  <r>
    <x v="42"/>
    <x v="4"/>
    <x v="0"/>
    <x v="3"/>
    <s v="Unmetered Scattered Load"/>
    <n v="97"/>
  </r>
  <r>
    <x v="42"/>
    <x v="4"/>
    <x v="1"/>
    <x v="4"/>
    <s v="General Service Less Than 50 kW"/>
    <n v="1160"/>
  </r>
  <r>
    <x v="42"/>
    <x v="4"/>
    <x v="1"/>
    <x v="5"/>
    <s v="General Service 50 to 4,999 kW"/>
    <n v="132"/>
  </r>
  <r>
    <x v="42"/>
    <x v="4"/>
    <x v="1"/>
    <x v="7"/>
    <s v="Residential"/>
    <n v="11360"/>
  </r>
  <r>
    <x v="42"/>
    <x v="5"/>
    <x v="0"/>
    <x v="1"/>
    <s v="Sentinel Lighting"/>
    <n v="158"/>
  </r>
  <r>
    <x v="42"/>
    <x v="5"/>
    <x v="0"/>
    <x v="2"/>
    <s v="Street Lighting"/>
    <n v="2962"/>
  </r>
  <r>
    <x v="42"/>
    <x v="5"/>
    <x v="0"/>
    <x v="3"/>
    <s v="Unmetered Scattered Load"/>
    <n v="31"/>
  </r>
  <r>
    <x v="42"/>
    <x v="5"/>
    <x v="1"/>
    <x v="4"/>
    <s v="General Service Less Than 50 kW"/>
    <n v="1164"/>
  </r>
  <r>
    <x v="42"/>
    <x v="5"/>
    <x v="1"/>
    <x v="5"/>
    <s v="General Service 50 to 4,999 kW"/>
    <n v="124"/>
  </r>
  <r>
    <x v="42"/>
    <x v="5"/>
    <x v="1"/>
    <x v="7"/>
    <s v="Residential"/>
    <n v="11409"/>
  </r>
  <r>
    <x v="42"/>
    <x v="6"/>
    <x v="0"/>
    <x v="1"/>
    <s v="Sentinel Lighting"/>
    <n v="158"/>
  </r>
  <r>
    <x v="42"/>
    <x v="6"/>
    <x v="0"/>
    <x v="2"/>
    <s v="Street Lighting"/>
    <n v="2982"/>
  </r>
  <r>
    <x v="42"/>
    <x v="6"/>
    <x v="0"/>
    <x v="3"/>
    <s v="Unmetered Scattered Load"/>
    <n v="31"/>
  </r>
  <r>
    <x v="42"/>
    <x v="6"/>
    <x v="1"/>
    <x v="4"/>
    <s v="General Service Less Than 50 kW"/>
    <n v="1168"/>
  </r>
  <r>
    <x v="42"/>
    <x v="6"/>
    <x v="1"/>
    <x v="5"/>
    <s v="General Service 50 to 4,999 kW"/>
    <n v="124"/>
  </r>
  <r>
    <x v="42"/>
    <x v="6"/>
    <x v="1"/>
    <x v="7"/>
    <s v="Residential"/>
    <n v="11483"/>
  </r>
  <r>
    <x v="43"/>
    <x v="0"/>
    <x v="0"/>
    <x v="1"/>
    <s v="Sentinel Lighting"/>
    <n v="31"/>
  </r>
  <r>
    <x v="43"/>
    <x v="0"/>
    <x v="0"/>
    <x v="2"/>
    <s v="Street Lighting"/>
    <n v="12884"/>
  </r>
  <r>
    <x v="43"/>
    <x v="0"/>
    <x v="0"/>
    <x v="3"/>
    <s v="Unmetered Scattered Load"/>
    <n v="248"/>
  </r>
  <r>
    <x v="43"/>
    <x v="0"/>
    <x v="1"/>
    <x v="4"/>
    <s v="General Service Less Than 50 kW"/>
    <n v="3964"/>
  </r>
  <r>
    <x v="43"/>
    <x v="0"/>
    <x v="1"/>
    <x v="5"/>
    <s v="General Service 1,000 to 4,999 kW"/>
    <n v="13"/>
  </r>
  <r>
    <x v="43"/>
    <x v="0"/>
    <x v="1"/>
    <x v="5"/>
    <s v="General Service 50 to 999 kW"/>
    <n v="504"/>
  </r>
  <r>
    <x v="43"/>
    <x v="0"/>
    <x v="1"/>
    <x v="6"/>
    <s v="Large Use"/>
    <n v="1"/>
  </r>
  <r>
    <x v="43"/>
    <x v="0"/>
    <x v="1"/>
    <x v="7"/>
    <s v="Residential"/>
    <n v="51467"/>
  </r>
  <r>
    <x v="43"/>
    <x v="1"/>
    <x v="0"/>
    <x v="1"/>
    <s v="Sentinel Lighting"/>
    <n v="30"/>
  </r>
  <r>
    <x v="43"/>
    <x v="1"/>
    <x v="0"/>
    <x v="2"/>
    <s v="Street Lighting"/>
    <n v="13031"/>
  </r>
  <r>
    <x v="43"/>
    <x v="1"/>
    <x v="0"/>
    <x v="3"/>
    <s v="Unmetered Scattered Load"/>
    <n v="248"/>
  </r>
  <r>
    <x v="43"/>
    <x v="1"/>
    <x v="1"/>
    <x v="4"/>
    <s v="General Service Less Than 50 kW"/>
    <n v="4006"/>
  </r>
  <r>
    <x v="43"/>
    <x v="1"/>
    <x v="1"/>
    <x v="5"/>
    <s v="General Service 1,000 to 4,999 kW"/>
    <n v="0"/>
  </r>
  <r>
    <x v="43"/>
    <x v="1"/>
    <x v="1"/>
    <x v="5"/>
    <s v="General Service 50 to 999 kW"/>
    <n v="531"/>
  </r>
  <r>
    <x v="43"/>
    <x v="1"/>
    <x v="1"/>
    <x v="6"/>
    <s v="Large Use"/>
    <n v="1"/>
  </r>
  <r>
    <x v="43"/>
    <x v="1"/>
    <x v="1"/>
    <x v="7"/>
    <s v="Residential"/>
    <n v="52273"/>
  </r>
  <r>
    <x v="43"/>
    <x v="2"/>
    <x v="0"/>
    <x v="1"/>
    <s v="Sentinel Lighting"/>
    <n v="31"/>
  </r>
  <r>
    <x v="43"/>
    <x v="2"/>
    <x v="0"/>
    <x v="2"/>
    <s v="Street Lighting"/>
    <n v="13605"/>
  </r>
  <r>
    <x v="43"/>
    <x v="2"/>
    <x v="0"/>
    <x v="3"/>
    <s v="Unmetered Scattered Load"/>
    <n v="248"/>
  </r>
  <r>
    <x v="43"/>
    <x v="2"/>
    <x v="1"/>
    <x v="4"/>
    <s v="General Service Less Than 50 kW"/>
    <n v="4058"/>
  </r>
  <r>
    <x v="43"/>
    <x v="2"/>
    <x v="1"/>
    <x v="5"/>
    <s v="General Service 1,000 to 4,999 kW"/>
    <n v="11"/>
  </r>
  <r>
    <x v="43"/>
    <x v="2"/>
    <x v="1"/>
    <x v="5"/>
    <s v="General Service 50 to 999 kW"/>
    <n v="521"/>
  </r>
  <r>
    <x v="43"/>
    <x v="2"/>
    <x v="1"/>
    <x v="6"/>
    <s v="Large Use"/>
    <n v="1"/>
  </r>
  <r>
    <x v="43"/>
    <x v="2"/>
    <x v="1"/>
    <x v="7"/>
    <s v="Residential"/>
    <n v="52993"/>
  </r>
  <r>
    <x v="43"/>
    <x v="3"/>
    <x v="0"/>
    <x v="1"/>
    <s v="Sentinel Lighting"/>
    <n v="31"/>
  </r>
  <r>
    <x v="43"/>
    <x v="3"/>
    <x v="0"/>
    <x v="2"/>
    <s v="Street Lighting"/>
    <n v="13895"/>
  </r>
  <r>
    <x v="43"/>
    <x v="3"/>
    <x v="0"/>
    <x v="3"/>
    <s v="Unmetered Scattered Load"/>
    <n v="249"/>
  </r>
  <r>
    <x v="43"/>
    <x v="3"/>
    <x v="1"/>
    <x v="4"/>
    <s v="General Service Less Than 50 kW"/>
    <n v="4031"/>
  </r>
  <r>
    <x v="43"/>
    <x v="3"/>
    <x v="1"/>
    <x v="5"/>
    <s v="General Service 1,000 to 4,999 kW"/>
    <n v="11"/>
  </r>
  <r>
    <x v="43"/>
    <x v="3"/>
    <x v="1"/>
    <x v="5"/>
    <s v="General Service 50 to 999 kW"/>
    <n v="524"/>
  </r>
  <r>
    <x v="43"/>
    <x v="3"/>
    <x v="1"/>
    <x v="6"/>
    <s v="Large Use"/>
    <n v="1"/>
  </r>
  <r>
    <x v="43"/>
    <x v="3"/>
    <x v="1"/>
    <x v="7"/>
    <s v="Residential"/>
    <n v="54178"/>
  </r>
  <r>
    <x v="43"/>
    <x v="4"/>
    <x v="0"/>
    <x v="1"/>
    <s v="Sentinel Lighting"/>
    <n v="19"/>
  </r>
  <r>
    <x v="43"/>
    <x v="4"/>
    <x v="0"/>
    <x v="2"/>
    <s v="Street Lighting"/>
    <n v="13973"/>
  </r>
  <r>
    <x v="43"/>
    <x v="4"/>
    <x v="0"/>
    <x v="3"/>
    <s v="Unmetered Scattered Load"/>
    <n v="248"/>
  </r>
  <r>
    <x v="43"/>
    <x v="4"/>
    <x v="1"/>
    <x v="4"/>
    <s v="General Service Less Than 50 kW"/>
    <n v="4047"/>
  </r>
  <r>
    <x v="43"/>
    <x v="4"/>
    <x v="1"/>
    <x v="5"/>
    <s v="General Service 1,000 to 4,999 kW"/>
    <n v="14"/>
  </r>
  <r>
    <x v="43"/>
    <x v="4"/>
    <x v="1"/>
    <x v="5"/>
    <s v="General Service 50 to 999 kW"/>
    <n v="533"/>
  </r>
  <r>
    <x v="43"/>
    <x v="4"/>
    <x v="1"/>
    <x v="6"/>
    <s v="Large Use"/>
    <n v="1"/>
  </r>
  <r>
    <x v="43"/>
    <x v="4"/>
    <x v="1"/>
    <x v="7"/>
    <s v="Residential"/>
    <n v="54588"/>
  </r>
  <r>
    <x v="43"/>
    <x v="5"/>
    <x v="0"/>
    <x v="1"/>
    <s v="Sentinel Lighting"/>
    <n v="19"/>
  </r>
  <r>
    <x v="43"/>
    <x v="5"/>
    <x v="0"/>
    <x v="2"/>
    <s v="Street Lighting"/>
    <n v="13995"/>
  </r>
  <r>
    <x v="43"/>
    <x v="5"/>
    <x v="0"/>
    <x v="3"/>
    <s v="Unmetered Scattered Load"/>
    <n v="253"/>
  </r>
  <r>
    <x v="43"/>
    <x v="5"/>
    <x v="1"/>
    <x v="4"/>
    <s v="General Service Less Than 50 kW"/>
    <n v="4083"/>
  </r>
  <r>
    <x v="43"/>
    <x v="5"/>
    <x v="1"/>
    <x v="5"/>
    <s v="General Service 1,000 to 4,999 kW"/>
    <n v="14"/>
  </r>
  <r>
    <x v="43"/>
    <x v="5"/>
    <x v="1"/>
    <x v="5"/>
    <s v="General Service 50 to 999 kW"/>
    <n v="538"/>
  </r>
  <r>
    <x v="43"/>
    <x v="5"/>
    <x v="1"/>
    <x v="6"/>
    <s v="Large Use"/>
    <n v="1"/>
  </r>
  <r>
    <x v="43"/>
    <x v="5"/>
    <x v="1"/>
    <x v="7"/>
    <s v="Residential"/>
    <n v="54850"/>
  </r>
  <r>
    <x v="43"/>
    <x v="6"/>
    <x v="0"/>
    <x v="1"/>
    <s v="Sentinel Lighting"/>
    <n v="19"/>
  </r>
  <r>
    <x v="43"/>
    <x v="6"/>
    <x v="0"/>
    <x v="2"/>
    <s v="Street Lighting"/>
    <n v="14097"/>
  </r>
  <r>
    <x v="43"/>
    <x v="6"/>
    <x v="0"/>
    <x v="3"/>
    <s v="Unmetered Scattered Load"/>
    <n v="252"/>
  </r>
  <r>
    <x v="43"/>
    <x v="6"/>
    <x v="1"/>
    <x v="4"/>
    <s v="General Service Less Than 50 kW"/>
    <n v="4115"/>
  </r>
  <r>
    <x v="43"/>
    <x v="6"/>
    <x v="1"/>
    <x v="5"/>
    <s v="General Service 1,000 to 4,999 kW"/>
    <n v="17"/>
  </r>
  <r>
    <x v="43"/>
    <x v="6"/>
    <x v="1"/>
    <x v="5"/>
    <s v="General Service 50 to 999 kW"/>
    <n v="547"/>
  </r>
  <r>
    <x v="43"/>
    <x v="6"/>
    <x v="1"/>
    <x v="6"/>
    <s v="Large Use"/>
    <n v="1"/>
  </r>
  <r>
    <x v="43"/>
    <x v="6"/>
    <x v="1"/>
    <x v="7"/>
    <s v="Residential"/>
    <n v="55351"/>
  </r>
  <r>
    <x v="44"/>
    <x v="0"/>
    <x v="0"/>
    <x v="1"/>
    <s v="Sentinel Lighting"/>
    <n v="206"/>
  </r>
  <r>
    <x v="44"/>
    <x v="0"/>
    <x v="0"/>
    <x v="2"/>
    <s v="Street Lighting"/>
    <n v="2794"/>
  </r>
  <r>
    <x v="44"/>
    <x v="0"/>
    <x v="0"/>
    <x v="3"/>
    <s v="Unmetered Scattered Load"/>
    <n v="76"/>
  </r>
  <r>
    <x v="44"/>
    <x v="0"/>
    <x v="1"/>
    <x v="4"/>
    <s v="General Service Less Than 50 kW"/>
    <n v="1301"/>
  </r>
  <r>
    <x v="44"/>
    <x v="0"/>
    <x v="1"/>
    <x v="5"/>
    <s v="General Service 50 to 4,999 kW"/>
    <n v="150"/>
  </r>
  <r>
    <x v="44"/>
    <x v="0"/>
    <x v="1"/>
    <x v="7"/>
    <s v="Residential"/>
    <n v="9441"/>
  </r>
  <r>
    <x v="44"/>
    <x v="1"/>
    <x v="0"/>
    <x v="1"/>
    <s v="Sentinel Lighting"/>
    <n v="235"/>
  </r>
  <r>
    <x v="44"/>
    <x v="1"/>
    <x v="0"/>
    <x v="2"/>
    <s v="Street Lighting"/>
    <n v="2843"/>
  </r>
  <r>
    <x v="44"/>
    <x v="1"/>
    <x v="0"/>
    <x v="3"/>
    <s v="Unmetered Scattered Load"/>
    <n v="76"/>
  </r>
  <r>
    <x v="44"/>
    <x v="1"/>
    <x v="1"/>
    <x v="4"/>
    <s v="General Service Less Than 50 kW"/>
    <n v="1294"/>
  </r>
  <r>
    <x v="44"/>
    <x v="1"/>
    <x v="1"/>
    <x v="5"/>
    <s v="General Service 50 to 4,999 kW"/>
    <n v="150"/>
  </r>
  <r>
    <x v="44"/>
    <x v="1"/>
    <x v="1"/>
    <x v="7"/>
    <s v="Residential"/>
    <n v="9550"/>
  </r>
  <r>
    <x v="44"/>
    <x v="2"/>
    <x v="0"/>
    <x v="1"/>
    <s v="Sentinel Lighting"/>
    <n v="231"/>
  </r>
  <r>
    <x v="44"/>
    <x v="2"/>
    <x v="0"/>
    <x v="2"/>
    <s v="Street Lighting"/>
    <n v="2838"/>
  </r>
  <r>
    <x v="44"/>
    <x v="2"/>
    <x v="0"/>
    <x v="3"/>
    <s v="Unmetered Scattered Load"/>
    <n v="88"/>
  </r>
  <r>
    <x v="44"/>
    <x v="2"/>
    <x v="1"/>
    <x v="4"/>
    <s v="General Service Less Than 50 kW"/>
    <n v="1283"/>
  </r>
  <r>
    <x v="44"/>
    <x v="2"/>
    <x v="1"/>
    <x v="5"/>
    <s v="General Service 50 to 4,999 kW"/>
    <n v="150"/>
  </r>
  <r>
    <x v="44"/>
    <x v="2"/>
    <x v="1"/>
    <x v="7"/>
    <s v="Residential"/>
    <n v="9676"/>
  </r>
  <r>
    <x v="44"/>
    <x v="3"/>
    <x v="0"/>
    <x v="1"/>
    <s v="Sentinel Lighting"/>
    <n v="232"/>
  </r>
  <r>
    <x v="44"/>
    <x v="3"/>
    <x v="0"/>
    <x v="2"/>
    <s v="Street Lighting"/>
    <n v="2893"/>
  </r>
  <r>
    <x v="44"/>
    <x v="3"/>
    <x v="0"/>
    <x v="3"/>
    <s v="Unmetered Scattered Load"/>
    <n v="88"/>
  </r>
  <r>
    <x v="44"/>
    <x v="3"/>
    <x v="1"/>
    <x v="4"/>
    <s v="General Service Less Than 50 kW"/>
    <n v="1289"/>
  </r>
  <r>
    <x v="44"/>
    <x v="3"/>
    <x v="1"/>
    <x v="5"/>
    <s v="General Service 50 to 4,999 kW"/>
    <n v="149"/>
  </r>
  <r>
    <x v="44"/>
    <x v="3"/>
    <x v="1"/>
    <x v="7"/>
    <s v="Residential"/>
    <n v="9809"/>
  </r>
  <r>
    <x v="44"/>
    <x v="4"/>
    <x v="0"/>
    <x v="1"/>
    <s v="Sentinel Lighting"/>
    <n v="175"/>
  </r>
  <r>
    <x v="44"/>
    <x v="4"/>
    <x v="0"/>
    <x v="2"/>
    <s v="Street Lighting"/>
    <n v="2897"/>
  </r>
  <r>
    <x v="44"/>
    <x v="4"/>
    <x v="0"/>
    <x v="3"/>
    <s v="Unmetered Scattered Load"/>
    <n v="88"/>
  </r>
  <r>
    <x v="44"/>
    <x v="4"/>
    <x v="1"/>
    <x v="4"/>
    <s v="General Service Less Than 50 kW"/>
    <n v="1283"/>
  </r>
  <r>
    <x v="44"/>
    <x v="4"/>
    <x v="1"/>
    <x v="5"/>
    <s v="General Service 50 to 4,999 kW"/>
    <n v="149"/>
  </r>
  <r>
    <x v="44"/>
    <x v="4"/>
    <x v="1"/>
    <x v="7"/>
    <s v="Residential"/>
    <n v="9888"/>
  </r>
  <r>
    <x v="44"/>
    <x v="5"/>
    <x v="0"/>
    <x v="1"/>
    <s v="Sentinel Lighting"/>
    <n v="171"/>
  </r>
  <r>
    <x v="44"/>
    <x v="5"/>
    <x v="0"/>
    <x v="2"/>
    <s v="Street Lighting"/>
    <n v="2920"/>
  </r>
  <r>
    <x v="44"/>
    <x v="5"/>
    <x v="0"/>
    <x v="3"/>
    <s v="Unmetered Scattered Load"/>
    <n v="88"/>
  </r>
  <r>
    <x v="44"/>
    <x v="5"/>
    <x v="1"/>
    <x v="4"/>
    <s v="General Service Less Than 50 kW"/>
    <n v="1273"/>
  </r>
  <r>
    <x v="44"/>
    <x v="5"/>
    <x v="1"/>
    <x v="5"/>
    <s v="General Service 50 to 4,999 kW"/>
    <n v="150"/>
  </r>
  <r>
    <x v="44"/>
    <x v="5"/>
    <x v="1"/>
    <x v="7"/>
    <s v="Residential"/>
    <n v="10019"/>
  </r>
  <r>
    <x v="44"/>
    <x v="6"/>
    <x v="0"/>
    <x v="1"/>
    <s v="Sentinel Lighting"/>
    <n v="171"/>
  </r>
  <r>
    <x v="44"/>
    <x v="6"/>
    <x v="0"/>
    <x v="2"/>
    <s v="Street Lighting"/>
    <n v="2920"/>
  </r>
  <r>
    <x v="44"/>
    <x v="6"/>
    <x v="0"/>
    <x v="3"/>
    <s v="Unmetered Scattered Load"/>
    <n v="88"/>
  </r>
  <r>
    <x v="44"/>
    <x v="6"/>
    <x v="1"/>
    <x v="4"/>
    <s v="General Service Less Than 50 kW"/>
    <n v="1281"/>
  </r>
  <r>
    <x v="44"/>
    <x v="6"/>
    <x v="1"/>
    <x v="5"/>
    <s v="General Service 50 to 4,999 kW"/>
    <n v="141"/>
  </r>
  <r>
    <x v="44"/>
    <x v="6"/>
    <x v="1"/>
    <x v="7"/>
    <s v="Residential"/>
    <n v="10127"/>
  </r>
  <r>
    <x v="45"/>
    <x v="0"/>
    <x v="0"/>
    <x v="1"/>
    <s v="Sentinel Lighting"/>
    <n v="365"/>
  </r>
  <r>
    <x v="45"/>
    <x v="0"/>
    <x v="0"/>
    <x v="2"/>
    <s v="Street Lighting"/>
    <n v="8836"/>
  </r>
  <r>
    <x v="45"/>
    <x v="0"/>
    <x v="0"/>
    <x v="3"/>
    <s v="Unmetered Scattered Load"/>
    <n v="20"/>
  </r>
  <r>
    <x v="45"/>
    <x v="0"/>
    <x v="1"/>
    <x v="4"/>
    <s v="General Service Less Than 50 kW"/>
    <n v="3416"/>
  </r>
  <r>
    <x v="45"/>
    <x v="0"/>
    <x v="1"/>
    <x v="5"/>
    <s v="General Service 50 to 4,999 kW"/>
    <n v="375"/>
  </r>
  <r>
    <x v="45"/>
    <x v="0"/>
    <x v="1"/>
    <x v="7"/>
    <s v="Residential"/>
    <n v="29595"/>
  </r>
  <r>
    <x v="45"/>
    <x v="1"/>
    <x v="0"/>
    <x v="1"/>
    <s v="Sentinel Lighting"/>
    <n v="359"/>
  </r>
  <r>
    <x v="45"/>
    <x v="1"/>
    <x v="0"/>
    <x v="2"/>
    <s v="Street Lighting"/>
    <n v="8980"/>
  </r>
  <r>
    <x v="45"/>
    <x v="1"/>
    <x v="0"/>
    <x v="3"/>
    <s v="Unmetered Scattered Load"/>
    <n v="22"/>
  </r>
  <r>
    <x v="45"/>
    <x v="1"/>
    <x v="1"/>
    <x v="4"/>
    <s v="General Service Less Than 50 kW"/>
    <n v="3419"/>
  </r>
  <r>
    <x v="45"/>
    <x v="1"/>
    <x v="1"/>
    <x v="5"/>
    <s v="General Service 50 to 4,999 kW"/>
    <n v="360"/>
  </r>
  <r>
    <x v="45"/>
    <x v="1"/>
    <x v="1"/>
    <x v="7"/>
    <s v="Residential"/>
    <n v="29708"/>
  </r>
  <r>
    <x v="45"/>
    <x v="2"/>
    <x v="0"/>
    <x v="1"/>
    <s v="Sentinel Lighting"/>
    <n v="358"/>
  </r>
  <r>
    <x v="45"/>
    <x v="2"/>
    <x v="0"/>
    <x v="2"/>
    <s v="Street Lighting"/>
    <n v="9317"/>
  </r>
  <r>
    <x v="45"/>
    <x v="2"/>
    <x v="0"/>
    <x v="3"/>
    <s v="Unmetered Scattered Load"/>
    <n v="22"/>
  </r>
  <r>
    <x v="45"/>
    <x v="2"/>
    <x v="1"/>
    <x v="4"/>
    <s v="General Service Less Than 50 kW"/>
    <n v="3414"/>
  </r>
  <r>
    <x v="45"/>
    <x v="2"/>
    <x v="1"/>
    <x v="5"/>
    <s v="General Service 50 to 4,999 kW"/>
    <n v="362"/>
  </r>
  <r>
    <x v="45"/>
    <x v="2"/>
    <x v="1"/>
    <x v="7"/>
    <s v="Residential"/>
    <n v="29803"/>
  </r>
  <r>
    <x v="45"/>
    <x v="3"/>
    <x v="0"/>
    <x v="1"/>
    <s v="Sentinel Lighting"/>
    <n v="355"/>
  </r>
  <r>
    <x v="45"/>
    <x v="3"/>
    <x v="0"/>
    <x v="2"/>
    <s v="Street Lighting"/>
    <n v="9317"/>
  </r>
  <r>
    <x v="45"/>
    <x v="3"/>
    <x v="0"/>
    <x v="3"/>
    <s v="Unmetered Scattered Load"/>
    <n v="23"/>
  </r>
  <r>
    <x v="45"/>
    <x v="3"/>
    <x v="1"/>
    <x v="4"/>
    <s v="General Service Less Than 50 kW"/>
    <n v="3414"/>
  </r>
  <r>
    <x v="45"/>
    <x v="3"/>
    <x v="1"/>
    <x v="5"/>
    <s v="General Service 50 to 4,999 kW"/>
    <n v="362"/>
  </r>
  <r>
    <x v="45"/>
    <x v="3"/>
    <x v="1"/>
    <x v="7"/>
    <s v="Residential"/>
    <n v="29837"/>
  </r>
  <r>
    <x v="45"/>
    <x v="4"/>
    <x v="0"/>
    <x v="1"/>
    <s v="Sentinel Lighting"/>
    <n v="350"/>
  </r>
  <r>
    <x v="45"/>
    <x v="4"/>
    <x v="0"/>
    <x v="2"/>
    <s v="Street Lighting"/>
    <n v="8037"/>
  </r>
  <r>
    <x v="45"/>
    <x v="4"/>
    <x v="0"/>
    <x v="3"/>
    <s v="Unmetered Scattered Load"/>
    <n v="23"/>
  </r>
  <r>
    <x v="45"/>
    <x v="4"/>
    <x v="1"/>
    <x v="4"/>
    <s v="General Service Less Than 50 kW"/>
    <n v="3388"/>
  </r>
  <r>
    <x v="45"/>
    <x v="4"/>
    <x v="1"/>
    <x v="5"/>
    <s v="General Service 50 to 4,999 kW"/>
    <n v="362"/>
  </r>
  <r>
    <x v="45"/>
    <x v="4"/>
    <x v="1"/>
    <x v="7"/>
    <s v="Residential"/>
    <n v="29897"/>
  </r>
  <r>
    <x v="45"/>
    <x v="5"/>
    <x v="0"/>
    <x v="1"/>
    <s v="Sentinel Lighting"/>
    <n v="348"/>
  </r>
  <r>
    <x v="45"/>
    <x v="5"/>
    <x v="0"/>
    <x v="2"/>
    <s v="Street Lighting"/>
    <n v="8037"/>
  </r>
  <r>
    <x v="45"/>
    <x v="5"/>
    <x v="0"/>
    <x v="3"/>
    <s v="Unmetered Scattered Load"/>
    <n v="24"/>
  </r>
  <r>
    <x v="45"/>
    <x v="5"/>
    <x v="1"/>
    <x v="4"/>
    <s v="General Service Less Than 50 kW"/>
    <n v="3355"/>
  </r>
  <r>
    <x v="45"/>
    <x v="5"/>
    <x v="1"/>
    <x v="5"/>
    <s v="General Service 50 to 4,999 kW"/>
    <n v="370"/>
  </r>
  <r>
    <x v="45"/>
    <x v="5"/>
    <x v="1"/>
    <x v="7"/>
    <s v="Residential"/>
    <n v="30026"/>
  </r>
  <r>
    <x v="45"/>
    <x v="6"/>
    <x v="0"/>
    <x v="1"/>
    <s v="Sentinel Lighting"/>
    <n v="330"/>
  </r>
  <r>
    <x v="45"/>
    <x v="6"/>
    <x v="0"/>
    <x v="2"/>
    <s v="Street Lighting"/>
    <n v="8103"/>
  </r>
  <r>
    <x v="45"/>
    <x v="6"/>
    <x v="0"/>
    <x v="3"/>
    <s v="Unmetered Scattered Load"/>
    <n v="24"/>
  </r>
  <r>
    <x v="45"/>
    <x v="6"/>
    <x v="1"/>
    <x v="4"/>
    <s v="General Service Less Than 50 kW"/>
    <n v="3423"/>
  </r>
  <r>
    <x v="45"/>
    <x v="6"/>
    <x v="1"/>
    <x v="5"/>
    <s v="General Service 50 to 4,999 kW"/>
    <n v="308"/>
  </r>
  <r>
    <x v="45"/>
    <x v="6"/>
    <x v="1"/>
    <x v="7"/>
    <s v="Residential"/>
    <n v="30134"/>
  </r>
  <r>
    <x v="46"/>
    <x v="0"/>
    <x v="0"/>
    <x v="2"/>
    <s v="Street Lighting"/>
    <n v="1190"/>
  </r>
  <r>
    <x v="46"/>
    <x v="0"/>
    <x v="0"/>
    <x v="3"/>
    <s v="Unmetered Scattered Load"/>
    <n v="33"/>
  </r>
  <r>
    <x v="46"/>
    <x v="0"/>
    <x v="1"/>
    <x v="4"/>
    <s v="General Service Less Than 50 kW"/>
    <n v="430"/>
  </r>
  <r>
    <x v="46"/>
    <x v="0"/>
    <x v="1"/>
    <x v="5"/>
    <s v="General Service 50 to 4,999 kW"/>
    <n v="61"/>
  </r>
  <r>
    <x v="46"/>
    <x v="0"/>
    <x v="1"/>
    <x v="7"/>
    <s v="Residential"/>
    <n v="3779"/>
  </r>
  <r>
    <x v="46"/>
    <x v="1"/>
    <x v="0"/>
    <x v="2"/>
    <s v="Street Lighting"/>
    <n v="1197"/>
  </r>
  <r>
    <x v="46"/>
    <x v="1"/>
    <x v="0"/>
    <x v="3"/>
    <s v="Unmetered Scattered Load"/>
    <n v="34"/>
  </r>
  <r>
    <x v="46"/>
    <x v="1"/>
    <x v="1"/>
    <x v="4"/>
    <s v="General Service Less Than 50 kW"/>
    <n v="435"/>
  </r>
  <r>
    <x v="46"/>
    <x v="1"/>
    <x v="1"/>
    <x v="5"/>
    <s v="General Service 50 to 4,999 kW"/>
    <n v="60"/>
  </r>
  <r>
    <x v="46"/>
    <x v="1"/>
    <x v="1"/>
    <x v="7"/>
    <s v="Residential"/>
    <n v="3780"/>
  </r>
  <r>
    <x v="46"/>
    <x v="2"/>
    <x v="0"/>
    <x v="2"/>
    <s v="Street Lighting"/>
    <n v="1193"/>
  </r>
  <r>
    <x v="46"/>
    <x v="2"/>
    <x v="0"/>
    <x v="3"/>
    <s v="Unmetered Scattered Load"/>
    <n v="34"/>
  </r>
  <r>
    <x v="46"/>
    <x v="2"/>
    <x v="1"/>
    <x v="4"/>
    <s v="General Service Less Than 50 kW"/>
    <n v="436"/>
  </r>
  <r>
    <x v="46"/>
    <x v="2"/>
    <x v="1"/>
    <x v="5"/>
    <s v="General Service 50 to 4,999 kW"/>
    <n v="54"/>
  </r>
  <r>
    <x v="46"/>
    <x v="2"/>
    <x v="1"/>
    <x v="7"/>
    <s v="Residential"/>
    <n v="3810"/>
  </r>
  <r>
    <x v="46"/>
    <x v="3"/>
    <x v="0"/>
    <x v="2"/>
    <s v="Street Lighting"/>
    <n v="1195"/>
  </r>
  <r>
    <x v="46"/>
    <x v="3"/>
    <x v="0"/>
    <x v="3"/>
    <s v="Unmetered Scattered Load"/>
    <n v="37"/>
  </r>
  <r>
    <x v="46"/>
    <x v="3"/>
    <x v="1"/>
    <x v="4"/>
    <s v="General Service Less Than 50 kW"/>
    <n v="441"/>
  </r>
  <r>
    <x v="46"/>
    <x v="3"/>
    <x v="1"/>
    <x v="5"/>
    <s v="General Service 50 to 4,999 kW"/>
    <n v="54"/>
  </r>
  <r>
    <x v="46"/>
    <x v="3"/>
    <x v="1"/>
    <x v="7"/>
    <s v="Residential"/>
    <n v="3817"/>
  </r>
  <r>
    <x v="46"/>
    <x v="4"/>
    <x v="0"/>
    <x v="2"/>
    <s v="Street Lighting"/>
    <n v="1195"/>
  </r>
  <r>
    <x v="46"/>
    <x v="4"/>
    <x v="0"/>
    <x v="3"/>
    <s v="Unmetered Scattered Load"/>
    <n v="38"/>
  </r>
  <r>
    <x v="46"/>
    <x v="4"/>
    <x v="1"/>
    <x v="4"/>
    <s v="General Service Less Than 50 kW"/>
    <n v="460"/>
  </r>
  <r>
    <x v="46"/>
    <x v="4"/>
    <x v="1"/>
    <x v="5"/>
    <s v="General Service 50 to 4,999 kW"/>
    <n v="36"/>
  </r>
  <r>
    <x v="46"/>
    <x v="4"/>
    <x v="1"/>
    <x v="7"/>
    <s v="Residential"/>
    <n v="3829"/>
  </r>
  <r>
    <x v="46"/>
    <x v="5"/>
    <x v="0"/>
    <x v="2"/>
    <s v="Street Lighting"/>
    <n v="1227"/>
  </r>
  <r>
    <x v="46"/>
    <x v="5"/>
    <x v="0"/>
    <x v="3"/>
    <s v="Unmetered Scattered Load"/>
    <n v="37"/>
  </r>
  <r>
    <x v="46"/>
    <x v="5"/>
    <x v="1"/>
    <x v="4"/>
    <s v="General Service Less Than 50 kW"/>
    <n v="451"/>
  </r>
  <r>
    <x v="46"/>
    <x v="5"/>
    <x v="1"/>
    <x v="5"/>
    <s v="General Service 50 to 4,999 kW"/>
    <n v="41"/>
  </r>
  <r>
    <x v="46"/>
    <x v="5"/>
    <x v="1"/>
    <x v="7"/>
    <s v="Residential"/>
    <n v="3853"/>
  </r>
  <r>
    <x v="46"/>
    <x v="6"/>
    <x v="0"/>
    <x v="2"/>
    <s v="Street Lighting"/>
    <n v="1227"/>
  </r>
  <r>
    <x v="46"/>
    <x v="6"/>
    <x v="0"/>
    <x v="3"/>
    <s v="Unmetered Scattered Load"/>
    <n v="37"/>
  </r>
  <r>
    <x v="46"/>
    <x v="6"/>
    <x v="1"/>
    <x v="4"/>
    <s v="General Service Less Than 50 kW"/>
    <n v="455"/>
  </r>
  <r>
    <x v="46"/>
    <x v="6"/>
    <x v="1"/>
    <x v="5"/>
    <s v="General Service 50 to 4,999 kW"/>
    <n v="42"/>
  </r>
  <r>
    <x v="46"/>
    <x v="6"/>
    <x v="1"/>
    <x v="7"/>
    <s v="Residential"/>
    <n v="3867"/>
  </r>
  <r>
    <x v="47"/>
    <x v="0"/>
    <x v="0"/>
    <x v="1"/>
    <s v="Sentinel Lighting"/>
    <n v="75"/>
  </r>
  <r>
    <x v="47"/>
    <x v="0"/>
    <x v="0"/>
    <x v="2"/>
    <s v="Street Lighting"/>
    <n v="1711"/>
  </r>
  <r>
    <x v="47"/>
    <x v="0"/>
    <x v="0"/>
    <x v="3"/>
    <s v="Unmetered Scattered Load"/>
    <n v="59"/>
  </r>
  <r>
    <x v="47"/>
    <x v="0"/>
    <x v="1"/>
    <x v="4"/>
    <s v="General Service Less Than 50 kW"/>
    <n v="742"/>
  </r>
  <r>
    <x v="47"/>
    <x v="0"/>
    <x v="1"/>
    <x v="5"/>
    <s v="General Service 50 to 4,999 kW"/>
    <n v="64"/>
  </r>
  <r>
    <x v="47"/>
    <x v="0"/>
    <x v="1"/>
    <x v="7"/>
    <s v="Residential"/>
    <n v="5054"/>
  </r>
  <r>
    <x v="47"/>
    <x v="1"/>
    <x v="0"/>
    <x v="1"/>
    <s v="Sentinel Lighting"/>
    <n v="73"/>
  </r>
  <r>
    <x v="47"/>
    <x v="1"/>
    <x v="0"/>
    <x v="2"/>
    <s v="Street Lighting"/>
    <n v="1711"/>
  </r>
  <r>
    <x v="47"/>
    <x v="1"/>
    <x v="0"/>
    <x v="3"/>
    <s v="Unmetered Scattered Load"/>
    <n v="58"/>
  </r>
  <r>
    <x v="47"/>
    <x v="1"/>
    <x v="1"/>
    <x v="4"/>
    <s v="General Service Less Than 50 kW"/>
    <n v="740"/>
  </r>
  <r>
    <x v="47"/>
    <x v="1"/>
    <x v="1"/>
    <x v="5"/>
    <s v="General Service 50 to 4,999 kW"/>
    <n v="64"/>
  </r>
  <r>
    <x v="47"/>
    <x v="1"/>
    <x v="1"/>
    <x v="7"/>
    <s v="Residential"/>
    <n v="5071"/>
  </r>
  <r>
    <x v="47"/>
    <x v="2"/>
    <x v="0"/>
    <x v="1"/>
    <s v="Sentinel Lighting"/>
    <n v="71"/>
  </r>
  <r>
    <x v="47"/>
    <x v="2"/>
    <x v="0"/>
    <x v="2"/>
    <s v="Street Lighting"/>
    <n v="1711"/>
  </r>
  <r>
    <x v="47"/>
    <x v="2"/>
    <x v="0"/>
    <x v="3"/>
    <s v="Unmetered Scattered Load"/>
    <n v="57"/>
  </r>
  <r>
    <x v="47"/>
    <x v="2"/>
    <x v="1"/>
    <x v="4"/>
    <s v="General Service Less Than 50 kW"/>
    <n v="741"/>
  </r>
  <r>
    <x v="47"/>
    <x v="2"/>
    <x v="1"/>
    <x v="5"/>
    <s v="General Service 50 to 4,999 kW"/>
    <n v="63"/>
  </r>
  <r>
    <x v="47"/>
    <x v="2"/>
    <x v="1"/>
    <x v="7"/>
    <s v="Residential"/>
    <n v="5089"/>
  </r>
  <r>
    <x v="47"/>
    <x v="3"/>
    <x v="0"/>
    <x v="1"/>
    <s v="Sentinel Lighting"/>
    <n v="72"/>
  </r>
  <r>
    <x v="47"/>
    <x v="3"/>
    <x v="0"/>
    <x v="2"/>
    <s v="Street Lighting"/>
    <n v="1711"/>
  </r>
  <r>
    <x v="47"/>
    <x v="3"/>
    <x v="0"/>
    <x v="3"/>
    <s v="Unmetered Scattered Load"/>
    <n v="57"/>
  </r>
  <r>
    <x v="47"/>
    <x v="3"/>
    <x v="1"/>
    <x v="4"/>
    <s v="General Service Less Than 50 kW"/>
    <n v="739"/>
  </r>
  <r>
    <x v="47"/>
    <x v="3"/>
    <x v="1"/>
    <x v="5"/>
    <s v="General Service 50 to 4,999 kW"/>
    <n v="65"/>
  </r>
  <r>
    <x v="47"/>
    <x v="3"/>
    <x v="1"/>
    <x v="7"/>
    <s v="Residential"/>
    <n v="5105"/>
  </r>
  <r>
    <x v="47"/>
    <x v="4"/>
    <x v="0"/>
    <x v="1"/>
    <s v="Sentinel Lighting"/>
    <n v="74"/>
  </r>
  <r>
    <x v="47"/>
    <x v="4"/>
    <x v="0"/>
    <x v="2"/>
    <s v="Street Lighting"/>
    <n v="1711"/>
  </r>
  <r>
    <x v="47"/>
    <x v="4"/>
    <x v="0"/>
    <x v="3"/>
    <s v="Unmetered Scattered Load"/>
    <n v="57"/>
  </r>
  <r>
    <x v="47"/>
    <x v="4"/>
    <x v="1"/>
    <x v="4"/>
    <s v="General Service Less Than 50 kW"/>
    <n v="735"/>
  </r>
  <r>
    <x v="47"/>
    <x v="4"/>
    <x v="1"/>
    <x v="5"/>
    <s v="General Service 50 to 4,999 kW"/>
    <n v="62"/>
  </r>
  <r>
    <x v="47"/>
    <x v="4"/>
    <x v="1"/>
    <x v="7"/>
    <s v="Residential"/>
    <n v="5113"/>
  </r>
  <r>
    <x v="47"/>
    <x v="5"/>
    <x v="0"/>
    <x v="1"/>
    <s v="Sentinel Lighting"/>
    <n v="73"/>
  </r>
  <r>
    <x v="47"/>
    <x v="5"/>
    <x v="0"/>
    <x v="2"/>
    <s v="Street Lighting"/>
    <n v="1712"/>
  </r>
  <r>
    <x v="47"/>
    <x v="5"/>
    <x v="0"/>
    <x v="3"/>
    <s v="Unmetered Scattered Load"/>
    <n v="57"/>
  </r>
  <r>
    <x v="47"/>
    <x v="5"/>
    <x v="1"/>
    <x v="4"/>
    <s v="General Service Less Than 50 kW"/>
    <n v="731"/>
  </r>
  <r>
    <x v="47"/>
    <x v="5"/>
    <x v="1"/>
    <x v="5"/>
    <s v="General Service 50 to 4,999 kW"/>
    <n v="61"/>
  </r>
  <r>
    <x v="47"/>
    <x v="5"/>
    <x v="1"/>
    <x v="7"/>
    <s v="Residential"/>
    <n v="5107"/>
  </r>
  <r>
    <x v="47"/>
    <x v="6"/>
    <x v="0"/>
    <x v="1"/>
    <s v="Sentinel Lighting"/>
    <n v="70"/>
  </r>
  <r>
    <x v="47"/>
    <x v="6"/>
    <x v="0"/>
    <x v="2"/>
    <s v="Street Lighting"/>
    <n v="1712"/>
  </r>
  <r>
    <x v="47"/>
    <x v="6"/>
    <x v="0"/>
    <x v="3"/>
    <s v="Unmetered Scattered Load"/>
    <n v="57"/>
  </r>
  <r>
    <x v="47"/>
    <x v="6"/>
    <x v="1"/>
    <x v="4"/>
    <s v="General Service Less Than 50 kW"/>
    <n v="730"/>
  </r>
  <r>
    <x v="47"/>
    <x v="6"/>
    <x v="1"/>
    <x v="5"/>
    <s v="General Service 50 to 4,999 kW"/>
    <n v="61"/>
  </r>
  <r>
    <x v="47"/>
    <x v="6"/>
    <x v="1"/>
    <x v="7"/>
    <s v="Residential"/>
    <n v="5163"/>
  </r>
  <r>
    <x v="48"/>
    <x v="0"/>
    <x v="0"/>
    <x v="2"/>
    <s v="Street Lighting"/>
    <n v="526"/>
  </r>
  <r>
    <x v="48"/>
    <x v="0"/>
    <x v="0"/>
    <x v="3"/>
    <s v="Unmetered Scattered Load"/>
    <n v="1"/>
  </r>
  <r>
    <x v="48"/>
    <x v="0"/>
    <x v="1"/>
    <x v="4"/>
    <s v="General Service Less Than 50 kW"/>
    <n v="391"/>
  </r>
  <r>
    <x v="48"/>
    <x v="0"/>
    <x v="1"/>
    <x v="5"/>
    <s v="General Service 50 to 4,999 kW"/>
    <n v="50"/>
  </r>
  <r>
    <x v="48"/>
    <x v="0"/>
    <x v="1"/>
    <x v="7"/>
    <s v="Residential"/>
    <n v="2339"/>
  </r>
  <r>
    <x v="48"/>
    <x v="1"/>
    <x v="0"/>
    <x v="2"/>
    <s v="Street Lighting"/>
    <n v="531"/>
  </r>
  <r>
    <x v="48"/>
    <x v="1"/>
    <x v="0"/>
    <x v="3"/>
    <s v="Unmetered Scattered Load"/>
    <n v="0"/>
  </r>
  <r>
    <x v="48"/>
    <x v="1"/>
    <x v="1"/>
    <x v="4"/>
    <s v="General Service Less Than 50 kW"/>
    <n v="394"/>
  </r>
  <r>
    <x v="48"/>
    <x v="1"/>
    <x v="1"/>
    <x v="5"/>
    <s v="General Service 50 to 4,999 kW"/>
    <n v="48"/>
  </r>
  <r>
    <x v="48"/>
    <x v="1"/>
    <x v="1"/>
    <x v="7"/>
    <s v="Residential"/>
    <n v="2348"/>
  </r>
  <r>
    <x v="48"/>
    <x v="2"/>
    <x v="0"/>
    <x v="2"/>
    <s v="Street Lighting"/>
    <n v="528"/>
  </r>
  <r>
    <x v="48"/>
    <x v="2"/>
    <x v="0"/>
    <x v="3"/>
    <s v="Unmetered Scattered Load"/>
    <n v="0"/>
  </r>
  <r>
    <x v="48"/>
    <x v="2"/>
    <x v="1"/>
    <x v="4"/>
    <s v="General Service Less Than 50 kW"/>
    <n v="408"/>
  </r>
  <r>
    <x v="48"/>
    <x v="2"/>
    <x v="1"/>
    <x v="5"/>
    <s v="General Service 50 to 4,999 kW"/>
    <n v="49"/>
  </r>
  <r>
    <x v="48"/>
    <x v="2"/>
    <x v="1"/>
    <x v="7"/>
    <s v="Residential"/>
    <n v="2385"/>
  </r>
  <r>
    <x v="48"/>
    <x v="3"/>
    <x v="0"/>
    <x v="2"/>
    <s v="Street Lighting"/>
    <n v="541"/>
  </r>
  <r>
    <x v="48"/>
    <x v="3"/>
    <x v="1"/>
    <x v="4"/>
    <s v="General Service Less Than 50 kW"/>
    <n v="404"/>
  </r>
  <r>
    <x v="48"/>
    <x v="3"/>
    <x v="1"/>
    <x v="5"/>
    <s v="General Service 50 to 4,999 kW"/>
    <n v="49"/>
  </r>
  <r>
    <x v="48"/>
    <x v="3"/>
    <x v="1"/>
    <x v="7"/>
    <s v="Residential"/>
    <n v="2386"/>
  </r>
  <r>
    <x v="48"/>
    <x v="4"/>
    <x v="0"/>
    <x v="2"/>
    <s v="Street Lighting"/>
    <n v="542"/>
  </r>
  <r>
    <x v="48"/>
    <x v="4"/>
    <x v="1"/>
    <x v="4"/>
    <s v="General Service Less Than 50 kW"/>
    <n v="403"/>
  </r>
  <r>
    <x v="48"/>
    <x v="4"/>
    <x v="1"/>
    <x v="5"/>
    <s v="General Service 50 to 4,999 kW"/>
    <n v="50"/>
  </r>
  <r>
    <x v="48"/>
    <x v="4"/>
    <x v="1"/>
    <x v="7"/>
    <s v="Residential"/>
    <n v="2395"/>
  </r>
  <r>
    <x v="48"/>
    <x v="5"/>
    <x v="0"/>
    <x v="2"/>
    <s v="Street Lighting"/>
    <n v="544"/>
  </r>
  <r>
    <x v="48"/>
    <x v="5"/>
    <x v="1"/>
    <x v="4"/>
    <s v="General Service Less Than 50 kW"/>
    <n v="386"/>
  </r>
  <r>
    <x v="48"/>
    <x v="5"/>
    <x v="1"/>
    <x v="5"/>
    <s v="General Service 50 to 4,999 kW"/>
    <n v="52"/>
  </r>
  <r>
    <x v="48"/>
    <x v="5"/>
    <x v="1"/>
    <x v="7"/>
    <s v="Residential"/>
    <n v="2403"/>
  </r>
  <r>
    <x v="48"/>
    <x v="6"/>
    <x v="0"/>
    <x v="2"/>
    <s v="Street Lighting"/>
    <n v="545"/>
  </r>
  <r>
    <x v="48"/>
    <x v="6"/>
    <x v="1"/>
    <x v="4"/>
    <s v="General Service Less Than 50 kW"/>
    <n v="411"/>
  </r>
  <r>
    <x v="48"/>
    <x v="6"/>
    <x v="1"/>
    <x v="5"/>
    <s v="General Service 50 to 4,999 kW"/>
    <n v="51"/>
  </r>
  <r>
    <x v="48"/>
    <x v="6"/>
    <x v="1"/>
    <x v="7"/>
    <s v="Residential"/>
    <n v="2442"/>
  </r>
  <r>
    <x v="49"/>
    <x v="0"/>
    <x v="0"/>
    <x v="1"/>
    <s v="Sentinel Lighting"/>
    <n v="169"/>
  </r>
  <r>
    <x v="49"/>
    <x v="0"/>
    <x v="0"/>
    <x v="2"/>
    <s v="Street Lighting"/>
    <n v="13739"/>
  </r>
  <r>
    <x v="49"/>
    <x v="0"/>
    <x v="0"/>
    <x v="3"/>
    <s v="Unmetered Scattered Load"/>
    <n v="480"/>
  </r>
  <r>
    <x v="49"/>
    <x v="0"/>
    <x v="1"/>
    <x v="4"/>
    <s v="General Service Less Than 50 kW"/>
    <n v="5437"/>
  </r>
  <r>
    <x v="49"/>
    <x v="0"/>
    <x v="1"/>
    <x v="5"/>
    <s v="General Service 1,000 to 4,999 kW"/>
    <n v="22"/>
  </r>
  <r>
    <x v="49"/>
    <x v="0"/>
    <x v="1"/>
    <x v="5"/>
    <s v="General Service 50 to 4,999 kW"/>
    <n v="63"/>
  </r>
  <r>
    <x v="49"/>
    <x v="0"/>
    <x v="1"/>
    <x v="5"/>
    <s v="General Service 50 to 999 kW"/>
    <n v="460"/>
  </r>
  <r>
    <x v="49"/>
    <x v="0"/>
    <x v="1"/>
    <x v="7"/>
    <s v="Residential"/>
    <n v="50201"/>
  </r>
  <r>
    <x v="49"/>
    <x v="1"/>
    <x v="0"/>
    <x v="1"/>
    <s v="Sentinel Lighting"/>
    <n v="153"/>
  </r>
  <r>
    <x v="49"/>
    <x v="1"/>
    <x v="0"/>
    <x v="2"/>
    <s v="Street Lighting"/>
    <n v="13787"/>
  </r>
  <r>
    <x v="49"/>
    <x v="1"/>
    <x v="0"/>
    <x v="3"/>
    <s v="Unmetered Scattered Load"/>
    <n v="466"/>
  </r>
  <r>
    <x v="49"/>
    <x v="1"/>
    <x v="1"/>
    <x v="4"/>
    <s v="General Service Less Than 50 kW"/>
    <n v="5430"/>
  </r>
  <r>
    <x v="49"/>
    <x v="1"/>
    <x v="1"/>
    <x v="5"/>
    <s v="General Service 1,000 to 4,999 kW"/>
    <n v="20"/>
  </r>
  <r>
    <x v="49"/>
    <x v="1"/>
    <x v="1"/>
    <x v="5"/>
    <s v="General Service 50 to 4,999 kW"/>
    <n v="59"/>
  </r>
  <r>
    <x v="49"/>
    <x v="1"/>
    <x v="1"/>
    <x v="5"/>
    <s v="General Service 50 to 999 kW"/>
    <n v="468"/>
  </r>
  <r>
    <x v="49"/>
    <x v="1"/>
    <x v="1"/>
    <x v="7"/>
    <s v="Residential"/>
    <n v="50355"/>
  </r>
  <r>
    <x v="49"/>
    <x v="2"/>
    <x v="0"/>
    <x v="1"/>
    <s v="Sentinel Lighting"/>
    <n v="152"/>
  </r>
  <r>
    <x v="49"/>
    <x v="2"/>
    <x v="0"/>
    <x v="2"/>
    <s v="Street Lighting"/>
    <n v="13799"/>
  </r>
  <r>
    <x v="49"/>
    <x v="2"/>
    <x v="0"/>
    <x v="3"/>
    <s v="Unmetered Scattered Load"/>
    <n v="466"/>
  </r>
  <r>
    <x v="49"/>
    <x v="2"/>
    <x v="1"/>
    <x v="4"/>
    <s v="General Service Less Than 50 kW"/>
    <n v="5418"/>
  </r>
  <r>
    <x v="49"/>
    <x v="2"/>
    <x v="1"/>
    <x v="5"/>
    <s v="General Service 1,000 to 4,999 kW"/>
    <n v="13"/>
  </r>
  <r>
    <x v="49"/>
    <x v="2"/>
    <x v="1"/>
    <x v="5"/>
    <s v="General Service 50 to 4,999 kW"/>
    <n v="58"/>
  </r>
  <r>
    <x v="49"/>
    <x v="2"/>
    <x v="1"/>
    <x v="5"/>
    <s v="General Service 50 to 999 kW"/>
    <n v="479"/>
  </r>
  <r>
    <x v="49"/>
    <x v="2"/>
    <x v="1"/>
    <x v="7"/>
    <s v="Residential"/>
    <n v="50457"/>
  </r>
  <r>
    <x v="49"/>
    <x v="3"/>
    <x v="0"/>
    <x v="1"/>
    <s v="Sentinel Lighting"/>
    <n v="152"/>
  </r>
  <r>
    <x v="49"/>
    <x v="3"/>
    <x v="0"/>
    <x v="2"/>
    <s v="Street Lighting"/>
    <n v="13693"/>
  </r>
  <r>
    <x v="49"/>
    <x v="3"/>
    <x v="0"/>
    <x v="3"/>
    <s v="Unmetered Scattered Load"/>
    <n v="462"/>
  </r>
  <r>
    <x v="49"/>
    <x v="3"/>
    <x v="1"/>
    <x v="4"/>
    <s v="General Service Less Than 50 kW"/>
    <n v="5412"/>
  </r>
  <r>
    <x v="49"/>
    <x v="3"/>
    <x v="1"/>
    <x v="5"/>
    <s v="General Service 1,000 to 4,999 kW"/>
    <n v="0"/>
  </r>
  <r>
    <x v="49"/>
    <x v="3"/>
    <x v="1"/>
    <x v="5"/>
    <s v="General Service 50 to 4,999 kW"/>
    <n v="58"/>
  </r>
  <r>
    <x v="49"/>
    <x v="3"/>
    <x v="1"/>
    <x v="5"/>
    <s v="General Service 50 to 999 kW"/>
    <n v="478"/>
  </r>
  <r>
    <x v="49"/>
    <x v="3"/>
    <x v="1"/>
    <x v="7"/>
    <s v="Residential"/>
    <n v="50567"/>
  </r>
  <r>
    <x v="49"/>
    <x v="4"/>
    <x v="0"/>
    <x v="1"/>
    <s v="Sentinel Lighting - Thunder Bay"/>
    <n v="124"/>
  </r>
  <r>
    <x v="49"/>
    <x v="4"/>
    <x v="0"/>
    <x v="2"/>
    <s v="Street Lighting - Thunder Bay"/>
    <n v="13295"/>
  </r>
  <r>
    <x v="49"/>
    <x v="4"/>
    <x v="0"/>
    <x v="2"/>
    <s v="Street Lighting Connections - Kenora"/>
    <n v="428"/>
  </r>
  <r>
    <x v="49"/>
    <x v="4"/>
    <x v="0"/>
    <x v="3"/>
    <s v="Unmetered Scattered Load - Thunder Bay"/>
    <n v="408"/>
  </r>
  <r>
    <x v="49"/>
    <x v="4"/>
    <x v="0"/>
    <x v="3"/>
    <s v="Unmetered Scattered Load Connections - Kenora"/>
    <n v="36"/>
  </r>
  <r>
    <x v="49"/>
    <x v="4"/>
    <x v="1"/>
    <x v="4"/>
    <s v="General Service &lt; 50 kW - Kenora"/>
    <n v="736"/>
  </r>
  <r>
    <x v="49"/>
    <x v="4"/>
    <x v="1"/>
    <x v="4"/>
    <s v="General Service Less Than 50 kW - Thunder Bay"/>
    <n v="4704"/>
  </r>
  <r>
    <x v="49"/>
    <x v="4"/>
    <x v="1"/>
    <x v="5"/>
    <s v="General Service 1,000 or Greater - Thunder Bay"/>
    <n v="15"/>
  </r>
  <r>
    <x v="49"/>
    <x v="4"/>
    <x v="1"/>
    <x v="5"/>
    <s v="General Service 50 to 999 kW - Thunder Bay"/>
    <n v="453"/>
  </r>
  <r>
    <x v="49"/>
    <x v="4"/>
    <x v="1"/>
    <x v="5"/>
    <s v="General Service &gt;= 50 kW - Kenora"/>
    <n v="61"/>
  </r>
  <r>
    <x v="49"/>
    <x v="4"/>
    <x v="1"/>
    <x v="7"/>
    <s v="Residential - Kenora"/>
    <n v="4772"/>
  </r>
  <r>
    <x v="49"/>
    <x v="4"/>
    <x v="1"/>
    <x v="7"/>
    <s v="Residential - Thunder Bay"/>
    <n v="45959"/>
  </r>
  <r>
    <x v="49"/>
    <x v="5"/>
    <x v="0"/>
    <x v="1"/>
    <s v="Sentinel Lighting - Thunder Bay"/>
    <n v="121"/>
  </r>
  <r>
    <x v="49"/>
    <x v="5"/>
    <x v="0"/>
    <x v="2"/>
    <s v="Street Lighting - Thunder Bay"/>
    <n v="13298"/>
  </r>
  <r>
    <x v="49"/>
    <x v="5"/>
    <x v="0"/>
    <x v="2"/>
    <s v="Street Lighting Connections - Kenora"/>
    <n v="428"/>
  </r>
  <r>
    <x v="49"/>
    <x v="5"/>
    <x v="0"/>
    <x v="3"/>
    <s v="Unmetered Scattered Load - Thunder Bay"/>
    <n v="406"/>
  </r>
  <r>
    <x v="49"/>
    <x v="5"/>
    <x v="0"/>
    <x v="3"/>
    <s v="Unmetered Scattered Load Connections - Kenora"/>
    <n v="36"/>
  </r>
  <r>
    <x v="49"/>
    <x v="5"/>
    <x v="1"/>
    <x v="4"/>
    <s v="General Service &lt; 50 kW - Kenora"/>
    <n v="734"/>
  </r>
  <r>
    <x v="49"/>
    <x v="5"/>
    <x v="1"/>
    <x v="4"/>
    <s v="General Service Less Than 50 kW - Thunder Bay"/>
    <n v="4717"/>
  </r>
  <r>
    <x v="49"/>
    <x v="5"/>
    <x v="1"/>
    <x v="5"/>
    <s v="General Service 1,000 or Greater - Thunder Bay"/>
    <n v="15"/>
  </r>
  <r>
    <x v="49"/>
    <x v="5"/>
    <x v="1"/>
    <x v="5"/>
    <s v="General Service 50 to 999 kW - Thunder Bay"/>
    <n v="456"/>
  </r>
  <r>
    <x v="49"/>
    <x v="5"/>
    <x v="1"/>
    <x v="5"/>
    <s v="General Service &gt;= 50 kW - Kenora"/>
    <n v="62"/>
  </r>
  <r>
    <x v="49"/>
    <x v="5"/>
    <x v="1"/>
    <x v="7"/>
    <s v="Residential - Kenora"/>
    <n v="4791"/>
  </r>
  <r>
    <x v="49"/>
    <x v="5"/>
    <x v="1"/>
    <x v="7"/>
    <s v="Residential - Thunder Bay"/>
    <n v="46112"/>
  </r>
  <r>
    <x v="49"/>
    <x v="6"/>
    <x v="0"/>
    <x v="1"/>
    <s v="Sentinel Lighting - Thunder Bay"/>
    <n v="118"/>
  </r>
  <r>
    <x v="49"/>
    <x v="6"/>
    <x v="0"/>
    <x v="2"/>
    <s v="Street Lighting - Thunder Bay"/>
    <n v="13314"/>
  </r>
  <r>
    <x v="49"/>
    <x v="6"/>
    <x v="0"/>
    <x v="2"/>
    <s v="Street Lighting Connections - Kenora"/>
    <n v="428"/>
  </r>
  <r>
    <x v="49"/>
    <x v="6"/>
    <x v="0"/>
    <x v="3"/>
    <s v="Unmetered Scattered Load - Thunder Bay"/>
    <n v="405"/>
  </r>
  <r>
    <x v="49"/>
    <x v="6"/>
    <x v="0"/>
    <x v="3"/>
    <s v="Unmetered Scattered Load Connections - Kenora"/>
    <n v="36"/>
  </r>
  <r>
    <x v="49"/>
    <x v="6"/>
    <x v="1"/>
    <x v="4"/>
    <s v="General Service &lt; 50 kW - Kenora"/>
    <n v="737"/>
  </r>
  <r>
    <x v="49"/>
    <x v="6"/>
    <x v="1"/>
    <x v="4"/>
    <s v="General Service Less Than 50 kW - Thunder Bay"/>
    <n v="4754"/>
  </r>
  <r>
    <x v="49"/>
    <x v="6"/>
    <x v="1"/>
    <x v="5"/>
    <s v="General Service 1,000 or Greater - Thunder Bay"/>
    <n v="15"/>
  </r>
  <r>
    <x v="49"/>
    <x v="6"/>
    <x v="1"/>
    <x v="5"/>
    <s v="General Service 50 to 999 kW - Thunder Bay"/>
    <n v="419"/>
  </r>
  <r>
    <x v="49"/>
    <x v="6"/>
    <x v="1"/>
    <x v="5"/>
    <s v="General Service &gt;= 50 kW - Kenora"/>
    <n v="59"/>
  </r>
  <r>
    <x v="49"/>
    <x v="6"/>
    <x v="1"/>
    <x v="7"/>
    <s v="Residential - Kenora"/>
    <n v="4794"/>
  </r>
  <r>
    <x v="49"/>
    <x v="6"/>
    <x v="1"/>
    <x v="7"/>
    <s v="Residential - Thunder Bay"/>
    <n v="46167"/>
  </r>
  <r>
    <x v="50"/>
    <x v="0"/>
    <x v="0"/>
    <x v="1"/>
    <s v="Sentinel Lighting"/>
    <n v="121"/>
  </r>
  <r>
    <x v="50"/>
    <x v="0"/>
    <x v="0"/>
    <x v="2"/>
    <s v="Street Lighting"/>
    <n v="2765"/>
  </r>
  <r>
    <x v="50"/>
    <x v="0"/>
    <x v="0"/>
    <x v="3"/>
    <s v="Unmetered Scattered Load"/>
    <n v="61"/>
  </r>
  <r>
    <x v="50"/>
    <x v="0"/>
    <x v="1"/>
    <x v="4"/>
    <s v="General Service Less Than 50 kW"/>
    <n v="674"/>
  </r>
  <r>
    <x v="50"/>
    <x v="0"/>
    <x v="1"/>
    <x v="5"/>
    <s v="General Service 50 to 499 kW"/>
    <n v="82"/>
  </r>
  <r>
    <x v="50"/>
    <x v="0"/>
    <x v="1"/>
    <x v="5"/>
    <s v="General Service 500 to 1,499 kW"/>
    <n v="10"/>
  </r>
  <r>
    <x v="50"/>
    <x v="0"/>
    <x v="1"/>
    <x v="5"/>
    <s v="General Service &gt;= 1,500 kW"/>
    <n v="2"/>
  </r>
  <r>
    <x v="50"/>
    <x v="0"/>
    <x v="1"/>
    <x v="7"/>
    <s v="Residential"/>
    <n v="6291"/>
  </r>
  <r>
    <x v="50"/>
    <x v="1"/>
    <x v="0"/>
    <x v="1"/>
    <s v="Sentinel Lighting"/>
    <n v="121"/>
  </r>
  <r>
    <x v="50"/>
    <x v="1"/>
    <x v="0"/>
    <x v="2"/>
    <s v="Street Lighting"/>
    <n v="2765"/>
  </r>
  <r>
    <x v="50"/>
    <x v="1"/>
    <x v="0"/>
    <x v="3"/>
    <s v="Unmetered Scattered Load"/>
    <n v="61"/>
  </r>
  <r>
    <x v="50"/>
    <x v="1"/>
    <x v="1"/>
    <x v="4"/>
    <s v="General Service Less Than 50 kW"/>
    <n v="656"/>
  </r>
  <r>
    <x v="50"/>
    <x v="1"/>
    <x v="1"/>
    <x v="5"/>
    <s v="General Service 50 to 499 kW"/>
    <n v="81"/>
  </r>
  <r>
    <x v="50"/>
    <x v="1"/>
    <x v="1"/>
    <x v="5"/>
    <s v="General Service 500 to 1,499 kW"/>
    <n v="10"/>
  </r>
  <r>
    <x v="50"/>
    <x v="1"/>
    <x v="1"/>
    <x v="5"/>
    <s v="General Service &gt;= 1,500 kW"/>
    <n v="2"/>
  </r>
  <r>
    <x v="50"/>
    <x v="1"/>
    <x v="1"/>
    <x v="7"/>
    <s v="Residential"/>
    <n v="6346"/>
  </r>
  <r>
    <x v="50"/>
    <x v="2"/>
    <x v="0"/>
    <x v="1"/>
    <s v="Sentinel Lighting"/>
    <n v="121"/>
  </r>
  <r>
    <x v="50"/>
    <x v="2"/>
    <x v="0"/>
    <x v="2"/>
    <s v="Street Lighting"/>
    <n v="2765"/>
  </r>
  <r>
    <x v="50"/>
    <x v="2"/>
    <x v="0"/>
    <x v="3"/>
    <s v="Unmetered Scattered Load"/>
    <n v="62"/>
  </r>
  <r>
    <x v="50"/>
    <x v="2"/>
    <x v="1"/>
    <x v="4"/>
    <s v="General Service Less Than 50 kW"/>
    <n v="683"/>
  </r>
  <r>
    <x v="50"/>
    <x v="2"/>
    <x v="1"/>
    <x v="5"/>
    <s v="General Service 50 to 499 kW"/>
    <n v="93"/>
  </r>
  <r>
    <x v="50"/>
    <x v="2"/>
    <x v="1"/>
    <x v="5"/>
    <s v="General Service 500 to 1,499 kW"/>
    <n v="10"/>
  </r>
  <r>
    <x v="50"/>
    <x v="2"/>
    <x v="1"/>
    <x v="5"/>
    <s v="General Service &gt;= 1,500 kW"/>
    <n v="2"/>
  </r>
  <r>
    <x v="50"/>
    <x v="2"/>
    <x v="1"/>
    <x v="7"/>
    <s v="Residential"/>
    <n v="6413"/>
  </r>
  <r>
    <x v="50"/>
    <x v="3"/>
    <x v="0"/>
    <x v="1"/>
    <s v="Sentinel Lighting"/>
    <n v="121"/>
  </r>
  <r>
    <x v="50"/>
    <x v="3"/>
    <x v="0"/>
    <x v="2"/>
    <s v="Street Lighting"/>
    <n v="2765"/>
  </r>
  <r>
    <x v="50"/>
    <x v="3"/>
    <x v="0"/>
    <x v="3"/>
    <s v="Unmetered Scattered Load"/>
    <n v="63"/>
  </r>
  <r>
    <x v="50"/>
    <x v="3"/>
    <x v="1"/>
    <x v="4"/>
    <s v="General Service Less Than 50 kW"/>
    <n v="645"/>
  </r>
  <r>
    <x v="50"/>
    <x v="3"/>
    <x v="1"/>
    <x v="5"/>
    <s v="General Service 50 to 499 kW"/>
    <n v="85"/>
  </r>
  <r>
    <x v="50"/>
    <x v="3"/>
    <x v="1"/>
    <x v="5"/>
    <s v="General Service 500 to 1,499 kW"/>
    <n v="10"/>
  </r>
  <r>
    <x v="50"/>
    <x v="3"/>
    <x v="1"/>
    <x v="5"/>
    <s v="General Service &gt;= 1,500 kW"/>
    <n v="2"/>
  </r>
  <r>
    <x v="50"/>
    <x v="3"/>
    <x v="1"/>
    <x v="7"/>
    <s v="Residential"/>
    <n v="6381"/>
  </r>
  <r>
    <x v="50"/>
    <x v="4"/>
    <x v="0"/>
    <x v="1"/>
    <s v="Sentinel Lighting"/>
    <n v="121"/>
  </r>
  <r>
    <x v="50"/>
    <x v="4"/>
    <x v="0"/>
    <x v="2"/>
    <s v="Street Lighting"/>
    <n v="2765"/>
  </r>
  <r>
    <x v="50"/>
    <x v="4"/>
    <x v="0"/>
    <x v="3"/>
    <s v="Unmetered Scattered Load"/>
    <n v="63"/>
  </r>
  <r>
    <x v="50"/>
    <x v="4"/>
    <x v="1"/>
    <x v="4"/>
    <s v="General Service Less Than 50 kW"/>
    <n v="662"/>
  </r>
  <r>
    <x v="50"/>
    <x v="4"/>
    <x v="1"/>
    <x v="5"/>
    <s v="General Service 50 to 499 kW"/>
    <n v="88"/>
  </r>
  <r>
    <x v="50"/>
    <x v="4"/>
    <x v="1"/>
    <x v="5"/>
    <s v="General Service 500 to 1,499 kW"/>
    <n v="9"/>
  </r>
  <r>
    <x v="50"/>
    <x v="4"/>
    <x v="1"/>
    <x v="5"/>
    <s v="General Service Equal to or Greater Than 1,500 kW"/>
    <n v="2"/>
  </r>
  <r>
    <x v="50"/>
    <x v="4"/>
    <x v="1"/>
    <x v="7"/>
    <s v="Residential"/>
    <n v="6368"/>
  </r>
  <r>
    <x v="50"/>
    <x v="5"/>
    <x v="0"/>
    <x v="1"/>
    <s v="Sentinel Lighting"/>
    <n v="108"/>
  </r>
  <r>
    <x v="50"/>
    <x v="5"/>
    <x v="0"/>
    <x v="2"/>
    <s v="Street Lighting"/>
    <n v="2765"/>
  </r>
  <r>
    <x v="50"/>
    <x v="5"/>
    <x v="0"/>
    <x v="3"/>
    <s v="Unmetered Scattered Load"/>
    <n v="12"/>
  </r>
  <r>
    <x v="50"/>
    <x v="5"/>
    <x v="1"/>
    <x v="4"/>
    <s v="General Service Less Than 50 kW"/>
    <n v="681"/>
  </r>
  <r>
    <x v="50"/>
    <x v="5"/>
    <x v="1"/>
    <x v="5"/>
    <s v="General Service 50 to 499 kW"/>
    <n v="76"/>
  </r>
  <r>
    <x v="50"/>
    <x v="5"/>
    <x v="1"/>
    <x v="5"/>
    <s v="General Service 500 to 1,499 kW"/>
    <n v="8"/>
  </r>
  <r>
    <x v="50"/>
    <x v="5"/>
    <x v="1"/>
    <x v="5"/>
    <s v="General Service Equal to or Greater Than 1,500 kW"/>
    <n v="2"/>
  </r>
  <r>
    <x v="50"/>
    <x v="5"/>
    <x v="1"/>
    <x v="7"/>
    <s v="Residential"/>
    <n v="6952"/>
  </r>
  <r>
    <x v="50"/>
    <x v="6"/>
    <x v="0"/>
    <x v="1"/>
    <s v="Sentinel Lighting"/>
    <n v="108"/>
  </r>
  <r>
    <x v="50"/>
    <x v="6"/>
    <x v="0"/>
    <x v="2"/>
    <s v="Street Lighting"/>
    <n v="3097"/>
  </r>
  <r>
    <x v="50"/>
    <x v="6"/>
    <x v="0"/>
    <x v="3"/>
    <s v="Unmetered Scattered Load"/>
    <n v="10"/>
  </r>
  <r>
    <x v="50"/>
    <x v="6"/>
    <x v="1"/>
    <x v="4"/>
    <s v="General Service Less Than 50 kW"/>
    <n v="681"/>
  </r>
  <r>
    <x v="50"/>
    <x v="6"/>
    <x v="1"/>
    <x v="5"/>
    <s v="General Service 50 to 499 kW"/>
    <n v="78"/>
  </r>
  <r>
    <x v="50"/>
    <x v="6"/>
    <x v="1"/>
    <x v="5"/>
    <s v="General Service 500 to 1,499 kW"/>
    <n v="9"/>
  </r>
  <r>
    <x v="50"/>
    <x v="6"/>
    <x v="1"/>
    <x v="5"/>
    <s v="General Service Equal to or Greater Than 1,500 kW"/>
    <n v="1"/>
  </r>
  <r>
    <x v="50"/>
    <x v="6"/>
    <x v="1"/>
    <x v="7"/>
    <s v="Residential"/>
    <n v="7165"/>
  </r>
  <r>
    <x v="51"/>
    <x v="0"/>
    <x v="0"/>
    <x v="2"/>
    <s v="Street Lighting"/>
    <n v="164081"/>
  </r>
  <r>
    <x v="51"/>
    <x v="0"/>
    <x v="0"/>
    <x v="3"/>
    <s v="Unmetered Scattered Load"/>
    <n v="11988"/>
  </r>
  <r>
    <x v="51"/>
    <x v="0"/>
    <x v="1"/>
    <x v="4"/>
    <s v="General Service Less Than 50 kW"/>
    <n v="71427"/>
  </r>
  <r>
    <x v="51"/>
    <x v="0"/>
    <x v="1"/>
    <x v="5"/>
    <s v="General Service 1,000 to 4,999 kW"/>
    <n v="443"/>
  </r>
  <r>
    <x v="51"/>
    <x v="0"/>
    <x v="1"/>
    <x v="5"/>
    <s v="General Service 50 to 999 kW"/>
    <n v="10497"/>
  </r>
  <r>
    <x v="51"/>
    <x v="0"/>
    <x v="1"/>
    <x v="6"/>
    <s v="Large Use"/>
    <n v="46"/>
  </r>
  <r>
    <x v="51"/>
    <x v="0"/>
    <x v="1"/>
    <x v="7"/>
    <s v="Residential - Competitive Sector Multi-Unit"/>
    <n v="62494"/>
  </r>
  <r>
    <x v="51"/>
    <x v="0"/>
    <x v="1"/>
    <x v="7"/>
    <s v="Residential - Regular"/>
    <n v="613404"/>
  </r>
  <r>
    <x v="51"/>
    <x v="1"/>
    <x v="0"/>
    <x v="2"/>
    <s v="Street Lighting"/>
    <n v="164389"/>
  </r>
  <r>
    <x v="51"/>
    <x v="1"/>
    <x v="0"/>
    <x v="3"/>
    <s v="Unmetered Scattered Load"/>
    <n v="12106"/>
  </r>
  <r>
    <x v="51"/>
    <x v="1"/>
    <x v="1"/>
    <x v="4"/>
    <s v="General Service Less Than 50 kW"/>
    <n v="71207"/>
  </r>
  <r>
    <x v="51"/>
    <x v="1"/>
    <x v="1"/>
    <x v="5"/>
    <s v="General Service 1,000 to 4,999 kW"/>
    <n v="429"/>
  </r>
  <r>
    <x v="51"/>
    <x v="1"/>
    <x v="1"/>
    <x v="5"/>
    <s v="General Service 50 to 999 kW"/>
    <n v="10341"/>
  </r>
  <r>
    <x v="51"/>
    <x v="1"/>
    <x v="1"/>
    <x v="6"/>
    <s v="Large Use"/>
    <n v="46"/>
  </r>
  <r>
    <x v="51"/>
    <x v="1"/>
    <x v="1"/>
    <x v="7"/>
    <s v="Residential - Competitive Sector Multi-Unit"/>
    <n v="66890"/>
  </r>
  <r>
    <x v="51"/>
    <x v="1"/>
    <x v="1"/>
    <x v="7"/>
    <s v="Residential - Regular"/>
    <n v="613007"/>
  </r>
  <r>
    <x v="51"/>
    <x v="2"/>
    <x v="0"/>
    <x v="2"/>
    <s v="Street Lighting"/>
    <n v="164552"/>
  </r>
  <r>
    <x v="51"/>
    <x v="2"/>
    <x v="0"/>
    <x v="3"/>
    <s v="Unmetered Scattered Load"/>
    <n v="12272"/>
  </r>
  <r>
    <x v="51"/>
    <x v="2"/>
    <x v="1"/>
    <x v="4"/>
    <s v="General Service Less Than 50 kW"/>
    <n v="71703"/>
  </r>
  <r>
    <x v="51"/>
    <x v="2"/>
    <x v="1"/>
    <x v="5"/>
    <s v="General Service 1,000 to 4,999 kW"/>
    <n v="428"/>
  </r>
  <r>
    <x v="51"/>
    <x v="2"/>
    <x v="1"/>
    <x v="5"/>
    <s v="General Service 50 to 999 kW"/>
    <n v="10425"/>
  </r>
  <r>
    <x v="51"/>
    <x v="2"/>
    <x v="1"/>
    <x v="6"/>
    <s v="Large Use"/>
    <n v="46"/>
  </r>
  <r>
    <x v="51"/>
    <x v="2"/>
    <x v="1"/>
    <x v="7"/>
    <s v="Residential - Competitive Sector Multi-Unit"/>
    <n v="71750"/>
  </r>
  <r>
    <x v="51"/>
    <x v="2"/>
    <x v="1"/>
    <x v="7"/>
    <s v="Residential - Regular"/>
    <n v="613594"/>
  </r>
  <r>
    <x v="51"/>
    <x v="3"/>
    <x v="0"/>
    <x v="2"/>
    <s v="Street Lighting"/>
    <n v="164687"/>
  </r>
  <r>
    <x v="51"/>
    <x v="3"/>
    <x v="0"/>
    <x v="3"/>
    <s v="Unmetered Scattered Load"/>
    <n v="12169"/>
  </r>
  <r>
    <x v="51"/>
    <x v="3"/>
    <x v="1"/>
    <x v="4"/>
    <s v="General Service Less Than 50 kW"/>
    <n v="71498"/>
  </r>
  <r>
    <x v="51"/>
    <x v="3"/>
    <x v="1"/>
    <x v="5"/>
    <s v="General Service 1,000 to 4,999 kW"/>
    <n v="430"/>
  </r>
  <r>
    <x v="51"/>
    <x v="3"/>
    <x v="1"/>
    <x v="5"/>
    <s v="General Service 50 to 999 kW"/>
    <n v="10440"/>
  </r>
  <r>
    <x v="51"/>
    <x v="3"/>
    <x v="1"/>
    <x v="6"/>
    <s v="Large Use"/>
    <n v="40"/>
  </r>
  <r>
    <x v="51"/>
    <x v="3"/>
    <x v="1"/>
    <x v="7"/>
    <s v="Residential - Competitive Sector Multi-Unit"/>
    <n v="75496"/>
  </r>
  <r>
    <x v="51"/>
    <x v="3"/>
    <x v="1"/>
    <x v="7"/>
    <s v="Residential - Regular"/>
    <n v="614720"/>
  </r>
  <r>
    <x v="51"/>
    <x v="4"/>
    <x v="0"/>
    <x v="2"/>
    <s v="Street Lighting"/>
    <n v="164687"/>
  </r>
  <r>
    <x v="51"/>
    <x v="4"/>
    <x v="0"/>
    <x v="3"/>
    <s v="Unmetered Scattered Load"/>
    <n v="12180"/>
  </r>
  <r>
    <x v="51"/>
    <x v="4"/>
    <x v="1"/>
    <x v="4"/>
    <s v="General Service Less Than 50 kW"/>
    <n v="71643"/>
  </r>
  <r>
    <x v="51"/>
    <x v="4"/>
    <x v="1"/>
    <x v="5"/>
    <s v="General Service 1,000 to 4,999 kW"/>
    <n v="477"/>
  </r>
  <r>
    <x v="51"/>
    <x v="4"/>
    <x v="1"/>
    <x v="5"/>
    <s v="General Service 50 to 999 kW"/>
    <n v="10364"/>
  </r>
  <r>
    <x v="51"/>
    <x v="4"/>
    <x v="1"/>
    <x v="6"/>
    <s v="Large Use"/>
    <n v="43"/>
  </r>
  <r>
    <x v="51"/>
    <x v="4"/>
    <x v="1"/>
    <x v="7"/>
    <s v="Residential"/>
    <n v="614974"/>
  </r>
  <r>
    <x v="51"/>
    <x v="4"/>
    <x v="1"/>
    <x v="7"/>
    <s v="Residential - Competitive Sector Multi-Unit"/>
    <n v="80403"/>
  </r>
  <r>
    <x v="51"/>
    <x v="5"/>
    <x v="0"/>
    <x v="2"/>
    <s v="Street Lighting"/>
    <n v="164687"/>
  </r>
  <r>
    <x v="51"/>
    <x v="5"/>
    <x v="0"/>
    <x v="3"/>
    <s v="Unmetered Scattered Load"/>
    <n v="12391"/>
  </r>
  <r>
    <x v="51"/>
    <x v="5"/>
    <x v="1"/>
    <x v="4"/>
    <s v="General Service Less Than 50 kW"/>
    <n v="72219"/>
  </r>
  <r>
    <x v="51"/>
    <x v="5"/>
    <x v="1"/>
    <x v="5"/>
    <s v="General Service 1,000 to 4,999 kW"/>
    <n v="443"/>
  </r>
  <r>
    <x v="51"/>
    <x v="5"/>
    <x v="1"/>
    <x v="5"/>
    <s v="General Service 50 to 999 kW"/>
    <n v="9843"/>
  </r>
  <r>
    <x v="51"/>
    <x v="5"/>
    <x v="1"/>
    <x v="6"/>
    <s v="Large Use"/>
    <n v="44"/>
  </r>
  <r>
    <x v="51"/>
    <x v="5"/>
    <x v="1"/>
    <x v="7"/>
    <s v="Residential"/>
    <n v="613270"/>
  </r>
  <r>
    <x v="51"/>
    <x v="5"/>
    <x v="1"/>
    <x v="7"/>
    <s v="Residential - Competitive Sector Multi-Unit"/>
    <n v="83357"/>
  </r>
  <r>
    <x v="51"/>
    <x v="6"/>
    <x v="0"/>
    <x v="2"/>
    <s v="Street Lighting"/>
    <n v="164687"/>
  </r>
  <r>
    <x v="51"/>
    <x v="6"/>
    <x v="0"/>
    <x v="3"/>
    <s v="Unmetered Scattered Load"/>
    <n v="12659"/>
  </r>
  <r>
    <x v="51"/>
    <x v="6"/>
    <x v="1"/>
    <x v="4"/>
    <s v="General Service Less Than 50 kW"/>
    <n v="72672"/>
  </r>
  <r>
    <x v="51"/>
    <x v="6"/>
    <x v="1"/>
    <x v="5"/>
    <s v="General Service 1,000 to 4,999 kW"/>
    <n v="460"/>
  </r>
  <r>
    <x v="51"/>
    <x v="6"/>
    <x v="1"/>
    <x v="5"/>
    <s v="General Service 50 to 999 kW"/>
    <n v="9698"/>
  </r>
  <r>
    <x v="51"/>
    <x v="6"/>
    <x v="1"/>
    <x v="6"/>
    <s v="Large Use"/>
    <n v="45"/>
  </r>
  <r>
    <x v="51"/>
    <x v="6"/>
    <x v="1"/>
    <x v="7"/>
    <s v="Residential"/>
    <n v="614355"/>
  </r>
  <r>
    <x v="51"/>
    <x v="6"/>
    <x v="1"/>
    <x v="7"/>
    <s v="Residential - Competitive Sector Multi-Unit"/>
    <n v="88437"/>
  </r>
  <r>
    <x v="52"/>
    <x v="0"/>
    <x v="0"/>
    <x v="2"/>
    <s v="Street Lighting"/>
    <n v="2899"/>
  </r>
  <r>
    <x v="52"/>
    <x v="0"/>
    <x v="0"/>
    <x v="3"/>
    <s v="Unmetered Scattered Load"/>
    <n v="41"/>
  </r>
  <r>
    <x v="52"/>
    <x v="0"/>
    <x v="1"/>
    <x v="4"/>
    <s v="General Service Less Than kW"/>
    <n v="785"/>
  </r>
  <r>
    <x v="52"/>
    <x v="0"/>
    <x v="1"/>
    <x v="5"/>
    <s v="General Service 50 to 4,999 kW"/>
    <n v="37"/>
  </r>
  <r>
    <x v="52"/>
    <x v="0"/>
    <x v="1"/>
    <x v="7"/>
    <s v="Residential"/>
    <n v="12350"/>
  </r>
  <r>
    <x v="52"/>
    <x v="1"/>
    <x v="0"/>
    <x v="2"/>
    <s v="Street Lighting"/>
    <n v="3013"/>
  </r>
  <r>
    <x v="52"/>
    <x v="1"/>
    <x v="0"/>
    <x v="3"/>
    <s v="Unmetered Scattered Load"/>
    <n v="32"/>
  </r>
  <r>
    <x v="52"/>
    <x v="1"/>
    <x v="1"/>
    <x v="4"/>
    <s v="General Service Less Than 50 kW"/>
    <n v="806"/>
  </r>
  <r>
    <x v="52"/>
    <x v="1"/>
    <x v="1"/>
    <x v="5"/>
    <s v="General Service 50 to 4,999 kW"/>
    <n v="36"/>
  </r>
  <r>
    <x v="52"/>
    <x v="1"/>
    <x v="1"/>
    <x v="7"/>
    <s v="Residential"/>
    <n v="12504"/>
  </r>
  <r>
    <x v="52"/>
    <x v="2"/>
    <x v="0"/>
    <x v="2"/>
    <s v="Street Lighting"/>
    <n v="3029"/>
  </r>
  <r>
    <x v="52"/>
    <x v="2"/>
    <x v="0"/>
    <x v="3"/>
    <s v="Unmetered Scattered Load"/>
    <n v="34"/>
  </r>
  <r>
    <x v="52"/>
    <x v="2"/>
    <x v="1"/>
    <x v="4"/>
    <s v="General Service Less Than 50 kW"/>
    <n v="819"/>
  </r>
  <r>
    <x v="52"/>
    <x v="2"/>
    <x v="1"/>
    <x v="5"/>
    <s v="General Service 50 to 4,999 kW"/>
    <n v="35"/>
  </r>
  <r>
    <x v="52"/>
    <x v="2"/>
    <x v="1"/>
    <x v="7"/>
    <s v="Residential"/>
    <n v="12738"/>
  </r>
  <r>
    <x v="52"/>
    <x v="3"/>
    <x v="0"/>
    <x v="2"/>
    <s v="Street Lighting"/>
    <n v="3044"/>
  </r>
  <r>
    <x v="52"/>
    <x v="3"/>
    <x v="0"/>
    <x v="3"/>
    <s v="Unmetered Scattered Load"/>
    <n v="35"/>
  </r>
  <r>
    <x v="52"/>
    <x v="3"/>
    <x v="1"/>
    <x v="4"/>
    <s v="General Service Less Than 50 kW"/>
    <n v="819"/>
  </r>
  <r>
    <x v="52"/>
    <x v="3"/>
    <x v="1"/>
    <x v="5"/>
    <s v="General Service 50 to 4,999 kW"/>
    <n v="32"/>
  </r>
  <r>
    <x v="52"/>
    <x v="3"/>
    <x v="1"/>
    <x v="7"/>
    <s v="Residential"/>
    <n v="12938"/>
  </r>
  <r>
    <x v="52"/>
    <x v="4"/>
    <x v="0"/>
    <x v="2"/>
    <s v="Street Lighting"/>
    <n v="3108"/>
  </r>
  <r>
    <x v="52"/>
    <x v="4"/>
    <x v="0"/>
    <x v="3"/>
    <s v="Unmetered Scattered Load"/>
    <n v="35"/>
  </r>
  <r>
    <x v="52"/>
    <x v="4"/>
    <x v="1"/>
    <x v="4"/>
    <s v="General Service Less Than 50 kW"/>
    <n v="834"/>
  </r>
  <r>
    <x v="52"/>
    <x v="4"/>
    <x v="1"/>
    <x v="5"/>
    <s v="General Service 50 to 4,999 kW"/>
    <n v="36"/>
  </r>
  <r>
    <x v="52"/>
    <x v="4"/>
    <x v="1"/>
    <x v="7"/>
    <s v="Residential"/>
    <n v="13133"/>
  </r>
  <r>
    <x v="52"/>
    <x v="5"/>
    <x v="0"/>
    <x v="2"/>
    <s v="Street Lighting"/>
    <n v="3111"/>
  </r>
  <r>
    <x v="52"/>
    <x v="5"/>
    <x v="0"/>
    <x v="3"/>
    <s v="Unmetered Scattered Load"/>
    <n v="35"/>
  </r>
  <r>
    <x v="52"/>
    <x v="5"/>
    <x v="1"/>
    <x v="4"/>
    <s v="General Service Less Than 50 kW"/>
    <n v="833"/>
  </r>
  <r>
    <x v="52"/>
    <x v="5"/>
    <x v="1"/>
    <x v="5"/>
    <s v="General Service 50 to 4,999 kW"/>
    <n v="33"/>
  </r>
  <r>
    <x v="52"/>
    <x v="5"/>
    <x v="1"/>
    <x v="7"/>
    <s v="Residential"/>
    <n v="13372"/>
  </r>
  <r>
    <x v="52"/>
    <x v="6"/>
    <x v="0"/>
    <x v="2"/>
    <s v="Street Lighting"/>
    <n v="3153"/>
  </r>
  <r>
    <x v="52"/>
    <x v="6"/>
    <x v="0"/>
    <x v="3"/>
    <s v="Unmetered Scattered Load"/>
    <n v="37"/>
  </r>
  <r>
    <x v="52"/>
    <x v="6"/>
    <x v="1"/>
    <x v="4"/>
    <s v="General Service Less Than 50 kW"/>
    <n v="832"/>
  </r>
  <r>
    <x v="52"/>
    <x v="6"/>
    <x v="1"/>
    <x v="5"/>
    <s v="General Service 50 to 4,999 kW"/>
    <n v="34"/>
  </r>
  <r>
    <x v="52"/>
    <x v="6"/>
    <x v="1"/>
    <x v="7"/>
    <s v="Residential"/>
    <n v="13622"/>
  </r>
  <r>
    <x v="53"/>
    <x v="0"/>
    <x v="0"/>
    <x v="0"/>
    <s v="Embedded Distributor"/>
    <n v="1"/>
  </r>
  <r>
    <x v="53"/>
    <x v="0"/>
    <x v="0"/>
    <x v="2"/>
    <s v="Street Lighting"/>
    <n v="13146"/>
  </r>
  <r>
    <x v="53"/>
    <x v="0"/>
    <x v="0"/>
    <x v="3"/>
    <s v="Unmetered Scattered Load"/>
    <n v="530"/>
  </r>
  <r>
    <x v="53"/>
    <x v="0"/>
    <x v="1"/>
    <x v="4"/>
    <s v="General Service Less Than 50 kW"/>
    <n v="5619"/>
  </r>
  <r>
    <x v="53"/>
    <x v="0"/>
    <x v="1"/>
    <x v="5"/>
    <s v="General Service 50 to 4,999 kW"/>
    <n v="702"/>
  </r>
  <r>
    <x v="53"/>
    <x v="0"/>
    <x v="1"/>
    <x v="6"/>
    <s v="Large Use"/>
    <n v="1"/>
  </r>
  <r>
    <x v="53"/>
    <x v="0"/>
    <x v="1"/>
    <x v="7"/>
    <s v="Residential"/>
    <n v="49094"/>
  </r>
  <r>
    <x v="53"/>
    <x v="1"/>
    <x v="0"/>
    <x v="0"/>
    <s v="Embedded Distributor"/>
    <n v="1"/>
  </r>
  <r>
    <x v="53"/>
    <x v="1"/>
    <x v="0"/>
    <x v="2"/>
    <s v="Street Lighting"/>
    <n v="13346"/>
  </r>
  <r>
    <x v="53"/>
    <x v="1"/>
    <x v="0"/>
    <x v="3"/>
    <s v="Unmetered Scattered Load"/>
    <n v="543"/>
  </r>
  <r>
    <x v="53"/>
    <x v="1"/>
    <x v="1"/>
    <x v="4"/>
    <s v="General Service Less Than 50 kW"/>
    <n v="5730"/>
  </r>
  <r>
    <x v="53"/>
    <x v="1"/>
    <x v="1"/>
    <x v="5"/>
    <s v="General Service 50 to 4,999 kW"/>
    <n v="732"/>
  </r>
  <r>
    <x v="53"/>
    <x v="1"/>
    <x v="1"/>
    <x v="6"/>
    <s v="Large Use"/>
    <n v="1"/>
  </r>
  <r>
    <x v="53"/>
    <x v="1"/>
    <x v="1"/>
    <x v="7"/>
    <s v="Residential"/>
    <n v="49767"/>
  </r>
  <r>
    <x v="53"/>
    <x v="2"/>
    <x v="0"/>
    <x v="0"/>
    <s v="Embedded Distributor"/>
    <n v="1"/>
  </r>
  <r>
    <x v="53"/>
    <x v="2"/>
    <x v="0"/>
    <x v="2"/>
    <s v="Street Lighting"/>
    <n v="14480"/>
  </r>
  <r>
    <x v="53"/>
    <x v="2"/>
    <x v="0"/>
    <x v="3"/>
    <s v="Unmetered Scattered Load"/>
    <n v="539"/>
  </r>
  <r>
    <x v="53"/>
    <x v="2"/>
    <x v="1"/>
    <x v="4"/>
    <s v="General Service Less Than 50 kW"/>
    <n v="5835"/>
  </r>
  <r>
    <x v="53"/>
    <x v="2"/>
    <x v="1"/>
    <x v="5"/>
    <s v="General Service 50 to 4,999 kW"/>
    <n v="742"/>
  </r>
  <r>
    <x v="53"/>
    <x v="2"/>
    <x v="1"/>
    <x v="6"/>
    <s v="Large Use"/>
    <n v="1"/>
  </r>
  <r>
    <x v="53"/>
    <x v="2"/>
    <x v="1"/>
    <x v="7"/>
    <s v="Residential"/>
    <n v="50463"/>
  </r>
  <r>
    <x v="53"/>
    <x v="3"/>
    <x v="0"/>
    <x v="0"/>
    <s v="Embedded Distributor"/>
    <n v="1"/>
  </r>
  <r>
    <x v="53"/>
    <x v="3"/>
    <x v="0"/>
    <x v="2"/>
    <s v="Street Lighting"/>
    <n v="14618"/>
  </r>
  <r>
    <x v="53"/>
    <x v="3"/>
    <x v="0"/>
    <x v="3"/>
    <s v="Unmetered Scattered Load"/>
    <n v="527"/>
  </r>
  <r>
    <x v="53"/>
    <x v="3"/>
    <x v="1"/>
    <x v="4"/>
    <s v="General Service Less Than 50 kW"/>
    <n v="5841"/>
  </r>
  <r>
    <x v="53"/>
    <x v="3"/>
    <x v="1"/>
    <x v="5"/>
    <s v="General Service 50 to 4,999 kW"/>
    <n v="764"/>
  </r>
  <r>
    <x v="53"/>
    <x v="3"/>
    <x v="1"/>
    <x v="6"/>
    <s v="Large Use"/>
    <n v="1"/>
  </r>
  <r>
    <x v="53"/>
    <x v="3"/>
    <x v="1"/>
    <x v="7"/>
    <s v="Residential"/>
    <n v="50865"/>
  </r>
  <r>
    <x v="53"/>
    <x v="4"/>
    <x v="0"/>
    <x v="0"/>
    <s v="Embedded Distributor"/>
    <n v="1"/>
  </r>
  <r>
    <x v="53"/>
    <x v="4"/>
    <x v="0"/>
    <x v="2"/>
    <s v="Street Lighting"/>
    <n v="14769"/>
  </r>
  <r>
    <x v="53"/>
    <x v="4"/>
    <x v="0"/>
    <x v="3"/>
    <s v="Unmetered Scattered Load"/>
    <n v="532"/>
  </r>
  <r>
    <x v="53"/>
    <x v="4"/>
    <x v="1"/>
    <x v="4"/>
    <s v="General Service Less Than 50 kW"/>
    <n v="5892"/>
  </r>
  <r>
    <x v="53"/>
    <x v="4"/>
    <x v="1"/>
    <x v="5"/>
    <s v="General Service 50 to 4,999 kW"/>
    <n v="746"/>
  </r>
  <r>
    <x v="53"/>
    <x v="4"/>
    <x v="1"/>
    <x v="6"/>
    <s v="Large Use"/>
    <n v="1"/>
  </r>
  <r>
    <x v="53"/>
    <x v="4"/>
    <x v="1"/>
    <x v="7"/>
    <s v="Residential"/>
    <n v="51216"/>
  </r>
  <r>
    <x v="53"/>
    <x v="5"/>
    <x v="0"/>
    <x v="0"/>
    <s v="Embedded Distributor"/>
    <n v="1"/>
  </r>
  <r>
    <x v="53"/>
    <x v="5"/>
    <x v="0"/>
    <x v="2"/>
    <s v="Street Lighting"/>
    <n v="14867"/>
  </r>
  <r>
    <x v="53"/>
    <x v="5"/>
    <x v="0"/>
    <x v="3"/>
    <s v="Unmetered Scattered Load"/>
    <n v="537"/>
  </r>
  <r>
    <x v="53"/>
    <x v="5"/>
    <x v="1"/>
    <x v="4"/>
    <s v="General Service Less Than 50 kW"/>
    <n v="5863"/>
  </r>
  <r>
    <x v="53"/>
    <x v="5"/>
    <x v="1"/>
    <x v="5"/>
    <s v="General Service 50 to 4,999 kW"/>
    <n v="753"/>
  </r>
  <r>
    <x v="53"/>
    <x v="5"/>
    <x v="1"/>
    <x v="6"/>
    <s v="Large Use"/>
    <n v="1"/>
  </r>
  <r>
    <x v="53"/>
    <x v="5"/>
    <x v="1"/>
    <x v="7"/>
    <s v="Residential"/>
    <n v="51821"/>
  </r>
  <r>
    <x v="53"/>
    <x v="6"/>
    <x v="0"/>
    <x v="0"/>
    <s v="Embedded Distributor"/>
    <n v="1"/>
  </r>
  <r>
    <x v="53"/>
    <x v="6"/>
    <x v="0"/>
    <x v="2"/>
    <s v="Street Lighting"/>
    <n v="15095"/>
  </r>
  <r>
    <x v="53"/>
    <x v="6"/>
    <x v="0"/>
    <x v="3"/>
    <s v="Unmetered Scattered Load"/>
    <n v="546"/>
  </r>
  <r>
    <x v="53"/>
    <x v="6"/>
    <x v="1"/>
    <x v="4"/>
    <s v="General Service Less Than 50 kW"/>
    <n v="5957"/>
  </r>
  <r>
    <x v="53"/>
    <x v="6"/>
    <x v="1"/>
    <x v="5"/>
    <s v="General Service 50 to 4,999 kW"/>
    <n v="692"/>
  </r>
  <r>
    <x v="53"/>
    <x v="6"/>
    <x v="1"/>
    <x v="6"/>
    <s v="Large Use"/>
    <n v="1"/>
  </r>
  <r>
    <x v="53"/>
    <x v="6"/>
    <x v="1"/>
    <x v="7"/>
    <s v="Residential"/>
    <n v="52096"/>
  </r>
  <r>
    <x v="54"/>
    <x v="0"/>
    <x v="0"/>
    <x v="1"/>
    <s v="Sentinel Lighting"/>
    <n v="515"/>
  </r>
  <r>
    <x v="54"/>
    <x v="0"/>
    <x v="0"/>
    <x v="2"/>
    <s v="Street Lighting"/>
    <n v="6809"/>
  </r>
  <r>
    <x v="54"/>
    <x v="0"/>
    <x v="0"/>
    <x v="3"/>
    <s v="Unmetered Scattered Load"/>
    <n v="255"/>
  </r>
  <r>
    <x v="54"/>
    <x v="0"/>
    <x v="1"/>
    <x v="4"/>
    <s v="General Service Less Than 50 kW"/>
    <n v="1775"/>
  </r>
  <r>
    <x v="54"/>
    <x v="0"/>
    <x v="1"/>
    <x v="5"/>
    <s v="General Service 50 to 4,999 kW"/>
    <n v="156"/>
  </r>
  <r>
    <x v="54"/>
    <x v="0"/>
    <x v="1"/>
    <x v="6"/>
    <s v="Large Use"/>
    <n v="0"/>
  </r>
  <r>
    <x v="54"/>
    <x v="0"/>
    <x v="1"/>
    <x v="7"/>
    <s v="Residential"/>
    <n v="20735"/>
  </r>
  <r>
    <x v="54"/>
    <x v="1"/>
    <x v="0"/>
    <x v="1"/>
    <s v="Sentinel Lighting"/>
    <n v="504"/>
  </r>
  <r>
    <x v="54"/>
    <x v="1"/>
    <x v="0"/>
    <x v="2"/>
    <s v="Street Lighting"/>
    <n v="6850"/>
  </r>
  <r>
    <x v="54"/>
    <x v="1"/>
    <x v="0"/>
    <x v="3"/>
    <s v="Unmetered Scattered Load"/>
    <n v="265"/>
  </r>
  <r>
    <x v="54"/>
    <x v="1"/>
    <x v="1"/>
    <x v="4"/>
    <s v="General Service Less Than 50 kW"/>
    <n v="1783"/>
  </r>
  <r>
    <x v="54"/>
    <x v="1"/>
    <x v="1"/>
    <x v="5"/>
    <s v="General Service 50 to 4,999 kW"/>
    <n v="163"/>
  </r>
  <r>
    <x v="54"/>
    <x v="1"/>
    <x v="1"/>
    <x v="6"/>
    <s v="Large Use"/>
    <n v="0"/>
  </r>
  <r>
    <x v="54"/>
    <x v="1"/>
    <x v="1"/>
    <x v="7"/>
    <s v="Residential"/>
    <n v="20907"/>
  </r>
  <r>
    <x v="54"/>
    <x v="2"/>
    <x v="0"/>
    <x v="1"/>
    <s v="Sentinel Lighting"/>
    <n v="494"/>
  </r>
  <r>
    <x v="54"/>
    <x v="2"/>
    <x v="0"/>
    <x v="2"/>
    <s v="Street Lighting"/>
    <n v="6916"/>
  </r>
  <r>
    <x v="54"/>
    <x v="2"/>
    <x v="0"/>
    <x v="3"/>
    <s v="Unmetered Scattered Load"/>
    <n v="262"/>
  </r>
  <r>
    <x v="54"/>
    <x v="2"/>
    <x v="1"/>
    <x v="4"/>
    <s v="General Service Less Than 50 kW"/>
    <n v="1796"/>
  </r>
  <r>
    <x v="54"/>
    <x v="2"/>
    <x v="1"/>
    <x v="5"/>
    <s v="General Service 50 to 4,999 kW"/>
    <n v="159"/>
  </r>
  <r>
    <x v="54"/>
    <x v="2"/>
    <x v="1"/>
    <x v="7"/>
    <s v="Residential"/>
    <n v="21093"/>
  </r>
  <r>
    <x v="54"/>
    <x v="3"/>
    <x v="0"/>
    <x v="1"/>
    <s v="Sentinel Lighting"/>
    <n v="464"/>
  </r>
  <r>
    <x v="54"/>
    <x v="3"/>
    <x v="0"/>
    <x v="2"/>
    <s v="Street Lighting"/>
    <n v="6966"/>
  </r>
  <r>
    <x v="54"/>
    <x v="3"/>
    <x v="0"/>
    <x v="3"/>
    <s v="Unmetered Scattered Load"/>
    <n v="263"/>
  </r>
  <r>
    <x v="54"/>
    <x v="3"/>
    <x v="1"/>
    <x v="4"/>
    <s v="General Service Less Than 50 kW"/>
    <n v="1803"/>
  </r>
  <r>
    <x v="54"/>
    <x v="3"/>
    <x v="1"/>
    <x v="5"/>
    <s v="General Service 50 to 4,999 kW"/>
    <n v="164"/>
  </r>
  <r>
    <x v="54"/>
    <x v="3"/>
    <x v="1"/>
    <x v="7"/>
    <s v="Residential"/>
    <n v="21399"/>
  </r>
  <r>
    <x v="54"/>
    <x v="4"/>
    <x v="0"/>
    <x v="1"/>
    <s v="Sentinel Lighting"/>
    <n v="440"/>
  </r>
  <r>
    <x v="54"/>
    <x v="4"/>
    <x v="0"/>
    <x v="2"/>
    <s v="Street Lighting"/>
    <n v="7050"/>
  </r>
  <r>
    <x v="54"/>
    <x v="4"/>
    <x v="0"/>
    <x v="3"/>
    <s v="Unmetered Scattered Load"/>
    <n v="261"/>
  </r>
  <r>
    <x v="54"/>
    <x v="4"/>
    <x v="1"/>
    <x v="4"/>
    <s v="General Service Less Than 50 kW"/>
    <n v="1777"/>
  </r>
  <r>
    <x v="54"/>
    <x v="4"/>
    <x v="1"/>
    <x v="5"/>
    <s v="General Service 50 to 4,999 kW"/>
    <n v="166"/>
  </r>
  <r>
    <x v="54"/>
    <x v="4"/>
    <x v="1"/>
    <x v="7"/>
    <s v="Residential"/>
    <n v="21721"/>
  </r>
  <r>
    <x v="54"/>
    <x v="5"/>
    <x v="0"/>
    <x v="1"/>
    <s v="Sentinel Lighting"/>
    <n v="401"/>
  </r>
  <r>
    <x v="54"/>
    <x v="5"/>
    <x v="0"/>
    <x v="2"/>
    <s v="Street Lighting"/>
    <n v="7103"/>
  </r>
  <r>
    <x v="54"/>
    <x v="5"/>
    <x v="0"/>
    <x v="3"/>
    <s v="Unmetered Scattered Load"/>
    <n v="257"/>
  </r>
  <r>
    <x v="54"/>
    <x v="5"/>
    <x v="1"/>
    <x v="4"/>
    <s v="General Service Less Than 50 kW"/>
    <n v="1791"/>
  </r>
  <r>
    <x v="54"/>
    <x v="5"/>
    <x v="1"/>
    <x v="5"/>
    <s v="General Service 50 to 4,999 kW"/>
    <n v="161"/>
  </r>
  <r>
    <x v="54"/>
    <x v="5"/>
    <x v="1"/>
    <x v="7"/>
    <s v="Residential"/>
    <n v="22102"/>
  </r>
  <r>
    <x v="54"/>
    <x v="6"/>
    <x v="0"/>
    <x v="1"/>
    <s v="Sentinel Lighting"/>
    <n v="347"/>
  </r>
  <r>
    <x v="54"/>
    <x v="6"/>
    <x v="0"/>
    <x v="2"/>
    <s v="Street Lighting"/>
    <n v="7161"/>
  </r>
  <r>
    <x v="54"/>
    <x v="6"/>
    <x v="0"/>
    <x v="3"/>
    <s v="Unmetered Scattered Load"/>
    <n v="253"/>
  </r>
  <r>
    <x v="54"/>
    <x v="6"/>
    <x v="1"/>
    <x v="4"/>
    <s v="General Service Less Than 50 kW"/>
    <n v="1832"/>
  </r>
  <r>
    <x v="54"/>
    <x v="6"/>
    <x v="1"/>
    <x v="5"/>
    <s v="General Service 50 to 4,999 kW"/>
    <n v="141"/>
  </r>
  <r>
    <x v="54"/>
    <x v="6"/>
    <x v="1"/>
    <x v="7"/>
    <s v="Residential"/>
    <n v="22654"/>
  </r>
  <r>
    <x v="55"/>
    <x v="0"/>
    <x v="0"/>
    <x v="1"/>
    <s v="Sentinel Lighting"/>
    <n v="24"/>
  </r>
  <r>
    <x v="55"/>
    <x v="0"/>
    <x v="0"/>
    <x v="2"/>
    <s v="Street Lighting"/>
    <n v="905"/>
  </r>
  <r>
    <x v="55"/>
    <x v="0"/>
    <x v="0"/>
    <x v="3"/>
    <s v="Unmetered Scattered Load"/>
    <n v="1"/>
  </r>
  <r>
    <x v="55"/>
    <x v="0"/>
    <x v="1"/>
    <x v="4"/>
    <s v="General Service Less Than 50 kW"/>
    <n v="467"/>
  </r>
  <r>
    <x v="55"/>
    <x v="0"/>
    <x v="1"/>
    <x v="5"/>
    <s v="General Service 1,000 to 4,999 kW"/>
    <n v="5"/>
  </r>
  <r>
    <x v="55"/>
    <x v="0"/>
    <x v="1"/>
    <x v="5"/>
    <s v="General Service 50 to 999 kW"/>
    <n v="35"/>
  </r>
  <r>
    <x v="55"/>
    <x v="0"/>
    <x v="1"/>
    <x v="7"/>
    <s v="Residential"/>
    <n v="3218"/>
  </r>
  <r>
    <x v="55"/>
    <x v="1"/>
    <x v="0"/>
    <x v="1"/>
    <s v="Sentinel Lighting"/>
    <n v="23"/>
  </r>
  <r>
    <x v="55"/>
    <x v="1"/>
    <x v="0"/>
    <x v="2"/>
    <s v="Street Lighting"/>
    <n v="910"/>
  </r>
  <r>
    <x v="55"/>
    <x v="1"/>
    <x v="0"/>
    <x v="3"/>
    <s v="Unmetered Scattered Load"/>
    <n v="2"/>
  </r>
  <r>
    <x v="55"/>
    <x v="1"/>
    <x v="1"/>
    <x v="4"/>
    <s v="General Service Less Than 50 kW"/>
    <n v="467"/>
  </r>
  <r>
    <x v="55"/>
    <x v="1"/>
    <x v="1"/>
    <x v="5"/>
    <s v="General Service 1,000 to 4,999 kW"/>
    <n v="5"/>
  </r>
  <r>
    <x v="55"/>
    <x v="1"/>
    <x v="1"/>
    <x v="5"/>
    <s v="General Service 50 to 999 kW"/>
    <n v="35"/>
  </r>
  <r>
    <x v="55"/>
    <x v="1"/>
    <x v="1"/>
    <x v="7"/>
    <s v="Residential"/>
    <n v="3232"/>
  </r>
  <r>
    <x v="55"/>
    <x v="2"/>
    <x v="0"/>
    <x v="1"/>
    <s v="Sentinel Lighting"/>
    <n v="23"/>
  </r>
  <r>
    <x v="55"/>
    <x v="2"/>
    <x v="0"/>
    <x v="2"/>
    <s v="Street Lighting"/>
    <n v="908"/>
  </r>
  <r>
    <x v="55"/>
    <x v="2"/>
    <x v="0"/>
    <x v="3"/>
    <s v="Unmetered Scattered Load"/>
    <n v="2"/>
  </r>
  <r>
    <x v="55"/>
    <x v="2"/>
    <x v="1"/>
    <x v="4"/>
    <s v="General Service Less Than 50 kW"/>
    <n v="471"/>
  </r>
  <r>
    <x v="55"/>
    <x v="2"/>
    <x v="1"/>
    <x v="5"/>
    <s v="General Service 1,000 to 4,999 kW"/>
    <n v="5"/>
  </r>
  <r>
    <x v="55"/>
    <x v="2"/>
    <x v="1"/>
    <x v="5"/>
    <s v="General Service 50 to 999 kW"/>
    <n v="33"/>
  </r>
  <r>
    <x v="55"/>
    <x v="2"/>
    <x v="1"/>
    <x v="7"/>
    <s v="Residential"/>
    <n v="3261"/>
  </r>
  <r>
    <x v="55"/>
    <x v="3"/>
    <x v="0"/>
    <x v="1"/>
    <s v="Sentinel Lighting"/>
    <n v="23"/>
  </r>
  <r>
    <x v="55"/>
    <x v="3"/>
    <x v="0"/>
    <x v="2"/>
    <s v="Street Lighting"/>
    <n v="908"/>
  </r>
  <r>
    <x v="55"/>
    <x v="3"/>
    <x v="0"/>
    <x v="3"/>
    <s v="Unmetered Scattered Load"/>
    <n v="4"/>
  </r>
  <r>
    <x v="55"/>
    <x v="3"/>
    <x v="1"/>
    <x v="4"/>
    <s v="General Service Less Than 50 kW"/>
    <n v="471"/>
  </r>
  <r>
    <x v="55"/>
    <x v="3"/>
    <x v="1"/>
    <x v="5"/>
    <s v="General Service 1,000 to 4,999 kW"/>
    <n v="5"/>
  </r>
  <r>
    <x v="55"/>
    <x v="3"/>
    <x v="1"/>
    <x v="5"/>
    <s v="General Service 50 to 999 kW"/>
    <n v="35"/>
  </r>
  <r>
    <x v="55"/>
    <x v="3"/>
    <x v="1"/>
    <x v="7"/>
    <s v="Residential"/>
    <n v="3294"/>
  </r>
  <r>
    <x v="55"/>
    <x v="4"/>
    <x v="0"/>
    <x v="1"/>
    <s v="Sentinel Lighting"/>
    <n v="23"/>
  </r>
  <r>
    <x v="55"/>
    <x v="4"/>
    <x v="0"/>
    <x v="2"/>
    <s v="Street Lighting"/>
    <n v="907"/>
  </r>
  <r>
    <x v="55"/>
    <x v="4"/>
    <x v="0"/>
    <x v="3"/>
    <s v="Unmetered Scattered Load"/>
    <n v="4"/>
  </r>
  <r>
    <x v="55"/>
    <x v="4"/>
    <x v="1"/>
    <x v="4"/>
    <s v="General Service Less Than 50 kW"/>
    <n v="476"/>
  </r>
  <r>
    <x v="55"/>
    <x v="4"/>
    <x v="1"/>
    <x v="5"/>
    <s v="General Service 1,000 to 4,999 kW"/>
    <n v="5"/>
  </r>
  <r>
    <x v="55"/>
    <x v="4"/>
    <x v="1"/>
    <x v="5"/>
    <s v="General Service 50 to 999 kW"/>
    <n v="35"/>
  </r>
  <r>
    <x v="55"/>
    <x v="4"/>
    <x v="1"/>
    <x v="7"/>
    <s v="Residential"/>
    <n v="3314"/>
  </r>
  <r>
    <x v="55"/>
    <x v="5"/>
    <x v="0"/>
    <x v="1"/>
    <s v="Sentinel Lighting"/>
    <n v="21"/>
  </r>
  <r>
    <x v="55"/>
    <x v="5"/>
    <x v="0"/>
    <x v="2"/>
    <s v="Street Lighting"/>
    <n v="924"/>
  </r>
  <r>
    <x v="55"/>
    <x v="5"/>
    <x v="0"/>
    <x v="3"/>
    <s v="Unmetered Scattered Load"/>
    <n v="2"/>
  </r>
  <r>
    <x v="55"/>
    <x v="5"/>
    <x v="1"/>
    <x v="4"/>
    <s v="General Service Less Than 50 kW"/>
    <n v="469"/>
  </r>
  <r>
    <x v="55"/>
    <x v="5"/>
    <x v="1"/>
    <x v="5"/>
    <s v="General Service 1,000 to 4,999 kW"/>
    <n v="5"/>
  </r>
  <r>
    <x v="55"/>
    <x v="5"/>
    <x v="1"/>
    <x v="5"/>
    <s v="General Service 50 to 999 kW"/>
    <n v="39"/>
  </r>
  <r>
    <x v="55"/>
    <x v="5"/>
    <x v="1"/>
    <x v="7"/>
    <s v="Residential"/>
    <n v="3346"/>
  </r>
  <r>
    <x v="55"/>
    <x v="6"/>
    <x v="0"/>
    <x v="1"/>
    <s v="Sentinel Lighting"/>
    <n v="21"/>
  </r>
  <r>
    <x v="55"/>
    <x v="6"/>
    <x v="0"/>
    <x v="2"/>
    <s v="Street Lighting"/>
    <n v="924"/>
  </r>
  <r>
    <x v="55"/>
    <x v="6"/>
    <x v="0"/>
    <x v="3"/>
    <s v="Unmetered Scattered Load"/>
    <n v="2"/>
  </r>
  <r>
    <x v="55"/>
    <x v="6"/>
    <x v="1"/>
    <x v="4"/>
    <s v="General Service Less Than 50 kW"/>
    <n v="475"/>
  </r>
  <r>
    <x v="55"/>
    <x v="6"/>
    <x v="1"/>
    <x v="5"/>
    <s v="General Service 1,000 to 4,999 kW"/>
    <n v="6"/>
  </r>
  <r>
    <x v="55"/>
    <x v="6"/>
    <x v="1"/>
    <x v="5"/>
    <s v="General Service 50 to 999 kW"/>
    <n v="41"/>
  </r>
  <r>
    <x v="55"/>
    <x v="6"/>
    <x v="1"/>
    <x v="7"/>
    <s v="Residential"/>
    <n v="3420"/>
  </r>
  <r>
    <x v="56"/>
    <x v="0"/>
    <x v="0"/>
    <x v="1"/>
    <s v="Sentinel Lighting"/>
    <n v="8"/>
  </r>
  <r>
    <x v="56"/>
    <x v="0"/>
    <x v="0"/>
    <x v="2"/>
    <s v="Street Lighting"/>
    <n v="6222"/>
  </r>
  <r>
    <x v="56"/>
    <x v="0"/>
    <x v="0"/>
    <x v="3"/>
    <s v="Unmetered Scattered Load"/>
    <n v="57"/>
  </r>
  <r>
    <x v="56"/>
    <x v="0"/>
    <x v="1"/>
    <x v="4"/>
    <s v="General Service Less Than 50 kW"/>
    <n v="2528"/>
  </r>
  <r>
    <x v="56"/>
    <x v="0"/>
    <x v="1"/>
    <x v="5"/>
    <s v="General Service 50 to 4,999 kW"/>
    <n v="238"/>
  </r>
  <r>
    <x v="56"/>
    <x v="0"/>
    <x v="1"/>
    <x v="7"/>
    <s v="Residential"/>
    <n v="20188"/>
  </r>
  <r>
    <x v="56"/>
    <x v="1"/>
    <x v="0"/>
    <x v="1"/>
    <s v="Sentinel Lighting"/>
    <n v="8"/>
  </r>
  <r>
    <x v="56"/>
    <x v="1"/>
    <x v="0"/>
    <x v="2"/>
    <s v="Street Lighting"/>
    <n v="6179"/>
  </r>
  <r>
    <x v="56"/>
    <x v="1"/>
    <x v="0"/>
    <x v="3"/>
    <s v="Unmetered Scattered Load"/>
    <n v="56"/>
  </r>
  <r>
    <x v="56"/>
    <x v="1"/>
    <x v="1"/>
    <x v="4"/>
    <s v="General Service Less Than 50 kW"/>
    <n v="2550"/>
  </r>
  <r>
    <x v="56"/>
    <x v="1"/>
    <x v="1"/>
    <x v="5"/>
    <s v="General Service 50 to 4,999 kW"/>
    <n v="233"/>
  </r>
  <r>
    <x v="56"/>
    <x v="1"/>
    <x v="1"/>
    <x v="7"/>
    <s v="Residential"/>
    <n v="20385"/>
  </r>
  <r>
    <x v="56"/>
    <x v="2"/>
    <x v="0"/>
    <x v="1"/>
    <s v="Sentinel Lighting"/>
    <n v="8"/>
  </r>
  <r>
    <x v="56"/>
    <x v="2"/>
    <x v="0"/>
    <x v="2"/>
    <s v="Street Lighting"/>
    <n v="6182"/>
  </r>
  <r>
    <x v="56"/>
    <x v="2"/>
    <x v="0"/>
    <x v="3"/>
    <s v="Unmetered Scattered Load"/>
    <n v="53"/>
  </r>
  <r>
    <x v="56"/>
    <x v="2"/>
    <x v="1"/>
    <x v="4"/>
    <s v="General Service Less Than 50 kW"/>
    <n v="2589"/>
  </r>
  <r>
    <x v="56"/>
    <x v="2"/>
    <x v="1"/>
    <x v="5"/>
    <s v="General Service 50 to 4,999 kW"/>
    <n v="190"/>
  </r>
  <r>
    <x v="56"/>
    <x v="2"/>
    <x v="1"/>
    <x v="7"/>
    <s v="Residential"/>
    <n v="20594"/>
  </r>
  <r>
    <x v="56"/>
    <x v="3"/>
    <x v="0"/>
    <x v="1"/>
    <s v="Sentinel Lighting"/>
    <n v="9"/>
  </r>
  <r>
    <x v="56"/>
    <x v="3"/>
    <x v="0"/>
    <x v="2"/>
    <s v="Street Lighting"/>
    <n v="6282"/>
  </r>
  <r>
    <x v="56"/>
    <x v="3"/>
    <x v="0"/>
    <x v="3"/>
    <s v="Unmetered Scattered Load"/>
    <n v="52"/>
  </r>
  <r>
    <x v="56"/>
    <x v="3"/>
    <x v="1"/>
    <x v="4"/>
    <s v="General Service Less Than 50 kW"/>
    <n v="2577"/>
  </r>
  <r>
    <x v="56"/>
    <x v="3"/>
    <x v="1"/>
    <x v="5"/>
    <s v="General Service 50 to 4,999 kW"/>
    <n v="191"/>
  </r>
  <r>
    <x v="56"/>
    <x v="3"/>
    <x v="1"/>
    <x v="7"/>
    <s v="Residential"/>
    <n v="20779"/>
  </r>
  <r>
    <x v="56"/>
    <x v="4"/>
    <x v="0"/>
    <x v="1"/>
    <s v="Sentinel Lighting"/>
    <n v="9"/>
  </r>
  <r>
    <x v="56"/>
    <x v="4"/>
    <x v="0"/>
    <x v="2"/>
    <s v="Street Lighting"/>
    <n v="6282"/>
  </r>
  <r>
    <x v="56"/>
    <x v="4"/>
    <x v="0"/>
    <x v="3"/>
    <s v="Unmetered Scattered Load"/>
    <n v="50"/>
  </r>
  <r>
    <x v="56"/>
    <x v="4"/>
    <x v="1"/>
    <x v="4"/>
    <s v="General Service Less Than 50 kW"/>
    <n v="2598"/>
  </r>
  <r>
    <x v="56"/>
    <x v="4"/>
    <x v="1"/>
    <x v="5"/>
    <s v="General Service 50 to 4,999 kW"/>
    <n v="193"/>
  </r>
  <r>
    <x v="56"/>
    <x v="4"/>
    <x v="1"/>
    <x v="7"/>
    <s v="Residential"/>
    <n v="20983"/>
  </r>
  <r>
    <x v="56"/>
    <x v="5"/>
    <x v="0"/>
    <x v="1"/>
    <s v="Sentinel Lighting"/>
    <n v="9"/>
  </r>
  <r>
    <x v="56"/>
    <x v="5"/>
    <x v="0"/>
    <x v="2"/>
    <s v="Street Lighting"/>
    <n v="6283"/>
  </r>
  <r>
    <x v="56"/>
    <x v="5"/>
    <x v="0"/>
    <x v="3"/>
    <s v="Unmetered Scattered Load"/>
    <n v="50"/>
  </r>
  <r>
    <x v="56"/>
    <x v="5"/>
    <x v="1"/>
    <x v="4"/>
    <s v="General Service Less Than 50 kW"/>
    <n v="2613"/>
  </r>
  <r>
    <x v="56"/>
    <x v="5"/>
    <x v="1"/>
    <x v="5"/>
    <s v="General Service 50 to 4,999 kW"/>
    <n v="181"/>
  </r>
  <r>
    <x v="56"/>
    <x v="5"/>
    <x v="1"/>
    <x v="7"/>
    <s v="Residential"/>
    <n v="21159"/>
  </r>
  <r>
    <x v="56"/>
    <x v="6"/>
    <x v="0"/>
    <x v="1"/>
    <s v="Sentinel Lighting"/>
    <n v="9"/>
  </r>
  <r>
    <x v="56"/>
    <x v="6"/>
    <x v="0"/>
    <x v="2"/>
    <s v="Street Lighting"/>
    <n v="6283"/>
  </r>
  <r>
    <x v="56"/>
    <x v="6"/>
    <x v="0"/>
    <x v="3"/>
    <s v="Unmetered Scattered Load"/>
    <n v="49"/>
  </r>
  <r>
    <x v="56"/>
    <x v="6"/>
    <x v="1"/>
    <x v="4"/>
    <s v="General Service Less Than 50 kW"/>
    <n v="2630"/>
  </r>
  <r>
    <x v="56"/>
    <x v="6"/>
    <x v="1"/>
    <x v="5"/>
    <s v="General Service 50 to 4,999 kW"/>
    <n v="178"/>
  </r>
  <r>
    <x v="56"/>
    <x v="6"/>
    <x v="1"/>
    <x v="7"/>
    <s v="Residential"/>
    <n v="2139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DD89C08-32D7-48D6-BB4F-9F732D1F926A}" name="PivotTable8" cacheId="0"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6:BG69" firstHeaderRow="1" firstDataRow="2" firstDataCol="1" rowPageCount="2" colPageCount="1"/>
  <pivotFields count="7">
    <pivotField axis="axisCol" showAll="0">
      <items count="58">
        <item x="0"/>
        <item x="1"/>
        <item x="2"/>
        <item x="3"/>
        <item x="4"/>
        <item x="5"/>
        <item x="6"/>
        <item x="7"/>
        <item x="8"/>
        <item x="9"/>
        <item x="10"/>
        <item x="14"/>
        <item x="15"/>
        <item x="16"/>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axis="axisPage" showAll="0">
      <items count="8">
        <item x="0"/>
        <item x="1"/>
        <item x="2"/>
        <item x="3"/>
        <item x="4"/>
        <item x="5"/>
        <item x="6"/>
        <item t="default"/>
      </items>
    </pivotField>
    <pivotField showAll="0"/>
    <pivotField axis="axisPage" multipleItemSelectionAllowed="1" showAll="0">
      <items count="10">
        <item h="1" x="0"/>
        <item x="4"/>
        <item x="5"/>
        <item x="6"/>
        <item x="7"/>
        <item h="1" x="1"/>
        <item h="1" x="2"/>
        <item x="8"/>
        <item h="1" x="3"/>
        <item t="default"/>
      </items>
    </pivotField>
    <pivotField showAll="0"/>
    <pivotField dataField="1" showAll="0"/>
    <pivotField dataField="1" showAll="0"/>
  </pivotFields>
  <rowFields count="1">
    <field x="-2"/>
  </rowFields>
  <rowItems count="2">
    <i>
      <x/>
    </i>
    <i i="1">
      <x v="1"/>
    </i>
  </rowItems>
  <colFields count="1">
    <field x="0"/>
  </colFields>
  <col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colItems>
  <pageFields count="2">
    <pageField fld="1" item="6" hier="-1"/>
    <pageField fld="3" hier="-1"/>
  </pageFields>
  <dataFields count="2">
    <dataField name="Sum of Metered_Consumption_in_kWh" fld="5" baseField="0" baseItem="0"/>
    <dataField name="Sum of Demand_in_kW"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0FAA32A-03D3-4908-BBBA-173F8A171EFA}" name="PivotTable7" cacheId="1"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8:BG61" firstHeaderRow="1" firstDataRow="2" firstDataCol="1" rowPageCount="1" colPageCount="1"/>
  <pivotFields count="19">
    <pivotField axis="axisCol" showAll="0">
      <items count="58">
        <item x="0"/>
        <item x="1"/>
        <item x="2"/>
        <item x="3"/>
        <item x="4"/>
        <item x="5"/>
        <item x="6"/>
        <item x="7"/>
        <item x="8"/>
        <item x="9"/>
        <item x="10"/>
        <item x="14"/>
        <item x="15"/>
        <item x="16"/>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axis="axisPage" showAll="0">
      <items count="8">
        <item x="0"/>
        <item x="1"/>
        <item x="2"/>
        <item x="3"/>
        <item x="4"/>
        <item x="5"/>
        <item x="6"/>
        <item t="default"/>
      </items>
    </pivotField>
    <pivotField dataField="1"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
    <i>
      <x/>
    </i>
    <i i="1">
      <x v="1"/>
    </i>
  </rowItems>
  <colFields count="1">
    <field x="0"/>
  </colFields>
  <col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colItems>
  <pageFields count="1">
    <pageField fld="1" item="6" hier="-1"/>
  </pageFields>
  <dataFields count="2">
    <dataField name="Sum of Total_Gross_Capital_Additions" fld="2" baseField="0" baseItem="0"/>
    <dataField name="Sum of High_Voltage_Gross_Capital_Additions"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767BCA7-684A-46AB-8833-EEB7F6312111}" name="PivotTable6" cacheId="2"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9:BG53" firstHeaderRow="1" firstDataRow="2" firstDataCol="1" rowPageCount="1" colPageCount="1"/>
  <pivotFields count="29">
    <pivotField axis="axisCol" showAll="0">
      <items count="58">
        <item x="0"/>
        <item x="1"/>
        <item x="2"/>
        <item x="3"/>
        <item x="4"/>
        <item x="5"/>
        <item x="6"/>
        <item x="7"/>
        <item x="8"/>
        <item x="9"/>
        <item x="10"/>
        <item x="14"/>
        <item x="15"/>
        <item x="16"/>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axis="axisPage" showAll="0">
      <items count="8">
        <item x="0"/>
        <item x="1"/>
        <item x="2"/>
        <item x="3"/>
        <item x="4"/>
        <item x="5"/>
        <item x="6"/>
        <item t="default"/>
      </items>
    </pivotField>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
    <i>
      <x/>
    </i>
    <i i="1">
      <x v="1"/>
    </i>
    <i i="2">
      <x v="2"/>
    </i>
  </rowItems>
  <colFields count="1">
    <field x="0"/>
  </colFields>
  <col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colItems>
  <pageFields count="1">
    <pageField fld="1" item="6" hier="-1"/>
  </pageFields>
  <dataFields count="3">
    <dataField name="Sum of Property_Plant_and_Equipment_USofA_1606-2075" fld="8" baseField="0" baseItem="0"/>
    <dataField name="Sum of Accumulated_Depreciation_and_Amortization_USofA_2105-2180" fld="9" baseField="0" baseItem="0"/>
    <dataField name="Sum of Net_Property_Plant_and_Equipment_Total"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951517A-F78A-4ADB-88F2-DBA9348CE5D6}" name="PivotTable3" cacheId="3"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1:BG44" firstHeaderRow="1" firstDataRow="2" firstDataCol="1" rowPageCount="1" colPageCount="1"/>
  <pivotFields count="18">
    <pivotField axis="axisCol" showAll="0">
      <items count="58">
        <item x="0"/>
        <item x="1"/>
        <item x="2"/>
        <item x="3"/>
        <item x="4"/>
        <item x="5"/>
        <item x="6"/>
        <item x="7"/>
        <item x="8"/>
        <item x="9"/>
        <item x="10"/>
        <item x="14"/>
        <item x="15"/>
        <item x="16"/>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axis="axisPage" showAll="0">
      <items count="8">
        <item x="0"/>
        <item x="1"/>
        <item x="2"/>
        <item x="3"/>
        <item x="4"/>
        <item x="5"/>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dataField="1" dragToRow="0" dragToCol="0" dragToPage="0" showAll="0" defaultSubtotal="0"/>
  </pivotFields>
  <rowFields count="1">
    <field x="-2"/>
  </rowFields>
  <rowItems count="12">
    <i>
      <x/>
    </i>
    <i i="1">
      <x v="1"/>
    </i>
    <i i="2">
      <x v="2"/>
    </i>
    <i i="3">
      <x v="3"/>
    </i>
    <i i="4">
      <x v="4"/>
    </i>
    <i i="5">
      <x v="5"/>
    </i>
    <i i="6">
      <x v="6"/>
    </i>
    <i i="7">
      <x v="7"/>
    </i>
    <i i="8">
      <x v="8"/>
    </i>
    <i i="9">
      <x v="9"/>
    </i>
    <i i="10">
      <x v="10"/>
    </i>
    <i i="11">
      <x v="11"/>
    </i>
  </rowItems>
  <colFields count="1">
    <field x="0"/>
  </colFields>
  <col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colItems>
  <pageFields count="1">
    <pageField fld="1" item="6" hier="-1"/>
  </pageFields>
  <dataFields count="12">
    <dataField name="Sum of Distribution_Revenue_USofA_4080" fld="3" baseField="0" baseItem="0"/>
    <dataField name="Sum of Power_Revenue_USofA_4006-4076" fld="2" baseField="0" baseItem="0"/>
    <dataField name="Sum of Cost_of_Power_and_Related_Costs_USofA_4705-4751" fld="4" baseField="0" baseItem="0"/>
    <dataField name="Sum of Other_Income_Loss_USofA_4082-4245_4305-4420_6305" fld="5" baseField="0" baseItem="0"/>
    <dataField name="Sum of Operating_Expense_USofA_5005-5096" fld="6" baseField="0" baseItem="0"/>
    <dataField name="Sum of Maintenance_Expense_USofA_5105-5195" fld="7" baseField="0" baseItem="0"/>
    <dataField name="Sum of Administrative_Expense_USofA_5205-5215_5305-5695_6105_6205-6225_6310-6415" fld="8" baseField="0" baseItem="0"/>
    <dataField name="Sum of Depreciation_and_Amortization_Expense_USofA_5705-5740" fld="9" baseField="0" baseItem="0"/>
    <dataField name="Sum of Financing_Expense_USofA_6005-6045" fld="10" baseField="0" baseItem="0"/>
    <dataField name="Sum of Expenses" fld="17" baseField="0" baseItem="0"/>
    <dataField name="Sum of Deferred_Tax_USofA_6115" fld="12" baseField="0" baseItem="0"/>
    <dataField name="Sum of Current_Tax_USofA_6110" fld="11" baseField="0" baseItem="0"/>
  </dataFields>
  <formats count="3">
    <format dxfId="2">
      <pivotArea collapsedLevelsAreSubtotals="1" fieldPosition="0">
        <references count="1">
          <reference field="4294967294" count="1">
            <x v="9"/>
          </reference>
        </references>
      </pivotArea>
    </format>
    <format dxfId="1">
      <pivotArea dataOnly="0" labelOnly="1" outline="0" fieldPosition="0">
        <references count="1">
          <reference field="4294967294" count="1">
            <x v="9"/>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CB10418-5A46-48DA-87EB-DE615D0527DB}" name="PivotTable2" cacheId="4"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7:BG26" firstHeaderRow="1" firstDataRow="2" firstDataCol="1" rowPageCount="1" colPageCount="1"/>
  <pivotFields count="22">
    <pivotField axis="axisCol" showAll="0">
      <items count="58">
        <item x="0"/>
        <item x="1"/>
        <item x="2"/>
        <item x="3"/>
        <item x="4"/>
        <item x="5"/>
        <item x="6"/>
        <item x="7"/>
        <item x="8"/>
        <item x="9"/>
        <item x="10"/>
        <item x="14"/>
        <item x="15"/>
        <item x="16"/>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axis="axisPage" showAll="0">
      <items count="8">
        <item x="0"/>
        <item x="1"/>
        <item x="2"/>
        <item x="3"/>
        <item x="4"/>
        <item x="5"/>
        <item x="6"/>
        <item t="default"/>
      </items>
    </pivotField>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2"/>
  </rowFields>
  <rowItems count="8">
    <i>
      <x/>
    </i>
    <i i="1">
      <x v="1"/>
    </i>
    <i i="2">
      <x v="2"/>
    </i>
    <i i="3">
      <x v="3"/>
    </i>
    <i i="4">
      <x v="4"/>
    </i>
    <i i="5">
      <x v="5"/>
    </i>
    <i i="6">
      <x v="6"/>
    </i>
    <i i="7">
      <x v="7"/>
    </i>
  </rowItems>
  <colFields count="1">
    <field x="0"/>
  </colFields>
  <col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colItems>
  <pageFields count="1">
    <pageField fld="1" item="6" hier="-1"/>
  </pageFields>
  <dataFields count="8">
    <dataField name="Sum of Service_Area_Urban_Square_Kilometers" fld="2" baseField="0" baseItem="0"/>
    <dataField name="Sum of Service_Area_Rural_Square_Kilometers" fld="3" baseField="0" baseItem="0"/>
    <dataField name="Sum of Service_Area_Total_Square_Kilometers" fld="4" baseField="0" baseItem="0"/>
    <dataField name="Sum of Winter_Peak_Load_With_Embedded_Generation_kW" fld="5" baseField="0" baseItem="0"/>
    <dataField name="Sum of Summer_Peak_Load_With_Embedded_Generation_kW" fld="6" baseField="0" baseItem="0"/>
    <dataField name="Sum of Average_Peak_Load_With_Embedded_Generation_kW" fld="7" baseField="0" baseItem="0"/>
    <dataField name="Sum of Average_Load_Factor_With_Embedded_Generation_Percentage" fld="8" baseField="0" baseItem="0"/>
    <dataField name="Sum of Total_Circuit_Kilometers_of_Line"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43088AA-24EF-425C-8C18-202EEDDC342B}" name="PivotTable1"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BG12" firstHeaderRow="1" firstDataRow="2" firstDataCol="1" rowPageCount="2" colPageCount="1"/>
  <pivotFields count="6">
    <pivotField axis="axisCol" showAll="0">
      <items count="58">
        <item x="0"/>
        <item x="1"/>
        <item x="2"/>
        <item x="3"/>
        <item x="4"/>
        <item x="5"/>
        <item x="6"/>
        <item x="7"/>
        <item x="8"/>
        <item x="9"/>
        <item x="10"/>
        <item x="14"/>
        <item x="15"/>
        <item x="16"/>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axis="axisPage" showAll="0">
      <items count="8">
        <item x="0"/>
        <item x="1"/>
        <item x="2"/>
        <item x="3"/>
        <item x="4"/>
        <item x="5"/>
        <item x="6"/>
        <item t="default"/>
      </items>
    </pivotField>
    <pivotField axis="axisPage" showAll="0">
      <items count="3">
        <item x="0"/>
        <item x="1"/>
        <item t="default"/>
      </items>
    </pivotField>
    <pivotField axis="axisRow" showAll="0">
      <items count="11">
        <item x="0"/>
        <item x="8"/>
        <item x="4"/>
        <item x="5"/>
        <item x="6"/>
        <item x="7"/>
        <item x="1"/>
        <item x="2"/>
        <item x="9"/>
        <item x="3"/>
        <item t="default"/>
      </items>
    </pivotField>
    <pivotField showAll="0"/>
    <pivotField dataField="1" showAll="0"/>
  </pivotFields>
  <rowFields count="1">
    <field x="3"/>
  </rowFields>
  <rowItems count="6">
    <i>
      <x v="2"/>
    </i>
    <i>
      <x v="3"/>
    </i>
    <i>
      <x v="4"/>
    </i>
    <i>
      <x v="5"/>
    </i>
    <i>
      <x v="8"/>
    </i>
    <i t="grand">
      <x/>
    </i>
  </rowItems>
  <colFields count="1">
    <field x="0"/>
  </colFields>
  <col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colItems>
  <pageFields count="2">
    <pageField fld="1" item="6" hier="-1"/>
    <pageField fld="2" item="1" hier="-1"/>
  </pageFields>
  <dataFields count="1">
    <dataField name="Sum of Total_Customers_or_Connection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A9DD98-E9CD-444E-85A8-066D4CB90107}" name="Table13" displayName="Table13" ref="A1:F3303" totalsRowShown="0">
  <autoFilter ref="A1:F3303" xr:uid="{142F5B6B-925F-418F-A196-ECA8EFCA22F5}"/>
  <tableColumns count="6">
    <tableColumn id="1" xr3:uid="{90EC29BD-2FA4-420D-9654-7573B829F03E}" name="Company_Name"/>
    <tableColumn id="2" xr3:uid="{1707C31D-4358-4801-895A-AAD210347180}" name="Year"/>
    <tableColumn id="3" xr3:uid="{6CBFD9C2-4D12-4B82-A035-E26FD196A8E5}" name="Customer_or_Connections"/>
    <tableColumn id="4" xr3:uid="{395EEE42-BE61-4389-8137-9D423EA38A24}" name="Rate_Class"/>
    <tableColumn id="5" xr3:uid="{882C1F17-EEA5-4A03-9079-E5E8C93F486D}" name="Rate_Class_Detail"/>
    <tableColumn id="6" xr3:uid="{B9B266CE-307F-4B1C-8299-F05F050E88C4}" name="Total_Customers_or_Connection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F8F6A36-4140-4E99-96B1-6003F425D9C0}" name="Table14" displayName="Table14" ref="A1:V400" totalsRowShown="0">
  <autoFilter ref="A1:V400" xr:uid="{87593FB0-1FD9-4073-8E4B-B1FEDAFA7B3D}"/>
  <tableColumns count="22">
    <tableColumn id="1" xr3:uid="{C303AC34-2C8B-4D0C-BCCD-252D42A5D7AC}" name="Company_Name"/>
    <tableColumn id="2" xr3:uid="{4AAD1146-B316-4989-9638-91F13650F430}" name="Year"/>
    <tableColumn id="3" xr3:uid="{1B7D9258-C930-4E32-96E4-81A3EF124C76}" name="Service_Area_Urban_Square_Kilometers"/>
    <tableColumn id="4" xr3:uid="{F11569A8-5F8E-4F55-9406-8D4B10F66FE1}" name="Service_Area_Rural_Square_Kilometers"/>
    <tableColumn id="5" xr3:uid="{9F304782-C21A-4AA8-B112-DD38E01913C5}" name="Service_Area_Total_Square_Kilometers"/>
    <tableColumn id="6" xr3:uid="{DB102539-1CB5-43B9-9004-CC994C4CB464}" name="Winter_Peak_Load_With_Embedded_Generation_kW"/>
    <tableColumn id="7" xr3:uid="{69EEFF65-4037-448B-AEDB-786292DE198D}" name="Summer_Peak_Load_With_Embedded_Generation_kW"/>
    <tableColumn id="8" xr3:uid="{E6C1A9A8-868C-492B-944F-BF17D2D7295D}" name="Average_Peak_Load_With_Embedded_Generation_kW"/>
    <tableColumn id="9" xr3:uid="{9EB68B81-618D-47B3-8B52-AE0F419497DF}" name="Average_Load_Factor_With_Embedded_Generation_Percentage"/>
    <tableColumn id="10" xr3:uid="{F6031B20-2723-4473-BBC8-B673716631A9}" name="Winter_Peak_Load_Without_Embedded_Generation_kW"/>
    <tableColumn id="11" xr3:uid="{D178AD5E-4100-4E0F-90CC-482A106F967C}" name="Summer_Peak_Load_Without_Embedded_Generation_kW"/>
    <tableColumn id="12" xr3:uid="{AA3390FF-3C91-4D2C-874E-D965468DEB85}" name="Average_Peak_Load_Without_Embedded_Generation_kW"/>
    <tableColumn id="13" xr3:uid="{1513E751-79F8-4666-9F08-159BA38F3C6B}" name="Average_Load_Factor_Without_Embedded_Generation_Percentage"/>
    <tableColumn id="14" xr3:uid="{D6AA8DC6-837F-4648-AE35-B4C52AF514B2}" name="Total_Overhead_Circuit_Kilometers_of_Line"/>
    <tableColumn id="15" xr3:uid="{50D61368-6482-467F-937F-B2FE6DD0B03E}" name="Total_Underground_Circuit_Kilometers_of_Line"/>
    <tableColumn id="16" xr3:uid="{B3E6870F-4499-4F90-A2A5-9E9A47ED08FE}" name="Total_Circuit_Kilometers_of_Line"/>
    <tableColumn id="17" xr3:uid="{91A2D4DE-71C6-4A6D-B55E-F653FE72E369}" name="Primary_Overhead_Circuit_Kilometers_of_Line"/>
    <tableColumn id="18" xr3:uid="{1664101E-CBA9-4236-8B0B-DF556C948EE4}" name="Secondary_Overhead_Circuit_Kilometers_of_Line"/>
    <tableColumn id="19" xr3:uid="{A41B4A5B-D70D-4AFD-964A-986C26264352}" name="Primary_Underground_Circuit_Kilometers_of_Line"/>
    <tableColumn id="20" xr3:uid="{6779ABD4-DB85-48AB-80B0-F61B5E914DAE}" name="Secondary_Underground_Circuit_Kilometers_of_Line"/>
    <tableColumn id="21" xr3:uid="{EC1F98AF-485E-4B05-8FC0-A7E00CF6CBBF}" name="Total_Primary_Circuit_Kilometers_of_Line"/>
    <tableColumn id="22" xr3:uid="{A25B357B-7E97-41C3-B2B6-D6D5C1BE10B9}" name="Total_Secondary_Circuit_Kilometers_of_Lin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BAF36C3-0EC1-4230-8E6E-3E1A9425C3FD}" name="Table1" displayName="Table1" ref="A1:Q400" totalsRowShown="0">
  <autoFilter ref="A1:Q400" xr:uid="{9130A3E1-9233-48F4-BCC2-CACE2E511DC3}"/>
  <tableColumns count="17">
    <tableColumn id="1" xr3:uid="{44F772CE-EFE4-4E64-B2D1-941E35516E13}" name="Company_Name"/>
    <tableColumn id="2" xr3:uid="{6FD4DC02-C719-471B-A11D-5AD2D5830507}" name="Year"/>
    <tableColumn id="3" xr3:uid="{86DC2CFF-1D15-47E4-A666-0E12D660F7AD}" name="Power_Revenue_USofA_4006-4076"/>
    <tableColumn id="4" xr3:uid="{F0239D5F-F4F3-431B-A56C-B922F41979A6}" name="Distribution_Revenue_USofA_4080"/>
    <tableColumn id="5" xr3:uid="{12A0ADEB-2B95-4782-8072-9EB13409DEB1}" name="Cost_of_Power_and_Related_Costs_USofA_4705-4751"/>
    <tableColumn id="6" xr3:uid="{FBADDF7C-D155-40DC-853E-A2429E7C3A47}" name="Other_Income_Loss_USofA_4082-4245_4305-4420_6305"/>
    <tableColumn id="7" xr3:uid="{B04CDEC0-641F-45D6-96BF-84BFB8A5884F}" name="Operating_Expense_USofA_5005-5096"/>
    <tableColumn id="8" xr3:uid="{16713236-4BBB-4882-A59D-A0CC27663C45}" name="Maintenance_Expense_USofA_5105-5195"/>
    <tableColumn id="9" xr3:uid="{C581B9AA-DFF4-4CBA-A05D-22B8CE69AFFB}" name="Administrative_Expense_USofA_5205-5215_5305-5695_6105_6205-6225_6310-6415"/>
    <tableColumn id="10" xr3:uid="{340495DF-3172-42B3-8A02-48E3B6E21DC0}" name="Depreciation_and_Amortization_Expense_USofA_5705-5740"/>
    <tableColumn id="11" xr3:uid="{FA59DD7E-E2B5-42DC-B763-A54A38852317}" name="Financing_Expense_USofA_6005-6045"/>
    <tableColumn id="12" xr3:uid="{25C65518-1B4A-44FC-9E53-40CD50290F5C}" name="Current_Tax_USofA_6110"/>
    <tableColumn id="13" xr3:uid="{CEC1A054-2BB0-4DE4-A0D3-AB0600BEA73C}" name="Deferred_Tax_USofA_6115"/>
    <tableColumn id="14" xr3:uid="{A9EFA9E2-6D81-4B37-B0A1-B6542309607A}" name="Net_Income_Total"/>
    <tableColumn id="15" xr3:uid="{7CD4B9FA-EA93-4D18-AEA6-07DBD443E9D6}" name="Other_Comprehensive_Income_Loss_USofA_7005-7030"/>
    <tableColumn id="16" xr3:uid="{FE0881CF-5CFD-45BD-99D2-8B8EA422D439}" name="Other_Comprehensive_Income_Loss_Total"/>
    <tableColumn id="17" xr3:uid="{5CE58F41-B334-4F5B-A384-67B1CB584286}" name="Comprehensive_Income_Loss_Total"/>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32862C3-6DE5-408F-B0D6-F5D7AE2F058C}" name="Table16" displayName="Table16" ref="A1:AC400" totalsRowShown="0">
  <autoFilter ref="A1:AC400" xr:uid="{0C2010D7-4245-4738-8734-9614E935F6BE}"/>
  <tableColumns count="29">
    <tableColumn id="1" xr3:uid="{CAEDA8B3-E9D5-43E3-AC38-3F62CD373478}" name="Company_Name"/>
    <tableColumn id="2" xr3:uid="{D53EC6C6-A731-44CA-A8CC-C022425D7F9E}" name="Year"/>
    <tableColumn id="3" xr3:uid="{D5C57821-6146-4C97-B4AF-04892E6A52EA}" name="Cash_and_Cash_Equivalents_USofA_1005-1070"/>
    <tableColumn id="4" xr3:uid="{CC3F7E45-7C0B-4760-9F5D-6C865A7DC6A3}" name="Receivables_USofA_1100-1170"/>
    <tableColumn id="5" xr3:uid="{D1209E77-9C6E-4EA8-93BA-827E77160157}" name="Inventory_USofA_1305-1350"/>
    <tableColumn id="6" xr3:uid="{3DC940F3-5193-45DC-B8ED-6DA0E34A3746}" name="Inter-Company_Receivables_USofA_1200-1210"/>
    <tableColumn id="7" xr3:uid="{933E1228-6F3C-447E-8A3B-5512B93CB689}" name="Other_Current_Assets_USofA_1180-1190_and_2290_Debit_and_2296_Debit"/>
    <tableColumn id="8" xr3:uid="{1225AD91-0377-4A54-B851-72A0B6A6192B}" name="Current_Assets_Total"/>
    <tableColumn id="9" xr3:uid="{0FE7C9E2-0D45-464C-9646-F1F28E1D9ED5}" name="Property_Plant_and_Equipment_USofA_1606-2075"/>
    <tableColumn id="10" xr3:uid="{2CB92415-9082-4391-AD57-81961AA54587}" name="Accumulated_Depreciation_and_Amortization_USofA_2105-2180"/>
    <tableColumn id="11" xr3:uid="{C4C1D189-4B28-4CA8-8281-B85103D7D692}" name="Net_Property_Plant_and_Equipment_Total"/>
    <tableColumn id="12" xr3:uid="{748EE22A-68D0-4DF1-91D0-874BA6660048}" name="Regulatory_Assets_USofA_1505-1595_and_2405_and_2425_Debit"/>
    <tableColumn id="13" xr3:uid="{086346E5-BC46-479C-95A0-634A56B1D413}" name="Inter-Company_Investments_USofA_1480-1490"/>
    <tableColumn id="14" xr3:uid="{001501D1-A6A8-477B-88EE-72F5170BC331}" name="Other_Non-Current_Assets_USofA_1405-1475_and_1495_Debit_and_2350_Debit"/>
    <tableColumn id="15" xr3:uid="{7F551454-22A0-4C8D-B2D6-66CDC2FF0DD8}" name="Non-Current_Assets_Total"/>
    <tableColumn id="16" xr3:uid="{A07BBCC6-9DC9-4DCE-BC49-36E683E28771}" name="Accounts_Payable_and_Accrued_Charges_USofA_2205-2220_and_2250-2256_and_2294"/>
    <tableColumn id="17" xr3:uid="{B1AA3488-63B0-4CFA-A333-97DBFFCC4615}" name="Other_Current_Liabilities_USofA_2264_and_2285_and_2290_Credit_and_2292_and_2296_Credit"/>
    <tableColumn id="18" xr3:uid="{4276771F-27E1-4DC9-AEB6-981ED3A36B3D}" name="Inter-Company_Payables_USofA_2240_and_2242"/>
    <tableColumn id="19" xr3:uid="{3EDE5DD4-E5C0-4302-8A48-099D94976010}" name="Loans_Notes_Payable_and_Current_Portion_of_Long-Term_Debt_USofA_2225_and_2260_and_2262_and_2268_and_2270_and_2272"/>
    <tableColumn id="20" xr3:uid="{6E65284A-0602-4DF1-862B-03778EB68D9D}" name="Current_Liabilities_Total"/>
    <tableColumn id="21" xr3:uid="{1F5EB77D-4E0F-4597-8C3B-AEDC57A39ABE}" name="Long-Term_Debt_USofA_2505-2525"/>
    <tableColumn id="22" xr3:uid="{388066BE-88EF-49FC-B031-6685340D7996}" name="Inter-Company_Long-Term_Debt_and_Advances_USofA_2530_and_2550"/>
    <tableColumn id="23" xr3:uid="{1B5C0B2F-D9D8-44F0-B947-DC749A8FF746}" name="Regulatory_Liabilities_USofA_1505_-_1595_and_2405_and_2425_Credit"/>
    <tableColumn id="24" xr3:uid="{B452D034-EE29-4C5E-B93B-F7616BE1767B}" name="Other_Deferred_Amounts_and_Customer_Deposits_USofA_2305_and_2308_and_2310_and_2315-2348_and_2410_and_2415_and_2435_and_2440"/>
    <tableColumn id="25" xr3:uid="{A3C14862-7117-43A4-95A0-2A719789C6D3}" name="Employee_Future_Benefits_USofA_2265_and_2306_and_2312_and_2313"/>
    <tableColumn id="26" xr3:uid="{C55865A5-D354-4195-9FB7-C1A33DEAFF7A}" name="Deferred_Taxes_USofA_1495_and_2350_Credit"/>
    <tableColumn id="27" xr3:uid="{21DC8328-ED2B-405F-AA06-F3B5B570DD85}" name="Non-Current_Liabilities_Total"/>
    <tableColumn id="28" xr3:uid="{2AE47C8E-0F98-4F2C-B049-4EC31382626E}" name="Shareholders_Equity_USofA_3005-3090"/>
    <tableColumn id="29" xr3:uid="{A7A35D14-F9D5-4690-9662-C8F230359598}" name="Shareholders_Equity_Total"/>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4E1A1EF-824A-4F24-B955-50D90B99AD31}" name="Table17" displayName="Table17" ref="A1:S400" totalsRowShown="0">
  <autoFilter ref="A1:S400" xr:uid="{88EDDB52-92E2-4060-B6B0-FECB1D1361A7}"/>
  <tableColumns count="19">
    <tableColumn id="1" xr3:uid="{0458C08E-86E1-4E94-B6D9-A687A2BF2E3A}" name="Company_Name"/>
    <tableColumn id="2" xr3:uid="{A0CE5DE8-9118-4ACE-A3B2-B0C1C3EBA951}" name="Year"/>
    <tableColumn id="3" xr3:uid="{F29D481E-3698-43E7-8765-FA317EA65CF8}" name="Total_Gross_Capital_Additions"/>
    <tableColumn id="4" xr3:uid="{EFAC2C15-F01D-4F2D-8B00-2B0C1F4BF5E8}" name="Total_Retirements_Write-Offs_Sales_Asset_Impairment_Losses"/>
    <tableColumn id="5" xr3:uid="{80AEA585-9169-4090-A89E-50350B379BE5}" name="Total_Contributed_Capital"/>
    <tableColumn id="6" xr3:uid="{96E206BE-AF79-470B-8111-70B736E8879A}" name="Other_Changes_to_Total_Gross_Capital"/>
    <tableColumn id="7" xr3:uid="{C7CAE897-E70B-499E-9C02-82A9C6E52CAA}" name="High_Voltage_Gross_Capital_Additions"/>
    <tableColumn id="8" xr3:uid="{9B5A5AA3-0A88-4450-945B-6494694B0429}" name="High_Voltage_Retirements_Write-Offs_Sales_Asset_Impairment_Losses"/>
    <tableColumn id="9" xr3:uid="{FAD741FD-95F5-4A99-ADB8-F51596D75C0C}" name="High_Voltage_Contributed_Capital"/>
    <tableColumn id="10" xr3:uid="{B52755BF-BC84-4FB9-884B-FBBEEA5A28F8}" name="Other_Changes_to_High_Voltage_Gross_Capital"/>
    <tableColumn id="11" xr3:uid="{9C6123D0-F56E-41FF-85D2-429AE9E8EBFA}" name="Capital_Expenditure_Direct_Labour"/>
    <tableColumn id="12" xr3:uid="{2F1AD03E-A1F4-490D-B66D-B0226CD95DA7}" name="Capital_Expenditure_Equipment_and_Materials"/>
    <tableColumn id="13" xr3:uid="{E609E985-F25C-4959-8BB6-67766E07D248}" name="Capital_Expenditure_Capitalized_Overhead"/>
    <tableColumn id="14" xr3:uid="{69555395-7244-4EFE-8866-734D48E585B7}" name="Capital_Expenditure_Contract_Services"/>
    <tableColumn id="15" xr3:uid="{AF5B3E57-71FB-4CB3-826C-A263FAC8775A}" name="Capital_Expenditure_Other"/>
    <tableColumn id="16" xr3:uid="{2319B446-83FA-4558-ABCA-9C9187BBF718}" name="Intangible_Assets_Related_to_High_Voltage_Gross_Capital_Additions_from_Transmitter_or_Host_Distributor"/>
    <tableColumn id="17" xr3:uid="{F9370DFD-004E-402F-A91F-350D089B1676}" name="Intangible_Assets_Related_to_High_Voltage_Distributor_Contributed_Capital"/>
    <tableColumn id="18" xr3:uid="{C2B1DFB7-2D32-4E0B-AB5F-7603B6018F6C}" name="Intangible_Assets_Related_to_High_Voltage_Retirements_Write-Offs_Sales_Asset_Impairment_Losses"/>
    <tableColumn id="19" xr3:uid="{FD82861C-3271-46E6-A493-5E371CB87A7C}" name="Intangible_Assets_Related_to_High_Voltage_Oth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CB0D502-EBA9-40FC-97F2-7001A1886B1A}" name="Table12" displayName="Table12" ref="A1:G3592" totalsRowShown="0">
  <autoFilter ref="A1:G3592" xr:uid="{3CB0D502-EBA9-40FC-97F2-7001A1886B1A}"/>
  <tableColumns count="7">
    <tableColumn id="1" xr3:uid="{5531C4AE-80EC-4C04-943C-76CFD0437811}" name="Company_Name"/>
    <tableColumn id="2" xr3:uid="{C3EADACF-DD01-4012-8E2A-CBAAA2B6B53E}" name="Year"/>
    <tableColumn id="3" xr3:uid="{A353C1B3-86F4-4572-A0D7-3BFB862A796F}" name="Customer_or_Connections"/>
    <tableColumn id="4" xr3:uid="{EBA010D4-2932-4C2B-B014-60C109325798}" name="Rate_Class_Generic"/>
    <tableColumn id="5" xr3:uid="{6B3F79B7-D46C-4CE3-93A2-64C39A59FF36}" name="Annual_Billings_-_Distribution_Revenue_USoA_4080_-_Dollars"/>
    <tableColumn id="6" xr3:uid="{8BE345F4-E10C-4A19-BDD7-C0D847E54FA2}" name="Metered_Consumption_in_kWh"/>
    <tableColumn id="7" xr3:uid="{70B70DDB-0B1D-4F5F-8ECE-C6014BF3C8EC}" name="Demand_in_kW"/>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C23B1-FD5B-449F-891F-7B58B36898BC}">
  <dimension ref="A1:BG69"/>
  <sheetViews>
    <sheetView topLeftCell="A25" workbookViewId="0">
      <selection activeCell="A33" sqref="A33"/>
    </sheetView>
  </sheetViews>
  <sheetFormatPr defaultRowHeight="14.4" x14ac:dyDescent="0.3"/>
  <cols>
    <col min="1" max="1" width="36.44140625" bestFit="1" customWidth="1"/>
    <col min="2" max="2" width="24.44140625" bestFit="1" customWidth="1"/>
    <col min="3" max="3" width="16.88671875" bestFit="1" customWidth="1"/>
    <col min="4" max="4" width="17.88671875" bestFit="1" customWidth="1"/>
    <col min="5" max="5" width="36.6640625" bestFit="1" customWidth="1"/>
    <col min="6" max="6" width="18.6640625" bestFit="1" customWidth="1"/>
    <col min="7" max="7" width="19.109375" bestFit="1" customWidth="1"/>
    <col min="8" max="8" width="25.5546875" bestFit="1" customWidth="1"/>
    <col min="9" max="9" width="25.77734375" bestFit="1" customWidth="1"/>
    <col min="10" max="10" width="32.21875" bestFit="1" customWidth="1"/>
    <col min="11" max="11" width="27.88671875" bestFit="1" customWidth="1"/>
    <col min="12" max="12" width="15.5546875" bestFit="1" customWidth="1"/>
    <col min="13" max="13" width="17.88671875" bestFit="1" customWidth="1"/>
    <col min="14" max="14" width="14.33203125" bestFit="1" customWidth="1"/>
    <col min="15" max="15" width="21.77734375" bestFit="1" customWidth="1"/>
    <col min="16" max="16" width="17.5546875" bestFit="1" customWidth="1"/>
    <col min="17" max="17" width="36.44140625" bestFit="1" customWidth="1"/>
    <col min="18" max="18" width="22" bestFit="1" customWidth="1"/>
    <col min="19" max="19" width="43.44140625" bestFit="1" customWidth="1"/>
    <col min="20" max="20" width="26" bestFit="1" customWidth="1"/>
    <col min="21" max="21" width="16.44140625" bestFit="1" customWidth="1"/>
    <col min="22" max="22" width="27.88671875" bestFit="1" customWidth="1"/>
    <col min="23" max="23" width="24.21875" bestFit="1" customWidth="1"/>
    <col min="24" max="24" width="25.5546875" bestFit="1" customWidth="1"/>
    <col min="25" max="25" width="19.6640625" bestFit="1" customWidth="1"/>
    <col min="26" max="26" width="38.33203125" bestFit="1" customWidth="1"/>
    <col min="27" max="27" width="14.21875" bestFit="1" customWidth="1"/>
    <col min="28" max="28" width="20.6640625" bestFit="1" customWidth="1"/>
    <col min="29" max="29" width="22.33203125" bestFit="1" customWidth="1"/>
    <col min="30" max="30" width="19.5546875" bestFit="1" customWidth="1"/>
    <col min="31" max="31" width="19.88671875" bestFit="1" customWidth="1"/>
    <col min="32" max="32" width="24.77734375" bestFit="1" customWidth="1"/>
    <col min="33" max="33" width="25.21875" bestFit="1" customWidth="1"/>
    <col min="34" max="34" width="19.5546875" bestFit="1" customWidth="1"/>
    <col min="35" max="35" width="28.6640625" bestFit="1" customWidth="1"/>
    <col min="36" max="36" width="16.6640625" bestFit="1" customWidth="1"/>
    <col min="37" max="37" width="26.33203125" bestFit="1" customWidth="1"/>
    <col min="38" max="38" width="34.77734375" bestFit="1" customWidth="1"/>
    <col min="39" max="39" width="26.21875" bestFit="1" customWidth="1"/>
    <col min="40" max="40" width="27.88671875" bestFit="1" customWidth="1"/>
    <col min="41" max="41" width="32.44140625" bestFit="1" customWidth="1"/>
    <col min="42" max="42" width="24.44140625" bestFit="1" customWidth="1"/>
    <col min="43" max="43" width="36.21875" bestFit="1" customWidth="1"/>
    <col min="44" max="44" width="23" bestFit="1" customWidth="1"/>
    <col min="45" max="45" width="24" bestFit="1" customWidth="1"/>
    <col min="46" max="46" width="28.5546875" bestFit="1" customWidth="1"/>
    <col min="47" max="47" width="18.5546875" bestFit="1" customWidth="1"/>
    <col min="48" max="48" width="17.33203125" bestFit="1" customWidth="1"/>
    <col min="49" max="49" width="32.21875" bestFit="1" customWidth="1"/>
    <col min="50" max="50" width="22.44140625" bestFit="1" customWidth="1"/>
    <col min="51" max="51" width="24" bestFit="1" customWidth="1"/>
    <col min="52" max="52" width="19.5546875" bestFit="1" customWidth="1"/>
    <col min="53" max="53" width="33.88671875" bestFit="1" customWidth="1"/>
    <col min="54" max="54" width="21.6640625" bestFit="1" customWidth="1"/>
    <col min="55" max="55" width="23.5546875" bestFit="1" customWidth="1"/>
    <col min="56" max="56" width="32.21875" bestFit="1" customWidth="1"/>
    <col min="57" max="57" width="25.109375" bestFit="1" customWidth="1"/>
    <col min="58" max="58" width="18" bestFit="1" customWidth="1"/>
    <col min="59" max="59" width="10.77734375" bestFit="1" customWidth="1"/>
    <col min="60" max="114" width="44.5546875" bestFit="1" customWidth="1"/>
    <col min="115" max="115" width="41" bestFit="1" customWidth="1"/>
    <col min="116" max="116" width="26.33203125" bestFit="1" customWidth="1"/>
    <col min="117" max="171" width="64.6640625" bestFit="1" customWidth="1"/>
    <col min="172" max="172" width="57.109375" bestFit="1" customWidth="1"/>
    <col min="173" max="173" width="69.6640625" bestFit="1" customWidth="1"/>
    <col min="174" max="174" width="50.44140625" bestFit="1" customWidth="1"/>
    <col min="175" max="399" width="64.5546875" bestFit="1" customWidth="1"/>
    <col min="400" max="400" width="48.33203125" bestFit="1" customWidth="1"/>
    <col min="401" max="402" width="47.33203125" bestFit="1" customWidth="1"/>
    <col min="403" max="403" width="60.33203125" bestFit="1" customWidth="1"/>
    <col min="404" max="404" width="61.5546875" bestFit="1" customWidth="1"/>
    <col min="405" max="405" width="61.33203125" bestFit="1" customWidth="1"/>
    <col min="406" max="406" width="69.5546875" bestFit="1" customWidth="1"/>
  </cols>
  <sheetData>
    <row r="1" spans="1:59" x14ac:dyDescent="0.3">
      <c r="A1" s="5" t="s">
        <v>473</v>
      </c>
    </row>
    <row r="2" spans="1:59" x14ac:dyDescent="0.3">
      <c r="A2" s="3" t="s">
        <v>1</v>
      </c>
      <c r="B2" s="4">
        <v>2021</v>
      </c>
    </row>
    <row r="3" spans="1:59" x14ac:dyDescent="0.3">
      <c r="A3" s="3" t="s">
        <v>79</v>
      </c>
      <c r="B3" t="s">
        <v>98</v>
      </c>
    </row>
    <row r="5" spans="1:59" x14ac:dyDescent="0.3">
      <c r="A5" s="3" t="s">
        <v>477</v>
      </c>
      <c r="B5" s="3" t="s">
        <v>474</v>
      </c>
    </row>
    <row r="6" spans="1:59" x14ac:dyDescent="0.3">
      <c r="A6" s="3" t="s">
        <v>476</v>
      </c>
      <c r="B6" t="s">
        <v>22</v>
      </c>
      <c r="C6" t="s">
        <v>23</v>
      </c>
      <c r="D6" t="s">
        <v>24</v>
      </c>
      <c r="E6" t="s">
        <v>25</v>
      </c>
      <c r="F6" t="s">
        <v>26</v>
      </c>
      <c r="G6" t="s">
        <v>27</v>
      </c>
      <c r="H6" t="s">
        <v>28</v>
      </c>
      <c r="I6" t="s">
        <v>29</v>
      </c>
      <c r="J6" t="s">
        <v>30</v>
      </c>
      <c r="K6" t="s">
        <v>31</v>
      </c>
      <c r="L6" t="s">
        <v>32</v>
      </c>
      <c r="M6" t="s">
        <v>36</v>
      </c>
      <c r="N6" t="s">
        <v>37</v>
      </c>
      <c r="O6" t="s">
        <v>38</v>
      </c>
      <c r="P6" t="s">
        <v>33</v>
      </c>
      <c r="Q6" t="s">
        <v>34</v>
      </c>
      <c r="R6" t="s">
        <v>35</v>
      </c>
      <c r="S6" t="s">
        <v>39</v>
      </c>
      <c r="T6" t="s">
        <v>40</v>
      </c>
      <c r="U6" t="s">
        <v>41</v>
      </c>
      <c r="V6" t="s">
        <v>42</v>
      </c>
      <c r="W6" t="s">
        <v>43</v>
      </c>
      <c r="X6" t="s">
        <v>44</v>
      </c>
      <c r="Y6" t="s">
        <v>45</v>
      </c>
      <c r="Z6" t="s">
        <v>46</v>
      </c>
      <c r="AA6" t="s">
        <v>47</v>
      </c>
      <c r="AB6" t="s">
        <v>48</v>
      </c>
      <c r="AC6" t="s">
        <v>49</v>
      </c>
      <c r="AD6" t="s">
        <v>50</v>
      </c>
      <c r="AE6" t="s">
        <v>408</v>
      </c>
      <c r="AF6" t="s">
        <v>52</v>
      </c>
      <c r="AG6" t="s">
        <v>53</v>
      </c>
      <c r="AH6" t="s">
        <v>54</v>
      </c>
      <c r="AI6" t="s">
        <v>55</v>
      </c>
      <c r="AJ6" t="s">
        <v>56</v>
      </c>
      <c r="AK6" t="s">
        <v>57</v>
      </c>
      <c r="AL6" t="s">
        <v>58</v>
      </c>
      <c r="AM6" t="s">
        <v>59</v>
      </c>
      <c r="AN6" t="s">
        <v>60</v>
      </c>
      <c r="AO6" t="s">
        <v>61</v>
      </c>
      <c r="AP6" t="s">
        <v>62</v>
      </c>
      <c r="AQ6" t="s">
        <v>63</v>
      </c>
      <c r="AR6" t="s">
        <v>64</v>
      </c>
      <c r="AS6" t="s">
        <v>65</v>
      </c>
      <c r="AT6" t="s">
        <v>66</v>
      </c>
      <c r="AU6" t="s">
        <v>67</v>
      </c>
      <c r="AV6" t="s">
        <v>68</v>
      </c>
      <c r="AW6" t="s">
        <v>69</v>
      </c>
      <c r="AX6" t="s">
        <v>70</v>
      </c>
      <c r="AY6" t="s">
        <v>71</v>
      </c>
      <c r="AZ6" t="s">
        <v>72</v>
      </c>
      <c r="BA6" t="s">
        <v>73</v>
      </c>
      <c r="BB6" t="s">
        <v>74</v>
      </c>
      <c r="BC6" t="s">
        <v>75</v>
      </c>
      <c r="BD6" t="s">
        <v>76</v>
      </c>
      <c r="BE6" t="s">
        <v>77</v>
      </c>
      <c r="BF6" t="s">
        <v>78</v>
      </c>
      <c r="BG6" t="s">
        <v>475</v>
      </c>
    </row>
    <row r="7" spans="1:59" x14ac:dyDescent="0.3">
      <c r="A7" s="4" t="s">
        <v>99</v>
      </c>
      <c r="B7" s="2">
        <v>85845</v>
      </c>
      <c r="C7" s="2"/>
      <c r="D7" s="2">
        <v>229</v>
      </c>
      <c r="E7" s="2">
        <v>3451</v>
      </c>
      <c r="F7" s="2">
        <v>2829</v>
      </c>
      <c r="G7" s="2">
        <v>5842</v>
      </c>
      <c r="H7" s="2">
        <v>2505</v>
      </c>
      <c r="I7" s="2">
        <v>784</v>
      </c>
      <c r="J7" s="2">
        <v>151</v>
      </c>
      <c r="K7" s="2">
        <v>163</v>
      </c>
      <c r="L7" s="2">
        <v>1158</v>
      </c>
      <c r="M7" s="2">
        <v>11689</v>
      </c>
      <c r="N7" s="2">
        <v>6640</v>
      </c>
      <c r="O7" s="2">
        <v>5752</v>
      </c>
      <c r="P7" s="2">
        <v>8148</v>
      </c>
      <c r="Q7" s="2">
        <v>1821</v>
      </c>
      <c r="R7" s="2">
        <v>2363</v>
      </c>
      <c r="S7" s="2">
        <v>385</v>
      </c>
      <c r="T7" s="2">
        <v>2065</v>
      </c>
      <c r="U7" s="2">
        <v>2097</v>
      </c>
      <c r="V7" s="2">
        <v>414</v>
      </c>
      <c r="W7" s="2">
        <v>4278</v>
      </c>
      <c r="X7" s="2">
        <v>797</v>
      </c>
      <c r="Y7" s="2">
        <v>1831</v>
      </c>
      <c r="Z7" s="2">
        <v>418</v>
      </c>
      <c r="AA7" s="2">
        <v>137</v>
      </c>
      <c r="AB7" s="2">
        <v>615</v>
      </c>
      <c r="AC7" s="2">
        <v>132452</v>
      </c>
      <c r="AD7" s="2">
        <v>25479</v>
      </c>
      <c r="AE7" s="2">
        <v>1210</v>
      </c>
      <c r="AF7" s="2">
        <v>2948</v>
      </c>
      <c r="AG7" s="2">
        <v>8103</v>
      </c>
      <c r="AH7" s="2">
        <v>1128</v>
      </c>
      <c r="AI7" s="2">
        <v>2204</v>
      </c>
      <c r="AJ7" s="2">
        <v>13031</v>
      </c>
      <c r="AK7" s="2">
        <v>2916</v>
      </c>
      <c r="AL7" s="2">
        <v>4077</v>
      </c>
      <c r="AM7" s="2">
        <v>4660</v>
      </c>
      <c r="AN7" s="2">
        <v>1478</v>
      </c>
      <c r="AO7" s="2">
        <v>2656</v>
      </c>
      <c r="AP7" s="2">
        <v>709</v>
      </c>
      <c r="AQ7" s="2">
        <v>6017</v>
      </c>
      <c r="AR7" s="2">
        <v>1168</v>
      </c>
      <c r="AS7" s="2">
        <v>4115</v>
      </c>
      <c r="AT7" s="2">
        <v>1281</v>
      </c>
      <c r="AU7" s="2">
        <v>3423</v>
      </c>
      <c r="AV7" s="2">
        <v>455</v>
      </c>
      <c r="AW7" s="2">
        <v>730</v>
      </c>
      <c r="AX7" s="2">
        <v>411</v>
      </c>
      <c r="AY7" s="2">
        <v>5491</v>
      </c>
      <c r="AZ7" s="2">
        <v>681</v>
      </c>
      <c r="BA7" s="2">
        <v>72672</v>
      </c>
      <c r="BB7" s="2">
        <v>832</v>
      </c>
      <c r="BC7" s="2">
        <v>5957</v>
      </c>
      <c r="BD7" s="2">
        <v>1832</v>
      </c>
      <c r="BE7" s="2">
        <v>475</v>
      </c>
      <c r="BF7" s="2">
        <v>2630</v>
      </c>
      <c r="BG7" s="2">
        <v>463628</v>
      </c>
    </row>
    <row r="8" spans="1:59" x14ac:dyDescent="0.3">
      <c r="A8" s="4" t="s">
        <v>104</v>
      </c>
      <c r="B8" s="2">
        <v>13711</v>
      </c>
      <c r="C8" s="2">
        <v>44</v>
      </c>
      <c r="D8" s="2">
        <v>16</v>
      </c>
      <c r="E8" s="2">
        <v>385</v>
      </c>
      <c r="F8" s="2">
        <v>506</v>
      </c>
      <c r="G8" s="2">
        <v>985</v>
      </c>
      <c r="H8" s="2">
        <v>201</v>
      </c>
      <c r="I8" s="2">
        <v>59</v>
      </c>
      <c r="J8" s="2">
        <v>12</v>
      </c>
      <c r="K8" s="2">
        <v>9</v>
      </c>
      <c r="L8" s="2">
        <v>103</v>
      </c>
      <c r="M8" s="2">
        <v>1464</v>
      </c>
      <c r="N8" s="2">
        <v>749</v>
      </c>
      <c r="O8" s="2">
        <v>527</v>
      </c>
      <c r="P8" s="2">
        <v>1058</v>
      </c>
      <c r="Q8" s="2">
        <v>124</v>
      </c>
      <c r="R8" s="2">
        <v>181</v>
      </c>
      <c r="S8" s="2">
        <v>26</v>
      </c>
      <c r="T8" s="2">
        <v>202</v>
      </c>
      <c r="U8" s="2">
        <v>212</v>
      </c>
      <c r="V8" s="2">
        <v>38</v>
      </c>
      <c r="W8" s="2">
        <v>484</v>
      </c>
      <c r="X8" s="2">
        <v>112</v>
      </c>
      <c r="Y8" s="2">
        <v>269</v>
      </c>
      <c r="Z8" s="2">
        <v>38</v>
      </c>
      <c r="AA8" s="2">
        <v>13</v>
      </c>
      <c r="AB8" s="2">
        <v>83</v>
      </c>
      <c r="AC8" s="2">
        <v>9743</v>
      </c>
      <c r="AD8" s="2">
        <v>3098</v>
      </c>
      <c r="AE8" s="2">
        <v>78</v>
      </c>
      <c r="AF8" s="2">
        <v>312</v>
      </c>
      <c r="AG8" s="2">
        <v>987</v>
      </c>
      <c r="AH8" s="2">
        <v>104</v>
      </c>
      <c r="AI8" s="2">
        <v>129</v>
      </c>
      <c r="AJ8" s="2">
        <v>1528</v>
      </c>
      <c r="AK8" s="2">
        <v>340</v>
      </c>
      <c r="AL8" s="2">
        <v>481</v>
      </c>
      <c r="AM8" s="2">
        <v>758</v>
      </c>
      <c r="AN8" s="2">
        <v>125</v>
      </c>
      <c r="AO8" s="2">
        <v>270</v>
      </c>
      <c r="AP8" s="2">
        <v>67</v>
      </c>
      <c r="AQ8" s="2">
        <v>809</v>
      </c>
      <c r="AR8" s="2">
        <v>124</v>
      </c>
      <c r="AS8" s="2">
        <v>564</v>
      </c>
      <c r="AT8" s="2">
        <v>141</v>
      </c>
      <c r="AU8" s="2">
        <v>308</v>
      </c>
      <c r="AV8" s="2">
        <v>42</v>
      </c>
      <c r="AW8" s="2">
        <v>61</v>
      </c>
      <c r="AX8" s="2">
        <v>51</v>
      </c>
      <c r="AY8" s="2">
        <v>493</v>
      </c>
      <c r="AZ8" s="2">
        <v>88</v>
      </c>
      <c r="BA8" s="2">
        <v>10158</v>
      </c>
      <c r="BB8" s="2">
        <v>34</v>
      </c>
      <c r="BC8" s="2">
        <v>692</v>
      </c>
      <c r="BD8" s="2">
        <v>141</v>
      </c>
      <c r="BE8" s="2">
        <v>47</v>
      </c>
      <c r="BF8" s="2">
        <v>178</v>
      </c>
      <c r="BG8" s="2">
        <v>53562</v>
      </c>
    </row>
    <row r="9" spans="1:59" x14ac:dyDescent="0.3">
      <c r="A9" s="4" t="s">
        <v>116</v>
      </c>
      <c r="B9" s="2">
        <v>29</v>
      </c>
      <c r="C9" s="2"/>
      <c r="D9" s="2"/>
      <c r="E9" s="2">
        <v>4</v>
      </c>
      <c r="F9" s="2"/>
      <c r="G9" s="2"/>
      <c r="H9" s="2"/>
      <c r="I9" s="2"/>
      <c r="J9" s="2"/>
      <c r="K9" s="2"/>
      <c r="L9" s="2"/>
      <c r="M9" s="2">
        <v>4</v>
      </c>
      <c r="N9" s="2">
        <v>2</v>
      </c>
      <c r="O9" s="2">
        <v>2</v>
      </c>
      <c r="P9" s="2">
        <v>8</v>
      </c>
      <c r="Q9" s="2"/>
      <c r="R9" s="2">
        <v>3</v>
      </c>
      <c r="S9" s="2"/>
      <c r="T9" s="2"/>
      <c r="U9" s="2">
        <v>1</v>
      </c>
      <c r="V9" s="2"/>
      <c r="W9" s="2"/>
      <c r="X9" s="2"/>
      <c r="Y9" s="2"/>
      <c r="Z9" s="2"/>
      <c r="AA9" s="2"/>
      <c r="AB9" s="2"/>
      <c r="AC9" s="2">
        <v>0</v>
      </c>
      <c r="AD9" s="2">
        <v>10</v>
      </c>
      <c r="AE9" s="2"/>
      <c r="AF9" s="2">
        <v>3</v>
      </c>
      <c r="AG9" s="2">
        <v>1</v>
      </c>
      <c r="AH9" s="2"/>
      <c r="AI9" s="2"/>
      <c r="AJ9" s="2">
        <v>1</v>
      </c>
      <c r="AK9" s="2">
        <v>3</v>
      </c>
      <c r="AL9" s="2"/>
      <c r="AM9" s="2"/>
      <c r="AN9" s="2">
        <v>1</v>
      </c>
      <c r="AO9" s="2"/>
      <c r="AP9" s="2"/>
      <c r="AQ9" s="2"/>
      <c r="AR9" s="2"/>
      <c r="AS9" s="2">
        <v>1</v>
      </c>
      <c r="AT9" s="2"/>
      <c r="AU9" s="2"/>
      <c r="AV9" s="2"/>
      <c r="AW9" s="2"/>
      <c r="AX9" s="2"/>
      <c r="AY9" s="2"/>
      <c r="AZ9" s="2"/>
      <c r="BA9" s="2">
        <v>45</v>
      </c>
      <c r="BB9" s="2"/>
      <c r="BC9" s="2">
        <v>1</v>
      </c>
      <c r="BD9" s="2"/>
      <c r="BE9" s="2"/>
      <c r="BF9" s="2"/>
      <c r="BG9" s="2">
        <v>119</v>
      </c>
    </row>
    <row r="10" spans="1:59" x14ac:dyDescent="0.3">
      <c r="A10" s="4" t="s">
        <v>122</v>
      </c>
      <c r="B10" s="2">
        <v>970098</v>
      </c>
      <c r="C10" s="2">
        <v>12183</v>
      </c>
      <c r="D10" s="2">
        <v>1374</v>
      </c>
      <c r="E10" s="2">
        <v>33176</v>
      </c>
      <c r="F10" s="2">
        <v>37730</v>
      </c>
      <c r="G10" s="2">
        <v>61915</v>
      </c>
      <c r="H10" s="2">
        <v>27335</v>
      </c>
      <c r="I10" s="2">
        <v>6542</v>
      </c>
      <c r="J10" s="2">
        <v>1061</v>
      </c>
      <c r="K10" s="2">
        <v>2273</v>
      </c>
      <c r="L10" s="2">
        <v>10963</v>
      </c>
      <c r="M10" s="2">
        <v>158407</v>
      </c>
      <c r="N10" s="2">
        <v>60802</v>
      </c>
      <c r="O10" s="2">
        <v>55226</v>
      </c>
      <c r="P10" s="2">
        <v>81342</v>
      </c>
      <c r="Q10" s="2">
        <v>16540</v>
      </c>
      <c r="R10" s="2">
        <v>21429</v>
      </c>
      <c r="S10" s="2">
        <v>2937</v>
      </c>
      <c r="T10" s="2">
        <v>28637</v>
      </c>
      <c r="U10" s="2">
        <v>19598</v>
      </c>
      <c r="V10" s="2">
        <v>3287</v>
      </c>
      <c r="W10" s="2">
        <v>43103</v>
      </c>
      <c r="X10" s="2">
        <v>10960</v>
      </c>
      <c r="Y10" s="2">
        <v>20638</v>
      </c>
      <c r="Z10" s="2">
        <v>2259</v>
      </c>
      <c r="AA10" s="2">
        <v>1113</v>
      </c>
      <c r="AB10" s="2">
        <v>4878</v>
      </c>
      <c r="AC10" s="2">
        <v>1297109</v>
      </c>
      <c r="AD10" s="2">
        <v>324728</v>
      </c>
      <c r="AE10" s="2">
        <v>18415</v>
      </c>
      <c r="AF10" s="2">
        <v>24731</v>
      </c>
      <c r="AG10" s="2">
        <v>90962</v>
      </c>
      <c r="AH10" s="2">
        <v>9524</v>
      </c>
      <c r="AI10" s="2">
        <v>11847</v>
      </c>
      <c r="AJ10" s="2">
        <v>149578</v>
      </c>
      <c r="AK10" s="2">
        <v>38823</v>
      </c>
      <c r="AL10" s="2">
        <v>39961</v>
      </c>
      <c r="AM10" s="2">
        <v>52347</v>
      </c>
      <c r="AN10" s="2">
        <v>8127</v>
      </c>
      <c r="AO10" s="2">
        <v>21354</v>
      </c>
      <c r="AP10" s="2">
        <v>5158</v>
      </c>
      <c r="AQ10" s="2">
        <v>68283</v>
      </c>
      <c r="AR10" s="2">
        <v>11483</v>
      </c>
      <c r="AS10" s="2">
        <v>55351</v>
      </c>
      <c r="AT10" s="2">
        <v>10127</v>
      </c>
      <c r="AU10" s="2">
        <v>30134</v>
      </c>
      <c r="AV10" s="2">
        <v>3867</v>
      </c>
      <c r="AW10" s="2">
        <v>5163</v>
      </c>
      <c r="AX10" s="2">
        <v>2442</v>
      </c>
      <c r="AY10" s="2">
        <v>50961</v>
      </c>
      <c r="AZ10" s="2">
        <v>7165</v>
      </c>
      <c r="BA10" s="2">
        <v>702792</v>
      </c>
      <c r="BB10" s="2">
        <v>13622</v>
      </c>
      <c r="BC10" s="2">
        <v>52096</v>
      </c>
      <c r="BD10" s="2">
        <v>22654</v>
      </c>
      <c r="BE10" s="2">
        <v>3420</v>
      </c>
      <c r="BF10" s="2">
        <v>21393</v>
      </c>
      <c r="BG10" s="2">
        <v>4849423</v>
      </c>
    </row>
    <row r="11" spans="1:59" x14ac:dyDescent="0.3">
      <c r="A11" s="4" t="s">
        <v>351</v>
      </c>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v>670</v>
      </c>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v>670</v>
      </c>
    </row>
    <row r="12" spans="1:59" x14ac:dyDescent="0.3">
      <c r="A12" s="4" t="s">
        <v>475</v>
      </c>
      <c r="B12" s="2">
        <v>1069683</v>
      </c>
      <c r="C12" s="2">
        <v>12227</v>
      </c>
      <c r="D12" s="2">
        <v>1619</v>
      </c>
      <c r="E12" s="2">
        <v>37016</v>
      </c>
      <c r="F12" s="2">
        <v>41065</v>
      </c>
      <c r="G12" s="2">
        <v>68742</v>
      </c>
      <c r="H12" s="2">
        <v>30041</v>
      </c>
      <c r="I12" s="2">
        <v>7385</v>
      </c>
      <c r="J12" s="2">
        <v>1224</v>
      </c>
      <c r="K12" s="2">
        <v>2445</v>
      </c>
      <c r="L12" s="2">
        <v>12224</v>
      </c>
      <c r="M12" s="2">
        <v>171564</v>
      </c>
      <c r="N12" s="2">
        <v>68193</v>
      </c>
      <c r="O12" s="2">
        <v>61507</v>
      </c>
      <c r="P12" s="2">
        <v>90556</v>
      </c>
      <c r="Q12" s="2">
        <v>18485</v>
      </c>
      <c r="R12" s="2">
        <v>23976</v>
      </c>
      <c r="S12" s="2">
        <v>3348</v>
      </c>
      <c r="T12" s="2">
        <v>30904</v>
      </c>
      <c r="U12" s="2">
        <v>21908</v>
      </c>
      <c r="V12" s="2">
        <v>3739</v>
      </c>
      <c r="W12" s="2">
        <v>47865</v>
      </c>
      <c r="X12" s="2">
        <v>11869</v>
      </c>
      <c r="Y12" s="2">
        <v>22738</v>
      </c>
      <c r="Z12" s="2">
        <v>2715</v>
      </c>
      <c r="AA12" s="2">
        <v>1263</v>
      </c>
      <c r="AB12" s="2">
        <v>5576</v>
      </c>
      <c r="AC12" s="2">
        <v>1439974</v>
      </c>
      <c r="AD12" s="2">
        <v>353315</v>
      </c>
      <c r="AE12" s="2">
        <v>19703</v>
      </c>
      <c r="AF12" s="2">
        <v>27994</v>
      </c>
      <c r="AG12" s="2">
        <v>100053</v>
      </c>
      <c r="AH12" s="2">
        <v>10756</v>
      </c>
      <c r="AI12" s="2">
        <v>14180</v>
      </c>
      <c r="AJ12" s="2">
        <v>164138</v>
      </c>
      <c r="AK12" s="2">
        <v>42082</v>
      </c>
      <c r="AL12" s="2">
        <v>44519</v>
      </c>
      <c r="AM12" s="2">
        <v>57765</v>
      </c>
      <c r="AN12" s="2">
        <v>9731</v>
      </c>
      <c r="AO12" s="2">
        <v>24280</v>
      </c>
      <c r="AP12" s="2">
        <v>5934</v>
      </c>
      <c r="AQ12" s="2">
        <v>75109</v>
      </c>
      <c r="AR12" s="2">
        <v>12775</v>
      </c>
      <c r="AS12" s="2">
        <v>60031</v>
      </c>
      <c r="AT12" s="2">
        <v>11549</v>
      </c>
      <c r="AU12" s="2">
        <v>33865</v>
      </c>
      <c r="AV12" s="2">
        <v>4364</v>
      </c>
      <c r="AW12" s="2">
        <v>5954</v>
      </c>
      <c r="AX12" s="2">
        <v>2904</v>
      </c>
      <c r="AY12" s="2">
        <v>56945</v>
      </c>
      <c r="AZ12" s="2">
        <v>7934</v>
      </c>
      <c r="BA12" s="2">
        <v>785667</v>
      </c>
      <c r="BB12" s="2">
        <v>14488</v>
      </c>
      <c r="BC12" s="2">
        <v>58746</v>
      </c>
      <c r="BD12" s="2">
        <v>24627</v>
      </c>
      <c r="BE12" s="2">
        <v>3942</v>
      </c>
      <c r="BF12" s="2">
        <v>24201</v>
      </c>
      <c r="BG12" s="2">
        <v>5367402</v>
      </c>
    </row>
    <row r="14" spans="1:59" x14ac:dyDescent="0.3">
      <c r="A14" s="5" t="s">
        <v>486</v>
      </c>
    </row>
    <row r="15" spans="1:59" x14ac:dyDescent="0.3">
      <c r="A15" s="3" t="s">
        <v>1</v>
      </c>
      <c r="B15" s="4">
        <v>2021</v>
      </c>
    </row>
    <row r="17" spans="1:59" x14ac:dyDescent="0.3">
      <c r="B17" s="3" t="s">
        <v>474</v>
      </c>
    </row>
    <row r="18" spans="1:59" x14ac:dyDescent="0.3">
      <c r="A18" s="3" t="s">
        <v>485</v>
      </c>
      <c r="B18" t="s">
        <v>22</v>
      </c>
      <c r="C18" t="s">
        <v>23</v>
      </c>
      <c r="D18" t="s">
        <v>24</v>
      </c>
      <c r="E18" t="s">
        <v>25</v>
      </c>
      <c r="F18" t="s">
        <v>26</v>
      </c>
      <c r="G18" t="s">
        <v>27</v>
      </c>
      <c r="H18" t="s">
        <v>28</v>
      </c>
      <c r="I18" t="s">
        <v>29</v>
      </c>
      <c r="J18" t="s">
        <v>30</v>
      </c>
      <c r="K18" t="s">
        <v>31</v>
      </c>
      <c r="L18" t="s">
        <v>32</v>
      </c>
      <c r="M18" t="s">
        <v>36</v>
      </c>
      <c r="N18" t="s">
        <v>37</v>
      </c>
      <c r="O18" t="s">
        <v>38</v>
      </c>
      <c r="P18" t="s">
        <v>33</v>
      </c>
      <c r="Q18" t="s">
        <v>34</v>
      </c>
      <c r="R18" t="s">
        <v>35</v>
      </c>
      <c r="S18" t="s">
        <v>39</v>
      </c>
      <c r="T18" t="s">
        <v>40</v>
      </c>
      <c r="U18" t="s">
        <v>41</v>
      </c>
      <c r="V18" t="s">
        <v>42</v>
      </c>
      <c r="W18" t="s">
        <v>43</v>
      </c>
      <c r="X18" t="s">
        <v>44</v>
      </c>
      <c r="Y18" t="s">
        <v>45</v>
      </c>
      <c r="Z18" t="s">
        <v>46</v>
      </c>
      <c r="AA18" t="s">
        <v>47</v>
      </c>
      <c r="AB18" t="s">
        <v>48</v>
      </c>
      <c r="AC18" t="s">
        <v>49</v>
      </c>
      <c r="AD18" t="s">
        <v>50</v>
      </c>
      <c r="AE18" t="s">
        <v>51</v>
      </c>
      <c r="AF18" t="s">
        <v>52</v>
      </c>
      <c r="AG18" t="s">
        <v>53</v>
      </c>
      <c r="AH18" t="s">
        <v>54</v>
      </c>
      <c r="AI18" t="s">
        <v>55</v>
      </c>
      <c r="AJ18" t="s">
        <v>56</v>
      </c>
      <c r="AK18" t="s">
        <v>57</v>
      </c>
      <c r="AL18" t="s">
        <v>58</v>
      </c>
      <c r="AM18" t="s">
        <v>59</v>
      </c>
      <c r="AN18" t="s">
        <v>60</v>
      </c>
      <c r="AO18" t="s">
        <v>61</v>
      </c>
      <c r="AP18" t="s">
        <v>62</v>
      </c>
      <c r="AQ18" t="s">
        <v>63</v>
      </c>
      <c r="AR18" t="s">
        <v>64</v>
      </c>
      <c r="AS18" t="s">
        <v>65</v>
      </c>
      <c r="AT18" t="s">
        <v>66</v>
      </c>
      <c r="AU18" t="s">
        <v>67</v>
      </c>
      <c r="AV18" t="s">
        <v>68</v>
      </c>
      <c r="AW18" t="s">
        <v>69</v>
      </c>
      <c r="AX18" t="s">
        <v>70</v>
      </c>
      <c r="AY18" t="s">
        <v>71</v>
      </c>
      <c r="AZ18" t="s">
        <v>72</v>
      </c>
      <c r="BA18" t="s">
        <v>73</v>
      </c>
      <c r="BB18" t="s">
        <v>74</v>
      </c>
      <c r="BC18" t="s">
        <v>75</v>
      </c>
      <c r="BD18" t="s">
        <v>76</v>
      </c>
      <c r="BE18" t="s">
        <v>77</v>
      </c>
      <c r="BF18" t="s">
        <v>78</v>
      </c>
      <c r="BG18" t="s">
        <v>475</v>
      </c>
    </row>
    <row r="19" spans="1:59" x14ac:dyDescent="0.3">
      <c r="A19" s="4" t="s">
        <v>478</v>
      </c>
      <c r="B19" s="2">
        <v>1532</v>
      </c>
      <c r="C19" s="2">
        <v>3</v>
      </c>
      <c r="D19" s="2">
        <v>380</v>
      </c>
      <c r="E19" s="2">
        <v>95.45</v>
      </c>
      <c r="F19" s="2">
        <v>74</v>
      </c>
      <c r="G19" s="2">
        <v>98</v>
      </c>
      <c r="H19" s="2">
        <v>73</v>
      </c>
      <c r="I19" s="2">
        <v>11.55</v>
      </c>
      <c r="J19" s="2">
        <v>13.5</v>
      </c>
      <c r="K19" s="2">
        <v>5</v>
      </c>
      <c r="L19" s="2">
        <v>22.5</v>
      </c>
      <c r="M19" s="2">
        <v>337</v>
      </c>
      <c r="N19" s="2">
        <v>104</v>
      </c>
      <c r="O19" s="2">
        <v>134</v>
      </c>
      <c r="P19" s="2">
        <v>121</v>
      </c>
      <c r="Q19" s="2">
        <v>45</v>
      </c>
      <c r="R19" s="2">
        <v>65</v>
      </c>
      <c r="S19" s="2">
        <v>26</v>
      </c>
      <c r="T19" s="2">
        <v>74.25</v>
      </c>
      <c r="U19" s="2">
        <v>43.42</v>
      </c>
      <c r="V19" s="2">
        <v>32</v>
      </c>
      <c r="W19" s="2">
        <v>290</v>
      </c>
      <c r="X19" s="2">
        <v>19</v>
      </c>
      <c r="Y19" s="2">
        <v>26</v>
      </c>
      <c r="Z19" s="2">
        <v>93</v>
      </c>
      <c r="AA19" s="2">
        <v>9</v>
      </c>
      <c r="AB19" s="2">
        <v>8</v>
      </c>
      <c r="AC19" s="2">
        <v>999.02</v>
      </c>
      <c r="AD19" s="2">
        <v>454</v>
      </c>
      <c r="AE19" s="2">
        <v>77</v>
      </c>
      <c r="AF19" s="2">
        <v>36.6</v>
      </c>
      <c r="AG19" s="2">
        <v>125</v>
      </c>
      <c r="AH19" s="2">
        <v>27.64</v>
      </c>
      <c r="AI19" s="2">
        <v>19</v>
      </c>
      <c r="AJ19" s="2">
        <v>162.80000000000001</v>
      </c>
      <c r="AK19" s="2">
        <v>83</v>
      </c>
      <c r="AL19" s="2">
        <v>91</v>
      </c>
      <c r="AM19" s="2">
        <v>68</v>
      </c>
      <c r="AN19" s="2">
        <v>14</v>
      </c>
      <c r="AO19" s="2">
        <v>51</v>
      </c>
      <c r="AP19" s="2">
        <v>28</v>
      </c>
      <c r="AQ19" s="2">
        <v>111</v>
      </c>
      <c r="AR19" s="2">
        <v>17</v>
      </c>
      <c r="AS19" s="2">
        <v>91</v>
      </c>
      <c r="AT19" s="2">
        <v>35</v>
      </c>
      <c r="AU19" s="2">
        <v>58</v>
      </c>
      <c r="AV19" s="2">
        <v>13</v>
      </c>
      <c r="AW19" s="2">
        <v>18</v>
      </c>
      <c r="AX19" s="2">
        <v>6</v>
      </c>
      <c r="AY19" s="2">
        <v>143</v>
      </c>
      <c r="AZ19" s="2">
        <v>22</v>
      </c>
      <c r="BA19" s="2">
        <v>630</v>
      </c>
      <c r="BB19" s="2">
        <v>53</v>
      </c>
      <c r="BC19" s="2">
        <v>65</v>
      </c>
      <c r="BD19" s="2">
        <v>45</v>
      </c>
      <c r="BE19" s="2">
        <v>14</v>
      </c>
      <c r="BF19" s="2"/>
      <c r="BG19" s="2">
        <v>7291.7300000000014</v>
      </c>
    </row>
    <row r="20" spans="1:59" x14ac:dyDescent="0.3">
      <c r="A20" s="4" t="s">
        <v>479</v>
      </c>
      <c r="B20" s="2">
        <v>391.6</v>
      </c>
      <c r="C20" s="2">
        <v>14197</v>
      </c>
      <c r="D20" s="2">
        <v>0</v>
      </c>
      <c r="E20" s="2">
        <v>112.82</v>
      </c>
      <c r="F20" s="2">
        <v>0</v>
      </c>
      <c r="G20" s="2">
        <v>90</v>
      </c>
      <c r="H20" s="2">
        <v>284</v>
      </c>
      <c r="I20" s="2">
        <v>0</v>
      </c>
      <c r="J20" s="2">
        <v>0</v>
      </c>
      <c r="K20" s="2">
        <v>0</v>
      </c>
      <c r="L20" s="2">
        <v>0</v>
      </c>
      <c r="M20" s="2">
        <v>451</v>
      </c>
      <c r="N20" s="2">
        <v>458</v>
      </c>
      <c r="O20" s="2">
        <v>0</v>
      </c>
      <c r="P20" s="2">
        <v>0</v>
      </c>
      <c r="Q20" s="2">
        <v>0</v>
      </c>
      <c r="R20" s="2">
        <v>1830</v>
      </c>
      <c r="S20" s="2">
        <v>83</v>
      </c>
      <c r="T20" s="2">
        <v>18.55</v>
      </c>
      <c r="U20" s="2">
        <v>0</v>
      </c>
      <c r="V20" s="2">
        <v>0</v>
      </c>
      <c r="W20" s="2">
        <v>120</v>
      </c>
      <c r="X20" s="2">
        <v>50</v>
      </c>
      <c r="Y20" s="2">
        <v>255</v>
      </c>
      <c r="Z20" s="2">
        <v>0</v>
      </c>
      <c r="AA20" s="2">
        <v>0</v>
      </c>
      <c r="AB20" s="2">
        <v>0</v>
      </c>
      <c r="AC20" s="2">
        <v>960155.77</v>
      </c>
      <c r="AD20" s="2">
        <v>662</v>
      </c>
      <c r="AE20" s="2">
        <v>215</v>
      </c>
      <c r="AF20" s="2">
        <v>0</v>
      </c>
      <c r="AG20" s="2">
        <v>300</v>
      </c>
      <c r="AH20" s="2">
        <v>0</v>
      </c>
      <c r="AI20" s="2">
        <v>128</v>
      </c>
      <c r="AJ20" s="2">
        <v>260.3</v>
      </c>
      <c r="AK20" s="2">
        <v>285</v>
      </c>
      <c r="AL20" s="2">
        <v>3</v>
      </c>
      <c r="AM20" s="2">
        <v>759</v>
      </c>
      <c r="AN20" s="2">
        <v>119</v>
      </c>
      <c r="AO20" s="2">
        <v>279</v>
      </c>
      <c r="AP20" s="2">
        <v>0</v>
      </c>
      <c r="AQ20" s="2">
        <v>28</v>
      </c>
      <c r="AR20" s="2">
        <v>0</v>
      </c>
      <c r="AS20" s="2">
        <v>55</v>
      </c>
      <c r="AT20" s="2">
        <v>0</v>
      </c>
      <c r="AU20" s="2">
        <v>284</v>
      </c>
      <c r="AV20" s="2">
        <v>0</v>
      </c>
      <c r="AW20" s="2">
        <v>0</v>
      </c>
      <c r="AX20" s="2">
        <v>533</v>
      </c>
      <c r="AY20" s="2">
        <v>298</v>
      </c>
      <c r="AZ20" s="2">
        <v>2</v>
      </c>
      <c r="BA20" s="2">
        <v>0</v>
      </c>
      <c r="BB20" s="2">
        <v>8</v>
      </c>
      <c r="BC20" s="2">
        <v>618</v>
      </c>
      <c r="BD20" s="2">
        <v>36</v>
      </c>
      <c r="BE20" s="2">
        <v>0</v>
      </c>
      <c r="BF20" s="2">
        <v>64</v>
      </c>
      <c r="BG20" s="2">
        <v>983433.04</v>
      </c>
    </row>
    <row r="21" spans="1:59" x14ac:dyDescent="0.3">
      <c r="A21" s="4" t="s">
        <v>480</v>
      </c>
      <c r="B21" s="2">
        <v>1923.6</v>
      </c>
      <c r="C21" s="2">
        <v>14200</v>
      </c>
      <c r="D21" s="2">
        <v>380</v>
      </c>
      <c r="E21" s="2">
        <v>208.27</v>
      </c>
      <c r="F21" s="2">
        <v>74</v>
      </c>
      <c r="G21" s="2">
        <v>188</v>
      </c>
      <c r="H21" s="2">
        <v>357</v>
      </c>
      <c r="I21" s="2">
        <v>11.55</v>
      </c>
      <c r="J21" s="2">
        <v>13.5</v>
      </c>
      <c r="K21" s="2">
        <v>5</v>
      </c>
      <c r="L21" s="2">
        <v>22.5</v>
      </c>
      <c r="M21" s="2">
        <v>788</v>
      </c>
      <c r="N21" s="2">
        <v>562</v>
      </c>
      <c r="O21" s="2">
        <v>134</v>
      </c>
      <c r="P21" s="2">
        <v>121</v>
      </c>
      <c r="Q21" s="2">
        <v>45</v>
      </c>
      <c r="R21" s="2">
        <v>1895</v>
      </c>
      <c r="S21" s="2">
        <v>109</v>
      </c>
      <c r="T21" s="2">
        <v>92.8</v>
      </c>
      <c r="U21" s="2">
        <v>43.42</v>
      </c>
      <c r="V21" s="2">
        <v>32</v>
      </c>
      <c r="W21" s="2">
        <v>410</v>
      </c>
      <c r="X21" s="2">
        <v>69</v>
      </c>
      <c r="Y21" s="2">
        <v>281</v>
      </c>
      <c r="Z21" s="2">
        <v>93</v>
      </c>
      <c r="AA21" s="2">
        <v>9</v>
      </c>
      <c r="AB21" s="2">
        <v>8</v>
      </c>
      <c r="AC21" s="2">
        <v>961154.79</v>
      </c>
      <c r="AD21" s="2">
        <v>1116</v>
      </c>
      <c r="AE21" s="2">
        <v>292</v>
      </c>
      <c r="AF21" s="2">
        <v>36.6</v>
      </c>
      <c r="AG21" s="2">
        <v>425</v>
      </c>
      <c r="AH21" s="2">
        <v>27.64</v>
      </c>
      <c r="AI21" s="2">
        <v>147</v>
      </c>
      <c r="AJ21" s="2">
        <v>423.1</v>
      </c>
      <c r="AK21" s="2">
        <v>368</v>
      </c>
      <c r="AL21" s="2">
        <v>94</v>
      </c>
      <c r="AM21" s="2">
        <v>827</v>
      </c>
      <c r="AN21" s="2">
        <v>133</v>
      </c>
      <c r="AO21" s="2">
        <v>330</v>
      </c>
      <c r="AP21" s="2">
        <v>28</v>
      </c>
      <c r="AQ21" s="2">
        <v>139</v>
      </c>
      <c r="AR21" s="2">
        <v>17</v>
      </c>
      <c r="AS21" s="2">
        <v>146</v>
      </c>
      <c r="AT21" s="2">
        <v>35</v>
      </c>
      <c r="AU21" s="2">
        <v>342</v>
      </c>
      <c r="AV21" s="2">
        <v>13</v>
      </c>
      <c r="AW21" s="2">
        <v>18</v>
      </c>
      <c r="AX21" s="2">
        <v>539</v>
      </c>
      <c r="AY21" s="2">
        <v>441</v>
      </c>
      <c r="AZ21" s="2">
        <v>24</v>
      </c>
      <c r="BA21" s="2">
        <v>630</v>
      </c>
      <c r="BB21" s="2">
        <v>61</v>
      </c>
      <c r="BC21" s="2">
        <v>683</v>
      </c>
      <c r="BD21" s="2">
        <v>81</v>
      </c>
      <c r="BE21" s="2">
        <v>14</v>
      </c>
      <c r="BF21" s="2">
        <v>64</v>
      </c>
      <c r="BG21" s="2">
        <v>990724.77</v>
      </c>
    </row>
    <row r="22" spans="1:59" x14ac:dyDescent="0.3">
      <c r="A22" s="4" t="s">
        <v>481</v>
      </c>
      <c r="B22" s="2">
        <v>3855366</v>
      </c>
      <c r="C22" s="2">
        <v>45245</v>
      </c>
      <c r="D22" s="2">
        <v>6911</v>
      </c>
      <c r="E22" s="2">
        <v>124602</v>
      </c>
      <c r="F22" s="2">
        <v>141937</v>
      </c>
      <c r="G22" s="2">
        <v>232515</v>
      </c>
      <c r="H22" s="2">
        <v>74013</v>
      </c>
      <c r="I22" s="2">
        <v>23224</v>
      </c>
      <c r="J22" s="2">
        <v>5772</v>
      </c>
      <c r="K22" s="2">
        <v>5891</v>
      </c>
      <c r="L22" s="2">
        <v>46485</v>
      </c>
      <c r="M22" s="2">
        <v>541382</v>
      </c>
      <c r="N22" s="2">
        <v>253533</v>
      </c>
      <c r="O22" s="2">
        <v>185841</v>
      </c>
      <c r="P22" s="2">
        <v>302500</v>
      </c>
      <c r="Q22" s="2">
        <v>53209</v>
      </c>
      <c r="R22" s="2">
        <v>106961</v>
      </c>
      <c r="S22" s="2">
        <v>14056</v>
      </c>
      <c r="T22" s="2">
        <v>71939</v>
      </c>
      <c r="U22" s="2">
        <v>96904</v>
      </c>
      <c r="V22" s="2">
        <v>15555</v>
      </c>
      <c r="W22" s="2">
        <v>148673</v>
      </c>
      <c r="X22" s="2">
        <v>44735</v>
      </c>
      <c r="Y22" s="2">
        <v>78898</v>
      </c>
      <c r="Z22" s="2">
        <v>14926</v>
      </c>
      <c r="AA22" s="2">
        <v>4500</v>
      </c>
      <c r="AB22" s="2">
        <v>26503</v>
      </c>
      <c r="AC22" s="2">
        <v>6227989</v>
      </c>
      <c r="AD22" s="2">
        <v>1069032</v>
      </c>
      <c r="AE22" s="2">
        <v>52272</v>
      </c>
      <c r="AF22" s="2">
        <v>111668</v>
      </c>
      <c r="AG22" s="2">
        <v>281071</v>
      </c>
      <c r="AH22" s="2">
        <v>40303</v>
      </c>
      <c r="AI22" s="2">
        <v>45458</v>
      </c>
      <c r="AJ22" s="2">
        <v>454955</v>
      </c>
      <c r="AK22" s="2">
        <v>140596</v>
      </c>
      <c r="AL22" s="2">
        <v>128617</v>
      </c>
      <c r="AM22" s="2">
        <v>177245</v>
      </c>
      <c r="AN22" s="2">
        <v>32870</v>
      </c>
      <c r="AO22" s="2">
        <v>86662</v>
      </c>
      <c r="AP22" s="2">
        <v>22199</v>
      </c>
      <c r="AQ22" s="2">
        <v>231962</v>
      </c>
      <c r="AR22" s="2">
        <v>41873</v>
      </c>
      <c r="AS22" s="2">
        <v>175440</v>
      </c>
      <c r="AT22" s="2">
        <v>31921</v>
      </c>
      <c r="AU22" s="2">
        <v>111371</v>
      </c>
      <c r="AV22" s="2">
        <v>12934</v>
      </c>
      <c r="AW22" s="2">
        <v>20489</v>
      </c>
      <c r="AX22" s="2">
        <v>20926</v>
      </c>
      <c r="AY22" s="2">
        <v>167439</v>
      </c>
      <c r="AZ22" s="2">
        <v>28381</v>
      </c>
      <c r="BA22" s="2">
        <v>3500916</v>
      </c>
      <c r="BB22" s="2">
        <v>27750</v>
      </c>
      <c r="BC22" s="2">
        <v>220328</v>
      </c>
      <c r="BD22" s="2">
        <v>57133</v>
      </c>
      <c r="BE22" s="2">
        <v>16825</v>
      </c>
      <c r="BF22" s="2">
        <v>73717</v>
      </c>
      <c r="BG22" s="2">
        <v>20132418</v>
      </c>
    </row>
    <row r="23" spans="1:59" x14ac:dyDescent="0.3">
      <c r="A23" s="4" t="s">
        <v>482</v>
      </c>
      <c r="B23" s="2">
        <v>5262425</v>
      </c>
      <c r="C23" s="2">
        <v>36402</v>
      </c>
      <c r="D23" s="2">
        <v>6734</v>
      </c>
      <c r="E23" s="2">
        <v>157503</v>
      </c>
      <c r="F23" s="2">
        <v>195098</v>
      </c>
      <c r="G23" s="2">
        <v>344659</v>
      </c>
      <c r="H23" s="2">
        <v>101104</v>
      </c>
      <c r="I23" s="2">
        <v>28408</v>
      </c>
      <c r="J23" s="2">
        <v>4169</v>
      </c>
      <c r="K23" s="2">
        <v>7206</v>
      </c>
      <c r="L23" s="2">
        <v>72969</v>
      </c>
      <c r="M23" s="2">
        <v>711257</v>
      </c>
      <c r="N23" s="2">
        <v>336960</v>
      </c>
      <c r="O23" s="2">
        <v>245240</v>
      </c>
      <c r="P23" s="2">
        <v>436400</v>
      </c>
      <c r="Q23" s="2">
        <v>56207</v>
      </c>
      <c r="R23" s="2">
        <v>113385</v>
      </c>
      <c r="S23" s="2">
        <v>10133</v>
      </c>
      <c r="T23" s="2">
        <v>123024</v>
      </c>
      <c r="U23" s="2">
        <v>106448</v>
      </c>
      <c r="V23" s="2">
        <v>13111</v>
      </c>
      <c r="W23" s="2">
        <v>137295</v>
      </c>
      <c r="X23" s="2">
        <v>58464</v>
      </c>
      <c r="Y23" s="2">
        <v>108052</v>
      </c>
      <c r="Z23" s="2">
        <v>11736</v>
      </c>
      <c r="AA23" s="2">
        <v>3614</v>
      </c>
      <c r="AB23" s="2">
        <v>24789</v>
      </c>
      <c r="AC23" s="2">
        <v>6354683</v>
      </c>
      <c r="AD23" s="2">
        <v>1358319</v>
      </c>
      <c r="AE23" s="2">
        <v>62170</v>
      </c>
      <c r="AF23" s="2">
        <v>108785</v>
      </c>
      <c r="AG23" s="2">
        <v>361534</v>
      </c>
      <c r="AH23" s="2">
        <v>45113</v>
      </c>
      <c r="AI23" s="2">
        <v>48124</v>
      </c>
      <c r="AJ23" s="2">
        <v>650777</v>
      </c>
      <c r="AK23" s="2">
        <v>190210</v>
      </c>
      <c r="AL23" s="2">
        <v>175686</v>
      </c>
      <c r="AM23" s="2">
        <v>257792</v>
      </c>
      <c r="AN23" s="2">
        <v>49789</v>
      </c>
      <c r="AO23" s="2">
        <v>84972</v>
      </c>
      <c r="AP23" s="2">
        <v>20235</v>
      </c>
      <c r="AQ23" s="2">
        <v>347190</v>
      </c>
      <c r="AR23" s="2">
        <v>49837</v>
      </c>
      <c r="AS23" s="2">
        <v>225300</v>
      </c>
      <c r="AT23" s="2">
        <v>35988</v>
      </c>
      <c r="AU23" s="2">
        <v>90881</v>
      </c>
      <c r="AV23" s="2">
        <v>15453</v>
      </c>
      <c r="AW23" s="2">
        <v>20109</v>
      </c>
      <c r="AX23" s="2">
        <v>9108</v>
      </c>
      <c r="AY23" s="2">
        <v>157028</v>
      </c>
      <c r="AZ23" s="2">
        <v>37040</v>
      </c>
      <c r="BA23" s="2">
        <v>4385591</v>
      </c>
      <c r="BB23" s="2">
        <v>36439</v>
      </c>
      <c r="BC23" s="2">
        <v>275621</v>
      </c>
      <c r="BD23" s="2">
        <v>79523</v>
      </c>
      <c r="BE23" s="2">
        <v>18160</v>
      </c>
      <c r="BF23" s="2">
        <v>77697</v>
      </c>
      <c r="BG23" s="2">
        <v>24341946</v>
      </c>
    </row>
    <row r="24" spans="1:59" x14ac:dyDescent="0.3">
      <c r="A24" s="4" t="s">
        <v>483</v>
      </c>
      <c r="B24" s="2">
        <v>4160418</v>
      </c>
      <c r="C24" s="2">
        <v>38653</v>
      </c>
      <c r="D24" s="2">
        <v>5988</v>
      </c>
      <c r="E24" s="2">
        <v>128854</v>
      </c>
      <c r="F24" s="2">
        <v>153571</v>
      </c>
      <c r="G24" s="2">
        <v>258878</v>
      </c>
      <c r="H24" s="2">
        <v>76708</v>
      </c>
      <c r="I24" s="2">
        <v>23621</v>
      </c>
      <c r="J24" s="2">
        <v>3788</v>
      </c>
      <c r="K24" s="2">
        <v>5643</v>
      </c>
      <c r="L24" s="2">
        <v>49137</v>
      </c>
      <c r="M24" s="2">
        <v>561614</v>
      </c>
      <c r="N24" s="2">
        <v>268084</v>
      </c>
      <c r="O24" s="2">
        <v>195447</v>
      </c>
      <c r="P24" s="2">
        <v>338375</v>
      </c>
      <c r="Q24" s="2">
        <v>49141</v>
      </c>
      <c r="R24" s="2">
        <v>99828</v>
      </c>
      <c r="S24" s="2">
        <v>10786</v>
      </c>
      <c r="T24" s="2">
        <v>87623</v>
      </c>
      <c r="U24" s="2">
        <v>93041</v>
      </c>
      <c r="V24" s="2">
        <v>12021</v>
      </c>
      <c r="W24" s="2">
        <v>131627</v>
      </c>
      <c r="X24" s="2">
        <v>45763</v>
      </c>
      <c r="Y24" s="2">
        <v>84567</v>
      </c>
      <c r="Z24" s="2">
        <v>12541</v>
      </c>
      <c r="AA24" s="2">
        <v>3574</v>
      </c>
      <c r="AB24" s="2">
        <v>23375</v>
      </c>
      <c r="AC24" s="2">
        <v>5742235</v>
      </c>
      <c r="AD24" s="2">
        <v>1076935</v>
      </c>
      <c r="AE24" s="2">
        <v>49883</v>
      </c>
      <c r="AF24" s="2">
        <v>99795</v>
      </c>
      <c r="AG24" s="2">
        <v>289376</v>
      </c>
      <c r="AH24" s="2">
        <v>38325</v>
      </c>
      <c r="AI24" s="2">
        <v>39145</v>
      </c>
      <c r="AJ24" s="2">
        <v>504801</v>
      </c>
      <c r="AK24" s="2">
        <v>150664</v>
      </c>
      <c r="AL24" s="2">
        <v>95563</v>
      </c>
      <c r="AM24" s="2">
        <v>187193</v>
      </c>
      <c r="AN24" s="2">
        <v>35233</v>
      </c>
      <c r="AO24" s="2">
        <v>76180</v>
      </c>
      <c r="AP24" s="2">
        <v>19341</v>
      </c>
      <c r="AQ24" s="2">
        <v>265091</v>
      </c>
      <c r="AR24" s="2">
        <v>42117</v>
      </c>
      <c r="AS24" s="2">
        <v>178294</v>
      </c>
      <c r="AT24" s="2">
        <v>27330</v>
      </c>
      <c r="AU24" s="2">
        <v>92284</v>
      </c>
      <c r="AV24" s="2">
        <v>12028</v>
      </c>
      <c r="AW24" s="2">
        <v>17387</v>
      </c>
      <c r="AX24" s="2">
        <v>13387</v>
      </c>
      <c r="AY24" s="2">
        <v>144332</v>
      </c>
      <c r="AZ24" s="2">
        <v>27207</v>
      </c>
      <c r="BA24" s="2">
        <v>3528718</v>
      </c>
      <c r="BB24" s="2">
        <v>27708</v>
      </c>
      <c r="BC24" s="2">
        <v>226307</v>
      </c>
      <c r="BD24" s="2">
        <v>61546</v>
      </c>
      <c r="BE24" s="2">
        <v>16092</v>
      </c>
      <c r="BF24" s="2">
        <v>69447</v>
      </c>
      <c r="BG24" s="2">
        <v>20076610</v>
      </c>
    </row>
    <row r="25" spans="1:59" x14ac:dyDescent="0.3">
      <c r="A25" s="4" t="s">
        <v>484</v>
      </c>
      <c r="B25" s="2">
        <v>79.06</v>
      </c>
      <c r="C25" s="2">
        <v>85.43</v>
      </c>
      <c r="D25" s="2">
        <v>86.64</v>
      </c>
      <c r="E25" s="2">
        <v>81.81</v>
      </c>
      <c r="F25" s="2">
        <v>78.709999999999994</v>
      </c>
      <c r="G25" s="2">
        <v>75.11</v>
      </c>
      <c r="H25" s="2">
        <v>75.87</v>
      </c>
      <c r="I25" s="2">
        <v>83.15</v>
      </c>
      <c r="J25" s="2">
        <v>65.63</v>
      </c>
      <c r="K25" s="2">
        <v>78.31</v>
      </c>
      <c r="L25" s="2">
        <v>67.34</v>
      </c>
      <c r="M25" s="2">
        <v>78.959999999999994</v>
      </c>
      <c r="N25" s="2">
        <v>79.56</v>
      </c>
      <c r="O25" s="2">
        <v>79.7</v>
      </c>
      <c r="P25" s="2">
        <v>77.540000000000006</v>
      </c>
      <c r="Q25" s="2">
        <v>87.43</v>
      </c>
      <c r="R25" s="2">
        <v>88.04</v>
      </c>
      <c r="S25" s="2">
        <v>76.739999999999995</v>
      </c>
      <c r="T25" s="2">
        <v>71.22</v>
      </c>
      <c r="U25" s="2">
        <v>87.41</v>
      </c>
      <c r="V25" s="2">
        <v>77.28</v>
      </c>
      <c r="W25" s="2">
        <v>88.53</v>
      </c>
      <c r="X25" s="2">
        <v>78.28</v>
      </c>
      <c r="Y25" s="2">
        <v>78.27</v>
      </c>
      <c r="Z25" s="2">
        <v>84.02</v>
      </c>
      <c r="AA25" s="2">
        <v>79.42</v>
      </c>
      <c r="AB25" s="2">
        <v>88.2</v>
      </c>
      <c r="AC25" s="2">
        <v>90.36</v>
      </c>
      <c r="AD25" s="2">
        <v>79.28</v>
      </c>
      <c r="AE25" s="2">
        <v>80.239999999999995</v>
      </c>
      <c r="AF25" s="2">
        <v>89.37</v>
      </c>
      <c r="AG25" s="2">
        <v>80.040000000000006</v>
      </c>
      <c r="AH25" s="2">
        <v>84.95</v>
      </c>
      <c r="AI25" s="2">
        <v>81.34</v>
      </c>
      <c r="AJ25" s="2">
        <v>77.569999999999993</v>
      </c>
      <c r="AK25" s="2">
        <v>79.209999999999994</v>
      </c>
      <c r="AL25" s="2">
        <v>54.39</v>
      </c>
      <c r="AM25" s="2">
        <v>72.61</v>
      </c>
      <c r="AN25" s="2">
        <v>70.760000000000005</v>
      </c>
      <c r="AO25" s="2">
        <v>87.9</v>
      </c>
      <c r="AP25" s="2">
        <v>87.13</v>
      </c>
      <c r="AQ25" s="2">
        <v>76.349999999999994</v>
      </c>
      <c r="AR25" s="2">
        <v>84.51</v>
      </c>
      <c r="AS25" s="2">
        <v>79.14</v>
      </c>
      <c r="AT25" s="2">
        <v>75.94</v>
      </c>
      <c r="AU25" s="2">
        <v>82.86</v>
      </c>
      <c r="AV25" s="2">
        <v>77.84</v>
      </c>
      <c r="AW25" s="2">
        <v>84.86</v>
      </c>
      <c r="AX25" s="2">
        <v>63.97</v>
      </c>
      <c r="AY25" s="2">
        <v>86.2</v>
      </c>
      <c r="AZ25" s="2">
        <v>73.45</v>
      </c>
      <c r="BA25" s="2">
        <v>80.459999999999994</v>
      </c>
      <c r="BB25" s="2">
        <v>76.040000000000006</v>
      </c>
      <c r="BC25" s="2">
        <v>82.11</v>
      </c>
      <c r="BD25" s="2">
        <v>77.39</v>
      </c>
      <c r="BE25" s="2">
        <v>88.61</v>
      </c>
      <c r="BF25" s="2">
        <v>89.38</v>
      </c>
      <c r="BG25" s="2">
        <v>4551.92</v>
      </c>
    </row>
    <row r="26" spans="1:59" x14ac:dyDescent="0.3">
      <c r="A26" s="4" t="s">
        <v>498</v>
      </c>
      <c r="B26" s="2">
        <v>51872</v>
      </c>
      <c r="C26" s="2">
        <v>2195</v>
      </c>
      <c r="D26" s="2">
        <v>92</v>
      </c>
      <c r="E26" s="2">
        <v>1205</v>
      </c>
      <c r="F26" s="2">
        <v>573</v>
      </c>
      <c r="G26" s="2">
        <v>1516</v>
      </c>
      <c r="H26" s="2">
        <v>1526</v>
      </c>
      <c r="I26" s="2">
        <v>160</v>
      </c>
      <c r="J26" s="2">
        <v>54</v>
      </c>
      <c r="K26" s="2">
        <v>38</v>
      </c>
      <c r="L26" s="2">
        <v>168</v>
      </c>
      <c r="M26" s="2">
        <v>3919</v>
      </c>
      <c r="N26" s="2">
        <v>1540</v>
      </c>
      <c r="O26" s="2">
        <v>3215</v>
      </c>
      <c r="P26" s="2">
        <v>4704</v>
      </c>
      <c r="Q26" s="2">
        <v>379</v>
      </c>
      <c r="R26" s="2">
        <v>453</v>
      </c>
      <c r="S26" s="2">
        <v>101</v>
      </c>
      <c r="T26" s="2">
        <v>1615</v>
      </c>
      <c r="U26" s="2">
        <v>266</v>
      </c>
      <c r="V26" s="2">
        <v>81</v>
      </c>
      <c r="W26" s="2">
        <v>1019</v>
      </c>
      <c r="X26" s="2">
        <v>693</v>
      </c>
      <c r="Y26" s="2">
        <v>1691</v>
      </c>
      <c r="Z26" s="2">
        <v>97</v>
      </c>
      <c r="AA26" s="2">
        <v>21</v>
      </c>
      <c r="AB26" s="2">
        <v>72</v>
      </c>
      <c r="AC26" s="2">
        <v>124556</v>
      </c>
      <c r="AD26" s="2">
        <v>6000</v>
      </c>
      <c r="AE26" s="2">
        <v>1464</v>
      </c>
      <c r="AF26" s="2">
        <v>334</v>
      </c>
      <c r="AG26" s="2">
        <v>2000</v>
      </c>
      <c r="AH26" s="2">
        <v>225</v>
      </c>
      <c r="AI26" s="2">
        <v>364</v>
      </c>
      <c r="AJ26" s="2">
        <v>3077</v>
      </c>
      <c r="AK26" s="2">
        <v>2814</v>
      </c>
      <c r="AL26" s="2">
        <v>1024</v>
      </c>
      <c r="AM26" s="2">
        <v>4550</v>
      </c>
      <c r="AN26" s="2">
        <v>325</v>
      </c>
      <c r="AO26" s="2">
        <v>574</v>
      </c>
      <c r="AP26" s="2">
        <v>370</v>
      </c>
      <c r="AQ26" s="2">
        <v>2011</v>
      </c>
      <c r="AR26" s="2">
        <v>220</v>
      </c>
      <c r="AS26" s="2">
        <v>989</v>
      </c>
      <c r="AT26" s="2">
        <v>510</v>
      </c>
      <c r="AU26" s="2">
        <v>739</v>
      </c>
      <c r="AV26" s="2">
        <v>81</v>
      </c>
      <c r="AW26" s="2">
        <v>113</v>
      </c>
      <c r="AX26" s="2">
        <v>712</v>
      </c>
      <c r="AY26" s="2">
        <v>1261</v>
      </c>
      <c r="AZ26" s="2">
        <v>139</v>
      </c>
      <c r="BA26" s="2">
        <v>29087</v>
      </c>
      <c r="BB26" s="2">
        <v>292</v>
      </c>
      <c r="BC26" s="2">
        <v>1657</v>
      </c>
      <c r="BD26" s="2">
        <v>497</v>
      </c>
      <c r="BE26" s="2">
        <v>217</v>
      </c>
      <c r="BF26" s="2">
        <v>583</v>
      </c>
      <c r="BG26" s="2">
        <v>266050</v>
      </c>
    </row>
    <row r="27" spans="1:59" x14ac:dyDescent="0.3">
      <c r="A27" s="4"/>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row>
    <row r="28" spans="1:59" x14ac:dyDescent="0.3">
      <c r="A28" s="5" t="s">
        <v>526</v>
      </c>
    </row>
    <row r="29" spans="1:59" x14ac:dyDescent="0.3">
      <c r="A29" s="3" t="s">
        <v>1</v>
      </c>
      <c r="B29" s="4">
        <v>2021</v>
      </c>
    </row>
    <row r="31" spans="1:59" x14ac:dyDescent="0.3">
      <c r="B31" s="3" t="s">
        <v>474</v>
      </c>
    </row>
    <row r="32" spans="1:59" x14ac:dyDescent="0.3">
      <c r="A32" s="3" t="s">
        <v>485</v>
      </c>
      <c r="B32" t="s">
        <v>22</v>
      </c>
      <c r="C32" t="s">
        <v>23</v>
      </c>
      <c r="D32" t="s">
        <v>24</v>
      </c>
      <c r="E32" t="s">
        <v>25</v>
      </c>
      <c r="F32" t="s">
        <v>26</v>
      </c>
      <c r="G32" t="s">
        <v>27</v>
      </c>
      <c r="H32" t="s">
        <v>28</v>
      </c>
      <c r="I32" t="s">
        <v>29</v>
      </c>
      <c r="J32" t="s">
        <v>30</v>
      </c>
      <c r="K32" t="s">
        <v>31</v>
      </c>
      <c r="L32" t="s">
        <v>32</v>
      </c>
      <c r="M32" t="s">
        <v>36</v>
      </c>
      <c r="N32" t="s">
        <v>37</v>
      </c>
      <c r="O32" t="s">
        <v>38</v>
      </c>
      <c r="P32" t="s">
        <v>33</v>
      </c>
      <c r="Q32" t="s">
        <v>34</v>
      </c>
      <c r="R32" t="s">
        <v>35</v>
      </c>
      <c r="S32" t="s">
        <v>39</v>
      </c>
      <c r="T32" t="s">
        <v>40</v>
      </c>
      <c r="U32" t="s">
        <v>41</v>
      </c>
      <c r="V32" t="s">
        <v>42</v>
      </c>
      <c r="W32" t="s">
        <v>43</v>
      </c>
      <c r="X32" t="s">
        <v>44</v>
      </c>
      <c r="Y32" t="s">
        <v>45</v>
      </c>
      <c r="Z32" t="s">
        <v>46</v>
      </c>
      <c r="AA32" t="s">
        <v>47</v>
      </c>
      <c r="AB32" t="s">
        <v>48</v>
      </c>
      <c r="AC32" t="s">
        <v>49</v>
      </c>
      <c r="AD32" t="s">
        <v>50</v>
      </c>
      <c r="AE32" t="s">
        <v>51</v>
      </c>
      <c r="AF32" t="s">
        <v>52</v>
      </c>
      <c r="AG32" t="s">
        <v>53</v>
      </c>
      <c r="AH32" t="s">
        <v>54</v>
      </c>
      <c r="AI32" t="s">
        <v>55</v>
      </c>
      <c r="AJ32" t="s">
        <v>56</v>
      </c>
      <c r="AK32" t="s">
        <v>57</v>
      </c>
      <c r="AL32" t="s">
        <v>58</v>
      </c>
      <c r="AM32" t="s">
        <v>59</v>
      </c>
      <c r="AN32" t="s">
        <v>60</v>
      </c>
      <c r="AO32" t="s">
        <v>61</v>
      </c>
      <c r="AP32" t="s">
        <v>62</v>
      </c>
      <c r="AQ32" t="s">
        <v>63</v>
      </c>
      <c r="AR32" t="s">
        <v>64</v>
      </c>
      <c r="AS32" t="s">
        <v>65</v>
      </c>
      <c r="AT32" t="s">
        <v>66</v>
      </c>
      <c r="AU32" t="s">
        <v>67</v>
      </c>
      <c r="AV32" t="s">
        <v>68</v>
      </c>
      <c r="AW32" t="s">
        <v>69</v>
      </c>
      <c r="AX32" t="s">
        <v>70</v>
      </c>
      <c r="AY32" t="s">
        <v>71</v>
      </c>
      <c r="AZ32" t="s">
        <v>72</v>
      </c>
      <c r="BA32" t="s">
        <v>73</v>
      </c>
      <c r="BB32" t="s">
        <v>74</v>
      </c>
      <c r="BC32" t="s">
        <v>75</v>
      </c>
      <c r="BD32" t="s">
        <v>76</v>
      </c>
      <c r="BE32" t="s">
        <v>77</v>
      </c>
      <c r="BF32" t="s">
        <v>78</v>
      </c>
      <c r="BG32" t="s">
        <v>475</v>
      </c>
    </row>
    <row r="33" spans="1:59" x14ac:dyDescent="0.3">
      <c r="A33" s="4" t="s">
        <v>515</v>
      </c>
      <c r="B33" s="9">
        <v>584061717.53999996</v>
      </c>
      <c r="C33" s="9">
        <v>25605028.550000001</v>
      </c>
      <c r="D33" s="9">
        <v>1481040.03</v>
      </c>
      <c r="E33" s="9">
        <v>22812069</v>
      </c>
      <c r="F33" s="9">
        <v>19811464.359999999</v>
      </c>
      <c r="G33" s="9">
        <v>33066713.91</v>
      </c>
      <c r="H33" s="9">
        <v>19966357.890000001</v>
      </c>
      <c r="I33" s="9">
        <v>3958389.92</v>
      </c>
      <c r="J33" s="9">
        <v>973088.88</v>
      </c>
      <c r="K33" s="9">
        <v>1224218.05</v>
      </c>
      <c r="L33" s="9">
        <v>3731584.57</v>
      </c>
      <c r="M33" s="9">
        <v>81303913</v>
      </c>
      <c r="N33" s="9">
        <v>35811599.020000003</v>
      </c>
      <c r="O33" s="9">
        <v>27701958.379999999</v>
      </c>
      <c r="P33" s="9">
        <v>48380613.210000001</v>
      </c>
      <c r="Q33" s="9">
        <v>7815110.54</v>
      </c>
      <c r="R33" s="9">
        <v>13338511.76</v>
      </c>
      <c r="S33" s="9">
        <v>3249097.5</v>
      </c>
      <c r="T33" s="9">
        <v>13144701.779999999</v>
      </c>
      <c r="U33" s="9">
        <v>11582698.310000001</v>
      </c>
      <c r="V33" s="9">
        <v>1942946.26</v>
      </c>
      <c r="W33" s="9">
        <v>24609674.07</v>
      </c>
      <c r="X33" s="9">
        <v>6187901.25</v>
      </c>
      <c r="Y33" s="9">
        <v>16942826.949999999</v>
      </c>
      <c r="Z33" s="9">
        <v>1266815.26</v>
      </c>
      <c r="AA33" s="9">
        <v>551975.96</v>
      </c>
      <c r="AB33" s="9">
        <v>1726968.94</v>
      </c>
      <c r="AC33" s="9">
        <v>1686373356.9200001</v>
      </c>
      <c r="AD33" s="9">
        <v>193354891.16</v>
      </c>
      <c r="AE33" s="9">
        <v>12270280.01</v>
      </c>
      <c r="AF33" s="9">
        <v>12731309.539999999</v>
      </c>
      <c r="AG33" s="9">
        <v>44428935.399999999</v>
      </c>
      <c r="AH33" s="9">
        <v>4561315.3</v>
      </c>
      <c r="AI33" s="9">
        <v>8015507.1100000003</v>
      </c>
      <c r="AJ33" s="9">
        <v>72209446.849999994</v>
      </c>
      <c r="AK33" s="9">
        <v>20078867</v>
      </c>
      <c r="AL33" s="9">
        <v>23183337.43</v>
      </c>
      <c r="AM33" s="9">
        <v>32931547</v>
      </c>
      <c r="AN33" s="9">
        <v>5538822.8499999996</v>
      </c>
      <c r="AO33" s="9">
        <v>13124398.529999999</v>
      </c>
      <c r="AP33" s="9">
        <v>3348462.27</v>
      </c>
      <c r="AQ33" s="9">
        <v>42558671.82</v>
      </c>
      <c r="AR33" s="9">
        <v>5736649.5999999996</v>
      </c>
      <c r="AS33" s="9">
        <v>25501648.239999998</v>
      </c>
      <c r="AT33" s="9">
        <v>4719410.8899999997</v>
      </c>
      <c r="AU33" s="9">
        <v>19207805.140000001</v>
      </c>
      <c r="AV33" s="9">
        <v>1993475.43</v>
      </c>
      <c r="AW33" s="9">
        <v>2752092.09</v>
      </c>
      <c r="AX33" s="9">
        <v>2164790.71</v>
      </c>
      <c r="AY33" s="9">
        <v>25909377.440000001</v>
      </c>
      <c r="AZ33" s="9">
        <v>3904189.73</v>
      </c>
      <c r="BA33" s="9">
        <v>744774050.60000002</v>
      </c>
      <c r="BB33" s="9">
        <v>4685688.91</v>
      </c>
      <c r="BC33" s="9">
        <v>38890480</v>
      </c>
      <c r="BD33" s="9">
        <v>10498866.789999999</v>
      </c>
      <c r="BE33" s="9">
        <v>3029286.89</v>
      </c>
      <c r="BF33" s="9">
        <v>11111944.74</v>
      </c>
      <c r="BG33" s="9">
        <v>4091837891.2799993</v>
      </c>
    </row>
    <row r="34" spans="1:59" x14ac:dyDescent="0.3">
      <c r="A34" s="4" t="s">
        <v>514</v>
      </c>
      <c r="B34" s="9">
        <v>2872600609.1700001</v>
      </c>
      <c r="C34" s="9">
        <v>26958875.359999999</v>
      </c>
      <c r="D34" s="9">
        <v>3514491.46</v>
      </c>
      <c r="E34" s="9">
        <v>94769780</v>
      </c>
      <c r="F34" s="9">
        <v>114224129.22</v>
      </c>
      <c r="G34" s="9">
        <v>187156014.03999999</v>
      </c>
      <c r="H34" s="9">
        <v>56476962.890000001</v>
      </c>
      <c r="I34" s="9">
        <v>17358832.879999999</v>
      </c>
      <c r="J34" s="9">
        <v>2814558.44</v>
      </c>
      <c r="K34" s="9">
        <v>3992872.33</v>
      </c>
      <c r="L34" s="9">
        <v>28457647.859999999</v>
      </c>
      <c r="M34" s="9">
        <v>414874804.18000001</v>
      </c>
      <c r="N34" s="9">
        <v>175804456.31</v>
      </c>
      <c r="O34" s="9">
        <v>146232506.81999999</v>
      </c>
      <c r="P34" s="9">
        <v>229797000.80000001</v>
      </c>
      <c r="Q34" s="9">
        <v>37786162.840000004</v>
      </c>
      <c r="R34" s="9">
        <v>64303898.82</v>
      </c>
      <c r="S34" s="9">
        <v>7186766.2400000002</v>
      </c>
      <c r="T34" s="9">
        <v>65532718.140000001</v>
      </c>
      <c r="U34" s="9">
        <v>60719426.68</v>
      </c>
      <c r="V34" s="9">
        <v>8604025.25</v>
      </c>
      <c r="W34" s="9">
        <v>100005270.06999999</v>
      </c>
      <c r="X34" s="9">
        <v>30922145.329999998</v>
      </c>
      <c r="Y34" s="9">
        <v>62585799.509999998</v>
      </c>
      <c r="Z34" s="9">
        <v>7655362.4400000004</v>
      </c>
      <c r="AA34" s="9">
        <v>2763659.29</v>
      </c>
      <c r="AB34" s="9">
        <v>10970771.310000001</v>
      </c>
      <c r="AC34" s="9">
        <v>3476118995.52</v>
      </c>
      <c r="AD34" s="9">
        <v>858375660.24000001</v>
      </c>
      <c r="AE34" s="9">
        <v>34915177.119999997</v>
      </c>
      <c r="AF34" s="9">
        <v>74687297.761000007</v>
      </c>
      <c r="AG34" s="9">
        <v>204721850.21000001</v>
      </c>
      <c r="AH34" s="9">
        <v>28239915.559999999</v>
      </c>
      <c r="AI34" s="9">
        <v>35879385.090000004</v>
      </c>
      <c r="AJ34" s="9">
        <v>385324015.19999999</v>
      </c>
      <c r="AK34" s="9">
        <v>110225584</v>
      </c>
      <c r="AL34" s="9">
        <v>102605247.18000001</v>
      </c>
      <c r="AM34" s="9">
        <v>143880153.90000001</v>
      </c>
      <c r="AN34" s="9">
        <v>26183614.609999999</v>
      </c>
      <c r="AO34" s="9">
        <v>56532996.640000001</v>
      </c>
      <c r="AP34" s="9">
        <v>13321672.84</v>
      </c>
      <c r="AQ34" s="9">
        <v>179042015.86000001</v>
      </c>
      <c r="AR34" s="9">
        <v>29029338.550000001</v>
      </c>
      <c r="AS34" s="9">
        <v>115836876.79000001</v>
      </c>
      <c r="AT34" s="9">
        <v>23156526.739999998</v>
      </c>
      <c r="AU34" s="9">
        <v>71970077.799999997</v>
      </c>
      <c r="AV34" s="9">
        <v>10142701.57</v>
      </c>
      <c r="AW34" s="9">
        <v>12982768.279999999</v>
      </c>
      <c r="AX34" s="9">
        <v>8819769.9700000007</v>
      </c>
      <c r="AY34" s="9">
        <v>113417046.28</v>
      </c>
      <c r="AZ34" s="9">
        <v>21007196.579999998</v>
      </c>
      <c r="BA34" s="9">
        <v>2694322334.5900002</v>
      </c>
      <c r="BB34" s="9">
        <v>18165829.280000001</v>
      </c>
      <c r="BC34" s="9">
        <v>162898253</v>
      </c>
      <c r="BD34" s="9">
        <v>45255363.109999999</v>
      </c>
      <c r="BE34" s="9">
        <v>11083561.289999999</v>
      </c>
      <c r="BF34" s="9">
        <v>52998216.990000002</v>
      </c>
      <c r="BG34" s="9">
        <v>13955208990.231003</v>
      </c>
    </row>
    <row r="35" spans="1:59" x14ac:dyDescent="0.3">
      <c r="A35" s="4" t="s">
        <v>516</v>
      </c>
      <c r="B35" s="9">
        <v>-2872600609.1700001</v>
      </c>
      <c r="C35" s="9">
        <v>-26958875.359999999</v>
      </c>
      <c r="D35" s="9">
        <v>-3514491.46</v>
      </c>
      <c r="E35" s="9">
        <v>-94769781</v>
      </c>
      <c r="F35" s="9">
        <v>-114224129.22</v>
      </c>
      <c r="G35" s="9">
        <v>-187156014.03999999</v>
      </c>
      <c r="H35" s="9">
        <v>-56476962.890000001</v>
      </c>
      <c r="I35" s="9">
        <v>-17358832.879999999</v>
      </c>
      <c r="J35" s="9">
        <v>-2814722.7</v>
      </c>
      <c r="K35" s="9">
        <v>-3992872.33</v>
      </c>
      <c r="L35" s="9">
        <v>-28539011.899999999</v>
      </c>
      <c r="M35" s="9">
        <v>-414874334.88999999</v>
      </c>
      <c r="N35" s="9">
        <v>-175804456.25999999</v>
      </c>
      <c r="O35" s="9">
        <v>-146554517.81999999</v>
      </c>
      <c r="P35" s="9">
        <v>-229797000.80000001</v>
      </c>
      <c r="Q35" s="9">
        <v>-37786162.840000004</v>
      </c>
      <c r="R35" s="9">
        <v>-64303898.659999996</v>
      </c>
      <c r="S35" s="9">
        <v>-7186766.2300000004</v>
      </c>
      <c r="T35" s="9">
        <v>-65532718.140000001</v>
      </c>
      <c r="U35" s="9">
        <v>-60698855.950000003</v>
      </c>
      <c r="V35" s="9">
        <v>-8604075.2300000004</v>
      </c>
      <c r="W35" s="9">
        <v>-100513829.84</v>
      </c>
      <c r="X35" s="9">
        <v>-30922145.329999998</v>
      </c>
      <c r="Y35" s="9">
        <v>-62585799.509999998</v>
      </c>
      <c r="Z35" s="9">
        <v>-7655362.4400000004</v>
      </c>
      <c r="AA35" s="9">
        <v>-2763659.29</v>
      </c>
      <c r="AB35" s="9">
        <v>-10970771.310000001</v>
      </c>
      <c r="AC35" s="9">
        <v>-3476118995.5300002</v>
      </c>
      <c r="AD35" s="9">
        <v>-858375660.24000001</v>
      </c>
      <c r="AE35" s="9">
        <v>-34915177.109999999</v>
      </c>
      <c r="AF35" s="9">
        <v>-74687297.760000005</v>
      </c>
      <c r="AG35" s="9">
        <v>-204721850.21000001</v>
      </c>
      <c r="AH35" s="9">
        <v>-28239915.530000001</v>
      </c>
      <c r="AI35" s="9">
        <v>-35879385.090000004</v>
      </c>
      <c r="AJ35" s="9">
        <v>-385324015.19999999</v>
      </c>
      <c r="AK35" s="9">
        <v>-110225584</v>
      </c>
      <c r="AL35" s="9">
        <v>-102612369.64</v>
      </c>
      <c r="AM35" s="9">
        <v>-143880153.90000001</v>
      </c>
      <c r="AN35" s="9">
        <v>-26183614.609999999</v>
      </c>
      <c r="AO35" s="9">
        <v>-56532996.689999998</v>
      </c>
      <c r="AP35" s="9">
        <v>-13321672.84</v>
      </c>
      <c r="AQ35" s="9">
        <v>-179042016.81</v>
      </c>
      <c r="AR35" s="9">
        <v>-29029338.609999999</v>
      </c>
      <c r="AS35" s="9">
        <v>-115836876.8</v>
      </c>
      <c r="AT35" s="9">
        <v>-23156526.739999998</v>
      </c>
      <c r="AU35" s="9">
        <v>-71970077.799999997</v>
      </c>
      <c r="AV35" s="9">
        <v>-10142701.57</v>
      </c>
      <c r="AW35" s="9">
        <v>-12982768.279999999</v>
      </c>
      <c r="AX35" s="9">
        <v>-8819769.9700000007</v>
      </c>
      <c r="AY35" s="9">
        <v>-113417055.40000001</v>
      </c>
      <c r="AZ35" s="9">
        <v>-21006470.690000001</v>
      </c>
      <c r="BA35" s="9">
        <v>-2694322334.5900002</v>
      </c>
      <c r="BB35" s="9">
        <v>-18165828.98</v>
      </c>
      <c r="BC35" s="9">
        <v>-162898254</v>
      </c>
      <c r="BD35" s="9">
        <v>-45255363.109999999</v>
      </c>
      <c r="BE35" s="9">
        <v>-11083561.289999999</v>
      </c>
      <c r="BF35" s="9">
        <v>-52998216.990000002</v>
      </c>
      <c r="BG35" s="9">
        <v>-13956106507.469999</v>
      </c>
    </row>
    <row r="36" spans="1:59" x14ac:dyDescent="0.3">
      <c r="A36" s="4" t="s">
        <v>520</v>
      </c>
      <c r="B36" s="9">
        <v>61769187.109999999</v>
      </c>
      <c r="C36" s="9">
        <v>619526.46</v>
      </c>
      <c r="D36" s="9">
        <v>107700.43</v>
      </c>
      <c r="E36" s="9">
        <v>1332963</v>
      </c>
      <c r="F36" s="9">
        <v>903548.54</v>
      </c>
      <c r="G36" s="9">
        <v>2388825.27</v>
      </c>
      <c r="H36" s="9">
        <v>734002.52</v>
      </c>
      <c r="I36" s="9">
        <v>287108.84999999998</v>
      </c>
      <c r="J36" s="9">
        <v>109028.78</v>
      </c>
      <c r="K36" s="9">
        <v>-1224.1099999999999</v>
      </c>
      <c r="L36" s="9">
        <v>760685.13</v>
      </c>
      <c r="M36" s="9">
        <v>9040462.8300000001</v>
      </c>
      <c r="N36" s="9">
        <v>2127673.09</v>
      </c>
      <c r="O36" s="9">
        <v>2446298.69</v>
      </c>
      <c r="P36" s="9">
        <v>78697.150000001697</v>
      </c>
      <c r="Q36" s="9">
        <v>637040.19999999995</v>
      </c>
      <c r="R36" s="9">
        <v>870907.84</v>
      </c>
      <c r="S36" s="9">
        <v>868149.64</v>
      </c>
      <c r="T36" s="9">
        <v>1528044.92</v>
      </c>
      <c r="U36" s="9">
        <v>1236323.6499999999</v>
      </c>
      <c r="V36" s="9">
        <v>267030.32</v>
      </c>
      <c r="W36" s="9">
        <v>2053737.48</v>
      </c>
      <c r="X36" s="9">
        <v>433837.89</v>
      </c>
      <c r="Y36" s="9">
        <v>1533573.9868000001</v>
      </c>
      <c r="Z36" s="9">
        <v>301416.18</v>
      </c>
      <c r="AA36" s="9">
        <v>46677.89</v>
      </c>
      <c r="AB36" s="9">
        <v>100719.91</v>
      </c>
      <c r="AC36" s="9">
        <v>19380061.710000001</v>
      </c>
      <c r="AD36" s="9">
        <v>9177226.9000000004</v>
      </c>
      <c r="AE36" s="9">
        <v>1889195.54</v>
      </c>
      <c r="AF36" s="9">
        <v>772529.68</v>
      </c>
      <c r="AG36" s="9">
        <v>2944329.2</v>
      </c>
      <c r="AH36" s="9">
        <v>253674.45</v>
      </c>
      <c r="AI36" s="9">
        <v>924058.38</v>
      </c>
      <c r="AJ36" s="9">
        <v>22107868.920000002</v>
      </c>
      <c r="AK36" s="9">
        <v>1525104</v>
      </c>
      <c r="AL36" s="9">
        <v>697073.31</v>
      </c>
      <c r="AM36" s="9">
        <v>2880508.22</v>
      </c>
      <c r="AN36" s="9">
        <v>836567.34</v>
      </c>
      <c r="AO36" s="9">
        <v>2571086.2400000002</v>
      </c>
      <c r="AP36" s="9">
        <v>339774.42</v>
      </c>
      <c r="AQ36" s="9">
        <v>2890805.92</v>
      </c>
      <c r="AR36" s="9">
        <v>325114.48</v>
      </c>
      <c r="AS36" s="9">
        <v>1576739.93</v>
      </c>
      <c r="AT36" s="9">
        <v>361456.19</v>
      </c>
      <c r="AU36" s="9">
        <v>3042027.75</v>
      </c>
      <c r="AV36" s="9">
        <v>161621.12</v>
      </c>
      <c r="AW36" s="9">
        <v>246308.07</v>
      </c>
      <c r="AX36" s="9">
        <v>97987.21</v>
      </c>
      <c r="AY36" s="9">
        <v>1881402.81</v>
      </c>
      <c r="AZ36" s="9">
        <v>353859.6</v>
      </c>
      <c r="BA36" s="9">
        <v>50895135.960000001</v>
      </c>
      <c r="BB36" s="9">
        <v>371450.29</v>
      </c>
      <c r="BC36" s="9">
        <v>8215739</v>
      </c>
      <c r="BD36" s="9">
        <v>676799.79</v>
      </c>
      <c r="BE36" s="9">
        <v>191623.53</v>
      </c>
      <c r="BF36" s="9">
        <v>636797.73</v>
      </c>
      <c r="BG36" s="9">
        <v>230805871.33680001</v>
      </c>
    </row>
    <row r="37" spans="1:59" x14ac:dyDescent="0.3">
      <c r="A37" s="4" t="s">
        <v>517</v>
      </c>
      <c r="B37" s="9">
        <v>-83214862.069999993</v>
      </c>
      <c r="C37" s="9">
        <v>-1624752.87</v>
      </c>
      <c r="D37" s="9">
        <v>-387284.76</v>
      </c>
      <c r="E37" s="9">
        <v>-3520217</v>
      </c>
      <c r="F37" s="9">
        <v>-1639182.81</v>
      </c>
      <c r="G37" s="9">
        <v>-4894441.54</v>
      </c>
      <c r="H37" s="9">
        <v>-1938043.6</v>
      </c>
      <c r="I37" s="9">
        <v>-346940.34</v>
      </c>
      <c r="J37" s="9">
        <v>-134931.35999999999</v>
      </c>
      <c r="K37" s="9">
        <v>-45501.760000000002</v>
      </c>
      <c r="L37" s="9">
        <v>-334197.78000000003</v>
      </c>
      <c r="M37" s="9">
        <v>-10458487.26</v>
      </c>
      <c r="N37" s="9">
        <v>-3950870.03</v>
      </c>
      <c r="O37" s="9">
        <v>-1861395.12</v>
      </c>
      <c r="P37" s="9">
        <v>-7340397.0800000001</v>
      </c>
      <c r="Q37" s="9">
        <v>-1060427.52</v>
      </c>
      <c r="R37" s="9">
        <v>-1049387.79</v>
      </c>
      <c r="S37" s="9">
        <v>-364198.81</v>
      </c>
      <c r="T37" s="9">
        <v>-1650599.99</v>
      </c>
      <c r="U37" s="9">
        <v>-755036.33</v>
      </c>
      <c r="V37" s="9">
        <v>-405442.69</v>
      </c>
      <c r="W37" s="9">
        <v>-6278013.75</v>
      </c>
      <c r="X37" s="9">
        <v>-946466.93</v>
      </c>
      <c r="Y37" s="9">
        <v>-1496235.190004</v>
      </c>
      <c r="Z37" s="9">
        <v>-136555.68</v>
      </c>
      <c r="AA37" s="9">
        <v>-16054.28</v>
      </c>
      <c r="AB37" s="9">
        <v>-119463.64</v>
      </c>
      <c r="AC37" s="9">
        <v>-107329323.55</v>
      </c>
      <c r="AD37" s="9">
        <v>-21205463.530000001</v>
      </c>
      <c r="AE37" s="9">
        <v>-1548760.81</v>
      </c>
      <c r="AF37" s="9">
        <v>-2242391.4</v>
      </c>
      <c r="AG37" s="9">
        <v>-5389622.8600000003</v>
      </c>
      <c r="AH37" s="9">
        <v>-514303.21</v>
      </c>
      <c r="AI37" s="9">
        <v>-424454.3</v>
      </c>
      <c r="AJ37" s="9">
        <v>-11539456.26</v>
      </c>
      <c r="AK37" s="9">
        <v>-3195250</v>
      </c>
      <c r="AL37" s="9">
        <v>-2452186.31</v>
      </c>
      <c r="AM37" s="9">
        <v>-4483105.97</v>
      </c>
      <c r="AN37" s="9">
        <v>-730153.54</v>
      </c>
      <c r="AO37" s="9">
        <v>-776092.95</v>
      </c>
      <c r="AP37" s="9">
        <v>-930035.46</v>
      </c>
      <c r="AQ37" s="9">
        <v>-8374719.4900000002</v>
      </c>
      <c r="AR37" s="9">
        <v>-857766.47</v>
      </c>
      <c r="AS37" s="9">
        <v>-1381705.97</v>
      </c>
      <c r="AT37" s="9">
        <v>-658820.1</v>
      </c>
      <c r="AU37" s="9">
        <v>-3922486.79</v>
      </c>
      <c r="AV37" s="9">
        <v>-306029.37</v>
      </c>
      <c r="AW37" s="9">
        <v>-354152.42</v>
      </c>
      <c r="AX37" s="9">
        <v>-608154.23</v>
      </c>
      <c r="AY37" s="9">
        <v>-2823988.16</v>
      </c>
      <c r="AZ37" s="9">
        <v>-545201.41</v>
      </c>
      <c r="BA37" s="9">
        <v>-46596357.560000002</v>
      </c>
      <c r="BB37" s="9">
        <v>-35697.14</v>
      </c>
      <c r="BC37" s="9">
        <v>-6096367</v>
      </c>
      <c r="BD37" s="9">
        <v>-1729777.57</v>
      </c>
      <c r="BE37" s="9">
        <v>-416116.13</v>
      </c>
      <c r="BF37" s="9">
        <v>-709495.33</v>
      </c>
      <c r="BG37" s="9">
        <v>-374146823.27000421</v>
      </c>
    </row>
    <row r="38" spans="1:59" x14ac:dyDescent="0.3">
      <c r="A38" s="4" t="s">
        <v>518</v>
      </c>
      <c r="B38" s="9">
        <v>-29945001.18</v>
      </c>
      <c r="C38" s="9">
        <v>-5546051.6399999997</v>
      </c>
      <c r="D38" s="9">
        <v>-119320.91</v>
      </c>
      <c r="E38" s="9">
        <v>-1082631</v>
      </c>
      <c r="F38" s="9">
        <v>-1884695.09</v>
      </c>
      <c r="G38" s="9">
        <v>-5763351.8600000003</v>
      </c>
      <c r="H38" s="9">
        <v>-2296746.02</v>
      </c>
      <c r="I38" s="9">
        <v>-342252.46</v>
      </c>
      <c r="J38" s="9">
        <v>-26006.46</v>
      </c>
      <c r="K38" s="9">
        <v>-51005.17</v>
      </c>
      <c r="L38" s="9">
        <v>-648664.80000000005</v>
      </c>
      <c r="M38" s="9">
        <v>-4744305.6500000004</v>
      </c>
      <c r="N38" s="9">
        <v>-3604957.58</v>
      </c>
      <c r="O38" s="9">
        <v>-2766559.82</v>
      </c>
      <c r="P38" s="9">
        <v>-3561897.3</v>
      </c>
      <c r="Q38" s="9">
        <v>-1391925.87</v>
      </c>
      <c r="R38" s="9">
        <v>-1480314.31</v>
      </c>
      <c r="S38" s="9">
        <v>-300226.51</v>
      </c>
      <c r="T38" s="9">
        <v>-1060418.3500000001</v>
      </c>
      <c r="U38" s="9">
        <v>-1689466.07</v>
      </c>
      <c r="V38" s="9">
        <v>-225913.5</v>
      </c>
      <c r="W38" s="9">
        <v>-1691203.96</v>
      </c>
      <c r="X38" s="9">
        <v>-617235.22</v>
      </c>
      <c r="Y38" s="9">
        <v>-344951.95</v>
      </c>
      <c r="Z38" s="9">
        <v>-338156.09</v>
      </c>
      <c r="AA38" s="9">
        <v>-26380.799999999999</v>
      </c>
      <c r="AB38" s="9">
        <v>-224822.92</v>
      </c>
      <c r="AC38" s="9">
        <v>-256098069.75999999</v>
      </c>
      <c r="AD38" s="9">
        <v>-7686705.7400000002</v>
      </c>
      <c r="AE38" s="9">
        <v>-1049232.8500000001</v>
      </c>
      <c r="AF38" s="9">
        <v>-1224215.6499999999</v>
      </c>
      <c r="AG38" s="9">
        <v>-5786644.8099999996</v>
      </c>
      <c r="AH38" s="9">
        <v>-401884.43</v>
      </c>
      <c r="AI38" s="9">
        <v>-1619030.09</v>
      </c>
      <c r="AJ38" s="9">
        <v>-9374733.1899999995</v>
      </c>
      <c r="AK38" s="9">
        <v>-1552775</v>
      </c>
      <c r="AL38" s="9">
        <v>-1107232.44</v>
      </c>
      <c r="AM38" s="9">
        <v>-2379048.02</v>
      </c>
      <c r="AN38" s="9">
        <v>-511054.07</v>
      </c>
      <c r="AO38" s="9">
        <v>-2193595.0499999998</v>
      </c>
      <c r="AP38" s="9">
        <v>-536319.71</v>
      </c>
      <c r="AQ38" s="9">
        <v>-1797643.52</v>
      </c>
      <c r="AR38" s="9">
        <v>-220193.18</v>
      </c>
      <c r="AS38" s="9">
        <v>-905558.83</v>
      </c>
      <c r="AT38" s="9">
        <v>-640306.16</v>
      </c>
      <c r="AU38" s="9">
        <v>-2471212.64</v>
      </c>
      <c r="AV38" s="9">
        <v>-137451.03</v>
      </c>
      <c r="AW38" s="9">
        <v>-425934.26</v>
      </c>
      <c r="AX38" s="9">
        <v>-115807.53</v>
      </c>
      <c r="AY38" s="9">
        <v>-5565762.54</v>
      </c>
      <c r="AZ38" s="9">
        <v>-189920.08</v>
      </c>
      <c r="BA38" s="9">
        <v>-70899292.859999999</v>
      </c>
      <c r="BB38" s="9">
        <v>-766679.32</v>
      </c>
      <c r="BC38" s="9">
        <v>-1718924</v>
      </c>
      <c r="BD38" s="9">
        <v>-1931914.51</v>
      </c>
      <c r="BE38" s="9">
        <v>-244083.37</v>
      </c>
      <c r="BF38" s="9">
        <v>-1346049.46</v>
      </c>
      <c r="BG38" s="9">
        <v>-452671736.58999985</v>
      </c>
    </row>
    <row r="39" spans="1:59" x14ac:dyDescent="0.3">
      <c r="A39" s="4" t="s">
        <v>519</v>
      </c>
      <c r="B39" s="9">
        <v>-160287871.41</v>
      </c>
      <c r="C39" s="9">
        <v>-6576308.8899999997</v>
      </c>
      <c r="D39" s="9">
        <v>-636559.6</v>
      </c>
      <c r="E39" s="9">
        <v>-8846435</v>
      </c>
      <c r="F39" s="9">
        <v>-8117488.5499999998</v>
      </c>
      <c r="G39" s="9">
        <v>-10769912.92</v>
      </c>
      <c r="H39" s="9">
        <v>-5911889.5999999996</v>
      </c>
      <c r="I39" s="9">
        <v>-1759674.79</v>
      </c>
      <c r="J39" s="9">
        <v>-581818.18999999994</v>
      </c>
      <c r="K39" s="9">
        <v>-616223.41</v>
      </c>
      <c r="L39" s="9">
        <v>-2059370.8</v>
      </c>
      <c r="M39" s="9">
        <v>-29123354.59</v>
      </c>
      <c r="N39" s="9">
        <v>-13291463.369999999</v>
      </c>
      <c r="O39" s="9">
        <v>-9755544.9100000001</v>
      </c>
      <c r="P39" s="9">
        <v>-15389137.720000001</v>
      </c>
      <c r="Q39" s="9">
        <v>-3350439.41</v>
      </c>
      <c r="R39" s="9">
        <v>-4972973.97</v>
      </c>
      <c r="S39" s="9">
        <v>-845635.08</v>
      </c>
      <c r="T39" s="9">
        <v>-4780972.3</v>
      </c>
      <c r="U39" s="9">
        <v>-3700360.11</v>
      </c>
      <c r="V39" s="9">
        <v>-1041477.4</v>
      </c>
      <c r="W39" s="9">
        <v>-7776095.6200000001</v>
      </c>
      <c r="X39" s="9">
        <v>-2066860.35</v>
      </c>
      <c r="Y39" s="9">
        <v>-5212253</v>
      </c>
      <c r="Z39" s="9">
        <v>-681288.27</v>
      </c>
      <c r="AA39" s="9">
        <v>-477059.48</v>
      </c>
      <c r="AB39" s="9">
        <v>-938794</v>
      </c>
      <c r="AC39" s="9">
        <v>-227771096.91</v>
      </c>
      <c r="AD39" s="9">
        <v>-56131011.859999999</v>
      </c>
      <c r="AE39" s="9">
        <v>-3997416.47</v>
      </c>
      <c r="AF39" s="9">
        <v>-3553412.1</v>
      </c>
      <c r="AG39" s="9">
        <v>-11701235.85</v>
      </c>
      <c r="AH39" s="9">
        <v>-1819803.58</v>
      </c>
      <c r="AI39" s="9">
        <v>-2854398.27</v>
      </c>
      <c r="AJ39" s="9">
        <v>-22949747.920000002</v>
      </c>
      <c r="AK39" s="9">
        <v>-6577106</v>
      </c>
      <c r="AL39" s="9">
        <v>-9187984.1500000004</v>
      </c>
      <c r="AM39" s="9">
        <v>-11963375.25</v>
      </c>
      <c r="AN39" s="9">
        <v>-1968883.9</v>
      </c>
      <c r="AO39" s="9">
        <v>-4140923.5</v>
      </c>
      <c r="AP39" s="9">
        <v>-1283565.94</v>
      </c>
      <c r="AQ39" s="9">
        <v>-9383891.6600000001</v>
      </c>
      <c r="AR39" s="9">
        <v>-2348929.27</v>
      </c>
      <c r="AS39" s="9">
        <v>-11148567.84</v>
      </c>
      <c r="AT39" s="9">
        <v>-2186534.86</v>
      </c>
      <c r="AU39" s="9">
        <v>-6031386.4000000004</v>
      </c>
      <c r="AV39" s="9">
        <v>-1046462.7</v>
      </c>
      <c r="AW39" s="9">
        <v>-1591682.7</v>
      </c>
      <c r="AX39" s="9">
        <v>-741845.97</v>
      </c>
      <c r="AY39" s="9">
        <v>-7929055.7400000002</v>
      </c>
      <c r="AZ39" s="9">
        <v>-2147915.88</v>
      </c>
      <c r="BA39" s="9">
        <v>-160045440.16999999</v>
      </c>
      <c r="BB39" s="9">
        <v>-2251194.33</v>
      </c>
      <c r="BC39" s="9">
        <v>-8065513</v>
      </c>
      <c r="BD39" s="9">
        <v>-3163335.68</v>
      </c>
      <c r="BE39" s="9">
        <v>-1217555.02</v>
      </c>
      <c r="BF39" s="9">
        <v>-4719544.55</v>
      </c>
      <c r="BG39" s="9">
        <v>-899486080.21000016</v>
      </c>
    </row>
    <row r="40" spans="1:59" x14ac:dyDescent="0.3">
      <c r="A40" s="4" t="s">
        <v>521</v>
      </c>
      <c r="B40" s="9">
        <v>-149635869.21000001</v>
      </c>
      <c r="C40" s="9">
        <v>-4049471.51</v>
      </c>
      <c r="D40" s="9">
        <v>-199782.39</v>
      </c>
      <c r="E40" s="9">
        <v>-4672294</v>
      </c>
      <c r="F40" s="9">
        <v>-3743636.5</v>
      </c>
      <c r="G40" s="9">
        <v>-8014824.4299999997</v>
      </c>
      <c r="H40" s="9">
        <v>-5095005.34</v>
      </c>
      <c r="I40" s="9">
        <v>-627916.9</v>
      </c>
      <c r="J40" s="9">
        <v>-127225.41</v>
      </c>
      <c r="K40" s="9">
        <v>-170913.82</v>
      </c>
      <c r="L40" s="9">
        <v>-313326.01</v>
      </c>
      <c r="M40" s="9">
        <v>-20671199.239999998</v>
      </c>
      <c r="N40" s="9">
        <v>-6014601.0899999999</v>
      </c>
      <c r="O40" s="9">
        <v>-6552326.9699999997</v>
      </c>
      <c r="P40" s="9">
        <v>-6523172.6699999999</v>
      </c>
      <c r="Q40" s="9">
        <v>-1411960.33</v>
      </c>
      <c r="R40" s="9">
        <v>-2834313.99</v>
      </c>
      <c r="S40" s="9">
        <v>-451661.07</v>
      </c>
      <c r="T40" s="9">
        <v>-3052590.38</v>
      </c>
      <c r="U40" s="9">
        <v>-2281952.3199999998</v>
      </c>
      <c r="V40" s="9">
        <v>-392597.99</v>
      </c>
      <c r="W40" s="9">
        <v>-4551067.34</v>
      </c>
      <c r="X40" s="9">
        <v>-1272575.43</v>
      </c>
      <c r="Y40" s="9">
        <v>-4525975.8499999996</v>
      </c>
      <c r="Z40" s="9">
        <v>-134529.21</v>
      </c>
      <c r="AA40" s="9">
        <v>-42230.97</v>
      </c>
      <c r="AB40" s="9">
        <v>-272289.13</v>
      </c>
      <c r="AC40" s="9">
        <v>-426482689.88999999</v>
      </c>
      <c r="AD40" s="9">
        <v>-50647181.200000003</v>
      </c>
      <c r="AE40" s="9">
        <v>-3248820.64</v>
      </c>
      <c r="AF40" s="9">
        <v>-2545168.56</v>
      </c>
      <c r="AG40" s="9">
        <v>-10941254.68</v>
      </c>
      <c r="AH40" s="9">
        <v>-1202634.3</v>
      </c>
      <c r="AI40" s="9">
        <v>-1632463.6</v>
      </c>
      <c r="AJ40" s="9">
        <v>-20731822.489999998</v>
      </c>
      <c r="AK40" s="9">
        <v>-4434028</v>
      </c>
      <c r="AL40" s="9">
        <v>-5585593.8899999997</v>
      </c>
      <c r="AM40" s="9">
        <v>-8454906.3300000001</v>
      </c>
      <c r="AN40" s="9">
        <v>-1227391.28</v>
      </c>
      <c r="AO40" s="9">
        <v>-3272296.33</v>
      </c>
      <c r="AP40" s="9">
        <v>-376370.19</v>
      </c>
      <c r="AQ40" s="9">
        <v>-11795760.720000001</v>
      </c>
      <c r="AR40" s="9">
        <v>-930022.18</v>
      </c>
      <c r="AS40" s="9">
        <v>-5678974.4500000002</v>
      </c>
      <c r="AT40" s="9">
        <v>-873529.75</v>
      </c>
      <c r="AU40" s="9">
        <v>-4170512.31</v>
      </c>
      <c r="AV40" s="9">
        <v>-332848.46000000002</v>
      </c>
      <c r="AW40" s="9">
        <v>-403188.41</v>
      </c>
      <c r="AX40" s="9">
        <v>-342778.93</v>
      </c>
      <c r="AY40" s="9">
        <v>-4803603.5199999996</v>
      </c>
      <c r="AZ40" s="9">
        <v>-733344.57</v>
      </c>
      <c r="BA40" s="9">
        <v>-286981599.39999998</v>
      </c>
      <c r="BB40" s="9">
        <v>-701773.25</v>
      </c>
      <c r="BC40" s="9">
        <v>-10696943</v>
      </c>
      <c r="BD40" s="9">
        <v>-1725462.66</v>
      </c>
      <c r="BE40" s="9">
        <v>-485333.37</v>
      </c>
      <c r="BF40" s="9">
        <v>-1785531.48</v>
      </c>
      <c r="BG40" s="9">
        <v>-1110859137.3399999</v>
      </c>
    </row>
    <row r="41" spans="1:59" x14ac:dyDescent="0.3">
      <c r="A41" s="4" t="s">
        <v>522</v>
      </c>
      <c r="B41" s="9">
        <v>-68494735.640000001</v>
      </c>
      <c r="C41" s="9">
        <v>-3252089.05</v>
      </c>
      <c r="D41" s="9">
        <v>-10963.74</v>
      </c>
      <c r="E41" s="9">
        <v>-1615292</v>
      </c>
      <c r="F41" s="9">
        <v>-1913717.75</v>
      </c>
      <c r="G41" s="9">
        <v>-2516497.9300000002</v>
      </c>
      <c r="H41" s="9">
        <v>-2840862.37</v>
      </c>
      <c r="I41" s="9">
        <v>-514098.43</v>
      </c>
      <c r="J41" s="9">
        <v>-281.77</v>
      </c>
      <c r="K41" s="9">
        <v>-5676.58</v>
      </c>
      <c r="L41" s="9">
        <v>-75447.63</v>
      </c>
      <c r="M41" s="9">
        <v>-6226092.5700000003</v>
      </c>
      <c r="N41" s="9">
        <v>-4236377.92</v>
      </c>
      <c r="O41" s="9">
        <v>-2944556.8</v>
      </c>
      <c r="P41" s="9">
        <v>-3324575.7</v>
      </c>
      <c r="Q41" s="9">
        <v>-762925.68</v>
      </c>
      <c r="R41" s="9">
        <v>-1971790.65</v>
      </c>
      <c r="S41" s="9">
        <v>-537689.78</v>
      </c>
      <c r="T41" s="9">
        <v>-1147926.8700000001</v>
      </c>
      <c r="U41" s="9">
        <v>-971713.69</v>
      </c>
      <c r="V41" s="9">
        <v>-4162.5600000000004</v>
      </c>
      <c r="W41" s="9">
        <v>-3681731.5</v>
      </c>
      <c r="X41" s="9">
        <v>-495351.72</v>
      </c>
      <c r="Y41" s="9">
        <v>583735.78</v>
      </c>
      <c r="Z41" s="9">
        <v>-29146.12</v>
      </c>
      <c r="AA41" s="9">
        <v>-1770.42</v>
      </c>
      <c r="AB41" s="9">
        <v>-142103.59</v>
      </c>
      <c r="AC41" s="9">
        <v>-184342153.38</v>
      </c>
      <c r="AD41" s="9">
        <v>-23423347.170000002</v>
      </c>
      <c r="AE41" s="9">
        <v>-1254338.32</v>
      </c>
      <c r="AF41" s="9">
        <v>-1453891.81</v>
      </c>
      <c r="AG41" s="9">
        <v>-2566842.7400000002</v>
      </c>
      <c r="AH41" s="9">
        <v>-520309.14</v>
      </c>
      <c r="AI41" s="9">
        <v>-579805.73</v>
      </c>
      <c r="AJ41" s="9">
        <v>-5202253.4400000004</v>
      </c>
      <c r="AK41" s="9">
        <v>-1922931</v>
      </c>
      <c r="AL41" s="9">
        <v>183700.73</v>
      </c>
      <c r="AM41" s="9">
        <v>-2604649.3199999998</v>
      </c>
      <c r="AN41" s="9">
        <v>-407631.41</v>
      </c>
      <c r="AO41" s="9">
        <v>-1018276.05</v>
      </c>
      <c r="AP41" s="9">
        <v>-132388.96</v>
      </c>
      <c r="AQ41" s="9">
        <v>-5846903.2999999998</v>
      </c>
      <c r="AR41" s="9">
        <v>-488925.74</v>
      </c>
      <c r="AS41" s="9">
        <v>-2565342.9</v>
      </c>
      <c r="AT41" s="9">
        <v>-360633.36</v>
      </c>
      <c r="AU41" s="9">
        <v>-3027501.75</v>
      </c>
      <c r="AV41" s="9">
        <v>-187933.37</v>
      </c>
      <c r="AW41" s="9">
        <v>-76120.070000000007</v>
      </c>
      <c r="AX41" s="9">
        <v>-70875.17</v>
      </c>
      <c r="AY41" s="9">
        <v>-1382141.27</v>
      </c>
      <c r="AZ41" s="9">
        <v>-137884.60999999999</v>
      </c>
      <c r="BA41" s="9">
        <v>-81699939.090000004</v>
      </c>
      <c r="BB41" s="9">
        <v>-180719.31</v>
      </c>
      <c r="BC41" s="9">
        <v>-4781340</v>
      </c>
      <c r="BD41" s="9">
        <v>-511007.03</v>
      </c>
      <c r="BE41" s="9">
        <v>-255186.37</v>
      </c>
      <c r="BF41" s="9">
        <v>-130534.24</v>
      </c>
      <c r="BG41" s="9">
        <v>-434081948.00000006</v>
      </c>
    </row>
    <row r="42" spans="1:59" x14ac:dyDescent="0.3">
      <c r="A42" s="8" t="s">
        <v>525</v>
      </c>
      <c r="B42" s="10">
        <v>-491578339.50999999</v>
      </c>
      <c r="C42" s="10">
        <v>-21048673.959999997</v>
      </c>
      <c r="D42" s="10">
        <v>-1353911.4000000001</v>
      </c>
      <c r="E42" s="10">
        <v>-19736869</v>
      </c>
      <c r="F42" s="10">
        <v>-17298720.699999999</v>
      </c>
      <c r="G42" s="10">
        <v>-31959028.68</v>
      </c>
      <c r="H42" s="10">
        <v>-18082546.93</v>
      </c>
      <c r="I42" s="10">
        <v>-3590882.92</v>
      </c>
      <c r="J42" s="10">
        <v>-870263.19</v>
      </c>
      <c r="K42" s="10">
        <v>-889320.74000000011</v>
      </c>
      <c r="L42" s="10">
        <v>-3431007.0199999996</v>
      </c>
      <c r="M42" s="10">
        <v>-71223439.310000002</v>
      </c>
      <c r="N42" s="10">
        <v>-31098269.989999995</v>
      </c>
      <c r="O42" s="10">
        <v>-23880383.620000001</v>
      </c>
      <c r="P42" s="10">
        <v>-36139180.470000006</v>
      </c>
      <c r="Q42" s="10">
        <v>-7977678.8100000005</v>
      </c>
      <c r="R42" s="10">
        <v>-12308780.710000001</v>
      </c>
      <c r="S42" s="10">
        <v>-2499411.25</v>
      </c>
      <c r="T42" s="10">
        <v>-11692507.890000001</v>
      </c>
      <c r="U42" s="10">
        <v>-9398528.5199999996</v>
      </c>
      <c r="V42" s="10">
        <v>-2069594.14</v>
      </c>
      <c r="W42" s="10">
        <v>-23978112.170000002</v>
      </c>
      <c r="X42" s="10">
        <v>-5398489.6499999994</v>
      </c>
      <c r="Y42" s="10">
        <v>-10995680.210004</v>
      </c>
      <c r="Z42" s="10">
        <v>-1319675.3700000001</v>
      </c>
      <c r="AA42" s="10">
        <v>-563495.95000000007</v>
      </c>
      <c r="AB42" s="10">
        <v>-1697473.28</v>
      </c>
      <c r="AC42" s="10">
        <v>-1202023333.49</v>
      </c>
      <c r="AD42" s="10">
        <v>-159093709.5</v>
      </c>
      <c r="AE42" s="10">
        <v>-11098569.090000002</v>
      </c>
      <c r="AF42" s="10">
        <v>-11019079.520000001</v>
      </c>
      <c r="AG42" s="10">
        <v>-36385600.940000005</v>
      </c>
      <c r="AH42" s="10">
        <v>-4458934.66</v>
      </c>
      <c r="AI42" s="10">
        <v>-7110151.9900000002</v>
      </c>
      <c r="AJ42" s="10">
        <v>-69798013.299999997</v>
      </c>
      <c r="AK42" s="10">
        <v>-17682090</v>
      </c>
      <c r="AL42" s="10">
        <v>-18149296.059999999</v>
      </c>
      <c r="AM42" s="10">
        <v>-29885084.890000001</v>
      </c>
      <c r="AN42" s="10">
        <v>-4845114.2</v>
      </c>
      <c r="AO42" s="10">
        <v>-11401183.880000001</v>
      </c>
      <c r="AP42" s="10">
        <v>-3258680.26</v>
      </c>
      <c r="AQ42" s="10">
        <v>-37198918.689999998</v>
      </c>
      <c r="AR42" s="10">
        <v>-4845836.84</v>
      </c>
      <c r="AS42" s="10">
        <v>-21680149.989999998</v>
      </c>
      <c r="AT42" s="10">
        <v>-4719824.2300000004</v>
      </c>
      <c r="AU42" s="10">
        <v>-19623099.890000001</v>
      </c>
      <c r="AV42" s="10">
        <v>-2010724.9300000002</v>
      </c>
      <c r="AW42" s="10">
        <v>-2851077.86</v>
      </c>
      <c r="AX42" s="10">
        <v>-1879461.8299999998</v>
      </c>
      <c r="AY42" s="10">
        <v>-22504551.23</v>
      </c>
      <c r="AZ42" s="10">
        <v>-3754266.55</v>
      </c>
      <c r="BA42" s="10">
        <v>-646222629.08000004</v>
      </c>
      <c r="BB42" s="10">
        <v>-3936063.35</v>
      </c>
      <c r="BC42" s="10">
        <v>-31359087</v>
      </c>
      <c r="BD42" s="10">
        <v>-9061497.4499999993</v>
      </c>
      <c r="BE42" s="10">
        <v>-2618274.2600000002</v>
      </c>
      <c r="BF42" s="10">
        <v>-8691155.0600000005</v>
      </c>
      <c r="BG42" s="10">
        <v>-3271245725.4100041</v>
      </c>
    </row>
    <row r="43" spans="1:59" x14ac:dyDescent="0.3">
      <c r="A43" s="4" t="s">
        <v>524</v>
      </c>
      <c r="B43" s="9">
        <v>-5238106.6900000004</v>
      </c>
      <c r="C43" s="9">
        <v>-66240</v>
      </c>
      <c r="D43" s="9">
        <v>0</v>
      </c>
      <c r="E43" s="9">
        <v>0</v>
      </c>
      <c r="F43" s="9">
        <v>-466406.88</v>
      </c>
      <c r="G43" s="9">
        <v>208424</v>
      </c>
      <c r="H43" s="9">
        <v>-47853</v>
      </c>
      <c r="I43" s="9">
        <v>-33157</v>
      </c>
      <c r="J43" s="9">
        <v>-18800</v>
      </c>
      <c r="K43" s="9">
        <v>0</v>
      </c>
      <c r="L43" s="9">
        <v>0</v>
      </c>
      <c r="M43" s="9">
        <v>-282403</v>
      </c>
      <c r="N43" s="9">
        <v>29382.94</v>
      </c>
      <c r="O43" s="9">
        <v>0</v>
      </c>
      <c r="P43" s="9">
        <v>0</v>
      </c>
      <c r="Q43" s="9">
        <v>-230862</v>
      </c>
      <c r="R43" s="9">
        <v>0</v>
      </c>
      <c r="S43" s="9">
        <v>0</v>
      </c>
      <c r="T43" s="9">
        <v>0</v>
      </c>
      <c r="U43" s="9">
        <v>0</v>
      </c>
      <c r="V43" s="9">
        <v>0</v>
      </c>
      <c r="W43" s="9">
        <v>1019282</v>
      </c>
      <c r="X43" s="9">
        <v>-309655.39</v>
      </c>
      <c r="Y43" s="9">
        <v>-1138842.3700000001</v>
      </c>
      <c r="Z43" s="9">
        <v>-6900</v>
      </c>
      <c r="AA43" s="9">
        <v>13147</v>
      </c>
      <c r="AB43" s="9">
        <v>-42339</v>
      </c>
      <c r="AC43" s="9">
        <v>-1275146.69</v>
      </c>
      <c r="AD43" s="9">
        <v>0</v>
      </c>
      <c r="AE43" s="9">
        <v>-113907</v>
      </c>
      <c r="AF43" s="9">
        <v>-59283</v>
      </c>
      <c r="AG43" s="9">
        <v>21507.24</v>
      </c>
      <c r="AH43" s="9">
        <v>-95521</v>
      </c>
      <c r="AI43" s="9">
        <v>-224322</v>
      </c>
      <c r="AJ43" s="9">
        <v>-3682396</v>
      </c>
      <c r="AK43" s="9">
        <v>-999375</v>
      </c>
      <c r="AL43" s="9">
        <v>-1614251.54</v>
      </c>
      <c r="AM43" s="9">
        <v>-1498620</v>
      </c>
      <c r="AN43" s="9">
        <v>-110555.05</v>
      </c>
      <c r="AO43" s="9">
        <v>45927.95</v>
      </c>
      <c r="AP43" s="9">
        <v>-5538</v>
      </c>
      <c r="AQ43" s="9">
        <v>316410</v>
      </c>
      <c r="AR43" s="9">
        <v>101702</v>
      </c>
      <c r="AS43" s="9">
        <v>0</v>
      </c>
      <c r="AT43" s="9">
        <v>0</v>
      </c>
      <c r="AU43" s="9">
        <v>-125249.87</v>
      </c>
      <c r="AV43" s="9">
        <v>-60781.760000000002</v>
      </c>
      <c r="AW43" s="9">
        <v>-19719</v>
      </c>
      <c r="AX43" s="9">
        <v>-30027</v>
      </c>
      <c r="AY43" s="9">
        <v>-953773.87</v>
      </c>
      <c r="AZ43" s="9">
        <v>213422</v>
      </c>
      <c r="BA43" s="9">
        <v>-675253</v>
      </c>
      <c r="BB43" s="9">
        <v>-57597</v>
      </c>
      <c r="BC43" s="9">
        <v>-216333</v>
      </c>
      <c r="BD43" s="9">
        <v>46988</v>
      </c>
      <c r="BE43" s="9">
        <v>0</v>
      </c>
      <c r="BF43" s="9">
        <v>-208000</v>
      </c>
      <c r="BG43" s="9">
        <v>-17891021.98</v>
      </c>
    </row>
    <row r="44" spans="1:59" x14ac:dyDescent="0.3">
      <c r="A44" s="4" t="s">
        <v>523</v>
      </c>
      <c r="B44" s="9">
        <v>-12753724.960000001</v>
      </c>
      <c r="C44" s="9">
        <v>-668167</v>
      </c>
      <c r="D44" s="9">
        <v>-37344</v>
      </c>
      <c r="E44" s="9">
        <v>-683000</v>
      </c>
      <c r="F44" s="9">
        <v>18540.740000000002</v>
      </c>
      <c r="G44" s="9">
        <v>5447.85</v>
      </c>
      <c r="H44" s="9">
        <v>-214349.3</v>
      </c>
      <c r="I44" s="9">
        <v>0</v>
      </c>
      <c r="J44" s="9">
        <v>-7500</v>
      </c>
      <c r="K44" s="9">
        <v>-26780.43</v>
      </c>
      <c r="L44" s="9">
        <v>0</v>
      </c>
      <c r="M44" s="9">
        <v>-372733.68</v>
      </c>
      <c r="N44" s="9">
        <v>-747216.48</v>
      </c>
      <c r="O44" s="9">
        <v>-319955.21000000002</v>
      </c>
      <c r="P44" s="9">
        <v>-1670906</v>
      </c>
      <c r="Q44" s="9">
        <v>-4516.3999999999996</v>
      </c>
      <c r="R44" s="9">
        <v>-75000</v>
      </c>
      <c r="S44" s="9">
        <v>-18197</v>
      </c>
      <c r="T44" s="9">
        <v>-460229.55</v>
      </c>
      <c r="U44" s="9">
        <v>-326430.24</v>
      </c>
      <c r="V44" s="9">
        <v>0</v>
      </c>
      <c r="W44" s="9">
        <v>-23402.14</v>
      </c>
      <c r="X44" s="9">
        <v>0</v>
      </c>
      <c r="Y44" s="9">
        <v>0</v>
      </c>
      <c r="Z44" s="9">
        <v>-38660.68</v>
      </c>
      <c r="AA44" s="9">
        <v>-17015</v>
      </c>
      <c r="AB44" s="9">
        <v>16785</v>
      </c>
      <c r="AC44" s="9">
        <v>-89492664.519999996</v>
      </c>
      <c r="AD44" s="9">
        <v>-2836666</v>
      </c>
      <c r="AE44" s="9">
        <v>-350054.96</v>
      </c>
      <c r="AF44" s="9">
        <v>-186863.75</v>
      </c>
      <c r="AG44" s="9">
        <v>415435.18</v>
      </c>
      <c r="AH44" s="9">
        <v>0</v>
      </c>
      <c r="AI44" s="9">
        <v>-251430</v>
      </c>
      <c r="AJ44" s="9">
        <v>141049</v>
      </c>
      <c r="AK44" s="9">
        <v>542494</v>
      </c>
      <c r="AL44" s="9">
        <v>0</v>
      </c>
      <c r="AM44" s="9">
        <v>-170811.6</v>
      </c>
      <c r="AN44" s="9">
        <v>-120533.13</v>
      </c>
      <c r="AO44" s="9">
        <v>-143236</v>
      </c>
      <c r="AP44" s="9">
        <v>-50872</v>
      </c>
      <c r="AQ44" s="9">
        <v>-601600</v>
      </c>
      <c r="AR44" s="9">
        <v>-346300.33</v>
      </c>
      <c r="AS44" s="9">
        <v>-537186</v>
      </c>
      <c r="AT44" s="9">
        <v>69063</v>
      </c>
      <c r="AU44" s="9">
        <v>-71088.600000000006</v>
      </c>
      <c r="AV44" s="9">
        <v>22991</v>
      </c>
      <c r="AW44" s="9">
        <v>0</v>
      </c>
      <c r="AX44" s="9">
        <v>-65878.78</v>
      </c>
      <c r="AY44" s="9">
        <v>-490000</v>
      </c>
      <c r="AZ44" s="9">
        <v>-222831.08</v>
      </c>
      <c r="BA44" s="9">
        <v>-11050068</v>
      </c>
      <c r="BB44" s="9">
        <v>-239488</v>
      </c>
      <c r="BC44" s="9">
        <v>-3152181</v>
      </c>
      <c r="BD44" s="9">
        <v>-232047</v>
      </c>
      <c r="BE44" s="9">
        <v>85</v>
      </c>
      <c r="BF44" s="9">
        <v>-136000</v>
      </c>
      <c r="BG44" s="9">
        <v>-127981038.04999997</v>
      </c>
    </row>
    <row r="45" spans="1:59" x14ac:dyDescent="0.3">
      <c r="A45" s="4"/>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row>
    <row r="46" spans="1:59" x14ac:dyDescent="0.3">
      <c r="A46" s="11" t="s">
        <v>577</v>
      </c>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row>
    <row r="47" spans="1:59" x14ac:dyDescent="0.3">
      <c r="A47" s="3" t="s">
        <v>1</v>
      </c>
      <c r="B47" s="4">
        <v>2021</v>
      </c>
    </row>
    <row r="49" spans="1:59" x14ac:dyDescent="0.3">
      <c r="B49" s="3" t="s">
        <v>474</v>
      </c>
    </row>
    <row r="50" spans="1:59" x14ac:dyDescent="0.3">
      <c r="A50" s="3" t="s">
        <v>485</v>
      </c>
      <c r="B50" t="s">
        <v>22</v>
      </c>
      <c r="C50" t="s">
        <v>23</v>
      </c>
      <c r="D50" t="s">
        <v>24</v>
      </c>
      <c r="E50" t="s">
        <v>25</v>
      </c>
      <c r="F50" t="s">
        <v>26</v>
      </c>
      <c r="G50" t="s">
        <v>27</v>
      </c>
      <c r="H50" t="s">
        <v>28</v>
      </c>
      <c r="I50" t="s">
        <v>29</v>
      </c>
      <c r="J50" t="s">
        <v>30</v>
      </c>
      <c r="K50" t="s">
        <v>31</v>
      </c>
      <c r="L50" t="s">
        <v>32</v>
      </c>
      <c r="M50" t="s">
        <v>36</v>
      </c>
      <c r="N50" t="s">
        <v>37</v>
      </c>
      <c r="O50" t="s">
        <v>38</v>
      </c>
      <c r="P50" t="s">
        <v>33</v>
      </c>
      <c r="Q50" t="s">
        <v>34</v>
      </c>
      <c r="R50" t="s">
        <v>35</v>
      </c>
      <c r="S50" t="s">
        <v>39</v>
      </c>
      <c r="T50" t="s">
        <v>40</v>
      </c>
      <c r="U50" t="s">
        <v>41</v>
      </c>
      <c r="V50" t="s">
        <v>42</v>
      </c>
      <c r="W50" t="s">
        <v>43</v>
      </c>
      <c r="X50" t="s">
        <v>44</v>
      </c>
      <c r="Y50" t="s">
        <v>45</v>
      </c>
      <c r="Z50" t="s">
        <v>46</v>
      </c>
      <c r="AA50" t="s">
        <v>47</v>
      </c>
      <c r="AB50" t="s">
        <v>48</v>
      </c>
      <c r="AC50" t="s">
        <v>49</v>
      </c>
      <c r="AD50" t="s">
        <v>50</v>
      </c>
      <c r="AE50" t="s">
        <v>51</v>
      </c>
      <c r="AF50" t="s">
        <v>52</v>
      </c>
      <c r="AG50" t="s">
        <v>53</v>
      </c>
      <c r="AH50" t="s">
        <v>54</v>
      </c>
      <c r="AI50" t="s">
        <v>55</v>
      </c>
      <c r="AJ50" t="s">
        <v>56</v>
      </c>
      <c r="AK50" t="s">
        <v>57</v>
      </c>
      <c r="AL50" t="s">
        <v>58</v>
      </c>
      <c r="AM50" t="s">
        <v>59</v>
      </c>
      <c r="AN50" t="s">
        <v>60</v>
      </c>
      <c r="AO50" t="s">
        <v>61</v>
      </c>
      <c r="AP50" t="s">
        <v>62</v>
      </c>
      <c r="AQ50" t="s">
        <v>63</v>
      </c>
      <c r="AR50" t="s">
        <v>64</v>
      </c>
      <c r="AS50" t="s">
        <v>65</v>
      </c>
      <c r="AT50" t="s">
        <v>66</v>
      </c>
      <c r="AU50" t="s">
        <v>67</v>
      </c>
      <c r="AV50" t="s">
        <v>68</v>
      </c>
      <c r="AW50" t="s">
        <v>69</v>
      </c>
      <c r="AX50" t="s">
        <v>70</v>
      </c>
      <c r="AY50" t="s">
        <v>71</v>
      </c>
      <c r="AZ50" t="s">
        <v>72</v>
      </c>
      <c r="BA50" t="s">
        <v>73</v>
      </c>
      <c r="BB50" t="s">
        <v>74</v>
      </c>
      <c r="BC50" t="s">
        <v>75</v>
      </c>
      <c r="BD50" t="s">
        <v>76</v>
      </c>
      <c r="BE50" t="s">
        <v>77</v>
      </c>
      <c r="BF50" t="s">
        <v>78</v>
      </c>
      <c r="BG50" t="s">
        <v>475</v>
      </c>
    </row>
    <row r="51" spans="1:59" x14ac:dyDescent="0.3">
      <c r="A51" s="4" t="s">
        <v>554</v>
      </c>
      <c r="B51" s="2">
        <v>5441967781.4899998</v>
      </c>
      <c r="C51" s="2">
        <v>217544151.36000001</v>
      </c>
      <c r="D51" s="2">
        <v>7636750.2300000004</v>
      </c>
      <c r="E51" s="2">
        <v>107903130</v>
      </c>
      <c r="F51" s="2">
        <v>117319854.15000001</v>
      </c>
      <c r="G51" s="2">
        <v>355222140.95999998</v>
      </c>
      <c r="H51" s="2">
        <v>218882370.19</v>
      </c>
      <c r="I51" s="2">
        <v>30935757.32</v>
      </c>
      <c r="J51" s="2">
        <v>4107141.05</v>
      </c>
      <c r="K51" s="2">
        <v>6762884.2699999996</v>
      </c>
      <c r="L51" s="2">
        <v>27476985.579999998</v>
      </c>
      <c r="M51" s="2">
        <v>722729529.95000005</v>
      </c>
      <c r="N51" s="2">
        <v>260850600.69999999</v>
      </c>
      <c r="O51" s="2">
        <v>184715512.52000001</v>
      </c>
      <c r="P51" s="2">
        <v>374379688.02999997</v>
      </c>
      <c r="Q51" s="2">
        <v>44751962.329999998</v>
      </c>
      <c r="R51" s="2">
        <v>100253380.67</v>
      </c>
      <c r="S51" s="2">
        <v>17224917.59</v>
      </c>
      <c r="T51" s="2">
        <v>112746369.25</v>
      </c>
      <c r="U51" s="2">
        <v>73393852.230000004</v>
      </c>
      <c r="V51" s="2">
        <v>14820767.640000001</v>
      </c>
      <c r="W51" s="2">
        <v>241537364.38999999</v>
      </c>
      <c r="X51" s="2">
        <v>44286240.880000003</v>
      </c>
      <c r="Y51" s="2">
        <v>134092073.84</v>
      </c>
      <c r="Z51" s="2">
        <v>3396363.58</v>
      </c>
      <c r="AA51" s="2">
        <v>1388092.47</v>
      </c>
      <c r="AB51" s="2">
        <v>8660072.4399999995</v>
      </c>
      <c r="AC51" s="2">
        <v>14541862886.780001</v>
      </c>
      <c r="AD51" s="2">
        <v>1543593954.55</v>
      </c>
      <c r="AE51" s="2">
        <v>120174531.77</v>
      </c>
      <c r="AF51" s="2">
        <v>80671321.200000003</v>
      </c>
      <c r="AG51" s="2">
        <v>487485344.06999999</v>
      </c>
      <c r="AH51" s="2">
        <v>29485914.649999999</v>
      </c>
      <c r="AI51" s="2">
        <v>70221046.799999997</v>
      </c>
      <c r="AJ51" s="2">
        <v>612921822.63</v>
      </c>
      <c r="AK51" s="2">
        <v>202725770</v>
      </c>
      <c r="AL51" s="2">
        <v>175540157.78</v>
      </c>
      <c r="AM51" s="2">
        <v>332625426.42000002</v>
      </c>
      <c r="AN51" s="2">
        <v>65725324.729999997</v>
      </c>
      <c r="AO51" s="2">
        <v>150726619.22</v>
      </c>
      <c r="AP51" s="2">
        <v>12312163.550000001</v>
      </c>
      <c r="AQ51" s="2">
        <v>344289009.16000003</v>
      </c>
      <c r="AR51" s="2">
        <v>29856811.91</v>
      </c>
      <c r="AS51" s="2">
        <v>247347034.08000001</v>
      </c>
      <c r="AT51" s="2">
        <v>23489842.23</v>
      </c>
      <c r="AU51" s="2">
        <v>142363582.15000001</v>
      </c>
      <c r="AV51" s="2">
        <v>10451141.310000001</v>
      </c>
      <c r="AW51" s="2">
        <v>11007773.59</v>
      </c>
      <c r="AX51" s="2">
        <v>11786150.050000001</v>
      </c>
      <c r="AY51" s="2">
        <v>276498406.77999997</v>
      </c>
      <c r="AZ51" s="2">
        <v>32659917.02</v>
      </c>
      <c r="BA51" s="2">
        <v>7221195997.2799997</v>
      </c>
      <c r="BB51" s="2">
        <v>21827765.379999999</v>
      </c>
      <c r="BC51" s="2">
        <v>458893258</v>
      </c>
      <c r="BD51" s="2">
        <v>72128719.439999998</v>
      </c>
      <c r="BE51" s="2">
        <v>15912270.99</v>
      </c>
      <c r="BF51" s="2">
        <v>83788526.129999995</v>
      </c>
      <c r="BG51" s="2">
        <v>36304554224.759995</v>
      </c>
    </row>
    <row r="52" spans="1:59" x14ac:dyDescent="0.3">
      <c r="A52" s="4" t="s">
        <v>555</v>
      </c>
      <c r="B52" s="2">
        <v>-849720686.34000003</v>
      </c>
      <c r="C52" s="2">
        <v>-82242390.730000004</v>
      </c>
      <c r="D52" s="2">
        <v>-4198025.22</v>
      </c>
      <c r="E52" s="2">
        <v>-25395633</v>
      </c>
      <c r="F52" s="2">
        <v>-27322853.899999999</v>
      </c>
      <c r="G52" s="2">
        <v>-183114159.90000001</v>
      </c>
      <c r="H52" s="2">
        <v>-82459445.069999993</v>
      </c>
      <c r="I52" s="2">
        <v>-13378229.27</v>
      </c>
      <c r="J52" s="2">
        <v>-2496932.14</v>
      </c>
      <c r="K52" s="2">
        <v>-2439787.5099999998</v>
      </c>
      <c r="L52" s="2">
        <v>-16965235.75</v>
      </c>
      <c r="M52" s="2">
        <v>-140447023.44999999</v>
      </c>
      <c r="N52" s="2">
        <v>-39479993.700000003</v>
      </c>
      <c r="O52" s="2">
        <v>-37188320.909999996</v>
      </c>
      <c r="P52" s="2">
        <v>-127829799.48</v>
      </c>
      <c r="Q52" s="2">
        <v>-9664553.2100000009</v>
      </c>
      <c r="R52" s="2">
        <v>-29844726.23</v>
      </c>
      <c r="S52" s="2">
        <v>-6425143.5</v>
      </c>
      <c r="T52" s="2">
        <v>-43402288.75</v>
      </c>
      <c r="U52" s="2">
        <v>-14545102.73</v>
      </c>
      <c r="V52" s="2">
        <v>-10380578.220000001</v>
      </c>
      <c r="W52" s="2">
        <v>-131218252.42</v>
      </c>
      <c r="X52" s="2">
        <v>-12894726.08</v>
      </c>
      <c r="Y52" s="2">
        <v>-22353159.449999999</v>
      </c>
      <c r="Z52" s="2">
        <v>-1307603.19</v>
      </c>
      <c r="AA52" s="2">
        <v>-416672.48</v>
      </c>
      <c r="AB52" s="2">
        <v>-1953886.66</v>
      </c>
      <c r="AC52" s="2">
        <v>-5373630392.0799999</v>
      </c>
      <c r="AD52" s="2">
        <v>-322198644.23000002</v>
      </c>
      <c r="AE52" s="2">
        <v>-20122110.789999999</v>
      </c>
      <c r="AF52" s="2">
        <v>-16791808.469999999</v>
      </c>
      <c r="AG52" s="2">
        <v>-196856893.49000001</v>
      </c>
      <c r="AH52" s="2">
        <v>-7990117.6799999997</v>
      </c>
      <c r="AI52" s="2">
        <v>-30986393.77</v>
      </c>
      <c r="AJ52" s="2">
        <v>-225488704</v>
      </c>
      <c r="AK52" s="2">
        <v>-80384287</v>
      </c>
      <c r="AL52" s="2">
        <v>-37729107.18</v>
      </c>
      <c r="AM52" s="2">
        <v>-173689419.72999999</v>
      </c>
      <c r="AN52" s="2">
        <v>-28647585.629999999</v>
      </c>
      <c r="AO52" s="2">
        <v>-71832651.359999999</v>
      </c>
      <c r="AP52" s="2">
        <v>-4521235.34</v>
      </c>
      <c r="AQ52" s="2">
        <v>-88415506.090000004</v>
      </c>
      <c r="AR52" s="2">
        <v>-6904283.8099999996</v>
      </c>
      <c r="AS52" s="2">
        <v>-105391152.70999999</v>
      </c>
      <c r="AT52" s="2">
        <v>-10845777.800000001</v>
      </c>
      <c r="AU52" s="2">
        <v>-29301779.699999999</v>
      </c>
      <c r="AV52" s="2">
        <v>-2540882.4700000002</v>
      </c>
      <c r="AW52" s="2">
        <v>-3035995.37</v>
      </c>
      <c r="AX52" s="2">
        <v>-5610968.6500000004</v>
      </c>
      <c r="AY52" s="2">
        <v>-132741294.87</v>
      </c>
      <c r="AZ52" s="2">
        <v>-13871333.029999999</v>
      </c>
      <c r="BA52" s="2">
        <v>-1594451420.45</v>
      </c>
      <c r="BB52" s="2">
        <v>-4809281.1900000004</v>
      </c>
      <c r="BC52" s="2">
        <v>-190959199</v>
      </c>
      <c r="BD52" s="2">
        <v>-36474450.420000002</v>
      </c>
      <c r="BE52" s="2">
        <v>-3749016.88</v>
      </c>
      <c r="BF52" s="2">
        <v>-14968091.23</v>
      </c>
      <c r="BG52" s="2">
        <v>-10754024993.710001</v>
      </c>
    </row>
    <row r="53" spans="1:59" x14ac:dyDescent="0.3">
      <c r="A53" s="4" t="s">
        <v>556</v>
      </c>
      <c r="B53" s="2">
        <v>4592247095.1499996</v>
      </c>
      <c r="C53" s="2">
        <v>135301760.63</v>
      </c>
      <c r="D53" s="2">
        <v>3438725.01</v>
      </c>
      <c r="E53" s="2">
        <v>82507497</v>
      </c>
      <c r="F53" s="2">
        <v>89997000.25</v>
      </c>
      <c r="G53" s="2">
        <v>172107981.06</v>
      </c>
      <c r="H53" s="2">
        <v>136422925.12</v>
      </c>
      <c r="I53" s="2">
        <v>17557528.050000001</v>
      </c>
      <c r="J53" s="2">
        <v>1610208.91</v>
      </c>
      <c r="K53" s="2">
        <v>4323096.76</v>
      </c>
      <c r="L53" s="2">
        <v>10511749.83</v>
      </c>
      <c r="M53" s="2">
        <v>582282506.5</v>
      </c>
      <c r="N53" s="2">
        <v>221370607</v>
      </c>
      <c r="O53" s="2">
        <v>147527191.61000001</v>
      </c>
      <c r="P53" s="2">
        <v>246549888.55000001</v>
      </c>
      <c r="Q53" s="2">
        <v>35087409.119999997</v>
      </c>
      <c r="R53" s="2">
        <v>70408654.439999998</v>
      </c>
      <c r="S53" s="2">
        <v>10799774.09</v>
      </c>
      <c r="T53" s="2">
        <v>69344080.5</v>
      </c>
      <c r="U53" s="2">
        <v>58848749.5</v>
      </c>
      <c r="V53" s="2">
        <v>4440189.42</v>
      </c>
      <c r="W53" s="2">
        <v>110319111.97</v>
      </c>
      <c r="X53" s="2">
        <v>31391514.800000001</v>
      </c>
      <c r="Y53" s="2">
        <v>111738914.39</v>
      </c>
      <c r="Z53" s="2">
        <v>2088760.39</v>
      </c>
      <c r="AA53" s="2">
        <v>971419.99</v>
      </c>
      <c r="AB53" s="2">
        <v>6706185.7800000003</v>
      </c>
      <c r="AC53" s="2">
        <v>9168232494.7000008</v>
      </c>
      <c r="AD53" s="2">
        <v>1221395310.3199999</v>
      </c>
      <c r="AE53" s="2">
        <v>100052420.98</v>
      </c>
      <c r="AF53" s="2">
        <v>63879512.729999997</v>
      </c>
      <c r="AG53" s="2">
        <v>290628450.57999998</v>
      </c>
      <c r="AH53" s="2">
        <v>21495796.969999999</v>
      </c>
      <c r="AI53" s="2">
        <v>39234653.030000001</v>
      </c>
      <c r="AJ53" s="2">
        <v>387433118.63</v>
      </c>
      <c r="AK53" s="2">
        <v>122341483</v>
      </c>
      <c r="AL53" s="2">
        <v>137811050.59999999</v>
      </c>
      <c r="AM53" s="2">
        <v>158936006.69</v>
      </c>
      <c r="AN53" s="2">
        <v>37077739.100000001</v>
      </c>
      <c r="AO53" s="2">
        <v>78893967.859999999</v>
      </c>
      <c r="AP53" s="2">
        <v>7790928.21</v>
      </c>
      <c r="AQ53" s="2">
        <v>255873503.06999999</v>
      </c>
      <c r="AR53" s="2">
        <v>22952528.100000001</v>
      </c>
      <c r="AS53" s="2">
        <v>141955881.37</v>
      </c>
      <c r="AT53" s="2">
        <v>12644064.43</v>
      </c>
      <c r="AU53" s="2">
        <v>113061802.45</v>
      </c>
      <c r="AV53" s="2">
        <v>7910258.8399999999</v>
      </c>
      <c r="AW53" s="2">
        <v>7971778.2199999997</v>
      </c>
      <c r="AX53" s="2">
        <v>6175181.4000000004</v>
      </c>
      <c r="AY53" s="2">
        <v>143757111.91</v>
      </c>
      <c r="AZ53" s="2">
        <v>18788583.989999998</v>
      </c>
      <c r="BA53" s="2">
        <v>5626744576.8299999</v>
      </c>
      <c r="BB53" s="2">
        <v>17018484.190000001</v>
      </c>
      <c r="BC53" s="2">
        <v>267934059</v>
      </c>
      <c r="BD53" s="2">
        <v>35654269.020000003</v>
      </c>
      <c r="BE53" s="2">
        <v>12163254.109999999</v>
      </c>
      <c r="BF53" s="2">
        <v>68820434.900000006</v>
      </c>
      <c r="BG53" s="2">
        <v>25550529231.050003</v>
      </c>
    </row>
    <row r="54" spans="1:59" x14ac:dyDescent="0.3">
      <c r="A54" s="4"/>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1:59" x14ac:dyDescent="0.3">
      <c r="A55" s="11" t="s">
        <v>576</v>
      </c>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1:59" x14ac:dyDescent="0.3">
      <c r="A56" s="3" t="s">
        <v>1</v>
      </c>
      <c r="B56" s="4">
        <v>2021</v>
      </c>
    </row>
    <row r="58" spans="1:59" x14ac:dyDescent="0.3">
      <c r="B58" s="3" t="s">
        <v>474</v>
      </c>
    </row>
    <row r="59" spans="1:59" x14ac:dyDescent="0.3">
      <c r="A59" s="3" t="s">
        <v>485</v>
      </c>
      <c r="B59" t="s">
        <v>22</v>
      </c>
      <c r="C59" t="s">
        <v>23</v>
      </c>
      <c r="D59" t="s">
        <v>24</v>
      </c>
      <c r="E59" t="s">
        <v>25</v>
      </c>
      <c r="F59" t="s">
        <v>26</v>
      </c>
      <c r="G59" t="s">
        <v>27</v>
      </c>
      <c r="H59" t="s">
        <v>28</v>
      </c>
      <c r="I59" t="s">
        <v>29</v>
      </c>
      <c r="J59" t="s">
        <v>30</v>
      </c>
      <c r="K59" t="s">
        <v>31</v>
      </c>
      <c r="L59" t="s">
        <v>32</v>
      </c>
      <c r="M59" t="s">
        <v>36</v>
      </c>
      <c r="N59" t="s">
        <v>37</v>
      </c>
      <c r="O59" t="s">
        <v>38</v>
      </c>
      <c r="P59" t="s">
        <v>33</v>
      </c>
      <c r="Q59" t="s">
        <v>34</v>
      </c>
      <c r="R59" t="s">
        <v>35</v>
      </c>
      <c r="S59" t="s">
        <v>39</v>
      </c>
      <c r="T59" t="s">
        <v>40</v>
      </c>
      <c r="U59" t="s">
        <v>41</v>
      </c>
      <c r="V59" t="s">
        <v>42</v>
      </c>
      <c r="W59" t="s">
        <v>43</v>
      </c>
      <c r="X59" t="s">
        <v>44</v>
      </c>
      <c r="Y59" t="s">
        <v>45</v>
      </c>
      <c r="Z59" t="s">
        <v>46</v>
      </c>
      <c r="AA59" t="s">
        <v>47</v>
      </c>
      <c r="AB59" t="s">
        <v>48</v>
      </c>
      <c r="AC59" t="s">
        <v>49</v>
      </c>
      <c r="AD59" t="s">
        <v>50</v>
      </c>
      <c r="AE59" t="s">
        <v>51</v>
      </c>
      <c r="AF59" t="s">
        <v>52</v>
      </c>
      <c r="AG59" t="s">
        <v>53</v>
      </c>
      <c r="AH59" t="s">
        <v>54</v>
      </c>
      <c r="AI59" t="s">
        <v>55</v>
      </c>
      <c r="AJ59" t="s">
        <v>56</v>
      </c>
      <c r="AK59" t="s">
        <v>57</v>
      </c>
      <c r="AL59" t="s">
        <v>58</v>
      </c>
      <c r="AM59" t="s">
        <v>59</v>
      </c>
      <c r="AN59" t="s">
        <v>60</v>
      </c>
      <c r="AO59" t="s">
        <v>61</v>
      </c>
      <c r="AP59" t="s">
        <v>62</v>
      </c>
      <c r="AQ59" t="s">
        <v>63</v>
      </c>
      <c r="AR59" t="s">
        <v>64</v>
      </c>
      <c r="AS59" t="s">
        <v>65</v>
      </c>
      <c r="AT59" t="s">
        <v>66</v>
      </c>
      <c r="AU59" t="s">
        <v>67</v>
      </c>
      <c r="AV59" t="s">
        <v>68</v>
      </c>
      <c r="AW59" t="s">
        <v>69</v>
      </c>
      <c r="AX59" t="s">
        <v>70</v>
      </c>
      <c r="AY59" t="s">
        <v>71</v>
      </c>
      <c r="AZ59" t="s">
        <v>72</v>
      </c>
      <c r="BA59" t="s">
        <v>73</v>
      </c>
      <c r="BB59" t="s">
        <v>74</v>
      </c>
      <c r="BC59" t="s">
        <v>75</v>
      </c>
      <c r="BD59" t="s">
        <v>76</v>
      </c>
      <c r="BE59" t="s">
        <v>77</v>
      </c>
      <c r="BF59" t="s">
        <v>78</v>
      </c>
      <c r="BG59" t="s">
        <v>475</v>
      </c>
    </row>
    <row r="60" spans="1:59" x14ac:dyDescent="0.3">
      <c r="A60" s="4" t="s">
        <v>574</v>
      </c>
      <c r="B60" s="2">
        <v>322583803.38999999</v>
      </c>
      <c r="C60" s="2">
        <v>22208000</v>
      </c>
      <c r="D60" s="2">
        <v>211428.01</v>
      </c>
      <c r="E60" s="2">
        <v>9369754</v>
      </c>
      <c r="F60" s="2">
        <v>10929731</v>
      </c>
      <c r="G60" s="2">
        <v>22616933.579999998</v>
      </c>
      <c r="H60" s="2">
        <v>18833000</v>
      </c>
      <c r="I60" s="2">
        <v>768943.23</v>
      </c>
      <c r="J60" s="2">
        <v>150306.22</v>
      </c>
      <c r="K60" s="2">
        <v>223164.41</v>
      </c>
      <c r="L60" s="2">
        <v>1489619.45</v>
      </c>
      <c r="M60" s="2">
        <v>63300972</v>
      </c>
      <c r="N60" s="2">
        <v>14597625.6</v>
      </c>
      <c r="O60" s="2">
        <v>17077231.059999999</v>
      </c>
      <c r="P60" s="2">
        <v>14047185.470000001</v>
      </c>
      <c r="Q60" s="2">
        <v>3334198</v>
      </c>
      <c r="R60" s="2">
        <v>5987851.5499999998</v>
      </c>
      <c r="S60" s="2">
        <v>517137.02</v>
      </c>
      <c r="T60" s="2">
        <v>6258950.4900000002</v>
      </c>
      <c r="U60" s="2">
        <v>3865722.96</v>
      </c>
      <c r="V60" s="2">
        <v>487852.16</v>
      </c>
      <c r="W60" s="2">
        <v>12002649.470000001</v>
      </c>
      <c r="X60" s="2">
        <v>2746916.05</v>
      </c>
      <c r="Y60" s="2">
        <v>6119406</v>
      </c>
      <c r="Z60" s="2">
        <v>416093.13</v>
      </c>
      <c r="AA60" s="2">
        <v>143640</v>
      </c>
      <c r="AB60" s="2">
        <v>272028.32</v>
      </c>
      <c r="AC60" s="2">
        <v>819468208.89999998</v>
      </c>
      <c r="AD60" s="2">
        <v>172363928.13</v>
      </c>
      <c r="AE60" s="2">
        <v>14554661</v>
      </c>
      <c r="AF60" s="2">
        <v>4739211</v>
      </c>
      <c r="AG60" s="2">
        <v>34737152.159999996</v>
      </c>
      <c r="AH60" s="2">
        <v>4293749</v>
      </c>
      <c r="AI60" s="2">
        <v>4689107.55</v>
      </c>
      <c r="AJ60" s="2">
        <v>36361362.75</v>
      </c>
      <c r="AK60" s="2">
        <v>8790584</v>
      </c>
      <c r="AL60" s="2">
        <v>16863386</v>
      </c>
      <c r="AM60" s="2">
        <v>19575439.170000002</v>
      </c>
      <c r="AN60" s="2">
        <v>3112205.18</v>
      </c>
      <c r="AO60" s="2">
        <v>6880718.5499999998</v>
      </c>
      <c r="AP60" s="2">
        <v>526974</v>
      </c>
      <c r="AQ60" s="2">
        <v>21722908.57</v>
      </c>
      <c r="AR60" s="2">
        <v>2265234.6800000002</v>
      </c>
      <c r="AS60" s="2">
        <v>14600710</v>
      </c>
      <c r="AT60" s="2">
        <v>1484954.92</v>
      </c>
      <c r="AU60" s="2">
        <v>5799629.7999999998</v>
      </c>
      <c r="AV60" s="2">
        <v>648182.86</v>
      </c>
      <c r="AW60" s="2">
        <v>1113618</v>
      </c>
      <c r="AX60" s="2">
        <v>366774.8</v>
      </c>
      <c r="AY60" s="2">
        <v>16222772</v>
      </c>
      <c r="AZ60" s="2">
        <v>1890330.99</v>
      </c>
      <c r="BA60" s="2">
        <v>610420130</v>
      </c>
      <c r="BB60" s="2">
        <v>3233381.9</v>
      </c>
      <c r="BC60" s="2">
        <v>21718930</v>
      </c>
      <c r="BD60" s="2">
        <v>3968109.59</v>
      </c>
      <c r="BE60" s="2">
        <v>824649.68</v>
      </c>
      <c r="BF60" s="2">
        <v>3612652</v>
      </c>
      <c r="BG60" s="2">
        <v>2417409799.75</v>
      </c>
    </row>
    <row r="61" spans="1:59" x14ac:dyDescent="0.3">
      <c r="A61" s="4" t="s">
        <v>575</v>
      </c>
      <c r="B61" s="2">
        <v>3272361.89</v>
      </c>
      <c r="C61" s="2">
        <v>0</v>
      </c>
      <c r="D61" s="2">
        <v>0</v>
      </c>
      <c r="E61" s="2">
        <v>0</v>
      </c>
      <c r="F61" s="2">
        <v>0</v>
      </c>
      <c r="G61" s="2">
        <v>0</v>
      </c>
      <c r="H61" s="2">
        <v>0</v>
      </c>
      <c r="I61" s="2">
        <v>0</v>
      </c>
      <c r="J61" s="2">
        <v>0</v>
      </c>
      <c r="K61" s="2">
        <v>0</v>
      </c>
      <c r="L61" s="2">
        <v>0</v>
      </c>
      <c r="M61" s="2">
        <v>0</v>
      </c>
      <c r="N61" s="2">
        <v>0</v>
      </c>
      <c r="O61" s="2">
        <v>0</v>
      </c>
      <c r="P61" s="2">
        <v>97514.19</v>
      </c>
      <c r="Q61" s="2">
        <v>0</v>
      </c>
      <c r="R61" s="2">
        <v>0</v>
      </c>
      <c r="S61" s="2">
        <v>0</v>
      </c>
      <c r="T61" s="2">
        <v>0</v>
      </c>
      <c r="U61" s="2">
        <v>143417</v>
      </c>
      <c r="V61" s="2">
        <v>66471.25</v>
      </c>
      <c r="W61" s="2">
        <v>0</v>
      </c>
      <c r="X61" s="2">
        <v>0</v>
      </c>
      <c r="Y61" s="2">
        <v>4586</v>
      </c>
      <c r="Z61" s="2">
        <v>0</v>
      </c>
      <c r="AA61" s="2">
        <v>0</v>
      </c>
      <c r="AB61" s="2">
        <v>0</v>
      </c>
      <c r="AC61" s="2">
        <v>9764624.7100000009</v>
      </c>
      <c r="AD61" s="2">
        <v>22074296.25</v>
      </c>
      <c r="AE61" s="2">
        <v>0</v>
      </c>
      <c r="AF61" s="2">
        <v>0</v>
      </c>
      <c r="AG61" s="2">
        <v>310576.21999999997</v>
      </c>
      <c r="AH61" s="2">
        <v>0</v>
      </c>
      <c r="AI61" s="2">
        <v>0</v>
      </c>
      <c r="AJ61" s="2">
        <v>0</v>
      </c>
      <c r="AK61" s="2">
        <v>0</v>
      </c>
      <c r="AL61" s="2">
        <v>0</v>
      </c>
      <c r="AM61" s="2">
        <v>1115870.43</v>
      </c>
      <c r="AN61" s="2">
        <v>635126.53</v>
      </c>
      <c r="AO61" s="2">
        <v>0</v>
      </c>
      <c r="AP61" s="2">
        <v>0</v>
      </c>
      <c r="AQ61" s="2">
        <v>0</v>
      </c>
      <c r="AR61" s="2">
        <v>0</v>
      </c>
      <c r="AS61" s="2">
        <v>0</v>
      </c>
      <c r="AT61" s="2">
        <v>0</v>
      </c>
      <c r="AU61" s="2">
        <v>70827</v>
      </c>
      <c r="AV61" s="2">
        <v>0</v>
      </c>
      <c r="AW61" s="2">
        <v>0</v>
      </c>
      <c r="AX61" s="2">
        <v>0</v>
      </c>
      <c r="AY61" s="2">
        <v>0</v>
      </c>
      <c r="AZ61" s="2">
        <v>87697.71</v>
      </c>
      <c r="BA61" s="2">
        <v>334650</v>
      </c>
      <c r="BB61" s="2">
        <v>0</v>
      </c>
      <c r="BC61" s="2">
        <v>240387</v>
      </c>
      <c r="BD61" s="2">
        <v>0</v>
      </c>
      <c r="BE61" s="2">
        <v>0</v>
      </c>
      <c r="BF61" s="2">
        <v>0</v>
      </c>
      <c r="BG61" s="2">
        <v>38218406.18</v>
      </c>
    </row>
    <row r="62" spans="1:59" x14ac:dyDescent="0.3">
      <c r="A62" s="4"/>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1:59" x14ac:dyDescent="0.3">
      <c r="A63" s="3" t="s">
        <v>1</v>
      </c>
      <c r="B63" s="4">
        <v>2021</v>
      </c>
    </row>
    <row r="64" spans="1:59" x14ac:dyDescent="0.3">
      <c r="A64" s="3" t="s">
        <v>579</v>
      </c>
      <c r="B64" t="s">
        <v>584</v>
      </c>
    </row>
    <row r="65" spans="1:59" x14ac:dyDescent="0.3">
      <c r="A65" s="11" t="s">
        <v>578</v>
      </c>
    </row>
    <row r="66" spans="1:59" x14ac:dyDescent="0.3">
      <c r="B66" s="3" t="s">
        <v>474</v>
      </c>
    </row>
    <row r="67" spans="1:59" x14ac:dyDescent="0.3">
      <c r="A67" s="3" t="s">
        <v>485</v>
      </c>
      <c r="B67" t="s">
        <v>22</v>
      </c>
      <c r="C67" t="s">
        <v>23</v>
      </c>
      <c r="D67" t="s">
        <v>24</v>
      </c>
      <c r="E67" t="s">
        <v>25</v>
      </c>
      <c r="F67" t="s">
        <v>26</v>
      </c>
      <c r="G67" t="s">
        <v>27</v>
      </c>
      <c r="H67" t="s">
        <v>28</v>
      </c>
      <c r="I67" t="s">
        <v>29</v>
      </c>
      <c r="J67" t="s">
        <v>30</v>
      </c>
      <c r="K67" t="s">
        <v>31</v>
      </c>
      <c r="L67" t="s">
        <v>32</v>
      </c>
      <c r="M67" t="s">
        <v>36</v>
      </c>
      <c r="N67" t="s">
        <v>37</v>
      </c>
      <c r="O67" t="s">
        <v>38</v>
      </c>
      <c r="P67" t="s">
        <v>33</v>
      </c>
      <c r="Q67" t="s">
        <v>34</v>
      </c>
      <c r="R67" t="s">
        <v>35</v>
      </c>
      <c r="S67" t="s">
        <v>39</v>
      </c>
      <c r="T67" t="s">
        <v>40</v>
      </c>
      <c r="U67" t="s">
        <v>41</v>
      </c>
      <c r="V67" t="s">
        <v>42</v>
      </c>
      <c r="W67" t="s">
        <v>43</v>
      </c>
      <c r="X67" t="s">
        <v>44</v>
      </c>
      <c r="Y67" t="s">
        <v>45</v>
      </c>
      <c r="Z67" t="s">
        <v>46</v>
      </c>
      <c r="AA67" t="s">
        <v>47</v>
      </c>
      <c r="AB67" t="s">
        <v>48</v>
      </c>
      <c r="AC67" t="s">
        <v>49</v>
      </c>
      <c r="AD67" t="s">
        <v>50</v>
      </c>
      <c r="AE67" t="s">
        <v>408</v>
      </c>
      <c r="AF67" t="s">
        <v>52</v>
      </c>
      <c r="AG67" t="s">
        <v>53</v>
      </c>
      <c r="AH67" t="s">
        <v>54</v>
      </c>
      <c r="AI67" t="s">
        <v>55</v>
      </c>
      <c r="AJ67" t="s">
        <v>56</v>
      </c>
      <c r="AK67" t="s">
        <v>57</v>
      </c>
      <c r="AL67" t="s">
        <v>58</v>
      </c>
      <c r="AM67" t="s">
        <v>59</v>
      </c>
      <c r="AN67" t="s">
        <v>60</v>
      </c>
      <c r="AO67" t="s">
        <v>61</v>
      </c>
      <c r="AP67" t="s">
        <v>62</v>
      </c>
      <c r="AQ67" t="s">
        <v>63</v>
      </c>
      <c r="AR67" t="s">
        <v>64</v>
      </c>
      <c r="AS67" t="s">
        <v>65</v>
      </c>
      <c r="AT67" t="s">
        <v>66</v>
      </c>
      <c r="AU67" t="s">
        <v>67</v>
      </c>
      <c r="AV67" t="s">
        <v>68</v>
      </c>
      <c r="AW67" t="s">
        <v>69</v>
      </c>
      <c r="AX67" t="s">
        <v>70</v>
      </c>
      <c r="AY67" t="s">
        <v>71</v>
      </c>
      <c r="AZ67" t="s">
        <v>72</v>
      </c>
      <c r="BA67" t="s">
        <v>73</v>
      </c>
      <c r="BB67" t="s">
        <v>74</v>
      </c>
      <c r="BC67" t="s">
        <v>75</v>
      </c>
      <c r="BD67" t="s">
        <v>76</v>
      </c>
      <c r="BE67" t="s">
        <v>77</v>
      </c>
      <c r="BF67" t="s">
        <v>78</v>
      </c>
      <c r="BG67" t="s">
        <v>475</v>
      </c>
    </row>
    <row r="68" spans="1:59" x14ac:dyDescent="0.3">
      <c r="A68" s="4" t="s">
        <v>582</v>
      </c>
      <c r="B68" s="2">
        <v>26229821211</v>
      </c>
      <c r="C68" s="2">
        <v>243720187.69</v>
      </c>
      <c r="D68" s="2">
        <v>31283181.990000002</v>
      </c>
      <c r="E68" s="2">
        <v>951981890</v>
      </c>
      <c r="F68" s="2">
        <v>955220323.99000001</v>
      </c>
      <c r="G68" s="2">
        <v>1505164498</v>
      </c>
      <c r="H68" s="2">
        <v>460091909.57999998</v>
      </c>
      <c r="I68" s="2">
        <v>145092184.30000001</v>
      </c>
      <c r="J68" s="2">
        <v>22496559</v>
      </c>
      <c r="K68" s="2">
        <v>29964967</v>
      </c>
      <c r="L68" s="2">
        <v>190281752</v>
      </c>
      <c r="M68" s="2">
        <v>3494733187</v>
      </c>
      <c r="N68" s="2">
        <v>1576934156.9400001</v>
      </c>
      <c r="O68" s="2">
        <v>1204411388</v>
      </c>
      <c r="P68" s="2">
        <v>2074611718.2600002</v>
      </c>
      <c r="Q68" s="2">
        <v>303108215.70000005</v>
      </c>
      <c r="R68" s="2">
        <v>620561735</v>
      </c>
      <c r="S68" s="2">
        <v>54455433.019999996</v>
      </c>
      <c r="T68" s="2">
        <v>517183333.00999999</v>
      </c>
      <c r="U68" s="2">
        <v>597239897.88999999</v>
      </c>
      <c r="V68" s="2">
        <v>69993170.349999994</v>
      </c>
      <c r="W68" s="2">
        <v>819566568.38</v>
      </c>
      <c r="X68" s="2">
        <v>199319421.00999999</v>
      </c>
      <c r="Y68" s="2">
        <v>497057950</v>
      </c>
      <c r="Z68" s="2">
        <v>73589734.920000002</v>
      </c>
      <c r="AA68" s="2">
        <v>19728875</v>
      </c>
      <c r="AB68" s="2">
        <v>137392146.56</v>
      </c>
      <c r="AC68" s="2">
        <v>27357586600.43</v>
      </c>
      <c r="AD68" s="2">
        <v>7098952945</v>
      </c>
      <c r="AE68" s="2">
        <v>277083540.44</v>
      </c>
      <c r="AF68" s="2">
        <v>657993749.99000001</v>
      </c>
      <c r="AG68" s="2">
        <v>1770333437.3899999</v>
      </c>
      <c r="AH68" s="2">
        <v>240141896.01999998</v>
      </c>
      <c r="AI68" s="2">
        <v>289011195.91000003</v>
      </c>
      <c r="AJ68" s="2">
        <v>3079804051.46</v>
      </c>
      <c r="AK68" s="2">
        <v>933034649</v>
      </c>
      <c r="AL68" s="2">
        <v>815163815</v>
      </c>
      <c r="AM68" s="2">
        <v>1162102973</v>
      </c>
      <c r="AN68" s="2">
        <v>216628993.15000001</v>
      </c>
      <c r="AO68" s="2">
        <v>472969015.01999998</v>
      </c>
      <c r="AP68" s="2">
        <v>113494608</v>
      </c>
      <c r="AQ68" s="2">
        <v>1516558043.1900001</v>
      </c>
      <c r="AR68" s="2">
        <v>257746983.96000001</v>
      </c>
      <c r="AS68" s="2">
        <v>1048832080</v>
      </c>
      <c r="AT68" s="2">
        <v>180296407</v>
      </c>
      <c r="AU68" s="2">
        <v>600776988.95000005</v>
      </c>
      <c r="AV68" s="2">
        <v>83288770</v>
      </c>
      <c r="AW68" s="2">
        <v>99185183</v>
      </c>
      <c r="AX68" s="2">
        <v>78071244.599999994</v>
      </c>
      <c r="AY68" s="2">
        <v>935436781</v>
      </c>
      <c r="AZ68" s="2">
        <v>174768563.91</v>
      </c>
      <c r="BA68" s="2">
        <v>22904733288.850002</v>
      </c>
      <c r="BB68" s="2">
        <v>142156664</v>
      </c>
      <c r="BC68" s="2">
        <v>1370831339</v>
      </c>
      <c r="BD68" s="2">
        <v>365670895</v>
      </c>
      <c r="BE68" s="2">
        <v>98620635.450000003</v>
      </c>
      <c r="BF68" s="2">
        <v>437783480</v>
      </c>
      <c r="BG68" s="2">
        <v>117804064413.31003</v>
      </c>
    </row>
    <row r="69" spans="1:59" x14ac:dyDescent="0.3">
      <c r="A69" s="4" t="s">
        <v>583</v>
      </c>
      <c r="B69" s="2">
        <v>38272400</v>
      </c>
      <c r="C69" s="2">
        <v>251732.03</v>
      </c>
      <c r="D69" s="2">
        <v>49426.26</v>
      </c>
      <c r="E69" s="2">
        <v>1240550</v>
      </c>
      <c r="F69" s="2">
        <v>1713921.63</v>
      </c>
      <c r="G69" s="2">
        <v>2160312</v>
      </c>
      <c r="H69" s="2">
        <v>560531.96</v>
      </c>
      <c r="I69" s="2">
        <v>190018.68</v>
      </c>
      <c r="J69" s="2">
        <v>13442.2</v>
      </c>
      <c r="K69" s="2">
        <v>9235</v>
      </c>
      <c r="L69" s="2">
        <v>231007</v>
      </c>
      <c r="M69" s="2">
        <v>3882260</v>
      </c>
      <c r="N69" s="2">
        <v>2371081.2300000004</v>
      </c>
      <c r="O69" s="2">
        <v>1578729</v>
      </c>
      <c r="P69" s="2">
        <v>2973513.75</v>
      </c>
      <c r="Q69" s="2">
        <v>297255.05</v>
      </c>
      <c r="R69" s="2">
        <v>886006</v>
      </c>
      <c r="S69" s="2">
        <v>35290.25</v>
      </c>
      <c r="T69" s="2">
        <v>542969.26</v>
      </c>
      <c r="U69" s="2">
        <v>948861.6</v>
      </c>
      <c r="V69" s="2">
        <v>41861</v>
      </c>
      <c r="W69" s="2">
        <v>776217.71</v>
      </c>
      <c r="X69" s="2">
        <v>207356.45</v>
      </c>
      <c r="Y69" s="2">
        <v>596124</v>
      </c>
      <c r="Z69" s="2">
        <v>134438.96</v>
      </c>
      <c r="AA69" s="2">
        <v>8923.7999999999993</v>
      </c>
      <c r="AB69" s="2">
        <v>176764.4</v>
      </c>
      <c r="AC69" s="2">
        <v>26685015.780000001</v>
      </c>
      <c r="AD69" s="2">
        <v>9007012.8900000006</v>
      </c>
      <c r="AE69" s="2">
        <v>157905.39000000001</v>
      </c>
      <c r="AF69" s="2">
        <v>831186.46000000008</v>
      </c>
      <c r="AG69" s="2">
        <v>2159519.8400000003</v>
      </c>
      <c r="AH69" s="2">
        <v>319235.21000000002</v>
      </c>
      <c r="AI69" s="2">
        <v>285432.01</v>
      </c>
      <c r="AJ69" s="2">
        <v>4085672.62</v>
      </c>
      <c r="AK69" s="2">
        <v>1122943</v>
      </c>
      <c r="AL69" s="2">
        <v>1103409</v>
      </c>
      <c r="AM69" s="2">
        <v>1474331</v>
      </c>
      <c r="AN69" s="2">
        <v>262727.40000000002</v>
      </c>
      <c r="AO69" s="2">
        <v>520799.13</v>
      </c>
      <c r="AP69" s="2">
        <v>156227</v>
      </c>
      <c r="AQ69" s="2">
        <v>1844477.93</v>
      </c>
      <c r="AR69" s="2">
        <v>298325.05</v>
      </c>
      <c r="AS69" s="2">
        <v>1032172</v>
      </c>
      <c r="AT69" s="2">
        <v>188052.4</v>
      </c>
      <c r="AU69" s="2">
        <v>536707.06999999995</v>
      </c>
      <c r="AV69" s="2">
        <v>100013</v>
      </c>
      <c r="AW69" s="2">
        <v>110834.04</v>
      </c>
      <c r="AX69" s="2">
        <v>67224.649999999994</v>
      </c>
      <c r="AY69" s="2">
        <v>1127298</v>
      </c>
      <c r="AZ69" s="2">
        <v>275252.57</v>
      </c>
      <c r="BA69" s="2">
        <v>36396911.369999997</v>
      </c>
      <c r="BB69" s="2">
        <v>39987.800000000003</v>
      </c>
      <c r="BC69" s="2">
        <v>1862704</v>
      </c>
      <c r="BD69" s="2">
        <v>349224</v>
      </c>
      <c r="BE69" s="2">
        <v>159472.01</v>
      </c>
      <c r="BF69" s="2">
        <v>429415</v>
      </c>
      <c r="BG69" s="2">
        <v>153139716.84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89C54-ED88-45C3-929A-D3FCDA572307}">
  <dimension ref="A1:F3303"/>
  <sheetViews>
    <sheetView workbookViewId="0">
      <selection activeCell="B11" sqref="B11"/>
    </sheetView>
  </sheetViews>
  <sheetFormatPr defaultRowHeight="14.4" x14ac:dyDescent="0.3"/>
  <cols>
    <col min="1" max="1" width="44.5546875" bestFit="1" customWidth="1"/>
    <col min="2" max="2" width="7.109375" bestFit="1" customWidth="1"/>
    <col min="3" max="3" width="26.33203125" bestFit="1" customWidth="1"/>
    <col min="4" max="4" width="35.6640625" bestFit="1" customWidth="1"/>
    <col min="5" max="5" width="77.88671875" bestFit="1" customWidth="1"/>
    <col min="6" max="6" width="32.6640625" bestFit="1" customWidth="1"/>
  </cols>
  <sheetData>
    <row r="1" spans="1:6" x14ac:dyDescent="0.3">
      <c r="A1" t="s">
        <v>0</v>
      </c>
      <c r="B1" t="s">
        <v>1</v>
      </c>
      <c r="C1" t="s">
        <v>79</v>
      </c>
      <c r="D1" t="s">
        <v>80</v>
      </c>
      <c r="E1" t="s">
        <v>81</v>
      </c>
      <c r="F1" t="s">
        <v>82</v>
      </c>
    </row>
    <row r="2" spans="1:6" x14ac:dyDescent="0.3">
      <c r="A2" s="1" t="s">
        <v>22</v>
      </c>
      <c r="B2">
        <v>2015</v>
      </c>
      <c r="C2" s="1" t="s">
        <v>83</v>
      </c>
      <c r="D2" s="1" t="s">
        <v>84</v>
      </c>
      <c r="E2" s="1" t="s">
        <v>85</v>
      </c>
      <c r="F2">
        <v>1</v>
      </c>
    </row>
    <row r="3" spans="1:6" x14ac:dyDescent="0.3">
      <c r="A3" s="1" t="s">
        <v>22</v>
      </c>
      <c r="B3">
        <v>2015</v>
      </c>
      <c r="C3" s="1" t="s">
        <v>83</v>
      </c>
      <c r="D3" s="1" t="s">
        <v>86</v>
      </c>
      <c r="E3" s="1" t="s">
        <v>87</v>
      </c>
      <c r="F3">
        <v>429</v>
      </c>
    </row>
    <row r="4" spans="1:6" x14ac:dyDescent="0.3">
      <c r="A4" s="1" t="s">
        <v>22</v>
      </c>
      <c r="B4">
        <v>2015</v>
      </c>
      <c r="C4" s="1" t="s">
        <v>83</v>
      </c>
      <c r="D4" s="1" t="s">
        <v>86</v>
      </c>
      <c r="E4" s="1" t="s">
        <v>88</v>
      </c>
      <c r="F4">
        <v>0</v>
      </c>
    </row>
    <row r="5" spans="1:6" x14ac:dyDescent="0.3">
      <c r="A5" s="1" t="s">
        <v>22</v>
      </c>
      <c r="B5">
        <v>2015</v>
      </c>
      <c r="C5" s="1" t="s">
        <v>83</v>
      </c>
      <c r="D5" s="1" t="s">
        <v>86</v>
      </c>
      <c r="E5" s="1" t="s">
        <v>89</v>
      </c>
      <c r="F5">
        <v>195</v>
      </c>
    </row>
    <row r="6" spans="1:6" x14ac:dyDescent="0.3">
      <c r="A6" s="1" t="s">
        <v>22</v>
      </c>
      <c r="B6">
        <v>2015</v>
      </c>
      <c r="C6" s="1" t="s">
        <v>83</v>
      </c>
      <c r="D6" s="1" t="s">
        <v>90</v>
      </c>
      <c r="E6" s="1" t="s">
        <v>91</v>
      </c>
      <c r="F6">
        <v>136223</v>
      </c>
    </row>
    <row r="7" spans="1:6" x14ac:dyDescent="0.3">
      <c r="A7" s="1" t="s">
        <v>22</v>
      </c>
      <c r="B7">
        <v>2015</v>
      </c>
      <c r="C7" s="1" t="s">
        <v>83</v>
      </c>
      <c r="D7" s="1" t="s">
        <v>90</v>
      </c>
      <c r="E7" s="1" t="s">
        <v>92</v>
      </c>
      <c r="F7">
        <v>0</v>
      </c>
    </row>
    <row r="8" spans="1:6" x14ac:dyDescent="0.3">
      <c r="A8" s="1" t="s">
        <v>22</v>
      </c>
      <c r="B8">
        <v>2015</v>
      </c>
      <c r="C8" s="1" t="s">
        <v>83</v>
      </c>
      <c r="D8" s="1" t="s">
        <v>90</v>
      </c>
      <c r="E8" s="1" t="s">
        <v>93</v>
      </c>
      <c r="F8">
        <v>87180</v>
      </c>
    </row>
    <row r="9" spans="1:6" x14ac:dyDescent="0.3">
      <c r="A9" s="1" t="s">
        <v>22</v>
      </c>
      <c r="B9">
        <v>2015</v>
      </c>
      <c r="C9" s="1" t="s">
        <v>83</v>
      </c>
      <c r="D9" s="1" t="s">
        <v>94</v>
      </c>
      <c r="E9" s="1" t="s">
        <v>95</v>
      </c>
      <c r="F9">
        <v>8112</v>
      </c>
    </row>
    <row r="10" spans="1:6" x14ac:dyDescent="0.3">
      <c r="A10" s="1" t="s">
        <v>22</v>
      </c>
      <c r="B10">
        <v>2015</v>
      </c>
      <c r="C10" s="1" t="s">
        <v>83</v>
      </c>
      <c r="D10" s="1" t="s">
        <v>94</v>
      </c>
      <c r="E10" s="1" t="s">
        <v>96</v>
      </c>
      <c r="F10">
        <v>0</v>
      </c>
    </row>
    <row r="11" spans="1:6" x14ac:dyDescent="0.3">
      <c r="A11" s="1" t="s">
        <v>22</v>
      </c>
      <c r="B11">
        <v>2015</v>
      </c>
      <c r="C11" s="1" t="s">
        <v>83</v>
      </c>
      <c r="D11" s="1" t="s">
        <v>94</v>
      </c>
      <c r="E11" s="1" t="s">
        <v>97</v>
      </c>
      <c r="F11">
        <v>2928</v>
      </c>
    </row>
    <row r="12" spans="1:6" x14ac:dyDescent="0.3">
      <c r="A12" s="1" t="s">
        <v>22</v>
      </c>
      <c r="B12">
        <v>2015</v>
      </c>
      <c r="C12" s="1" t="s">
        <v>98</v>
      </c>
      <c r="D12" s="1" t="s">
        <v>99</v>
      </c>
      <c r="E12" s="1" t="s">
        <v>100</v>
      </c>
      <c r="F12">
        <v>59</v>
      </c>
    </row>
    <row r="13" spans="1:6" x14ac:dyDescent="0.3">
      <c r="A13" s="1" t="s">
        <v>22</v>
      </c>
      <c r="B13">
        <v>2015</v>
      </c>
      <c r="C13" s="1" t="s">
        <v>98</v>
      </c>
      <c r="D13" s="1" t="s">
        <v>99</v>
      </c>
      <c r="E13" s="1" t="s">
        <v>101</v>
      </c>
      <c r="F13">
        <v>49905</v>
      </c>
    </row>
    <row r="14" spans="1:6" x14ac:dyDescent="0.3">
      <c r="A14" s="1" t="s">
        <v>22</v>
      </c>
      <c r="B14">
        <v>2015</v>
      </c>
      <c r="C14" s="1" t="s">
        <v>98</v>
      </c>
      <c r="D14" s="1" t="s">
        <v>99</v>
      </c>
      <c r="E14" s="1" t="s">
        <v>102</v>
      </c>
      <c r="F14">
        <v>0</v>
      </c>
    </row>
    <row r="15" spans="1:6" x14ac:dyDescent="0.3">
      <c r="A15" s="1" t="s">
        <v>22</v>
      </c>
      <c r="B15">
        <v>2015</v>
      </c>
      <c r="C15" s="1" t="s">
        <v>98</v>
      </c>
      <c r="D15" s="1" t="s">
        <v>99</v>
      </c>
      <c r="E15" s="1" t="s">
        <v>103</v>
      </c>
      <c r="F15">
        <v>32425</v>
      </c>
    </row>
    <row r="16" spans="1:6" x14ac:dyDescent="0.3">
      <c r="A16" s="1" t="s">
        <v>22</v>
      </c>
      <c r="B16">
        <v>2015</v>
      </c>
      <c r="C16" s="1" t="s">
        <v>98</v>
      </c>
      <c r="D16" s="1" t="s">
        <v>104</v>
      </c>
      <c r="E16" s="1" t="s">
        <v>105</v>
      </c>
      <c r="F16">
        <v>41</v>
      </c>
    </row>
    <row r="17" spans="1:6" x14ac:dyDescent="0.3">
      <c r="A17" s="1" t="s">
        <v>22</v>
      </c>
      <c r="B17">
        <v>2015</v>
      </c>
      <c r="C17" s="1" t="s">
        <v>98</v>
      </c>
      <c r="D17" s="1" t="s">
        <v>104</v>
      </c>
      <c r="E17" s="1" t="s">
        <v>106</v>
      </c>
      <c r="F17">
        <v>2042</v>
      </c>
    </row>
    <row r="18" spans="1:6" x14ac:dyDescent="0.3">
      <c r="A18" s="1" t="s">
        <v>22</v>
      </c>
      <c r="B18">
        <v>2015</v>
      </c>
      <c r="C18" s="1" t="s">
        <v>98</v>
      </c>
      <c r="D18" s="1" t="s">
        <v>104</v>
      </c>
      <c r="E18" s="1" t="s">
        <v>107</v>
      </c>
      <c r="F18">
        <v>0</v>
      </c>
    </row>
    <row r="19" spans="1:6" x14ac:dyDescent="0.3">
      <c r="A19" s="1" t="s">
        <v>22</v>
      </c>
      <c r="B19">
        <v>2015</v>
      </c>
      <c r="C19" s="1" t="s">
        <v>98</v>
      </c>
      <c r="D19" s="1" t="s">
        <v>104</v>
      </c>
      <c r="E19" s="1" t="s">
        <v>108</v>
      </c>
      <c r="F19">
        <v>4921</v>
      </c>
    </row>
    <row r="20" spans="1:6" x14ac:dyDescent="0.3">
      <c r="A20" s="1" t="s">
        <v>22</v>
      </c>
      <c r="B20">
        <v>2015</v>
      </c>
      <c r="C20" s="1" t="s">
        <v>98</v>
      </c>
      <c r="D20" s="1" t="s">
        <v>104</v>
      </c>
      <c r="E20" s="1" t="s">
        <v>109</v>
      </c>
      <c r="F20">
        <v>235</v>
      </c>
    </row>
    <row r="21" spans="1:6" x14ac:dyDescent="0.3">
      <c r="A21" s="1" t="s">
        <v>22</v>
      </c>
      <c r="B21">
        <v>2015</v>
      </c>
      <c r="C21" s="1" t="s">
        <v>98</v>
      </c>
      <c r="D21" s="1" t="s">
        <v>104</v>
      </c>
      <c r="E21" s="1" t="s">
        <v>110</v>
      </c>
      <c r="F21">
        <v>3736</v>
      </c>
    </row>
    <row r="22" spans="1:6" x14ac:dyDescent="0.3">
      <c r="A22" s="1" t="s">
        <v>22</v>
      </c>
      <c r="B22">
        <v>2015</v>
      </c>
      <c r="C22" s="1" t="s">
        <v>98</v>
      </c>
      <c r="D22" s="1" t="s">
        <v>104</v>
      </c>
      <c r="E22" s="1" t="s">
        <v>111</v>
      </c>
      <c r="F22">
        <v>1515</v>
      </c>
    </row>
    <row r="23" spans="1:6" x14ac:dyDescent="0.3">
      <c r="A23" s="1" t="s">
        <v>22</v>
      </c>
      <c r="B23">
        <v>2015</v>
      </c>
      <c r="C23" s="1" t="s">
        <v>98</v>
      </c>
      <c r="D23" s="1" t="s">
        <v>104</v>
      </c>
      <c r="E23" s="1" t="s">
        <v>112</v>
      </c>
      <c r="F23">
        <v>244</v>
      </c>
    </row>
    <row r="24" spans="1:6" x14ac:dyDescent="0.3">
      <c r="A24" s="1" t="s">
        <v>22</v>
      </c>
      <c r="B24">
        <v>2015</v>
      </c>
      <c r="C24" s="1" t="s">
        <v>98</v>
      </c>
      <c r="D24" s="1" t="s">
        <v>104</v>
      </c>
      <c r="E24" s="1" t="s">
        <v>113</v>
      </c>
      <c r="F24">
        <v>208</v>
      </c>
    </row>
    <row r="25" spans="1:6" x14ac:dyDescent="0.3">
      <c r="A25" s="1" t="s">
        <v>22</v>
      </c>
      <c r="B25">
        <v>2015</v>
      </c>
      <c r="C25" s="1" t="s">
        <v>98</v>
      </c>
      <c r="D25" s="1" t="s">
        <v>104</v>
      </c>
      <c r="E25" s="1" t="s">
        <v>114</v>
      </c>
      <c r="F25">
        <v>115</v>
      </c>
    </row>
    <row r="26" spans="1:6" x14ac:dyDescent="0.3">
      <c r="A26" s="1" t="s">
        <v>22</v>
      </c>
      <c r="B26">
        <v>2015</v>
      </c>
      <c r="C26" s="1" t="s">
        <v>98</v>
      </c>
      <c r="D26" s="1" t="s">
        <v>104</v>
      </c>
      <c r="E26" s="1" t="s">
        <v>115</v>
      </c>
      <c r="F26">
        <v>576</v>
      </c>
    </row>
    <row r="27" spans="1:6" x14ac:dyDescent="0.3">
      <c r="A27" s="1" t="s">
        <v>22</v>
      </c>
      <c r="B27">
        <v>2015</v>
      </c>
      <c r="C27" s="1" t="s">
        <v>98</v>
      </c>
      <c r="D27" s="1" t="s">
        <v>116</v>
      </c>
      <c r="E27" s="1" t="s">
        <v>117</v>
      </c>
      <c r="F27">
        <v>22</v>
      </c>
    </row>
    <row r="28" spans="1:6" x14ac:dyDescent="0.3">
      <c r="A28" s="1" t="s">
        <v>22</v>
      </c>
      <c r="B28">
        <v>2015</v>
      </c>
      <c r="C28" s="1" t="s">
        <v>98</v>
      </c>
      <c r="D28" s="1" t="s">
        <v>116</v>
      </c>
      <c r="E28" s="1" t="s">
        <v>118</v>
      </c>
      <c r="F28">
        <v>0</v>
      </c>
    </row>
    <row r="29" spans="1:6" x14ac:dyDescent="0.3">
      <c r="A29" s="1" t="s">
        <v>22</v>
      </c>
      <c r="B29">
        <v>2015</v>
      </c>
      <c r="C29" s="1" t="s">
        <v>98</v>
      </c>
      <c r="D29" s="1" t="s">
        <v>116</v>
      </c>
      <c r="E29" s="1" t="s">
        <v>119</v>
      </c>
      <c r="F29">
        <v>8</v>
      </c>
    </row>
    <row r="30" spans="1:6" x14ac:dyDescent="0.3">
      <c r="A30" s="1" t="s">
        <v>22</v>
      </c>
      <c r="B30">
        <v>2015</v>
      </c>
      <c r="C30" s="1" t="s">
        <v>98</v>
      </c>
      <c r="D30" s="1" t="s">
        <v>116</v>
      </c>
      <c r="E30" s="1" t="s">
        <v>120</v>
      </c>
      <c r="F30">
        <v>1</v>
      </c>
    </row>
    <row r="31" spans="1:6" x14ac:dyDescent="0.3">
      <c r="A31" s="1" t="s">
        <v>22</v>
      </c>
      <c r="B31">
        <v>2015</v>
      </c>
      <c r="C31" s="1" t="s">
        <v>98</v>
      </c>
      <c r="D31" s="1" t="s">
        <v>116</v>
      </c>
      <c r="E31" s="1" t="s">
        <v>121</v>
      </c>
      <c r="F31">
        <v>2</v>
      </c>
    </row>
    <row r="32" spans="1:6" x14ac:dyDescent="0.3">
      <c r="A32" s="1" t="s">
        <v>22</v>
      </c>
      <c r="B32">
        <v>2015</v>
      </c>
      <c r="C32" s="1" t="s">
        <v>98</v>
      </c>
      <c r="D32" s="1" t="s">
        <v>122</v>
      </c>
      <c r="E32" s="1" t="s">
        <v>122</v>
      </c>
      <c r="F32">
        <v>594639</v>
      </c>
    </row>
    <row r="33" spans="1:6" x14ac:dyDescent="0.3">
      <c r="A33" s="1" t="s">
        <v>22</v>
      </c>
      <c r="B33">
        <v>2015</v>
      </c>
      <c r="C33" s="1" t="s">
        <v>98</v>
      </c>
      <c r="D33" s="1" t="s">
        <v>122</v>
      </c>
      <c r="E33" s="1" t="s">
        <v>123</v>
      </c>
      <c r="F33">
        <v>0</v>
      </c>
    </row>
    <row r="34" spans="1:6" x14ac:dyDescent="0.3">
      <c r="A34" s="1" t="s">
        <v>22</v>
      </c>
      <c r="B34">
        <v>2015</v>
      </c>
      <c r="C34" s="1" t="s">
        <v>98</v>
      </c>
      <c r="D34" s="1" t="s">
        <v>122</v>
      </c>
      <c r="E34" s="1" t="s">
        <v>124</v>
      </c>
      <c r="F34">
        <v>321424</v>
      </c>
    </row>
    <row r="35" spans="1:6" x14ac:dyDescent="0.3">
      <c r="A35" s="1" t="s">
        <v>22</v>
      </c>
      <c r="B35">
        <v>2016</v>
      </c>
      <c r="C35" s="1" t="s">
        <v>83</v>
      </c>
      <c r="D35" s="1" t="s">
        <v>84</v>
      </c>
      <c r="E35" s="1" t="s">
        <v>85</v>
      </c>
      <c r="F35">
        <v>1</v>
      </c>
    </row>
    <row r="36" spans="1:6" x14ac:dyDescent="0.3">
      <c r="A36" s="1" t="s">
        <v>22</v>
      </c>
      <c r="B36">
        <v>2016</v>
      </c>
      <c r="C36" s="1" t="s">
        <v>83</v>
      </c>
      <c r="D36" s="1" t="s">
        <v>86</v>
      </c>
      <c r="E36" s="1" t="s">
        <v>87</v>
      </c>
      <c r="F36">
        <v>608</v>
      </c>
    </row>
    <row r="37" spans="1:6" x14ac:dyDescent="0.3">
      <c r="A37" s="1" t="s">
        <v>22</v>
      </c>
      <c r="B37">
        <v>2016</v>
      </c>
      <c r="C37" s="1" t="s">
        <v>83</v>
      </c>
      <c r="D37" s="1" t="s">
        <v>90</v>
      </c>
      <c r="E37" s="1" t="s">
        <v>91</v>
      </c>
      <c r="F37">
        <v>226052</v>
      </c>
    </row>
    <row r="38" spans="1:6" x14ac:dyDescent="0.3">
      <c r="A38" s="1" t="s">
        <v>22</v>
      </c>
      <c r="B38">
        <v>2016</v>
      </c>
      <c r="C38" s="1" t="s">
        <v>83</v>
      </c>
      <c r="D38" s="1" t="s">
        <v>94</v>
      </c>
      <c r="E38" s="1" t="s">
        <v>95</v>
      </c>
      <c r="F38">
        <v>11108</v>
      </c>
    </row>
    <row r="39" spans="1:6" x14ac:dyDescent="0.3">
      <c r="A39" s="1" t="s">
        <v>22</v>
      </c>
      <c r="B39">
        <v>2016</v>
      </c>
      <c r="C39" s="1" t="s">
        <v>98</v>
      </c>
      <c r="D39" s="1" t="s">
        <v>99</v>
      </c>
      <c r="E39" s="1" t="s">
        <v>100</v>
      </c>
      <c r="F39">
        <v>66</v>
      </c>
    </row>
    <row r="40" spans="1:6" x14ac:dyDescent="0.3">
      <c r="A40" s="1" t="s">
        <v>22</v>
      </c>
      <c r="B40">
        <v>2016</v>
      </c>
      <c r="C40" s="1" t="s">
        <v>98</v>
      </c>
      <c r="D40" s="1" t="s">
        <v>99</v>
      </c>
      <c r="E40" s="1" t="s">
        <v>101</v>
      </c>
      <c r="F40">
        <v>83152</v>
      </c>
    </row>
    <row r="41" spans="1:6" x14ac:dyDescent="0.3">
      <c r="A41" s="1" t="s">
        <v>22</v>
      </c>
      <c r="B41">
        <v>2016</v>
      </c>
      <c r="C41" s="1" t="s">
        <v>98</v>
      </c>
      <c r="D41" s="1" t="s">
        <v>104</v>
      </c>
      <c r="E41" s="1" t="s">
        <v>125</v>
      </c>
      <c r="F41">
        <v>0</v>
      </c>
    </row>
    <row r="42" spans="1:6" x14ac:dyDescent="0.3">
      <c r="A42" s="1" t="s">
        <v>22</v>
      </c>
      <c r="B42">
        <v>2016</v>
      </c>
      <c r="C42" s="1" t="s">
        <v>98</v>
      </c>
      <c r="D42" s="1" t="s">
        <v>104</v>
      </c>
      <c r="E42" s="1" t="s">
        <v>105</v>
      </c>
      <c r="F42">
        <v>41</v>
      </c>
    </row>
    <row r="43" spans="1:6" x14ac:dyDescent="0.3">
      <c r="A43" s="1" t="s">
        <v>22</v>
      </c>
      <c r="B43">
        <v>2016</v>
      </c>
      <c r="C43" s="1" t="s">
        <v>98</v>
      </c>
      <c r="D43" s="1" t="s">
        <v>104</v>
      </c>
      <c r="E43" s="1" t="s">
        <v>106</v>
      </c>
      <c r="F43">
        <v>8382</v>
      </c>
    </row>
    <row r="44" spans="1:6" x14ac:dyDescent="0.3">
      <c r="A44" s="1" t="s">
        <v>22</v>
      </c>
      <c r="B44">
        <v>2016</v>
      </c>
      <c r="C44" s="1" t="s">
        <v>98</v>
      </c>
      <c r="D44" s="1" t="s">
        <v>104</v>
      </c>
      <c r="E44" s="1" t="s">
        <v>109</v>
      </c>
      <c r="F44">
        <v>240</v>
      </c>
    </row>
    <row r="45" spans="1:6" x14ac:dyDescent="0.3">
      <c r="A45" s="1" t="s">
        <v>22</v>
      </c>
      <c r="B45">
        <v>2016</v>
      </c>
      <c r="C45" s="1" t="s">
        <v>98</v>
      </c>
      <c r="D45" s="1" t="s">
        <v>104</v>
      </c>
      <c r="E45" s="1" t="s">
        <v>110</v>
      </c>
      <c r="F45">
        <v>3771</v>
      </c>
    </row>
    <row r="46" spans="1:6" x14ac:dyDescent="0.3">
      <c r="A46" s="1" t="s">
        <v>22</v>
      </c>
      <c r="B46">
        <v>2016</v>
      </c>
      <c r="C46" s="1" t="s">
        <v>98</v>
      </c>
      <c r="D46" s="1" t="s">
        <v>104</v>
      </c>
      <c r="E46" s="1" t="s">
        <v>111</v>
      </c>
      <c r="F46">
        <v>1553</v>
      </c>
    </row>
    <row r="47" spans="1:6" x14ac:dyDescent="0.3">
      <c r="A47" s="1" t="s">
        <v>22</v>
      </c>
      <c r="B47">
        <v>2016</v>
      </c>
      <c r="C47" s="1" t="s">
        <v>98</v>
      </c>
      <c r="D47" s="1" t="s">
        <v>104</v>
      </c>
      <c r="E47" s="1" t="s">
        <v>112</v>
      </c>
      <c r="F47">
        <v>255</v>
      </c>
    </row>
    <row r="48" spans="1:6" x14ac:dyDescent="0.3">
      <c r="A48" s="1" t="s">
        <v>22</v>
      </c>
      <c r="B48">
        <v>2016</v>
      </c>
      <c r="C48" s="1" t="s">
        <v>98</v>
      </c>
      <c r="D48" s="1" t="s">
        <v>104</v>
      </c>
      <c r="E48" s="1" t="s">
        <v>113</v>
      </c>
      <c r="F48">
        <v>204</v>
      </c>
    </row>
    <row r="49" spans="1:6" x14ac:dyDescent="0.3">
      <c r="A49" s="1" t="s">
        <v>22</v>
      </c>
      <c r="B49">
        <v>2016</v>
      </c>
      <c r="C49" s="1" t="s">
        <v>98</v>
      </c>
      <c r="D49" s="1" t="s">
        <v>104</v>
      </c>
      <c r="E49" s="1" t="s">
        <v>114</v>
      </c>
      <c r="F49">
        <v>105</v>
      </c>
    </row>
    <row r="50" spans="1:6" x14ac:dyDescent="0.3">
      <c r="A50" s="1" t="s">
        <v>22</v>
      </c>
      <c r="B50">
        <v>2016</v>
      </c>
      <c r="C50" s="1" t="s">
        <v>98</v>
      </c>
      <c r="D50" s="1" t="s">
        <v>104</v>
      </c>
      <c r="E50" s="1" t="s">
        <v>115</v>
      </c>
      <c r="F50">
        <v>542</v>
      </c>
    </row>
    <row r="51" spans="1:6" x14ac:dyDescent="0.3">
      <c r="A51" s="1" t="s">
        <v>22</v>
      </c>
      <c r="B51">
        <v>2016</v>
      </c>
      <c r="C51" s="1" t="s">
        <v>98</v>
      </c>
      <c r="D51" s="1" t="s">
        <v>116</v>
      </c>
      <c r="E51" s="1" t="s">
        <v>117</v>
      </c>
      <c r="F51">
        <v>19</v>
      </c>
    </row>
    <row r="52" spans="1:6" x14ac:dyDescent="0.3">
      <c r="A52" s="1" t="s">
        <v>22</v>
      </c>
      <c r="B52">
        <v>2016</v>
      </c>
      <c r="C52" s="1" t="s">
        <v>98</v>
      </c>
      <c r="D52" s="1" t="s">
        <v>116</v>
      </c>
      <c r="E52" s="1" t="s">
        <v>119</v>
      </c>
      <c r="F52">
        <v>9</v>
      </c>
    </row>
    <row r="53" spans="1:6" x14ac:dyDescent="0.3">
      <c r="A53" s="1" t="s">
        <v>22</v>
      </c>
      <c r="B53">
        <v>2016</v>
      </c>
      <c r="C53" s="1" t="s">
        <v>98</v>
      </c>
      <c r="D53" s="1" t="s">
        <v>116</v>
      </c>
      <c r="E53" s="1" t="s">
        <v>120</v>
      </c>
      <c r="F53">
        <v>0</v>
      </c>
    </row>
    <row r="54" spans="1:6" x14ac:dyDescent="0.3">
      <c r="A54" s="1" t="s">
        <v>22</v>
      </c>
      <c r="B54">
        <v>2016</v>
      </c>
      <c r="C54" s="1" t="s">
        <v>98</v>
      </c>
      <c r="D54" s="1" t="s">
        <v>116</v>
      </c>
      <c r="E54" s="1" t="s">
        <v>126</v>
      </c>
      <c r="F54">
        <v>6</v>
      </c>
    </row>
    <row r="55" spans="1:6" x14ac:dyDescent="0.3">
      <c r="A55" s="1" t="s">
        <v>22</v>
      </c>
      <c r="B55">
        <v>2016</v>
      </c>
      <c r="C55" s="1" t="s">
        <v>98</v>
      </c>
      <c r="D55" s="1" t="s">
        <v>122</v>
      </c>
      <c r="E55" s="1" t="s">
        <v>122</v>
      </c>
      <c r="F55">
        <v>928046</v>
      </c>
    </row>
    <row r="56" spans="1:6" x14ac:dyDescent="0.3">
      <c r="A56" s="1" t="s">
        <v>22</v>
      </c>
      <c r="B56">
        <v>2017</v>
      </c>
      <c r="C56" s="1" t="s">
        <v>83</v>
      </c>
      <c r="D56" s="1" t="s">
        <v>84</v>
      </c>
      <c r="E56" s="1" t="s">
        <v>127</v>
      </c>
      <c r="F56">
        <v>1</v>
      </c>
    </row>
    <row r="57" spans="1:6" x14ac:dyDescent="0.3">
      <c r="A57" s="1" t="s">
        <v>22</v>
      </c>
      <c r="B57">
        <v>2017</v>
      </c>
      <c r="C57" s="1" t="s">
        <v>83</v>
      </c>
      <c r="D57" s="1" t="s">
        <v>86</v>
      </c>
      <c r="E57" s="1" t="s">
        <v>87</v>
      </c>
      <c r="F57">
        <v>35</v>
      </c>
    </row>
    <row r="58" spans="1:6" x14ac:dyDescent="0.3">
      <c r="A58" s="1" t="s">
        <v>22</v>
      </c>
      <c r="B58">
        <v>2017</v>
      </c>
      <c r="C58" s="1" t="s">
        <v>83</v>
      </c>
      <c r="D58" s="1" t="s">
        <v>86</v>
      </c>
      <c r="E58" s="1" t="s">
        <v>128</v>
      </c>
      <c r="F58">
        <v>342</v>
      </c>
    </row>
    <row r="59" spans="1:6" x14ac:dyDescent="0.3">
      <c r="A59" s="1" t="s">
        <v>22</v>
      </c>
      <c r="B59">
        <v>2017</v>
      </c>
      <c r="C59" s="1" t="s">
        <v>83</v>
      </c>
      <c r="D59" s="1" t="s">
        <v>86</v>
      </c>
      <c r="E59" s="1" t="s">
        <v>129</v>
      </c>
      <c r="F59">
        <v>176</v>
      </c>
    </row>
    <row r="60" spans="1:6" x14ac:dyDescent="0.3">
      <c r="A60" s="1" t="s">
        <v>22</v>
      </c>
      <c r="B60">
        <v>2017</v>
      </c>
      <c r="C60" s="1" t="s">
        <v>83</v>
      </c>
      <c r="D60" s="1" t="s">
        <v>90</v>
      </c>
      <c r="E60" s="1" t="s">
        <v>91</v>
      </c>
      <c r="F60">
        <v>14000</v>
      </c>
    </row>
    <row r="61" spans="1:6" x14ac:dyDescent="0.3">
      <c r="A61" s="1" t="s">
        <v>22</v>
      </c>
      <c r="B61">
        <v>2017</v>
      </c>
      <c r="C61" s="1" t="s">
        <v>83</v>
      </c>
      <c r="D61" s="1" t="s">
        <v>90</v>
      </c>
      <c r="E61" s="1" t="s">
        <v>130</v>
      </c>
      <c r="F61">
        <v>50724</v>
      </c>
    </row>
    <row r="62" spans="1:6" x14ac:dyDescent="0.3">
      <c r="A62" s="1" t="s">
        <v>22</v>
      </c>
      <c r="B62">
        <v>2017</v>
      </c>
      <c r="C62" s="1" t="s">
        <v>83</v>
      </c>
      <c r="D62" s="1" t="s">
        <v>90</v>
      </c>
      <c r="E62" s="1" t="s">
        <v>131</v>
      </c>
      <c r="F62">
        <v>53035</v>
      </c>
    </row>
    <row r="63" spans="1:6" x14ac:dyDescent="0.3">
      <c r="A63" s="1" t="s">
        <v>22</v>
      </c>
      <c r="B63">
        <v>2017</v>
      </c>
      <c r="C63" s="1" t="s">
        <v>83</v>
      </c>
      <c r="D63" s="1" t="s">
        <v>90</v>
      </c>
      <c r="E63" s="1" t="s">
        <v>132</v>
      </c>
      <c r="F63">
        <v>19690</v>
      </c>
    </row>
    <row r="64" spans="1:6" x14ac:dyDescent="0.3">
      <c r="A64" s="1" t="s">
        <v>22</v>
      </c>
      <c r="B64">
        <v>2017</v>
      </c>
      <c r="C64" s="1" t="s">
        <v>83</v>
      </c>
      <c r="D64" s="1" t="s">
        <v>90</v>
      </c>
      <c r="E64" s="1" t="s">
        <v>133</v>
      </c>
      <c r="F64">
        <v>90185</v>
      </c>
    </row>
    <row r="65" spans="1:6" x14ac:dyDescent="0.3">
      <c r="A65" s="1" t="s">
        <v>22</v>
      </c>
      <c r="B65">
        <v>2017</v>
      </c>
      <c r="C65" s="1" t="s">
        <v>83</v>
      </c>
      <c r="D65" s="1" t="s">
        <v>94</v>
      </c>
      <c r="E65" s="1" t="s">
        <v>95</v>
      </c>
      <c r="F65">
        <v>558</v>
      </c>
    </row>
    <row r="66" spans="1:6" x14ac:dyDescent="0.3">
      <c r="A66" s="1" t="s">
        <v>22</v>
      </c>
      <c r="B66">
        <v>2017</v>
      </c>
      <c r="C66" s="1" t="s">
        <v>83</v>
      </c>
      <c r="D66" s="1" t="s">
        <v>94</v>
      </c>
      <c r="E66" s="1" t="s">
        <v>134</v>
      </c>
      <c r="F66">
        <v>3106</v>
      </c>
    </row>
    <row r="67" spans="1:6" x14ac:dyDescent="0.3">
      <c r="A67" s="1" t="s">
        <v>22</v>
      </c>
      <c r="B67">
        <v>2017</v>
      </c>
      <c r="C67" s="1" t="s">
        <v>83</v>
      </c>
      <c r="D67" s="1" t="s">
        <v>94</v>
      </c>
      <c r="E67" s="1" t="s">
        <v>135</v>
      </c>
      <c r="F67">
        <v>2958</v>
      </c>
    </row>
    <row r="68" spans="1:6" x14ac:dyDescent="0.3">
      <c r="A68" s="1" t="s">
        <v>22</v>
      </c>
      <c r="B68">
        <v>2017</v>
      </c>
      <c r="C68" s="1" t="s">
        <v>83</v>
      </c>
      <c r="D68" s="1" t="s">
        <v>94</v>
      </c>
      <c r="E68" s="1" t="s">
        <v>136</v>
      </c>
      <c r="F68">
        <v>1533</v>
      </c>
    </row>
    <row r="69" spans="1:6" x14ac:dyDescent="0.3">
      <c r="A69" s="1" t="s">
        <v>22</v>
      </c>
      <c r="B69">
        <v>2017</v>
      </c>
      <c r="C69" s="1" t="s">
        <v>83</v>
      </c>
      <c r="D69" s="1" t="s">
        <v>94</v>
      </c>
      <c r="E69" s="1" t="s">
        <v>137</v>
      </c>
      <c r="F69">
        <v>3001</v>
      </c>
    </row>
    <row r="70" spans="1:6" x14ac:dyDescent="0.3">
      <c r="A70" s="1" t="s">
        <v>22</v>
      </c>
      <c r="B70">
        <v>2017</v>
      </c>
      <c r="C70" s="1" t="s">
        <v>98</v>
      </c>
      <c r="D70" s="1" t="s">
        <v>99</v>
      </c>
      <c r="E70" s="1" t="s">
        <v>138</v>
      </c>
      <c r="F70">
        <v>0</v>
      </c>
    </row>
    <row r="71" spans="1:6" x14ac:dyDescent="0.3">
      <c r="A71" s="1" t="s">
        <v>22</v>
      </c>
      <c r="B71">
        <v>2017</v>
      </c>
      <c r="C71" s="1" t="s">
        <v>98</v>
      </c>
      <c r="D71" s="1" t="s">
        <v>99</v>
      </c>
      <c r="E71" s="1" t="s">
        <v>101</v>
      </c>
      <c r="F71">
        <v>4079</v>
      </c>
    </row>
    <row r="72" spans="1:6" x14ac:dyDescent="0.3">
      <c r="A72" s="1" t="s">
        <v>22</v>
      </c>
      <c r="B72">
        <v>2017</v>
      </c>
      <c r="C72" s="1" t="s">
        <v>98</v>
      </c>
      <c r="D72" s="1" t="s">
        <v>99</v>
      </c>
      <c r="E72" s="1" t="s">
        <v>139</v>
      </c>
      <c r="F72">
        <v>18413</v>
      </c>
    </row>
    <row r="73" spans="1:6" x14ac:dyDescent="0.3">
      <c r="A73" s="1" t="s">
        <v>22</v>
      </c>
      <c r="B73">
        <v>2017</v>
      </c>
      <c r="C73" s="1" t="s">
        <v>98</v>
      </c>
      <c r="D73" s="1" t="s">
        <v>99</v>
      </c>
      <c r="E73" s="1" t="s">
        <v>140</v>
      </c>
      <c r="F73">
        <v>18847</v>
      </c>
    </row>
    <row r="74" spans="1:6" x14ac:dyDescent="0.3">
      <c r="A74" s="1" t="s">
        <v>22</v>
      </c>
      <c r="B74">
        <v>2017</v>
      </c>
      <c r="C74" s="1" t="s">
        <v>98</v>
      </c>
      <c r="D74" s="1" t="s">
        <v>99</v>
      </c>
      <c r="E74" s="1" t="s">
        <v>141</v>
      </c>
      <c r="F74">
        <v>9359</v>
      </c>
    </row>
    <row r="75" spans="1:6" x14ac:dyDescent="0.3">
      <c r="A75" s="1" t="s">
        <v>22</v>
      </c>
      <c r="B75">
        <v>2017</v>
      </c>
      <c r="C75" s="1" t="s">
        <v>98</v>
      </c>
      <c r="D75" s="1" t="s">
        <v>99</v>
      </c>
      <c r="E75" s="1" t="s">
        <v>142</v>
      </c>
      <c r="F75">
        <v>32549</v>
      </c>
    </row>
    <row r="76" spans="1:6" x14ac:dyDescent="0.3">
      <c r="A76" s="1" t="s">
        <v>22</v>
      </c>
      <c r="B76">
        <v>2017</v>
      </c>
      <c r="C76" s="1" t="s">
        <v>98</v>
      </c>
      <c r="D76" s="1" t="s">
        <v>104</v>
      </c>
      <c r="E76" s="1" t="s">
        <v>143</v>
      </c>
      <c r="F76">
        <v>0</v>
      </c>
    </row>
    <row r="77" spans="1:6" x14ac:dyDescent="0.3">
      <c r="A77" s="1" t="s">
        <v>22</v>
      </c>
      <c r="B77">
        <v>2017</v>
      </c>
      <c r="C77" s="1" t="s">
        <v>98</v>
      </c>
      <c r="D77" s="1" t="s">
        <v>104</v>
      </c>
      <c r="E77" s="1" t="s">
        <v>105</v>
      </c>
      <c r="F77">
        <v>42</v>
      </c>
    </row>
    <row r="78" spans="1:6" x14ac:dyDescent="0.3">
      <c r="A78" s="1" t="s">
        <v>22</v>
      </c>
      <c r="B78">
        <v>2017</v>
      </c>
      <c r="C78" s="1" t="s">
        <v>98</v>
      </c>
      <c r="D78" s="1" t="s">
        <v>104</v>
      </c>
      <c r="E78" s="1" t="s">
        <v>144</v>
      </c>
      <c r="F78">
        <v>2031</v>
      </c>
    </row>
    <row r="79" spans="1:6" x14ac:dyDescent="0.3">
      <c r="A79" s="1" t="s">
        <v>22</v>
      </c>
      <c r="B79">
        <v>2017</v>
      </c>
      <c r="C79" s="1" t="s">
        <v>98</v>
      </c>
      <c r="D79" s="1" t="s">
        <v>104</v>
      </c>
      <c r="E79" s="1" t="s">
        <v>145</v>
      </c>
      <c r="F79">
        <v>5104</v>
      </c>
    </row>
    <row r="80" spans="1:6" x14ac:dyDescent="0.3">
      <c r="A80" s="1" t="s">
        <v>22</v>
      </c>
      <c r="B80">
        <v>2017</v>
      </c>
      <c r="C80" s="1" t="s">
        <v>98</v>
      </c>
      <c r="D80" s="1" t="s">
        <v>104</v>
      </c>
      <c r="E80" s="1" t="s">
        <v>146</v>
      </c>
      <c r="F80">
        <v>3692</v>
      </c>
    </row>
    <row r="81" spans="1:6" x14ac:dyDescent="0.3">
      <c r="A81" s="1" t="s">
        <v>22</v>
      </c>
      <c r="B81">
        <v>2017</v>
      </c>
      <c r="C81" s="1" t="s">
        <v>98</v>
      </c>
      <c r="D81" s="1" t="s">
        <v>104</v>
      </c>
      <c r="E81" s="1" t="s">
        <v>147</v>
      </c>
      <c r="F81">
        <v>1579</v>
      </c>
    </row>
    <row r="82" spans="1:6" x14ac:dyDescent="0.3">
      <c r="A82" s="1" t="s">
        <v>22</v>
      </c>
      <c r="B82">
        <v>2017</v>
      </c>
      <c r="C82" s="1" t="s">
        <v>98</v>
      </c>
      <c r="D82" s="1" t="s">
        <v>104</v>
      </c>
      <c r="E82" s="1" t="s">
        <v>148</v>
      </c>
      <c r="F82">
        <v>471</v>
      </c>
    </row>
    <row r="83" spans="1:6" x14ac:dyDescent="0.3">
      <c r="A83" s="1" t="s">
        <v>22</v>
      </c>
      <c r="B83">
        <v>2017</v>
      </c>
      <c r="C83" s="1" t="s">
        <v>98</v>
      </c>
      <c r="D83" s="1" t="s">
        <v>104</v>
      </c>
      <c r="E83" s="1" t="s">
        <v>149</v>
      </c>
      <c r="F83">
        <v>106</v>
      </c>
    </row>
    <row r="84" spans="1:6" x14ac:dyDescent="0.3">
      <c r="A84" s="1" t="s">
        <v>22</v>
      </c>
      <c r="B84">
        <v>2017</v>
      </c>
      <c r="C84" s="1" t="s">
        <v>98</v>
      </c>
      <c r="D84" s="1" t="s">
        <v>104</v>
      </c>
      <c r="E84" s="1" t="s">
        <v>115</v>
      </c>
      <c r="F84">
        <v>572</v>
      </c>
    </row>
    <row r="85" spans="1:6" x14ac:dyDescent="0.3">
      <c r="A85" s="1" t="s">
        <v>22</v>
      </c>
      <c r="B85">
        <v>2017</v>
      </c>
      <c r="C85" s="1" t="s">
        <v>98</v>
      </c>
      <c r="D85" s="1" t="s">
        <v>116</v>
      </c>
      <c r="E85" s="1" t="s">
        <v>117</v>
      </c>
      <c r="F85">
        <v>4</v>
      </c>
    </row>
    <row r="86" spans="1:6" x14ac:dyDescent="0.3">
      <c r="A86" s="1" t="s">
        <v>22</v>
      </c>
      <c r="B86">
        <v>2017</v>
      </c>
      <c r="C86" s="1" t="s">
        <v>98</v>
      </c>
      <c r="D86" s="1" t="s">
        <v>116</v>
      </c>
      <c r="E86" s="1" t="s">
        <v>150</v>
      </c>
      <c r="F86">
        <v>9</v>
      </c>
    </row>
    <row r="87" spans="1:6" x14ac:dyDescent="0.3">
      <c r="A87" s="1" t="s">
        <v>22</v>
      </c>
      <c r="B87">
        <v>2017</v>
      </c>
      <c r="C87" s="1" t="s">
        <v>98</v>
      </c>
      <c r="D87" s="1" t="s">
        <v>116</v>
      </c>
      <c r="E87" s="1" t="s">
        <v>151</v>
      </c>
      <c r="F87">
        <v>5</v>
      </c>
    </row>
    <row r="88" spans="1:6" x14ac:dyDescent="0.3">
      <c r="A88" s="1" t="s">
        <v>22</v>
      </c>
      <c r="B88">
        <v>2017</v>
      </c>
      <c r="C88" s="1" t="s">
        <v>98</v>
      </c>
      <c r="D88" s="1" t="s">
        <v>116</v>
      </c>
      <c r="E88" s="1" t="s">
        <v>152</v>
      </c>
      <c r="F88">
        <v>6</v>
      </c>
    </row>
    <row r="89" spans="1:6" x14ac:dyDescent="0.3">
      <c r="A89" s="1" t="s">
        <v>22</v>
      </c>
      <c r="B89">
        <v>2017</v>
      </c>
      <c r="C89" s="1" t="s">
        <v>98</v>
      </c>
      <c r="D89" s="1" t="s">
        <v>116</v>
      </c>
      <c r="E89" s="1" t="s">
        <v>153</v>
      </c>
      <c r="F89">
        <v>2</v>
      </c>
    </row>
    <row r="90" spans="1:6" x14ac:dyDescent="0.3">
      <c r="A90" s="1" t="s">
        <v>22</v>
      </c>
      <c r="B90">
        <v>2017</v>
      </c>
      <c r="C90" s="1" t="s">
        <v>98</v>
      </c>
      <c r="D90" s="1" t="s">
        <v>116</v>
      </c>
      <c r="E90" s="1" t="s">
        <v>154</v>
      </c>
      <c r="F90">
        <v>7</v>
      </c>
    </row>
    <row r="91" spans="1:6" x14ac:dyDescent="0.3">
      <c r="A91" s="1" t="s">
        <v>22</v>
      </c>
      <c r="B91">
        <v>2017</v>
      </c>
      <c r="C91" s="1" t="s">
        <v>98</v>
      </c>
      <c r="D91" s="1" t="s">
        <v>122</v>
      </c>
      <c r="E91" s="1" t="s">
        <v>122</v>
      </c>
      <c r="F91">
        <v>50542</v>
      </c>
    </row>
    <row r="92" spans="1:6" x14ac:dyDescent="0.3">
      <c r="A92" s="1" t="s">
        <v>22</v>
      </c>
      <c r="B92">
        <v>2017</v>
      </c>
      <c r="C92" s="1" t="s">
        <v>98</v>
      </c>
      <c r="D92" s="1" t="s">
        <v>122</v>
      </c>
      <c r="E92" s="1" t="s">
        <v>155</v>
      </c>
      <c r="F92">
        <v>183145</v>
      </c>
    </row>
    <row r="93" spans="1:6" x14ac:dyDescent="0.3">
      <c r="A93" s="1" t="s">
        <v>22</v>
      </c>
      <c r="B93">
        <v>2017</v>
      </c>
      <c r="C93" s="1" t="s">
        <v>98</v>
      </c>
      <c r="D93" s="1" t="s">
        <v>122</v>
      </c>
      <c r="E93" s="1" t="s">
        <v>156</v>
      </c>
      <c r="F93">
        <v>225004</v>
      </c>
    </row>
    <row r="94" spans="1:6" x14ac:dyDescent="0.3">
      <c r="A94" s="1" t="s">
        <v>22</v>
      </c>
      <c r="B94">
        <v>2017</v>
      </c>
      <c r="C94" s="1" t="s">
        <v>98</v>
      </c>
      <c r="D94" s="1" t="s">
        <v>122</v>
      </c>
      <c r="E94" s="1" t="s">
        <v>157</v>
      </c>
      <c r="F94">
        <v>151346</v>
      </c>
    </row>
    <row r="95" spans="1:6" x14ac:dyDescent="0.3">
      <c r="A95" s="1" t="s">
        <v>22</v>
      </c>
      <c r="B95">
        <v>2017</v>
      </c>
      <c r="C95" s="1" t="s">
        <v>98</v>
      </c>
      <c r="D95" s="1" t="s">
        <v>122</v>
      </c>
      <c r="E95" s="1" t="s">
        <v>158</v>
      </c>
      <c r="F95">
        <v>330347</v>
      </c>
    </row>
    <row r="96" spans="1:6" x14ac:dyDescent="0.3">
      <c r="A96" s="1" t="s">
        <v>22</v>
      </c>
      <c r="B96">
        <v>2018</v>
      </c>
      <c r="C96" s="1" t="s">
        <v>83</v>
      </c>
      <c r="D96" s="1" t="s">
        <v>84</v>
      </c>
      <c r="E96" s="1" t="s">
        <v>127</v>
      </c>
      <c r="F96">
        <v>1</v>
      </c>
    </row>
    <row r="97" spans="1:6" x14ac:dyDescent="0.3">
      <c r="A97" s="1" t="s">
        <v>22</v>
      </c>
      <c r="B97">
        <v>2018</v>
      </c>
      <c r="C97" s="1" t="s">
        <v>83</v>
      </c>
      <c r="D97" s="1" t="s">
        <v>86</v>
      </c>
      <c r="E97" s="1" t="s">
        <v>87</v>
      </c>
      <c r="F97">
        <v>35</v>
      </c>
    </row>
    <row r="98" spans="1:6" x14ac:dyDescent="0.3">
      <c r="A98" s="1" t="s">
        <v>22</v>
      </c>
      <c r="B98">
        <v>2018</v>
      </c>
      <c r="C98" s="1" t="s">
        <v>83</v>
      </c>
      <c r="D98" s="1" t="s">
        <v>86</v>
      </c>
      <c r="E98" s="1" t="s">
        <v>128</v>
      </c>
      <c r="F98">
        <v>338</v>
      </c>
    </row>
    <row r="99" spans="1:6" x14ac:dyDescent="0.3">
      <c r="A99" s="1" t="s">
        <v>22</v>
      </c>
      <c r="B99">
        <v>2018</v>
      </c>
      <c r="C99" s="1" t="s">
        <v>83</v>
      </c>
      <c r="D99" s="1" t="s">
        <v>86</v>
      </c>
      <c r="E99" s="1" t="s">
        <v>129</v>
      </c>
      <c r="F99">
        <v>172</v>
      </c>
    </row>
    <row r="100" spans="1:6" x14ac:dyDescent="0.3">
      <c r="A100" s="1" t="s">
        <v>22</v>
      </c>
      <c r="B100">
        <v>2018</v>
      </c>
      <c r="C100" s="1" t="s">
        <v>83</v>
      </c>
      <c r="D100" s="1" t="s">
        <v>90</v>
      </c>
      <c r="E100" s="1" t="s">
        <v>91</v>
      </c>
      <c r="F100">
        <v>14152</v>
      </c>
    </row>
    <row r="101" spans="1:6" x14ac:dyDescent="0.3">
      <c r="A101" s="1" t="s">
        <v>22</v>
      </c>
      <c r="B101">
        <v>2018</v>
      </c>
      <c r="C101" s="1" t="s">
        <v>83</v>
      </c>
      <c r="D101" s="1" t="s">
        <v>90</v>
      </c>
      <c r="E101" s="1" t="s">
        <v>130</v>
      </c>
      <c r="F101">
        <v>50859</v>
      </c>
    </row>
    <row r="102" spans="1:6" x14ac:dyDescent="0.3">
      <c r="A102" s="1" t="s">
        <v>22</v>
      </c>
      <c r="B102">
        <v>2018</v>
      </c>
      <c r="C102" s="1" t="s">
        <v>83</v>
      </c>
      <c r="D102" s="1" t="s">
        <v>90</v>
      </c>
      <c r="E102" s="1" t="s">
        <v>131</v>
      </c>
      <c r="F102">
        <v>52548</v>
      </c>
    </row>
    <row r="103" spans="1:6" x14ac:dyDescent="0.3">
      <c r="A103" s="1" t="s">
        <v>22</v>
      </c>
      <c r="B103">
        <v>2018</v>
      </c>
      <c r="C103" s="1" t="s">
        <v>83</v>
      </c>
      <c r="D103" s="1" t="s">
        <v>90</v>
      </c>
      <c r="E103" s="1" t="s">
        <v>132</v>
      </c>
      <c r="F103">
        <v>19919</v>
      </c>
    </row>
    <row r="104" spans="1:6" x14ac:dyDescent="0.3">
      <c r="A104" s="1" t="s">
        <v>22</v>
      </c>
      <c r="B104">
        <v>2018</v>
      </c>
      <c r="C104" s="1" t="s">
        <v>83</v>
      </c>
      <c r="D104" s="1" t="s">
        <v>90</v>
      </c>
      <c r="E104" s="1" t="s">
        <v>133</v>
      </c>
      <c r="F104">
        <v>91446</v>
      </c>
    </row>
    <row r="105" spans="1:6" x14ac:dyDescent="0.3">
      <c r="A105" s="1" t="s">
        <v>22</v>
      </c>
      <c r="B105">
        <v>2018</v>
      </c>
      <c r="C105" s="1" t="s">
        <v>83</v>
      </c>
      <c r="D105" s="1" t="s">
        <v>94</v>
      </c>
      <c r="E105" s="1" t="s">
        <v>95</v>
      </c>
      <c r="F105">
        <v>559</v>
      </c>
    </row>
    <row r="106" spans="1:6" x14ac:dyDescent="0.3">
      <c r="A106" s="1" t="s">
        <v>22</v>
      </c>
      <c r="B106">
        <v>2018</v>
      </c>
      <c r="C106" s="1" t="s">
        <v>83</v>
      </c>
      <c r="D106" s="1" t="s">
        <v>94</v>
      </c>
      <c r="E106" s="1" t="s">
        <v>134</v>
      </c>
      <c r="F106">
        <v>3110</v>
      </c>
    </row>
    <row r="107" spans="1:6" x14ac:dyDescent="0.3">
      <c r="A107" s="1" t="s">
        <v>22</v>
      </c>
      <c r="B107">
        <v>2018</v>
      </c>
      <c r="C107" s="1" t="s">
        <v>83</v>
      </c>
      <c r="D107" s="1" t="s">
        <v>94</v>
      </c>
      <c r="E107" s="1" t="s">
        <v>135</v>
      </c>
      <c r="F107">
        <v>2970</v>
      </c>
    </row>
    <row r="108" spans="1:6" x14ac:dyDescent="0.3">
      <c r="A108" s="1" t="s">
        <v>22</v>
      </c>
      <c r="B108">
        <v>2018</v>
      </c>
      <c r="C108" s="1" t="s">
        <v>83</v>
      </c>
      <c r="D108" s="1" t="s">
        <v>94</v>
      </c>
      <c r="E108" s="1" t="s">
        <v>136</v>
      </c>
      <c r="F108">
        <v>1556</v>
      </c>
    </row>
    <row r="109" spans="1:6" x14ac:dyDescent="0.3">
      <c r="A109" s="1" t="s">
        <v>22</v>
      </c>
      <c r="B109">
        <v>2018</v>
      </c>
      <c r="C109" s="1" t="s">
        <v>83</v>
      </c>
      <c r="D109" s="1" t="s">
        <v>94</v>
      </c>
      <c r="E109" s="1" t="s">
        <v>137</v>
      </c>
      <c r="F109">
        <v>3082</v>
      </c>
    </row>
    <row r="110" spans="1:6" x14ac:dyDescent="0.3">
      <c r="A110" s="1" t="s">
        <v>22</v>
      </c>
      <c r="B110">
        <v>2018</v>
      </c>
      <c r="C110" s="1" t="s">
        <v>98</v>
      </c>
      <c r="D110" s="1" t="s">
        <v>99</v>
      </c>
      <c r="E110" s="1" t="s">
        <v>138</v>
      </c>
      <c r="F110">
        <v>0</v>
      </c>
    </row>
    <row r="111" spans="1:6" x14ac:dyDescent="0.3">
      <c r="A111" s="1" t="s">
        <v>22</v>
      </c>
      <c r="B111">
        <v>2018</v>
      </c>
      <c r="C111" s="1" t="s">
        <v>98</v>
      </c>
      <c r="D111" s="1" t="s">
        <v>99</v>
      </c>
      <c r="E111" s="1" t="s">
        <v>101</v>
      </c>
      <c r="F111">
        <v>4134</v>
      </c>
    </row>
    <row r="112" spans="1:6" x14ac:dyDescent="0.3">
      <c r="A112" s="1" t="s">
        <v>22</v>
      </c>
      <c r="B112">
        <v>2018</v>
      </c>
      <c r="C112" s="1" t="s">
        <v>98</v>
      </c>
      <c r="D112" s="1" t="s">
        <v>99</v>
      </c>
      <c r="E112" s="1" t="s">
        <v>139</v>
      </c>
      <c r="F112">
        <v>18506</v>
      </c>
    </row>
    <row r="113" spans="1:6" x14ac:dyDescent="0.3">
      <c r="A113" s="1" t="s">
        <v>22</v>
      </c>
      <c r="B113">
        <v>2018</v>
      </c>
      <c r="C113" s="1" t="s">
        <v>98</v>
      </c>
      <c r="D113" s="1" t="s">
        <v>99</v>
      </c>
      <c r="E113" s="1" t="s">
        <v>140</v>
      </c>
      <c r="F113">
        <v>18992</v>
      </c>
    </row>
    <row r="114" spans="1:6" x14ac:dyDescent="0.3">
      <c r="A114" s="1" t="s">
        <v>22</v>
      </c>
      <c r="B114">
        <v>2018</v>
      </c>
      <c r="C114" s="1" t="s">
        <v>98</v>
      </c>
      <c r="D114" s="1" t="s">
        <v>99</v>
      </c>
      <c r="E114" s="1" t="s">
        <v>141</v>
      </c>
      <c r="F114">
        <v>9462</v>
      </c>
    </row>
    <row r="115" spans="1:6" x14ac:dyDescent="0.3">
      <c r="A115" s="1" t="s">
        <v>22</v>
      </c>
      <c r="B115">
        <v>2018</v>
      </c>
      <c r="C115" s="1" t="s">
        <v>98</v>
      </c>
      <c r="D115" s="1" t="s">
        <v>99</v>
      </c>
      <c r="E115" s="1" t="s">
        <v>142</v>
      </c>
      <c r="F115">
        <v>32624</v>
      </c>
    </row>
    <row r="116" spans="1:6" x14ac:dyDescent="0.3">
      <c r="A116" s="1" t="s">
        <v>22</v>
      </c>
      <c r="B116">
        <v>2018</v>
      </c>
      <c r="C116" s="1" t="s">
        <v>98</v>
      </c>
      <c r="D116" s="1" t="s">
        <v>104</v>
      </c>
      <c r="E116" s="1" t="s">
        <v>143</v>
      </c>
      <c r="F116">
        <v>0</v>
      </c>
    </row>
    <row r="117" spans="1:6" x14ac:dyDescent="0.3">
      <c r="A117" s="1" t="s">
        <v>22</v>
      </c>
      <c r="B117">
        <v>2018</v>
      </c>
      <c r="C117" s="1" t="s">
        <v>98</v>
      </c>
      <c r="D117" s="1" t="s">
        <v>104</v>
      </c>
      <c r="E117" s="1" t="s">
        <v>105</v>
      </c>
      <c r="F117">
        <v>43</v>
      </c>
    </row>
    <row r="118" spans="1:6" x14ac:dyDescent="0.3">
      <c r="A118" s="1" t="s">
        <v>22</v>
      </c>
      <c r="B118">
        <v>2018</v>
      </c>
      <c r="C118" s="1" t="s">
        <v>98</v>
      </c>
      <c r="D118" s="1" t="s">
        <v>104</v>
      </c>
      <c r="E118" s="1" t="s">
        <v>144</v>
      </c>
      <c r="F118">
        <v>2057</v>
      </c>
    </row>
    <row r="119" spans="1:6" x14ac:dyDescent="0.3">
      <c r="A119" s="1" t="s">
        <v>22</v>
      </c>
      <c r="B119">
        <v>2018</v>
      </c>
      <c r="C119" s="1" t="s">
        <v>98</v>
      </c>
      <c r="D119" s="1" t="s">
        <v>104</v>
      </c>
      <c r="E119" s="1" t="s">
        <v>145</v>
      </c>
      <c r="F119">
        <v>5207</v>
      </c>
    </row>
    <row r="120" spans="1:6" x14ac:dyDescent="0.3">
      <c r="A120" s="1" t="s">
        <v>22</v>
      </c>
      <c r="B120">
        <v>2018</v>
      </c>
      <c r="C120" s="1" t="s">
        <v>98</v>
      </c>
      <c r="D120" s="1" t="s">
        <v>104</v>
      </c>
      <c r="E120" s="1" t="s">
        <v>146</v>
      </c>
      <c r="F120">
        <v>3735</v>
      </c>
    </row>
    <row r="121" spans="1:6" x14ac:dyDescent="0.3">
      <c r="A121" s="1" t="s">
        <v>22</v>
      </c>
      <c r="B121">
        <v>2018</v>
      </c>
      <c r="C121" s="1" t="s">
        <v>98</v>
      </c>
      <c r="D121" s="1" t="s">
        <v>104</v>
      </c>
      <c r="E121" s="1" t="s">
        <v>147</v>
      </c>
      <c r="F121">
        <v>1591</v>
      </c>
    </row>
    <row r="122" spans="1:6" x14ac:dyDescent="0.3">
      <c r="A122" s="1" t="s">
        <v>22</v>
      </c>
      <c r="B122">
        <v>2018</v>
      </c>
      <c r="C122" s="1" t="s">
        <v>98</v>
      </c>
      <c r="D122" s="1" t="s">
        <v>104</v>
      </c>
      <c r="E122" s="1" t="s">
        <v>148</v>
      </c>
      <c r="F122">
        <v>478</v>
      </c>
    </row>
    <row r="123" spans="1:6" x14ac:dyDescent="0.3">
      <c r="A123" s="1" t="s">
        <v>22</v>
      </c>
      <c r="B123">
        <v>2018</v>
      </c>
      <c r="C123" s="1" t="s">
        <v>98</v>
      </c>
      <c r="D123" s="1" t="s">
        <v>104</v>
      </c>
      <c r="E123" s="1" t="s">
        <v>149</v>
      </c>
      <c r="F123">
        <v>105</v>
      </c>
    </row>
    <row r="124" spans="1:6" x14ac:dyDescent="0.3">
      <c r="A124" s="1" t="s">
        <v>22</v>
      </c>
      <c r="B124">
        <v>2018</v>
      </c>
      <c r="C124" s="1" t="s">
        <v>98</v>
      </c>
      <c r="D124" s="1" t="s">
        <v>104</v>
      </c>
      <c r="E124" s="1" t="s">
        <v>115</v>
      </c>
      <c r="F124">
        <v>578</v>
      </c>
    </row>
    <row r="125" spans="1:6" x14ac:dyDescent="0.3">
      <c r="A125" s="1" t="s">
        <v>22</v>
      </c>
      <c r="B125">
        <v>2018</v>
      </c>
      <c r="C125" s="1" t="s">
        <v>98</v>
      </c>
      <c r="D125" s="1" t="s">
        <v>116</v>
      </c>
      <c r="E125" s="1" t="s">
        <v>117</v>
      </c>
      <c r="F125">
        <v>4</v>
      </c>
    </row>
    <row r="126" spans="1:6" x14ac:dyDescent="0.3">
      <c r="A126" s="1" t="s">
        <v>22</v>
      </c>
      <c r="B126">
        <v>2018</v>
      </c>
      <c r="C126" s="1" t="s">
        <v>98</v>
      </c>
      <c r="D126" s="1" t="s">
        <v>116</v>
      </c>
      <c r="E126" s="1" t="s">
        <v>150</v>
      </c>
      <c r="F126">
        <v>9</v>
      </c>
    </row>
    <row r="127" spans="1:6" x14ac:dyDescent="0.3">
      <c r="A127" s="1" t="s">
        <v>22</v>
      </c>
      <c r="B127">
        <v>2018</v>
      </c>
      <c r="C127" s="1" t="s">
        <v>98</v>
      </c>
      <c r="D127" s="1" t="s">
        <v>116</v>
      </c>
      <c r="E127" s="1" t="s">
        <v>151</v>
      </c>
      <c r="F127">
        <v>4</v>
      </c>
    </row>
    <row r="128" spans="1:6" x14ac:dyDescent="0.3">
      <c r="A128" s="1" t="s">
        <v>22</v>
      </c>
      <c r="B128">
        <v>2018</v>
      </c>
      <c r="C128" s="1" t="s">
        <v>98</v>
      </c>
      <c r="D128" s="1" t="s">
        <v>116</v>
      </c>
      <c r="E128" s="1" t="s">
        <v>152</v>
      </c>
      <c r="F128">
        <v>6</v>
      </c>
    </row>
    <row r="129" spans="1:6" x14ac:dyDescent="0.3">
      <c r="A129" s="1" t="s">
        <v>22</v>
      </c>
      <c r="B129">
        <v>2018</v>
      </c>
      <c r="C129" s="1" t="s">
        <v>98</v>
      </c>
      <c r="D129" s="1" t="s">
        <v>116</v>
      </c>
      <c r="E129" s="1" t="s">
        <v>153</v>
      </c>
      <c r="F129">
        <v>2</v>
      </c>
    </row>
    <row r="130" spans="1:6" x14ac:dyDescent="0.3">
      <c r="A130" s="1" t="s">
        <v>22</v>
      </c>
      <c r="B130">
        <v>2018</v>
      </c>
      <c r="C130" s="1" t="s">
        <v>98</v>
      </c>
      <c r="D130" s="1" t="s">
        <v>116</v>
      </c>
      <c r="E130" s="1" t="s">
        <v>154</v>
      </c>
      <c r="F130">
        <v>7</v>
      </c>
    </row>
    <row r="131" spans="1:6" x14ac:dyDescent="0.3">
      <c r="A131" s="1" t="s">
        <v>22</v>
      </c>
      <c r="B131">
        <v>2018</v>
      </c>
      <c r="C131" s="1" t="s">
        <v>98</v>
      </c>
      <c r="D131" s="1" t="s">
        <v>122</v>
      </c>
      <c r="E131" s="1" t="s">
        <v>122</v>
      </c>
      <c r="F131">
        <v>50914</v>
      </c>
    </row>
    <row r="132" spans="1:6" x14ac:dyDescent="0.3">
      <c r="A132" s="1" t="s">
        <v>22</v>
      </c>
      <c r="B132">
        <v>2018</v>
      </c>
      <c r="C132" s="1" t="s">
        <v>98</v>
      </c>
      <c r="D132" s="1" t="s">
        <v>122</v>
      </c>
      <c r="E132" s="1" t="s">
        <v>155</v>
      </c>
      <c r="F132">
        <v>183533</v>
      </c>
    </row>
    <row r="133" spans="1:6" x14ac:dyDescent="0.3">
      <c r="A133" s="1" t="s">
        <v>22</v>
      </c>
      <c r="B133">
        <v>2018</v>
      </c>
      <c r="C133" s="1" t="s">
        <v>98</v>
      </c>
      <c r="D133" s="1" t="s">
        <v>122</v>
      </c>
      <c r="E133" s="1" t="s">
        <v>156</v>
      </c>
      <c r="F133">
        <v>226840</v>
      </c>
    </row>
    <row r="134" spans="1:6" x14ac:dyDescent="0.3">
      <c r="A134" s="1" t="s">
        <v>22</v>
      </c>
      <c r="B134">
        <v>2018</v>
      </c>
      <c r="C134" s="1" t="s">
        <v>98</v>
      </c>
      <c r="D134" s="1" t="s">
        <v>122</v>
      </c>
      <c r="E134" s="1" t="s">
        <v>157</v>
      </c>
      <c r="F134">
        <v>153261</v>
      </c>
    </row>
    <row r="135" spans="1:6" x14ac:dyDescent="0.3">
      <c r="A135" s="1" t="s">
        <v>22</v>
      </c>
      <c r="B135">
        <v>2018</v>
      </c>
      <c r="C135" s="1" t="s">
        <v>98</v>
      </c>
      <c r="D135" s="1" t="s">
        <v>122</v>
      </c>
      <c r="E135" s="1" t="s">
        <v>158</v>
      </c>
      <c r="F135">
        <v>334683</v>
      </c>
    </row>
    <row r="136" spans="1:6" x14ac:dyDescent="0.3">
      <c r="A136" s="1" t="s">
        <v>22</v>
      </c>
      <c r="B136">
        <v>2019</v>
      </c>
      <c r="C136" s="1" t="s">
        <v>83</v>
      </c>
      <c r="D136" s="1" t="s">
        <v>84</v>
      </c>
      <c r="E136" s="1" t="s">
        <v>127</v>
      </c>
      <c r="F136">
        <v>1</v>
      </c>
    </row>
    <row r="137" spans="1:6" x14ac:dyDescent="0.3">
      <c r="A137" s="1" t="s">
        <v>22</v>
      </c>
      <c r="B137">
        <v>2019</v>
      </c>
      <c r="C137" s="1" t="s">
        <v>83</v>
      </c>
      <c r="D137" s="1" t="s">
        <v>86</v>
      </c>
      <c r="E137" s="1" t="s">
        <v>159</v>
      </c>
      <c r="F137">
        <v>35</v>
      </c>
    </row>
    <row r="138" spans="1:6" x14ac:dyDescent="0.3">
      <c r="A138" s="1" t="s">
        <v>22</v>
      </c>
      <c r="B138">
        <v>2019</v>
      </c>
      <c r="C138" s="1" t="s">
        <v>83</v>
      </c>
      <c r="D138" s="1" t="s">
        <v>86</v>
      </c>
      <c r="E138" s="1" t="s">
        <v>128</v>
      </c>
      <c r="F138">
        <v>312</v>
      </c>
    </row>
    <row r="139" spans="1:6" x14ac:dyDescent="0.3">
      <c r="A139" s="1" t="s">
        <v>22</v>
      </c>
      <c r="B139">
        <v>2019</v>
      </c>
      <c r="C139" s="1" t="s">
        <v>83</v>
      </c>
      <c r="D139" s="1" t="s">
        <v>86</v>
      </c>
      <c r="E139" s="1" t="s">
        <v>129</v>
      </c>
      <c r="F139">
        <v>158</v>
      </c>
    </row>
    <row r="140" spans="1:6" x14ac:dyDescent="0.3">
      <c r="A140" s="1" t="s">
        <v>22</v>
      </c>
      <c r="B140">
        <v>2019</v>
      </c>
      <c r="C140" s="1" t="s">
        <v>83</v>
      </c>
      <c r="D140" s="1" t="s">
        <v>90</v>
      </c>
      <c r="E140" s="1" t="s">
        <v>130</v>
      </c>
      <c r="F140">
        <v>50949</v>
      </c>
    </row>
    <row r="141" spans="1:6" x14ac:dyDescent="0.3">
      <c r="A141" s="1" t="s">
        <v>22</v>
      </c>
      <c r="B141">
        <v>2019</v>
      </c>
      <c r="C141" s="1" t="s">
        <v>83</v>
      </c>
      <c r="D141" s="1" t="s">
        <v>90</v>
      </c>
      <c r="E141" s="1" t="s">
        <v>160</v>
      </c>
      <c r="F141">
        <v>14263</v>
      </c>
    </row>
    <row r="142" spans="1:6" x14ac:dyDescent="0.3">
      <c r="A142" s="1" t="s">
        <v>22</v>
      </c>
      <c r="B142">
        <v>2019</v>
      </c>
      <c r="C142" s="1" t="s">
        <v>83</v>
      </c>
      <c r="D142" s="1" t="s">
        <v>90</v>
      </c>
      <c r="E142" s="1" t="s">
        <v>131</v>
      </c>
      <c r="F142">
        <v>52336</v>
      </c>
    </row>
    <row r="143" spans="1:6" x14ac:dyDescent="0.3">
      <c r="A143" s="1" t="s">
        <v>22</v>
      </c>
      <c r="B143">
        <v>2019</v>
      </c>
      <c r="C143" s="1" t="s">
        <v>83</v>
      </c>
      <c r="D143" s="1" t="s">
        <v>90</v>
      </c>
      <c r="E143" s="1" t="s">
        <v>132</v>
      </c>
      <c r="F143">
        <v>20988</v>
      </c>
    </row>
    <row r="144" spans="1:6" x14ac:dyDescent="0.3">
      <c r="A144" s="1" t="s">
        <v>22</v>
      </c>
      <c r="B144">
        <v>2019</v>
      </c>
      <c r="C144" s="1" t="s">
        <v>83</v>
      </c>
      <c r="D144" s="1" t="s">
        <v>90</v>
      </c>
      <c r="E144" s="1" t="s">
        <v>133</v>
      </c>
      <c r="F144">
        <v>92149</v>
      </c>
    </row>
    <row r="145" spans="1:6" x14ac:dyDescent="0.3">
      <c r="A145" s="1" t="s">
        <v>22</v>
      </c>
      <c r="B145">
        <v>2019</v>
      </c>
      <c r="C145" s="1" t="s">
        <v>83</v>
      </c>
      <c r="D145" s="1" t="s">
        <v>94</v>
      </c>
      <c r="E145" s="1" t="s">
        <v>134</v>
      </c>
      <c r="F145">
        <v>3098</v>
      </c>
    </row>
    <row r="146" spans="1:6" x14ac:dyDescent="0.3">
      <c r="A146" s="1" t="s">
        <v>22</v>
      </c>
      <c r="B146">
        <v>2019</v>
      </c>
      <c r="C146" s="1" t="s">
        <v>83</v>
      </c>
      <c r="D146" s="1" t="s">
        <v>94</v>
      </c>
      <c r="E146" s="1" t="s">
        <v>161</v>
      </c>
      <c r="F146">
        <v>574</v>
      </c>
    </row>
    <row r="147" spans="1:6" x14ac:dyDescent="0.3">
      <c r="A147" s="1" t="s">
        <v>22</v>
      </c>
      <c r="B147">
        <v>2019</v>
      </c>
      <c r="C147" s="1" t="s">
        <v>83</v>
      </c>
      <c r="D147" s="1" t="s">
        <v>94</v>
      </c>
      <c r="E147" s="1" t="s">
        <v>135</v>
      </c>
      <c r="F147">
        <v>2955</v>
      </c>
    </row>
    <row r="148" spans="1:6" x14ac:dyDescent="0.3">
      <c r="A148" s="1" t="s">
        <v>22</v>
      </c>
      <c r="B148">
        <v>2019</v>
      </c>
      <c r="C148" s="1" t="s">
        <v>83</v>
      </c>
      <c r="D148" s="1" t="s">
        <v>94</v>
      </c>
      <c r="E148" s="1" t="s">
        <v>136</v>
      </c>
      <c r="F148">
        <v>1556</v>
      </c>
    </row>
    <row r="149" spans="1:6" x14ac:dyDescent="0.3">
      <c r="A149" s="1" t="s">
        <v>22</v>
      </c>
      <c r="B149">
        <v>2019</v>
      </c>
      <c r="C149" s="1" t="s">
        <v>83</v>
      </c>
      <c r="D149" s="1" t="s">
        <v>94</v>
      </c>
      <c r="E149" s="1" t="s">
        <v>137</v>
      </c>
      <c r="F149">
        <v>3093</v>
      </c>
    </row>
    <row r="150" spans="1:6" x14ac:dyDescent="0.3">
      <c r="A150" s="1" t="s">
        <v>22</v>
      </c>
      <c r="B150">
        <v>2019</v>
      </c>
      <c r="C150" s="1" t="s">
        <v>98</v>
      </c>
      <c r="D150" s="1" t="s">
        <v>99</v>
      </c>
      <c r="E150" s="1" t="s">
        <v>138</v>
      </c>
      <c r="F150">
        <v>0</v>
      </c>
    </row>
    <row r="151" spans="1:6" x14ac:dyDescent="0.3">
      <c r="A151" s="1" t="s">
        <v>22</v>
      </c>
      <c r="B151">
        <v>2019</v>
      </c>
      <c r="C151" s="1" t="s">
        <v>98</v>
      </c>
      <c r="D151" s="1" t="s">
        <v>99</v>
      </c>
      <c r="E151" s="1" t="s">
        <v>139</v>
      </c>
      <c r="F151">
        <v>18514</v>
      </c>
    </row>
    <row r="152" spans="1:6" x14ac:dyDescent="0.3">
      <c r="A152" s="1" t="s">
        <v>22</v>
      </c>
      <c r="B152">
        <v>2019</v>
      </c>
      <c r="C152" s="1" t="s">
        <v>98</v>
      </c>
      <c r="D152" s="1" t="s">
        <v>99</v>
      </c>
      <c r="E152" s="1" t="s">
        <v>162</v>
      </c>
      <c r="F152">
        <v>4182</v>
      </c>
    </row>
    <row r="153" spans="1:6" x14ac:dyDescent="0.3">
      <c r="A153" s="1" t="s">
        <v>22</v>
      </c>
      <c r="B153">
        <v>2019</v>
      </c>
      <c r="C153" s="1" t="s">
        <v>98</v>
      </c>
      <c r="D153" s="1" t="s">
        <v>99</v>
      </c>
      <c r="E153" s="1" t="s">
        <v>140</v>
      </c>
      <c r="F153">
        <v>19091</v>
      </c>
    </row>
    <row r="154" spans="1:6" x14ac:dyDescent="0.3">
      <c r="A154" s="1" t="s">
        <v>22</v>
      </c>
      <c r="B154">
        <v>2019</v>
      </c>
      <c r="C154" s="1" t="s">
        <v>98</v>
      </c>
      <c r="D154" s="1" t="s">
        <v>99</v>
      </c>
      <c r="E154" s="1" t="s">
        <v>141</v>
      </c>
      <c r="F154">
        <v>9733</v>
      </c>
    </row>
    <row r="155" spans="1:6" x14ac:dyDescent="0.3">
      <c r="A155" s="1" t="s">
        <v>22</v>
      </c>
      <c r="B155">
        <v>2019</v>
      </c>
      <c r="C155" s="1" t="s">
        <v>98</v>
      </c>
      <c r="D155" s="1" t="s">
        <v>99</v>
      </c>
      <c r="E155" s="1" t="s">
        <v>142</v>
      </c>
      <c r="F155">
        <v>32885</v>
      </c>
    </row>
    <row r="156" spans="1:6" x14ac:dyDescent="0.3">
      <c r="A156" s="1" t="s">
        <v>22</v>
      </c>
      <c r="B156">
        <v>2019</v>
      </c>
      <c r="C156" s="1" t="s">
        <v>98</v>
      </c>
      <c r="D156" s="1" t="s">
        <v>104</v>
      </c>
      <c r="E156" s="1" t="s">
        <v>143</v>
      </c>
      <c r="F156">
        <v>0</v>
      </c>
    </row>
    <row r="157" spans="1:6" x14ac:dyDescent="0.3">
      <c r="A157" s="1" t="s">
        <v>22</v>
      </c>
      <c r="B157">
        <v>2019</v>
      </c>
      <c r="C157" s="1" t="s">
        <v>98</v>
      </c>
      <c r="D157" s="1" t="s">
        <v>104</v>
      </c>
      <c r="E157" s="1" t="s">
        <v>163</v>
      </c>
      <c r="F157">
        <v>40</v>
      </c>
    </row>
    <row r="158" spans="1:6" x14ac:dyDescent="0.3">
      <c r="A158" s="1" t="s">
        <v>22</v>
      </c>
      <c r="B158">
        <v>2019</v>
      </c>
      <c r="C158" s="1" t="s">
        <v>98</v>
      </c>
      <c r="D158" s="1" t="s">
        <v>104</v>
      </c>
      <c r="E158" s="1" t="s">
        <v>164</v>
      </c>
      <c r="F158">
        <v>593</v>
      </c>
    </row>
    <row r="159" spans="1:6" x14ac:dyDescent="0.3">
      <c r="A159" s="1" t="s">
        <v>22</v>
      </c>
      <c r="B159">
        <v>2019</v>
      </c>
      <c r="C159" s="1" t="s">
        <v>98</v>
      </c>
      <c r="D159" s="1" t="s">
        <v>104</v>
      </c>
      <c r="E159" s="1" t="s">
        <v>144</v>
      </c>
      <c r="F159">
        <v>2089</v>
      </c>
    </row>
    <row r="160" spans="1:6" x14ac:dyDescent="0.3">
      <c r="A160" s="1" t="s">
        <v>22</v>
      </c>
      <c r="B160">
        <v>2019</v>
      </c>
      <c r="C160" s="1" t="s">
        <v>98</v>
      </c>
      <c r="D160" s="1" t="s">
        <v>104</v>
      </c>
      <c r="E160" s="1" t="s">
        <v>145</v>
      </c>
      <c r="F160">
        <v>5218</v>
      </c>
    </row>
    <row r="161" spans="1:6" x14ac:dyDescent="0.3">
      <c r="A161" s="1" t="s">
        <v>22</v>
      </c>
      <c r="B161">
        <v>2019</v>
      </c>
      <c r="C161" s="1" t="s">
        <v>98</v>
      </c>
      <c r="D161" s="1" t="s">
        <v>104</v>
      </c>
      <c r="E161" s="1" t="s">
        <v>146</v>
      </c>
      <c r="F161">
        <v>3757</v>
      </c>
    </row>
    <row r="162" spans="1:6" x14ac:dyDescent="0.3">
      <c r="A162" s="1" t="s">
        <v>22</v>
      </c>
      <c r="B162">
        <v>2019</v>
      </c>
      <c r="C162" s="1" t="s">
        <v>98</v>
      </c>
      <c r="D162" s="1" t="s">
        <v>104</v>
      </c>
      <c r="E162" s="1" t="s">
        <v>147</v>
      </c>
      <c r="F162">
        <v>1620</v>
      </c>
    </row>
    <row r="163" spans="1:6" x14ac:dyDescent="0.3">
      <c r="A163" s="1" t="s">
        <v>22</v>
      </c>
      <c r="B163">
        <v>2019</v>
      </c>
      <c r="C163" s="1" t="s">
        <v>98</v>
      </c>
      <c r="D163" s="1" t="s">
        <v>104</v>
      </c>
      <c r="E163" s="1" t="s">
        <v>148</v>
      </c>
      <c r="F163">
        <v>488</v>
      </c>
    </row>
    <row r="164" spans="1:6" x14ac:dyDescent="0.3">
      <c r="A164" s="1" t="s">
        <v>22</v>
      </c>
      <c r="B164">
        <v>2019</v>
      </c>
      <c r="C164" s="1" t="s">
        <v>98</v>
      </c>
      <c r="D164" s="1" t="s">
        <v>104</v>
      </c>
      <c r="E164" s="1" t="s">
        <v>149</v>
      </c>
      <c r="F164">
        <v>105</v>
      </c>
    </row>
    <row r="165" spans="1:6" x14ac:dyDescent="0.3">
      <c r="A165" s="1" t="s">
        <v>22</v>
      </c>
      <c r="B165">
        <v>2019</v>
      </c>
      <c r="C165" s="1" t="s">
        <v>98</v>
      </c>
      <c r="D165" s="1" t="s">
        <v>116</v>
      </c>
      <c r="E165" s="1" t="s">
        <v>150</v>
      </c>
      <c r="F165">
        <v>9</v>
      </c>
    </row>
    <row r="166" spans="1:6" x14ac:dyDescent="0.3">
      <c r="A166" s="1" t="s">
        <v>22</v>
      </c>
      <c r="B166">
        <v>2019</v>
      </c>
      <c r="C166" s="1" t="s">
        <v>98</v>
      </c>
      <c r="D166" s="1" t="s">
        <v>116</v>
      </c>
      <c r="E166" s="1" t="s">
        <v>165</v>
      </c>
      <c r="F166">
        <v>5</v>
      </c>
    </row>
    <row r="167" spans="1:6" x14ac:dyDescent="0.3">
      <c r="A167" s="1" t="s">
        <v>22</v>
      </c>
      <c r="B167">
        <v>2019</v>
      </c>
      <c r="C167" s="1" t="s">
        <v>98</v>
      </c>
      <c r="D167" s="1" t="s">
        <v>116</v>
      </c>
      <c r="E167" s="1" t="s">
        <v>151</v>
      </c>
      <c r="F167">
        <v>4</v>
      </c>
    </row>
    <row r="168" spans="1:6" x14ac:dyDescent="0.3">
      <c r="A168" s="1" t="s">
        <v>22</v>
      </c>
      <c r="B168">
        <v>2019</v>
      </c>
      <c r="C168" s="1" t="s">
        <v>98</v>
      </c>
      <c r="D168" s="1" t="s">
        <v>116</v>
      </c>
      <c r="E168" s="1" t="s">
        <v>152</v>
      </c>
      <c r="F168">
        <v>6</v>
      </c>
    </row>
    <row r="169" spans="1:6" x14ac:dyDescent="0.3">
      <c r="A169" s="1" t="s">
        <v>22</v>
      </c>
      <c r="B169">
        <v>2019</v>
      </c>
      <c r="C169" s="1" t="s">
        <v>98</v>
      </c>
      <c r="D169" s="1" t="s">
        <v>116</v>
      </c>
      <c r="E169" s="1" t="s">
        <v>153</v>
      </c>
      <c r="F169">
        <v>2</v>
      </c>
    </row>
    <row r="170" spans="1:6" x14ac:dyDescent="0.3">
      <c r="A170" s="1" t="s">
        <v>22</v>
      </c>
      <c r="B170">
        <v>2019</v>
      </c>
      <c r="C170" s="1" t="s">
        <v>98</v>
      </c>
      <c r="D170" s="1" t="s">
        <v>116</v>
      </c>
      <c r="E170" s="1" t="s">
        <v>154</v>
      </c>
      <c r="F170">
        <v>7</v>
      </c>
    </row>
    <row r="171" spans="1:6" x14ac:dyDescent="0.3">
      <c r="A171" s="1" t="s">
        <v>22</v>
      </c>
      <c r="B171">
        <v>2019</v>
      </c>
      <c r="C171" s="1" t="s">
        <v>98</v>
      </c>
      <c r="D171" s="1" t="s">
        <v>122</v>
      </c>
      <c r="E171" s="1" t="s">
        <v>155</v>
      </c>
      <c r="F171">
        <v>184006</v>
      </c>
    </row>
    <row r="172" spans="1:6" x14ac:dyDescent="0.3">
      <c r="A172" s="1" t="s">
        <v>22</v>
      </c>
      <c r="B172">
        <v>2019</v>
      </c>
      <c r="C172" s="1" t="s">
        <v>98</v>
      </c>
      <c r="D172" s="1" t="s">
        <v>122</v>
      </c>
      <c r="E172" s="1" t="s">
        <v>166</v>
      </c>
      <c r="F172">
        <v>51442</v>
      </c>
    </row>
    <row r="173" spans="1:6" x14ac:dyDescent="0.3">
      <c r="A173" s="1" t="s">
        <v>22</v>
      </c>
      <c r="B173">
        <v>2019</v>
      </c>
      <c r="C173" s="1" t="s">
        <v>98</v>
      </c>
      <c r="D173" s="1" t="s">
        <v>122</v>
      </c>
      <c r="E173" s="1" t="s">
        <v>156</v>
      </c>
      <c r="F173">
        <v>228581</v>
      </c>
    </row>
    <row r="174" spans="1:6" x14ac:dyDescent="0.3">
      <c r="A174" s="1" t="s">
        <v>22</v>
      </c>
      <c r="B174">
        <v>2019</v>
      </c>
      <c r="C174" s="1" t="s">
        <v>98</v>
      </c>
      <c r="D174" s="1" t="s">
        <v>122</v>
      </c>
      <c r="E174" s="1" t="s">
        <v>157</v>
      </c>
      <c r="F174">
        <v>154770</v>
      </c>
    </row>
    <row r="175" spans="1:6" x14ac:dyDescent="0.3">
      <c r="A175" s="1" t="s">
        <v>22</v>
      </c>
      <c r="B175">
        <v>2019</v>
      </c>
      <c r="C175" s="1" t="s">
        <v>98</v>
      </c>
      <c r="D175" s="1" t="s">
        <v>122</v>
      </c>
      <c r="E175" s="1" t="s">
        <v>158</v>
      </c>
      <c r="F175">
        <v>337466</v>
      </c>
    </row>
    <row r="176" spans="1:6" x14ac:dyDescent="0.3">
      <c r="A176" s="1" t="s">
        <v>22</v>
      </c>
      <c r="B176">
        <v>2020</v>
      </c>
      <c r="C176" s="1" t="s">
        <v>83</v>
      </c>
      <c r="D176" s="1" t="s">
        <v>84</v>
      </c>
      <c r="E176" s="1" t="s">
        <v>127</v>
      </c>
      <c r="F176">
        <v>1</v>
      </c>
    </row>
    <row r="177" spans="1:6" x14ac:dyDescent="0.3">
      <c r="A177" s="1" t="s">
        <v>22</v>
      </c>
      <c r="B177">
        <v>2020</v>
      </c>
      <c r="C177" s="1" t="s">
        <v>83</v>
      </c>
      <c r="D177" s="1" t="s">
        <v>86</v>
      </c>
      <c r="E177" s="1" t="s">
        <v>159</v>
      </c>
      <c r="F177">
        <v>35</v>
      </c>
    </row>
    <row r="178" spans="1:6" x14ac:dyDescent="0.3">
      <c r="A178" s="1" t="s">
        <v>22</v>
      </c>
      <c r="B178">
        <v>2020</v>
      </c>
      <c r="C178" s="1" t="s">
        <v>83</v>
      </c>
      <c r="D178" s="1" t="s">
        <v>86</v>
      </c>
      <c r="E178" s="1" t="s">
        <v>128</v>
      </c>
      <c r="F178">
        <v>297</v>
      </c>
    </row>
    <row r="179" spans="1:6" x14ac:dyDescent="0.3">
      <c r="A179" s="1" t="s">
        <v>22</v>
      </c>
      <c r="B179">
        <v>2020</v>
      </c>
      <c r="C179" s="1" t="s">
        <v>83</v>
      </c>
      <c r="D179" s="1" t="s">
        <v>86</v>
      </c>
      <c r="E179" s="1" t="s">
        <v>129</v>
      </c>
      <c r="F179">
        <v>157</v>
      </c>
    </row>
    <row r="180" spans="1:6" x14ac:dyDescent="0.3">
      <c r="A180" s="1" t="s">
        <v>22</v>
      </c>
      <c r="B180">
        <v>2020</v>
      </c>
      <c r="C180" s="1" t="s">
        <v>83</v>
      </c>
      <c r="D180" s="1" t="s">
        <v>90</v>
      </c>
      <c r="E180" s="1" t="s">
        <v>130</v>
      </c>
      <c r="F180">
        <v>51063</v>
      </c>
    </row>
    <row r="181" spans="1:6" x14ac:dyDescent="0.3">
      <c r="A181" s="1" t="s">
        <v>22</v>
      </c>
      <c r="B181">
        <v>2020</v>
      </c>
      <c r="C181" s="1" t="s">
        <v>83</v>
      </c>
      <c r="D181" s="1" t="s">
        <v>90</v>
      </c>
      <c r="E181" s="1" t="s">
        <v>160</v>
      </c>
      <c r="F181">
        <v>14356</v>
      </c>
    </row>
    <row r="182" spans="1:6" x14ac:dyDescent="0.3">
      <c r="A182" s="1" t="s">
        <v>22</v>
      </c>
      <c r="B182">
        <v>2020</v>
      </c>
      <c r="C182" s="1" t="s">
        <v>83</v>
      </c>
      <c r="D182" s="1" t="s">
        <v>90</v>
      </c>
      <c r="E182" s="1" t="s">
        <v>131</v>
      </c>
      <c r="F182">
        <v>52400</v>
      </c>
    </row>
    <row r="183" spans="1:6" x14ac:dyDescent="0.3">
      <c r="A183" s="1" t="s">
        <v>22</v>
      </c>
      <c r="B183">
        <v>2020</v>
      </c>
      <c r="C183" s="1" t="s">
        <v>83</v>
      </c>
      <c r="D183" s="1" t="s">
        <v>90</v>
      </c>
      <c r="E183" s="1" t="s">
        <v>132</v>
      </c>
      <c r="F183">
        <v>21169</v>
      </c>
    </row>
    <row r="184" spans="1:6" x14ac:dyDescent="0.3">
      <c r="A184" s="1" t="s">
        <v>22</v>
      </c>
      <c r="B184">
        <v>2020</v>
      </c>
      <c r="C184" s="1" t="s">
        <v>83</v>
      </c>
      <c r="D184" s="1" t="s">
        <v>90</v>
      </c>
      <c r="E184" s="1" t="s">
        <v>133</v>
      </c>
      <c r="F184">
        <v>92807</v>
      </c>
    </row>
    <row r="185" spans="1:6" x14ac:dyDescent="0.3">
      <c r="A185" s="1" t="s">
        <v>22</v>
      </c>
      <c r="B185">
        <v>2020</v>
      </c>
      <c r="C185" s="1" t="s">
        <v>83</v>
      </c>
      <c r="D185" s="1" t="s">
        <v>94</v>
      </c>
      <c r="E185" s="1" t="s">
        <v>134</v>
      </c>
      <c r="F185">
        <v>3089</v>
      </c>
    </row>
    <row r="186" spans="1:6" x14ac:dyDescent="0.3">
      <c r="A186" s="1" t="s">
        <v>22</v>
      </c>
      <c r="B186">
        <v>2020</v>
      </c>
      <c r="C186" s="1" t="s">
        <v>83</v>
      </c>
      <c r="D186" s="1" t="s">
        <v>94</v>
      </c>
      <c r="E186" s="1" t="s">
        <v>161</v>
      </c>
      <c r="F186">
        <v>577</v>
      </c>
    </row>
    <row r="187" spans="1:6" x14ac:dyDescent="0.3">
      <c r="A187" s="1" t="s">
        <v>22</v>
      </c>
      <c r="B187">
        <v>2020</v>
      </c>
      <c r="C187" s="1" t="s">
        <v>83</v>
      </c>
      <c r="D187" s="1" t="s">
        <v>94</v>
      </c>
      <c r="E187" s="1" t="s">
        <v>135</v>
      </c>
      <c r="F187">
        <v>2781</v>
      </c>
    </row>
    <row r="188" spans="1:6" x14ac:dyDescent="0.3">
      <c r="A188" s="1" t="s">
        <v>22</v>
      </c>
      <c r="B188">
        <v>2020</v>
      </c>
      <c r="C188" s="1" t="s">
        <v>83</v>
      </c>
      <c r="D188" s="1" t="s">
        <v>94</v>
      </c>
      <c r="E188" s="1" t="s">
        <v>136</v>
      </c>
      <c r="F188">
        <v>1563</v>
      </c>
    </row>
    <row r="189" spans="1:6" x14ac:dyDescent="0.3">
      <c r="A189" s="1" t="s">
        <v>22</v>
      </c>
      <c r="B189">
        <v>2020</v>
      </c>
      <c r="C189" s="1" t="s">
        <v>83</v>
      </c>
      <c r="D189" s="1" t="s">
        <v>94</v>
      </c>
      <c r="E189" s="1" t="s">
        <v>137</v>
      </c>
      <c r="F189">
        <v>3150</v>
      </c>
    </row>
    <row r="190" spans="1:6" x14ac:dyDescent="0.3">
      <c r="A190" s="1" t="s">
        <v>22</v>
      </c>
      <c r="B190">
        <v>2020</v>
      </c>
      <c r="C190" s="1" t="s">
        <v>98</v>
      </c>
      <c r="D190" s="1" t="s">
        <v>99</v>
      </c>
      <c r="E190" s="1" t="s">
        <v>138</v>
      </c>
      <c r="F190">
        <v>0</v>
      </c>
    </row>
    <row r="191" spans="1:6" x14ac:dyDescent="0.3">
      <c r="A191" s="1" t="s">
        <v>22</v>
      </c>
      <c r="B191">
        <v>2020</v>
      </c>
      <c r="C191" s="1" t="s">
        <v>98</v>
      </c>
      <c r="D191" s="1" t="s">
        <v>99</v>
      </c>
      <c r="E191" s="1" t="s">
        <v>139</v>
      </c>
      <c r="F191">
        <v>18835</v>
      </c>
    </row>
    <row r="192" spans="1:6" x14ac:dyDescent="0.3">
      <c r="A192" s="1" t="s">
        <v>22</v>
      </c>
      <c r="B192">
        <v>2020</v>
      </c>
      <c r="C192" s="1" t="s">
        <v>98</v>
      </c>
      <c r="D192" s="1" t="s">
        <v>99</v>
      </c>
      <c r="E192" s="1" t="s">
        <v>162</v>
      </c>
      <c r="F192">
        <v>4210</v>
      </c>
    </row>
    <row r="193" spans="1:6" x14ac:dyDescent="0.3">
      <c r="A193" s="1" t="s">
        <v>22</v>
      </c>
      <c r="B193">
        <v>2020</v>
      </c>
      <c r="C193" s="1" t="s">
        <v>98</v>
      </c>
      <c r="D193" s="1" t="s">
        <v>99</v>
      </c>
      <c r="E193" s="1" t="s">
        <v>140</v>
      </c>
      <c r="F193">
        <v>19160</v>
      </c>
    </row>
    <row r="194" spans="1:6" x14ac:dyDescent="0.3">
      <c r="A194" s="1" t="s">
        <v>22</v>
      </c>
      <c r="B194">
        <v>2020</v>
      </c>
      <c r="C194" s="1" t="s">
        <v>98</v>
      </c>
      <c r="D194" s="1" t="s">
        <v>99</v>
      </c>
      <c r="E194" s="1" t="s">
        <v>141</v>
      </c>
      <c r="F194">
        <v>9858</v>
      </c>
    </row>
    <row r="195" spans="1:6" x14ac:dyDescent="0.3">
      <c r="A195" s="1" t="s">
        <v>22</v>
      </c>
      <c r="B195">
        <v>2020</v>
      </c>
      <c r="C195" s="1" t="s">
        <v>98</v>
      </c>
      <c r="D195" s="1" t="s">
        <v>99</v>
      </c>
      <c r="E195" s="1" t="s">
        <v>142</v>
      </c>
      <c r="F195">
        <v>33199</v>
      </c>
    </row>
    <row r="196" spans="1:6" x14ac:dyDescent="0.3">
      <c r="A196" s="1" t="s">
        <v>22</v>
      </c>
      <c r="B196">
        <v>2020</v>
      </c>
      <c r="C196" s="1" t="s">
        <v>98</v>
      </c>
      <c r="D196" s="1" t="s">
        <v>104</v>
      </c>
      <c r="E196" s="1" t="s">
        <v>143</v>
      </c>
      <c r="F196">
        <v>0</v>
      </c>
    </row>
    <row r="197" spans="1:6" x14ac:dyDescent="0.3">
      <c r="A197" s="1" t="s">
        <v>22</v>
      </c>
      <c r="B197">
        <v>2020</v>
      </c>
      <c r="C197" s="1" t="s">
        <v>98</v>
      </c>
      <c r="D197" s="1" t="s">
        <v>104</v>
      </c>
      <c r="E197" s="1" t="s">
        <v>163</v>
      </c>
      <c r="F197">
        <v>40</v>
      </c>
    </row>
    <row r="198" spans="1:6" x14ac:dyDescent="0.3">
      <c r="A198" s="1" t="s">
        <v>22</v>
      </c>
      <c r="B198">
        <v>2020</v>
      </c>
      <c r="C198" s="1" t="s">
        <v>98</v>
      </c>
      <c r="D198" s="1" t="s">
        <v>104</v>
      </c>
      <c r="E198" s="1" t="s">
        <v>164</v>
      </c>
      <c r="F198">
        <v>594</v>
      </c>
    </row>
    <row r="199" spans="1:6" x14ac:dyDescent="0.3">
      <c r="A199" s="1" t="s">
        <v>22</v>
      </c>
      <c r="B199">
        <v>2020</v>
      </c>
      <c r="C199" s="1" t="s">
        <v>98</v>
      </c>
      <c r="D199" s="1" t="s">
        <v>104</v>
      </c>
      <c r="E199" s="1" t="s">
        <v>144</v>
      </c>
      <c r="F199">
        <v>2095</v>
      </c>
    </row>
    <row r="200" spans="1:6" x14ac:dyDescent="0.3">
      <c r="A200" s="1" t="s">
        <v>22</v>
      </c>
      <c r="B200">
        <v>2020</v>
      </c>
      <c r="C200" s="1" t="s">
        <v>98</v>
      </c>
      <c r="D200" s="1" t="s">
        <v>104</v>
      </c>
      <c r="E200" s="1" t="s">
        <v>145</v>
      </c>
      <c r="F200">
        <v>5245</v>
      </c>
    </row>
    <row r="201" spans="1:6" x14ac:dyDescent="0.3">
      <c r="A201" s="1" t="s">
        <v>22</v>
      </c>
      <c r="B201">
        <v>2020</v>
      </c>
      <c r="C201" s="1" t="s">
        <v>98</v>
      </c>
      <c r="D201" s="1" t="s">
        <v>104</v>
      </c>
      <c r="E201" s="1" t="s">
        <v>146</v>
      </c>
      <c r="F201">
        <v>3548</v>
      </c>
    </row>
    <row r="202" spans="1:6" x14ac:dyDescent="0.3">
      <c r="A202" s="1" t="s">
        <v>22</v>
      </c>
      <c r="B202">
        <v>2020</v>
      </c>
      <c r="C202" s="1" t="s">
        <v>98</v>
      </c>
      <c r="D202" s="1" t="s">
        <v>104</v>
      </c>
      <c r="E202" s="1" t="s">
        <v>147</v>
      </c>
      <c r="F202">
        <v>1625</v>
      </c>
    </row>
    <row r="203" spans="1:6" x14ac:dyDescent="0.3">
      <c r="A203" s="1" t="s">
        <v>22</v>
      </c>
      <c r="B203">
        <v>2020</v>
      </c>
      <c r="C203" s="1" t="s">
        <v>98</v>
      </c>
      <c r="D203" s="1" t="s">
        <v>104</v>
      </c>
      <c r="E203" s="1" t="s">
        <v>148</v>
      </c>
      <c r="F203">
        <v>510</v>
      </c>
    </row>
    <row r="204" spans="1:6" x14ac:dyDescent="0.3">
      <c r="A204" s="1" t="s">
        <v>22</v>
      </c>
      <c r="B204">
        <v>2020</v>
      </c>
      <c r="C204" s="1" t="s">
        <v>98</v>
      </c>
      <c r="D204" s="1" t="s">
        <v>104</v>
      </c>
      <c r="E204" s="1" t="s">
        <v>149</v>
      </c>
      <c r="F204">
        <v>105</v>
      </c>
    </row>
    <row r="205" spans="1:6" x14ac:dyDescent="0.3">
      <c r="A205" s="1" t="s">
        <v>22</v>
      </c>
      <c r="B205">
        <v>2020</v>
      </c>
      <c r="C205" s="1" t="s">
        <v>98</v>
      </c>
      <c r="D205" s="1" t="s">
        <v>116</v>
      </c>
      <c r="E205" s="1" t="s">
        <v>150</v>
      </c>
      <c r="F205">
        <v>9</v>
      </c>
    </row>
    <row r="206" spans="1:6" x14ac:dyDescent="0.3">
      <c r="A206" s="1" t="s">
        <v>22</v>
      </c>
      <c r="B206">
        <v>2020</v>
      </c>
      <c r="C206" s="1" t="s">
        <v>98</v>
      </c>
      <c r="D206" s="1" t="s">
        <v>116</v>
      </c>
      <c r="E206" s="1" t="s">
        <v>165</v>
      </c>
      <c r="F206">
        <v>5</v>
      </c>
    </row>
    <row r="207" spans="1:6" x14ac:dyDescent="0.3">
      <c r="A207" s="1" t="s">
        <v>22</v>
      </c>
      <c r="B207">
        <v>2020</v>
      </c>
      <c r="C207" s="1" t="s">
        <v>98</v>
      </c>
      <c r="D207" s="1" t="s">
        <v>116</v>
      </c>
      <c r="E207" s="1" t="s">
        <v>151</v>
      </c>
      <c r="F207">
        <v>4</v>
      </c>
    </row>
    <row r="208" spans="1:6" x14ac:dyDescent="0.3">
      <c r="A208" s="1" t="s">
        <v>22</v>
      </c>
      <c r="B208">
        <v>2020</v>
      </c>
      <c r="C208" s="1" t="s">
        <v>98</v>
      </c>
      <c r="D208" s="1" t="s">
        <v>116</v>
      </c>
      <c r="E208" s="1" t="s">
        <v>152</v>
      </c>
      <c r="F208">
        <v>6</v>
      </c>
    </row>
    <row r="209" spans="1:6" x14ac:dyDescent="0.3">
      <c r="A209" s="1" t="s">
        <v>22</v>
      </c>
      <c r="B209">
        <v>2020</v>
      </c>
      <c r="C209" s="1" t="s">
        <v>98</v>
      </c>
      <c r="D209" s="1" t="s">
        <v>116</v>
      </c>
      <c r="E209" s="1" t="s">
        <v>153</v>
      </c>
      <c r="F209">
        <v>2</v>
      </c>
    </row>
    <row r="210" spans="1:6" x14ac:dyDescent="0.3">
      <c r="A210" s="1" t="s">
        <v>22</v>
      </c>
      <c r="B210">
        <v>2020</v>
      </c>
      <c r="C210" s="1" t="s">
        <v>98</v>
      </c>
      <c r="D210" s="1" t="s">
        <v>116</v>
      </c>
      <c r="E210" s="1" t="s">
        <v>154</v>
      </c>
      <c r="F210">
        <v>5</v>
      </c>
    </row>
    <row r="211" spans="1:6" x14ac:dyDescent="0.3">
      <c r="A211" s="1" t="s">
        <v>22</v>
      </c>
      <c r="B211">
        <v>2020</v>
      </c>
      <c r="C211" s="1" t="s">
        <v>98</v>
      </c>
      <c r="D211" s="1" t="s">
        <v>122</v>
      </c>
      <c r="E211" s="1" t="s">
        <v>155</v>
      </c>
      <c r="F211">
        <v>184351</v>
      </c>
    </row>
    <row r="212" spans="1:6" x14ac:dyDescent="0.3">
      <c r="A212" s="1" t="s">
        <v>22</v>
      </c>
      <c r="B212">
        <v>2020</v>
      </c>
      <c r="C212" s="1" t="s">
        <v>98</v>
      </c>
      <c r="D212" s="1" t="s">
        <v>122</v>
      </c>
      <c r="E212" s="1" t="s">
        <v>166</v>
      </c>
      <c r="F212">
        <v>51611</v>
      </c>
    </row>
    <row r="213" spans="1:6" x14ac:dyDescent="0.3">
      <c r="A213" s="1" t="s">
        <v>22</v>
      </c>
      <c r="B213">
        <v>2020</v>
      </c>
      <c r="C213" s="1" t="s">
        <v>98</v>
      </c>
      <c r="D213" s="1" t="s">
        <v>122</v>
      </c>
      <c r="E213" s="1" t="s">
        <v>156</v>
      </c>
      <c r="F213">
        <v>230194</v>
      </c>
    </row>
    <row r="214" spans="1:6" x14ac:dyDescent="0.3">
      <c r="A214" s="1" t="s">
        <v>22</v>
      </c>
      <c r="B214">
        <v>2020</v>
      </c>
      <c r="C214" s="1" t="s">
        <v>98</v>
      </c>
      <c r="D214" s="1" t="s">
        <v>122</v>
      </c>
      <c r="E214" s="1" t="s">
        <v>157</v>
      </c>
      <c r="F214">
        <v>156523</v>
      </c>
    </row>
    <row r="215" spans="1:6" x14ac:dyDescent="0.3">
      <c r="A215" s="1" t="s">
        <v>22</v>
      </c>
      <c r="B215">
        <v>2020</v>
      </c>
      <c r="C215" s="1" t="s">
        <v>98</v>
      </c>
      <c r="D215" s="1" t="s">
        <v>122</v>
      </c>
      <c r="E215" s="1" t="s">
        <v>158</v>
      </c>
      <c r="F215">
        <v>340306</v>
      </c>
    </row>
    <row r="216" spans="1:6" x14ac:dyDescent="0.3">
      <c r="A216" s="1" t="s">
        <v>22</v>
      </c>
      <c r="B216">
        <v>2021</v>
      </c>
      <c r="C216" s="1" t="s">
        <v>83</v>
      </c>
      <c r="D216" s="1" t="s">
        <v>84</v>
      </c>
      <c r="E216" s="1" t="s">
        <v>127</v>
      </c>
      <c r="F216">
        <v>1</v>
      </c>
    </row>
    <row r="217" spans="1:6" x14ac:dyDescent="0.3">
      <c r="A217" s="1" t="s">
        <v>22</v>
      </c>
      <c r="B217">
        <v>2021</v>
      </c>
      <c r="C217" s="1" t="s">
        <v>83</v>
      </c>
      <c r="D217" s="1" t="s">
        <v>86</v>
      </c>
      <c r="E217" s="1" t="s">
        <v>159</v>
      </c>
      <c r="F217">
        <v>20</v>
      </c>
    </row>
    <row r="218" spans="1:6" x14ac:dyDescent="0.3">
      <c r="A218" s="1" t="s">
        <v>22</v>
      </c>
      <c r="B218">
        <v>2021</v>
      </c>
      <c r="C218" s="1" t="s">
        <v>83</v>
      </c>
      <c r="D218" s="1" t="s">
        <v>86</v>
      </c>
      <c r="E218" s="1" t="s">
        <v>128</v>
      </c>
      <c r="F218">
        <v>298</v>
      </c>
    </row>
    <row r="219" spans="1:6" x14ac:dyDescent="0.3">
      <c r="A219" s="1" t="s">
        <v>22</v>
      </c>
      <c r="B219">
        <v>2021</v>
      </c>
      <c r="C219" s="1" t="s">
        <v>83</v>
      </c>
      <c r="D219" s="1" t="s">
        <v>86</v>
      </c>
      <c r="E219" s="1" t="s">
        <v>129</v>
      </c>
      <c r="F219">
        <v>152</v>
      </c>
    </row>
    <row r="220" spans="1:6" x14ac:dyDescent="0.3">
      <c r="A220" s="1" t="s">
        <v>22</v>
      </c>
      <c r="B220">
        <v>2021</v>
      </c>
      <c r="C220" s="1" t="s">
        <v>83</v>
      </c>
      <c r="D220" s="1" t="s">
        <v>90</v>
      </c>
      <c r="E220" s="1" t="s">
        <v>130</v>
      </c>
      <c r="F220">
        <v>50897</v>
      </c>
    </row>
    <row r="221" spans="1:6" x14ac:dyDescent="0.3">
      <c r="A221" s="1" t="s">
        <v>22</v>
      </c>
      <c r="B221">
        <v>2021</v>
      </c>
      <c r="C221" s="1" t="s">
        <v>83</v>
      </c>
      <c r="D221" s="1" t="s">
        <v>90</v>
      </c>
      <c r="E221" s="1" t="s">
        <v>160</v>
      </c>
      <c r="F221">
        <v>14285</v>
      </c>
    </row>
    <row r="222" spans="1:6" x14ac:dyDescent="0.3">
      <c r="A222" s="1" t="s">
        <v>22</v>
      </c>
      <c r="B222">
        <v>2021</v>
      </c>
      <c r="C222" s="1" t="s">
        <v>83</v>
      </c>
      <c r="D222" s="1" t="s">
        <v>90</v>
      </c>
      <c r="E222" s="1" t="s">
        <v>131</v>
      </c>
      <c r="F222">
        <v>52509</v>
      </c>
    </row>
    <row r="223" spans="1:6" x14ac:dyDescent="0.3">
      <c r="A223" s="1" t="s">
        <v>22</v>
      </c>
      <c r="B223">
        <v>2021</v>
      </c>
      <c r="C223" s="1" t="s">
        <v>83</v>
      </c>
      <c r="D223" s="1" t="s">
        <v>90</v>
      </c>
      <c r="E223" s="1" t="s">
        <v>132</v>
      </c>
      <c r="F223">
        <v>21254</v>
      </c>
    </row>
    <row r="224" spans="1:6" x14ac:dyDescent="0.3">
      <c r="A224" s="1" t="s">
        <v>22</v>
      </c>
      <c r="B224">
        <v>2021</v>
      </c>
      <c r="C224" s="1" t="s">
        <v>83</v>
      </c>
      <c r="D224" s="1" t="s">
        <v>90</v>
      </c>
      <c r="E224" s="1" t="s">
        <v>133</v>
      </c>
      <c r="F224">
        <v>93485</v>
      </c>
    </row>
    <row r="225" spans="1:6" x14ac:dyDescent="0.3">
      <c r="A225" s="1" t="s">
        <v>22</v>
      </c>
      <c r="B225">
        <v>2021</v>
      </c>
      <c r="C225" s="1" t="s">
        <v>83</v>
      </c>
      <c r="D225" s="1" t="s">
        <v>94</v>
      </c>
      <c r="E225" s="1" t="s">
        <v>134</v>
      </c>
      <c r="F225">
        <v>3131</v>
      </c>
    </row>
    <row r="226" spans="1:6" x14ac:dyDescent="0.3">
      <c r="A226" s="1" t="s">
        <v>22</v>
      </c>
      <c r="B226">
        <v>2021</v>
      </c>
      <c r="C226" s="1" t="s">
        <v>83</v>
      </c>
      <c r="D226" s="1" t="s">
        <v>94</v>
      </c>
      <c r="E226" s="1" t="s">
        <v>161</v>
      </c>
      <c r="F226">
        <v>582</v>
      </c>
    </row>
    <row r="227" spans="1:6" x14ac:dyDescent="0.3">
      <c r="A227" s="1" t="s">
        <v>22</v>
      </c>
      <c r="B227">
        <v>2021</v>
      </c>
      <c r="C227" s="1" t="s">
        <v>83</v>
      </c>
      <c r="D227" s="1" t="s">
        <v>94</v>
      </c>
      <c r="E227" s="1" t="s">
        <v>135</v>
      </c>
      <c r="F227">
        <v>2775</v>
      </c>
    </row>
    <row r="228" spans="1:6" x14ac:dyDescent="0.3">
      <c r="A228" s="1" t="s">
        <v>22</v>
      </c>
      <c r="B228">
        <v>2021</v>
      </c>
      <c r="C228" s="1" t="s">
        <v>83</v>
      </c>
      <c r="D228" s="1" t="s">
        <v>94</v>
      </c>
      <c r="E228" s="1" t="s">
        <v>136</v>
      </c>
      <c r="F228">
        <v>1568</v>
      </c>
    </row>
    <row r="229" spans="1:6" x14ac:dyDescent="0.3">
      <c r="A229" s="1" t="s">
        <v>22</v>
      </c>
      <c r="B229">
        <v>2021</v>
      </c>
      <c r="C229" s="1" t="s">
        <v>83</v>
      </c>
      <c r="D229" s="1" t="s">
        <v>94</v>
      </c>
      <c r="E229" s="1" t="s">
        <v>137</v>
      </c>
      <c r="F229">
        <v>3195</v>
      </c>
    </row>
    <row r="230" spans="1:6" x14ac:dyDescent="0.3">
      <c r="A230" s="1" t="s">
        <v>22</v>
      </c>
      <c r="B230">
        <v>2021</v>
      </c>
      <c r="C230" s="1" t="s">
        <v>98</v>
      </c>
      <c r="D230" s="1" t="s">
        <v>99</v>
      </c>
      <c r="E230" s="1" t="s">
        <v>138</v>
      </c>
      <c r="F230">
        <v>0</v>
      </c>
    </row>
    <row r="231" spans="1:6" x14ac:dyDescent="0.3">
      <c r="A231" s="1" t="s">
        <v>22</v>
      </c>
      <c r="B231">
        <v>2021</v>
      </c>
      <c r="C231" s="1" t="s">
        <v>98</v>
      </c>
      <c r="D231" s="1" t="s">
        <v>99</v>
      </c>
      <c r="E231" s="1" t="s">
        <v>139</v>
      </c>
      <c r="F231">
        <v>19152</v>
      </c>
    </row>
    <row r="232" spans="1:6" x14ac:dyDescent="0.3">
      <c r="A232" s="1" t="s">
        <v>22</v>
      </c>
      <c r="B232">
        <v>2021</v>
      </c>
      <c r="C232" s="1" t="s">
        <v>98</v>
      </c>
      <c r="D232" s="1" t="s">
        <v>99</v>
      </c>
      <c r="E232" s="1" t="s">
        <v>162</v>
      </c>
      <c r="F232">
        <v>4276</v>
      </c>
    </row>
    <row r="233" spans="1:6" x14ac:dyDescent="0.3">
      <c r="A233" s="1" t="s">
        <v>22</v>
      </c>
      <c r="B233">
        <v>2021</v>
      </c>
      <c r="C233" s="1" t="s">
        <v>98</v>
      </c>
      <c r="D233" s="1" t="s">
        <v>99</v>
      </c>
      <c r="E233" s="1" t="s">
        <v>140</v>
      </c>
      <c r="F233">
        <v>19248</v>
      </c>
    </row>
    <row r="234" spans="1:6" x14ac:dyDescent="0.3">
      <c r="A234" s="1" t="s">
        <v>22</v>
      </c>
      <c r="B234">
        <v>2021</v>
      </c>
      <c r="C234" s="1" t="s">
        <v>98</v>
      </c>
      <c r="D234" s="1" t="s">
        <v>99</v>
      </c>
      <c r="E234" s="1" t="s">
        <v>141</v>
      </c>
      <c r="F234">
        <v>9817</v>
      </c>
    </row>
    <row r="235" spans="1:6" x14ac:dyDescent="0.3">
      <c r="A235" s="1" t="s">
        <v>22</v>
      </c>
      <c r="B235">
        <v>2021</v>
      </c>
      <c r="C235" s="1" t="s">
        <v>98</v>
      </c>
      <c r="D235" s="1" t="s">
        <v>99</v>
      </c>
      <c r="E235" s="1" t="s">
        <v>142</v>
      </c>
      <c r="F235">
        <v>33352</v>
      </c>
    </row>
    <row r="236" spans="1:6" x14ac:dyDescent="0.3">
      <c r="A236" s="1" t="s">
        <v>22</v>
      </c>
      <c r="B236">
        <v>2021</v>
      </c>
      <c r="C236" s="1" t="s">
        <v>98</v>
      </c>
      <c r="D236" s="1" t="s">
        <v>104</v>
      </c>
      <c r="E236" s="1" t="s">
        <v>143</v>
      </c>
      <c r="F236">
        <v>0</v>
      </c>
    </row>
    <row r="237" spans="1:6" x14ac:dyDescent="0.3">
      <c r="A237" s="1" t="s">
        <v>22</v>
      </c>
      <c r="B237">
        <v>2021</v>
      </c>
      <c r="C237" s="1" t="s">
        <v>98</v>
      </c>
      <c r="D237" s="1" t="s">
        <v>104</v>
      </c>
      <c r="E237" s="1" t="s">
        <v>163</v>
      </c>
      <c r="F237">
        <v>40</v>
      </c>
    </row>
    <row r="238" spans="1:6" x14ac:dyDescent="0.3">
      <c r="A238" s="1" t="s">
        <v>22</v>
      </c>
      <c r="B238">
        <v>2021</v>
      </c>
      <c r="C238" s="1" t="s">
        <v>98</v>
      </c>
      <c r="D238" s="1" t="s">
        <v>104</v>
      </c>
      <c r="E238" s="1" t="s">
        <v>164</v>
      </c>
      <c r="F238">
        <v>546</v>
      </c>
    </row>
    <row r="239" spans="1:6" x14ac:dyDescent="0.3">
      <c r="A239" s="1" t="s">
        <v>22</v>
      </c>
      <c r="B239">
        <v>2021</v>
      </c>
      <c r="C239" s="1" t="s">
        <v>98</v>
      </c>
      <c r="D239" s="1" t="s">
        <v>104</v>
      </c>
      <c r="E239" s="1" t="s">
        <v>144</v>
      </c>
      <c r="F239">
        <v>2102</v>
      </c>
    </row>
    <row r="240" spans="1:6" x14ac:dyDescent="0.3">
      <c r="A240" s="1" t="s">
        <v>22</v>
      </c>
      <c r="B240">
        <v>2021</v>
      </c>
      <c r="C240" s="1" t="s">
        <v>98</v>
      </c>
      <c r="D240" s="1" t="s">
        <v>104</v>
      </c>
      <c r="E240" s="1" t="s">
        <v>145</v>
      </c>
      <c r="F240">
        <v>5224</v>
      </c>
    </row>
    <row r="241" spans="1:6" x14ac:dyDescent="0.3">
      <c r="A241" s="1" t="s">
        <v>22</v>
      </c>
      <c r="B241">
        <v>2021</v>
      </c>
      <c r="C241" s="1" t="s">
        <v>98</v>
      </c>
      <c r="D241" s="1" t="s">
        <v>104</v>
      </c>
      <c r="E241" s="1" t="s">
        <v>146</v>
      </c>
      <c r="F241">
        <v>3560</v>
      </c>
    </row>
    <row r="242" spans="1:6" x14ac:dyDescent="0.3">
      <c r="A242" s="1" t="s">
        <v>22</v>
      </c>
      <c r="B242">
        <v>2021</v>
      </c>
      <c r="C242" s="1" t="s">
        <v>98</v>
      </c>
      <c r="D242" s="1" t="s">
        <v>104</v>
      </c>
      <c r="E242" s="1" t="s">
        <v>147</v>
      </c>
      <c r="F242">
        <v>1632</v>
      </c>
    </row>
    <row r="243" spans="1:6" x14ac:dyDescent="0.3">
      <c r="A243" s="1" t="s">
        <v>22</v>
      </c>
      <c r="B243">
        <v>2021</v>
      </c>
      <c r="C243" s="1" t="s">
        <v>98</v>
      </c>
      <c r="D243" s="1" t="s">
        <v>104</v>
      </c>
      <c r="E243" s="1" t="s">
        <v>148</v>
      </c>
      <c r="F243">
        <v>501</v>
      </c>
    </row>
    <row r="244" spans="1:6" x14ac:dyDescent="0.3">
      <c r="A244" s="1" t="s">
        <v>22</v>
      </c>
      <c r="B244">
        <v>2021</v>
      </c>
      <c r="C244" s="1" t="s">
        <v>98</v>
      </c>
      <c r="D244" s="1" t="s">
        <v>104</v>
      </c>
      <c r="E244" s="1" t="s">
        <v>149</v>
      </c>
      <c r="F244">
        <v>106</v>
      </c>
    </row>
    <row r="245" spans="1:6" x14ac:dyDescent="0.3">
      <c r="A245" s="1" t="s">
        <v>22</v>
      </c>
      <c r="B245">
        <v>2021</v>
      </c>
      <c r="C245" s="1" t="s">
        <v>98</v>
      </c>
      <c r="D245" s="1" t="s">
        <v>116</v>
      </c>
      <c r="E245" s="1" t="s">
        <v>150</v>
      </c>
      <c r="F245">
        <v>9</v>
      </c>
    </row>
    <row r="246" spans="1:6" x14ac:dyDescent="0.3">
      <c r="A246" s="1" t="s">
        <v>22</v>
      </c>
      <c r="B246">
        <v>2021</v>
      </c>
      <c r="C246" s="1" t="s">
        <v>98</v>
      </c>
      <c r="D246" s="1" t="s">
        <v>116</v>
      </c>
      <c r="E246" s="1" t="s">
        <v>165</v>
      </c>
      <c r="F246">
        <v>4</v>
      </c>
    </row>
    <row r="247" spans="1:6" x14ac:dyDescent="0.3">
      <c r="A247" s="1" t="s">
        <v>22</v>
      </c>
      <c r="B247">
        <v>2021</v>
      </c>
      <c r="C247" s="1" t="s">
        <v>98</v>
      </c>
      <c r="D247" s="1" t="s">
        <v>116</v>
      </c>
      <c r="E247" s="1" t="s">
        <v>151</v>
      </c>
      <c r="F247">
        <v>4</v>
      </c>
    </row>
    <row r="248" spans="1:6" x14ac:dyDescent="0.3">
      <c r="A248" s="1" t="s">
        <v>22</v>
      </c>
      <c r="B248">
        <v>2021</v>
      </c>
      <c r="C248" s="1" t="s">
        <v>98</v>
      </c>
      <c r="D248" s="1" t="s">
        <v>116</v>
      </c>
      <c r="E248" s="1" t="s">
        <v>152</v>
      </c>
      <c r="F248">
        <v>5</v>
      </c>
    </row>
    <row r="249" spans="1:6" x14ac:dyDescent="0.3">
      <c r="A249" s="1" t="s">
        <v>22</v>
      </c>
      <c r="B249">
        <v>2021</v>
      </c>
      <c r="C249" s="1" t="s">
        <v>98</v>
      </c>
      <c r="D249" s="1" t="s">
        <v>116</v>
      </c>
      <c r="E249" s="1" t="s">
        <v>153</v>
      </c>
      <c r="F249">
        <v>2</v>
      </c>
    </row>
    <row r="250" spans="1:6" x14ac:dyDescent="0.3">
      <c r="A250" s="1" t="s">
        <v>22</v>
      </c>
      <c r="B250">
        <v>2021</v>
      </c>
      <c r="C250" s="1" t="s">
        <v>98</v>
      </c>
      <c r="D250" s="1" t="s">
        <v>116</v>
      </c>
      <c r="E250" s="1" t="s">
        <v>154</v>
      </c>
      <c r="F250">
        <v>5</v>
      </c>
    </row>
    <row r="251" spans="1:6" x14ac:dyDescent="0.3">
      <c r="A251" s="1" t="s">
        <v>22</v>
      </c>
      <c r="B251">
        <v>2021</v>
      </c>
      <c r="C251" s="1" t="s">
        <v>98</v>
      </c>
      <c r="D251" s="1" t="s">
        <v>122</v>
      </c>
      <c r="E251" s="1" t="s">
        <v>155</v>
      </c>
      <c r="F251">
        <v>185198</v>
      </c>
    </row>
    <row r="252" spans="1:6" x14ac:dyDescent="0.3">
      <c r="A252" s="1" t="s">
        <v>22</v>
      </c>
      <c r="B252">
        <v>2021</v>
      </c>
      <c r="C252" s="1" t="s">
        <v>98</v>
      </c>
      <c r="D252" s="1" t="s">
        <v>122</v>
      </c>
      <c r="E252" s="1" t="s">
        <v>166</v>
      </c>
      <c r="F252">
        <v>52137</v>
      </c>
    </row>
    <row r="253" spans="1:6" x14ac:dyDescent="0.3">
      <c r="A253" s="1" t="s">
        <v>22</v>
      </c>
      <c r="B253">
        <v>2021</v>
      </c>
      <c r="C253" s="1" t="s">
        <v>98</v>
      </c>
      <c r="D253" s="1" t="s">
        <v>122</v>
      </c>
      <c r="E253" s="1" t="s">
        <v>156</v>
      </c>
      <c r="F253">
        <v>231805</v>
      </c>
    </row>
    <row r="254" spans="1:6" x14ac:dyDescent="0.3">
      <c r="A254" s="1" t="s">
        <v>22</v>
      </c>
      <c r="B254">
        <v>2021</v>
      </c>
      <c r="C254" s="1" t="s">
        <v>98</v>
      </c>
      <c r="D254" s="1" t="s">
        <v>122</v>
      </c>
      <c r="E254" s="1" t="s">
        <v>157</v>
      </c>
      <c r="F254">
        <v>158012</v>
      </c>
    </row>
    <row r="255" spans="1:6" x14ac:dyDescent="0.3">
      <c r="A255" s="1" t="s">
        <v>22</v>
      </c>
      <c r="B255">
        <v>2021</v>
      </c>
      <c r="C255" s="1" t="s">
        <v>98</v>
      </c>
      <c r="D255" s="1" t="s">
        <v>122</v>
      </c>
      <c r="E255" s="1" t="s">
        <v>158</v>
      </c>
      <c r="F255">
        <v>342946</v>
      </c>
    </row>
    <row r="256" spans="1:6" x14ac:dyDescent="0.3">
      <c r="A256" s="1" t="s">
        <v>23</v>
      </c>
      <c r="B256">
        <v>2015</v>
      </c>
      <c r="C256" s="1" t="s">
        <v>83</v>
      </c>
      <c r="D256" s="1" t="s">
        <v>90</v>
      </c>
      <c r="E256" s="1" t="s">
        <v>91</v>
      </c>
      <c r="F256">
        <v>1063</v>
      </c>
    </row>
    <row r="257" spans="1:6" x14ac:dyDescent="0.3">
      <c r="A257" s="1" t="s">
        <v>23</v>
      </c>
      <c r="B257">
        <v>2015</v>
      </c>
      <c r="C257" s="1" t="s">
        <v>98</v>
      </c>
      <c r="D257" s="1" t="s">
        <v>104</v>
      </c>
      <c r="E257" s="1" t="s">
        <v>167</v>
      </c>
      <c r="F257">
        <v>43</v>
      </c>
    </row>
    <row r="258" spans="1:6" x14ac:dyDescent="0.3">
      <c r="A258" s="1" t="s">
        <v>23</v>
      </c>
      <c r="B258">
        <v>2015</v>
      </c>
      <c r="C258" s="1" t="s">
        <v>98</v>
      </c>
      <c r="D258" s="1" t="s">
        <v>122</v>
      </c>
      <c r="E258" s="1" t="s">
        <v>168</v>
      </c>
      <c r="F258">
        <v>8491</v>
      </c>
    </row>
    <row r="259" spans="1:6" x14ac:dyDescent="0.3">
      <c r="A259" s="1" t="s">
        <v>23</v>
      </c>
      <c r="B259">
        <v>2015</v>
      </c>
      <c r="C259" s="1" t="s">
        <v>98</v>
      </c>
      <c r="D259" s="1" t="s">
        <v>122</v>
      </c>
      <c r="E259" s="1" t="s">
        <v>169</v>
      </c>
      <c r="F259">
        <v>3144</v>
      </c>
    </row>
    <row r="260" spans="1:6" x14ac:dyDescent="0.3">
      <c r="A260" s="1" t="s">
        <v>23</v>
      </c>
      <c r="B260">
        <v>2016</v>
      </c>
      <c r="C260" s="1" t="s">
        <v>83</v>
      </c>
      <c r="D260" s="1" t="s">
        <v>90</v>
      </c>
      <c r="E260" s="1" t="s">
        <v>91</v>
      </c>
      <c r="F260">
        <v>1070</v>
      </c>
    </row>
    <row r="261" spans="1:6" x14ac:dyDescent="0.3">
      <c r="A261" s="1" t="s">
        <v>23</v>
      </c>
      <c r="B261">
        <v>2016</v>
      </c>
      <c r="C261" s="1" t="s">
        <v>98</v>
      </c>
      <c r="D261" s="1" t="s">
        <v>104</v>
      </c>
      <c r="E261" s="1" t="s">
        <v>167</v>
      </c>
      <c r="F261">
        <v>42</v>
      </c>
    </row>
    <row r="262" spans="1:6" x14ac:dyDescent="0.3">
      <c r="A262" s="1" t="s">
        <v>23</v>
      </c>
      <c r="B262">
        <v>2016</v>
      </c>
      <c r="C262" s="1" t="s">
        <v>98</v>
      </c>
      <c r="D262" s="1" t="s">
        <v>122</v>
      </c>
      <c r="E262" s="1" t="s">
        <v>168</v>
      </c>
      <c r="F262">
        <v>8547</v>
      </c>
    </row>
    <row r="263" spans="1:6" x14ac:dyDescent="0.3">
      <c r="A263" s="1" t="s">
        <v>23</v>
      </c>
      <c r="B263">
        <v>2016</v>
      </c>
      <c r="C263" s="1" t="s">
        <v>98</v>
      </c>
      <c r="D263" s="1" t="s">
        <v>122</v>
      </c>
      <c r="E263" s="1" t="s">
        <v>169</v>
      </c>
      <c r="F263">
        <v>3118</v>
      </c>
    </row>
    <row r="264" spans="1:6" x14ac:dyDescent="0.3">
      <c r="A264" s="1" t="s">
        <v>23</v>
      </c>
      <c r="B264">
        <v>2017</v>
      </c>
      <c r="C264" s="1" t="s">
        <v>83</v>
      </c>
      <c r="D264" s="1" t="s">
        <v>90</v>
      </c>
      <c r="E264" s="1" t="s">
        <v>91</v>
      </c>
      <c r="F264">
        <v>1070</v>
      </c>
    </row>
    <row r="265" spans="1:6" x14ac:dyDescent="0.3">
      <c r="A265" s="1" t="s">
        <v>23</v>
      </c>
      <c r="B265">
        <v>2017</v>
      </c>
      <c r="C265" s="1" t="s">
        <v>98</v>
      </c>
      <c r="D265" s="1" t="s">
        <v>104</v>
      </c>
      <c r="E265" s="1" t="s">
        <v>167</v>
      </c>
      <c r="F265">
        <v>39</v>
      </c>
    </row>
    <row r="266" spans="1:6" x14ac:dyDescent="0.3">
      <c r="A266" s="1" t="s">
        <v>23</v>
      </c>
      <c r="B266">
        <v>2017</v>
      </c>
      <c r="C266" s="1" t="s">
        <v>98</v>
      </c>
      <c r="D266" s="1" t="s">
        <v>122</v>
      </c>
      <c r="E266" s="1" t="s">
        <v>168</v>
      </c>
      <c r="F266">
        <v>8591</v>
      </c>
    </row>
    <row r="267" spans="1:6" x14ac:dyDescent="0.3">
      <c r="A267" s="1" t="s">
        <v>23</v>
      </c>
      <c r="B267">
        <v>2017</v>
      </c>
      <c r="C267" s="1" t="s">
        <v>98</v>
      </c>
      <c r="D267" s="1" t="s">
        <v>122</v>
      </c>
      <c r="E267" s="1" t="s">
        <v>169</v>
      </c>
      <c r="F267">
        <v>3094</v>
      </c>
    </row>
    <row r="268" spans="1:6" x14ac:dyDescent="0.3">
      <c r="A268" s="1" t="s">
        <v>23</v>
      </c>
      <c r="B268">
        <v>2018</v>
      </c>
      <c r="C268" s="1" t="s">
        <v>83</v>
      </c>
      <c r="D268" s="1" t="s">
        <v>90</v>
      </c>
      <c r="E268" s="1" t="s">
        <v>91</v>
      </c>
      <c r="F268">
        <v>1075</v>
      </c>
    </row>
    <row r="269" spans="1:6" x14ac:dyDescent="0.3">
      <c r="A269" s="1" t="s">
        <v>23</v>
      </c>
      <c r="B269">
        <v>2018</v>
      </c>
      <c r="C269" s="1" t="s">
        <v>98</v>
      </c>
      <c r="D269" s="1" t="s">
        <v>104</v>
      </c>
      <c r="E269" s="1" t="s">
        <v>167</v>
      </c>
      <c r="F269">
        <v>39</v>
      </c>
    </row>
    <row r="270" spans="1:6" x14ac:dyDescent="0.3">
      <c r="A270" s="1" t="s">
        <v>23</v>
      </c>
      <c r="B270">
        <v>2018</v>
      </c>
      <c r="C270" s="1" t="s">
        <v>98</v>
      </c>
      <c r="D270" s="1" t="s">
        <v>122</v>
      </c>
      <c r="E270" s="1" t="s">
        <v>168</v>
      </c>
      <c r="F270">
        <v>8624</v>
      </c>
    </row>
    <row r="271" spans="1:6" x14ac:dyDescent="0.3">
      <c r="A271" s="1" t="s">
        <v>23</v>
      </c>
      <c r="B271">
        <v>2018</v>
      </c>
      <c r="C271" s="1" t="s">
        <v>98</v>
      </c>
      <c r="D271" s="1" t="s">
        <v>122</v>
      </c>
      <c r="E271" s="1" t="s">
        <v>169</v>
      </c>
      <c r="F271">
        <v>3058</v>
      </c>
    </row>
    <row r="272" spans="1:6" x14ac:dyDescent="0.3">
      <c r="A272" s="1" t="s">
        <v>23</v>
      </c>
      <c r="B272">
        <v>2019</v>
      </c>
      <c r="C272" s="1" t="s">
        <v>83</v>
      </c>
      <c r="D272" s="1" t="s">
        <v>90</v>
      </c>
      <c r="E272" s="1" t="s">
        <v>91</v>
      </c>
      <c r="F272">
        <v>1074</v>
      </c>
    </row>
    <row r="273" spans="1:6" x14ac:dyDescent="0.3">
      <c r="A273" s="1" t="s">
        <v>23</v>
      </c>
      <c r="B273">
        <v>2019</v>
      </c>
      <c r="C273" s="1" t="s">
        <v>98</v>
      </c>
      <c r="D273" s="1" t="s">
        <v>104</v>
      </c>
      <c r="E273" s="1" t="s">
        <v>167</v>
      </c>
      <c r="F273">
        <v>40</v>
      </c>
    </row>
    <row r="274" spans="1:6" x14ac:dyDescent="0.3">
      <c r="A274" s="1" t="s">
        <v>23</v>
      </c>
      <c r="B274">
        <v>2019</v>
      </c>
      <c r="C274" s="1" t="s">
        <v>98</v>
      </c>
      <c r="D274" s="1" t="s">
        <v>122</v>
      </c>
      <c r="E274" s="1" t="s">
        <v>168</v>
      </c>
      <c r="F274">
        <v>8673</v>
      </c>
    </row>
    <row r="275" spans="1:6" x14ac:dyDescent="0.3">
      <c r="A275" s="1" t="s">
        <v>23</v>
      </c>
      <c r="B275">
        <v>2019</v>
      </c>
      <c r="C275" s="1" t="s">
        <v>98</v>
      </c>
      <c r="D275" s="1" t="s">
        <v>122</v>
      </c>
      <c r="E275" s="1" t="s">
        <v>169</v>
      </c>
      <c r="F275">
        <v>3019</v>
      </c>
    </row>
    <row r="276" spans="1:6" x14ac:dyDescent="0.3">
      <c r="A276" s="1" t="s">
        <v>23</v>
      </c>
      <c r="B276">
        <v>2020</v>
      </c>
      <c r="C276" s="1" t="s">
        <v>83</v>
      </c>
      <c r="D276" s="1" t="s">
        <v>90</v>
      </c>
      <c r="E276" s="1" t="s">
        <v>91</v>
      </c>
      <c r="F276">
        <v>1136</v>
      </c>
    </row>
    <row r="277" spans="1:6" x14ac:dyDescent="0.3">
      <c r="A277" s="1" t="s">
        <v>23</v>
      </c>
      <c r="B277">
        <v>2020</v>
      </c>
      <c r="C277" s="1" t="s">
        <v>98</v>
      </c>
      <c r="D277" s="1" t="s">
        <v>104</v>
      </c>
      <c r="E277" s="1" t="s">
        <v>167</v>
      </c>
      <c r="F277">
        <v>41</v>
      </c>
    </row>
    <row r="278" spans="1:6" x14ac:dyDescent="0.3">
      <c r="A278" s="1" t="s">
        <v>23</v>
      </c>
      <c r="B278">
        <v>2020</v>
      </c>
      <c r="C278" s="1" t="s">
        <v>98</v>
      </c>
      <c r="D278" s="1" t="s">
        <v>122</v>
      </c>
      <c r="E278" s="1" t="s">
        <v>168</v>
      </c>
      <c r="F278">
        <v>9123</v>
      </c>
    </row>
    <row r="279" spans="1:6" x14ac:dyDescent="0.3">
      <c r="A279" s="1" t="s">
        <v>23</v>
      </c>
      <c r="B279">
        <v>2020</v>
      </c>
      <c r="C279" s="1" t="s">
        <v>98</v>
      </c>
      <c r="D279" s="1" t="s">
        <v>122</v>
      </c>
      <c r="E279" s="1" t="s">
        <v>169</v>
      </c>
      <c r="F279">
        <v>2960</v>
      </c>
    </row>
    <row r="280" spans="1:6" x14ac:dyDescent="0.3">
      <c r="A280" s="1" t="s">
        <v>23</v>
      </c>
      <c r="B280">
        <v>2021</v>
      </c>
      <c r="C280" s="1" t="s">
        <v>83</v>
      </c>
      <c r="D280" s="1" t="s">
        <v>90</v>
      </c>
      <c r="E280" s="1" t="s">
        <v>91</v>
      </c>
      <c r="F280">
        <v>1146</v>
      </c>
    </row>
    <row r="281" spans="1:6" x14ac:dyDescent="0.3">
      <c r="A281" s="1" t="s">
        <v>23</v>
      </c>
      <c r="B281">
        <v>2021</v>
      </c>
      <c r="C281" s="1" t="s">
        <v>98</v>
      </c>
      <c r="D281" s="1" t="s">
        <v>104</v>
      </c>
      <c r="E281" s="1" t="s">
        <v>167</v>
      </c>
      <c r="F281">
        <v>44</v>
      </c>
    </row>
    <row r="282" spans="1:6" x14ac:dyDescent="0.3">
      <c r="A282" s="1" t="s">
        <v>23</v>
      </c>
      <c r="B282">
        <v>2021</v>
      </c>
      <c r="C282" s="1" t="s">
        <v>98</v>
      </c>
      <c r="D282" s="1" t="s">
        <v>122</v>
      </c>
      <c r="E282" s="1" t="s">
        <v>168</v>
      </c>
      <c r="F282">
        <v>9293</v>
      </c>
    </row>
    <row r="283" spans="1:6" x14ac:dyDescent="0.3">
      <c r="A283" s="1" t="s">
        <v>23</v>
      </c>
      <c r="B283">
        <v>2021</v>
      </c>
      <c r="C283" s="1" t="s">
        <v>98</v>
      </c>
      <c r="D283" s="1" t="s">
        <v>122</v>
      </c>
      <c r="E283" s="1" t="s">
        <v>169</v>
      </c>
      <c r="F283">
        <v>2890</v>
      </c>
    </row>
    <row r="284" spans="1:6" x14ac:dyDescent="0.3">
      <c r="A284" s="1" t="s">
        <v>24</v>
      </c>
      <c r="B284">
        <v>2015</v>
      </c>
      <c r="C284" s="1" t="s">
        <v>83</v>
      </c>
      <c r="D284" s="1" t="s">
        <v>90</v>
      </c>
      <c r="E284" s="1" t="s">
        <v>91</v>
      </c>
      <c r="F284">
        <v>625</v>
      </c>
    </row>
    <row r="285" spans="1:6" x14ac:dyDescent="0.3">
      <c r="A285" s="1" t="s">
        <v>24</v>
      </c>
      <c r="B285">
        <v>2015</v>
      </c>
      <c r="C285" s="1" t="s">
        <v>98</v>
      </c>
      <c r="D285" s="1" t="s">
        <v>99</v>
      </c>
      <c r="E285" s="1" t="s">
        <v>101</v>
      </c>
      <c r="F285">
        <v>233</v>
      </c>
    </row>
    <row r="286" spans="1:6" x14ac:dyDescent="0.3">
      <c r="A286" s="1" t="s">
        <v>24</v>
      </c>
      <c r="B286">
        <v>2015</v>
      </c>
      <c r="C286" s="1" t="s">
        <v>98</v>
      </c>
      <c r="D286" s="1" t="s">
        <v>104</v>
      </c>
      <c r="E286" s="1" t="s">
        <v>106</v>
      </c>
      <c r="F286">
        <v>18</v>
      </c>
    </row>
    <row r="287" spans="1:6" x14ac:dyDescent="0.3">
      <c r="A287" s="1" t="s">
        <v>24</v>
      </c>
      <c r="B287">
        <v>2015</v>
      </c>
      <c r="C287" s="1" t="s">
        <v>98</v>
      </c>
      <c r="D287" s="1" t="s">
        <v>122</v>
      </c>
      <c r="E287" s="1" t="s">
        <v>122</v>
      </c>
      <c r="F287">
        <v>1402</v>
      </c>
    </row>
    <row r="288" spans="1:6" x14ac:dyDescent="0.3">
      <c r="A288" s="1" t="s">
        <v>24</v>
      </c>
      <c r="B288">
        <v>2016</v>
      </c>
      <c r="C288" s="1" t="s">
        <v>83</v>
      </c>
      <c r="D288" s="1" t="s">
        <v>90</v>
      </c>
      <c r="E288" s="1" t="s">
        <v>91</v>
      </c>
      <c r="F288">
        <v>626</v>
      </c>
    </row>
    <row r="289" spans="1:6" x14ac:dyDescent="0.3">
      <c r="A289" s="1" t="s">
        <v>24</v>
      </c>
      <c r="B289">
        <v>2016</v>
      </c>
      <c r="C289" s="1" t="s">
        <v>98</v>
      </c>
      <c r="D289" s="1" t="s">
        <v>99</v>
      </c>
      <c r="E289" s="1" t="s">
        <v>101</v>
      </c>
      <c r="F289">
        <v>229</v>
      </c>
    </row>
    <row r="290" spans="1:6" x14ac:dyDescent="0.3">
      <c r="A290" s="1" t="s">
        <v>24</v>
      </c>
      <c r="B290">
        <v>2016</v>
      </c>
      <c r="C290" s="1" t="s">
        <v>98</v>
      </c>
      <c r="D290" s="1" t="s">
        <v>104</v>
      </c>
      <c r="E290" s="1" t="s">
        <v>106</v>
      </c>
      <c r="F290">
        <v>18</v>
      </c>
    </row>
    <row r="291" spans="1:6" x14ac:dyDescent="0.3">
      <c r="A291" s="1" t="s">
        <v>24</v>
      </c>
      <c r="B291">
        <v>2016</v>
      </c>
      <c r="C291" s="1" t="s">
        <v>98</v>
      </c>
      <c r="D291" s="1" t="s">
        <v>122</v>
      </c>
      <c r="E291" s="1" t="s">
        <v>122</v>
      </c>
      <c r="F291">
        <v>1392</v>
      </c>
    </row>
    <row r="292" spans="1:6" x14ac:dyDescent="0.3">
      <c r="A292" s="1" t="s">
        <v>24</v>
      </c>
      <c r="B292">
        <v>2017</v>
      </c>
      <c r="C292" s="1" t="s">
        <v>83</v>
      </c>
      <c r="D292" s="1" t="s">
        <v>90</v>
      </c>
      <c r="E292" s="1" t="s">
        <v>91</v>
      </c>
      <c r="F292">
        <v>626</v>
      </c>
    </row>
    <row r="293" spans="1:6" x14ac:dyDescent="0.3">
      <c r="A293" s="1" t="s">
        <v>24</v>
      </c>
      <c r="B293">
        <v>2017</v>
      </c>
      <c r="C293" s="1" t="s">
        <v>98</v>
      </c>
      <c r="D293" s="1" t="s">
        <v>99</v>
      </c>
      <c r="E293" s="1" t="s">
        <v>101</v>
      </c>
      <c r="F293">
        <v>232</v>
      </c>
    </row>
    <row r="294" spans="1:6" x14ac:dyDescent="0.3">
      <c r="A294" s="1" t="s">
        <v>24</v>
      </c>
      <c r="B294">
        <v>2017</v>
      </c>
      <c r="C294" s="1" t="s">
        <v>98</v>
      </c>
      <c r="D294" s="1" t="s">
        <v>104</v>
      </c>
      <c r="E294" s="1" t="s">
        <v>106</v>
      </c>
      <c r="F294">
        <v>17</v>
      </c>
    </row>
    <row r="295" spans="1:6" x14ac:dyDescent="0.3">
      <c r="A295" s="1" t="s">
        <v>24</v>
      </c>
      <c r="B295">
        <v>2017</v>
      </c>
      <c r="C295" s="1" t="s">
        <v>98</v>
      </c>
      <c r="D295" s="1" t="s">
        <v>122</v>
      </c>
      <c r="E295" s="1" t="s">
        <v>122</v>
      </c>
      <c r="F295">
        <v>1388</v>
      </c>
    </row>
    <row r="296" spans="1:6" x14ac:dyDescent="0.3">
      <c r="A296" s="1" t="s">
        <v>24</v>
      </c>
      <c r="B296">
        <v>2018</v>
      </c>
      <c r="C296" s="1" t="s">
        <v>83</v>
      </c>
      <c r="D296" s="1" t="s">
        <v>90</v>
      </c>
      <c r="E296" s="1" t="s">
        <v>91</v>
      </c>
      <c r="F296">
        <v>626</v>
      </c>
    </row>
    <row r="297" spans="1:6" x14ac:dyDescent="0.3">
      <c r="A297" s="1" t="s">
        <v>24</v>
      </c>
      <c r="B297">
        <v>2018</v>
      </c>
      <c r="C297" s="1" t="s">
        <v>98</v>
      </c>
      <c r="D297" s="1" t="s">
        <v>99</v>
      </c>
      <c r="E297" s="1" t="s">
        <v>101</v>
      </c>
      <c r="F297">
        <v>233</v>
      </c>
    </row>
    <row r="298" spans="1:6" x14ac:dyDescent="0.3">
      <c r="A298" s="1" t="s">
        <v>24</v>
      </c>
      <c r="B298">
        <v>2018</v>
      </c>
      <c r="C298" s="1" t="s">
        <v>98</v>
      </c>
      <c r="D298" s="1" t="s">
        <v>104</v>
      </c>
      <c r="E298" s="1" t="s">
        <v>106</v>
      </c>
      <c r="F298">
        <v>17</v>
      </c>
    </row>
    <row r="299" spans="1:6" x14ac:dyDescent="0.3">
      <c r="A299" s="1" t="s">
        <v>24</v>
      </c>
      <c r="B299">
        <v>2018</v>
      </c>
      <c r="C299" s="1" t="s">
        <v>98</v>
      </c>
      <c r="D299" s="1" t="s">
        <v>122</v>
      </c>
      <c r="E299" s="1" t="s">
        <v>122</v>
      </c>
      <c r="F299">
        <v>1386</v>
      </c>
    </row>
    <row r="300" spans="1:6" x14ac:dyDescent="0.3">
      <c r="A300" s="1" t="s">
        <v>24</v>
      </c>
      <c r="B300">
        <v>2019</v>
      </c>
      <c r="C300" s="1" t="s">
        <v>83</v>
      </c>
      <c r="D300" s="1" t="s">
        <v>90</v>
      </c>
      <c r="E300" s="1" t="s">
        <v>91</v>
      </c>
      <c r="F300">
        <v>626</v>
      </c>
    </row>
    <row r="301" spans="1:6" x14ac:dyDescent="0.3">
      <c r="A301" s="1" t="s">
        <v>24</v>
      </c>
      <c r="B301">
        <v>2019</v>
      </c>
      <c r="C301" s="1" t="s">
        <v>98</v>
      </c>
      <c r="D301" s="1" t="s">
        <v>99</v>
      </c>
      <c r="E301" s="1" t="s">
        <v>101</v>
      </c>
      <c r="F301">
        <v>230</v>
      </c>
    </row>
    <row r="302" spans="1:6" x14ac:dyDescent="0.3">
      <c r="A302" s="1" t="s">
        <v>24</v>
      </c>
      <c r="B302">
        <v>2019</v>
      </c>
      <c r="C302" s="1" t="s">
        <v>98</v>
      </c>
      <c r="D302" s="1" t="s">
        <v>104</v>
      </c>
      <c r="E302" s="1" t="s">
        <v>106</v>
      </c>
      <c r="F302">
        <v>16</v>
      </c>
    </row>
    <row r="303" spans="1:6" x14ac:dyDescent="0.3">
      <c r="A303" s="1" t="s">
        <v>24</v>
      </c>
      <c r="B303">
        <v>2019</v>
      </c>
      <c r="C303" s="1" t="s">
        <v>98</v>
      </c>
      <c r="D303" s="1" t="s">
        <v>122</v>
      </c>
      <c r="E303" s="1" t="s">
        <v>122</v>
      </c>
      <c r="F303">
        <v>1383</v>
      </c>
    </row>
    <row r="304" spans="1:6" x14ac:dyDescent="0.3">
      <c r="A304" s="1" t="s">
        <v>24</v>
      </c>
      <c r="B304">
        <v>2020</v>
      </c>
      <c r="C304" s="1" t="s">
        <v>83</v>
      </c>
      <c r="D304" s="1" t="s">
        <v>90</v>
      </c>
      <c r="E304" s="1" t="s">
        <v>91</v>
      </c>
      <c r="F304">
        <v>626</v>
      </c>
    </row>
    <row r="305" spans="1:6" x14ac:dyDescent="0.3">
      <c r="A305" s="1" t="s">
        <v>24</v>
      </c>
      <c r="B305">
        <v>2020</v>
      </c>
      <c r="C305" s="1" t="s">
        <v>98</v>
      </c>
      <c r="D305" s="1" t="s">
        <v>99</v>
      </c>
      <c r="E305" s="1" t="s">
        <v>101</v>
      </c>
      <c r="F305">
        <v>230</v>
      </c>
    </row>
    <row r="306" spans="1:6" x14ac:dyDescent="0.3">
      <c r="A306" s="1" t="s">
        <v>24</v>
      </c>
      <c r="B306">
        <v>2020</v>
      </c>
      <c r="C306" s="1" t="s">
        <v>98</v>
      </c>
      <c r="D306" s="1" t="s">
        <v>104</v>
      </c>
      <c r="E306" s="1" t="s">
        <v>106</v>
      </c>
      <c r="F306">
        <v>16</v>
      </c>
    </row>
    <row r="307" spans="1:6" x14ac:dyDescent="0.3">
      <c r="A307" s="1" t="s">
        <v>24</v>
      </c>
      <c r="B307">
        <v>2020</v>
      </c>
      <c r="C307" s="1" t="s">
        <v>98</v>
      </c>
      <c r="D307" s="1" t="s">
        <v>122</v>
      </c>
      <c r="E307" s="1" t="s">
        <v>122</v>
      </c>
      <c r="F307">
        <v>1381</v>
      </c>
    </row>
    <row r="308" spans="1:6" x14ac:dyDescent="0.3">
      <c r="A308" s="1" t="s">
        <v>24</v>
      </c>
      <c r="B308">
        <v>2021</v>
      </c>
      <c r="C308" s="1" t="s">
        <v>83</v>
      </c>
      <c r="D308" s="1" t="s">
        <v>90</v>
      </c>
      <c r="E308" s="1" t="s">
        <v>91</v>
      </c>
      <c r="F308">
        <v>626</v>
      </c>
    </row>
    <row r="309" spans="1:6" x14ac:dyDescent="0.3">
      <c r="A309" s="1" t="s">
        <v>24</v>
      </c>
      <c r="B309">
        <v>2021</v>
      </c>
      <c r="C309" s="1" t="s">
        <v>98</v>
      </c>
      <c r="D309" s="1" t="s">
        <v>99</v>
      </c>
      <c r="E309" s="1" t="s">
        <v>101</v>
      </c>
      <c r="F309">
        <v>229</v>
      </c>
    </row>
    <row r="310" spans="1:6" x14ac:dyDescent="0.3">
      <c r="A310" s="1" t="s">
        <v>24</v>
      </c>
      <c r="B310">
        <v>2021</v>
      </c>
      <c r="C310" s="1" t="s">
        <v>98</v>
      </c>
      <c r="D310" s="1" t="s">
        <v>104</v>
      </c>
      <c r="E310" s="1" t="s">
        <v>106</v>
      </c>
      <c r="F310">
        <v>16</v>
      </c>
    </row>
    <row r="311" spans="1:6" x14ac:dyDescent="0.3">
      <c r="A311" s="1" t="s">
        <v>24</v>
      </c>
      <c r="B311">
        <v>2021</v>
      </c>
      <c r="C311" s="1" t="s">
        <v>98</v>
      </c>
      <c r="D311" s="1" t="s">
        <v>122</v>
      </c>
      <c r="E311" s="1" t="s">
        <v>122</v>
      </c>
      <c r="F311">
        <v>1374</v>
      </c>
    </row>
    <row r="312" spans="1:6" x14ac:dyDescent="0.3">
      <c r="A312" s="1" t="s">
        <v>25</v>
      </c>
      <c r="B312">
        <v>2015</v>
      </c>
      <c r="C312" s="1" t="s">
        <v>83</v>
      </c>
      <c r="D312" s="1" t="s">
        <v>86</v>
      </c>
      <c r="E312" s="1" t="s">
        <v>87</v>
      </c>
      <c r="F312">
        <v>411</v>
      </c>
    </row>
    <row r="313" spans="1:6" x14ac:dyDescent="0.3">
      <c r="A313" s="1" t="s">
        <v>25</v>
      </c>
      <c r="B313">
        <v>2015</v>
      </c>
      <c r="C313" s="1" t="s">
        <v>83</v>
      </c>
      <c r="D313" s="1" t="s">
        <v>90</v>
      </c>
      <c r="E313" s="1" t="s">
        <v>91</v>
      </c>
      <c r="F313">
        <v>10011</v>
      </c>
    </row>
    <row r="314" spans="1:6" x14ac:dyDescent="0.3">
      <c r="A314" s="1" t="s">
        <v>25</v>
      </c>
      <c r="B314">
        <v>2015</v>
      </c>
      <c r="C314" s="1" t="s">
        <v>83</v>
      </c>
      <c r="D314" s="1" t="s">
        <v>94</v>
      </c>
      <c r="E314" s="1" t="s">
        <v>95</v>
      </c>
      <c r="F314">
        <v>262</v>
      </c>
    </row>
    <row r="315" spans="1:6" x14ac:dyDescent="0.3">
      <c r="A315" s="1" t="s">
        <v>25</v>
      </c>
      <c r="B315">
        <v>2015</v>
      </c>
      <c r="C315" s="1" t="s">
        <v>98</v>
      </c>
      <c r="D315" s="1" t="s">
        <v>99</v>
      </c>
      <c r="E315" s="1" t="s">
        <v>101</v>
      </c>
      <c r="F315">
        <v>3495</v>
      </c>
    </row>
    <row r="316" spans="1:6" x14ac:dyDescent="0.3">
      <c r="A316" s="1" t="s">
        <v>25</v>
      </c>
      <c r="B316">
        <v>2015</v>
      </c>
      <c r="C316" s="1" t="s">
        <v>98</v>
      </c>
      <c r="D316" s="1" t="s">
        <v>104</v>
      </c>
      <c r="E316" s="1" t="s">
        <v>105</v>
      </c>
      <c r="F316">
        <v>12</v>
      </c>
    </row>
    <row r="317" spans="1:6" x14ac:dyDescent="0.3">
      <c r="A317" s="1" t="s">
        <v>25</v>
      </c>
      <c r="B317">
        <v>2015</v>
      </c>
      <c r="C317" s="1" t="s">
        <v>98</v>
      </c>
      <c r="D317" s="1" t="s">
        <v>104</v>
      </c>
      <c r="E317" s="1" t="s">
        <v>170</v>
      </c>
      <c r="F317">
        <v>1</v>
      </c>
    </row>
    <row r="318" spans="1:6" x14ac:dyDescent="0.3">
      <c r="A318" s="1" t="s">
        <v>25</v>
      </c>
      <c r="B318">
        <v>2015</v>
      </c>
      <c r="C318" s="1" t="s">
        <v>98</v>
      </c>
      <c r="D318" s="1" t="s">
        <v>104</v>
      </c>
      <c r="E318" s="1" t="s">
        <v>171</v>
      </c>
      <c r="F318">
        <v>371</v>
      </c>
    </row>
    <row r="319" spans="1:6" x14ac:dyDescent="0.3">
      <c r="A319" s="1" t="s">
        <v>25</v>
      </c>
      <c r="B319">
        <v>2015</v>
      </c>
      <c r="C319" s="1" t="s">
        <v>98</v>
      </c>
      <c r="D319" s="1" t="s">
        <v>116</v>
      </c>
      <c r="E319" s="1" t="s">
        <v>172</v>
      </c>
      <c r="F319">
        <v>1</v>
      </c>
    </row>
    <row r="320" spans="1:6" x14ac:dyDescent="0.3">
      <c r="A320" s="1" t="s">
        <v>25</v>
      </c>
      <c r="B320">
        <v>2015</v>
      </c>
      <c r="C320" s="1" t="s">
        <v>98</v>
      </c>
      <c r="D320" s="1" t="s">
        <v>116</v>
      </c>
      <c r="E320" s="1" t="s">
        <v>173</v>
      </c>
      <c r="F320">
        <v>2</v>
      </c>
    </row>
    <row r="321" spans="1:6" x14ac:dyDescent="0.3">
      <c r="A321" s="1" t="s">
        <v>25</v>
      </c>
      <c r="B321">
        <v>2015</v>
      </c>
      <c r="C321" s="1" t="s">
        <v>98</v>
      </c>
      <c r="D321" s="1" t="s">
        <v>122</v>
      </c>
      <c r="E321" s="1" t="s">
        <v>122</v>
      </c>
      <c r="F321">
        <v>32326</v>
      </c>
    </row>
    <row r="322" spans="1:6" x14ac:dyDescent="0.3">
      <c r="A322" s="1" t="s">
        <v>25</v>
      </c>
      <c r="B322">
        <v>2016</v>
      </c>
      <c r="C322" s="1" t="s">
        <v>83</v>
      </c>
      <c r="D322" s="1" t="s">
        <v>86</v>
      </c>
      <c r="E322" s="1" t="s">
        <v>87</v>
      </c>
      <c r="F322">
        <v>400</v>
      </c>
    </row>
    <row r="323" spans="1:6" x14ac:dyDescent="0.3">
      <c r="A323" s="1" t="s">
        <v>25</v>
      </c>
      <c r="B323">
        <v>2016</v>
      </c>
      <c r="C323" s="1" t="s">
        <v>83</v>
      </c>
      <c r="D323" s="1" t="s">
        <v>90</v>
      </c>
      <c r="E323" s="1" t="s">
        <v>91</v>
      </c>
      <c r="F323">
        <v>10019</v>
      </c>
    </row>
    <row r="324" spans="1:6" x14ac:dyDescent="0.3">
      <c r="A324" s="1" t="s">
        <v>25</v>
      </c>
      <c r="B324">
        <v>2016</v>
      </c>
      <c r="C324" s="1" t="s">
        <v>83</v>
      </c>
      <c r="D324" s="1" t="s">
        <v>94</v>
      </c>
      <c r="E324" s="1" t="s">
        <v>95</v>
      </c>
      <c r="F324">
        <v>259</v>
      </c>
    </row>
    <row r="325" spans="1:6" x14ac:dyDescent="0.3">
      <c r="A325" s="1" t="s">
        <v>25</v>
      </c>
      <c r="B325">
        <v>2016</v>
      </c>
      <c r="C325" s="1" t="s">
        <v>98</v>
      </c>
      <c r="D325" s="1" t="s">
        <v>99</v>
      </c>
      <c r="E325" s="1" t="s">
        <v>101</v>
      </c>
      <c r="F325">
        <v>3472</v>
      </c>
    </row>
    <row r="326" spans="1:6" x14ac:dyDescent="0.3">
      <c r="A326" s="1" t="s">
        <v>25</v>
      </c>
      <c r="B326">
        <v>2016</v>
      </c>
      <c r="C326" s="1" t="s">
        <v>98</v>
      </c>
      <c r="D326" s="1" t="s">
        <v>104</v>
      </c>
      <c r="E326" s="1" t="s">
        <v>105</v>
      </c>
      <c r="F326">
        <v>11</v>
      </c>
    </row>
    <row r="327" spans="1:6" x14ac:dyDescent="0.3">
      <c r="A327" s="1" t="s">
        <v>25</v>
      </c>
      <c r="B327">
        <v>2016</v>
      </c>
      <c r="C327" s="1" t="s">
        <v>98</v>
      </c>
      <c r="D327" s="1" t="s">
        <v>104</v>
      </c>
      <c r="E327" s="1" t="s">
        <v>170</v>
      </c>
      <c r="F327">
        <v>1</v>
      </c>
    </row>
    <row r="328" spans="1:6" x14ac:dyDescent="0.3">
      <c r="A328" s="1" t="s">
        <v>25</v>
      </c>
      <c r="B328">
        <v>2016</v>
      </c>
      <c r="C328" s="1" t="s">
        <v>98</v>
      </c>
      <c r="D328" s="1" t="s">
        <v>104</v>
      </c>
      <c r="E328" s="1" t="s">
        <v>171</v>
      </c>
      <c r="F328">
        <v>376</v>
      </c>
    </row>
    <row r="329" spans="1:6" x14ac:dyDescent="0.3">
      <c r="A329" s="1" t="s">
        <v>25</v>
      </c>
      <c r="B329">
        <v>2016</v>
      </c>
      <c r="C329" s="1" t="s">
        <v>98</v>
      </c>
      <c r="D329" s="1" t="s">
        <v>116</v>
      </c>
      <c r="E329" s="1" t="s">
        <v>172</v>
      </c>
      <c r="F329">
        <v>1</v>
      </c>
    </row>
    <row r="330" spans="1:6" x14ac:dyDescent="0.3">
      <c r="A330" s="1" t="s">
        <v>25</v>
      </c>
      <c r="B330">
        <v>2016</v>
      </c>
      <c r="C330" s="1" t="s">
        <v>98</v>
      </c>
      <c r="D330" s="1" t="s">
        <v>116</v>
      </c>
      <c r="E330" s="1" t="s">
        <v>173</v>
      </c>
      <c r="F330">
        <v>3</v>
      </c>
    </row>
    <row r="331" spans="1:6" x14ac:dyDescent="0.3">
      <c r="A331" s="1" t="s">
        <v>25</v>
      </c>
      <c r="B331">
        <v>2016</v>
      </c>
      <c r="C331" s="1" t="s">
        <v>98</v>
      </c>
      <c r="D331" s="1" t="s">
        <v>122</v>
      </c>
      <c r="E331" s="1" t="s">
        <v>122</v>
      </c>
      <c r="F331">
        <v>32491</v>
      </c>
    </row>
    <row r="332" spans="1:6" x14ac:dyDescent="0.3">
      <c r="A332" s="1" t="s">
        <v>25</v>
      </c>
      <c r="B332">
        <v>2017</v>
      </c>
      <c r="C332" s="1" t="s">
        <v>83</v>
      </c>
      <c r="D332" s="1" t="s">
        <v>86</v>
      </c>
      <c r="E332" s="1" t="s">
        <v>87</v>
      </c>
      <c r="F332">
        <v>386</v>
      </c>
    </row>
    <row r="333" spans="1:6" x14ac:dyDescent="0.3">
      <c r="A333" s="1" t="s">
        <v>25</v>
      </c>
      <c r="B333">
        <v>2017</v>
      </c>
      <c r="C333" s="1" t="s">
        <v>83</v>
      </c>
      <c r="D333" s="1" t="s">
        <v>90</v>
      </c>
      <c r="E333" s="1" t="s">
        <v>91</v>
      </c>
      <c r="F333">
        <v>10033</v>
      </c>
    </row>
    <row r="334" spans="1:6" x14ac:dyDescent="0.3">
      <c r="A334" s="1" t="s">
        <v>25</v>
      </c>
      <c r="B334">
        <v>2017</v>
      </c>
      <c r="C334" s="1" t="s">
        <v>83</v>
      </c>
      <c r="D334" s="1" t="s">
        <v>94</v>
      </c>
      <c r="E334" s="1" t="s">
        <v>95</v>
      </c>
      <c r="F334">
        <v>257</v>
      </c>
    </row>
    <row r="335" spans="1:6" x14ac:dyDescent="0.3">
      <c r="A335" s="1" t="s">
        <v>25</v>
      </c>
      <c r="B335">
        <v>2017</v>
      </c>
      <c r="C335" s="1" t="s">
        <v>98</v>
      </c>
      <c r="D335" s="1" t="s">
        <v>99</v>
      </c>
      <c r="E335" s="1" t="s">
        <v>101</v>
      </c>
      <c r="F335">
        <v>3480</v>
      </c>
    </row>
    <row r="336" spans="1:6" x14ac:dyDescent="0.3">
      <c r="A336" s="1" t="s">
        <v>25</v>
      </c>
      <c r="B336">
        <v>2017</v>
      </c>
      <c r="C336" s="1" t="s">
        <v>98</v>
      </c>
      <c r="D336" s="1" t="s">
        <v>104</v>
      </c>
      <c r="E336" s="1" t="s">
        <v>105</v>
      </c>
      <c r="F336">
        <v>11</v>
      </c>
    </row>
    <row r="337" spans="1:6" x14ac:dyDescent="0.3">
      <c r="A337" s="1" t="s">
        <v>25</v>
      </c>
      <c r="B337">
        <v>2017</v>
      </c>
      <c r="C337" s="1" t="s">
        <v>98</v>
      </c>
      <c r="D337" s="1" t="s">
        <v>104</v>
      </c>
      <c r="E337" s="1" t="s">
        <v>174</v>
      </c>
      <c r="F337">
        <v>387</v>
      </c>
    </row>
    <row r="338" spans="1:6" x14ac:dyDescent="0.3">
      <c r="A338" s="1" t="s">
        <v>25</v>
      </c>
      <c r="B338">
        <v>2017</v>
      </c>
      <c r="C338" s="1" t="s">
        <v>98</v>
      </c>
      <c r="D338" s="1" t="s">
        <v>116</v>
      </c>
      <c r="E338" s="1" t="s">
        <v>117</v>
      </c>
      <c r="F338">
        <v>4</v>
      </c>
    </row>
    <row r="339" spans="1:6" x14ac:dyDescent="0.3">
      <c r="A339" s="1" t="s">
        <v>25</v>
      </c>
      <c r="B339">
        <v>2017</v>
      </c>
      <c r="C339" s="1" t="s">
        <v>98</v>
      </c>
      <c r="D339" s="1" t="s">
        <v>122</v>
      </c>
      <c r="E339" s="1" t="s">
        <v>122</v>
      </c>
      <c r="F339">
        <v>32703</v>
      </c>
    </row>
    <row r="340" spans="1:6" x14ac:dyDescent="0.3">
      <c r="A340" s="1" t="s">
        <v>25</v>
      </c>
      <c r="B340">
        <v>2018</v>
      </c>
      <c r="C340" s="1" t="s">
        <v>83</v>
      </c>
      <c r="D340" s="1" t="s">
        <v>86</v>
      </c>
      <c r="E340" s="1" t="s">
        <v>87</v>
      </c>
      <c r="F340">
        <v>383</v>
      </c>
    </row>
    <row r="341" spans="1:6" x14ac:dyDescent="0.3">
      <c r="A341" s="1" t="s">
        <v>25</v>
      </c>
      <c r="B341">
        <v>2018</v>
      </c>
      <c r="C341" s="1" t="s">
        <v>83</v>
      </c>
      <c r="D341" s="1" t="s">
        <v>90</v>
      </c>
      <c r="E341" s="1" t="s">
        <v>91</v>
      </c>
      <c r="F341">
        <v>10095</v>
      </c>
    </row>
    <row r="342" spans="1:6" x14ac:dyDescent="0.3">
      <c r="A342" s="1" t="s">
        <v>25</v>
      </c>
      <c r="B342">
        <v>2018</v>
      </c>
      <c r="C342" s="1" t="s">
        <v>83</v>
      </c>
      <c r="D342" s="1" t="s">
        <v>94</v>
      </c>
      <c r="E342" s="1" t="s">
        <v>95</v>
      </c>
      <c r="F342">
        <v>256</v>
      </c>
    </row>
    <row r="343" spans="1:6" x14ac:dyDescent="0.3">
      <c r="A343" s="1" t="s">
        <v>25</v>
      </c>
      <c r="B343">
        <v>2018</v>
      </c>
      <c r="C343" s="1" t="s">
        <v>98</v>
      </c>
      <c r="D343" s="1" t="s">
        <v>99</v>
      </c>
      <c r="E343" s="1" t="s">
        <v>101</v>
      </c>
      <c r="F343">
        <v>3471</v>
      </c>
    </row>
    <row r="344" spans="1:6" x14ac:dyDescent="0.3">
      <c r="A344" s="1" t="s">
        <v>25</v>
      </c>
      <c r="B344">
        <v>2018</v>
      </c>
      <c r="C344" s="1" t="s">
        <v>98</v>
      </c>
      <c r="D344" s="1" t="s">
        <v>104</v>
      </c>
      <c r="E344" s="1" t="s">
        <v>105</v>
      </c>
      <c r="F344">
        <v>11</v>
      </c>
    </row>
    <row r="345" spans="1:6" x14ac:dyDescent="0.3">
      <c r="A345" s="1" t="s">
        <v>25</v>
      </c>
      <c r="B345">
        <v>2018</v>
      </c>
      <c r="C345" s="1" t="s">
        <v>98</v>
      </c>
      <c r="D345" s="1" t="s">
        <v>104</v>
      </c>
      <c r="E345" s="1" t="s">
        <v>174</v>
      </c>
      <c r="F345">
        <v>387</v>
      </c>
    </row>
    <row r="346" spans="1:6" x14ac:dyDescent="0.3">
      <c r="A346" s="1" t="s">
        <v>25</v>
      </c>
      <c r="B346">
        <v>2018</v>
      </c>
      <c r="C346" s="1" t="s">
        <v>98</v>
      </c>
      <c r="D346" s="1" t="s">
        <v>116</v>
      </c>
      <c r="E346" s="1" t="s">
        <v>117</v>
      </c>
      <c r="F346">
        <v>4</v>
      </c>
    </row>
    <row r="347" spans="1:6" x14ac:dyDescent="0.3">
      <c r="A347" s="1" t="s">
        <v>25</v>
      </c>
      <c r="B347">
        <v>2018</v>
      </c>
      <c r="C347" s="1" t="s">
        <v>98</v>
      </c>
      <c r="D347" s="1" t="s">
        <v>122</v>
      </c>
      <c r="E347" s="1" t="s">
        <v>122</v>
      </c>
      <c r="F347">
        <v>32818</v>
      </c>
    </row>
    <row r="348" spans="1:6" x14ac:dyDescent="0.3">
      <c r="A348" s="1" t="s">
        <v>25</v>
      </c>
      <c r="B348">
        <v>2019</v>
      </c>
      <c r="C348" s="1" t="s">
        <v>83</v>
      </c>
      <c r="D348" s="1" t="s">
        <v>86</v>
      </c>
      <c r="E348" s="1" t="s">
        <v>87</v>
      </c>
      <c r="F348">
        <v>403</v>
      </c>
    </row>
    <row r="349" spans="1:6" x14ac:dyDescent="0.3">
      <c r="A349" s="1" t="s">
        <v>25</v>
      </c>
      <c r="B349">
        <v>2019</v>
      </c>
      <c r="C349" s="1" t="s">
        <v>83</v>
      </c>
      <c r="D349" s="1" t="s">
        <v>90</v>
      </c>
      <c r="E349" s="1" t="s">
        <v>91</v>
      </c>
      <c r="F349">
        <v>10108</v>
      </c>
    </row>
    <row r="350" spans="1:6" x14ac:dyDescent="0.3">
      <c r="A350" s="1" t="s">
        <v>25</v>
      </c>
      <c r="B350">
        <v>2019</v>
      </c>
      <c r="C350" s="1" t="s">
        <v>83</v>
      </c>
      <c r="D350" s="1" t="s">
        <v>94</v>
      </c>
      <c r="E350" s="1" t="s">
        <v>95</v>
      </c>
      <c r="F350">
        <v>254</v>
      </c>
    </row>
    <row r="351" spans="1:6" x14ac:dyDescent="0.3">
      <c r="A351" s="1" t="s">
        <v>25</v>
      </c>
      <c r="B351">
        <v>2019</v>
      </c>
      <c r="C351" s="1" t="s">
        <v>98</v>
      </c>
      <c r="D351" s="1" t="s">
        <v>99</v>
      </c>
      <c r="E351" s="1" t="s">
        <v>101</v>
      </c>
      <c r="F351">
        <v>3483</v>
      </c>
    </row>
    <row r="352" spans="1:6" x14ac:dyDescent="0.3">
      <c r="A352" s="1" t="s">
        <v>25</v>
      </c>
      <c r="B352">
        <v>2019</v>
      </c>
      <c r="C352" s="1" t="s">
        <v>98</v>
      </c>
      <c r="D352" s="1" t="s">
        <v>104</v>
      </c>
      <c r="E352" s="1" t="s">
        <v>105</v>
      </c>
      <c r="F352">
        <v>10</v>
      </c>
    </row>
    <row r="353" spans="1:6" x14ac:dyDescent="0.3">
      <c r="A353" s="1" t="s">
        <v>25</v>
      </c>
      <c r="B353">
        <v>2019</v>
      </c>
      <c r="C353" s="1" t="s">
        <v>98</v>
      </c>
      <c r="D353" s="1" t="s">
        <v>104</v>
      </c>
      <c r="E353" s="1" t="s">
        <v>174</v>
      </c>
      <c r="F353">
        <v>368</v>
      </c>
    </row>
    <row r="354" spans="1:6" x14ac:dyDescent="0.3">
      <c r="A354" s="1" t="s">
        <v>25</v>
      </c>
      <c r="B354">
        <v>2019</v>
      </c>
      <c r="C354" s="1" t="s">
        <v>98</v>
      </c>
      <c r="D354" s="1" t="s">
        <v>116</v>
      </c>
      <c r="E354" s="1" t="s">
        <v>117</v>
      </c>
      <c r="F354">
        <v>4</v>
      </c>
    </row>
    <row r="355" spans="1:6" x14ac:dyDescent="0.3">
      <c r="A355" s="1" t="s">
        <v>25</v>
      </c>
      <c r="B355">
        <v>2019</v>
      </c>
      <c r="C355" s="1" t="s">
        <v>98</v>
      </c>
      <c r="D355" s="1" t="s">
        <v>122</v>
      </c>
      <c r="E355" s="1" t="s">
        <v>122</v>
      </c>
      <c r="F355">
        <v>32878</v>
      </c>
    </row>
    <row r="356" spans="1:6" x14ac:dyDescent="0.3">
      <c r="A356" s="1" t="s">
        <v>25</v>
      </c>
      <c r="B356">
        <v>2020</v>
      </c>
      <c r="C356" s="1" t="s">
        <v>83</v>
      </c>
      <c r="D356" s="1" t="s">
        <v>86</v>
      </c>
      <c r="E356" s="1" t="s">
        <v>87</v>
      </c>
      <c r="F356">
        <v>367</v>
      </c>
    </row>
    <row r="357" spans="1:6" x14ac:dyDescent="0.3">
      <c r="A357" s="1" t="s">
        <v>25</v>
      </c>
      <c r="B357">
        <v>2020</v>
      </c>
      <c r="C357" s="1" t="s">
        <v>83</v>
      </c>
      <c r="D357" s="1" t="s">
        <v>90</v>
      </c>
      <c r="E357" s="1" t="s">
        <v>91</v>
      </c>
      <c r="F357">
        <v>10145</v>
      </c>
    </row>
    <row r="358" spans="1:6" x14ac:dyDescent="0.3">
      <c r="A358" s="1" t="s">
        <v>25</v>
      </c>
      <c r="B358">
        <v>2020</v>
      </c>
      <c r="C358" s="1" t="s">
        <v>83</v>
      </c>
      <c r="D358" s="1" t="s">
        <v>94</v>
      </c>
      <c r="E358" s="1" t="s">
        <v>95</v>
      </c>
      <c r="F358">
        <v>253</v>
      </c>
    </row>
    <row r="359" spans="1:6" x14ac:dyDescent="0.3">
      <c r="A359" s="1" t="s">
        <v>25</v>
      </c>
      <c r="B359">
        <v>2020</v>
      </c>
      <c r="C359" s="1" t="s">
        <v>98</v>
      </c>
      <c r="D359" s="1" t="s">
        <v>99</v>
      </c>
      <c r="E359" s="1" t="s">
        <v>101</v>
      </c>
      <c r="F359">
        <v>3491</v>
      </c>
    </row>
    <row r="360" spans="1:6" x14ac:dyDescent="0.3">
      <c r="A360" s="1" t="s">
        <v>25</v>
      </c>
      <c r="B360">
        <v>2020</v>
      </c>
      <c r="C360" s="1" t="s">
        <v>98</v>
      </c>
      <c r="D360" s="1" t="s">
        <v>104</v>
      </c>
      <c r="E360" s="1" t="s">
        <v>105</v>
      </c>
      <c r="F360">
        <v>10</v>
      </c>
    </row>
    <row r="361" spans="1:6" x14ac:dyDescent="0.3">
      <c r="A361" s="1" t="s">
        <v>25</v>
      </c>
      <c r="B361">
        <v>2020</v>
      </c>
      <c r="C361" s="1" t="s">
        <v>98</v>
      </c>
      <c r="D361" s="1" t="s">
        <v>104</v>
      </c>
      <c r="E361" s="1" t="s">
        <v>174</v>
      </c>
      <c r="F361">
        <v>367</v>
      </c>
    </row>
    <row r="362" spans="1:6" x14ac:dyDescent="0.3">
      <c r="A362" s="1" t="s">
        <v>25</v>
      </c>
      <c r="B362">
        <v>2020</v>
      </c>
      <c r="C362" s="1" t="s">
        <v>98</v>
      </c>
      <c r="D362" s="1" t="s">
        <v>116</v>
      </c>
      <c r="E362" s="1" t="s">
        <v>117</v>
      </c>
      <c r="F362">
        <v>4</v>
      </c>
    </row>
    <row r="363" spans="1:6" x14ac:dyDescent="0.3">
      <c r="A363" s="1" t="s">
        <v>25</v>
      </c>
      <c r="B363">
        <v>2020</v>
      </c>
      <c r="C363" s="1" t="s">
        <v>98</v>
      </c>
      <c r="D363" s="1" t="s">
        <v>122</v>
      </c>
      <c r="E363" s="1" t="s">
        <v>122</v>
      </c>
      <c r="F363">
        <v>33044</v>
      </c>
    </row>
    <row r="364" spans="1:6" x14ac:dyDescent="0.3">
      <c r="A364" s="1" t="s">
        <v>25</v>
      </c>
      <c r="B364">
        <v>2021</v>
      </c>
      <c r="C364" s="1" t="s">
        <v>83</v>
      </c>
      <c r="D364" s="1" t="s">
        <v>86</v>
      </c>
      <c r="E364" s="1" t="s">
        <v>87</v>
      </c>
      <c r="F364">
        <v>366</v>
      </c>
    </row>
    <row r="365" spans="1:6" x14ac:dyDescent="0.3">
      <c r="A365" s="1" t="s">
        <v>25</v>
      </c>
      <c r="B365">
        <v>2021</v>
      </c>
      <c r="C365" s="1" t="s">
        <v>83</v>
      </c>
      <c r="D365" s="1" t="s">
        <v>90</v>
      </c>
      <c r="E365" s="1" t="s">
        <v>91</v>
      </c>
      <c r="F365">
        <v>10173</v>
      </c>
    </row>
    <row r="366" spans="1:6" x14ac:dyDescent="0.3">
      <c r="A366" s="1" t="s">
        <v>25</v>
      </c>
      <c r="B366">
        <v>2021</v>
      </c>
      <c r="C366" s="1" t="s">
        <v>83</v>
      </c>
      <c r="D366" s="1" t="s">
        <v>94</v>
      </c>
      <c r="E366" s="1" t="s">
        <v>95</v>
      </c>
      <c r="F366">
        <v>239</v>
      </c>
    </row>
    <row r="367" spans="1:6" x14ac:dyDescent="0.3">
      <c r="A367" s="1" t="s">
        <v>25</v>
      </c>
      <c r="B367">
        <v>2021</v>
      </c>
      <c r="C367" s="1" t="s">
        <v>98</v>
      </c>
      <c r="D367" s="1" t="s">
        <v>99</v>
      </c>
      <c r="E367" s="1" t="s">
        <v>101</v>
      </c>
      <c r="F367">
        <v>3451</v>
      </c>
    </row>
    <row r="368" spans="1:6" x14ac:dyDescent="0.3">
      <c r="A368" s="1" t="s">
        <v>25</v>
      </c>
      <c r="B368">
        <v>2021</v>
      </c>
      <c r="C368" s="1" t="s">
        <v>98</v>
      </c>
      <c r="D368" s="1" t="s">
        <v>104</v>
      </c>
      <c r="E368" s="1" t="s">
        <v>105</v>
      </c>
      <c r="F368">
        <v>9</v>
      </c>
    </row>
    <row r="369" spans="1:6" x14ac:dyDescent="0.3">
      <c r="A369" s="1" t="s">
        <v>25</v>
      </c>
      <c r="B369">
        <v>2021</v>
      </c>
      <c r="C369" s="1" t="s">
        <v>98</v>
      </c>
      <c r="D369" s="1" t="s">
        <v>104</v>
      </c>
      <c r="E369" s="1" t="s">
        <v>174</v>
      </c>
      <c r="F369">
        <v>376</v>
      </c>
    </row>
    <row r="370" spans="1:6" x14ac:dyDescent="0.3">
      <c r="A370" s="1" t="s">
        <v>25</v>
      </c>
      <c r="B370">
        <v>2021</v>
      </c>
      <c r="C370" s="1" t="s">
        <v>98</v>
      </c>
      <c r="D370" s="1" t="s">
        <v>116</v>
      </c>
      <c r="E370" s="1" t="s">
        <v>117</v>
      </c>
      <c r="F370">
        <v>4</v>
      </c>
    </row>
    <row r="371" spans="1:6" x14ac:dyDescent="0.3">
      <c r="A371" s="1" t="s">
        <v>25</v>
      </c>
      <c r="B371">
        <v>2021</v>
      </c>
      <c r="C371" s="1" t="s">
        <v>98</v>
      </c>
      <c r="D371" s="1" t="s">
        <v>122</v>
      </c>
      <c r="E371" s="1" t="s">
        <v>122</v>
      </c>
      <c r="F371">
        <v>33176</v>
      </c>
    </row>
    <row r="372" spans="1:6" x14ac:dyDescent="0.3">
      <c r="A372" s="1" t="s">
        <v>26</v>
      </c>
      <c r="B372">
        <v>2015</v>
      </c>
      <c r="C372" s="1" t="s">
        <v>83</v>
      </c>
      <c r="D372" s="1" t="s">
        <v>84</v>
      </c>
      <c r="E372" s="1" t="s">
        <v>85</v>
      </c>
      <c r="F372">
        <v>1</v>
      </c>
    </row>
    <row r="373" spans="1:6" x14ac:dyDescent="0.3">
      <c r="A373" s="1" t="s">
        <v>26</v>
      </c>
      <c r="B373">
        <v>2015</v>
      </c>
      <c r="C373" s="1" t="s">
        <v>83</v>
      </c>
      <c r="D373" s="1" t="s">
        <v>86</v>
      </c>
      <c r="E373" s="1" t="s">
        <v>87</v>
      </c>
      <c r="F373">
        <v>617</v>
      </c>
    </row>
    <row r="374" spans="1:6" x14ac:dyDescent="0.3">
      <c r="A374" s="1" t="s">
        <v>26</v>
      </c>
      <c r="B374">
        <v>2015</v>
      </c>
      <c r="C374" s="1" t="s">
        <v>83</v>
      </c>
      <c r="D374" s="1" t="s">
        <v>90</v>
      </c>
      <c r="E374" s="1" t="s">
        <v>91</v>
      </c>
      <c r="F374">
        <v>10227</v>
      </c>
    </row>
    <row r="375" spans="1:6" x14ac:dyDescent="0.3">
      <c r="A375" s="1" t="s">
        <v>26</v>
      </c>
      <c r="B375">
        <v>2015</v>
      </c>
      <c r="C375" s="1" t="s">
        <v>83</v>
      </c>
      <c r="D375" s="1" t="s">
        <v>94</v>
      </c>
      <c r="E375" s="1" t="s">
        <v>95</v>
      </c>
      <c r="F375">
        <v>428</v>
      </c>
    </row>
    <row r="376" spans="1:6" x14ac:dyDescent="0.3">
      <c r="A376" s="1" t="s">
        <v>26</v>
      </c>
      <c r="B376">
        <v>2015</v>
      </c>
      <c r="C376" s="1" t="s">
        <v>98</v>
      </c>
      <c r="D376" s="1" t="s">
        <v>99</v>
      </c>
      <c r="E376" s="1" t="s">
        <v>101</v>
      </c>
      <c r="F376">
        <v>2793</v>
      </c>
    </row>
    <row r="377" spans="1:6" x14ac:dyDescent="0.3">
      <c r="A377" s="1" t="s">
        <v>26</v>
      </c>
      <c r="B377">
        <v>2015</v>
      </c>
      <c r="C377" s="1" t="s">
        <v>98</v>
      </c>
      <c r="D377" s="1" t="s">
        <v>104</v>
      </c>
      <c r="E377" s="1" t="s">
        <v>106</v>
      </c>
      <c r="F377">
        <v>442</v>
      </c>
    </row>
    <row r="378" spans="1:6" x14ac:dyDescent="0.3">
      <c r="A378" s="1" t="s">
        <v>26</v>
      </c>
      <c r="B378">
        <v>2015</v>
      </c>
      <c r="C378" s="1" t="s">
        <v>98</v>
      </c>
      <c r="D378" s="1" t="s">
        <v>122</v>
      </c>
      <c r="E378" s="1" t="s">
        <v>122</v>
      </c>
      <c r="F378">
        <v>35892</v>
      </c>
    </row>
    <row r="379" spans="1:6" x14ac:dyDescent="0.3">
      <c r="A379" s="1" t="s">
        <v>26</v>
      </c>
      <c r="B379">
        <v>2016</v>
      </c>
      <c r="C379" s="1" t="s">
        <v>83</v>
      </c>
      <c r="D379" s="1" t="s">
        <v>84</v>
      </c>
      <c r="E379" s="1" t="s">
        <v>85</v>
      </c>
      <c r="F379">
        <v>1</v>
      </c>
    </row>
    <row r="380" spans="1:6" x14ac:dyDescent="0.3">
      <c r="A380" s="1" t="s">
        <v>26</v>
      </c>
      <c r="B380">
        <v>2016</v>
      </c>
      <c r="C380" s="1" t="s">
        <v>83</v>
      </c>
      <c r="D380" s="1" t="s">
        <v>86</v>
      </c>
      <c r="E380" s="1" t="s">
        <v>87</v>
      </c>
      <c r="F380">
        <v>528</v>
      </c>
    </row>
    <row r="381" spans="1:6" x14ac:dyDescent="0.3">
      <c r="A381" s="1" t="s">
        <v>26</v>
      </c>
      <c r="B381">
        <v>2016</v>
      </c>
      <c r="C381" s="1" t="s">
        <v>83</v>
      </c>
      <c r="D381" s="1" t="s">
        <v>90</v>
      </c>
      <c r="E381" s="1" t="s">
        <v>91</v>
      </c>
      <c r="F381">
        <v>10229</v>
      </c>
    </row>
    <row r="382" spans="1:6" x14ac:dyDescent="0.3">
      <c r="A382" s="1" t="s">
        <v>26</v>
      </c>
      <c r="B382">
        <v>2016</v>
      </c>
      <c r="C382" s="1" t="s">
        <v>83</v>
      </c>
      <c r="D382" s="1" t="s">
        <v>94</v>
      </c>
      <c r="E382" s="1" t="s">
        <v>95</v>
      </c>
      <c r="F382">
        <v>424</v>
      </c>
    </row>
    <row r="383" spans="1:6" x14ac:dyDescent="0.3">
      <c r="A383" s="1" t="s">
        <v>26</v>
      </c>
      <c r="B383">
        <v>2016</v>
      </c>
      <c r="C383" s="1" t="s">
        <v>98</v>
      </c>
      <c r="D383" s="1" t="s">
        <v>99</v>
      </c>
      <c r="E383" s="1" t="s">
        <v>101</v>
      </c>
      <c r="F383">
        <v>2793</v>
      </c>
    </row>
    <row r="384" spans="1:6" x14ac:dyDescent="0.3">
      <c r="A384" s="1" t="s">
        <v>26</v>
      </c>
      <c r="B384">
        <v>2016</v>
      </c>
      <c r="C384" s="1" t="s">
        <v>98</v>
      </c>
      <c r="D384" s="1" t="s">
        <v>104</v>
      </c>
      <c r="E384" s="1" t="s">
        <v>106</v>
      </c>
      <c r="F384">
        <v>457</v>
      </c>
    </row>
    <row r="385" spans="1:6" x14ac:dyDescent="0.3">
      <c r="A385" s="1" t="s">
        <v>26</v>
      </c>
      <c r="B385">
        <v>2016</v>
      </c>
      <c r="C385" s="1" t="s">
        <v>98</v>
      </c>
      <c r="D385" s="1" t="s">
        <v>122</v>
      </c>
      <c r="E385" s="1" t="s">
        <v>122</v>
      </c>
      <c r="F385">
        <v>36155</v>
      </c>
    </row>
    <row r="386" spans="1:6" x14ac:dyDescent="0.3">
      <c r="A386" s="1" t="s">
        <v>26</v>
      </c>
      <c r="B386">
        <v>2017</v>
      </c>
      <c r="C386" s="1" t="s">
        <v>83</v>
      </c>
      <c r="D386" s="1" t="s">
        <v>84</v>
      </c>
      <c r="E386" s="1" t="s">
        <v>85</v>
      </c>
      <c r="F386">
        <v>1</v>
      </c>
    </row>
    <row r="387" spans="1:6" x14ac:dyDescent="0.3">
      <c r="A387" s="1" t="s">
        <v>26</v>
      </c>
      <c r="B387">
        <v>2017</v>
      </c>
      <c r="C387" s="1" t="s">
        <v>83</v>
      </c>
      <c r="D387" s="1" t="s">
        <v>86</v>
      </c>
      <c r="E387" s="1" t="s">
        <v>87</v>
      </c>
      <c r="F387">
        <v>505</v>
      </c>
    </row>
    <row r="388" spans="1:6" x14ac:dyDescent="0.3">
      <c r="A388" s="1" t="s">
        <v>26</v>
      </c>
      <c r="B388">
        <v>2017</v>
      </c>
      <c r="C388" s="1" t="s">
        <v>83</v>
      </c>
      <c r="D388" s="1" t="s">
        <v>90</v>
      </c>
      <c r="E388" s="1" t="s">
        <v>91</v>
      </c>
      <c r="F388">
        <v>5771</v>
      </c>
    </row>
    <row r="389" spans="1:6" x14ac:dyDescent="0.3">
      <c r="A389" s="1" t="s">
        <v>26</v>
      </c>
      <c r="B389">
        <v>2017</v>
      </c>
      <c r="C389" s="1" t="s">
        <v>83</v>
      </c>
      <c r="D389" s="1" t="s">
        <v>94</v>
      </c>
      <c r="E389" s="1" t="s">
        <v>95</v>
      </c>
      <c r="F389">
        <v>425</v>
      </c>
    </row>
    <row r="390" spans="1:6" x14ac:dyDescent="0.3">
      <c r="A390" s="1" t="s">
        <v>26</v>
      </c>
      <c r="B390">
        <v>2017</v>
      </c>
      <c r="C390" s="1" t="s">
        <v>98</v>
      </c>
      <c r="D390" s="1" t="s">
        <v>99</v>
      </c>
      <c r="E390" s="1" t="s">
        <v>101</v>
      </c>
      <c r="F390">
        <v>2815</v>
      </c>
    </row>
    <row r="391" spans="1:6" x14ac:dyDescent="0.3">
      <c r="A391" s="1" t="s">
        <v>26</v>
      </c>
      <c r="B391">
        <v>2017</v>
      </c>
      <c r="C391" s="1" t="s">
        <v>98</v>
      </c>
      <c r="D391" s="1" t="s">
        <v>104</v>
      </c>
      <c r="E391" s="1" t="s">
        <v>106</v>
      </c>
      <c r="F391">
        <v>458</v>
      </c>
    </row>
    <row r="392" spans="1:6" x14ac:dyDescent="0.3">
      <c r="A392" s="1" t="s">
        <v>26</v>
      </c>
      <c r="B392">
        <v>2017</v>
      </c>
      <c r="C392" s="1" t="s">
        <v>98</v>
      </c>
      <c r="D392" s="1" t="s">
        <v>122</v>
      </c>
      <c r="E392" s="1" t="s">
        <v>122</v>
      </c>
      <c r="F392">
        <v>36349</v>
      </c>
    </row>
    <row r="393" spans="1:6" x14ac:dyDescent="0.3">
      <c r="A393" s="1" t="s">
        <v>26</v>
      </c>
      <c r="B393">
        <v>2018</v>
      </c>
      <c r="C393" s="1" t="s">
        <v>83</v>
      </c>
      <c r="D393" s="1" t="s">
        <v>84</v>
      </c>
      <c r="E393" s="1" t="s">
        <v>85</v>
      </c>
      <c r="F393">
        <v>1</v>
      </c>
    </row>
    <row r="394" spans="1:6" x14ac:dyDescent="0.3">
      <c r="A394" s="1" t="s">
        <v>26</v>
      </c>
      <c r="B394">
        <v>2018</v>
      </c>
      <c r="C394" s="1" t="s">
        <v>83</v>
      </c>
      <c r="D394" s="1" t="s">
        <v>86</v>
      </c>
      <c r="E394" s="1" t="s">
        <v>87</v>
      </c>
      <c r="F394">
        <v>505</v>
      </c>
    </row>
    <row r="395" spans="1:6" x14ac:dyDescent="0.3">
      <c r="A395" s="1" t="s">
        <v>26</v>
      </c>
      <c r="B395">
        <v>2018</v>
      </c>
      <c r="C395" s="1" t="s">
        <v>83</v>
      </c>
      <c r="D395" s="1" t="s">
        <v>90</v>
      </c>
      <c r="E395" s="1" t="s">
        <v>91</v>
      </c>
      <c r="F395">
        <v>5771</v>
      </c>
    </row>
    <row r="396" spans="1:6" x14ac:dyDescent="0.3">
      <c r="A396" s="1" t="s">
        <v>26</v>
      </c>
      <c r="B396">
        <v>2018</v>
      </c>
      <c r="C396" s="1" t="s">
        <v>83</v>
      </c>
      <c r="D396" s="1" t="s">
        <v>94</v>
      </c>
      <c r="E396" s="1" t="s">
        <v>95</v>
      </c>
      <c r="F396">
        <v>408</v>
      </c>
    </row>
    <row r="397" spans="1:6" x14ac:dyDescent="0.3">
      <c r="A397" s="1" t="s">
        <v>26</v>
      </c>
      <c r="B397">
        <v>2018</v>
      </c>
      <c r="C397" s="1" t="s">
        <v>98</v>
      </c>
      <c r="D397" s="1" t="s">
        <v>99</v>
      </c>
      <c r="E397" s="1" t="s">
        <v>101</v>
      </c>
      <c r="F397">
        <v>2822</v>
      </c>
    </row>
    <row r="398" spans="1:6" x14ac:dyDescent="0.3">
      <c r="A398" s="1" t="s">
        <v>26</v>
      </c>
      <c r="B398">
        <v>2018</v>
      </c>
      <c r="C398" s="1" t="s">
        <v>98</v>
      </c>
      <c r="D398" s="1" t="s">
        <v>104</v>
      </c>
      <c r="E398" s="1" t="s">
        <v>106</v>
      </c>
      <c r="F398">
        <v>487</v>
      </c>
    </row>
    <row r="399" spans="1:6" x14ac:dyDescent="0.3">
      <c r="A399" s="1" t="s">
        <v>26</v>
      </c>
      <c r="B399">
        <v>2018</v>
      </c>
      <c r="C399" s="1" t="s">
        <v>98</v>
      </c>
      <c r="D399" s="1" t="s">
        <v>122</v>
      </c>
      <c r="E399" s="1" t="s">
        <v>122</v>
      </c>
      <c r="F399">
        <v>36595</v>
      </c>
    </row>
    <row r="400" spans="1:6" x14ac:dyDescent="0.3">
      <c r="A400" s="1" t="s">
        <v>26</v>
      </c>
      <c r="B400">
        <v>2019</v>
      </c>
      <c r="C400" s="1" t="s">
        <v>83</v>
      </c>
      <c r="D400" s="1" t="s">
        <v>84</v>
      </c>
      <c r="E400" s="1" t="s">
        <v>85</v>
      </c>
      <c r="F400">
        <v>1</v>
      </c>
    </row>
    <row r="401" spans="1:6" x14ac:dyDescent="0.3">
      <c r="A401" s="1" t="s">
        <v>26</v>
      </c>
      <c r="B401">
        <v>2019</v>
      </c>
      <c r="C401" s="1" t="s">
        <v>83</v>
      </c>
      <c r="D401" s="1" t="s">
        <v>86</v>
      </c>
      <c r="E401" s="1" t="s">
        <v>87</v>
      </c>
      <c r="F401">
        <v>499</v>
      </c>
    </row>
    <row r="402" spans="1:6" x14ac:dyDescent="0.3">
      <c r="A402" s="1" t="s">
        <v>26</v>
      </c>
      <c r="B402">
        <v>2019</v>
      </c>
      <c r="C402" s="1" t="s">
        <v>83</v>
      </c>
      <c r="D402" s="1" t="s">
        <v>90</v>
      </c>
      <c r="E402" s="1" t="s">
        <v>91</v>
      </c>
      <c r="F402">
        <v>5771</v>
      </c>
    </row>
    <row r="403" spans="1:6" x14ac:dyDescent="0.3">
      <c r="A403" s="1" t="s">
        <v>26</v>
      </c>
      <c r="B403">
        <v>2019</v>
      </c>
      <c r="C403" s="1" t="s">
        <v>83</v>
      </c>
      <c r="D403" s="1" t="s">
        <v>94</v>
      </c>
      <c r="E403" s="1" t="s">
        <v>95</v>
      </c>
      <c r="F403">
        <v>408</v>
      </c>
    </row>
    <row r="404" spans="1:6" x14ac:dyDescent="0.3">
      <c r="A404" s="1" t="s">
        <v>26</v>
      </c>
      <c r="B404">
        <v>2019</v>
      </c>
      <c r="C404" s="1" t="s">
        <v>98</v>
      </c>
      <c r="D404" s="1" t="s">
        <v>99</v>
      </c>
      <c r="E404" s="1" t="s">
        <v>101</v>
      </c>
      <c r="F404">
        <v>2828</v>
      </c>
    </row>
    <row r="405" spans="1:6" x14ac:dyDescent="0.3">
      <c r="A405" s="1" t="s">
        <v>26</v>
      </c>
      <c r="B405">
        <v>2019</v>
      </c>
      <c r="C405" s="1" t="s">
        <v>98</v>
      </c>
      <c r="D405" s="1" t="s">
        <v>104</v>
      </c>
      <c r="E405" s="1" t="s">
        <v>106</v>
      </c>
      <c r="F405">
        <v>490</v>
      </c>
    </row>
    <row r="406" spans="1:6" x14ac:dyDescent="0.3">
      <c r="A406" s="1" t="s">
        <v>26</v>
      </c>
      <c r="B406">
        <v>2019</v>
      </c>
      <c r="C406" s="1" t="s">
        <v>98</v>
      </c>
      <c r="D406" s="1" t="s">
        <v>122</v>
      </c>
      <c r="E406" s="1" t="s">
        <v>122</v>
      </c>
      <c r="F406">
        <v>36806</v>
      </c>
    </row>
    <row r="407" spans="1:6" x14ac:dyDescent="0.3">
      <c r="A407" s="1" t="s">
        <v>26</v>
      </c>
      <c r="B407">
        <v>2020</v>
      </c>
      <c r="C407" s="1" t="s">
        <v>83</v>
      </c>
      <c r="D407" s="1" t="s">
        <v>84</v>
      </c>
      <c r="E407" s="1" t="s">
        <v>85</v>
      </c>
      <c r="F407">
        <v>1</v>
      </c>
    </row>
    <row r="408" spans="1:6" x14ac:dyDescent="0.3">
      <c r="A408" s="1" t="s">
        <v>26</v>
      </c>
      <c r="B408">
        <v>2020</v>
      </c>
      <c r="C408" s="1" t="s">
        <v>83</v>
      </c>
      <c r="D408" s="1" t="s">
        <v>86</v>
      </c>
      <c r="E408" s="1" t="s">
        <v>87</v>
      </c>
      <c r="F408">
        <v>490</v>
      </c>
    </row>
    <row r="409" spans="1:6" x14ac:dyDescent="0.3">
      <c r="A409" s="1" t="s">
        <v>26</v>
      </c>
      <c r="B409">
        <v>2020</v>
      </c>
      <c r="C409" s="1" t="s">
        <v>83</v>
      </c>
      <c r="D409" s="1" t="s">
        <v>90</v>
      </c>
      <c r="E409" s="1" t="s">
        <v>91</v>
      </c>
      <c r="F409">
        <v>5771</v>
      </c>
    </row>
    <row r="410" spans="1:6" x14ac:dyDescent="0.3">
      <c r="A410" s="1" t="s">
        <v>26</v>
      </c>
      <c r="B410">
        <v>2020</v>
      </c>
      <c r="C410" s="1" t="s">
        <v>83</v>
      </c>
      <c r="D410" s="1" t="s">
        <v>94</v>
      </c>
      <c r="E410" s="1" t="s">
        <v>95</v>
      </c>
      <c r="F410">
        <v>409</v>
      </c>
    </row>
    <row r="411" spans="1:6" x14ac:dyDescent="0.3">
      <c r="A411" s="1" t="s">
        <v>26</v>
      </c>
      <c r="B411">
        <v>2020</v>
      </c>
      <c r="C411" s="1" t="s">
        <v>98</v>
      </c>
      <c r="D411" s="1" t="s">
        <v>99</v>
      </c>
      <c r="E411" s="1" t="s">
        <v>101</v>
      </c>
      <c r="F411">
        <v>2822</v>
      </c>
    </row>
    <row r="412" spans="1:6" x14ac:dyDescent="0.3">
      <c r="A412" s="1" t="s">
        <v>26</v>
      </c>
      <c r="B412">
        <v>2020</v>
      </c>
      <c r="C412" s="1" t="s">
        <v>98</v>
      </c>
      <c r="D412" s="1" t="s">
        <v>104</v>
      </c>
      <c r="E412" s="1" t="s">
        <v>106</v>
      </c>
      <c r="F412">
        <v>493</v>
      </c>
    </row>
    <row r="413" spans="1:6" x14ac:dyDescent="0.3">
      <c r="A413" s="1" t="s">
        <v>26</v>
      </c>
      <c r="B413">
        <v>2020</v>
      </c>
      <c r="C413" s="1" t="s">
        <v>98</v>
      </c>
      <c r="D413" s="1" t="s">
        <v>122</v>
      </c>
      <c r="E413" s="1" t="s">
        <v>122</v>
      </c>
      <c r="F413">
        <v>37347</v>
      </c>
    </row>
    <row r="414" spans="1:6" x14ac:dyDescent="0.3">
      <c r="A414" s="1" t="s">
        <v>26</v>
      </c>
      <c r="B414">
        <v>2021</v>
      </c>
      <c r="C414" s="1" t="s">
        <v>83</v>
      </c>
      <c r="D414" s="1" t="s">
        <v>84</v>
      </c>
      <c r="E414" s="1" t="s">
        <v>85</v>
      </c>
      <c r="F414">
        <v>1</v>
      </c>
    </row>
    <row r="415" spans="1:6" x14ac:dyDescent="0.3">
      <c r="A415" s="1" t="s">
        <v>26</v>
      </c>
      <c r="B415">
        <v>2021</v>
      </c>
      <c r="C415" s="1" t="s">
        <v>83</v>
      </c>
      <c r="D415" s="1" t="s">
        <v>86</v>
      </c>
      <c r="E415" s="1" t="s">
        <v>87</v>
      </c>
      <c r="F415">
        <v>485</v>
      </c>
    </row>
    <row r="416" spans="1:6" x14ac:dyDescent="0.3">
      <c r="A416" s="1" t="s">
        <v>26</v>
      </c>
      <c r="B416">
        <v>2021</v>
      </c>
      <c r="C416" s="1" t="s">
        <v>83</v>
      </c>
      <c r="D416" s="1" t="s">
        <v>90</v>
      </c>
      <c r="E416" s="1" t="s">
        <v>91</v>
      </c>
      <c r="F416">
        <v>5771</v>
      </c>
    </row>
    <row r="417" spans="1:6" x14ac:dyDescent="0.3">
      <c r="A417" s="1" t="s">
        <v>26</v>
      </c>
      <c r="B417">
        <v>2021</v>
      </c>
      <c r="C417" s="1" t="s">
        <v>83</v>
      </c>
      <c r="D417" s="1" t="s">
        <v>94</v>
      </c>
      <c r="E417" s="1" t="s">
        <v>95</v>
      </c>
      <c r="F417">
        <v>410</v>
      </c>
    </row>
    <row r="418" spans="1:6" x14ac:dyDescent="0.3">
      <c r="A418" s="1" t="s">
        <v>26</v>
      </c>
      <c r="B418">
        <v>2021</v>
      </c>
      <c r="C418" s="1" t="s">
        <v>98</v>
      </c>
      <c r="D418" s="1" t="s">
        <v>99</v>
      </c>
      <c r="E418" s="1" t="s">
        <v>101</v>
      </c>
      <c r="F418">
        <v>2829</v>
      </c>
    </row>
    <row r="419" spans="1:6" x14ac:dyDescent="0.3">
      <c r="A419" s="1" t="s">
        <v>26</v>
      </c>
      <c r="B419">
        <v>2021</v>
      </c>
      <c r="C419" s="1" t="s">
        <v>98</v>
      </c>
      <c r="D419" s="1" t="s">
        <v>104</v>
      </c>
      <c r="E419" s="1" t="s">
        <v>106</v>
      </c>
      <c r="F419">
        <v>506</v>
      </c>
    </row>
    <row r="420" spans="1:6" x14ac:dyDescent="0.3">
      <c r="A420" s="1" t="s">
        <v>26</v>
      </c>
      <c r="B420">
        <v>2021</v>
      </c>
      <c r="C420" s="1" t="s">
        <v>98</v>
      </c>
      <c r="D420" s="1" t="s">
        <v>122</v>
      </c>
      <c r="E420" s="1" t="s">
        <v>122</v>
      </c>
      <c r="F420">
        <v>37730</v>
      </c>
    </row>
    <row r="421" spans="1:6" x14ac:dyDescent="0.3">
      <c r="A421" s="1" t="s">
        <v>27</v>
      </c>
      <c r="B421">
        <v>2015</v>
      </c>
      <c r="C421" s="1" t="s">
        <v>83</v>
      </c>
      <c r="D421" s="1" t="s">
        <v>90</v>
      </c>
      <c r="E421" s="1" t="s">
        <v>91</v>
      </c>
      <c r="F421">
        <v>15225</v>
      </c>
    </row>
    <row r="422" spans="1:6" x14ac:dyDescent="0.3">
      <c r="A422" s="1" t="s">
        <v>27</v>
      </c>
      <c r="B422">
        <v>2015</v>
      </c>
      <c r="C422" s="1" t="s">
        <v>83</v>
      </c>
      <c r="D422" s="1" t="s">
        <v>94</v>
      </c>
      <c r="E422" s="1" t="s">
        <v>95</v>
      </c>
      <c r="F422">
        <v>574</v>
      </c>
    </row>
    <row r="423" spans="1:6" x14ac:dyDescent="0.3">
      <c r="A423" s="1" t="s">
        <v>27</v>
      </c>
      <c r="B423">
        <v>2015</v>
      </c>
      <c r="C423" s="1" t="s">
        <v>98</v>
      </c>
      <c r="D423" s="1" t="s">
        <v>99</v>
      </c>
      <c r="E423" s="1" t="s">
        <v>101</v>
      </c>
      <c r="F423">
        <v>5259</v>
      </c>
    </row>
    <row r="424" spans="1:6" x14ac:dyDescent="0.3">
      <c r="A424" s="1" t="s">
        <v>27</v>
      </c>
      <c r="B424">
        <v>2015</v>
      </c>
      <c r="C424" s="1" t="s">
        <v>98</v>
      </c>
      <c r="D424" s="1" t="s">
        <v>104</v>
      </c>
      <c r="E424" s="1" t="s">
        <v>106</v>
      </c>
      <c r="F424">
        <v>1031</v>
      </c>
    </row>
    <row r="425" spans="1:6" x14ac:dyDescent="0.3">
      <c r="A425" s="1" t="s">
        <v>27</v>
      </c>
      <c r="B425">
        <v>2015</v>
      </c>
      <c r="C425" s="1" t="s">
        <v>98</v>
      </c>
      <c r="D425" s="1" t="s">
        <v>122</v>
      </c>
      <c r="E425" s="1" t="s">
        <v>122</v>
      </c>
      <c r="F425">
        <v>60366</v>
      </c>
    </row>
    <row r="426" spans="1:6" x14ac:dyDescent="0.3">
      <c r="A426" s="1" t="s">
        <v>27</v>
      </c>
      <c r="B426">
        <v>2016</v>
      </c>
      <c r="C426" s="1" t="s">
        <v>83</v>
      </c>
      <c r="D426" s="1" t="s">
        <v>90</v>
      </c>
      <c r="E426" s="1" t="s">
        <v>91</v>
      </c>
      <c r="F426">
        <v>15253</v>
      </c>
    </row>
    <row r="427" spans="1:6" x14ac:dyDescent="0.3">
      <c r="A427" s="1" t="s">
        <v>27</v>
      </c>
      <c r="B427">
        <v>2016</v>
      </c>
      <c r="C427" s="1" t="s">
        <v>83</v>
      </c>
      <c r="D427" s="1" t="s">
        <v>94</v>
      </c>
      <c r="E427" s="1" t="s">
        <v>95</v>
      </c>
      <c r="F427">
        <v>575</v>
      </c>
    </row>
    <row r="428" spans="1:6" x14ac:dyDescent="0.3">
      <c r="A428" s="1" t="s">
        <v>27</v>
      </c>
      <c r="B428">
        <v>2016</v>
      </c>
      <c r="C428" s="1" t="s">
        <v>98</v>
      </c>
      <c r="D428" s="1" t="s">
        <v>99</v>
      </c>
      <c r="E428" s="1" t="s">
        <v>101</v>
      </c>
      <c r="F428">
        <v>5323</v>
      </c>
    </row>
    <row r="429" spans="1:6" x14ac:dyDescent="0.3">
      <c r="A429" s="1" t="s">
        <v>27</v>
      </c>
      <c r="B429">
        <v>2016</v>
      </c>
      <c r="C429" s="1" t="s">
        <v>98</v>
      </c>
      <c r="D429" s="1" t="s">
        <v>104</v>
      </c>
      <c r="E429" s="1" t="s">
        <v>106</v>
      </c>
      <c r="F429">
        <v>1033</v>
      </c>
    </row>
    <row r="430" spans="1:6" x14ac:dyDescent="0.3">
      <c r="A430" s="1" t="s">
        <v>27</v>
      </c>
      <c r="B430">
        <v>2016</v>
      </c>
      <c r="C430" s="1" t="s">
        <v>98</v>
      </c>
      <c r="D430" s="1" t="s">
        <v>122</v>
      </c>
      <c r="E430" s="1" t="s">
        <v>122</v>
      </c>
      <c r="F430">
        <v>60468</v>
      </c>
    </row>
    <row r="431" spans="1:6" x14ac:dyDescent="0.3">
      <c r="A431" s="1" t="s">
        <v>27</v>
      </c>
      <c r="B431">
        <v>2017</v>
      </c>
      <c r="C431" s="1" t="s">
        <v>83</v>
      </c>
      <c r="D431" s="1" t="s">
        <v>90</v>
      </c>
      <c r="E431" s="1" t="s">
        <v>91</v>
      </c>
      <c r="F431">
        <v>15386</v>
      </c>
    </row>
    <row r="432" spans="1:6" x14ac:dyDescent="0.3">
      <c r="A432" s="1" t="s">
        <v>27</v>
      </c>
      <c r="B432">
        <v>2017</v>
      </c>
      <c r="C432" s="1" t="s">
        <v>83</v>
      </c>
      <c r="D432" s="1" t="s">
        <v>94</v>
      </c>
      <c r="E432" s="1" t="s">
        <v>95</v>
      </c>
      <c r="F432">
        <v>582</v>
      </c>
    </row>
    <row r="433" spans="1:6" x14ac:dyDescent="0.3">
      <c r="A433" s="1" t="s">
        <v>27</v>
      </c>
      <c r="B433">
        <v>2017</v>
      </c>
      <c r="C433" s="1" t="s">
        <v>98</v>
      </c>
      <c r="D433" s="1" t="s">
        <v>99</v>
      </c>
      <c r="E433" s="1" t="s">
        <v>101</v>
      </c>
      <c r="F433">
        <v>5523</v>
      </c>
    </row>
    <row r="434" spans="1:6" x14ac:dyDescent="0.3">
      <c r="A434" s="1" t="s">
        <v>27</v>
      </c>
      <c r="B434">
        <v>2017</v>
      </c>
      <c r="C434" s="1" t="s">
        <v>98</v>
      </c>
      <c r="D434" s="1" t="s">
        <v>104</v>
      </c>
      <c r="E434" s="1" t="s">
        <v>106</v>
      </c>
      <c r="F434">
        <v>1006</v>
      </c>
    </row>
    <row r="435" spans="1:6" x14ac:dyDescent="0.3">
      <c r="A435" s="1" t="s">
        <v>27</v>
      </c>
      <c r="B435">
        <v>2017</v>
      </c>
      <c r="C435" s="1" t="s">
        <v>98</v>
      </c>
      <c r="D435" s="1" t="s">
        <v>122</v>
      </c>
      <c r="E435" s="1" t="s">
        <v>122</v>
      </c>
      <c r="F435">
        <v>60593</v>
      </c>
    </row>
    <row r="436" spans="1:6" x14ac:dyDescent="0.3">
      <c r="A436" s="1" t="s">
        <v>27</v>
      </c>
      <c r="B436">
        <v>2018</v>
      </c>
      <c r="C436" s="1" t="s">
        <v>83</v>
      </c>
      <c r="D436" s="1" t="s">
        <v>90</v>
      </c>
      <c r="E436" s="1" t="s">
        <v>91</v>
      </c>
      <c r="F436">
        <v>17184</v>
      </c>
    </row>
    <row r="437" spans="1:6" x14ac:dyDescent="0.3">
      <c r="A437" s="1" t="s">
        <v>27</v>
      </c>
      <c r="B437">
        <v>2018</v>
      </c>
      <c r="C437" s="1" t="s">
        <v>83</v>
      </c>
      <c r="D437" s="1" t="s">
        <v>94</v>
      </c>
      <c r="E437" s="1" t="s">
        <v>95</v>
      </c>
      <c r="F437">
        <v>579</v>
      </c>
    </row>
    <row r="438" spans="1:6" x14ac:dyDescent="0.3">
      <c r="A438" s="1" t="s">
        <v>27</v>
      </c>
      <c r="B438">
        <v>2018</v>
      </c>
      <c r="C438" s="1" t="s">
        <v>98</v>
      </c>
      <c r="D438" s="1" t="s">
        <v>99</v>
      </c>
      <c r="E438" s="1" t="s">
        <v>101</v>
      </c>
      <c r="F438">
        <v>5703</v>
      </c>
    </row>
    <row r="439" spans="1:6" x14ac:dyDescent="0.3">
      <c r="A439" s="1" t="s">
        <v>27</v>
      </c>
      <c r="B439">
        <v>2018</v>
      </c>
      <c r="C439" s="1" t="s">
        <v>98</v>
      </c>
      <c r="D439" s="1" t="s">
        <v>104</v>
      </c>
      <c r="E439" s="1" t="s">
        <v>106</v>
      </c>
      <c r="F439">
        <v>985</v>
      </c>
    </row>
    <row r="440" spans="1:6" x14ac:dyDescent="0.3">
      <c r="A440" s="1" t="s">
        <v>27</v>
      </c>
      <c r="B440">
        <v>2018</v>
      </c>
      <c r="C440" s="1" t="s">
        <v>98</v>
      </c>
      <c r="D440" s="1" t="s">
        <v>122</v>
      </c>
      <c r="E440" s="1" t="s">
        <v>122</v>
      </c>
      <c r="F440">
        <v>61252</v>
      </c>
    </row>
    <row r="441" spans="1:6" x14ac:dyDescent="0.3">
      <c r="A441" s="1" t="s">
        <v>27</v>
      </c>
      <c r="B441">
        <v>2019</v>
      </c>
      <c r="C441" s="1" t="s">
        <v>83</v>
      </c>
      <c r="D441" s="1" t="s">
        <v>90</v>
      </c>
      <c r="E441" s="1" t="s">
        <v>91</v>
      </c>
      <c r="F441">
        <v>17184</v>
      </c>
    </row>
    <row r="442" spans="1:6" x14ac:dyDescent="0.3">
      <c r="A442" s="1" t="s">
        <v>27</v>
      </c>
      <c r="B442">
        <v>2019</v>
      </c>
      <c r="C442" s="1" t="s">
        <v>83</v>
      </c>
      <c r="D442" s="1" t="s">
        <v>94</v>
      </c>
      <c r="E442" s="1" t="s">
        <v>95</v>
      </c>
      <c r="F442">
        <v>579</v>
      </c>
    </row>
    <row r="443" spans="1:6" x14ac:dyDescent="0.3">
      <c r="A443" s="1" t="s">
        <v>27</v>
      </c>
      <c r="B443">
        <v>2019</v>
      </c>
      <c r="C443" s="1" t="s">
        <v>98</v>
      </c>
      <c r="D443" s="1" t="s">
        <v>99</v>
      </c>
      <c r="E443" s="1" t="s">
        <v>101</v>
      </c>
      <c r="F443">
        <v>5681</v>
      </c>
    </row>
    <row r="444" spans="1:6" x14ac:dyDescent="0.3">
      <c r="A444" s="1" t="s">
        <v>27</v>
      </c>
      <c r="B444">
        <v>2019</v>
      </c>
      <c r="C444" s="1" t="s">
        <v>98</v>
      </c>
      <c r="D444" s="1" t="s">
        <v>104</v>
      </c>
      <c r="E444" s="1" t="s">
        <v>106</v>
      </c>
      <c r="F444">
        <v>1022</v>
      </c>
    </row>
    <row r="445" spans="1:6" x14ac:dyDescent="0.3">
      <c r="A445" s="1" t="s">
        <v>27</v>
      </c>
      <c r="B445">
        <v>2019</v>
      </c>
      <c r="C445" s="1" t="s">
        <v>98</v>
      </c>
      <c r="D445" s="1" t="s">
        <v>122</v>
      </c>
      <c r="E445" s="1" t="s">
        <v>122</v>
      </c>
      <c r="F445">
        <v>61502</v>
      </c>
    </row>
    <row r="446" spans="1:6" x14ac:dyDescent="0.3">
      <c r="A446" s="1" t="s">
        <v>27</v>
      </c>
      <c r="B446">
        <v>2020</v>
      </c>
      <c r="C446" s="1" t="s">
        <v>83</v>
      </c>
      <c r="D446" s="1" t="s">
        <v>90</v>
      </c>
      <c r="E446" s="1" t="s">
        <v>91</v>
      </c>
      <c r="F446">
        <v>17186</v>
      </c>
    </row>
    <row r="447" spans="1:6" x14ac:dyDescent="0.3">
      <c r="A447" s="1" t="s">
        <v>27</v>
      </c>
      <c r="B447">
        <v>2020</v>
      </c>
      <c r="C447" s="1" t="s">
        <v>83</v>
      </c>
      <c r="D447" s="1" t="s">
        <v>94</v>
      </c>
      <c r="E447" s="1" t="s">
        <v>95</v>
      </c>
      <c r="F447">
        <v>575</v>
      </c>
    </row>
    <row r="448" spans="1:6" x14ac:dyDescent="0.3">
      <c r="A448" s="1" t="s">
        <v>27</v>
      </c>
      <c r="B448">
        <v>2020</v>
      </c>
      <c r="C448" s="1" t="s">
        <v>98</v>
      </c>
      <c r="D448" s="1" t="s">
        <v>99</v>
      </c>
      <c r="E448" s="1" t="s">
        <v>101</v>
      </c>
      <c r="F448">
        <v>5776</v>
      </c>
    </row>
    <row r="449" spans="1:6" x14ac:dyDescent="0.3">
      <c r="A449" s="1" t="s">
        <v>27</v>
      </c>
      <c r="B449">
        <v>2020</v>
      </c>
      <c r="C449" s="1" t="s">
        <v>98</v>
      </c>
      <c r="D449" s="1" t="s">
        <v>104</v>
      </c>
      <c r="E449" s="1" t="s">
        <v>106</v>
      </c>
      <c r="F449">
        <v>989</v>
      </c>
    </row>
    <row r="450" spans="1:6" x14ac:dyDescent="0.3">
      <c r="A450" s="1" t="s">
        <v>27</v>
      </c>
      <c r="B450">
        <v>2020</v>
      </c>
      <c r="C450" s="1" t="s">
        <v>98</v>
      </c>
      <c r="D450" s="1" t="s">
        <v>122</v>
      </c>
      <c r="E450" s="1" t="s">
        <v>122</v>
      </c>
      <c r="F450">
        <v>61803</v>
      </c>
    </row>
    <row r="451" spans="1:6" x14ac:dyDescent="0.3">
      <c r="A451" s="1" t="s">
        <v>27</v>
      </c>
      <c r="B451">
        <v>2021</v>
      </c>
      <c r="C451" s="1" t="s">
        <v>83</v>
      </c>
      <c r="D451" s="1" t="s">
        <v>90</v>
      </c>
      <c r="E451" s="1" t="s">
        <v>91</v>
      </c>
      <c r="F451">
        <v>17201</v>
      </c>
    </row>
    <row r="452" spans="1:6" x14ac:dyDescent="0.3">
      <c r="A452" s="1" t="s">
        <v>27</v>
      </c>
      <c r="B452">
        <v>2021</v>
      </c>
      <c r="C452" s="1" t="s">
        <v>83</v>
      </c>
      <c r="D452" s="1" t="s">
        <v>94</v>
      </c>
      <c r="E452" s="1" t="s">
        <v>95</v>
      </c>
      <c r="F452">
        <v>572</v>
      </c>
    </row>
    <row r="453" spans="1:6" x14ac:dyDescent="0.3">
      <c r="A453" s="1" t="s">
        <v>27</v>
      </c>
      <c r="B453">
        <v>2021</v>
      </c>
      <c r="C453" s="1" t="s">
        <v>98</v>
      </c>
      <c r="D453" s="1" t="s">
        <v>99</v>
      </c>
      <c r="E453" s="1" t="s">
        <v>101</v>
      </c>
      <c r="F453">
        <v>5842</v>
      </c>
    </row>
    <row r="454" spans="1:6" x14ac:dyDescent="0.3">
      <c r="A454" s="1" t="s">
        <v>27</v>
      </c>
      <c r="B454">
        <v>2021</v>
      </c>
      <c r="C454" s="1" t="s">
        <v>98</v>
      </c>
      <c r="D454" s="1" t="s">
        <v>104</v>
      </c>
      <c r="E454" s="1" t="s">
        <v>106</v>
      </c>
      <c r="F454">
        <v>985</v>
      </c>
    </row>
    <row r="455" spans="1:6" x14ac:dyDescent="0.3">
      <c r="A455" s="1" t="s">
        <v>27</v>
      </c>
      <c r="B455">
        <v>2021</v>
      </c>
      <c r="C455" s="1" t="s">
        <v>98</v>
      </c>
      <c r="D455" s="1" t="s">
        <v>122</v>
      </c>
      <c r="E455" s="1" t="s">
        <v>122</v>
      </c>
      <c r="F455">
        <v>61915</v>
      </c>
    </row>
    <row r="456" spans="1:6" x14ac:dyDescent="0.3">
      <c r="A456" s="1" t="s">
        <v>28</v>
      </c>
      <c r="B456">
        <v>2015</v>
      </c>
      <c r="C456" s="1" t="s">
        <v>83</v>
      </c>
      <c r="D456" s="1" t="s">
        <v>86</v>
      </c>
      <c r="E456" s="1" t="s">
        <v>175</v>
      </c>
      <c r="F456">
        <v>34</v>
      </c>
    </row>
    <row r="457" spans="1:6" x14ac:dyDescent="0.3">
      <c r="A457" s="1" t="s">
        <v>28</v>
      </c>
      <c r="B457">
        <v>2015</v>
      </c>
      <c r="C457" s="1" t="s">
        <v>83</v>
      </c>
      <c r="D457" s="1" t="s">
        <v>86</v>
      </c>
      <c r="E457" s="1" t="s">
        <v>176</v>
      </c>
      <c r="F457">
        <v>698</v>
      </c>
    </row>
    <row r="458" spans="1:6" x14ac:dyDescent="0.3">
      <c r="A458" s="1" t="s">
        <v>28</v>
      </c>
      <c r="B458">
        <v>2015</v>
      </c>
      <c r="C458" s="1" t="s">
        <v>83</v>
      </c>
      <c r="D458" s="1" t="s">
        <v>86</v>
      </c>
      <c r="E458" s="1" t="s">
        <v>177</v>
      </c>
      <c r="F458">
        <v>20</v>
      </c>
    </row>
    <row r="459" spans="1:6" x14ac:dyDescent="0.3">
      <c r="A459" s="1" t="s">
        <v>28</v>
      </c>
      <c r="B459">
        <v>2015</v>
      </c>
      <c r="C459" s="1" t="s">
        <v>83</v>
      </c>
      <c r="D459" s="1" t="s">
        <v>90</v>
      </c>
      <c r="E459" s="1" t="s">
        <v>178</v>
      </c>
      <c r="F459">
        <v>639</v>
      </c>
    </row>
    <row r="460" spans="1:6" x14ac:dyDescent="0.3">
      <c r="A460" s="1" t="s">
        <v>28</v>
      </c>
      <c r="B460">
        <v>2015</v>
      </c>
      <c r="C460" s="1" t="s">
        <v>83</v>
      </c>
      <c r="D460" s="1" t="s">
        <v>90</v>
      </c>
      <c r="E460" s="1" t="s">
        <v>179</v>
      </c>
      <c r="F460">
        <v>3109</v>
      </c>
    </row>
    <row r="461" spans="1:6" x14ac:dyDescent="0.3">
      <c r="A461" s="1" t="s">
        <v>28</v>
      </c>
      <c r="B461">
        <v>2015</v>
      </c>
      <c r="C461" s="1" t="s">
        <v>83</v>
      </c>
      <c r="D461" s="1" t="s">
        <v>90</v>
      </c>
      <c r="E461" s="1" t="s">
        <v>180</v>
      </c>
      <c r="F461">
        <v>1989</v>
      </c>
    </row>
    <row r="462" spans="1:6" x14ac:dyDescent="0.3">
      <c r="A462" s="1" t="s">
        <v>28</v>
      </c>
      <c r="B462">
        <v>2015</v>
      </c>
      <c r="C462" s="1" t="s">
        <v>83</v>
      </c>
      <c r="D462" s="1" t="s">
        <v>94</v>
      </c>
      <c r="E462" s="1" t="s">
        <v>181</v>
      </c>
      <c r="F462">
        <v>6</v>
      </c>
    </row>
    <row r="463" spans="1:6" x14ac:dyDescent="0.3">
      <c r="A463" s="1" t="s">
        <v>28</v>
      </c>
      <c r="B463">
        <v>2015</v>
      </c>
      <c r="C463" s="1" t="s">
        <v>83</v>
      </c>
      <c r="D463" s="1" t="s">
        <v>94</v>
      </c>
      <c r="E463" s="1" t="s">
        <v>182</v>
      </c>
      <c r="F463">
        <v>19</v>
      </c>
    </row>
    <row r="464" spans="1:6" x14ac:dyDescent="0.3">
      <c r="A464" s="1" t="s">
        <v>28</v>
      </c>
      <c r="B464">
        <v>2015</v>
      </c>
      <c r="C464" s="1" t="s">
        <v>83</v>
      </c>
      <c r="D464" s="1" t="s">
        <v>94</v>
      </c>
      <c r="E464" s="1" t="s">
        <v>183</v>
      </c>
      <c r="F464">
        <v>11</v>
      </c>
    </row>
    <row r="465" spans="1:6" x14ac:dyDescent="0.3">
      <c r="A465" s="1" t="s">
        <v>28</v>
      </c>
      <c r="B465">
        <v>2015</v>
      </c>
      <c r="C465" s="1" t="s">
        <v>98</v>
      </c>
      <c r="D465" s="1" t="s">
        <v>99</v>
      </c>
      <c r="E465" s="1" t="s">
        <v>184</v>
      </c>
      <c r="F465">
        <v>398</v>
      </c>
    </row>
    <row r="466" spans="1:6" x14ac:dyDescent="0.3">
      <c r="A466" s="1" t="s">
        <v>28</v>
      </c>
      <c r="B466">
        <v>2015</v>
      </c>
      <c r="C466" s="1" t="s">
        <v>98</v>
      </c>
      <c r="D466" s="1" t="s">
        <v>99</v>
      </c>
      <c r="E466" s="1" t="s">
        <v>185</v>
      </c>
      <c r="F466">
        <v>1219</v>
      </c>
    </row>
    <row r="467" spans="1:6" x14ac:dyDescent="0.3">
      <c r="A467" s="1" t="s">
        <v>28</v>
      </c>
      <c r="B467">
        <v>2015</v>
      </c>
      <c r="C467" s="1" t="s">
        <v>98</v>
      </c>
      <c r="D467" s="1" t="s">
        <v>99</v>
      </c>
      <c r="E467" s="1" t="s">
        <v>186</v>
      </c>
      <c r="F467">
        <v>879</v>
      </c>
    </row>
    <row r="468" spans="1:6" x14ac:dyDescent="0.3">
      <c r="A468" s="1" t="s">
        <v>28</v>
      </c>
      <c r="B468">
        <v>2015</v>
      </c>
      <c r="C468" s="1" t="s">
        <v>98</v>
      </c>
      <c r="D468" s="1" t="s">
        <v>104</v>
      </c>
      <c r="E468" s="1" t="s">
        <v>187</v>
      </c>
      <c r="F468">
        <v>24</v>
      </c>
    </row>
    <row r="469" spans="1:6" x14ac:dyDescent="0.3">
      <c r="A469" s="1" t="s">
        <v>28</v>
      </c>
      <c r="B469">
        <v>2015</v>
      </c>
      <c r="C469" s="1" t="s">
        <v>98</v>
      </c>
      <c r="D469" s="1" t="s">
        <v>104</v>
      </c>
      <c r="E469" s="1" t="s">
        <v>188</v>
      </c>
      <c r="F469">
        <v>117</v>
      </c>
    </row>
    <row r="470" spans="1:6" x14ac:dyDescent="0.3">
      <c r="A470" s="1" t="s">
        <v>28</v>
      </c>
      <c r="B470">
        <v>2015</v>
      </c>
      <c r="C470" s="1" t="s">
        <v>98</v>
      </c>
      <c r="D470" s="1" t="s">
        <v>104</v>
      </c>
      <c r="E470" s="1" t="s">
        <v>189</v>
      </c>
      <c r="F470">
        <v>77</v>
      </c>
    </row>
    <row r="471" spans="1:6" x14ac:dyDescent="0.3">
      <c r="A471" s="1" t="s">
        <v>28</v>
      </c>
      <c r="B471">
        <v>2015</v>
      </c>
      <c r="C471" s="1" t="s">
        <v>98</v>
      </c>
      <c r="D471" s="1" t="s">
        <v>122</v>
      </c>
      <c r="E471" s="1" t="s">
        <v>190</v>
      </c>
      <c r="F471">
        <v>3144</v>
      </c>
    </row>
    <row r="472" spans="1:6" x14ac:dyDescent="0.3">
      <c r="A472" s="1" t="s">
        <v>28</v>
      </c>
      <c r="B472">
        <v>2015</v>
      </c>
      <c r="C472" s="1" t="s">
        <v>98</v>
      </c>
      <c r="D472" s="1" t="s">
        <v>122</v>
      </c>
      <c r="E472" s="1" t="s">
        <v>191</v>
      </c>
      <c r="F472">
        <v>14644</v>
      </c>
    </row>
    <row r="473" spans="1:6" x14ac:dyDescent="0.3">
      <c r="A473" s="1" t="s">
        <v>28</v>
      </c>
      <c r="B473">
        <v>2015</v>
      </c>
      <c r="C473" s="1" t="s">
        <v>98</v>
      </c>
      <c r="D473" s="1" t="s">
        <v>122</v>
      </c>
      <c r="E473" s="1" t="s">
        <v>192</v>
      </c>
      <c r="F473">
        <v>8211</v>
      </c>
    </row>
    <row r="474" spans="1:6" x14ac:dyDescent="0.3">
      <c r="A474" s="1" t="s">
        <v>28</v>
      </c>
      <c r="B474">
        <v>2016</v>
      </c>
      <c r="C474" s="1" t="s">
        <v>83</v>
      </c>
      <c r="D474" s="1" t="s">
        <v>86</v>
      </c>
      <c r="E474" s="1" t="s">
        <v>87</v>
      </c>
      <c r="F474">
        <v>711</v>
      </c>
    </row>
    <row r="475" spans="1:6" x14ac:dyDescent="0.3">
      <c r="A475" s="1" t="s">
        <v>28</v>
      </c>
      <c r="B475">
        <v>2016</v>
      </c>
      <c r="C475" s="1" t="s">
        <v>83</v>
      </c>
      <c r="D475" s="1" t="s">
        <v>90</v>
      </c>
      <c r="E475" s="1" t="s">
        <v>91</v>
      </c>
      <c r="F475">
        <v>5723</v>
      </c>
    </row>
    <row r="476" spans="1:6" x14ac:dyDescent="0.3">
      <c r="A476" s="1" t="s">
        <v>28</v>
      </c>
      <c r="B476">
        <v>2016</v>
      </c>
      <c r="C476" s="1" t="s">
        <v>83</v>
      </c>
      <c r="D476" s="1" t="s">
        <v>94</v>
      </c>
      <c r="E476" s="1" t="s">
        <v>95</v>
      </c>
      <c r="F476">
        <v>47</v>
      </c>
    </row>
    <row r="477" spans="1:6" x14ac:dyDescent="0.3">
      <c r="A477" s="1" t="s">
        <v>28</v>
      </c>
      <c r="B477">
        <v>2016</v>
      </c>
      <c r="C477" s="1" t="s">
        <v>98</v>
      </c>
      <c r="D477" s="1" t="s">
        <v>99</v>
      </c>
      <c r="E477" s="1" t="s">
        <v>101</v>
      </c>
      <c r="F477">
        <v>2512</v>
      </c>
    </row>
    <row r="478" spans="1:6" x14ac:dyDescent="0.3">
      <c r="A478" s="1" t="s">
        <v>28</v>
      </c>
      <c r="B478">
        <v>2016</v>
      </c>
      <c r="C478" s="1" t="s">
        <v>98</v>
      </c>
      <c r="D478" s="1" t="s">
        <v>104</v>
      </c>
      <c r="E478" s="1" t="s">
        <v>106</v>
      </c>
      <c r="F478">
        <v>204</v>
      </c>
    </row>
    <row r="479" spans="1:6" x14ac:dyDescent="0.3">
      <c r="A479" s="1" t="s">
        <v>28</v>
      </c>
      <c r="B479">
        <v>2016</v>
      </c>
      <c r="C479" s="1" t="s">
        <v>98</v>
      </c>
      <c r="D479" s="1" t="s">
        <v>122</v>
      </c>
      <c r="E479" s="1" t="s">
        <v>122</v>
      </c>
      <c r="F479">
        <v>26092</v>
      </c>
    </row>
    <row r="480" spans="1:6" x14ac:dyDescent="0.3">
      <c r="A480" s="1" t="s">
        <v>28</v>
      </c>
      <c r="B480">
        <v>2017</v>
      </c>
      <c r="C480" s="1" t="s">
        <v>83</v>
      </c>
      <c r="D480" s="1" t="s">
        <v>84</v>
      </c>
      <c r="E480" s="1" t="s">
        <v>85</v>
      </c>
      <c r="F480">
        <v>1</v>
      </c>
    </row>
    <row r="481" spans="1:6" x14ac:dyDescent="0.3">
      <c r="A481" s="1" t="s">
        <v>28</v>
      </c>
      <c r="B481">
        <v>2017</v>
      </c>
      <c r="C481" s="1" t="s">
        <v>83</v>
      </c>
      <c r="D481" s="1" t="s">
        <v>86</v>
      </c>
      <c r="E481" s="1" t="s">
        <v>87</v>
      </c>
      <c r="F481">
        <v>662</v>
      </c>
    </row>
    <row r="482" spans="1:6" x14ac:dyDescent="0.3">
      <c r="A482" s="1" t="s">
        <v>28</v>
      </c>
      <c r="B482">
        <v>2017</v>
      </c>
      <c r="C482" s="1" t="s">
        <v>83</v>
      </c>
      <c r="D482" s="1" t="s">
        <v>90</v>
      </c>
      <c r="E482" s="1" t="s">
        <v>91</v>
      </c>
      <c r="F482">
        <v>5758</v>
      </c>
    </row>
    <row r="483" spans="1:6" x14ac:dyDescent="0.3">
      <c r="A483" s="1" t="s">
        <v>28</v>
      </c>
      <c r="B483">
        <v>2017</v>
      </c>
      <c r="C483" s="1" t="s">
        <v>83</v>
      </c>
      <c r="D483" s="1" t="s">
        <v>94</v>
      </c>
      <c r="E483" s="1" t="s">
        <v>95</v>
      </c>
      <c r="F483">
        <v>50</v>
      </c>
    </row>
    <row r="484" spans="1:6" x14ac:dyDescent="0.3">
      <c r="A484" s="1" t="s">
        <v>28</v>
      </c>
      <c r="B484">
        <v>2017</v>
      </c>
      <c r="C484" s="1" t="s">
        <v>98</v>
      </c>
      <c r="D484" s="1" t="s">
        <v>99</v>
      </c>
      <c r="E484" s="1" t="s">
        <v>101</v>
      </c>
      <c r="F484">
        <v>2488</v>
      </c>
    </row>
    <row r="485" spans="1:6" x14ac:dyDescent="0.3">
      <c r="A485" s="1" t="s">
        <v>28</v>
      </c>
      <c r="B485">
        <v>2017</v>
      </c>
      <c r="C485" s="1" t="s">
        <v>98</v>
      </c>
      <c r="D485" s="1" t="s">
        <v>104</v>
      </c>
      <c r="E485" s="1" t="s">
        <v>193</v>
      </c>
      <c r="F485">
        <v>197</v>
      </c>
    </row>
    <row r="486" spans="1:6" x14ac:dyDescent="0.3">
      <c r="A486" s="1" t="s">
        <v>28</v>
      </c>
      <c r="B486">
        <v>2017</v>
      </c>
      <c r="C486" s="1" t="s">
        <v>98</v>
      </c>
      <c r="D486" s="1" t="s">
        <v>122</v>
      </c>
      <c r="E486" s="1" t="s">
        <v>122</v>
      </c>
      <c r="F486">
        <v>26371</v>
      </c>
    </row>
    <row r="487" spans="1:6" x14ac:dyDescent="0.3">
      <c r="A487" s="1" t="s">
        <v>28</v>
      </c>
      <c r="B487">
        <v>2018</v>
      </c>
      <c r="C487" s="1" t="s">
        <v>83</v>
      </c>
      <c r="D487" s="1" t="s">
        <v>84</v>
      </c>
      <c r="E487" s="1" t="s">
        <v>85</v>
      </c>
      <c r="F487">
        <v>1</v>
      </c>
    </row>
    <row r="488" spans="1:6" x14ac:dyDescent="0.3">
      <c r="A488" s="1" t="s">
        <v>28</v>
      </c>
      <c r="B488">
        <v>2018</v>
      </c>
      <c r="C488" s="1" t="s">
        <v>83</v>
      </c>
      <c r="D488" s="1" t="s">
        <v>86</v>
      </c>
      <c r="E488" s="1" t="s">
        <v>87</v>
      </c>
      <c r="F488">
        <v>696</v>
      </c>
    </row>
    <row r="489" spans="1:6" x14ac:dyDescent="0.3">
      <c r="A489" s="1" t="s">
        <v>28</v>
      </c>
      <c r="B489">
        <v>2018</v>
      </c>
      <c r="C489" s="1" t="s">
        <v>83</v>
      </c>
      <c r="D489" s="1" t="s">
        <v>90</v>
      </c>
      <c r="E489" s="1" t="s">
        <v>91</v>
      </c>
      <c r="F489">
        <v>5815</v>
      </c>
    </row>
    <row r="490" spans="1:6" x14ac:dyDescent="0.3">
      <c r="A490" s="1" t="s">
        <v>28</v>
      </c>
      <c r="B490">
        <v>2018</v>
      </c>
      <c r="C490" s="1" t="s">
        <v>83</v>
      </c>
      <c r="D490" s="1" t="s">
        <v>94</v>
      </c>
      <c r="E490" s="1" t="s">
        <v>95</v>
      </c>
      <c r="F490">
        <v>48</v>
      </c>
    </row>
    <row r="491" spans="1:6" x14ac:dyDescent="0.3">
      <c r="A491" s="1" t="s">
        <v>28</v>
      </c>
      <c r="B491">
        <v>2018</v>
      </c>
      <c r="C491" s="1" t="s">
        <v>98</v>
      </c>
      <c r="D491" s="1" t="s">
        <v>99</v>
      </c>
      <c r="E491" s="1" t="s">
        <v>101</v>
      </c>
      <c r="F491">
        <v>2492</v>
      </c>
    </row>
    <row r="492" spans="1:6" x14ac:dyDescent="0.3">
      <c r="A492" s="1" t="s">
        <v>28</v>
      </c>
      <c r="B492">
        <v>2018</v>
      </c>
      <c r="C492" s="1" t="s">
        <v>98</v>
      </c>
      <c r="D492" s="1" t="s">
        <v>104</v>
      </c>
      <c r="E492" s="1" t="s">
        <v>193</v>
      </c>
      <c r="F492">
        <v>203</v>
      </c>
    </row>
    <row r="493" spans="1:6" x14ac:dyDescent="0.3">
      <c r="A493" s="1" t="s">
        <v>28</v>
      </c>
      <c r="B493">
        <v>2018</v>
      </c>
      <c r="C493" s="1" t="s">
        <v>98</v>
      </c>
      <c r="D493" s="1" t="s">
        <v>122</v>
      </c>
      <c r="E493" s="1" t="s">
        <v>122</v>
      </c>
      <c r="F493">
        <v>26550</v>
      </c>
    </row>
    <row r="494" spans="1:6" x14ac:dyDescent="0.3">
      <c r="A494" s="1" t="s">
        <v>28</v>
      </c>
      <c r="B494">
        <v>2019</v>
      </c>
      <c r="C494" s="1" t="s">
        <v>83</v>
      </c>
      <c r="D494" s="1" t="s">
        <v>84</v>
      </c>
      <c r="E494" s="1" t="s">
        <v>85</v>
      </c>
      <c r="F494">
        <v>1</v>
      </c>
    </row>
    <row r="495" spans="1:6" x14ac:dyDescent="0.3">
      <c r="A495" s="1" t="s">
        <v>28</v>
      </c>
      <c r="B495">
        <v>2019</v>
      </c>
      <c r="C495" s="1" t="s">
        <v>83</v>
      </c>
      <c r="D495" s="1" t="s">
        <v>86</v>
      </c>
      <c r="E495" s="1" t="s">
        <v>87</v>
      </c>
      <c r="F495">
        <v>646</v>
      </c>
    </row>
    <row r="496" spans="1:6" x14ac:dyDescent="0.3">
      <c r="A496" s="1" t="s">
        <v>28</v>
      </c>
      <c r="B496">
        <v>2019</v>
      </c>
      <c r="C496" s="1" t="s">
        <v>83</v>
      </c>
      <c r="D496" s="1" t="s">
        <v>90</v>
      </c>
      <c r="E496" s="1" t="s">
        <v>91</v>
      </c>
      <c r="F496">
        <v>5949</v>
      </c>
    </row>
    <row r="497" spans="1:6" x14ac:dyDescent="0.3">
      <c r="A497" s="1" t="s">
        <v>28</v>
      </c>
      <c r="B497">
        <v>2019</v>
      </c>
      <c r="C497" s="1" t="s">
        <v>83</v>
      </c>
      <c r="D497" s="1" t="s">
        <v>94</v>
      </c>
      <c r="E497" s="1" t="s">
        <v>95</v>
      </c>
      <c r="F497">
        <v>46</v>
      </c>
    </row>
    <row r="498" spans="1:6" x14ac:dyDescent="0.3">
      <c r="A498" s="1" t="s">
        <v>28</v>
      </c>
      <c r="B498">
        <v>2019</v>
      </c>
      <c r="C498" s="1" t="s">
        <v>98</v>
      </c>
      <c r="D498" s="1" t="s">
        <v>99</v>
      </c>
      <c r="E498" s="1" t="s">
        <v>101</v>
      </c>
      <c r="F498">
        <v>2494</v>
      </c>
    </row>
    <row r="499" spans="1:6" x14ac:dyDescent="0.3">
      <c r="A499" s="1" t="s">
        <v>28</v>
      </c>
      <c r="B499">
        <v>2019</v>
      </c>
      <c r="C499" s="1" t="s">
        <v>98</v>
      </c>
      <c r="D499" s="1" t="s">
        <v>104</v>
      </c>
      <c r="E499" s="1" t="s">
        <v>193</v>
      </c>
      <c r="F499">
        <v>188</v>
      </c>
    </row>
    <row r="500" spans="1:6" x14ac:dyDescent="0.3">
      <c r="A500" s="1" t="s">
        <v>28</v>
      </c>
      <c r="B500">
        <v>2019</v>
      </c>
      <c r="C500" s="1" t="s">
        <v>98</v>
      </c>
      <c r="D500" s="1" t="s">
        <v>122</v>
      </c>
      <c r="E500" s="1" t="s">
        <v>122</v>
      </c>
      <c r="F500">
        <v>26773</v>
      </c>
    </row>
    <row r="501" spans="1:6" x14ac:dyDescent="0.3">
      <c r="A501" s="1" t="s">
        <v>28</v>
      </c>
      <c r="B501">
        <v>2020</v>
      </c>
      <c r="C501" s="1" t="s">
        <v>83</v>
      </c>
      <c r="D501" s="1" t="s">
        <v>84</v>
      </c>
      <c r="E501" s="1" t="s">
        <v>85</v>
      </c>
      <c r="F501">
        <v>1</v>
      </c>
    </row>
    <row r="502" spans="1:6" x14ac:dyDescent="0.3">
      <c r="A502" s="1" t="s">
        <v>28</v>
      </c>
      <c r="B502">
        <v>2020</v>
      </c>
      <c r="C502" s="1" t="s">
        <v>83</v>
      </c>
      <c r="D502" s="1" t="s">
        <v>86</v>
      </c>
      <c r="E502" s="1" t="s">
        <v>87</v>
      </c>
      <c r="F502">
        <v>638</v>
      </c>
    </row>
    <row r="503" spans="1:6" x14ac:dyDescent="0.3">
      <c r="A503" s="1" t="s">
        <v>28</v>
      </c>
      <c r="B503">
        <v>2020</v>
      </c>
      <c r="C503" s="1" t="s">
        <v>83</v>
      </c>
      <c r="D503" s="1" t="s">
        <v>90</v>
      </c>
      <c r="E503" s="1" t="s">
        <v>91</v>
      </c>
      <c r="F503">
        <v>6007</v>
      </c>
    </row>
    <row r="504" spans="1:6" x14ac:dyDescent="0.3">
      <c r="A504" s="1" t="s">
        <v>28</v>
      </c>
      <c r="B504">
        <v>2020</v>
      </c>
      <c r="C504" s="1" t="s">
        <v>83</v>
      </c>
      <c r="D504" s="1" t="s">
        <v>94</v>
      </c>
      <c r="E504" s="1" t="s">
        <v>95</v>
      </c>
      <c r="F504">
        <v>46</v>
      </c>
    </row>
    <row r="505" spans="1:6" x14ac:dyDescent="0.3">
      <c r="A505" s="1" t="s">
        <v>28</v>
      </c>
      <c r="B505">
        <v>2020</v>
      </c>
      <c r="C505" s="1" t="s">
        <v>98</v>
      </c>
      <c r="D505" s="1" t="s">
        <v>99</v>
      </c>
      <c r="E505" s="1" t="s">
        <v>101</v>
      </c>
      <c r="F505">
        <v>2486</v>
      </c>
    </row>
    <row r="506" spans="1:6" x14ac:dyDescent="0.3">
      <c r="A506" s="1" t="s">
        <v>28</v>
      </c>
      <c r="B506">
        <v>2020</v>
      </c>
      <c r="C506" s="1" t="s">
        <v>98</v>
      </c>
      <c r="D506" s="1" t="s">
        <v>104</v>
      </c>
      <c r="E506" s="1" t="s">
        <v>193</v>
      </c>
      <c r="F506">
        <v>196</v>
      </c>
    </row>
    <row r="507" spans="1:6" x14ac:dyDescent="0.3">
      <c r="A507" s="1" t="s">
        <v>28</v>
      </c>
      <c r="B507">
        <v>2020</v>
      </c>
      <c r="C507" s="1" t="s">
        <v>98</v>
      </c>
      <c r="D507" s="1" t="s">
        <v>122</v>
      </c>
      <c r="E507" s="1" t="s">
        <v>122</v>
      </c>
      <c r="F507">
        <v>27036</v>
      </c>
    </row>
    <row r="508" spans="1:6" x14ac:dyDescent="0.3">
      <c r="A508" s="1" t="s">
        <v>28</v>
      </c>
      <c r="B508">
        <v>2021</v>
      </c>
      <c r="C508" s="1" t="s">
        <v>83</v>
      </c>
      <c r="D508" s="1" t="s">
        <v>84</v>
      </c>
      <c r="E508" s="1" t="s">
        <v>85</v>
      </c>
      <c r="F508">
        <v>1</v>
      </c>
    </row>
    <row r="509" spans="1:6" x14ac:dyDescent="0.3">
      <c r="A509" s="1" t="s">
        <v>28</v>
      </c>
      <c r="B509">
        <v>2021</v>
      </c>
      <c r="C509" s="1" t="s">
        <v>83</v>
      </c>
      <c r="D509" s="1" t="s">
        <v>86</v>
      </c>
      <c r="E509" s="1" t="s">
        <v>87</v>
      </c>
      <c r="F509">
        <v>499</v>
      </c>
    </row>
    <row r="510" spans="1:6" x14ac:dyDescent="0.3">
      <c r="A510" s="1" t="s">
        <v>28</v>
      </c>
      <c r="B510">
        <v>2021</v>
      </c>
      <c r="C510" s="1" t="s">
        <v>83</v>
      </c>
      <c r="D510" s="1" t="s">
        <v>90</v>
      </c>
      <c r="E510" s="1" t="s">
        <v>91</v>
      </c>
      <c r="F510">
        <v>6010</v>
      </c>
    </row>
    <row r="511" spans="1:6" x14ac:dyDescent="0.3">
      <c r="A511" s="1" t="s">
        <v>28</v>
      </c>
      <c r="B511">
        <v>2021</v>
      </c>
      <c r="C511" s="1" t="s">
        <v>83</v>
      </c>
      <c r="D511" s="1" t="s">
        <v>94</v>
      </c>
      <c r="E511" s="1" t="s">
        <v>95</v>
      </c>
      <c r="F511">
        <v>43</v>
      </c>
    </row>
    <row r="512" spans="1:6" x14ac:dyDescent="0.3">
      <c r="A512" s="1" t="s">
        <v>28</v>
      </c>
      <c r="B512">
        <v>2021</v>
      </c>
      <c r="C512" s="1" t="s">
        <v>98</v>
      </c>
      <c r="D512" s="1" t="s">
        <v>99</v>
      </c>
      <c r="E512" s="1" t="s">
        <v>101</v>
      </c>
      <c r="F512">
        <v>2505</v>
      </c>
    </row>
    <row r="513" spans="1:6" x14ac:dyDescent="0.3">
      <c r="A513" s="1" t="s">
        <v>28</v>
      </c>
      <c r="B513">
        <v>2021</v>
      </c>
      <c r="C513" s="1" t="s">
        <v>98</v>
      </c>
      <c r="D513" s="1" t="s">
        <v>104</v>
      </c>
      <c r="E513" s="1" t="s">
        <v>193</v>
      </c>
      <c r="F513">
        <v>201</v>
      </c>
    </row>
    <row r="514" spans="1:6" x14ac:dyDescent="0.3">
      <c r="A514" s="1" t="s">
        <v>28</v>
      </c>
      <c r="B514">
        <v>2021</v>
      </c>
      <c r="C514" s="1" t="s">
        <v>98</v>
      </c>
      <c r="D514" s="1" t="s">
        <v>122</v>
      </c>
      <c r="E514" s="1" t="s">
        <v>122</v>
      </c>
      <c r="F514">
        <v>27335</v>
      </c>
    </row>
    <row r="515" spans="1:6" x14ac:dyDescent="0.3">
      <c r="A515" s="1" t="s">
        <v>29</v>
      </c>
      <c r="B515">
        <v>2015</v>
      </c>
      <c r="C515" s="1" t="s">
        <v>83</v>
      </c>
      <c r="D515" s="1" t="s">
        <v>86</v>
      </c>
      <c r="E515" s="1" t="s">
        <v>87</v>
      </c>
      <c r="F515">
        <v>31</v>
      </c>
    </row>
    <row r="516" spans="1:6" x14ac:dyDescent="0.3">
      <c r="A516" s="1" t="s">
        <v>29</v>
      </c>
      <c r="B516">
        <v>2015</v>
      </c>
      <c r="C516" s="1" t="s">
        <v>83</v>
      </c>
      <c r="D516" s="1" t="s">
        <v>90</v>
      </c>
      <c r="E516" s="1" t="s">
        <v>91</v>
      </c>
      <c r="F516">
        <v>1705</v>
      </c>
    </row>
    <row r="517" spans="1:6" x14ac:dyDescent="0.3">
      <c r="A517" s="1" t="s">
        <v>29</v>
      </c>
      <c r="B517">
        <v>2015</v>
      </c>
      <c r="C517" s="1" t="s">
        <v>83</v>
      </c>
      <c r="D517" s="1" t="s">
        <v>94</v>
      </c>
      <c r="E517" s="1" t="s">
        <v>95</v>
      </c>
      <c r="F517">
        <v>13</v>
      </c>
    </row>
    <row r="518" spans="1:6" x14ac:dyDescent="0.3">
      <c r="A518" s="1" t="s">
        <v>29</v>
      </c>
      <c r="B518">
        <v>2015</v>
      </c>
      <c r="C518" s="1" t="s">
        <v>98</v>
      </c>
      <c r="D518" s="1" t="s">
        <v>99</v>
      </c>
      <c r="E518" s="1" t="s">
        <v>101</v>
      </c>
      <c r="F518">
        <v>742</v>
      </c>
    </row>
    <row r="519" spans="1:6" x14ac:dyDescent="0.3">
      <c r="A519" s="1" t="s">
        <v>29</v>
      </c>
      <c r="B519">
        <v>2015</v>
      </c>
      <c r="C519" s="1" t="s">
        <v>98</v>
      </c>
      <c r="D519" s="1" t="s">
        <v>104</v>
      </c>
      <c r="E519" s="1" t="s">
        <v>194</v>
      </c>
      <c r="F519">
        <v>1</v>
      </c>
    </row>
    <row r="520" spans="1:6" x14ac:dyDescent="0.3">
      <c r="A520" s="1" t="s">
        <v>29</v>
      </c>
      <c r="B520">
        <v>2015</v>
      </c>
      <c r="C520" s="1" t="s">
        <v>98</v>
      </c>
      <c r="D520" s="1" t="s">
        <v>104</v>
      </c>
      <c r="E520" s="1" t="s">
        <v>195</v>
      </c>
      <c r="F520">
        <v>47</v>
      </c>
    </row>
    <row r="521" spans="1:6" x14ac:dyDescent="0.3">
      <c r="A521" s="1" t="s">
        <v>29</v>
      </c>
      <c r="B521">
        <v>2015</v>
      </c>
      <c r="C521" s="1" t="s">
        <v>98</v>
      </c>
      <c r="D521" s="1" t="s">
        <v>122</v>
      </c>
      <c r="E521" s="1" t="s">
        <v>122</v>
      </c>
      <c r="F521">
        <v>5967</v>
      </c>
    </row>
    <row r="522" spans="1:6" x14ac:dyDescent="0.3">
      <c r="A522" s="1" t="s">
        <v>29</v>
      </c>
      <c r="B522">
        <v>2016</v>
      </c>
      <c r="C522" s="1" t="s">
        <v>83</v>
      </c>
      <c r="D522" s="1" t="s">
        <v>86</v>
      </c>
      <c r="E522" s="1" t="s">
        <v>87</v>
      </c>
      <c r="F522">
        <v>27</v>
      </c>
    </row>
    <row r="523" spans="1:6" x14ac:dyDescent="0.3">
      <c r="A523" s="1" t="s">
        <v>29</v>
      </c>
      <c r="B523">
        <v>2016</v>
      </c>
      <c r="C523" s="1" t="s">
        <v>83</v>
      </c>
      <c r="D523" s="1" t="s">
        <v>90</v>
      </c>
      <c r="E523" s="1" t="s">
        <v>91</v>
      </c>
      <c r="F523">
        <v>1704</v>
      </c>
    </row>
    <row r="524" spans="1:6" x14ac:dyDescent="0.3">
      <c r="A524" s="1" t="s">
        <v>29</v>
      </c>
      <c r="B524">
        <v>2016</v>
      </c>
      <c r="C524" s="1" t="s">
        <v>83</v>
      </c>
      <c r="D524" s="1" t="s">
        <v>94</v>
      </c>
      <c r="E524" s="1" t="s">
        <v>95</v>
      </c>
      <c r="F524">
        <v>13</v>
      </c>
    </row>
    <row r="525" spans="1:6" x14ac:dyDescent="0.3">
      <c r="A525" s="1" t="s">
        <v>29</v>
      </c>
      <c r="B525">
        <v>2016</v>
      </c>
      <c r="C525" s="1" t="s">
        <v>98</v>
      </c>
      <c r="D525" s="1" t="s">
        <v>99</v>
      </c>
      <c r="E525" s="1" t="s">
        <v>101</v>
      </c>
      <c r="F525">
        <v>743</v>
      </c>
    </row>
    <row r="526" spans="1:6" x14ac:dyDescent="0.3">
      <c r="A526" s="1" t="s">
        <v>29</v>
      </c>
      <c r="B526">
        <v>2016</v>
      </c>
      <c r="C526" s="1" t="s">
        <v>98</v>
      </c>
      <c r="D526" s="1" t="s">
        <v>104</v>
      </c>
      <c r="E526" s="1" t="s">
        <v>194</v>
      </c>
      <c r="F526">
        <v>1</v>
      </c>
    </row>
    <row r="527" spans="1:6" x14ac:dyDescent="0.3">
      <c r="A527" s="1" t="s">
        <v>29</v>
      </c>
      <c r="B527">
        <v>2016</v>
      </c>
      <c r="C527" s="1" t="s">
        <v>98</v>
      </c>
      <c r="D527" s="1" t="s">
        <v>104</v>
      </c>
      <c r="E527" s="1" t="s">
        <v>195</v>
      </c>
      <c r="F527">
        <v>48</v>
      </c>
    </row>
    <row r="528" spans="1:6" x14ac:dyDescent="0.3">
      <c r="A528" s="1" t="s">
        <v>29</v>
      </c>
      <c r="B528">
        <v>2016</v>
      </c>
      <c r="C528" s="1" t="s">
        <v>98</v>
      </c>
      <c r="D528" s="1" t="s">
        <v>122</v>
      </c>
      <c r="E528" s="1" t="s">
        <v>122</v>
      </c>
      <c r="F528">
        <v>6006</v>
      </c>
    </row>
    <row r="529" spans="1:6" x14ac:dyDescent="0.3">
      <c r="A529" s="1" t="s">
        <v>29</v>
      </c>
      <c r="B529">
        <v>2017</v>
      </c>
      <c r="C529" s="1" t="s">
        <v>83</v>
      </c>
      <c r="D529" s="1" t="s">
        <v>86</v>
      </c>
      <c r="E529" s="1" t="s">
        <v>87</v>
      </c>
      <c r="F529">
        <v>27</v>
      </c>
    </row>
    <row r="530" spans="1:6" x14ac:dyDescent="0.3">
      <c r="A530" s="1" t="s">
        <v>29</v>
      </c>
      <c r="B530">
        <v>2017</v>
      </c>
      <c r="C530" s="1" t="s">
        <v>83</v>
      </c>
      <c r="D530" s="1" t="s">
        <v>90</v>
      </c>
      <c r="E530" s="1" t="s">
        <v>91</v>
      </c>
      <c r="F530">
        <v>1750</v>
      </c>
    </row>
    <row r="531" spans="1:6" x14ac:dyDescent="0.3">
      <c r="A531" s="1" t="s">
        <v>29</v>
      </c>
      <c r="B531">
        <v>2017</v>
      </c>
      <c r="C531" s="1" t="s">
        <v>83</v>
      </c>
      <c r="D531" s="1" t="s">
        <v>94</v>
      </c>
      <c r="E531" s="1" t="s">
        <v>95</v>
      </c>
      <c r="F531">
        <v>13</v>
      </c>
    </row>
    <row r="532" spans="1:6" x14ac:dyDescent="0.3">
      <c r="A532" s="1" t="s">
        <v>29</v>
      </c>
      <c r="B532">
        <v>2017</v>
      </c>
      <c r="C532" s="1" t="s">
        <v>98</v>
      </c>
      <c r="D532" s="1" t="s">
        <v>99</v>
      </c>
      <c r="E532" s="1" t="s">
        <v>101</v>
      </c>
      <c r="F532">
        <v>747</v>
      </c>
    </row>
    <row r="533" spans="1:6" x14ac:dyDescent="0.3">
      <c r="A533" s="1" t="s">
        <v>29</v>
      </c>
      <c r="B533">
        <v>2017</v>
      </c>
      <c r="C533" s="1" t="s">
        <v>98</v>
      </c>
      <c r="D533" s="1" t="s">
        <v>104</v>
      </c>
      <c r="E533" s="1" t="s">
        <v>194</v>
      </c>
      <c r="F533">
        <v>1</v>
      </c>
    </row>
    <row r="534" spans="1:6" x14ac:dyDescent="0.3">
      <c r="A534" s="1" t="s">
        <v>29</v>
      </c>
      <c r="B534">
        <v>2017</v>
      </c>
      <c r="C534" s="1" t="s">
        <v>98</v>
      </c>
      <c r="D534" s="1" t="s">
        <v>104</v>
      </c>
      <c r="E534" s="1" t="s">
        <v>195</v>
      </c>
      <c r="F534">
        <v>53</v>
      </c>
    </row>
    <row r="535" spans="1:6" x14ac:dyDescent="0.3">
      <c r="A535" s="1" t="s">
        <v>29</v>
      </c>
      <c r="B535">
        <v>2017</v>
      </c>
      <c r="C535" s="1" t="s">
        <v>98</v>
      </c>
      <c r="D535" s="1" t="s">
        <v>122</v>
      </c>
      <c r="E535" s="1" t="s">
        <v>122</v>
      </c>
      <c r="F535">
        <v>6115</v>
      </c>
    </row>
    <row r="536" spans="1:6" x14ac:dyDescent="0.3">
      <c r="A536" s="1" t="s">
        <v>29</v>
      </c>
      <c r="B536">
        <v>2018</v>
      </c>
      <c r="C536" s="1" t="s">
        <v>83</v>
      </c>
      <c r="D536" s="1" t="s">
        <v>86</v>
      </c>
      <c r="E536" s="1" t="s">
        <v>87</v>
      </c>
      <c r="F536">
        <v>27</v>
      </c>
    </row>
    <row r="537" spans="1:6" x14ac:dyDescent="0.3">
      <c r="A537" s="1" t="s">
        <v>29</v>
      </c>
      <c r="B537">
        <v>2018</v>
      </c>
      <c r="C537" s="1" t="s">
        <v>83</v>
      </c>
      <c r="D537" s="1" t="s">
        <v>90</v>
      </c>
      <c r="E537" s="1" t="s">
        <v>91</v>
      </c>
      <c r="F537">
        <v>1796</v>
      </c>
    </row>
    <row r="538" spans="1:6" x14ac:dyDescent="0.3">
      <c r="A538" s="1" t="s">
        <v>29</v>
      </c>
      <c r="B538">
        <v>2018</v>
      </c>
      <c r="C538" s="1" t="s">
        <v>83</v>
      </c>
      <c r="D538" s="1" t="s">
        <v>94</v>
      </c>
      <c r="E538" s="1" t="s">
        <v>95</v>
      </c>
      <c r="F538">
        <v>13</v>
      </c>
    </row>
    <row r="539" spans="1:6" x14ac:dyDescent="0.3">
      <c r="A539" s="1" t="s">
        <v>29</v>
      </c>
      <c r="B539">
        <v>2018</v>
      </c>
      <c r="C539" s="1" t="s">
        <v>98</v>
      </c>
      <c r="D539" s="1" t="s">
        <v>99</v>
      </c>
      <c r="E539" s="1" t="s">
        <v>101</v>
      </c>
      <c r="F539">
        <v>755</v>
      </c>
    </row>
    <row r="540" spans="1:6" x14ac:dyDescent="0.3">
      <c r="A540" s="1" t="s">
        <v>29</v>
      </c>
      <c r="B540">
        <v>2018</v>
      </c>
      <c r="C540" s="1" t="s">
        <v>98</v>
      </c>
      <c r="D540" s="1" t="s">
        <v>104</v>
      </c>
      <c r="E540" s="1" t="s">
        <v>194</v>
      </c>
      <c r="F540">
        <v>1</v>
      </c>
    </row>
    <row r="541" spans="1:6" x14ac:dyDescent="0.3">
      <c r="A541" s="1" t="s">
        <v>29</v>
      </c>
      <c r="B541">
        <v>2018</v>
      </c>
      <c r="C541" s="1" t="s">
        <v>98</v>
      </c>
      <c r="D541" s="1" t="s">
        <v>104</v>
      </c>
      <c r="E541" s="1" t="s">
        <v>195</v>
      </c>
      <c r="F541">
        <v>53</v>
      </c>
    </row>
    <row r="542" spans="1:6" x14ac:dyDescent="0.3">
      <c r="A542" s="1" t="s">
        <v>29</v>
      </c>
      <c r="B542">
        <v>2018</v>
      </c>
      <c r="C542" s="1" t="s">
        <v>98</v>
      </c>
      <c r="D542" s="1" t="s">
        <v>122</v>
      </c>
      <c r="E542" s="1" t="s">
        <v>122</v>
      </c>
      <c r="F542">
        <v>6213</v>
      </c>
    </row>
    <row r="543" spans="1:6" x14ac:dyDescent="0.3">
      <c r="A543" s="1" t="s">
        <v>29</v>
      </c>
      <c r="B543">
        <v>2019</v>
      </c>
      <c r="C543" s="1" t="s">
        <v>83</v>
      </c>
      <c r="D543" s="1" t="s">
        <v>86</v>
      </c>
      <c r="E543" s="1" t="s">
        <v>87</v>
      </c>
      <c r="F543">
        <v>26</v>
      </c>
    </row>
    <row r="544" spans="1:6" x14ac:dyDescent="0.3">
      <c r="A544" s="1" t="s">
        <v>29</v>
      </c>
      <c r="B544">
        <v>2019</v>
      </c>
      <c r="C544" s="1" t="s">
        <v>83</v>
      </c>
      <c r="D544" s="1" t="s">
        <v>90</v>
      </c>
      <c r="E544" s="1" t="s">
        <v>91</v>
      </c>
      <c r="F544">
        <v>1813</v>
      </c>
    </row>
    <row r="545" spans="1:6" x14ac:dyDescent="0.3">
      <c r="A545" s="1" t="s">
        <v>29</v>
      </c>
      <c r="B545">
        <v>2019</v>
      </c>
      <c r="C545" s="1" t="s">
        <v>83</v>
      </c>
      <c r="D545" s="1" t="s">
        <v>94</v>
      </c>
      <c r="E545" s="1" t="s">
        <v>95</v>
      </c>
      <c r="F545">
        <v>13</v>
      </c>
    </row>
    <row r="546" spans="1:6" x14ac:dyDescent="0.3">
      <c r="A546" s="1" t="s">
        <v>29</v>
      </c>
      <c r="B546">
        <v>2019</v>
      </c>
      <c r="C546" s="1" t="s">
        <v>98</v>
      </c>
      <c r="D546" s="1" t="s">
        <v>99</v>
      </c>
      <c r="E546" s="1" t="s">
        <v>101</v>
      </c>
      <c r="F546">
        <v>782</v>
      </c>
    </row>
    <row r="547" spans="1:6" x14ac:dyDescent="0.3">
      <c r="A547" s="1" t="s">
        <v>29</v>
      </c>
      <c r="B547">
        <v>2019</v>
      </c>
      <c r="C547" s="1" t="s">
        <v>98</v>
      </c>
      <c r="D547" s="1" t="s">
        <v>104</v>
      </c>
      <c r="E547" s="1" t="s">
        <v>194</v>
      </c>
      <c r="F547">
        <v>1</v>
      </c>
    </row>
    <row r="548" spans="1:6" x14ac:dyDescent="0.3">
      <c r="A548" s="1" t="s">
        <v>29</v>
      </c>
      <c r="B548">
        <v>2019</v>
      </c>
      <c r="C548" s="1" t="s">
        <v>98</v>
      </c>
      <c r="D548" s="1" t="s">
        <v>104</v>
      </c>
      <c r="E548" s="1" t="s">
        <v>195</v>
      </c>
      <c r="F548">
        <v>49</v>
      </c>
    </row>
    <row r="549" spans="1:6" x14ac:dyDescent="0.3">
      <c r="A549" s="1" t="s">
        <v>29</v>
      </c>
      <c r="B549">
        <v>2019</v>
      </c>
      <c r="C549" s="1" t="s">
        <v>98</v>
      </c>
      <c r="D549" s="1" t="s">
        <v>122</v>
      </c>
      <c r="E549" s="1" t="s">
        <v>122</v>
      </c>
      <c r="F549">
        <v>6324</v>
      </c>
    </row>
    <row r="550" spans="1:6" x14ac:dyDescent="0.3">
      <c r="A550" s="1" t="s">
        <v>29</v>
      </c>
      <c r="B550">
        <v>2020</v>
      </c>
      <c r="C550" s="1" t="s">
        <v>83</v>
      </c>
      <c r="D550" s="1" t="s">
        <v>86</v>
      </c>
      <c r="E550" s="1" t="s">
        <v>87</v>
      </c>
      <c r="F550">
        <v>26</v>
      </c>
    </row>
    <row r="551" spans="1:6" x14ac:dyDescent="0.3">
      <c r="A551" s="1" t="s">
        <v>29</v>
      </c>
      <c r="B551">
        <v>2020</v>
      </c>
      <c r="C551" s="1" t="s">
        <v>83</v>
      </c>
      <c r="D551" s="1" t="s">
        <v>90</v>
      </c>
      <c r="E551" s="1" t="s">
        <v>91</v>
      </c>
      <c r="F551">
        <v>1848</v>
      </c>
    </row>
    <row r="552" spans="1:6" x14ac:dyDescent="0.3">
      <c r="A552" s="1" t="s">
        <v>29</v>
      </c>
      <c r="B552">
        <v>2020</v>
      </c>
      <c r="C552" s="1" t="s">
        <v>83</v>
      </c>
      <c r="D552" s="1" t="s">
        <v>94</v>
      </c>
      <c r="E552" s="1" t="s">
        <v>95</v>
      </c>
      <c r="F552">
        <v>14</v>
      </c>
    </row>
    <row r="553" spans="1:6" x14ac:dyDescent="0.3">
      <c r="A553" s="1" t="s">
        <v>29</v>
      </c>
      <c r="B553">
        <v>2020</v>
      </c>
      <c r="C553" s="1" t="s">
        <v>98</v>
      </c>
      <c r="D553" s="1" t="s">
        <v>99</v>
      </c>
      <c r="E553" s="1" t="s">
        <v>101</v>
      </c>
      <c r="F553">
        <v>777</v>
      </c>
    </row>
    <row r="554" spans="1:6" x14ac:dyDescent="0.3">
      <c r="A554" s="1" t="s">
        <v>29</v>
      </c>
      <c r="B554">
        <v>2020</v>
      </c>
      <c r="C554" s="1" t="s">
        <v>98</v>
      </c>
      <c r="D554" s="1" t="s">
        <v>104</v>
      </c>
      <c r="E554" s="1" t="s">
        <v>194</v>
      </c>
      <c r="F554">
        <v>1</v>
      </c>
    </row>
    <row r="555" spans="1:6" x14ac:dyDescent="0.3">
      <c r="A555" s="1" t="s">
        <v>29</v>
      </c>
      <c r="B555">
        <v>2020</v>
      </c>
      <c r="C555" s="1" t="s">
        <v>98</v>
      </c>
      <c r="D555" s="1" t="s">
        <v>104</v>
      </c>
      <c r="E555" s="1" t="s">
        <v>195</v>
      </c>
      <c r="F555">
        <v>58</v>
      </c>
    </row>
    <row r="556" spans="1:6" x14ac:dyDescent="0.3">
      <c r="A556" s="1" t="s">
        <v>29</v>
      </c>
      <c r="B556">
        <v>2020</v>
      </c>
      <c r="C556" s="1" t="s">
        <v>98</v>
      </c>
      <c r="D556" s="1" t="s">
        <v>122</v>
      </c>
      <c r="E556" s="1" t="s">
        <v>122</v>
      </c>
      <c r="F556">
        <v>6447</v>
      </c>
    </row>
    <row r="557" spans="1:6" x14ac:dyDescent="0.3">
      <c r="A557" s="1" t="s">
        <v>29</v>
      </c>
      <c r="B557">
        <v>2021</v>
      </c>
      <c r="C557" s="1" t="s">
        <v>83</v>
      </c>
      <c r="D557" s="1" t="s">
        <v>86</v>
      </c>
      <c r="E557" s="1" t="s">
        <v>87</v>
      </c>
      <c r="F557">
        <v>26</v>
      </c>
    </row>
    <row r="558" spans="1:6" x14ac:dyDescent="0.3">
      <c r="A558" s="1" t="s">
        <v>29</v>
      </c>
      <c r="B558">
        <v>2021</v>
      </c>
      <c r="C558" s="1" t="s">
        <v>83</v>
      </c>
      <c r="D558" s="1" t="s">
        <v>90</v>
      </c>
      <c r="E558" s="1" t="s">
        <v>91</v>
      </c>
      <c r="F558">
        <v>1845</v>
      </c>
    </row>
    <row r="559" spans="1:6" x14ac:dyDescent="0.3">
      <c r="A559" s="1" t="s">
        <v>29</v>
      </c>
      <c r="B559">
        <v>2021</v>
      </c>
      <c r="C559" s="1" t="s">
        <v>83</v>
      </c>
      <c r="D559" s="1" t="s">
        <v>94</v>
      </c>
      <c r="E559" s="1" t="s">
        <v>95</v>
      </c>
      <c r="F559">
        <v>14</v>
      </c>
    </row>
    <row r="560" spans="1:6" x14ac:dyDescent="0.3">
      <c r="A560" s="1" t="s">
        <v>29</v>
      </c>
      <c r="B560">
        <v>2021</v>
      </c>
      <c r="C560" s="1" t="s">
        <v>98</v>
      </c>
      <c r="D560" s="1" t="s">
        <v>99</v>
      </c>
      <c r="E560" s="1" t="s">
        <v>101</v>
      </c>
      <c r="F560">
        <v>784</v>
      </c>
    </row>
    <row r="561" spans="1:6" x14ac:dyDescent="0.3">
      <c r="A561" s="1" t="s">
        <v>29</v>
      </c>
      <c r="B561">
        <v>2021</v>
      </c>
      <c r="C561" s="1" t="s">
        <v>98</v>
      </c>
      <c r="D561" s="1" t="s">
        <v>104</v>
      </c>
      <c r="E561" s="1" t="s">
        <v>194</v>
      </c>
      <c r="F561">
        <v>1</v>
      </c>
    </row>
    <row r="562" spans="1:6" x14ac:dyDescent="0.3">
      <c r="A562" s="1" t="s">
        <v>29</v>
      </c>
      <c r="B562">
        <v>2021</v>
      </c>
      <c r="C562" s="1" t="s">
        <v>98</v>
      </c>
      <c r="D562" s="1" t="s">
        <v>104</v>
      </c>
      <c r="E562" s="1" t="s">
        <v>195</v>
      </c>
      <c r="F562">
        <v>58</v>
      </c>
    </row>
    <row r="563" spans="1:6" x14ac:dyDescent="0.3">
      <c r="A563" s="1" t="s">
        <v>29</v>
      </c>
      <c r="B563">
        <v>2021</v>
      </c>
      <c r="C563" s="1" t="s">
        <v>98</v>
      </c>
      <c r="D563" s="1" t="s">
        <v>122</v>
      </c>
      <c r="E563" s="1" t="s">
        <v>122</v>
      </c>
      <c r="F563">
        <v>6542</v>
      </c>
    </row>
    <row r="564" spans="1:6" x14ac:dyDescent="0.3">
      <c r="A564" s="1" t="s">
        <v>30</v>
      </c>
      <c r="B564">
        <v>2015</v>
      </c>
      <c r="C564" s="1" t="s">
        <v>83</v>
      </c>
      <c r="D564" s="1" t="s">
        <v>86</v>
      </c>
      <c r="E564" s="1" t="s">
        <v>87</v>
      </c>
      <c r="F564">
        <v>23</v>
      </c>
    </row>
    <row r="565" spans="1:6" x14ac:dyDescent="0.3">
      <c r="A565" s="1" t="s">
        <v>30</v>
      </c>
      <c r="B565">
        <v>2015</v>
      </c>
      <c r="C565" s="1" t="s">
        <v>83</v>
      </c>
      <c r="D565" s="1" t="s">
        <v>90</v>
      </c>
      <c r="E565" s="1" t="s">
        <v>91</v>
      </c>
      <c r="F565">
        <v>328</v>
      </c>
    </row>
    <row r="566" spans="1:6" x14ac:dyDescent="0.3">
      <c r="A566" s="1" t="s">
        <v>30</v>
      </c>
      <c r="B566">
        <v>2015</v>
      </c>
      <c r="C566" s="1" t="s">
        <v>83</v>
      </c>
      <c r="D566" s="1" t="s">
        <v>94</v>
      </c>
      <c r="E566" s="1" t="s">
        <v>95</v>
      </c>
      <c r="F566">
        <v>4</v>
      </c>
    </row>
    <row r="567" spans="1:6" x14ac:dyDescent="0.3">
      <c r="A567" s="1" t="s">
        <v>30</v>
      </c>
      <c r="B567">
        <v>2015</v>
      </c>
      <c r="C567" s="1" t="s">
        <v>98</v>
      </c>
      <c r="D567" s="1" t="s">
        <v>99</v>
      </c>
      <c r="E567" s="1" t="s">
        <v>101</v>
      </c>
      <c r="F567">
        <v>157</v>
      </c>
    </row>
    <row r="568" spans="1:6" x14ac:dyDescent="0.3">
      <c r="A568" s="1" t="s">
        <v>30</v>
      </c>
      <c r="B568">
        <v>2015</v>
      </c>
      <c r="C568" s="1" t="s">
        <v>98</v>
      </c>
      <c r="D568" s="1" t="s">
        <v>104</v>
      </c>
      <c r="E568" s="1" t="s">
        <v>106</v>
      </c>
      <c r="F568">
        <v>13</v>
      </c>
    </row>
    <row r="569" spans="1:6" x14ac:dyDescent="0.3">
      <c r="A569" s="1" t="s">
        <v>30</v>
      </c>
      <c r="B569">
        <v>2015</v>
      </c>
      <c r="C569" s="1" t="s">
        <v>98</v>
      </c>
      <c r="D569" s="1" t="s">
        <v>122</v>
      </c>
      <c r="E569" s="1" t="s">
        <v>122</v>
      </c>
      <c r="F569">
        <v>1059</v>
      </c>
    </row>
    <row r="570" spans="1:6" x14ac:dyDescent="0.3">
      <c r="A570" s="1" t="s">
        <v>30</v>
      </c>
      <c r="B570">
        <v>2016</v>
      </c>
      <c r="C570" s="1" t="s">
        <v>83</v>
      </c>
      <c r="D570" s="1" t="s">
        <v>86</v>
      </c>
      <c r="E570" s="1" t="s">
        <v>87</v>
      </c>
      <c r="F570">
        <v>23</v>
      </c>
    </row>
    <row r="571" spans="1:6" x14ac:dyDescent="0.3">
      <c r="A571" s="1" t="s">
        <v>30</v>
      </c>
      <c r="B571">
        <v>2016</v>
      </c>
      <c r="C571" s="1" t="s">
        <v>83</v>
      </c>
      <c r="D571" s="1" t="s">
        <v>90</v>
      </c>
      <c r="E571" s="1" t="s">
        <v>91</v>
      </c>
      <c r="F571">
        <v>328</v>
      </c>
    </row>
    <row r="572" spans="1:6" x14ac:dyDescent="0.3">
      <c r="A572" s="1" t="s">
        <v>30</v>
      </c>
      <c r="B572">
        <v>2016</v>
      </c>
      <c r="C572" s="1" t="s">
        <v>83</v>
      </c>
      <c r="D572" s="1" t="s">
        <v>94</v>
      </c>
      <c r="E572" s="1" t="s">
        <v>95</v>
      </c>
      <c r="F572">
        <v>4</v>
      </c>
    </row>
    <row r="573" spans="1:6" x14ac:dyDescent="0.3">
      <c r="A573" s="1" t="s">
        <v>30</v>
      </c>
      <c r="B573">
        <v>2016</v>
      </c>
      <c r="C573" s="1" t="s">
        <v>98</v>
      </c>
      <c r="D573" s="1" t="s">
        <v>99</v>
      </c>
      <c r="E573" s="1" t="s">
        <v>101</v>
      </c>
      <c r="F573">
        <v>162</v>
      </c>
    </row>
    <row r="574" spans="1:6" x14ac:dyDescent="0.3">
      <c r="A574" s="1" t="s">
        <v>30</v>
      </c>
      <c r="B574">
        <v>2016</v>
      </c>
      <c r="C574" s="1" t="s">
        <v>98</v>
      </c>
      <c r="D574" s="1" t="s">
        <v>104</v>
      </c>
      <c r="E574" s="1" t="s">
        <v>106</v>
      </c>
      <c r="F574">
        <v>13</v>
      </c>
    </row>
    <row r="575" spans="1:6" x14ac:dyDescent="0.3">
      <c r="A575" s="1" t="s">
        <v>30</v>
      </c>
      <c r="B575">
        <v>2016</v>
      </c>
      <c r="C575" s="1" t="s">
        <v>98</v>
      </c>
      <c r="D575" s="1" t="s">
        <v>122</v>
      </c>
      <c r="E575" s="1" t="s">
        <v>122</v>
      </c>
      <c r="F575">
        <v>1072</v>
      </c>
    </row>
    <row r="576" spans="1:6" x14ac:dyDescent="0.3">
      <c r="A576" s="1" t="s">
        <v>30</v>
      </c>
      <c r="B576">
        <v>2017</v>
      </c>
      <c r="C576" s="1" t="s">
        <v>83</v>
      </c>
      <c r="D576" s="1" t="s">
        <v>86</v>
      </c>
      <c r="E576" s="1" t="s">
        <v>87</v>
      </c>
      <c r="F576">
        <v>23</v>
      </c>
    </row>
    <row r="577" spans="1:6" x14ac:dyDescent="0.3">
      <c r="A577" s="1" t="s">
        <v>30</v>
      </c>
      <c r="B577">
        <v>2017</v>
      </c>
      <c r="C577" s="1" t="s">
        <v>83</v>
      </c>
      <c r="D577" s="1" t="s">
        <v>90</v>
      </c>
      <c r="E577" s="1" t="s">
        <v>91</v>
      </c>
      <c r="F577">
        <v>328</v>
      </c>
    </row>
    <row r="578" spans="1:6" x14ac:dyDescent="0.3">
      <c r="A578" s="1" t="s">
        <v>30</v>
      </c>
      <c r="B578">
        <v>2017</v>
      </c>
      <c r="C578" s="1" t="s">
        <v>83</v>
      </c>
      <c r="D578" s="1" t="s">
        <v>94</v>
      </c>
      <c r="E578" s="1" t="s">
        <v>95</v>
      </c>
      <c r="F578">
        <v>4</v>
      </c>
    </row>
    <row r="579" spans="1:6" x14ac:dyDescent="0.3">
      <c r="A579" s="1" t="s">
        <v>30</v>
      </c>
      <c r="B579">
        <v>2017</v>
      </c>
      <c r="C579" s="1" t="s">
        <v>98</v>
      </c>
      <c r="D579" s="1" t="s">
        <v>99</v>
      </c>
      <c r="E579" s="1" t="s">
        <v>101</v>
      </c>
      <c r="F579">
        <v>160</v>
      </c>
    </row>
    <row r="580" spans="1:6" x14ac:dyDescent="0.3">
      <c r="A580" s="1" t="s">
        <v>30</v>
      </c>
      <c r="B580">
        <v>2017</v>
      </c>
      <c r="C580" s="1" t="s">
        <v>98</v>
      </c>
      <c r="D580" s="1" t="s">
        <v>104</v>
      </c>
      <c r="E580" s="1" t="s">
        <v>106</v>
      </c>
      <c r="F580">
        <v>12</v>
      </c>
    </row>
    <row r="581" spans="1:6" x14ac:dyDescent="0.3">
      <c r="A581" s="1" t="s">
        <v>30</v>
      </c>
      <c r="B581">
        <v>2017</v>
      </c>
      <c r="C581" s="1" t="s">
        <v>98</v>
      </c>
      <c r="D581" s="1" t="s">
        <v>122</v>
      </c>
      <c r="E581" s="1" t="s">
        <v>122</v>
      </c>
      <c r="F581">
        <v>1065</v>
      </c>
    </row>
    <row r="582" spans="1:6" x14ac:dyDescent="0.3">
      <c r="A582" s="1" t="s">
        <v>30</v>
      </c>
      <c r="B582">
        <v>2018</v>
      </c>
      <c r="C582" s="1" t="s">
        <v>83</v>
      </c>
      <c r="D582" s="1" t="s">
        <v>86</v>
      </c>
      <c r="E582" s="1" t="s">
        <v>87</v>
      </c>
      <c r="F582">
        <v>22</v>
      </c>
    </row>
    <row r="583" spans="1:6" x14ac:dyDescent="0.3">
      <c r="A583" s="1" t="s">
        <v>30</v>
      </c>
      <c r="B583">
        <v>2018</v>
      </c>
      <c r="C583" s="1" t="s">
        <v>83</v>
      </c>
      <c r="D583" s="1" t="s">
        <v>90</v>
      </c>
      <c r="E583" s="1" t="s">
        <v>91</v>
      </c>
      <c r="F583">
        <v>328</v>
      </c>
    </row>
    <row r="584" spans="1:6" x14ac:dyDescent="0.3">
      <c r="A584" s="1" t="s">
        <v>30</v>
      </c>
      <c r="B584">
        <v>2018</v>
      </c>
      <c r="C584" s="1" t="s">
        <v>83</v>
      </c>
      <c r="D584" s="1" t="s">
        <v>94</v>
      </c>
      <c r="E584" s="1" t="s">
        <v>95</v>
      </c>
      <c r="F584">
        <v>4</v>
      </c>
    </row>
    <row r="585" spans="1:6" x14ac:dyDescent="0.3">
      <c r="A585" s="1" t="s">
        <v>30</v>
      </c>
      <c r="B585">
        <v>2018</v>
      </c>
      <c r="C585" s="1" t="s">
        <v>98</v>
      </c>
      <c r="D585" s="1" t="s">
        <v>99</v>
      </c>
      <c r="E585" s="1" t="s">
        <v>101</v>
      </c>
      <c r="F585">
        <v>149</v>
      </c>
    </row>
    <row r="586" spans="1:6" x14ac:dyDescent="0.3">
      <c r="A586" s="1" t="s">
        <v>30</v>
      </c>
      <c r="B586">
        <v>2018</v>
      </c>
      <c r="C586" s="1" t="s">
        <v>98</v>
      </c>
      <c r="D586" s="1" t="s">
        <v>104</v>
      </c>
      <c r="E586" s="1" t="s">
        <v>106</v>
      </c>
      <c r="F586">
        <v>12</v>
      </c>
    </row>
    <row r="587" spans="1:6" x14ac:dyDescent="0.3">
      <c r="A587" s="1" t="s">
        <v>30</v>
      </c>
      <c r="B587">
        <v>2018</v>
      </c>
      <c r="C587" s="1" t="s">
        <v>98</v>
      </c>
      <c r="D587" s="1" t="s">
        <v>122</v>
      </c>
      <c r="E587" s="1" t="s">
        <v>122</v>
      </c>
      <c r="F587">
        <v>1047</v>
      </c>
    </row>
    <row r="588" spans="1:6" x14ac:dyDescent="0.3">
      <c r="A588" s="1" t="s">
        <v>30</v>
      </c>
      <c r="B588">
        <v>2019</v>
      </c>
      <c r="C588" s="1" t="s">
        <v>83</v>
      </c>
      <c r="D588" s="1" t="s">
        <v>86</v>
      </c>
      <c r="E588" s="1" t="s">
        <v>87</v>
      </c>
      <c r="F588">
        <v>22</v>
      </c>
    </row>
    <row r="589" spans="1:6" x14ac:dyDescent="0.3">
      <c r="A589" s="1" t="s">
        <v>30</v>
      </c>
      <c r="B589">
        <v>2019</v>
      </c>
      <c r="C589" s="1" t="s">
        <v>83</v>
      </c>
      <c r="D589" s="1" t="s">
        <v>90</v>
      </c>
      <c r="E589" s="1" t="s">
        <v>91</v>
      </c>
      <c r="F589">
        <v>328</v>
      </c>
    </row>
    <row r="590" spans="1:6" x14ac:dyDescent="0.3">
      <c r="A590" s="1" t="s">
        <v>30</v>
      </c>
      <c r="B590">
        <v>2019</v>
      </c>
      <c r="C590" s="1" t="s">
        <v>83</v>
      </c>
      <c r="D590" s="1" t="s">
        <v>94</v>
      </c>
      <c r="E590" s="1" t="s">
        <v>95</v>
      </c>
      <c r="F590">
        <v>4</v>
      </c>
    </row>
    <row r="591" spans="1:6" x14ac:dyDescent="0.3">
      <c r="A591" s="1" t="s">
        <v>30</v>
      </c>
      <c r="B591">
        <v>2019</v>
      </c>
      <c r="C591" s="1" t="s">
        <v>98</v>
      </c>
      <c r="D591" s="1" t="s">
        <v>99</v>
      </c>
      <c r="E591" s="1" t="s">
        <v>101</v>
      </c>
      <c r="F591">
        <v>150</v>
      </c>
    </row>
    <row r="592" spans="1:6" x14ac:dyDescent="0.3">
      <c r="A592" s="1" t="s">
        <v>30</v>
      </c>
      <c r="B592">
        <v>2019</v>
      </c>
      <c r="C592" s="1" t="s">
        <v>98</v>
      </c>
      <c r="D592" s="1" t="s">
        <v>104</v>
      </c>
      <c r="E592" s="1" t="s">
        <v>106</v>
      </c>
      <c r="F592">
        <v>12</v>
      </c>
    </row>
    <row r="593" spans="1:6" x14ac:dyDescent="0.3">
      <c r="A593" s="1" t="s">
        <v>30</v>
      </c>
      <c r="B593">
        <v>2019</v>
      </c>
      <c r="C593" s="1" t="s">
        <v>98</v>
      </c>
      <c r="D593" s="1" t="s">
        <v>122</v>
      </c>
      <c r="E593" s="1" t="s">
        <v>122</v>
      </c>
      <c r="F593">
        <v>1060</v>
      </c>
    </row>
    <row r="594" spans="1:6" x14ac:dyDescent="0.3">
      <c r="A594" s="1" t="s">
        <v>30</v>
      </c>
      <c r="B594">
        <v>2020</v>
      </c>
      <c r="C594" s="1" t="s">
        <v>83</v>
      </c>
      <c r="D594" s="1" t="s">
        <v>86</v>
      </c>
      <c r="E594" s="1" t="s">
        <v>87</v>
      </c>
      <c r="F594">
        <v>22</v>
      </c>
    </row>
    <row r="595" spans="1:6" x14ac:dyDescent="0.3">
      <c r="A595" s="1" t="s">
        <v>30</v>
      </c>
      <c r="B595">
        <v>2020</v>
      </c>
      <c r="C595" s="1" t="s">
        <v>83</v>
      </c>
      <c r="D595" s="1" t="s">
        <v>90</v>
      </c>
      <c r="E595" s="1" t="s">
        <v>91</v>
      </c>
      <c r="F595">
        <v>328</v>
      </c>
    </row>
    <row r="596" spans="1:6" x14ac:dyDescent="0.3">
      <c r="A596" s="1" t="s">
        <v>30</v>
      </c>
      <c r="B596">
        <v>2020</v>
      </c>
      <c r="C596" s="1" t="s">
        <v>83</v>
      </c>
      <c r="D596" s="1" t="s">
        <v>94</v>
      </c>
      <c r="E596" s="1" t="s">
        <v>95</v>
      </c>
      <c r="F596">
        <v>4</v>
      </c>
    </row>
    <row r="597" spans="1:6" x14ac:dyDescent="0.3">
      <c r="A597" s="1" t="s">
        <v>30</v>
      </c>
      <c r="B597">
        <v>2020</v>
      </c>
      <c r="C597" s="1" t="s">
        <v>98</v>
      </c>
      <c r="D597" s="1" t="s">
        <v>99</v>
      </c>
      <c r="E597" s="1" t="s">
        <v>101</v>
      </c>
      <c r="F597">
        <v>149</v>
      </c>
    </row>
    <row r="598" spans="1:6" x14ac:dyDescent="0.3">
      <c r="A598" s="1" t="s">
        <v>30</v>
      </c>
      <c r="B598">
        <v>2020</v>
      </c>
      <c r="C598" s="1" t="s">
        <v>98</v>
      </c>
      <c r="D598" s="1" t="s">
        <v>104</v>
      </c>
      <c r="E598" s="1" t="s">
        <v>106</v>
      </c>
      <c r="F598">
        <v>12</v>
      </c>
    </row>
    <row r="599" spans="1:6" x14ac:dyDescent="0.3">
      <c r="A599" s="1" t="s">
        <v>30</v>
      </c>
      <c r="B599">
        <v>2020</v>
      </c>
      <c r="C599" s="1" t="s">
        <v>98</v>
      </c>
      <c r="D599" s="1" t="s">
        <v>122</v>
      </c>
      <c r="E599" s="1" t="s">
        <v>122</v>
      </c>
      <c r="F599">
        <v>1062</v>
      </c>
    </row>
    <row r="600" spans="1:6" x14ac:dyDescent="0.3">
      <c r="A600" s="1" t="s">
        <v>30</v>
      </c>
      <c r="B600">
        <v>2021</v>
      </c>
      <c r="C600" s="1" t="s">
        <v>83</v>
      </c>
      <c r="D600" s="1" t="s">
        <v>86</v>
      </c>
      <c r="E600" s="1" t="s">
        <v>87</v>
      </c>
      <c r="F600">
        <v>22</v>
      </c>
    </row>
    <row r="601" spans="1:6" x14ac:dyDescent="0.3">
      <c r="A601" s="1" t="s">
        <v>30</v>
      </c>
      <c r="B601">
        <v>2021</v>
      </c>
      <c r="C601" s="1" t="s">
        <v>83</v>
      </c>
      <c r="D601" s="1" t="s">
        <v>90</v>
      </c>
      <c r="E601" s="1" t="s">
        <v>91</v>
      </c>
      <c r="F601">
        <v>324</v>
      </c>
    </row>
    <row r="602" spans="1:6" x14ac:dyDescent="0.3">
      <c r="A602" s="1" t="s">
        <v>30</v>
      </c>
      <c r="B602">
        <v>2021</v>
      </c>
      <c r="C602" s="1" t="s">
        <v>83</v>
      </c>
      <c r="D602" s="1" t="s">
        <v>94</v>
      </c>
      <c r="E602" s="1" t="s">
        <v>95</v>
      </c>
      <c r="F602">
        <v>4</v>
      </c>
    </row>
    <row r="603" spans="1:6" x14ac:dyDescent="0.3">
      <c r="A603" s="1" t="s">
        <v>30</v>
      </c>
      <c r="B603">
        <v>2021</v>
      </c>
      <c r="C603" s="1" t="s">
        <v>98</v>
      </c>
      <c r="D603" s="1" t="s">
        <v>99</v>
      </c>
      <c r="E603" s="1" t="s">
        <v>101</v>
      </c>
      <c r="F603">
        <v>151</v>
      </c>
    </row>
    <row r="604" spans="1:6" x14ac:dyDescent="0.3">
      <c r="A604" s="1" t="s">
        <v>30</v>
      </c>
      <c r="B604">
        <v>2021</v>
      </c>
      <c r="C604" s="1" t="s">
        <v>98</v>
      </c>
      <c r="D604" s="1" t="s">
        <v>104</v>
      </c>
      <c r="E604" s="1" t="s">
        <v>106</v>
      </c>
      <c r="F604">
        <v>12</v>
      </c>
    </row>
    <row r="605" spans="1:6" x14ac:dyDescent="0.3">
      <c r="A605" s="1" t="s">
        <v>30</v>
      </c>
      <c r="B605">
        <v>2021</v>
      </c>
      <c r="C605" s="1" t="s">
        <v>98</v>
      </c>
      <c r="D605" s="1" t="s">
        <v>122</v>
      </c>
      <c r="E605" s="1" t="s">
        <v>122</v>
      </c>
      <c r="F605">
        <v>1061</v>
      </c>
    </row>
    <row r="606" spans="1:6" x14ac:dyDescent="0.3">
      <c r="A606" s="1" t="s">
        <v>31</v>
      </c>
      <c r="B606">
        <v>2015</v>
      </c>
      <c r="C606" s="1" t="s">
        <v>83</v>
      </c>
      <c r="D606" s="1" t="s">
        <v>90</v>
      </c>
      <c r="E606" s="1" t="s">
        <v>91</v>
      </c>
      <c r="F606">
        <v>451</v>
      </c>
    </row>
    <row r="607" spans="1:6" x14ac:dyDescent="0.3">
      <c r="A607" s="1" t="s">
        <v>31</v>
      </c>
      <c r="B607">
        <v>2015</v>
      </c>
      <c r="C607" s="1" t="s">
        <v>83</v>
      </c>
      <c r="D607" s="1" t="s">
        <v>94</v>
      </c>
      <c r="E607" s="1" t="s">
        <v>95</v>
      </c>
      <c r="F607">
        <v>18</v>
      </c>
    </row>
    <row r="608" spans="1:6" x14ac:dyDescent="0.3">
      <c r="A608" s="1" t="s">
        <v>31</v>
      </c>
      <c r="B608">
        <v>2015</v>
      </c>
      <c r="C608" s="1" t="s">
        <v>98</v>
      </c>
      <c r="D608" s="1" t="s">
        <v>99</v>
      </c>
      <c r="E608" s="1" t="s">
        <v>101</v>
      </c>
      <c r="F608">
        <v>164</v>
      </c>
    </row>
    <row r="609" spans="1:6" x14ac:dyDescent="0.3">
      <c r="A609" s="1" t="s">
        <v>31</v>
      </c>
      <c r="B609">
        <v>2015</v>
      </c>
      <c r="C609" s="1" t="s">
        <v>98</v>
      </c>
      <c r="D609" s="1" t="s">
        <v>104</v>
      </c>
      <c r="E609" s="1" t="s">
        <v>106</v>
      </c>
      <c r="F609">
        <v>11</v>
      </c>
    </row>
    <row r="610" spans="1:6" x14ac:dyDescent="0.3">
      <c r="A610" s="1" t="s">
        <v>31</v>
      </c>
      <c r="B610">
        <v>2015</v>
      </c>
      <c r="C610" s="1" t="s">
        <v>98</v>
      </c>
      <c r="D610" s="1" t="s">
        <v>122</v>
      </c>
      <c r="E610" s="1" t="s">
        <v>122</v>
      </c>
      <c r="F610">
        <v>1884</v>
      </c>
    </row>
    <row r="611" spans="1:6" x14ac:dyDescent="0.3">
      <c r="A611" s="1" t="s">
        <v>31</v>
      </c>
      <c r="B611">
        <v>2016</v>
      </c>
      <c r="C611" s="1" t="s">
        <v>83</v>
      </c>
      <c r="D611" s="1" t="s">
        <v>90</v>
      </c>
      <c r="E611" s="1" t="s">
        <v>91</v>
      </c>
      <c r="F611">
        <v>558</v>
      </c>
    </row>
    <row r="612" spans="1:6" x14ac:dyDescent="0.3">
      <c r="A612" s="1" t="s">
        <v>31</v>
      </c>
      <c r="B612">
        <v>2016</v>
      </c>
      <c r="C612" s="1" t="s">
        <v>83</v>
      </c>
      <c r="D612" s="1" t="s">
        <v>94</v>
      </c>
      <c r="E612" s="1" t="s">
        <v>95</v>
      </c>
      <c r="F612">
        <v>17</v>
      </c>
    </row>
    <row r="613" spans="1:6" x14ac:dyDescent="0.3">
      <c r="A613" s="1" t="s">
        <v>31</v>
      </c>
      <c r="B613">
        <v>2016</v>
      </c>
      <c r="C613" s="1" t="s">
        <v>98</v>
      </c>
      <c r="D613" s="1" t="s">
        <v>99</v>
      </c>
      <c r="E613" s="1" t="s">
        <v>101</v>
      </c>
      <c r="F613">
        <v>161</v>
      </c>
    </row>
    <row r="614" spans="1:6" x14ac:dyDescent="0.3">
      <c r="A614" s="1" t="s">
        <v>31</v>
      </c>
      <c r="B614">
        <v>2016</v>
      </c>
      <c r="C614" s="1" t="s">
        <v>98</v>
      </c>
      <c r="D614" s="1" t="s">
        <v>104</v>
      </c>
      <c r="E614" s="1" t="s">
        <v>106</v>
      </c>
      <c r="F614">
        <v>11</v>
      </c>
    </row>
    <row r="615" spans="1:6" x14ac:dyDescent="0.3">
      <c r="A615" s="1" t="s">
        <v>31</v>
      </c>
      <c r="B615">
        <v>2016</v>
      </c>
      <c r="C615" s="1" t="s">
        <v>98</v>
      </c>
      <c r="D615" s="1" t="s">
        <v>122</v>
      </c>
      <c r="E615" s="1" t="s">
        <v>122</v>
      </c>
      <c r="F615">
        <v>1965</v>
      </c>
    </row>
    <row r="616" spans="1:6" x14ac:dyDescent="0.3">
      <c r="A616" s="1" t="s">
        <v>31</v>
      </c>
      <c r="B616">
        <v>2017</v>
      </c>
      <c r="C616" s="1" t="s">
        <v>83</v>
      </c>
      <c r="D616" s="1" t="s">
        <v>90</v>
      </c>
      <c r="E616" s="1" t="s">
        <v>91</v>
      </c>
      <c r="F616">
        <v>556</v>
      </c>
    </row>
    <row r="617" spans="1:6" x14ac:dyDescent="0.3">
      <c r="A617" s="1" t="s">
        <v>31</v>
      </c>
      <c r="B617">
        <v>2017</v>
      </c>
      <c r="C617" s="1" t="s">
        <v>83</v>
      </c>
      <c r="D617" s="1" t="s">
        <v>94</v>
      </c>
      <c r="E617" s="1" t="s">
        <v>95</v>
      </c>
      <c r="F617">
        <v>17</v>
      </c>
    </row>
    <row r="618" spans="1:6" x14ac:dyDescent="0.3">
      <c r="A618" s="1" t="s">
        <v>31</v>
      </c>
      <c r="B618">
        <v>2017</v>
      </c>
      <c r="C618" s="1" t="s">
        <v>98</v>
      </c>
      <c r="D618" s="1" t="s">
        <v>99</v>
      </c>
      <c r="E618" s="1" t="s">
        <v>101</v>
      </c>
      <c r="F618">
        <v>165</v>
      </c>
    </row>
    <row r="619" spans="1:6" x14ac:dyDescent="0.3">
      <c r="A619" s="1" t="s">
        <v>31</v>
      </c>
      <c r="B619">
        <v>2017</v>
      </c>
      <c r="C619" s="1" t="s">
        <v>98</v>
      </c>
      <c r="D619" s="1" t="s">
        <v>104</v>
      </c>
      <c r="E619" s="1" t="s">
        <v>106</v>
      </c>
      <c r="F619">
        <v>9</v>
      </c>
    </row>
    <row r="620" spans="1:6" x14ac:dyDescent="0.3">
      <c r="A620" s="1" t="s">
        <v>31</v>
      </c>
      <c r="B620">
        <v>2017</v>
      </c>
      <c r="C620" s="1" t="s">
        <v>98</v>
      </c>
      <c r="D620" s="1" t="s">
        <v>122</v>
      </c>
      <c r="E620" s="1" t="s">
        <v>122</v>
      </c>
      <c r="F620">
        <v>2068</v>
      </c>
    </row>
    <row r="621" spans="1:6" x14ac:dyDescent="0.3">
      <c r="A621" s="1" t="s">
        <v>31</v>
      </c>
      <c r="B621">
        <v>2018</v>
      </c>
      <c r="C621" s="1" t="s">
        <v>83</v>
      </c>
      <c r="D621" s="1" t="s">
        <v>90</v>
      </c>
      <c r="E621" s="1" t="s">
        <v>91</v>
      </c>
      <c r="F621">
        <v>558</v>
      </c>
    </row>
    <row r="622" spans="1:6" x14ac:dyDescent="0.3">
      <c r="A622" s="1" t="s">
        <v>31</v>
      </c>
      <c r="B622">
        <v>2018</v>
      </c>
      <c r="C622" s="1" t="s">
        <v>83</v>
      </c>
      <c r="D622" s="1" t="s">
        <v>94</v>
      </c>
      <c r="E622" s="1" t="s">
        <v>95</v>
      </c>
      <c r="F622">
        <v>17</v>
      </c>
    </row>
    <row r="623" spans="1:6" x14ac:dyDescent="0.3">
      <c r="A623" s="1" t="s">
        <v>31</v>
      </c>
      <c r="B623">
        <v>2018</v>
      </c>
      <c r="C623" s="1" t="s">
        <v>98</v>
      </c>
      <c r="D623" s="1" t="s">
        <v>99</v>
      </c>
      <c r="E623" s="1" t="s">
        <v>101</v>
      </c>
      <c r="F623">
        <v>165</v>
      </c>
    </row>
    <row r="624" spans="1:6" x14ac:dyDescent="0.3">
      <c r="A624" s="1" t="s">
        <v>31</v>
      </c>
      <c r="B624">
        <v>2018</v>
      </c>
      <c r="C624" s="1" t="s">
        <v>98</v>
      </c>
      <c r="D624" s="1" t="s">
        <v>104</v>
      </c>
      <c r="E624" s="1" t="s">
        <v>106</v>
      </c>
      <c r="F624">
        <v>9</v>
      </c>
    </row>
    <row r="625" spans="1:6" x14ac:dyDescent="0.3">
      <c r="A625" s="1" t="s">
        <v>31</v>
      </c>
      <c r="B625">
        <v>2018</v>
      </c>
      <c r="C625" s="1" t="s">
        <v>98</v>
      </c>
      <c r="D625" s="1" t="s">
        <v>122</v>
      </c>
      <c r="E625" s="1" t="s">
        <v>122</v>
      </c>
      <c r="F625">
        <v>2131</v>
      </c>
    </row>
    <row r="626" spans="1:6" x14ac:dyDescent="0.3">
      <c r="A626" s="1" t="s">
        <v>31</v>
      </c>
      <c r="B626">
        <v>2019</v>
      </c>
      <c r="C626" s="1" t="s">
        <v>83</v>
      </c>
      <c r="D626" s="1" t="s">
        <v>90</v>
      </c>
      <c r="E626" s="1" t="s">
        <v>91</v>
      </c>
      <c r="F626">
        <v>576</v>
      </c>
    </row>
    <row r="627" spans="1:6" x14ac:dyDescent="0.3">
      <c r="A627" s="1" t="s">
        <v>31</v>
      </c>
      <c r="B627">
        <v>2019</v>
      </c>
      <c r="C627" s="1" t="s">
        <v>83</v>
      </c>
      <c r="D627" s="1" t="s">
        <v>94</v>
      </c>
      <c r="E627" s="1" t="s">
        <v>95</v>
      </c>
      <c r="F627">
        <v>17</v>
      </c>
    </row>
    <row r="628" spans="1:6" x14ac:dyDescent="0.3">
      <c r="A628" s="1" t="s">
        <v>31</v>
      </c>
      <c r="B628">
        <v>2019</v>
      </c>
      <c r="C628" s="1" t="s">
        <v>98</v>
      </c>
      <c r="D628" s="1" t="s">
        <v>99</v>
      </c>
      <c r="E628" s="1" t="s">
        <v>101</v>
      </c>
      <c r="F628">
        <v>174</v>
      </c>
    </row>
    <row r="629" spans="1:6" x14ac:dyDescent="0.3">
      <c r="A629" s="1" t="s">
        <v>31</v>
      </c>
      <c r="B629">
        <v>2019</v>
      </c>
      <c r="C629" s="1" t="s">
        <v>98</v>
      </c>
      <c r="D629" s="1" t="s">
        <v>104</v>
      </c>
      <c r="E629" s="1" t="s">
        <v>106</v>
      </c>
      <c r="F629">
        <v>10</v>
      </c>
    </row>
    <row r="630" spans="1:6" x14ac:dyDescent="0.3">
      <c r="A630" s="1" t="s">
        <v>31</v>
      </c>
      <c r="B630">
        <v>2019</v>
      </c>
      <c r="C630" s="1" t="s">
        <v>98</v>
      </c>
      <c r="D630" s="1" t="s">
        <v>122</v>
      </c>
      <c r="E630" s="1" t="s">
        <v>122</v>
      </c>
      <c r="F630">
        <v>2182</v>
      </c>
    </row>
    <row r="631" spans="1:6" x14ac:dyDescent="0.3">
      <c r="A631" s="1" t="s">
        <v>31</v>
      </c>
      <c r="B631">
        <v>2020</v>
      </c>
      <c r="C631" s="1" t="s">
        <v>83</v>
      </c>
      <c r="D631" s="1" t="s">
        <v>90</v>
      </c>
      <c r="E631" s="1" t="s">
        <v>91</v>
      </c>
      <c r="F631">
        <v>582</v>
      </c>
    </row>
    <row r="632" spans="1:6" x14ac:dyDescent="0.3">
      <c r="A632" s="1" t="s">
        <v>31</v>
      </c>
      <c r="B632">
        <v>2020</v>
      </c>
      <c r="C632" s="1" t="s">
        <v>83</v>
      </c>
      <c r="D632" s="1" t="s">
        <v>94</v>
      </c>
      <c r="E632" s="1" t="s">
        <v>95</v>
      </c>
      <c r="F632">
        <v>17</v>
      </c>
    </row>
    <row r="633" spans="1:6" x14ac:dyDescent="0.3">
      <c r="A633" s="1" t="s">
        <v>31</v>
      </c>
      <c r="B633">
        <v>2020</v>
      </c>
      <c r="C633" s="1" t="s">
        <v>98</v>
      </c>
      <c r="D633" s="1" t="s">
        <v>99</v>
      </c>
      <c r="E633" s="1" t="s">
        <v>101</v>
      </c>
      <c r="F633">
        <v>175</v>
      </c>
    </row>
    <row r="634" spans="1:6" x14ac:dyDescent="0.3">
      <c r="A634" s="1" t="s">
        <v>31</v>
      </c>
      <c r="B634">
        <v>2020</v>
      </c>
      <c r="C634" s="1" t="s">
        <v>98</v>
      </c>
      <c r="D634" s="1" t="s">
        <v>104</v>
      </c>
      <c r="E634" s="1" t="s">
        <v>106</v>
      </c>
      <c r="F634">
        <v>10</v>
      </c>
    </row>
    <row r="635" spans="1:6" x14ac:dyDescent="0.3">
      <c r="A635" s="1" t="s">
        <v>31</v>
      </c>
      <c r="B635">
        <v>2020</v>
      </c>
      <c r="C635" s="1" t="s">
        <v>98</v>
      </c>
      <c r="D635" s="1" t="s">
        <v>122</v>
      </c>
      <c r="E635" s="1" t="s">
        <v>122</v>
      </c>
      <c r="F635">
        <v>2224</v>
      </c>
    </row>
    <row r="636" spans="1:6" x14ac:dyDescent="0.3">
      <c r="A636" s="1" t="s">
        <v>31</v>
      </c>
      <c r="B636">
        <v>2021</v>
      </c>
      <c r="C636" s="1" t="s">
        <v>83</v>
      </c>
      <c r="D636" s="1" t="s">
        <v>90</v>
      </c>
      <c r="E636" s="1" t="s">
        <v>91</v>
      </c>
      <c r="F636">
        <v>589</v>
      </c>
    </row>
    <row r="637" spans="1:6" x14ac:dyDescent="0.3">
      <c r="A637" s="1" t="s">
        <v>31</v>
      </c>
      <c r="B637">
        <v>2021</v>
      </c>
      <c r="C637" s="1" t="s">
        <v>83</v>
      </c>
      <c r="D637" s="1" t="s">
        <v>94</v>
      </c>
      <c r="E637" s="1" t="s">
        <v>95</v>
      </c>
      <c r="F637">
        <v>17</v>
      </c>
    </row>
    <row r="638" spans="1:6" x14ac:dyDescent="0.3">
      <c r="A638" s="1" t="s">
        <v>31</v>
      </c>
      <c r="B638">
        <v>2021</v>
      </c>
      <c r="C638" s="1" t="s">
        <v>98</v>
      </c>
      <c r="D638" s="1" t="s">
        <v>99</v>
      </c>
      <c r="E638" s="1" t="s">
        <v>101</v>
      </c>
      <c r="F638">
        <v>163</v>
      </c>
    </row>
    <row r="639" spans="1:6" x14ac:dyDescent="0.3">
      <c r="A639" s="1" t="s">
        <v>31</v>
      </c>
      <c r="B639">
        <v>2021</v>
      </c>
      <c r="C639" s="1" t="s">
        <v>98</v>
      </c>
      <c r="D639" s="1" t="s">
        <v>104</v>
      </c>
      <c r="E639" s="1" t="s">
        <v>106</v>
      </c>
      <c r="F639">
        <v>9</v>
      </c>
    </row>
    <row r="640" spans="1:6" x14ac:dyDescent="0.3">
      <c r="A640" s="1" t="s">
        <v>31</v>
      </c>
      <c r="B640">
        <v>2021</v>
      </c>
      <c r="C640" s="1" t="s">
        <v>98</v>
      </c>
      <c r="D640" s="1" t="s">
        <v>122</v>
      </c>
      <c r="E640" s="1" t="s">
        <v>122</v>
      </c>
      <c r="F640">
        <v>2273</v>
      </c>
    </row>
    <row r="641" spans="1:6" x14ac:dyDescent="0.3">
      <c r="A641" s="1" t="s">
        <v>32</v>
      </c>
      <c r="B641">
        <v>2015</v>
      </c>
      <c r="C641" s="1" t="s">
        <v>83</v>
      </c>
      <c r="D641" s="1" t="s">
        <v>84</v>
      </c>
      <c r="E641" s="1" t="s">
        <v>85</v>
      </c>
      <c r="F641">
        <v>1</v>
      </c>
    </row>
    <row r="642" spans="1:6" x14ac:dyDescent="0.3">
      <c r="A642" s="1" t="s">
        <v>32</v>
      </c>
      <c r="B642">
        <v>2015</v>
      </c>
      <c r="C642" s="1" t="s">
        <v>83</v>
      </c>
      <c r="D642" s="1" t="s">
        <v>86</v>
      </c>
      <c r="E642" s="1" t="s">
        <v>87</v>
      </c>
      <c r="F642">
        <v>18</v>
      </c>
    </row>
    <row r="643" spans="1:6" x14ac:dyDescent="0.3">
      <c r="A643" s="1" t="s">
        <v>32</v>
      </c>
      <c r="B643">
        <v>2015</v>
      </c>
      <c r="C643" s="1" t="s">
        <v>83</v>
      </c>
      <c r="D643" s="1" t="s">
        <v>90</v>
      </c>
      <c r="E643" s="1" t="s">
        <v>91</v>
      </c>
      <c r="F643">
        <v>3007</v>
      </c>
    </row>
    <row r="644" spans="1:6" x14ac:dyDescent="0.3">
      <c r="A644" s="1" t="s">
        <v>32</v>
      </c>
      <c r="B644">
        <v>2015</v>
      </c>
      <c r="C644" s="1" t="s">
        <v>83</v>
      </c>
      <c r="D644" s="1" t="s">
        <v>94</v>
      </c>
      <c r="E644" s="1" t="s">
        <v>95</v>
      </c>
      <c r="F644">
        <v>30</v>
      </c>
    </row>
    <row r="645" spans="1:6" x14ac:dyDescent="0.3">
      <c r="A645" s="1" t="s">
        <v>32</v>
      </c>
      <c r="B645">
        <v>2015</v>
      </c>
      <c r="C645" s="1" t="s">
        <v>98</v>
      </c>
      <c r="D645" s="1" t="s">
        <v>99</v>
      </c>
      <c r="E645" s="1" t="s">
        <v>101</v>
      </c>
      <c r="F645">
        <v>1360</v>
      </c>
    </row>
    <row r="646" spans="1:6" x14ac:dyDescent="0.3">
      <c r="A646" s="1" t="s">
        <v>32</v>
      </c>
      <c r="B646">
        <v>2015</v>
      </c>
      <c r="C646" s="1" t="s">
        <v>98</v>
      </c>
      <c r="D646" s="1" t="s">
        <v>104</v>
      </c>
      <c r="E646" s="1" t="s">
        <v>106</v>
      </c>
      <c r="F646">
        <v>102</v>
      </c>
    </row>
    <row r="647" spans="1:6" x14ac:dyDescent="0.3">
      <c r="A647" s="1" t="s">
        <v>32</v>
      </c>
      <c r="B647">
        <v>2015</v>
      </c>
      <c r="C647" s="1" t="s">
        <v>98</v>
      </c>
      <c r="D647" s="1" t="s">
        <v>122</v>
      </c>
      <c r="E647" s="1" t="s">
        <v>122</v>
      </c>
      <c r="F647">
        <v>10242</v>
      </c>
    </row>
    <row r="648" spans="1:6" x14ac:dyDescent="0.3">
      <c r="A648" s="1" t="s">
        <v>32</v>
      </c>
      <c r="B648">
        <v>2016</v>
      </c>
      <c r="C648" s="1" t="s">
        <v>83</v>
      </c>
      <c r="D648" s="1" t="s">
        <v>84</v>
      </c>
      <c r="E648" s="1" t="s">
        <v>85</v>
      </c>
      <c r="F648">
        <v>1</v>
      </c>
    </row>
    <row r="649" spans="1:6" x14ac:dyDescent="0.3">
      <c r="A649" s="1" t="s">
        <v>32</v>
      </c>
      <c r="B649">
        <v>2016</v>
      </c>
      <c r="C649" s="1" t="s">
        <v>83</v>
      </c>
      <c r="D649" s="1" t="s">
        <v>86</v>
      </c>
      <c r="E649" s="1" t="s">
        <v>87</v>
      </c>
      <c r="F649">
        <v>15</v>
      </c>
    </row>
    <row r="650" spans="1:6" x14ac:dyDescent="0.3">
      <c r="A650" s="1" t="s">
        <v>32</v>
      </c>
      <c r="B650">
        <v>2016</v>
      </c>
      <c r="C650" s="1" t="s">
        <v>83</v>
      </c>
      <c r="D650" s="1" t="s">
        <v>90</v>
      </c>
      <c r="E650" s="1" t="s">
        <v>91</v>
      </c>
      <c r="F650">
        <v>2932</v>
      </c>
    </row>
    <row r="651" spans="1:6" x14ac:dyDescent="0.3">
      <c r="A651" s="1" t="s">
        <v>32</v>
      </c>
      <c r="B651">
        <v>2016</v>
      </c>
      <c r="C651" s="1" t="s">
        <v>83</v>
      </c>
      <c r="D651" s="1" t="s">
        <v>94</v>
      </c>
      <c r="E651" s="1" t="s">
        <v>95</v>
      </c>
      <c r="F651">
        <v>30</v>
      </c>
    </row>
    <row r="652" spans="1:6" x14ac:dyDescent="0.3">
      <c r="A652" s="1" t="s">
        <v>32</v>
      </c>
      <c r="B652">
        <v>2016</v>
      </c>
      <c r="C652" s="1" t="s">
        <v>98</v>
      </c>
      <c r="D652" s="1" t="s">
        <v>99</v>
      </c>
      <c r="E652" s="1" t="s">
        <v>101</v>
      </c>
      <c r="F652">
        <v>1381</v>
      </c>
    </row>
    <row r="653" spans="1:6" x14ac:dyDescent="0.3">
      <c r="A653" s="1" t="s">
        <v>32</v>
      </c>
      <c r="B653">
        <v>2016</v>
      </c>
      <c r="C653" s="1" t="s">
        <v>98</v>
      </c>
      <c r="D653" s="1" t="s">
        <v>104</v>
      </c>
      <c r="E653" s="1" t="s">
        <v>106</v>
      </c>
      <c r="F653">
        <v>101</v>
      </c>
    </row>
    <row r="654" spans="1:6" x14ac:dyDescent="0.3">
      <c r="A654" s="1" t="s">
        <v>32</v>
      </c>
      <c r="B654">
        <v>2016</v>
      </c>
      <c r="C654" s="1" t="s">
        <v>98</v>
      </c>
      <c r="D654" s="1" t="s">
        <v>122</v>
      </c>
      <c r="E654" s="1" t="s">
        <v>122</v>
      </c>
      <c r="F654">
        <v>10312</v>
      </c>
    </row>
    <row r="655" spans="1:6" x14ac:dyDescent="0.3">
      <c r="A655" s="1" t="s">
        <v>32</v>
      </c>
      <c r="B655">
        <v>2017</v>
      </c>
      <c r="C655" s="1" t="s">
        <v>83</v>
      </c>
      <c r="D655" s="1" t="s">
        <v>84</v>
      </c>
      <c r="E655" s="1" t="s">
        <v>85</v>
      </c>
      <c r="F655">
        <v>1</v>
      </c>
    </row>
    <row r="656" spans="1:6" x14ac:dyDescent="0.3">
      <c r="A656" s="1" t="s">
        <v>32</v>
      </c>
      <c r="B656">
        <v>2017</v>
      </c>
      <c r="C656" s="1" t="s">
        <v>83</v>
      </c>
      <c r="D656" s="1" t="s">
        <v>86</v>
      </c>
      <c r="E656" s="1" t="s">
        <v>87</v>
      </c>
      <c r="F656">
        <v>17</v>
      </c>
    </row>
    <row r="657" spans="1:6" x14ac:dyDescent="0.3">
      <c r="A657" s="1" t="s">
        <v>32</v>
      </c>
      <c r="B657">
        <v>2017</v>
      </c>
      <c r="C657" s="1" t="s">
        <v>83</v>
      </c>
      <c r="D657" s="1" t="s">
        <v>90</v>
      </c>
      <c r="E657" s="1" t="s">
        <v>91</v>
      </c>
      <c r="F657">
        <v>2932</v>
      </c>
    </row>
    <row r="658" spans="1:6" x14ac:dyDescent="0.3">
      <c r="A658" s="1" t="s">
        <v>32</v>
      </c>
      <c r="B658">
        <v>2017</v>
      </c>
      <c r="C658" s="1" t="s">
        <v>83</v>
      </c>
      <c r="D658" s="1" t="s">
        <v>94</v>
      </c>
      <c r="E658" s="1" t="s">
        <v>95</v>
      </c>
      <c r="F658">
        <v>31</v>
      </c>
    </row>
    <row r="659" spans="1:6" x14ac:dyDescent="0.3">
      <c r="A659" s="1" t="s">
        <v>32</v>
      </c>
      <c r="B659">
        <v>2017</v>
      </c>
      <c r="C659" s="1" t="s">
        <v>98</v>
      </c>
      <c r="D659" s="1" t="s">
        <v>99</v>
      </c>
      <c r="E659" s="1" t="s">
        <v>101</v>
      </c>
      <c r="F659">
        <v>1418</v>
      </c>
    </row>
    <row r="660" spans="1:6" x14ac:dyDescent="0.3">
      <c r="A660" s="1" t="s">
        <v>32</v>
      </c>
      <c r="B660">
        <v>2017</v>
      </c>
      <c r="C660" s="1" t="s">
        <v>98</v>
      </c>
      <c r="D660" s="1" t="s">
        <v>104</v>
      </c>
      <c r="E660" s="1" t="s">
        <v>106</v>
      </c>
      <c r="F660">
        <v>126</v>
      </c>
    </row>
    <row r="661" spans="1:6" x14ac:dyDescent="0.3">
      <c r="A661" s="1" t="s">
        <v>32</v>
      </c>
      <c r="B661">
        <v>2017</v>
      </c>
      <c r="C661" s="1" t="s">
        <v>98</v>
      </c>
      <c r="D661" s="1" t="s">
        <v>122</v>
      </c>
      <c r="E661" s="1" t="s">
        <v>122</v>
      </c>
      <c r="F661">
        <v>10437</v>
      </c>
    </row>
    <row r="662" spans="1:6" x14ac:dyDescent="0.3">
      <c r="A662" s="1" t="s">
        <v>32</v>
      </c>
      <c r="B662">
        <v>2018</v>
      </c>
      <c r="C662" s="1" t="s">
        <v>83</v>
      </c>
      <c r="D662" s="1" t="s">
        <v>84</v>
      </c>
      <c r="E662" s="1" t="s">
        <v>85</v>
      </c>
      <c r="F662">
        <v>1</v>
      </c>
    </row>
    <row r="663" spans="1:6" x14ac:dyDescent="0.3">
      <c r="A663" s="1" t="s">
        <v>32</v>
      </c>
      <c r="B663">
        <v>2018</v>
      </c>
      <c r="C663" s="1" t="s">
        <v>83</v>
      </c>
      <c r="D663" s="1" t="s">
        <v>86</v>
      </c>
      <c r="E663" s="1" t="s">
        <v>87</v>
      </c>
      <c r="F663">
        <v>17</v>
      </c>
    </row>
    <row r="664" spans="1:6" x14ac:dyDescent="0.3">
      <c r="A664" s="1" t="s">
        <v>32</v>
      </c>
      <c r="B664">
        <v>2018</v>
      </c>
      <c r="C664" s="1" t="s">
        <v>83</v>
      </c>
      <c r="D664" s="1" t="s">
        <v>90</v>
      </c>
      <c r="E664" s="1" t="s">
        <v>91</v>
      </c>
      <c r="F664">
        <v>2978</v>
      </c>
    </row>
    <row r="665" spans="1:6" x14ac:dyDescent="0.3">
      <c r="A665" s="1" t="s">
        <v>32</v>
      </c>
      <c r="B665">
        <v>2018</v>
      </c>
      <c r="C665" s="1" t="s">
        <v>83</v>
      </c>
      <c r="D665" s="1" t="s">
        <v>94</v>
      </c>
      <c r="E665" s="1" t="s">
        <v>95</v>
      </c>
      <c r="F665">
        <v>32</v>
      </c>
    </row>
    <row r="666" spans="1:6" x14ac:dyDescent="0.3">
      <c r="A666" s="1" t="s">
        <v>32</v>
      </c>
      <c r="B666">
        <v>2018</v>
      </c>
      <c r="C666" s="1" t="s">
        <v>98</v>
      </c>
      <c r="D666" s="1" t="s">
        <v>99</v>
      </c>
      <c r="E666" s="1" t="s">
        <v>101</v>
      </c>
      <c r="F666">
        <v>1406</v>
      </c>
    </row>
    <row r="667" spans="1:6" x14ac:dyDescent="0.3">
      <c r="A667" s="1" t="s">
        <v>32</v>
      </c>
      <c r="B667">
        <v>2018</v>
      </c>
      <c r="C667" s="1" t="s">
        <v>98</v>
      </c>
      <c r="D667" s="1" t="s">
        <v>104</v>
      </c>
      <c r="E667" s="1" t="s">
        <v>106</v>
      </c>
      <c r="F667">
        <v>95</v>
      </c>
    </row>
    <row r="668" spans="1:6" x14ac:dyDescent="0.3">
      <c r="A668" s="1" t="s">
        <v>32</v>
      </c>
      <c r="B668">
        <v>2018</v>
      </c>
      <c r="C668" s="1" t="s">
        <v>98</v>
      </c>
      <c r="D668" s="1" t="s">
        <v>122</v>
      </c>
      <c r="E668" s="1" t="s">
        <v>122</v>
      </c>
      <c r="F668">
        <v>10882</v>
      </c>
    </row>
    <row r="669" spans="1:6" x14ac:dyDescent="0.3">
      <c r="A669" s="1" t="s">
        <v>32</v>
      </c>
      <c r="B669">
        <v>2019</v>
      </c>
      <c r="C669" s="1" t="s">
        <v>83</v>
      </c>
      <c r="D669" s="1" t="s">
        <v>84</v>
      </c>
      <c r="E669" s="1" t="s">
        <v>85</v>
      </c>
      <c r="F669">
        <v>1</v>
      </c>
    </row>
    <row r="670" spans="1:6" x14ac:dyDescent="0.3">
      <c r="A670" s="1" t="s">
        <v>32</v>
      </c>
      <c r="B670">
        <v>2019</v>
      </c>
      <c r="C670" s="1" t="s">
        <v>83</v>
      </c>
      <c r="D670" s="1" t="s">
        <v>86</v>
      </c>
      <c r="E670" s="1" t="s">
        <v>87</v>
      </c>
      <c r="F670">
        <v>17</v>
      </c>
    </row>
    <row r="671" spans="1:6" x14ac:dyDescent="0.3">
      <c r="A671" s="1" t="s">
        <v>32</v>
      </c>
      <c r="B671">
        <v>2019</v>
      </c>
      <c r="C671" s="1" t="s">
        <v>83</v>
      </c>
      <c r="D671" s="1" t="s">
        <v>90</v>
      </c>
      <c r="E671" s="1" t="s">
        <v>91</v>
      </c>
      <c r="F671">
        <v>3006</v>
      </c>
    </row>
    <row r="672" spans="1:6" x14ac:dyDescent="0.3">
      <c r="A672" s="1" t="s">
        <v>32</v>
      </c>
      <c r="B672">
        <v>2019</v>
      </c>
      <c r="C672" s="1" t="s">
        <v>83</v>
      </c>
      <c r="D672" s="1" t="s">
        <v>94</v>
      </c>
      <c r="E672" s="1" t="s">
        <v>95</v>
      </c>
      <c r="F672">
        <v>32</v>
      </c>
    </row>
    <row r="673" spans="1:6" x14ac:dyDescent="0.3">
      <c r="A673" s="1" t="s">
        <v>32</v>
      </c>
      <c r="B673">
        <v>2019</v>
      </c>
      <c r="C673" s="1" t="s">
        <v>98</v>
      </c>
      <c r="D673" s="1" t="s">
        <v>99</v>
      </c>
      <c r="E673" s="1" t="s">
        <v>101</v>
      </c>
      <c r="F673">
        <v>1418</v>
      </c>
    </row>
    <row r="674" spans="1:6" x14ac:dyDescent="0.3">
      <c r="A674" s="1" t="s">
        <v>32</v>
      </c>
      <c r="B674">
        <v>2019</v>
      </c>
      <c r="C674" s="1" t="s">
        <v>98</v>
      </c>
      <c r="D674" s="1" t="s">
        <v>104</v>
      </c>
      <c r="E674" s="1" t="s">
        <v>106</v>
      </c>
      <c r="F674">
        <v>97</v>
      </c>
    </row>
    <row r="675" spans="1:6" x14ac:dyDescent="0.3">
      <c r="A675" s="1" t="s">
        <v>32</v>
      </c>
      <c r="B675">
        <v>2019</v>
      </c>
      <c r="C675" s="1" t="s">
        <v>98</v>
      </c>
      <c r="D675" s="1" t="s">
        <v>122</v>
      </c>
      <c r="E675" s="1" t="s">
        <v>122</v>
      </c>
      <c r="F675">
        <v>10963</v>
      </c>
    </row>
    <row r="676" spans="1:6" x14ac:dyDescent="0.3">
      <c r="A676" s="1" t="s">
        <v>32</v>
      </c>
      <c r="B676">
        <v>2020</v>
      </c>
      <c r="C676" s="1" t="s">
        <v>83</v>
      </c>
      <c r="D676" s="1" t="s">
        <v>84</v>
      </c>
      <c r="E676" s="1" t="s">
        <v>85</v>
      </c>
      <c r="F676">
        <v>1</v>
      </c>
    </row>
    <row r="677" spans="1:6" x14ac:dyDescent="0.3">
      <c r="A677" s="1" t="s">
        <v>32</v>
      </c>
      <c r="B677">
        <v>2020</v>
      </c>
      <c r="C677" s="1" t="s">
        <v>83</v>
      </c>
      <c r="D677" s="1" t="s">
        <v>86</v>
      </c>
      <c r="E677" s="1" t="s">
        <v>87</v>
      </c>
      <c r="F677">
        <v>17</v>
      </c>
    </row>
    <row r="678" spans="1:6" x14ac:dyDescent="0.3">
      <c r="A678" s="1" t="s">
        <v>32</v>
      </c>
      <c r="B678">
        <v>2020</v>
      </c>
      <c r="C678" s="1" t="s">
        <v>83</v>
      </c>
      <c r="D678" s="1" t="s">
        <v>90</v>
      </c>
      <c r="E678" s="1" t="s">
        <v>91</v>
      </c>
      <c r="F678">
        <v>3080</v>
      </c>
    </row>
    <row r="679" spans="1:6" x14ac:dyDescent="0.3">
      <c r="A679" s="1" t="s">
        <v>32</v>
      </c>
      <c r="B679">
        <v>2020</v>
      </c>
      <c r="C679" s="1" t="s">
        <v>83</v>
      </c>
      <c r="D679" s="1" t="s">
        <v>94</v>
      </c>
      <c r="E679" s="1" t="s">
        <v>95</v>
      </c>
      <c r="F679">
        <v>32</v>
      </c>
    </row>
    <row r="680" spans="1:6" x14ac:dyDescent="0.3">
      <c r="A680" s="1" t="s">
        <v>32</v>
      </c>
      <c r="B680">
        <v>2020</v>
      </c>
      <c r="C680" s="1" t="s">
        <v>98</v>
      </c>
      <c r="D680" s="1" t="s">
        <v>99</v>
      </c>
      <c r="E680" s="1" t="s">
        <v>101</v>
      </c>
      <c r="F680">
        <v>1436</v>
      </c>
    </row>
    <row r="681" spans="1:6" x14ac:dyDescent="0.3">
      <c r="A681" s="1" t="s">
        <v>32</v>
      </c>
      <c r="B681">
        <v>2020</v>
      </c>
      <c r="C681" s="1" t="s">
        <v>98</v>
      </c>
      <c r="D681" s="1" t="s">
        <v>104</v>
      </c>
      <c r="E681" s="1" t="s">
        <v>106</v>
      </c>
      <c r="F681">
        <v>99</v>
      </c>
    </row>
    <row r="682" spans="1:6" x14ac:dyDescent="0.3">
      <c r="A682" s="1" t="s">
        <v>32</v>
      </c>
      <c r="B682">
        <v>2020</v>
      </c>
      <c r="C682" s="1" t="s">
        <v>98</v>
      </c>
      <c r="D682" s="1" t="s">
        <v>122</v>
      </c>
      <c r="E682" s="1" t="s">
        <v>122</v>
      </c>
      <c r="F682">
        <v>11076</v>
      </c>
    </row>
    <row r="683" spans="1:6" x14ac:dyDescent="0.3">
      <c r="A683" s="1" t="s">
        <v>32</v>
      </c>
      <c r="B683">
        <v>2021</v>
      </c>
      <c r="C683" s="1" t="s">
        <v>83</v>
      </c>
      <c r="D683" s="1" t="s">
        <v>84</v>
      </c>
      <c r="E683" s="1" t="s">
        <v>85</v>
      </c>
      <c r="F683">
        <v>1</v>
      </c>
    </row>
    <row r="684" spans="1:6" x14ac:dyDescent="0.3">
      <c r="A684" s="1" t="s">
        <v>32</v>
      </c>
      <c r="B684">
        <v>2021</v>
      </c>
      <c r="C684" s="1" t="s">
        <v>83</v>
      </c>
      <c r="D684" s="1" t="s">
        <v>86</v>
      </c>
      <c r="E684" s="1" t="s">
        <v>87</v>
      </c>
      <c r="F684">
        <v>1</v>
      </c>
    </row>
    <row r="685" spans="1:6" x14ac:dyDescent="0.3">
      <c r="A685" s="1" t="s">
        <v>32</v>
      </c>
      <c r="B685">
        <v>2021</v>
      </c>
      <c r="C685" s="1" t="s">
        <v>83</v>
      </c>
      <c r="D685" s="1" t="s">
        <v>90</v>
      </c>
      <c r="E685" s="1" t="s">
        <v>91</v>
      </c>
      <c r="F685">
        <v>3103</v>
      </c>
    </row>
    <row r="686" spans="1:6" x14ac:dyDescent="0.3">
      <c r="A686" s="1" t="s">
        <v>32</v>
      </c>
      <c r="B686">
        <v>2021</v>
      </c>
      <c r="C686" s="1" t="s">
        <v>83</v>
      </c>
      <c r="D686" s="1" t="s">
        <v>94</v>
      </c>
      <c r="E686" s="1" t="s">
        <v>95</v>
      </c>
      <c r="F686">
        <v>31</v>
      </c>
    </row>
    <row r="687" spans="1:6" x14ac:dyDescent="0.3">
      <c r="A687" s="1" t="s">
        <v>32</v>
      </c>
      <c r="B687">
        <v>2021</v>
      </c>
      <c r="C687" s="1" t="s">
        <v>98</v>
      </c>
      <c r="D687" s="1" t="s">
        <v>99</v>
      </c>
      <c r="E687" s="1" t="s">
        <v>101</v>
      </c>
      <c r="F687">
        <v>1158</v>
      </c>
    </row>
    <row r="688" spans="1:6" x14ac:dyDescent="0.3">
      <c r="A688" s="1" t="s">
        <v>32</v>
      </c>
      <c r="B688">
        <v>2021</v>
      </c>
      <c r="C688" s="1" t="s">
        <v>98</v>
      </c>
      <c r="D688" s="1" t="s">
        <v>104</v>
      </c>
      <c r="E688" s="1" t="s">
        <v>106</v>
      </c>
      <c r="F688">
        <v>103</v>
      </c>
    </row>
    <row r="689" spans="1:6" x14ac:dyDescent="0.3">
      <c r="A689" s="1" t="s">
        <v>32</v>
      </c>
      <c r="B689">
        <v>2021</v>
      </c>
      <c r="C689" s="1" t="s">
        <v>98</v>
      </c>
      <c r="D689" s="1" t="s">
        <v>122</v>
      </c>
      <c r="E689" s="1" t="s">
        <v>122</v>
      </c>
      <c r="F689">
        <v>10963</v>
      </c>
    </row>
    <row r="690" spans="1:6" x14ac:dyDescent="0.3">
      <c r="A690" s="1" t="s">
        <v>33</v>
      </c>
      <c r="B690">
        <v>2015</v>
      </c>
      <c r="C690" s="1" t="s">
        <v>83</v>
      </c>
      <c r="D690" s="1" t="s">
        <v>86</v>
      </c>
      <c r="E690" s="1" t="s">
        <v>87</v>
      </c>
      <c r="F690">
        <v>611</v>
      </c>
    </row>
    <row r="691" spans="1:6" x14ac:dyDescent="0.3">
      <c r="A691" s="1" t="s">
        <v>33</v>
      </c>
      <c r="B691">
        <v>2015</v>
      </c>
      <c r="C691" s="1" t="s">
        <v>83</v>
      </c>
      <c r="D691" s="1" t="s">
        <v>90</v>
      </c>
      <c r="E691" s="1" t="s">
        <v>91</v>
      </c>
      <c r="F691">
        <v>23467</v>
      </c>
    </row>
    <row r="692" spans="1:6" x14ac:dyDescent="0.3">
      <c r="A692" s="1" t="s">
        <v>33</v>
      </c>
      <c r="B692">
        <v>2015</v>
      </c>
      <c r="C692" s="1" t="s">
        <v>83</v>
      </c>
      <c r="D692" s="1" t="s">
        <v>94</v>
      </c>
      <c r="E692" s="1" t="s">
        <v>95</v>
      </c>
      <c r="F692">
        <v>780</v>
      </c>
    </row>
    <row r="693" spans="1:6" x14ac:dyDescent="0.3">
      <c r="A693" s="1" t="s">
        <v>33</v>
      </c>
      <c r="B693">
        <v>2015</v>
      </c>
      <c r="C693" s="1" t="s">
        <v>98</v>
      </c>
      <c r="D693" s="1" t="s">
        <v>99</v>
      </c>
      <c r="E693" s="1" t="s">
        <v>101</v>
      </c>
      <c r="F693">
        <v>7442</v>
      </c>
    </row>
    <row r="694" spans="1:6" x14ac:dyDescent="0.3">
      <c r="A694" s="1" t="s">
        <v>33</v>
      </c>
      <c r="B694">
        <v>2015</v>
      </c>
      <c r="C694" s="1" t="s">
        <v>98</v>
      </c>
      <c r="D694" s="1" t="s">
        <v>104</v>
      </c>
      <c r="E694" s="1" t="s">
        <v>196</v>
      </c>
      <c r="F694">
        <v>3</v>
      </c>
    </row>
    <row r="695" spans="1:6" x14ac:dyDescent="0.3">
      <c r="A695" s="1" t="s">
        <v>33</v>
      </c>
      <c r="B695">
        <v>2015</v>
      </c>
      <c r="C695" s="1" t="s">
        <v>98</v>
      </c>
      <c r="D695" s="1" t="s">
        <v>104</v>
      </c>
      <c r="E695" s="1" t="s">
        <v>106</v>
      </c>
      <c r="F695">
        <v>1238</v>
      </c>
    </row>
    <row r="696" spans="1:6" x14ac:dyDescent="0.3">
      <c r="A696" s="1" t="s">
        <v>33</v>
      </c>
      <c r="B696">
        <v>2015</v>
      </c>
      <c r="C696" s="1" t="s">
        <v>98</v>
      </c>
      <c r="D696" s="1" t="s">
        <v>116</v>
      </c>
      <c r="E696" s="1" t="s">
        <v>197</v>
      </c>
      <c r="F696">
        <v>2</v>
      </c>
    </row>
    <row r="697" spans="1:6" x14ac:dyDescent="0.3">
      <c r="A697" s="1" t="s">
        <v>33</v>
      </c>
      <c r="B697">
        <v>2015</v>
      </c>
      <c r="C697" s="1" t="s">
        <v>98</v>
      </c>
      <c r="D697" s="1" t="s">
        <v>116</v>
      </c>
      <c r="E697" s="1" t="s">
        <v>198</v>
      </c>
      <c r="F697">
        <v>1</v>
      </c>
    </row>
    <row r="698" spans="1:6" x14ac:dyDescent="0.3">
      <c r="A698" s="1" t="s">
        <v>33</v>
      </c>
      <c r="B698">
        <v>2015</v>
      </c>
      <c r="C698" s="1" t="s">
        <v>98</v>
      </c>
      <c r="D698" s="1" t="s">
        <v>116</v>
      </c>
      <c r="E698" s="1" t="s">
        <v>199</v>
      </c>
      <c r="F698">
        <v>6</v>
      </c>
    </row>
    <row r="699" spans="1:6" x14ac:dyDescent="0.3">
      <c r="A699" s="1" t="s">
        <v>33</v>
      </c>
      <c r="B699">
        <v>2015</v>
      </c>
      <c r="C699" s="1" t="s">
        <v>98</v>
      </c>
      <c r="D699" s="1" t="s">
        <v>122</v>
      </c>
      <c r="E699" s="1" t="s">
        <v>122</v>
      </c>
      <c r="F699">
        <v>78520</v>
      </c>
    </row>
    <row r="700" spans="1:6" x14ac:dyDescent="0.3">
      <c r="A700" s="1" t="s">
        <v>33</v>
      </c>
      <c r="B700">
        <v>2016</v>
      </c>
      <c r="C700" s="1" t="s">
        <v>83</v>
      </c>
      <c r="D700" s="1" t="s">
        <v>86</v>
      </c>
      <c r="E700" s="1" t="s">
        <v>87</v>
      </c>
      <c r="F700">
        <v>592</v>
      </c>
    </row>
    <row r="701" spans="1:6" x14ac:dyDescent="0.3">
      <c r="A701" s="1" t="s">
        <v>33</v>
      </c>
      <c r="B701">
        <v>2016</v>
      </c>
      <c r="C701" s="1" t="s">
        <v>83</v>
      </c>
      <c r="D701" s="1" t="s">
        <v>90</v>
      </c>
      <c r="E701" s="1" t="s">
        <v>91</v>
      </c>
      <c r="F701">
        <v>23585</v>
      </c>
    </row>
    <row r="702" spans="1:6" x14ac:dyDescent="0.3">
      <c r="A702" s="1" t="s">
        <v>33</v>
      </c>
      <c r="B702">
        <v>2016</v>
      </c>
      <c r="C702" s="1" t="s">
        <v>83</v>
      </c>
      <c r="D702" s="1" t="s">
        <v>94</v>
      </c>
      <c r="E702" s="1" t="s">
        <v>95</v>
      </c>
      <c r="F702">
        <v>782</v>
      </c>
    </row>
    <row r="703" spans="1:6" x14ac:dyDescent="0.3">
      <c r="A703" s="1" t="s">
        <v>33</v>
      </c>
      <c r="B703">
        <v>2016</v>
      </c>
      <c r="C703" s="1" t="s">
        <v>98</v>
      </c>
      <c r="D703" s="1" t="s">
        <v>99</v>
      </c>
      <c r="E703" s="1" t="s">
        <v>101</v>
      </c>
      <c r="F703">
        <v>7590</v>
      </c>
    </row>
    <row r="704" spans="1:6" x14ac:dyDescent="0.3">
      <c r="A704" s="1" t="s">
        <v>33</v>
      </c>
      <c r="B704">
        <v>2016</v>
      </c>
      <c r="C704" s="1" t="s">
        <v>98</v>
      </c>
      <c r="D704" s="1" t="s">
        <v>104</v>
      </c>
      <c r="E704" s="1" t="s">
        <v>200</v>
      </c>
      <c r="F704">
        <v>3</v>
      </c>
    </row>
    <row r="705" spans="1:6" x14ac:dyDescent="0.3">
      <c r="A705" s="1" t="s">
        <v>33</v>
      </c>
      <c r="B705">
        <v>2016</v>
      </c>
      <c r="C705" s="1" t="s">
        <v>98</v>
      </c>
      <c r="D705" s="1" t="s">
        <v>104</v>
      </c>
      <c r="E705" s="1" t="s">
        <v>106</v>
      </c>
      <c r="F705">
        <v>1251</v>
      </c>
    </row>
    <row r="706" spans="1:6" x14ac:dyDescent="0.3">
      <c r="A706" s="1" t="s">
        <v>33</v>
      </c>
      <c r="B706">
        <v>2016</v>
      </c>
      <c r="C706" s="1" t="s">
        <v>98</v>
      </c>
      <c r="D706" s="1" t="s">
        <v>116</v>
      </c>
      <c r="E706" s="1" t="s">
        <v>197</v>
      </c>
      <c r="F706">
        <v>2</v>
      </c>
    </row>
    <row r="707" spans="1:6" x14ac:dyDescent="0.3">
      <c r="A707" s="1" t="s">
        <v>33</v>
      </c>
      <c r="B707">
        <v>2016</v>
      </c>
      <c r="C707" s="1" t="s">
        <v>98</v>
      </c>
      <c r="D707" s="1" t="s">
        <v>116</v>
      </c>
      <c r="E707" s="1" t="s">
        <v>198</v>
      </c>
      <c r="F707">
        <v>1</v>
      </c>
    </row>
    <row r="708" spans="1:6" x14ac:dyDescent="0.3">
      <c r="A708" s="1" t="s">
        <v>33</v>
      </c>
      <c r="B708">
        <v>2016</v>
      </c>
      <c r="C708" s="1" t="s">
        <v>98</v>
      </c>
      <c r="D708" s="1" t="s">
        <v>116</v>
      </c>
      <c r="E708" s="1" t="s">
        <v>199</v>
      </c>
      <c r="F708">
        <v>6</v>
      </c>
    </row>
    <row r="709" spans="1:6" x14ac:dyDescent="0.3">
      <c r="A709" s="1" t="s">
        <v>33</v>
      </c>
      <c r="B709">
        <v>2016</v>
      </c>
      <c r="C709" s="1" t="s">
        <v>98</v>
      </c>
      <c r="D709" s="1" t="s">
        <v>122</v>
      </c>
      <c r="E709" s="1" t="s">
        <v>122</v>
      </c>
      <c r="F709">
        <v>79048</v>
      </c>
    </row>
    <row r="710" spans="1:6" x14ac:dyDescent="0.3">
      <c r="A710" s="1" t="s">
        <v>33</v>
      </c>
      <c r="B710">
        <v>2017</v>
      </c>
      <c r="C710" s="1" t="s">
        <v>83</v>
      </c>
      <c r="D710" s="1" t="s">
        <v>86</v>
      </c>
      <c r="E710" s="1" t="s">
        <v>87</v>
      </c>
      <c r="F710">
        <v>541</v>
      </c>
    </row>
    <row r="711" spans="1:6" x14ac:dyDescent="0.3">
      <c r="A711" s="1" t="s">
        <v>33</v>
      </c>
      <c r="B711">
        <v>2017</v>
      </c>
      <c r="C711" s="1" t="s">
        <v>83</v>
      </c>
      <c r="D711" s="1" t="s">
        <v>90</v>
      </c>
      <c r="E711" s="1" t="s">
        <v>91</v>
      </c>
      <c r="F711">
        <v>24136</v>
      </c>
    </row>
    <row r="712" spans="1:6" x14ac:dyDescent="0.3">
      <c r="A712" s="1" t="s">
        <v>33</v>
      </c>
      <c r="B712">
        <v>2017</v>
      </c>
      <c r="C712" s="1" t="s">
        <v>83</v>
      </c>
      <c r="D712" s="1" t="s">
        <v>94</v>
      </c>
      <c r="E712" s="1" t="s">
        <v>95</v>
      </c>
      <c r="F712">
        <v>730</v>
      </c>
    </row>
    <row r="713" spans="1:6" x14ac:dyDescent="0.3">
      <c r="A713" s="1" t="s">
        <v>33</v>
      </c>
      <c r="B713">
        <v>2017</v>
      </c>
      <c r="C713" s="1" t="s">
        <v>98</v>
      </c>
      <c r="D713" s="1" t="s">
        <v>99</v>
      </c>
      <c r="E713" s="1" t="s">
        <v>101</v>
      </c>
      <c r="F713">
        <v>7679</v>
      </c>
    </row>
    <row r="714" spans="1:6" x14ac:dyDescent="0.3">
      <c r="A714" s="1" t="s">
        <v>33</v>
      </c>
      <c r="B714">
        <v>2017</v>
      </c>
      <c r="C714" s="1" t="s">
        <v>98</v>
      </c>
      <c r="D714" s="1" t="s">
        <v>104</v>
      </c>
      <c r="E714" s="1" t="s">
        <v>200</v>
      </c>
      <c r="F714">
        <v>3</v>
      </c>
    </row>
    <row r="715" spans="1:6" x14ac:dyDescent="0.3">
      <c r="A715" s="1" t="s">
        <v>33</v>
      </c>
      <c r="B715">
        <v>2017</v>
      </c>
      <c r="C715" s="1" t="s">
        <v>98</v>
      </c>
      <c r="D715" s="1" t="s">
        <v>104</v>
      </c>
      <c r="E715" s="1" t="s">
        <v>106</v>
      </c>
      <c r="F715">
        <v>1253</v>
      </c>
    </row>
    <row r="716" spans="1:6" x14ac:dyDescent="0.3">
      <c r="A716" s="1" t="s">
        <v>33</v>
      </c>
      <c r="B716">
        <v>2017</v>
      </c>
      <c r="C716" s="1" t="s">
        <v>98</v>
      </c>
      <c r="D716" s="1" t="s">
        <v>116</v>
      </c>
      <c r="E716" s="1" t="s">
        <v>197</v>
      </c>
      <c r="F716">
        <v>2</v>
      </c>
    </row>
    <row r="717" spans="1:6" x14ac:dyDescent="0.3">
      <c r="A717" s="1" t="s">
        <v>33</v>
      </c>
      <c r="B717">
        <v>2017</v>
      </c>
      <c r="C717" s="1" t="s">
        <v>98</v>
      </c>
      <c r="D717" s="1" t="s">
        <v>116</v>
      </c>
      <c r="E717" s="1" t="s">
        <v>198</v>
      </c>
      <c r="F717">
        <v>1</v>
      </c>
    </row>
    <row r="718" spans="1:6" x14ac:dyDescent="0.3">
      <c r="A718" s="1" t="s">
        <v>33</v>
      </c>
      <c r="B718">
        <v>2017</v>
      </c>
      <c r="C718" s="1" t="s">
        <v>98</v>
      </c>
      <c r="D718" s="1" t="s">
        <v>116</v>
      </c>
      <c r="E718" s="1" t="s">
        <v>199</v>
      </c>
      <c r="F718">
        <v>6</v>
      </c>
    </row>
    <row r="719" spans="1:6" x14ac:dyDescent="0.3">
      <c r="A719" s="1" t="s">
        <v>33</v>
      </c>
      <c r="B719">
        <v>2017</v>
      </c>
      <c r="C719" s="1" t="s">
        <v>98</v>
      </c>
      <c r="D719" s="1" t="s">
        <v>122</v>
      </c>
      <c r="E719" s="1" t="s">
        <v>122</v>
      </c>
      <c r="F719">
        <v>79478</v>
      </c>
    </row>
    <row r="720" spans="1:6" x14ac:dyDescent="0.3">
      <c r="A720" s="1" t="s">
        <v>33</v>
      </c>
      <c r="B720">
        <v>2018</v>
      </c>
      <c r="C720" s="1" t="s">
        <v>83</v>
      </c>
      <c r="D720" s="1" t="s">
        <v>86</v>
      </c>
      <c r="E720" s="1" t="s">
        <v>87</v>
      </c>
      <c r="F720">
        <v>525</v>
      </c>
    </row>
    <row r="721" spans="1:6" x14ac:dyDescent="0.3">
      <c r="A721" s="1" t="s">
        <v>33</v>
      </c>
      <c r="B721">
        <v>2018</v>
      </c>
      <c r="C721" s="1" t="s">
        <v>83</v>
      </c>
      <c r="D721" s="1" t="s">
        <v>90</v>
      </c>
      <c r="E721" s="1" t="s">
        <v>91</v>
      </c>
      <c r="F721">
        <v>24362</v>
      </c>
    </row>
    <row r="722" spans="1:6" x14ac:dyDescent="0.3">
      <c r="A722" s="1" t="s">
        <v>33</v>
      </c>
      <c r="B722">
        <v>2018</v>
      </c>
      <c r="C722" s="1" t="s">
        <v>83</v>
      </c>
      <c r="D722" s="1" t="s">
        <v>94</v>
      </c>
      <c r="E722" s="1" t="s">
        <v>95</v>
      </c>
      <c r="F722">
        <v>725</v>
      </c>
    </row>
    <row r="723" spans="1:6" x14ac:dyDescent="0.3">
      <c r="A723" s="1" t="s">
        <v>33</v>
      </c>
      <c r="B723">
        <v>2018</v>
      </c>
      <c r="C723" s="1" t="s">
        <v>98</v>
      </c>
      <c r="D723" s="1" t="s">
        <v>99</v>
      </c>
      <c r="E723" s="1" t="s">
        <v>101</v>
      </c>
      <c r="F723">
        <v>7823</v>
      </c>
    </row>
    <row r="724" spans="1:6" x14ac:dyDescent="0.3">
      <c r="A724" s="1" t="s">
        <v>33</v>
      </c>
      <c r="B724">
        <v>2018</v>
      </c>
      <c r="C724" s="1" t="s">
        <v>98</v>
      </c>
      <c r="D724" s="1" t="s">
        <v>104</v>
      </c>
      <c r="E724" s="1" t="s">
        <v>200</v>
      </c>
      <c r="F724">
        <v>3</v>
      </c>
    </row>
    <row r="725" spans="1:6" x14ac:dyDescent="0.3">
      <c r="A725" s="1" t="s">
        <v>33</v>
      </c>
      <c r="B725">
        <v>2018</v>
      </c>
      <c r="C725" s="1" t="s">
        <v>98</v>
      </c>
      <c r="D725" s="1" t="s">
        <v>104</v>
      </c>
      <c r="E725" s="1" t="s">
        <v>106</v>
      </c>
      <c r="F725">
        <v>1260</v>
      </c>
    </row>
    <row r="726" spans="1:6" x14ac:dyDescent="0.3">
      <c r="A726" s="1" t="s">
        <v>33</v>
      </c>
      <c r="B726">
        <v>2018</v>
      </c>
      <c r="C726" s="1" t="s">
        <v>98</v>
      </c>
      <c r="D726" s="1" t="s">
        <v>116</v>
      </c>
      <c r="E726" s="1" t="s">
        <v>197</v>
      </c>
      <c r="F726">
        <v>2</v>
      </c>
    </row>
    <row r="727" spans="1:6" x14ac:dyDescent="0.3">
      <c r="A727" s="1" t="s">
        <v>33</v>
      </c>
      <c r="B727">
        <v>2018</v>
      </c>
      <c r="C727" s="1" t="s">
        <v>98</v>
      </c>
      <c r="D727" s="1" t="s">
        <v>116</v>
      </c>
      <c r="E727" s="1" t="s">
        <v>198</v>
      </c>
      <c r="F727">
        <v>1</v>
      </c>
    </row>
    <row r="728" spans="1:6" x14ac:dyDescent="0.3">
      <c r="A728" s="1" t="s">
        <v>33</v>
      </c>
      <c r="B728">
        <v>2018</v>
      </c>
      <c r="C728" s="1" t="s">
        <v>98</v>
      </c>
      <c r="D728" s="1" t="s">
        <v>116</v>
      </c>
      <c r="E728" s="1" t="s">
        <v>199</v>
      </c>
      <c r="F728">
        <v>6</v>
      </c>
    </row>
    <row r="729" spans="1:6" x14ac:dyDescent="0.3">
      <c r="A729" s="1" t="s">
        <v>33</v>
      </c>
      <c r="B729">
        <v>2018</v>
      </c>
      <c r="C729" s="1" t="s">
        <v>98</v>
      </c>
      <c r="D729" s="1" t="s">
        <v>122</v>
      </c>
      <c r="E729" s="1" t="s">
        <v>122</v>
      </c>
      <c r="F729">
        <v>79883</v>
      </c>
    </row>
    <row r="730" spans="1:6" x14ac:dyDescent="0.3">
      <c r="A730" s="1" t="s">
        <v>33</v>
      </c>
      <c r="B730">
        <v>2019</v>
      </c>
      <c r="C730" s="1" t="s">
        <v>83</v>
      </c>
      <c r="D730" s="1" t="s">
        <v>86</v>
      </c>
      <c r="E730" s="1" t="s">
        <v>87</v>
      </c>
      <c r="F730">
        <v>512</v>
      </c>
    </row>
    <row r="731" spans="1:6" x14ac:dyDescent="0.3">
      <c r="A731" s="1" t="s">
        <v>33</v>
      </c>
      <c r="B731">
        <v>2019</v>
      </c>
      <c r="C731" s="1" t="s">
        <v>83</v>
      </c>
      <c r="D731" s="1" t="s">
        <v>90</v>
      </c>
      <c r="E731" s="1" t="s">
        <v>91</v>
      </c>
      <c r="F731">
        <v>24489</v>
      </c>
    </row>
    <row r="732" spans="1:6" x14ac:dyDescent="0.3">
      <c r="A732" s="1" t="s">
        <v>33</v>
      </c>
      <c r="B732">
        <v>2019</v>
      </c>
      <c r="C732" s="1" t="s">
        <v>83</v>
      </c>
      <c r="D732" s="1" t="s">
        <v>94</v>
      </c>
      <c r="E732" s="1" t="s">
        <v>95</v>
      </c>
      <c r="F732">
        <v>715</v>
      </c>
    </row>
    <row r="733" spans="1:6" x14ac:dyDescent="0.3">
      <c r="A733" s="1" t="s">
        <v>33</v>
      </c>
      <c r="B733">
        <v>2019</v>
      </c>
      <c r="C733" s="1" t="s">
        <v>98</v>
      </c>
      <c r="D733" s="1" t="s">
        <v>99</v>
      </c>
      <c r="E733" s="1" t="s">
        <v>101</v>
      </c>
      <c r="F733">
        <v>7893</v>
      </c>
    </row>
    <row r="734" spans="1:6" x14ac:dyDescent="0.3">
      <c r="A734" s="1" t="s">
        <v>33</v>
      </c>
      <c r="B734">
        <v>2019</v>
      </c>
      <c r="C734" s="1" t="s">
        <v>98</v>
      </c>
      <c r="D734" s="1" t="s">
        <v>104</v>
      </c>
      <c r="E734" s="1" t="s">
        <v>200</v>
      </c>
      <c r="F734">
        <v>3</v>
      </c>
    </row>
    <row r="735" spans="1:6" x14ac:dyDescent="0.3">
      <c r="A735" s="1" t="s">
        <v>33</v>
      </c>
      <c r="B735">
        <v>2019</v>
      </c>
      <c r="C735" s="1" t="s">
        <v>98</v>
      </c>
      <c r="D735" s="1" t="s">
        <v>104</v>
      </c>
      <c r="E735" s="1" t="s">
        <v>106</v>
      </c>
      <c r="F735">
        <v>1200</v>
      </c>
    </row>
    <row r="736" spans="1:6" x14ac:dyDescent="0.3">
      <c r="A736" s="1" t="s">
        <v>33</v>
      </c>
      <c r="B736">
        <v>2019</v>
      </c>
      <c r="C736" s="1" t="s">
        <v>98</v>
      </c>
      <c r="D736" s="1" t="s">
        <v>116</v>
      </c>
      <c r="E736" s="1" t="s">
        <v>197</v>
      </c>
      <c r="F736">
        <v>2</v>
      </c>
    </row>
    <row r="737" spans="1:6" x14ac:dyDescent="0.3">
      <c r="A737" s="1" t="s">
        <v>33</v>
      </c>
      <c r="B737">
        <v>2019</v>
      </c>
      <c r="C737" s="1" t="s">
        <v>98</v>
      </c>
      <c r="D737" s="1" t="s">
        <v>116</v>
      </c>
      <c r="E737" s="1" t="s">
        <v>198</v>
      </c>
      <c r="F737">
        <v>1</v>
      </c>
    </row>
    <row r="738" spans="1:6" x14ac:dyDescent="0.3">
      <c r="A738" s="1" t="s">
        <v>33</v>
      </c>
      <c r="B738">
        <v>2019</v>
      </c>
      <c r="C738" s="1" t="s">
        <v>98</v>
      </c>
      <c r="D738" s="1" t="s">
        <v>116</v>
      </c>
      <c r="E738" s="1" t="s">
        <v>199</v>
      </c>
      <c r="F738">
        <v>6</v>
      </c>
    </row>
    <row r="739" spans="1:6" x14ac:dyDescent="0.3">
      <c r="A739" s="1" t="s">
        <v>33</v>
      </c>
      <c r="B739">
        <v>2019</v>
      </c>
      <c r="C739" s="1" t="s">
        <v>98</v>
      </c>
      <c r="D739" s="1" t="s">
        <v>122</v>
      </c>
      <c r="E739" s="1" t="s">
        <v>122</v>
      </c>
      <c r="F739">
        <v>80456</v>
      </c>
    </row>
    <row r="740" spans="1:6" x14ac:dyDescent="0.3">
      <c r="A740" s="1" t="s">
        <v>33</v>
      </c>
      <c r="B740">
        <v>2020</v>
      </c>
      <c r="C740" s="1" t="s">
        <v>83</v>
      </c>
      <c r="D740" s="1" t="s">
        <v>86</v>
      </c>
      <c r="E740" s="1" t="s">
        <v>87</v>
      </c>
      <c r="F740">
        <v>500</v>
      </c>
    </row>
    <row r="741" spans="1:6" x14ac:dyDescent="0.3">
      <c r="A741" s="1" t="s">
        <v>33</v>
      </c>
      <c r="B741">
        <v>2020</v>
      </c>
      <c r="C741" s="1" t="s">
        <v>83</v>
      </c>
      <c r="D741" s="1" t="s">
        <v>90</v>
      </c>
      <c r="E741" s="1" t="s">
        <v>91</v>
      </c>
      <c r="F741">
        <v>24605</v>
      </c>
    </row>
    <row r="742" spans="1:6" x14ac:dyDescent="0.3">
      <c r="A742" s="1" t="s">
        <v>33</v>
      </c>
      <c r="B742">
        <v>2020</v>
      </c>
      <c r="C742" s="1" t="s">
        <v>83</v>
      </c>
      <c r="D742" s="1" t="s">
        <v>94</v>
      </c>
      <c r="E742" s="1" t="s">
        <v>95</v>
      </c>
      <c r="F742">
        <v>717</v>
      </c>
    </row>
    <row r="743" spans="1:6" x14ac:dyDescent="0.3">
      <c r="A743" s="1" t="s">
        <v>33</v>
      </c>
      <c r="B743">
        <v>2020</v>
      </c>
      <c r="C743" s="1" t="s">
        <v>98</v>
      </c>
      <c r="D743" s="1" t="s">
        <v>99</v>
      </c>
      <c r="E743" s="1" t="s">
        <v>101</v>
      </c>
      <c r="F743">
        <v>8074</v>
      </c>
    </row>
    <row r="744" spans="1:6" x14ac:dyDescent="0.3">
      <c r="A744" s="1" t="s">
        <v>33</v>
      </c>
      <c r="B744">
        <v>2020</v>
      </c>
      <c r="C744" s="1" t="s">
        <v>98</v>
      </c>
      <c r="D744" s="1" t="s">
        <v>104</v>
      </c>
      <c r="E744" s="1" t="s">
        <v>200</v>
      </c>
      <c r="F744">
        <v>0</v>
      </c>
    </row>
    <row r="745" spans="1:6" x14ac:dyDescent="0.3">
      <c r="A745" s="1" t="s">
        <v>33</v>
      </c>
      <c r="B745">
        <v>2020</v>
      </c>
      <c r="C745" s="1" t="s">
        <v>98</v>
      </c>
      <c r="D745" s="1" t="s">
        <v>104</v>
      </c>
      <c r="E745" s="1" t="s">
        <v>106</v>
      </c>
      <c r="F745">
        <v>1070</v>
      </c>
    </row>
    <row r="746" spans="1:6" x14ac:dyDescent="0.3">
      <c r="A746" s="1" t="s">
        <v>33</v>
      </c>
      <c r="B746">
        <v>2020</v>
      </c>
      <c r="C746" s="1" t="s">
        <v>98</v>
      </c>
      <c r="D746" s="1" t="s">
        <v>116</v>
      </c>
      <c r="E746" s="1" t="s">
        <v>197</v>
      </c>
      <c r="F746">
        <v>3</v>
      </c>
    </row>
    <row r="747" spans="1:6" x14ac:dyDescent="0.3">
      <c r="A747" s="1" t="s">
        <v>33</v>
      </c>
      <c r="B747">
        <v>2020</v>
      </c>
      <c r="C747" s="1" t="s">
        <v>98</v>
      </c>
      <c r="D747" s="1" t="s">
        <v>116</v>
      </c>
      <c r="E747" s="1" t="s">
        <v>198</v>
      </c>
      <c r="F747">
        <v>0</v>
      </c>
    </row>
    <row r="748" spans="1:6" x14ac:dyDescent="0.3">
      <c r="A748" s="1" t="s">
        <v>33</v>
      </c>
      <c r="B748">
        <v>2020</v>
      </c>
      <c r="C748" s="1" t="s">
        <v>98</v>
      </c>
      <c r="D748" s="1" t="s">
        <v>116</v>
      </c>
      <c r="E748" s="1" t="s">
        <v>199</v>
      </c>
      <c r="F748">
        <v>5</v>
      </c>
    </row>
    <row r="749" spans="1:6" x14ac:dyDescent="0.3">
      <c r="A749" s="1" t="s">
        <v>33</v>
      </c>
      <c r="B749">
        <v>2020</v>
      </c>
      <c r="C749" s="1" t="s">
        <v>98</v>
      </c>
      <c r="D749" s="1" t="s">
        <v>122</v>
      </c>
      <c r="E749" s="1" t="s">
        <v>122</v>
      </c>
      <c r="F749">
        <v>80952</v>
      </c>
    </row>
    <row r="750" spans="1:6" x14ac:dyDescent="0.3">
      <c r="A750" s="1" t="s">
        <v>33</v>
      </c>
      <c r="B750">
        <v>2021</v>
      </c>
      <c r="C750" s="1" t="s">
        <v>83</v>
      </c>
      <c r="D750" s="1" t="s">
        <v>86</v>
      </c>
      <c r="E750" s="1" t="s">
        <v>87</v>
      </c>
      <c r="F750">
        <v>488</v>
      </c>
    </row>
    <row r="751" spans="1:6" x14ac:dyDescent="0.3">
      <c r="A751" s="1" t="s">
        <v>33</v>
      </c>
      <c r="B751">
        <v>2021</v>
      </c>
      <c r="C751" s="1" t="s">
        <v>83</v>
      </c>
      <c r="D751" s="1" t="s">
        <v>90</v>
      </c>
      <c r="E751" s="1" t="s">
        <v>91</v>
      </c>
      <c r="F751">
        <v>24668</v>
      </c>
    </row>
    <row r="752" spans="1:6" x14ac:dyDescent="0.3">
      <c r="A752" s="1" t="s">
        <v>33</v>
      </c>
      <c r="B752">
        <v>2021</v>
      </c>
      <c r="C752" s="1" t="s">
        <v>83</v>
      </c>
      <c r="D752" s="1" t="s">
        <v>94</v>
      </c>
      <c r="E752" s="1" t="s">
        <v>95</v>
      </c>
      <c r="F752">
        <v>748</v>
      </c>
    </row>
    <row r="753" spans="1:6" x14ac:dyDescent="0.3">
      <c r="A753" s="1" t="s">
        <v>33</v>
      </c>
      <c r="B753">
        <v>2021</v>
      </c>
      <c r="C753" s="1" t="s">
        <v>98</v>
      </c>
      <c r="D753" s="1" t="s">
        <v>99</v>
      </c>
      <c r="E753" s="1" t="s">
        <v>101</v>
      </c>
      <c r="F753">
        <v>8148</v>
      </c>
    </row>
    <row r="754" spans="1:6" x14ac:dyDescent="0.3">
      <c r="A754" s="1" t="s">
        <v>33</v>
      </c>
      <c r="B754">
        <v>2021</v>
      </c>
      <c r="C754" s="1" t="s">
        <v>98</v>
      </c>
      <c r="D754" s="1" t="s">
        <v>104</v>
      </c>
      <c r="E754" s="1" t="s">
        <v>200</v>
      </c>
      <c r="F754">
        <v>0</v>
      </c>
    </row>
    <row r="755" spans="1:6" x14ac:dyDescent="0.3">
      <c r="A755" s="1" t="s">
        <v>33</v>
      </c>
      <c r="B755">
        <v>2021</v>
      </c>
      <c r="C755" s="1" t="s">
        <v>98</v>
      </c>
      <c r="D755" s="1" t="s">
        <v>104</v>
      </c>
      <c r="E755" s="1" t="s">
        <v>106</v>
      </c>
      <c r="F755">
        <v>1058</v>
      </c>
    </row>
    <row r="756" spans="1:6" x14ac:dyDescent="0.3">
      <c r="A756" s="1" t="s">
        <v>33</v>
      </c>
      <c r="B756">
        <v>2021</v>
      </c>
      <c r="C756" s="1" t="s">
        <v>98</v>
      </c>
      <c r="D756" s="1" t="s">
        <v>116</v>
      </c>
      <c r="E756" s="1" t="s">
        <v>197</v>
      </c>
      <c r="F756">
        <v>3</v>
      </c>
    </row>
    <row r="757" spans="1:6" x14ac:dyDescent="0.3">
      <c r="A757" s="1" t="s">
        <v>33</v>
      </c>
      <c r="B757">
        <v>2021</v>
      </c>
      <c r="C757" s="1" t="s">
        <v>98</v>
      </c>
      <c r="D757" s="1" t="s">
        <v>116</v>
      </c>
      <c r="E757" s="1" t="s">
        <v>198</v>
      </c>
      <c r="F757">
        <v>0</v>
      </c>
    </row>
    <row r="758" spans="1:6" x14ac:dyDescent="0.3">
      <c r="A758" s="1" t="s">
        <v>33</v>
      </c>
      <c r="B758">
        <v>2021</v>
      </c>
      <c r="C758" s="1" t="s">
        <v>98</v>
      </c>
      <c r="D758" s="1" t="s">
        <v>116</v>
      </c>
      <c r="E758" s="1" t="s">
        <v>199</v>
      </c>
      <c r="F758">
        <v>5</v>
      </c>
    </row>
    <row r="759" spans="1:6" x14ac:dyDescent="0.3">
      <c r="A759" s="1" t="s">
        <v>33</v>
      </c>
      <c r="B759">
        <v>2021</v>
      </c>
      <c r="C759" s="1" t="s">
        <v>98</v>
      </c>
      <c r="D759" s="1" t="s">
        <v>122</v>
      </c>
      <c r="E759" s="1" t="s">
        <v>122</v>
      </c>
      <c r="F759">
        <v>81342</v>
      </c>
    </row>
    <row r="760" spans="1:6" x14ac:dyDescent="0.3">
      <c r="A760" s="1" t="s">
        <v>34</v>
      </c>
      <c r="B760">
        <v>2015</v>
      </c>
      <c r="C760" s="1" t="s">
        <v>83</v>
      </c>
      <c r="D760" s="1" t="s">
        <v>90</v>
      </c>
      <c r="E760" s="1" t="s">
        <v>91</v>
      </c>
      <c r="F760">
        <v>3018</v>
      </c>
    </row>
    <row r="761" spans="1:6" x14ac:dyDescent="0.3">
      <c r="A761" s="1" t="s">
        <v>34</v>
      </c>
      <c r="B761">
        <v>2015</v>
      </c>
      <c r="C761" s="1" t="s">
        <v>83</v>
      </c>
      <c r="D761" s="1" t="s">
        <v>94</v>
      </c>
      <c r="E761" s="1" t="s">
        <v>95</v>
      </c>
      <c r="F761">
        <v>30</v>
      </c>
    </row>
    <row r="762" spans="1:6" x14ac:dyDescent="0.3">
      <c r="A762" s="1" t="s">
        <v>34</v>
      </c>
      <c r="B762">
        <v>2015</v>
      </c>
      <c r="C762" s="1" t="s">
        <v>98</v>
      </c>
      <c r="D762" s="1" t="s">
        <v>99</v>
      </c>
      <c r="E762" s="1" t="s">
        <v>101</v>
      </c>
      <c r="F762">
        <v>1742</v>
      </c>
    </row>
    <row r="763" spans="1:6" x14ac:dyDescent="0.3">
      <c r="A763" s="1" t="s">
        <v>34</v>
      </c>
      <c r="B763">
        <v>2015</v>
      </c>
      <c r="C763" s="1" t="s">
        <v>98</v>
      </c>
      <c r="D763" s="1" t="s">
        <v>104</v>
      </c>
      <c r="E763" s="1" t="s">
        <v>106</v>
      </c>
      <c r="F763">
        <v>126</v>
      </c>
    </row>
    <row r="764" spans="1:6" x14ac:dyDescent="0.3">
      <c r="A764" s="1" t="s">
        <v>34</v>
      </c>
      <c r="B764">
        <v>2015</v>
      </c>
      <c r="C764" s="1" t="s">
        <v>98</v>
      </c>
      <c r="D764" s="1" t="s">
        <v>122</v>
      </c>
      <c r="E764" s="1" t="s">
        <v>122</v>
      </c>
      <c r="F764">
        <v>14715</v>
      </c>
    </row>
    <row r="765" spans="1:6" x14ac:dyDescent="0.3">
      <c r="A765" s="1" t="s">
        <v>34</v>
      </c>
      <c r="B765">
        <v>2016</v>
      </c>
      <c r="C765" s="1" t="s">
        <v>83</v>
      </c>
      <c r="D765" s="1" t="s">
        <v>90</v>
      </c>
      <c r="E765" s="1" t="s">
        <v>91</v>
      </c>
      <c r="F765">
        <v>3069</v>
      </c>
    </row>
    <row r="766" spans="1:6" x14ac:dyDescent="0.3">
      <c r="A766" s="1" t="s">
        <v>34</v>
      </c>
      <c r="B766">
        <v>2016</v>
      </c>
      <c r="C766" s="1" t="s">
        <v>83</v>
      </c>
      <c r="D766" s="1" t="s">
        <v>94</v>
      </c>
      <c r="E766" s="1" t="s">
        <v>95</v>
      </c>
      <c r="F766">
        <v>30</v>
      </c>
    </row>
    <row r="767" spans="1:6" x14ac:dyDescent="0.3">
      <c r="A767" s="1" t="s">
        <v>34</v>
      </c>
      <c r="B767">
        <v>2016</v>
      </c>
      <c r="C767" s="1" t="s">
        <v>98</v>
      </c>
      <c r="D767" s="1" t="s">
        <v>99</v>
      </c>
      <c r="E767" s="1" t="s">
        <v>101</v>
      </c>
      <c r="F767">
        <v>1753</v>
      </c>
    </row>
    <row r="768" spans="1:6" x14ac:dyDescent="0.3">
      <c r="A768" s="1" t="s">
        <v>34</v>
      </c>
      <c r="B768">
        <v>2016</v>
      </c>
      <c r="C768" s="1" t="s">
        <v>98</v>
      </c>
      <c r="D768" s="1" t="s">
        <v>104</v>
      </c>
      <c r="E768" s="1" t="s">
        <v>106</v>
      </c>
      <c r="F768">
        <v>127</v>
      </c>
    </row>
    <row r="769" spans="1:6" x14ac:dyDescent="0.3">
      <c r="A769" s="1" t="s">
        <v>34</v>
      </c>
      <c r="B769">
        <v>2016</v>
      </c>
      <c r="C769" s="1" t="s">
        <v>98</v>
      </c>
      <c r="D769" s="1" t="s">
        <v>122</v>
      </c>
      <c r="E769" s="1" t="s">
        <v>122</v>
      </c>
      <c r="F769">
        <v>14984</v>
      </c>
    </row>
    <row r="770" spans="1:6" x14ac:dyDescent="0.3">
      <c r="A770" s="1" t="s">
        <v>34</v>
      </c>
      <c r="B770">
        <v>2017</v>
      </c>
      <c r="C770" s="1" t="s">
        <v>83</v>
      </c>
      <c r="D770" s="1" t="s">
        <v>90</v>
      </c>
      <c r="E770" s="1" t="s">
        <v>91</v>
      </c>
      <c r="F770">
        <v>3069</v>
      </c>
    </row>
    <row r="771" spans="1:6" x14ac:dyDescent="0.3">
      <c r="A771" s="1" t="s">
        <v>34</v>
      </c>
      <c r="B771">
        <v>2017</v>
      </c>
      <c r="C771" s="1" t="s">
        <v>83</v>
      </c>
      <c r="D771" s="1" t="s">
        <v>94</v>
      </c>
      <c r="E771" s="1" t="s">
        <v>95</v>
      </c>
      <c r="F771">
        <v>30</v>
      </c>
    </row>
    <row r="772" spans="1:6" x14ac:dyDescent="0.3">
      <c r="A772" s="1" t="s">
        <v>34</v>
      </c>
      <c r="B772">
        <v>2017</v>
      </c>
      <c r="C772" s="1" t="s">
        <v>98</v>
      </c>
      <c r="D772" s="1" t="s">
        <v>99</v>
      </c>
      <c r="E772" s="1" t="s">
        <v>101</v>
      </c>
      <c r="F772">
        <v>1751</v>
      </c>
    </row>
    <row r="773" spans="1:6" x14ac:dyDescent="0.3">
      <c r="A773" s="1" t="s">
        <v>34</v>
      </c>
      <c r="B773">
        <v>2017</v>
      </c>
      <c r="C773" s="1" t="s">
        <v>98</v>
      </c>
      <c r="D773" s="1" t="s">
        <v>104</v>
      </c>
      <c r="E773" s="1" t="s">
        <v>106</v>
      </c>
      <c r="F773">
        <v>139</v>
      </c>
    </row>
    <row r="774" spans="1:6" x14ac:dyDescent="0.3">
      <c r="A774" s="1" t="s">
        <v>34</v>
      </c>
      <c r="B774">
        <v>2017</v>
      </c>
      <c r="C774" s="1" t="s">
        <v>98</v>
      </c>
      <c r="D774" s="1" t="s">
        <v>122</v>
      </c>
      <c r="E774" s="1" t="s">
        <v>122</v>
      </c>
      <c r="F774">
        <v>15282</v>
      </c>
    </row>
    <row r="775" spans="1:6" x14ac:dyDescent="0.3">
      <c r="A775" s="1" t="s">
        <v>34</v>
      </c>
      <c r="B775">
        <v>2018</v>
      </c>
      <c r="C775" s="1" t="s">
        <v>83</v>
      </c>
      <c r="D775" s="1" t="s">
        <v>90</v>
      </c>
      <c r="E775" s="1" t="s">
        <v>91</v>
      </c>
      <c r="F775">
        <v>3136</v>
      </c>
    </row>
    <row r="776" spans="1:6" x14ac:dyDescent="0.3">
      <c r="A776" s="1" t="s">
        <v>34</v>
      </c>
      <c r="B776">
        <v>2018</v>
      </c>
      <c r="C776" s="1" t="s">
        <v>83</v>
      </c>
      <c r="D776" s="1" t="s">
        <v>94</v>
      </c>
      <c r="E776" s="1" t="s">
        <v>95</v>
      </c>
      <c r="F776">
        <v>30</v>
      </c>
    </row>
    <row r="777" spans="1:6" x14ac:dyDescent="0.3">
      <c r="A777" s="1" t="s">
        <v>34</v>
      </c>
      <c r="B777">
        <v>2018</v>
      </c>
      <c r="C777" s="1" t="s">
        <v>98</v>
      </c>
      <c r="D777" s="1" t="s">
        <v>99</v>
      </c>
      <c r="E777" s="1" t="s">
        <v>101</v>
      </c>
      <c r="F777">
        <v>1768</v>
      </c>
    </row>
    <row r="778" spans="1:6" x14ac:dyDescent="0.3">
      <c r="A778" s="1" t="s">
        <v>34</v>
      </c>
      <c r="B778">
        <v>2018</v>
      </c>
      <c r="C778" s="1" t="s">
        <v>98</v>
      </c>
      <c r="D778" s="1" t="s">
        <v>104</v>
      </c>
      <c r="E778" s="1" t="s">
        <v>106</v>
      </c>
      <c r="F778">
        <v>128</v>
      </c>
    </row>
    <row r="779" spans="1:6" x14ac:dyDescent="0.3">
      <c r="A779" s="1" t="s">
        <v>34</v>
      </c>
      <c r="B779">
        <v>2018</v>
      </c>
      <c r="C779" s="1" t="s">
        <v>98</v>
      </c>
      <c r="D779" s="1" t="s">
        <v>122</v>
      </c>
      <c r="E779" s="1" t="s">
        <v>122</v>
      </c>
      <c r="F779">
        <v>15512</v>
      </c>
    </row>
    <row r="780" spans="1:6" x14ac:dyDescent="0.3">
      <c r="A780" s="1" t="s">
        <v>34</v>
      </c>
      <c r="B780">
        <v>2019</v>
      </c>
      <c r="C780" s="1" t="s">
        <v>83</v>
      </c>
      <c r="D780" s="1" t="s">
        <v>90</v>
      </c>
      <c r="E780" s="1" t="s">
        <v>91</v>
      </c>
      <c r="F780">
        <v>3261</v>
      </c>
    </row>
    <row r="781" spans="1:6" x14ac:dyDescent="0.3">
      <c r="A781" s="1" t="s">
        <v>34</v>
      </c>
      <c r="B781">
        <v>2019</v>
      </c>
      <c r="C781" s="1" t="s">
        <v>83</v>
      </c>
      <c r="D781" s="1" t="s">
        <v>94</v>
      </c>
      <c r="E781" s="1" t="s">
        <v>95</v>
      </c>
      <c r="F781">
        <v>30</v>
      </c>
    </row>
    <row r="782" spans="1:6" x14ac:dyDescent="0.3">
      <c r="A782" s="1" t="s">
        <v>34</v>
      </c>
      <c r="B782">
        <v>2019</v>
      </c>
      <c r="C782" s="1" t="s">
        <v>98</v>
      </c>
      <c r="D782" s="1" t="s">
        <v>99</v>
      </c>
      <c r="E782" s="1" t="s">
        <v>101</v>
      </c>
      <c r="F782">
        <v>1774</v>
      </c>
    </row>
    <row r="783" spans="1:6" x14ac:dyDescent="0.3">
      <c r="A783" s="1" t="s">
        <v>34</v>
      </c>
      <c r="B783">
        <v>2019</v>
      </c>
      <c r="C783" s="1" t="s">
        <v>98</v>
      </c>
      <c r="D783" s="1" t="s">
        <v>104</v>
      </c>
      <c r="E783" s="1" t="s">
        <v>106</v>
      </c>
      <c r="F783">
        <v>129</v>
      </c>
    </row>
    <row r="784" spans="1:6" x14ac:dyDescent="0.3">
      <c r="A784" s="1" t="s">
        <v>34</v>
      </c>
      <c r="B784">
        <v>2019</v>
      </c>
      <c r="C784" s="1" t="s">
        <v>98</v>
      </c>
      <c r="D784" s="1" t="s">
        <v>122</v>
      </c>
      <c r="E784" s="1" t="s">
        <v>122</v>
      </c>
      <c r="F784">
        <v>16013</v>
      </c>
    </row>
    <row r="785" spans="1:6" x14ac:dyDescent="0.3">
      <c r="A785" s="1" t="s">
        <v>34</v>
      </c>
      <c r="B785">
        <v>2020</v>
      </c>
      <c r="C785" s="1" t="s">
        <v>83</v>
      </c>
      <c r="D785" s="1" t="s">
        <v>90</v>
      </c>
      <c r="E785" s="1" t="s">
        <v>91</v>
      </c>
      <c r="F785">
        <v>3261</v>
      </c>
    </row>
    <row r="786" spans="1:6" x14ac:dyDescent="0.3">
      <c r="A786" s="1" t="s">
        <v>34</v>
      </c>
      <c r="B786">
        <v>2020</v>
      </c>
      <c r="C786" s="1" t="s">
        <v>83</v>
      </c>
      <c r="D786" s="1" t="s">
        <v>94</v>
      </c>
      <c r="E786" s="1" t="s">
        <v>95</v>
      </c>
      <c r="F786">
        <v>30</v>
      </c>
    </row>
    <row r="787" spans="1:6" x14ac:dyDescent="0.3">
      <c r="A787" s="1" t="s">
        <v>34</v>
      </c>
      <c r="B787">
        <v>2020</v>
      </c>
      <c r="C787" s="1" t="s">
        <v>98</v>
      </c>
      <c r="D787" s="1" t="s">
        <v>99</v>
      </c>
      <c r="E787" s="1" t="s">
        <v>101</v>
      </c>
      <c r="F787">
        <v>1793</v>
      </c>
    </row>
    <row r="788" spans="1:6" x14ac:dyDescent="0.3">
      <c r="A788" s="1" t="s">
        <v>34</v>
      </c>
      <c r="B788">
        <v>2020</v>
      </c>
      <c r="C788" s="1" t="s">
        <v>98</v>
      </c>
      <c r="D788" s="1" t="s">
        <v>104</v>
      </c>
      <c r="E788" s="1" t="s">
        <v>106</v>
      </c>
      <c r="F788">
        <v>126</v>
      </c>
    </row>
    <row r="789" spans="1:6" x14ac:dyDescent="0.3">
      <c r="A789" s="1" t="s">
        <v>34</v>
      </c>
      <c r="B789">
        <v>2020</v>
      </c>
      <c r="C789" s="1" t="s">
        <v>98</v>
      </c>
      <c r="D789" s="1" t="s">
        <v>122</v>
      </c>
      <c r="E789" s="1" t="s">
        <v>122</v>
      </c>
      <c r="F789">
        <v>16284</v>
      </c>
    </row>
    <row r="790" spans="1:6" x14ac:dyDescent="0.3">
      <c r="A790" s="1" t="s">
        <v>34</v>
      </c>
      <c r="B790">
        <v>2021</v>
      </c>
      <c r="C790" s="1" t="s">
        <v>83</v>
      </c>
      <c r="D790" s="1" t="s">
        <v>90</v>
      </c>
      <c r="E790" s="1" t="s">
        <v>91</v>
      </c>
      <c r="F790">
        <v>3261</v>
      </c>
    </row>
    <row r="791" spans="1:6" x14ac:dyDescent="0.3">
      <c r="A791" s="1" t="s">
        <v>34</v>
      </c>
      <c r="B791">
        <v>2021</v>
      </c>
      <c r="C791" s="1" t="s">
        <v>83</v>
      </c>
      <c r="D791" s="1" t="s">
        <v>94</v>
      </c>
      <c r="E791" s="1" t="s">
        <v>95</v>
      </c>
      <c r="F791">
        <v>30</v>
      </c>
    </row>
    <row r="792" spans="1:6" x14ac:dyDescent="0.3">
      <c r="A792" s="1" t="s">
        <v>34</v>
      </c>
      <c r="B792">
        <v>2021</v>
      </c>
      <c r="C792" s="1" t="s">
        <v>98</v>
      </c>
      <c r="D792" s="1" t="s">
        <v>99</v>
      </c>
      <c r="E792" s="1" t="s">
        <v>101</v>
      </c>
      <c r="F792">
        <v>1821</v>
      </c>
    </row>
    <row r="793" spans="1:6" x14ac:dyDescent="0.3">
      <c r="A793" s="1" t="s">
        <v>34</v>
      </c>
      <c r="B793">
        <v>2021</v>
      </c>
      <c r="C793" s="1" t="s">
        <v>98</v>
      </c>
      <c r="D793" s="1" t="s">
        <v>104</v>
      </c>
      <c r="E793" s="1" t="s">
        <v>106</v>
      </c>
      <c r="F793">
        <v>124</v>
      </c>
    </row>
    <row r="794" spans="1:6" x14ac:dyDescent="0.3">
      <c r="A794" s="1" t="s">
        <v>34</v>
      </c>
      <c r="B794">
        <v>2021</v>
      </c>
      <c r="C794" s="1" t="s">
        <v>98</v>
      </c>
      <c r="D794" s="1" t="s">
        <v>122</v>
      </c>
      <c r="E794" s="1" t="s">
        <v>122</v>
      </c>
      <c r="F794">
        <v>16540</v>
      </c>
    </row>
    <row r="795" spans="1:6" x14ac:dyDescent="0.3">
      <c r="A795" s="1" t="s">
        <v>35</v>
      </c>
      <c r="B795">
        <v>2015</v>
      </c>
      <c r="C795" s="1" t="s">
        <v>83</v>
      </c>
      <c r="D795" s="1" t="s">
        <v>84</v>
      </c>
      <c r="E795" s="1" t="s">
        <v>85</v>
      </c>
      <c r="F795">
        <v>4</v>
      </c>
    </row>
    <row r="796" spans="1:6" x14ac:dyDescent="0.3">
      <c r="A796" s="1" t="s">
        <v>35</v>
      </c>
      <c r="B796">
        <v>2015</v>
      </c>
      <c r="C796" s="1" t="s">
        <v>83</v>
      </c>
      <c r="D796" s="1" t="s">
        <v>84</v>
      </c>
      <c r="E796" s="1" t="s">
        <v>201</v>
      </c>
      <c r="F796">
        <v>0</v>
      </c>
    </row>
    <row r="797" spans="1:6" x14ac:dyDescent="0.3">
      <c r="A797" s="1" t="s">
        <v>35</v>
      </c>
      <c r="B797">
        <v>2015</v>
      </c>
      <c r="C797" s="1" t="s">
        <v>83</v>
      </c>
      <c r="D797" s="1" t="s">
        <v>86</v>
      </c>
      <c r="E797" s="1" t="s">
        <v>87</v>
      </c>
      <c r="F797">
        <v>299</v>
      </c>
    </row>
    <row r="798" spans="1:6" x14ac:dyDescent="0.3">
      <c r="A798" s="1" t="s">
        <v>35</v>
      </c>
      <c r="B798">
        <v>2015</v>
      </c>
      <c r="C798" s="1" t="s">
        <v>83</v>
      </c>
      <c r="D798" s="1" t="s">
        <v>86</v>
      </c>
      <c r="E798" s="1" t="s">
        <v>202</v>
      </c>
      <c r="F798">
        <v>0</v>
      </c>
    </row>
    <row r="799" spans="1:6" x14ac:dyDescent="0.3">
      <c r="A799" s="1" t="s">
        <v>35</v>
      </c>
      <c r="B799">
        <v>2015</v>
      </c>
      <c r="C799" s="1" t="s">
        <v>83</v>
      </c>
      <c r="D799" s="1" t="s">
        <v>86</v>
      </c>
      <c r="E799" s="1" t="s">
        <v>203</v>
      </c>
      <c r="F799">
        <v>0</v>
      </c>
    </row>
    <row r="800" spans="1:6" x14ac:dyDescent="0.3">
      <c r="A800" s="1" t="s">
        <v>35</v>
      </c>
      <c r="B800">
        <v>2015</v>
      </c>
      <c r="C800" s="1" t="s">
        <v>83</v>
      </c>
      <c r="D800" s="1" t="s">
        <v>90</v>
      </c>
      <c r="E800" s="1" t="s">
        <v>91</v>
      </c>
      <c r="F800">
        <v>7232</v>
      </c>
    </row>
    <row r="801" spans="1:6" x14ac:dyDescent="0.3">
      <c r="A801" s="1" t="s">
        <v>35</v>
      </c>
      <c r="B801">
        <v>2015</v>
      </c>
      <c r="C801" s="1" t="s">
        <v>83</v>
      </c>
      <c r="D801" s="1" t="s">
        <v>90</v>
      </c>
      <c r="E801" s="1" t="s">
        <v>204</v>
      </c>
      <c r="F801">
        <v>0</v>
      </c>
    </row>
    <row r="802" spans="1:6" x14ac:dyDescent="0.3">
      <c r="A802" s="1" t="s">
        <v>35</v>
      </c>
      <c r="B802">
        <v>2015</v>
      </c>
      <c r="C802" s="1" t="s">
        <v>83</v>
      </c>
      <c r="D802" s="1" t="s">
        <v>90</v>
      </c>
      <c r="E802" s="1" t="s">
        <v>205</v>
      </c>
      <c r="F802">
        <v>0</v>
      </c>
    </row>
    <row r="803" spans="1:6" x14ac:dyDescent="0.3">
      <c r="A803" s="1" t="s">
        <v>35</v>
      </c>
      <c r="B803">
        <v>2015</v>
      </c>
      <c r="C803" s="1" t="s">
        <v>83</v>
      </c>
      <c r="D803" s="1" t="s">
        <v>94</v>
      </c>
      <c r="E803" s="1" t="s">
        <v>95</v>
      </c>
      <c r="F803">
        <v>114</v>
      </c>
    </row>
    <row r="804" spans="1:6" x14ac:dyDescent="0.3">
      <c r="A804" s="1" t="s">
        <v>35</v>
      </c>
      <c r="B804">
        <v>2015</v>
      </c>
      <c r="C804" s="1" t="s">
        <v>83</v>
      </c>
      <c r="D804" s="1" t="s">
        <v>94</v>
      </c>
      <c r="E804" s="1" t="s">
        <v>206</v>
      </c>
      <c r="F804">
        <v>0</v>
      </c>
    </row>
    <row r="805" spans="1:6" x14ac:dyDescent="0.3">
      <c r="A805" s="1" t="s">
        <v>35</v>
      </c>
      <c r="B805">
        <v>2015</v>
      </c>
      <c r="C805" s="1" t="s">
        <v>83</v>
      </c>
      <c r="D805" s="1" t="s">
        <v>94</v>
      </c>
      <c r="E805" s="1" t="s">
        <v>207</v>
      </c>
      <c r="F805">
        <v>0</v>
      </c>
    </row>
    <row r="806" spans="1:6" x14ac:dyDescent="0.3">
      <c r="A806" s="1" t="s">
        <v>35</v>
      </c>
      <c r="B806">
        <v>2015</v>
      </c>
      <c r="C806" s="1" t="s">
        <v>98</v>
      </c>
      <c r="D806" s="1" t="s">
        <v>99</v>
      </c>
      <c r="E806" s="1" t="s">
        <v>101</v>
      </c>
      <c r="F806">
        <v>2266</v>
      </c>
    </row>
    <row r="807" spans="1:6" x14ac:dyDescent="0.3">
      <c r="A807" s="1" t="s">
        <v>35</v>
      </c>
      <c r="B807">
        <v>2015</v>
      </c>
      <c r="C807" s="1" t="s">
        <v>98</v>
      </c>
      <c r="D807" s="1" t="s">
        <v>99</v>
      </c>
      <c r="E807" s="1" t="s">
        <v>208</v>
      </c>
      <c r="F807">
        <v>0</v>
      </c>
    </row>
    <row r="808" spans="1:6" x14ac:dyDescent="0.3">
      <c r="A808" s="1" t="s">
        <v>35</v>
      </c>
      <c r="B808">
        <v>2015</v>
      </c>
      <c r="C808" s="1" t="s">
        <v>98</v>
      </c>
      <c r="D808" s="1" t="s">
        <v>99</v>
      </c>
      <c r="E808" s="1" t="s">
        <v>209</v>
      </c>
      <c r="F808">
        <v>0</v>
      </c>
    </row>
    <row r="809" spans="1:6" x14ac:dyDescent="0.3">
      <c r="A809" s="1" t="s">
        <v>35</v>
      </c>
      <c r="B809">
        <v>2015</v>
      </c>
      <c r="C809" s="1" t="s">
        <v>98</v>
      </c>
      <c r="D809" s="1" t="s">
        <v>104</v>
      </c>
      <c r="E809" s="1" t="s">
        <v>105</v>
      </c>
      <c r="F809">
        <v>6</v>
      </c>
    </row>
    <row r="810" spans="1:6" x14ac:dyDescent="0.3">
      <c r="A810" s="1" t="s">
        <v>35</v>
      </c>
      <c r="B810">
        <v>2015</v>
      </c>
      <c r="C810" s="1" t="s">
        <v>98</v>
      </c>
      <c r="D810" s="1" t="s">
        <v>104</v>
      </c>
      <c r="E810" s="1" t="s">
        <v>210</v>
      </c>
      <c r="F810">
        <v>0</v>
      </c>
    </row>
    <row r="811" spans="1:6" x14ac:dyDescent="0.3">
      <c r="A811" s="1" t="s">
        <v>35</v>
      </c>
      <c r="B811">
        <v>2015</v>
      </c>
      <c r="C811" s="1" t="s">
        <v>98</v>
      </c>
      <c r="D811" s="1" t="s">
        <v>104</v>
      </c>
      <c r="E811" s="1" t="s">
        <v>211</v>
      </c>
      <c r="F811">
        <v>43</v>
      </c>
    </row>
    <row r="812" spans="1:6" x14ac:dyDescent="0.3">
      <c r="A812" s="1" t="s">
        <v>35</v>
      </c>
      <c r="B812">
        <v>2015</v>
      </c>
      <c r="C812" s="1" t="s">
        <v>98</v>
      </c>
      <c r="D812" s="1" t="s">
        <v>104</v>
      </c>
      <c r="E812" s="1" t="s">
        <v>174</v>
      </c>
      <c r="F812">
        <v>154</v>
      </c>
    </row>
    <row r="813" spans="1:6" x14ac:dyDescent="0.3">
      <c r="A813" s="1" t="s">
        <v>35</v>
      </c>
      <c r="B813">
        <v>2015</v>
      </c>
      <c r="C813" s="1" t="s">
        <v>98</v>
      </c>
      <c r="D813" s="1" t="s">
        <v>104</v>
      </c>
      <c r="E813" s="1" t="s">
        <v>212</v>
      </c>
      <c r="F813">
        <v>0</v>
      </c>
    </row>
    <row r="814" spans="1:6" x14ac:dyDescent="0.3">
      <c r="A814" s="1" t="s">
        <v>35</v>
      </c>
      <c r="B814">
        <v>2015</v>
      </c>
      <c r="C814" s="1" t="s">
        <v>98</v>
      </c>
      <c r="D814" s="1" t="s">
        <v>104</v>
      </c>
      <c r="E814" s="1" t="s">
        <v>213</v>
      </c>
      <c r="F814">
        <v>0</v>
      </c>
    </row>
    <row r="815" spans="1:6" x14ac:dyDescent="0.3">
      <c r="A815" s="1" t="s">
        <v>35</v>
      </c>
      <c r="B815">
        <v>2015</v>
      </c>
      <c r="C815" s="1" t="s">
        <v>98</v>
      </c>
      <c r="D815" s="1" t="s">
        <v>104</v>
      </c>
      <c r="E815" s="1" t="s">
        <v>214</v>
      </c>
      <c r="F815">
        <v>3</v>
      </c>
    </row>
    <row r="816" spans="1:6" x14ac:dyDescent="0.3">
      <c r="A816" s="1" t="s">
        <v>35</v>
      </c>
      <c r="B816">
        <v>2015</v>
      </c>
      <c r="C816" s="1" t="s">
        <v>98</v>
      </c>
      <c r="D816" s="1" t="s">
        <v>116</v>
      </c>
      <c r="E816" s="1" t="s">
        <v>117</v>
      </c>
      <c r="F816">
        <v>2</v>
      </c>
    </row>
    <row r="817" spans="1:6" x14ac:dyDescent="0.3">
      <c r="A817" s="1" t="s">
        <v>35</v>
      </c>
      <c r="B817">
        <v>2015</v>
      </c>
      <c r="C817" s="1" t="s">
        <v>98</v>
      </c>
      <c r="D817" s="1" t="s">
        <v>116</v>
      </c>
      <c r="E817" s="1" t="s">
        <v>215</v>
      </c>
      <c r="F817">
        <v>0</v>
      </c>
    </row>
    <row r="818" spans="1:6" x14ac:dyDescent="0.3">
      <c r="A818" s="1" t="s">
        <v>35</v>
      </c>
      <c r="B818">
        <v>2015</v>
      </c>
      <c r="C818" s="1" t="s">
        <v>98</v>
      </c>
      <c r="D818" s="1" t="s">
        <v>122</v>
      </c>
      <c r="E818" s="1" t="s">
        <v>122</v>
      </c>
      <c r="F818">
        <v>19772</v>
      </c>
    </row>
    <row r="819" spans="1:6" x14ac:dyDescent="0.3">
      <c r="A819" s="1" t="s">
        <v>35</v>
      </c>
      <c r="B819">
        <v>2015</v>
      </c>
      <c r="C819" s="1" t="s">
        <v>98</v>
      </c>
      <c r="D819" s="1" t="s">
        <v>122</v>
      </c>
      <c r="E819" s="1" t="s">
        <v>216</v>
      </c>
      <c r="F819">
        <v>0</v>
      </c>
    </row>
    <row r="820" spans="1:6" x14ac:dyDescent="0.3">
      <c r="A820" s="1" t="s">
        <v>35</v>
      </c>
      <c r="B820">
        <v>2015</v>
      </c>
      <c r="C820" s="1" t="s">
        <v>98</v>
      </c>
      <c r="D820" s="1" t="s">
        <v>122</v>
      </c>
      <c r="E820" s="1" t="s">
        <v>217</v>
      </c>
      <c r="F820">
        <v>0</v>
      </c>
    </row>
    <row r="821" spans="1:6" x14ac:dyDescent="0.3">
      <c r="A821" s="1" t="s">
        <v>35</v>
      </c>
      <c r="B821">
        <v>2016</v>
      </c>
      <c r="C821" s="1" t="s">
        <v>83</v>
      </c>
      <c r="D821" s="1" t="s">
        <v>84</v>
      </c>
      <c r="E821" s="1" t="s">
        <v>85</v>
      </c>
      <c r="F821">
        <v>4</v>
      </c>
    </row>
    <row r="822" spans="1:6" x14ac:dyDescent="0.3">
      <c r="A822" s="1" t="s">
        <v>35</v>
      </c>
      <c r="B822">
        <v>2016</v>
      </c>
      <c r="C822" s="1" t="s">
        <v>83</v>
      </c>
      <c r="D822" s="1" t="s">
        <v>86</v>
      </c>
      <c r="E822" s="1" t="s">
        <v>87</v>
      </c>
      <c r="F822">
        <v>288</v>
      </c>
    </row>
    <row r="823" spans="1:6" x14ac:dyDescent="0.3">
      <c r="A823" s="1" t="s">
        <v>35</v>
      </c>
      <c r="B823">
        <v>2016</v>
      </c>
      <c r="C823" s="1" t="s">
        <v>83</v>
      </c>
      <c r="D823" s="1" t="s">
        <v>90</v>
      </c>
      <c r="E823" s="1" t="s">
        <v>91</v>
      </c>
      <c r="F823">
        <v>7326</v>
      </c>
    </row>
    <row r="824" spans="1:6" x14ac:dyDescent="0.3">
      <c r="A824" s="1" t="s">
        <v>35</v>
      </c>
      <c r="B824">
        <v>2016</v>
      </c>
      <c r="C824" s="1" t="s">
        <v>83</v>
      </c>
      <c r="D824" s="1" t="s">
        <v>94</v>
      </c>
      <c r="E824" s="1" t="s">
        <v>95</v>
      </c>
      <c r="F824">
        <v>112</v>
      </c>
    </row>
    <row r="825" spans="1:6" x14ac:dyDescent="0.3">
      <c r="A825" s="1" t="s">
        <v>35</v>
      </c>
      <c r="B825">
        <v>2016</v>
      </c>
      <c r="C825" s="1" t="s">
        <v>98</v>
      </c>
      <c r="D825" s="1" t="s">
        <v>99</v>
      </c>
      <c r="E825" s="1" t="s">
        <v>101</v>
      </c>
      <c r="F825">
        <v>2280</v>
      </c>
    </row>
    <row r="826" spans="1:6" x14ac:dyDescent="0.3">
      <c r="A826" s="1" t="s">
        <v>35</v>
      </c>
      <c r="B826">
        <v>2016</v>
      </c>
      <c r="C826" s="1" t="s">
        <v>98</v>
      </c>
      <c r="D826" s="1" t="s">
        <v>104</v>
      </c>
      <c r="E826" s="1" t="s">
        <v>105</v>
      </c>
      <c r="F826">
        <v>5</v>
      </c>
    </row>
    <row r="827" spans="1:6" x14ac:dyDescent="0.3">
      <c r="A827" s="1" t="s">
        <v>35</v>
      </c>
      <c r="B827">
        <v>2016</v>
      </c>
      <c r="C827" s="1" t="s">
        <v>98</v>
      </c>
      <c r="D827" s="1" t="s">
        <v>104</v>
      </c>
      <c r="E827" s="1" t="s">
        <v>218</v>
      </c>
      <c r="F827">
        <v>46</v>
      </c>
    </row>
    <row r="828" spans="1:6" x14ac:dyDescent="0.3">
      <c r="A828" s="1" t="s">
        <v>35</v>
      </c>
      <c r="B828">
        <v>2016</v>
      </c>
      <c r="C828" s="1" t="s">
        <v>98</v>
      </c>
      <c r="D828" s="1" t="s">
        <v>104</v>
      </c>
      <c r="E828" s="1" t="s">
        <v>174</v>
      </c>
      <c r="F828">
        <v>154</v>
      </c>
    </row>
    <row r="829" spans="1:6" x14ac:dyDescent="0.3">
      <c r="A829" s="1" t="s">
        <v>35</v>
      </c>
      <c r="B829">
        <v>2016</v>
      </c>
      <c r="C829" s="1" t="s">
        <v>98</v>
      </c>
      <c r="D829" s="1" t="s">
        <v>104</v>
      </c>
      <c r="E829" s="1" t="s">
        <v>214</v>
      </c>
      <c r="F829">
        <v>3</v>
      </c>
    </row>
    <row r="830" spans="1:6" x14ac:dyDescent="0.3">
      <c r="A830" s="1" t="s">
        <v>35</v>
      </c>
      <c r="B830">
        <v>2016</v>
      </c>
      <c r="C830" s="1" t="s">
        <v>98</v>
      </c>
      <c r="D830" s="1" t="s">
        <v>116</v>
      </c>
      <c r="E830" s="1" t="s">
        <v>117</v>
      </c>
      <c r="F830">
        <v>2</v>
      </c>
    </row>
    <row r="831" spans="1:6" x14ac:dyDescent="0.3">
      <c r="A831" s="1" t="s">
        <v>35</v>
      </c>
      <c r="B831">
        <v>2016</v>
      </c>
      <c r="C831" s="1" t="s">
        <v>98</v>
      </c>
      <c r="D831" s="1" t="s">
        <v>122</v>
      </c>
      <c r="E831" s="1" t="s">
        <v>122</v>
      </c>
      <c r="F831">
        <v>19976</v>
      </c>
    </row>
    <row r="832" spans="1:6" x14ac:dyDescent="0.3">
      <c r="A832" s="1" t="s">
        <v>35</v>
      </c>
      <c r="B832">
        <v>2017</v>
      </c>
      <c r="C832" s="1" t="s">
        <v>83</v>
      </c>
      <c r="D832" s="1" t="s">
        <v>84</v>
      </c>
      <c r="E832" s="1" t="s">
        <v>85</v>
      </c>
      <c r="F832">
        <v>4</v>
      </c>
    </row>
    <row r="833" spans="1:6" x14ac:dyDescent="0.3">
      <c r="A833" s="1" t="s">
        <v>35</v>
      </c>
      <c r="B833">
        <v>2017</v>
      </c>
      <c r="C833" s="1" t="s">
        <v>83</v>
      </c>
      <c r="D833" s="1" t="s">
        <v>86</v>
      </c>
      <c r="E833" s="1" t="s">
        <v>87</v>
      </c>
      <c r="F833">
        <v>283</v>
      </c>
    </row>
    <row r="834" spans="1:6" x14ac:dyDescent="0.3">
      <c r="A834" s="1" t="s">
        <v>35</v>
      </c>
      <c r="B834">
        <v>2017</v>
      </c>
      <c r="C834" s="1" t="s">
        <v>83</v>
      </c>
      <c r="D834" s="1" t="s">
        <v>90</v>
      </c>
      <c r="E834" s="1" t="s">
        <v>91</v>
      </c>
      <c r="F834">
        <v>7418</v>
      </c>
    </row>
    <row r="835" spans="1:6" x14ac:dyDescent="0.3">
      <c r="A835" s="1" t="s">
        <v>35</v>
      </c>
      <c r="B835">
        <v>2017</v>
      </c>
      <c r="C835" s="1" t="s">
        <v>83</v>
      </c>
      <c r="D835" s="1" t="s">
        <v>94</v>
      </c>
      <c r="E835" s="1" t="s">
        <v>95</v>
      </c>
      <c r="F835">
        <v>111</v>
      </c>
    </row>
    <row r="836" spans="1:6" x14ac:dyDescent="0.3">
      <c r="A836" s="1" t="s">
        <v>35</v>
      </c>
      <c r="B836">
        <v>2017</v>
      </c>
      <c r="C836" s="1" t="s">
        <v>98</v>
      </c>
      <c r="D836" s="1" t="s">
        <v>99</v>
      </c>
      <c r="E836" s="1" t="s">
        <v>101</v>
      </c>
      <c r="F836">
        <v>2310</v>
      </c>
    </row>
    <row r="837" spans="1:6" x14ac:dyDescent="0.3">
      <c r="A837" s="1" t="s">
        <v>35</v>
      </c>
      <c r="B837">
        <v>2017</v>
      </c>
      <c r="C837" s="1" t="s">
        <v>98</v>
      </c>
      <c r="D837" s="1" t="s">
        <v>104</v>
      </c>
      <c r="E837" s="1" t="s">
        <v>105</v>
      </c>
      <c r="F837">
        <v>7</v>
      </c>
    </row>
    <row r="838" spans="1:6" x14ac:dyDescent="0.3">
      <c r="A838" s="1" t="s">
        <v>35</v>
      </c>
      <c r="B838">
        <v>2017</v>
      </c>
      <c r="C838" s="1" t="s">
        <v>98</v>
      </c>
      <c r="D838" s="1" t="s">
        <v>104</v>
      </c>
      <c r="E838" s="1" t="s">
        <v>218</v>
      </c>
      <c r="F838">
        <v>41</v>
      </c>
    </row>
    <row r="839" spans="1:6" x14ac:dyDescent="0.3">
      <c r="A839" s="1" t="s">
        <v>35</v>
      </c>
      <c r="B839">
        <v>2017</v>
      </c>
      <c r="C839" s="1" t="s">
        <v>98</v>
      </c>
      <c r="D839" s="1" t="s">
        <v>104</v>
      </c>
      <c r="E839" s="1" t="s">
        <v>174</v>
      </c>
      <c r="F839">
        <v>153</v>
      </c>
    </row>
    <row r="840" spans="1:6" x14ac:dyDescent="0.3">
      <c r="A840" s="1" t="s">
        <v>35</v>
      </c>
      <c r="B840">
        <v>2017</v>
      </c>
      <c r="C840" s="1" t="s">
        <v>98</v>
      </c>
      <c r="D840" s="1" t="s">
        <v>104</v>
      </c>
      <c r="E840" s="1" t="s">
        <v>214</v>
      </c>
      <c r="F840">
        <v>4</v>
      </c>
    </row>
    <row r="841" spans="1:6" x14ac:dyDescent="0.3">
      <c r="A841" s="1" t="s">
        <v>35</v>
      </c>
      <c r="B841">
        <v>2017</v>
      </c>
      <c r="C841" s="1" t="s">
        <v>98</v>
      </c>
      <c r="D841" s="1" t="s">
        <v>116</v>
      </c>
      <c r="E841" s="1" t="s">
        <v>117</v>
      </c>
      <c r="F841">
        <v>2</v>
      </c>
    </row>
    <row r="842" spans="1:6" x14ac:dyDescent="0.3">
      <c r="A842" s="1" t="s">
        <v>35</v>
      </c>
      <c r="B842">
        <v>2017</v>
      </c>
      <c r="C842" s="1" t="s">
        <v>98</v>
      </c>
      <c r="D842" s="1" t="s">
        <v>122</v>
      </c>
      <c r="E842" s="1" t="s">
        <v>122</v>
      </c>
      <c r="F842">
        <v>20308</v>
      </c>
    </row>
    <row r="843" spans="1:6" x14ac:dyDescent="0.3">
      <c r="A843" s="1" t="s">
        <v>35</v>
      </c>
      <c r="B843">
        <v>2018</v>
      </c>
      <c r="C843" s="1" t="s">
        <v>83</v>
      </c>
      <c r="D843" s="1" t="s">
        <v>84</v>
      </c>
      <c r="E843" s="1" t="s">
        <v>85</v>
      </c>
      <c r="F843">
        <v>4</v>
      </c>
    </row>
    <row r="844" spans="1:6" x14ac:dyDescent="0.3">
      <c r="A844" s="1" t="s">
        <v>35</v>
      </c>
      <c r="B844">
        <v>2018</v>
      </c>
      <c r="C844" s="1" t="s">
        <v>83</v>
      </c>
      <c r="D844" s="1" t="s">
        <v>86</v>
      </c>
      <c r="E844" s="1" t="s">
        <v>87</v>
      </c>
      <c r="F844">
        <v>283</v>
      </c>
    </row>
    <row r="845" spans="1:6" x14ac:dyDescent="0.3">
      <c r="A845" s="1" t="s">
        <v>35</v>
      </c>
      <c r="B845">
        <v>2018</v>
      </c>
      <c r="C845" s="1" t="s">
        <v>83</v>
      </c>
      <c r="D845" s="1" t="s">
        <v>90</v>
      </c>
      <c r="E845" s="1" t="s">
        <v>91</v>
      </c>
      <c r="F845">
        <v>7418</v>
      </c>
    </row>
    <row r="846" spans="1:6" x14ac:dyDescent="0.3">
      <c r="A846" s="1" t="s">
        <v>35</v>
      </c>
      <c r="B846">
        <v>2018</v>
      </c>
      <c r="C846" s="1" t="s">
        <v>83</v>
      </c>
      <c r="D846" s="1" t="s">
        <v>94</v>
      </c>
      <c r="E846" s="1" t="s">
        <v>95</v>
      </c>
      <c r="F846">
        <v>106</v>
      </c>
    </row>
    <row r="847" spans="1:6" x14ac:dyDescent="0.3">
      <c r="A847" s="1" t="s">
        <v>35</v>
      </c>
      <c r="B847">
        <v>2018</v>
      </c>
      <c r="C847" s="1" t="s">
        <v>98</v>
      </c>
      <c r="D847" s="1" t="s">
        <v>99</v>
      </c>
      <c r="E847" s="1" t="s">
        <v>101</v>
      </c>
      <c r="F847">
        <v>2298</v>
      </c>
    </row>
    <row r="848" spans="1:6" x14ac:dyDescent="0.3">
      <c r="A848" s="1" t="s">
        <v>35</v>
      </c>
      <c r="B848">
        <v>2018</v>
      </c>
      <c r="C848" s="1" t="s">
        <v>98</v>
      </c>
      <c r="D848" s="1" t="s">
        <v>104</v>
      </c>
      <c r="E848" s="1" t="s">
        <v>105</v>
      </c>
      <c r="F848">
        <v>8</v>
      </c>
    </row>
    <row r="849" spans="1:6" x14ac:dyDescent="0.3">
      <c r="A849" s="1" t="s">
        <v>35</v>
      </c>
      <c r="B849">
        <v>2018</v>
      </c>
      <c r="C849" s="1" t="s">
        <v>98</v>
      </c>
      <c r="D849" s="1" t="s">
        <v>104</v>
      </c>
      <c r="E849" s="1" t="s">
        <v>218</v>
      </c>
      <c r="F849">
        <v>42</v>
      </c>
    </row>
    <row r="850" spans="1:6" x14ac:dyDescent="0.3">
      <c r="A850" s="1" t="s">
        <v>35</v>
      </c>
      <c r="B850">
        <v>2018</v>
      </c>
      <c r="C850" s="1" t="s">
        <v>98</v>
      </c>
      <c r="D850" s="1" t="s">
        <v>104</v>
      </c>
      <c r="E850" s="1" t="s">
        <v>174</v>
      </c>
      <c r="F850">
        <v>156</v>
      </c>
    </row>
    <row r="851" spans="1:6" x14ac:dyDescent="0.3">
      <c r="A851" s="1" t="s">
        <v>35</v>
      </c>
      <c r="B851">
        <v>2018</v>
      </c>
      <c r="C851" s="1" t="s">
        <v>98</v>
      </c>
      <c r="D851" s="1" t="s">
        <v>104</v>
      </c>
      <c r="E851" s="1" t="s">
        <v>214</v>
      </c>
      <c r="F851">
        <v>5</v>
      </c>
    </row>
    <row r="852" spans="1:6" x14ac:dyDescent="0.3">
      <c r="A852" s="1" t="s">
        <v>35</v>
      </c>
      <c r="B852">
        <v>2018</v>
      </c>
      <c r="C852" s="1" t="s">
        <v>98</v>
      </c>
      <c r="D852" s="1" t="s">
        <v>116</v>
      </c>
      <c r="E852" s="1" t="s">
        <v>117</v>
      </c>
      <c r="F852">
        <v>2</v>
      </c>
    </row>
    <row r="853" spans="1:6" x14ac:dyDescent="0.3">
      <c r="A853" s="1" t="s">
        <v>35</v>
      </c>
      <c r="B853">
        <v>2018</v>
      </c>
      <c r="C853" s="1" t="s">
        <v>98</v>
      </c>
      <c r="D853" s="1" t="s">
        <v>122</v>
      </c>
      <c r="E853" s="1" t="s">
        <v>122</v>
      </c>
      <c r="F853">
        <v>20596</v>
      </c>
    </row>
    <row r="854" spans="1:6" x14ac:dyDescent="0.3">
      <c r="A854" s="1" t="s">
        <v>35</v>
      </c>
      <c r="B854">
        <v>2019</v>
      </c>
      <c r="C854" s="1" t="s">
        <v>83</v>
      </c>
      <c r="D854" s="1" t="s">
        <v>84</v>
      </c>
      <c r="E854" s="1" t="s">
        <v>219</v>
      </c>
      <c r="F854">
        <v>4</v>
      </c>
    </row>
    <row r="855" spans="1:6" x14ac:dyDescent="0.3">
      <c r="A855" s="1" t="s">
        <v>35</v>
      </c>
      <c r="B855">
        <v>2019</v>
      </c>
      <c r="C855" s="1" t="s">
        <v>83</v>
      </c>
      <c r="D855" s="1" t="s">
        <v>86</v>
      </c>
      <c r="E855" s="1" t="s">
        <v>220</v>
      </c>
      <c r="F855">
        <v>0</v>
      </c>
    </row>
    <row r="856" spans="1:6" x14ac:dyDescent="0.3">
      <c r="A856" s="1" t="s">
        <v>35</v>
      </c>
      <c r="B856">
        <v>2019</v>
      </c>
      <c r="C856" s="1" t="s">
        <v>83</v>
      </c>
      <c r="D856" s="1" t="s">
        <v>86</v>
      </c>
      <c r="E856" s="1" t="s">
        <v>221</v>
      </c>
      <c r="F856">
        <v>361</v>
      </c>
    </row>
    <row r="857" spans="1:6" x14ac:dyDescent="0.3">
      <c r="A857" s="1" t="s">
        <v>35</v>
      </c>
      <c r="B857">
        <v>2019</v>
      </c>
      <c r="C857" s="1" t="s">
        <v>83</v>
      </c>
      <c r="D857" s="1" t="s">
        <v>90</v>
      </c>
      <c r="E857" s="1" t="s">
        <v>222</v>
      </c>
      <c r="F857">
        <v>0</v>
      </c>
    </row>
    <row r="858" spans="1:6" x14ac:dyDescent="0.3">
      <c r="A858" s="1" t="s">
        <v>35</v>
      </c>
      <c r="B858">
        <v>2019</v>
      </c>
      <c r="C858" s="1" t="s">
        <v>83</v>
      </c>
      <c r="D858" s="1" t="s">
        <v>90</v>
      </c>
      <c r="E858" s="1" t="s">
        <v>223</v>
      </c>
      <c r="F858">
        <v>7513</v>
      </c>
    </row>
    <row r="859" spans="1:6" x14ac:dyDescent="0.3">
      <c r="A859" s="1" t="s">
        <v>35</v>
      </c>
      <c r="B859">
        <v>2019</v>
      </c>
      <c r="C859" s="1" t="s">
        <v>83</v>
      </c>
      <c r="D859" s="1" t="s">
        <v>94</v>
      </c>
      <c r="E859" s="1" t="s">
        <v>224</v>
      </c>
      <c r="F859">
        <v>0</v>
      </c>
    </row>
    <row r="860" spans="1:6" x14ac:dyDescent="0.3">
      <c r="A860" s="1" t="s">
        <v>35</v>
      </c>
      <c r="B860">
        <v>2019</v>
      </c>
      <c r="C860" s="1" t="s">
        <v>83</v>
      </c>
      <c r="D860" s="1" t="s">
        <v>94</v>
      </c>
      <c r="E860" s="1" t="s">
        <v>225</v>
      </c>
      <c r="F860">
        <v>104</v>
      </c>
    </row>
    <row r="861" spans="1:6" x14ac:dyDescent="0.3">
      <c r="A861" s="1" t="s">
        <v>35</v>
      </c>
      <c r="B861">
        <v>2019</v>
      </c>
      <c r="C861" s="1" t="s">
        <v>98</v>
      </c>
      <c r="D861" s="1" t="s">
        <v>99</v>
      </c>
      <c r="E861" s="1" t="s">
        <v>226</v>
      </c>
      <c r="F861">
        <v>0</v>
      </c>
    </row>
    <row r="862" spans="1:6" x14ac:dyDescent="0.3">
      <c r="A862" s="1" t="s">
        <v>35</v>
      </c>
      <c r="B862">
        <v>2019</v>
      </c>
      <c r="C862" s="1" t="s">
        <v>98</v>
      </c>
      <c r="D862" s="1" t="s">
        <v>99</v>
      </c>
      <c r="E862" s="1" t="s">
        <v>227</v>
      </c>
      <c r="F862">
        <v>2326</v>
      </c>
    </row>
    <row r="863" spans="1:6" x14ac:dyDescent="0.3">
      <c r="A863" s="1" t="s">
        <v>35</v>
      </c>
      <c r="B863">
        <v>2019</v>
      </c>
      <c r="C863" s="1" t="s">
        <v>98</v>
      </c>
      <c r="D863" s="1" t="s">
        <v>104</v>
      </c>
      <c r="E863" s="1" t="s">
        <v>228</v>
      </c>
      <c r="F863">
        <v>7</v>
      </c>
    </row>
    <row r="864" spans="1:6" x14ac:dyDescent="0.3">
      <c r="A864" s="1" t="s">
        <v>35</v>
      </c>
      <c r="B864">
        <v>2019</v>
      </c>
      <c r="C864" s="1" t="s">
        <v>98</v>
      </c>
      <c r="D864" s="1" t="s">
        <v>104</v>
      </c>
      <c r="E864" s="1" t="s">
        <v>229</v>
      </c>
      <c r="F864">
        <v>0</v>
      </c>
    </row>
    <row r="865" spans="1:6" x14ac:dyDescent="0.3">
      <c r="A865" s="1" t="s">
        <v>35</v>
      </c>
      <c r="B865">
        <v>2019</v>
      </c>
      <c r="C865" s="1" t="s">
        <v>98</v>
      </c>
      <c r="D865" s="1" t="s">
        <v>104</v>
      </c>
      <c r="E865" s="1" t="s">
        <v>230</v>
      </c>
      <c r="F865">
        <v>196</v>
      </c>
    </row>
    <row r="866" spans="1:6" x14ac:dyDescent="0.3">
      <c r="A866" s="1" t="s">
        <v>35</v>
      </c>
      <c r="B866">
        <v>2019</v>
      </c>
      <c r="C866" s="1" t="s">
        <v>98</v>
      </c>
      <c r="D866" s="1" t="s">
        <v>104</v>
      </c>
      <c r="E866" s="1" t="s">
        <v>231</v>
      </c>
      <c r="F866">
        <v>0</v>
      </c>
    </row>
    <row r="867" spans="1:6" x14ac:dyDescent="0.3">
      <c r="A867" s="1" t="s">
        <v>35</v>
      </c>
      <c r="B867">
        <v>2019</v>
      </c>
      <c r="C867" s="1" t="s">
        <v>98</v>
      </c>
      <c r="D867" s="1" t="s">
        <v>116</v>
      </c>
      <c r="E867" s="1" t="s">
        <v>232</v>
      </c>
      <c r="F867">
        <v>0</v>
      </c>
    </row>
    <row r="868" spans="1:6" x14ac:dyDescent="0.3">
      <c r="A868" s="1" t="s">
        <v>35</v>
      </c>
      <c r="B868">
        <v>2019</v>
      </c>
      <c r="C868" s="1" t="s">
        <v>98</v>
      </c>
      <c r="D868" s="1" t="s">
        <v>116</v>
      </c>
      <c r="E868" s="1" t="s">
        <v>233</v>
      </c>
      <c r="F868">
        <v>3</v>
      </c>
    </row>
    <row r="869" spans="1:6" x14ac:dyDescent="0.3">
      <c r="A869" s="1" t="s">
        <v>35</v>
      </c>
      <c r="B869">
        <v>2019</v>
      </c>
      <c r="C869" s="1" t="s">
        <v>98</v>
      </c>
      <c r="D869" s="1" t="s">
        <v>122</v>
      </c>
      <c r="E869" s="1" t="s">
        <v>234</v>
      </c>
      <c r="F869">
        <v>0</v>
      </c>
    </row>
    <row r="870" spans="1:6" x14ac:dyDescent="0.3">
      <c r="A870" s="1" t="s">
        <v>35</v>
      </c>
      <c r="B870">
        <v>2019</v>
      </c>
      <c r="C870" s="1" t="s">
        <v>98</v>
      </c>
      <c r="D870" s="1" t="s">
        <v>122</v>
      </c>
      <c r="E870" s="1" t="s">
        <v>235</v>
      </c>
      <c r="F870">
        <v>20848</v>
      </c>
    </row>
    <row r="871" spans="1:6" x14ac:dyDescent="0.3">
      <c r="A871" s="1" t="s">
        <v>35</v>
      </c>
      <c r="B871">
        <v>2020</v>
      </c>
      <c r="C871" s="1" t="s">
        <v>83</v>
      </c>
      <c r="D871" s="1" t="s">
        <v>84</v>
      </c>
      <c r="E871" s="1" t="s">
        <v>219</v>
      </c>
      <c r="F871">
        <v>4</v>
      </c>
    </row>
    <row r="872" spans="1:6" x14ac:dyDescent="0.3">
      <c r="A872" s="1" t="s">
        <v>35</v>
      </c>
      <c r="B872">
        <v>2020</v>
      </c>
      <c r="C872" s="1" t="s">
        <v>83</v>
      </c>
      <c r="D872" s="1" t="s">
        <v>86</v>
      </c>
      <c r="E872" s="1" t="s">
        <v>220</v>
      </c>
      <c r="F872">
        <v>0</v>
      </c>
    </row>
    <row r="873" spans="1:6" x14ac:dyDescent="0.3">
      <c r="A873" s="1" t="s">
        <v>35</v>
      </c>
      <c r="B873">
        <v>2020</v>
      </c>
      <c r="C873" s="1" t="s">
        <v>83</v>
      </c>
      <c r="D873" s="1" t="s">
        <v>86</v>
      </c>
      <c r="E873" s="1" t="s">
        <v>221</v>
      </c>
      <c r="F873">
        <v>361</v>
      </c>
    </row>
    <row r="874" spans="1:6" x14ac:dyDescent="0.3">
      <c r="A874" s="1" t="s">
        <v>35</v>
      </c>
      <c r="B874">
        <v>2020</v>
      </c>
      <c r="C874" s="1" t="s">
        <v>83</v>
      </c>
      <c r="D874" s="1" t="s">
        <v>90</v>
      </c>
      <c r="E874" s="1" t="s">
        <v>222</v>
      </c>
      <c r="F874">
        <v>0</v>
      </c>
    </row>
    <row r="875" spans="1:6" x14ac:dyDescent="0.3">
      <c r="A875" s="1" t="s">
        <v>35</v>
      </c>
      <c r="B875">
        <v>2020</v>
      </c>
      <c r="C875" s="1" t="s">
        <v>83</v>
      </c>
      <c r="D875" s="1" t="s">
        <v>90</v>
      </c>
      <c r="E875" s="1" t="s">
        <v>223</v>
      </c>
      <c r="F875">
        <v>7634</v>
      </c>
    </row>
    <row r="876" spans="1:6" x14ac:dyDescent="0.3">
      <c r="A876" s="1" t="s">
        <v>35</v>
      </c>
      <c r="B876">
        <v>2020</v>
      </c>
      <c r="C876" s="1" t="s">
        <v>83</v>
      </c>
      <c r="D876" s="1" t="s">
        <v>94</v>
      </c>
      <c r="E876" s="1" t="s">
        <v>224</v>
      </c>
      <c r="F876">
        <v>0</v>
      </c>
    </row>
    <row r="877" spans="1:6" x14ac:dyDescent="0.3">
      <c r="A877" s="1" t="s">
        <v>35</v>
      </c>
      <c r="B877">
        <v>2020</v>
      </c>
      <c r="C877" s="1" t="s">
        <v>83</v>
      </c>
      <c r="D877" s="1" t="s">
        <v>94</v>
      </c>
      <c r="E877" s="1" t="s">
        <v>225</v>
      </c>
      <c r="F877">
        <v>103</v>
      </c>
    </row>
    <row r="878" spans="1:6" x14ac:dyDescent="0.3">
      <c r="A878" s="1" t="s">
        <v>35</v>
      </c>
      <c r="B878">
        <v>2020</v>
      </c>
      <c r="C878" s="1" t="s">
        <v>98</v>
      </c>
      <c r="D878" s="1" t="s">
        <v>99</v>
      </c>
      <c r="E878" s="1" t="s">
        <v>226</v>
      </c>
      <c r="F878">
        <v>0</v>
      </c>
    </row>
    <row r="879" spans="1:6" x14ac:dyDescent="0.3">
      <c r="A879" s="1" t="s">
        <v>35</v>
      </c>
      <c r="B879">
        <v>2020</v>
      </c>
      <c r="C879" s="1" t="s">
        <v>98</v>
      </c>
      <c r="D879" s="1" t="s">
        <v>99</v>
      </c>
      <c r="E879" s="1" t="s">
        <v>227</v>
      </c>
      <c r="F879">
        <v>2353</v>
      </c>
    </row>
    <row r="880" spans="1:6" x14ac:dyDescent="0.3">
      <c r="A880" s="1" t="s">
        <v>35</v>
      </c>
      <c r="B880">
        <v>2020</v>
      </c>
      <c r="C880" s="1" t="s">
        <v>98</v>
      </c>
      <c r="D880" s="1" t="s">
        <v>104</v>
      </c>
      <c r="E880" s="1" t="s">
        <v>228</v>
      </c>
      <c r="F880">
        <v>9</v>
      </c>
    </row>
    <row r="881" spans="1:6" x14ac:dyDescent="0.3">
      <c r="A881" s="1" t="s">
        <v>35</v>
      </c>
      <c r="B881">
        <v>2020</v>
      </c>
      <c r="C881" s="1" t="s">
        <v>98</v>
      </c>
      <c r="D881" s="1" t="s">
        <v>104</v>
      </c>
      <c r="E881" s="1" t="s">
        <v>229</v>
      </c>
      <c r="F881">
        <v>0</v>
      </c>
    </row>
    <row r="882" spans="1:6" x14ac:dyDescent="0.3">
      <c r="A882" s="1" t="s">
        <v>35</v>
      </c>
      <c r="B882">
        <v>2020</v>
      </c>
      <c r="C882" s="1" t="s">
        <v>98</v>
      </c>
      <c r="D882" s="1" t="s">
        <v>104</v>
      </c>
      <c r="E882" s="1" t="s">
        <v>230</v>
      </c>
      <c r="F882">
        <v>164</v>
      </c>
    </row>
    <row r="883" spans="1:6" x14ac:dyDescent="0.3">
      <c r="A883" s="1" t="s">
        <v>35</v>
      </c>
      <c r="B883">
        <v>2020</v>
      </c>
      <c r="C883" s="1" t="s">
        <v>98</v>
      </c>
      <c r="D883" s="1" t="s">
        <v>104</v>
      </c>
      <c r="E883" s="1" t="s">
        <v>231</v>
      </c>
      <c r="F883">
        <v>0</v>
      </c>
    </row>
    <row r="884" spans="1:6" x14ac:dyDescent="0.3">
      <c r="A884" s="1" t="s">
        <v>35</v>
      </c>
      <c r="B884">
        <v>2020</v>
      </c>
      <c r="C884" s="1" t="s">
        <v>98</v>
      </c>
      <c r="D884" s="1" t="s">
        <v>116</v>
      </c>
      <c r="E884" s="1" t="s">
        <v>232</v>
      </c>
      <c r="F884">
        <v>0</v>
      </c>
    </row>
    <row r="885" spans="1:6" x14ac:dyDescent="0.3">
      <c r="A885" s="1" t="s">
        <v>35</v>
      </c>
      <c r="B885">
        <v>2020</v>
      </c>
      <c r="C885" s="1" t="s">
        <v>98</v>
      </c>
      <c r="D885" s="1" t="s">
        <v>116</v>
      </c>
      <c r="E885" s="1" t="s">
        <v>233</v>
      </c>
      <c r="F885">
        <v>3</v>
      </c>
    </row>
    <row r="886" spans="1:6" x14ac:dyDescent="0.3">
      <c r="A886" s="1" t="s">
        <v>35</v>
      </c>
      <c r="B886">
        <v>2020</v>
      </c>
      <c r="C886" s="1" t="s">
        <v>98</v>
      </c>
      <c r="D886" s="1" t="s">
        <v>122</v>
      </c>
      <c r="E886" s="1" t="s">
        <v>234</v>
      </c>
      <c r="F886">
        <v>0</v>
      </c>
    </row>
    <row r="887" spans="1:6" x14ac:dyDescent="0.3">
      <c r="A887" s="1" t="s">
        <v>35</v>
      </c>
      <c r="B887">
        <v>2020</v>
      </c>
      <c r="C887" s="1" t="s">
        <v>98</v>
      </c>
      <c r="D887" s="1" t="s">
        <v>122</v>
      </c>
      <c r="E887" s="1" t="s">
        <v>235</v>
      </c>
      <c r="F887">
        <v>21018</v>
      </c>
    </row>
    <row r="888" spans="1:6" x14ac:dyDescent="0.3">
      <c r="A888" s="1" t="s">
        <v>35</v>
      </c>
      <c r="B888">
        <v>2021</v>
      </c>
      <c r="C888" s="1" t="s">
        <v>83</v>
      </c>
      <c r="D888" s="1" t="s">
        <v>84</v>
      </c>
      <c r="E888" s="1" t="s">
        <v>219</v>
      </c>
      <c r="F888">
        <v>4</v>
      </c>
    </row>
    <row r="889" spans="1:6" x14ac:dyDescent="0.3">
      <c r="A889" s="1" t="s">
        <v>35</v>
      </c>
      <c r="B889">
        <v>2021</v>
      </c>
      <c r="C889" s="1" t="s">
        <v>83</v>
      </c>
      <c r="D889" s="1" t="s">
        <v>86</v>
      </c>
      <c r="E889" s="1" t="s">
        <v>220</v>
      </c>
      <c r="F889">
        <v>0</v>
      </c>
    </row>
    <row r="890" spans="1:6" x14ac:dyDescent="0.3">
      <c r="A890" s="1" t="s">
        <v>35</v>
      </c>
      <c r="B890">
        <v>2021</v>
      </c>
      <c r="C890" s="1" t="s">
        <v>83</v>
      </c>
      <c r="D890" s="1" t="s">
        <v>86</v>
      </c>
      <c r="E890" s="1" t="s">
        <v>221</v>
      </c>
      <c r="F890">
        <v>360</v>
      </c>
    </row>
    <row r="891" spans="1:6" x14ac:dyDescent="0.3">
      <c r="A891" s="1" t="s">
        <v>35</v>
      </c>
      <c r="B891">
        <v>2021</v>
      </c>
      <c r="C891" s="1" t="s">
        <v>83</v>
      </c>
      <c r="D891" s="1" t="s">
        <v>90</v>
      </c>
      <c r="E891" s="1" t="s">
        <v>222</v>
      </c>
      <c r="F891">
        <v>0</v>
      </c>
    </row>
    <row r="892" spans="1:6" x14ac:dyDescent="0.3">
      <c r="A892" s="1" t="s">
        <v>35</v>
      </c>
      <c r="B892">
        <v>2021</v>
      </c>
      <c r="C892" s="1" t="s">
        <v>83</v>
      </c>
      <c r="D892" s="1" t="s">
        <v>90</v>
      </c>
      <c r="E892" s="1" t="s">
        <v>223</v>
      </c>
      <c r="F892">
        <v>7879</v>
      </c>
    </row>
    <row r="893" spans="1:6" x14ac:dyDescent="0.3">
      <c r="A893" s="1" t="s">
        <v>35</v>
      </c>
      <c r="B893">
        <v>2021</v>
      </c>
      <c r="C893" s="1" t="s">
        <v>83</v>
      </c>
      <c r="D893" s="1" t="s">
        <v>94</v>
      </c>
      <c r="E893" s="1" t="s">
        <v>224</v>
      </c>
      <c r="F893">
        <v>0</v>
      </c>
    </row>
    <row r="894" spans="1:6" x14ac:dyDescent="0.3">
      <c r="A894" s="1" t="s">
        <v>35</v>
      </c>
      <c r="B894">
        <v>2021</v>
      </c>
      <c r="C894" s="1" t="s">
        <v>83</v>
      </c>
      <c r="D894" s="1" t="s">
        <v>94</v>
      </c>
      <c r="E894" s="1" t="s">
        <v>225</v>
      </c>
      <c r="F894">
        <v>102</v>
      </c>
    </row>
    <row r="895" spans="1:6" x14ac:dyDescent="0.3">
      <c r="A895" s="1" t="s">
        <v>35</v>
      </c>
      <c r="B895">
        <v>2021</v>
      </c>
      <c r="C895" s="1" t="s">
        <v>98</v>
      </c>
      <c r="D895" s="1" t="s">
        <v>99</v>
      </c>
      <c r="E895" s="1" t="s">
        <v>226</v>
      </c>
      <c r="F895">
        <v>0</v>
      </c>
    </row>
    <row r="896" spans="1:6" x14ac:dyDescent="0.3">
      <c r="A896" s="1" t="s">
        <v>35</v>
      </c>
      <c r="B896">
        <v>2021</v>
      </c>
      <c r="C896" s="1" t="s">
        <v>98</v>
      </c>
      <c r="D896" s="1" t="s">
        <v>99</v>
      </c>
      <c r="E896" s="1" t="s">
        <v>227</v>
      </c>
      <c r="F896">
        <v>2363</v>
      </c>
    </row>
    <row r="897" spans="1:6" x14ac:dyDescent="0.3">
      <c r="A897" s="1" t="s">
        <v>35</v>
      </c>
      <c r="B897">
        <v>2021</v>
      </c>
      <c r="C897" s="1" t="s">
        <v>98</v>
      </c>
      <c r="D897" s="1" t="s">
        <v>104</v>
      </c>
      <c r="E897" s="1" t="s">
        <v>228</v>
      </c>
      <c r="F897">
        <v>11</v>
      </c>
    </row>
    <row r="898" spans="1:6" x14ac:dyDescent="0.3">
      <c r="A898" s="1" t="s">
        <v>35</v>
      </c>
      <c r="B898">
        <v>2021</v>
      </c>
      <c r="C898" s="1" t="s">
        <v>98</v>
      </c>
      <c r="D898" s="1" t="s">
        <v>104</v>
      </c>
      <c r="E898" s="1" t="s">
        <v>229</v>
      </c>
      <c r="F898">
        <v>0</v>
      </c>
    </row>
    <row r="899" spans="1:6" x14ac:dyDescent="0.3">
      <c r="A899" s="1" t="s">
        <v>35</v>
      </c>
      <c r="B899">
        <v>2021</v>
      </c>
      <c r="C899" s="1" t="s">
        <v>98</v>
      </c>
      <c r="D899" s="1" t="s">
        <v>104</v>
      </c>
      <c r="E899" s="1" t="s">
        <v>230</v>
      </c>
      <c r="F899">
        <v>170</v>
      </c>
    </row>
    <row r="900" spans="1:6" x14ac:dyDescent="0.3">
      <c r="A900" s="1" t="s">
        <v>35</v>
      </c>
      <c r="B900">
        <v>2021</v>
      </c>
      <c r="C900" s="1" t="s">
        <v>98</v>
      </c>
      <c r="D900" s="1" t="s">
        <v>104</v>
      </c>
      <c r="E900" s="1" t="s">
        <v>231</v>
      </c>
      <c r="F900">
        <v>0</v>
      </c>
    </row>
    <row r="901" spans="1:6" x14ac:dyDescent="0.3">
      <c r="A901" s="1" t="s">
        <v>35</v>
      </c>
      <c r="B901">
        <v>2021</v>
      </c>
      <c r="C901" s="1" t="s">
        <v>98</v>
      </c>
      <c r="D901" s="1" t="s">
        <v>116</v>
      </c>
      <c r="E901" s="1" t="s">
        <v>232</v>
      </c>
      <c r="F901">
        <v>0</v>
      </c>
    </row>
    <row r="902" spans="1:6" x14ac:dyDescent="0.3">
      <c r="A902" s="1" t="s">
        <v>35</v>
      </c>
      <c r="B902">
        <v>2021</v>
      </c>
      <c r="C902" s="1" t="s">
        <v>98</v>
      </c>
      <c r="D902" s="1" t="s">
        <v>116</v>
      </c>
      <c r="E902" s="1" t="s">
        <v>233</v>
      </c>
      <c r="F902">
        <v>3</v>
      </c>
    </row>
    <row r="903" spans="1:6" x14ac:dyDescent="0.3">
      <c r="A903" s="1" t="s">
        <v>35</v>
      </c>
      <c r="B903">
        <v>2021</v>
      </c>
      <c r="C903" s="1" t="s">
        <v>98</v>
      </c>
      <c r="D903" s="1" t="s">
        <v>122</v>
      </c>
      <c r="E903" s="1" t="s">
        <v>234</v>
      </c>
      <c r="F903">
        <v>0</v>
      </c>
    </row>
    <row r="904" spans="1:6" x14ac:dyDescent="0.3">
      <c r="A904" s="1" t="s">
        <v>35</v>
      </c>
      <c r="B904">
        <v>2021</v>
      </c>
      <c r="C904" s="1" t="s">
        <v>98</v>
      </c>
      <c r="D904" s="1" t="s">
        <v>122</v>
      </c>
      <c r="E904" s="1" t="s">
        <v>235</v>
      </c>
      <c r="F904">
        <v>21429</v>
      </c>
    </row>
    <row r="905" spans="1:6" x14ac:dyDescent="0.3">
      <c r="A905" s="1" t="s">
        <v>36</v>
      </c>
      <c r="B905">
        <v>2015</v>
      </c>
      <c r="C905" s="1" t="s">
        <v>83</v>
      </c>
      <c r="D905" s="1" t="s">
        <v>86</v>
      </c>
      <c r="E905" s="1" t="s">
        <v>87</v>
      </c>
      <c r="F905">
        <v>39</v>
      </c>
    </row>
    <row r="906" spans="1:6" x14ac:dyDescent="0.3">
      <c r="A906" s="1" t="s">
        <v>36</v>
      </c>
      <c r="B906">
        <v>2015</v>
      </c>
      <c r="C906" s="1" t="s">
        <v>83</v>
      </c>
      <c r="D906" s="1" t="s">
        <v>86</v>
      </c>
      <c r="E906" s="1" t="s">
        <v>236</v>
      </c>
      <c r="F906">
        <v>0</v>
      </c>
    </row>
    <row r="907" spans="1:6" x14ac:dyDescent="0.3">
      <c r="A907" s="1" t="s">
        <v>36</v>
      </c>
      <c r="B907">
        <v>2015</v>
      </c>
      <c r="C907" s="1" t="s">
        <v>83</v>
      </c>
      <c r="D907" s="1" t="s">
        <v>86</v>
      </c>
      <c r="E907" s="1" t="s">
        <v>237</v>
      </c>
      <c r="F907">
        <v>439</v>
      </c>
    </row>
    <row r="908" spans="1:6" x14ac:dyDescent="0.3">
      <c r="A908" s="1" t="s">
        <v>36</v>
      </c>
      <c r="B908">
        <v>2015</v>
      </c>
      <c r="C908" s="1" t="s">
        <v>83</v>
      </c>
      <c r="D908" s="1" t="s">
        <v>90</v>
      </c>
      <c r="E908" s="1" t="s">
        <v>91</v>
      </c>
      <c r="F908">
        <v>11833</v>
      </c>
    </row>
    <row r="909" spans="1:6" x14ac:dyDescent="0.3">
      <c r="A909" s="1" t="s">
        <v>36</v>
      </c>
      <c r="B909">
        <v>2015</v>
      </c>
      <c r="C909" s="1" t="s">
        <v>83</v>
      </c>
      <c r="D909" s="1" t="s">
        <v>90</v>
      </c>
      <c r="E909" s="1" t="s">
        <v>238</v>
      </c>
      <c r="F909">
        <v>0</v>
      </c>
    </row>
    <row r="910" spans="1:6" x14ac:dyDescent="0.3">
      <c r="A910" s="1" t="s">
        <v>36</v>
      </c>
      <c r="B910">
        <v>2015</v>
      </c>
      <c r="C910" s="1" t="s">
        <v>83</v>
      </c>
      <c r="D910" s="1" t="s">
        <v>90</v>
      </c>
      <c r="E910" s="1" t="s">
        <v>239</v>
      </c>
      <c r="F910">
        <v>29930</v>
      </c>
    </row>
    <row r="911" spans="1:6" x14ac:dyDescent="0.3">
      <c r="A911" s="1" t="s">
        <v>36</v>
      </c>
      <c r="B911">
        <v>2015</v>
      </c>
      <c r="C911" s="1" t="s">
        <v>83</v>
      </c>
      <c r="D911" s="1" t="s">
        <v>94</v>
      </c>
      <c r="E911" s="1" t="s">
        <v>95</v>
      </c>
      <c r="F911">
        <v>376</v>
      </c>
    </row>
    <row r="912" spans="1:6" x14ac:dyDescent="0.3">
      <c r="A912" s="1" t="s">
        <v>36</v>
      </c>
      <c r="B912">
        <v>2015</v>
      </c>
      <c r="C912" s="1" t="s">
        <v>83</v>
      </c>
      <c r="D912" s="1" t="s">
        <v>94</v>
      </c>
      <c r="E912" s="1" t="s">
        <v>240</v>
      </c>
      <c r="F912">
        <v>0</v>
      </c>
    </row>
    <row r="913" spans="1:6" x14ac:dyDescent="0.3">
      <c r="A913" s="1" t="s">
        <v>36</v>
      </c>
      <c r="B913">
        <v>2015</v>
      </c>
      <c r="C913" s="1" t="s">
        <v>83</v>
      </c>
      <c r="D913" s="1" t="s">
        <v>94</v>
      </c>
      <c r="E913" s="1" t="s">
        <v>241</v>
      </c>
      <c r="F913">
        <v>845</v>
      </c>
    </row>
    <row r="914" spans="1:6" x14ac:dyDescent="0.3">
      <c r="A914" s="1" t="s">
        <v>36</v>
      </c>
      <c r="B914">
        <v>2015</v>
      </c>
      <c r="C914" s="1" t="s">
        <v>98</v>
      </c>
      <c r="D914" s="1" t="s">
        <v>99</v>
      </c>
      <c r="E914" s="1" t="s">
        <v>101</v>
      </c>
      <c r="F914">
        <v>2179</v>
      </c>
    </row>
    <row r="915" spans="1:6" x14ac:dyDescent="0.3">
      <c r="A915" s="1" t="s">
        <v>36</v>
      </c>
      <c r="B915">
        <v>2015</v>
      </c>
      <c r="C915" s="1" t="s">
        <v>98</v>
      </c>
      <c r="D915" s="1" t="s">
        <v>99</v>
      </c>
      <c r="E915" s="1" t="s">
        <v>242</v>
      </c>
      <c r="F915">
        <v>0</v>
      </c>
    </row>
    <row r="916" spans="1:6" x14ac:dyDescent="0.3">
      <c r="A916" s="1" t="s">
        <v>36</v>
      </c>
      <c r="B916">
        <v>2015</v>
      </c>
      <c r="C916" s="1" t="s">
        <v>98</v>
      </c>
      <c r="D916" s="1" t="s">
        <v>99</v>
      </c>
      <c r="E916" s="1" t="s">
        <v>243</v>
      </c>
      <c r="F916">
        <v>8909</v>
      </c>
    </row>
    <row r="917" spans="1:6" x14ac:dyDescent="0.3">
      <c r="A917" s="1" t="s">
        <v>36</v>
      </c>
      <c r="B917">
        <v>2015</v>
      </c>
      <c r="C917" s="1" t="s">
        <v>98</v>
      </c>
      <c r="D917" s="1" t="s">
        <v>104</v>
      </c>
      <c r="E917" s="1" t="s">
        <v>244</v>
      </c>
      <c r="F917">
        <v>0</v>
      </c>
    </row>
    <row r="918" spans="1:6" x14ac:dyDescent="0.3">
      <c r="A918" s="1" t="s">
        <v>36</v>
      </c>
      <c r="B918">
        <v>2015</v>
      </c>
      <c r="C918" s="1" t="s">
        <v>98</v>
      </c>
      <c r="D918" s="1" t="s">
        <v>104</v>
      </c>
      <c r="E918" s="1" t="s">
        <v>245</v>
      </c>
      <c r="F918">
        <v>5</v>
      </c>
    </row>
    <row r="919" spans="1:6" x14ac:dyDescent="0.3">
      <c r="A919" s="1" t="s">
        <v>36</v>
      </c>
      <c r="B919">
        <v>2015</v>
      </c>
      <c r="C919" s="1" t="s">
        <v>98</v>
      </c>
      <c r="D919" s="1" t="s">
        <v>104</v>
      </c>
      <c r="E919" s="1" t="s">
        <v>246</v>
      </c>
      <c r="F919">
        <v>0</v>
      </c>
    </row>
    <row r="920" spans="1:6" x14ac:dyDescent="0.3">
      <c r="A920" s="1" t="s">
        <v>36</v>
      </c>
      <c r="B920">
        <v>2015</v>
      </c>
      <c r="C920" s="1" t="s">
        <v>98</v>
      </c>
      <c r="D920" s="1" t="s">
        <v>104</v>
      </c>
      <c r="E920" s="1" t="s">
        <v>247</v>
      </c>
      <c r="F920">
        <v>1062</v>
      </c>
    </row>
    <row r="921" spans="1:6" x14ac:dyDescent="0.3">
      <c r="A921" s="1" t="s">
        <v>36</v>
      </c>
      <c r="B921">
        <v>2015</v>
      </c>
      <c r="C921" s="1" t="s">
        <v>98</v>
      </c>
      <c r="D921" s="1" t="s">
        <v>104</v>
      </c>
      <c r="E921" s="1" t="s">
        <v>106</v>
      </c>
      <c r="F921">
        <v>368</v>
      </c>
    </row>
    <row r="922" spans="1:6" x14ac:dyDescent="0.3">
      <c r="A922" s="1" t="s">
        <v>36</v>
      </c>
      <c r="B922">
        <v>2015</v>
      </c>
      <c r="C922" s="1" t="s">
        <v>98</v>
      </c>
      <c r="D922" s="1" t="s">
        <v>116</v>
      </c>
      <c r="E922" s="1" t="s">
        <v>248</v>
      </c>
      <c r="F922">
        <v>0</v>
      </c>
    </row>
    <row r="923" spans="1:6" x14ac:dyDescent="0.3">
      <c r="A923" s="1" t="s">
        <v>36</v>
      </c>
      <c r="B923">
        <v>2015</v>
      </c>
      <c r="C923" s="1" t="s">
        <v>98</v>
      </c>
      <c r="D923" s="1" t="s">
        <v>116</v>
      </c>
      <c r="E923" s="1" t="s">
        <v>249</v>
      </c>
      <c r="F923">
        <v>3</v>
      </c>
    </row>
    <row r="924" spans="1:6" x14ac:dyDescent="0.3">
      <c r="A924" s="1" t="s">
        <v>36</v>
      </c>
      <c r="B924">
        <v>2015</v>
      </c>
      <c r="C924" s="1" t="s">
        <v>98</v>
      </c>
      <c r="D924" s="1" t="s">
        <v>122</v>
      </c>
      <c r="E924" s="1" t="s">
        <v>122</v>
      </c>
      <c r="F924">
        <v>39251</v>
      </c>
    </row>
    <row r="925" spans="1:6" x14ac:dyDescent="0.3">
      <c r="A925" s="1" t="s">
        <v>36</v>
      </c>
      <c r="B925">
        <v>2015</v>
      </c>
      <c r="C925" s="1" t="s">
        <v>98</v>
      </c>
      <c r="D925" s="1" t="s">
        <v>122</v>
      </c>
      <c r="E925" s="1" t="s">
        <v>250</v>
      </c>
      <c r="F925">
        <v>0</v>
      </c>
    </row>
    <row r="926" spans="1:6" x14ac:dyDescent="0.3">
      <c r="A926" s="1" t="s">
        <v>36</v>
      </c>
      <c r="B926">
        <v>2015</v>
      </c>
      <c r="C926" s="1" t="s">
        <v>98</v>
      </c>
      <c r="D926" s="1" t="s">
        <v>122</v>
      </c>
      <c r="E926" s="1" t="s">
        <v>251</v>
      </c>
      <c r="F926">
        <v>106913</v>
      </c>
    </row>
    <row r="927" spans="1:6" x14ac:dyDescent="0.3">
      <c r="A927" s="1" t="s">
        <v>36</v>
      </c>
      <c r="B927">
        <v>2015</v>
      </c>
      <c r="C927" s="1" t="s">
        <v>98</v>
      </c>
      <c r="D927" s="1" t="s">
        <v>122</v>
      </c>
      <c r="E927" s="1" t="s">
        <v>252</v>
      </c>
      <c r="F927">
        <v>0</v>
      </c>
    </row>
    <row r="928" spans="1:6" x14ac:dyDescent="0.3">
      <c r="A928" s="1" t="s">
        <v>36</v>
      </c>
      <c r="B928">
        <v>2015</v>
      </c>
      <c r="C928" s="1" t="s">
        <v>98</v>
      </c>
      <c r="D928" s="1" t="s">
        <v>122</v>
      </c>
      <c r="E928" s="1" t="s">
        <v>253</v>
      </c>
      <c r="F928">
        <v>1589</v>
      </c>
    </row>
    <row r="929" spans="1:6" x14ac:dyDescent="0.3">
      <c r="A929" s="1" t="s">
        <v>36</v>
      </c>
      <c r="B929">
        <v>2016</v>
      </c>
      <c r="C929" s="1" t="s">
        <v>83</v>
      </c>
      <c r="D929" s="1" t="s">
        <v>86</v>
      </c>
      <c r="E929" s="1" t="s">
        <v>87</v>
      </c>
      <c r="F929">
        <v>478</v>
      </c>
    </row>
    <row r="930" spans="1:6" x14ac:dyDescent="0.3">
      <c r="A930" s="1" t="s">
        <v>36</v>
      </c>
      <c r="B930">
        <v>2016</v>
      </c>
      <c r="C930" s="1" t="s">
        <v>83</v>
      </c>
      <c r="D930" s="1" t="s">
        <v>90</v>
      </c>
      <c r="E930" s="1" t="s">
        <v>91</v>
      </c>
      <c r="F930">
        <v>41994</v>
      </c>
    </row>
    <row r="931" spans="1:6" x14ac:dyDescent="0.3">
      <c r="A931" s="1" t="s">
        <v>36</v>
      </c>
      <c r="B931">
        <v>2016</v>
      </c>
      <c r="C931" s="1" t="s">
        <v>83</v>
      </c>
      <c r="D931" s="1" t="s">
        <v>94</v>
      </c>
      <c r="E931" s="1" t="s">
        <v>95</v>
      </c>
      <c r="F931">
        <v>1200</v>
      </c>
    </row>
    <row r="932" spans="1:6" x14ac:dyDescent="0.3">
      <c r="A932" s="1" t="s">
        <v>36</v>
      </c>
      <c r="B932">
        <v>2016</v>
      </c>
      <c r="C932" s="1" t="s">
        <v>98</v>
      </c>
      <c r="D932" s="1" t="s">
        <v>99</v>
      </c>
      <c r="E932" s="1" t="s">
        <v>101</v>
      </c>
      <c r="F932">
        <v>11211</v>
      </c>
    </row>
    <row r="933" spans="1:6" x14ac:dyDescent="0.3">
      <c r="A933" s="1" t="s">
        <v>36</v>
      </c>
      <c r="B933">
        <v>2016</v>
      </c>
      <c r="C933" s="1" t="s">
        <v>98</v>
      </c>
      <c r="D933" s="1" t="s">
        <v>104</v>
      </c>
      <c r="E933" s="1" t="s">
        <v>194</v>
      </c>
      <c r="F933">
        <v>5</v>
      </c>
    </row>
    <row r="934" spans="1:6" x14ac:dyDescent="0.3">
      <c r="A934" s="1" t="s">
        <v>36</v>
      </c>
      <c r="B934">
        <v>2016</v>
      </c>
      <c r="C934" s="1" t="s">
        <v>98</v>
      </c>
      <c r="D934" s="1" t="s">
        <v>104</v>
      </c>
      <c r="E934" s="1" t="s">
        <v>195</v>
      </c>
      <c r="F934">
        <v>1051</v>
      </c>
    </row>
    <row r="935" spans="1:6" x14ac:dyDescent="0.3">
      <c r="A935" s="1" t="s">
        <v>36</v>
      </c>
      <c r="B935">
        <v>2016</v>
      </c>
      <c r="C935" s="1" t="s">
        <v>98</v>
      </c>
      <c r="D935" s="1" t="s">
        <v>104</v>
      </c>
      <c r="E935" s="1" t="s">
        <v>106</v>
      </c>
      <c r="F935">
        <v>370</v>
      </c>
    </row>
    <row r="936" spans="1:6" x14ac:dyDescent="0.3">
      <c r="A936" s="1" t="s">
        <v>36</v>
      </c>
      <c r="B936">
        <v>2016</v>
      </c>
      <c r="C936" s="1" t="s">
        <v>98</v>
      </c>
      <c r="D936" s="1" t="s">
        <v>116</v>
      </c>
      <c r="E936" s="1" t="s">
        <v>117</v>
      </c>
      <c r="F936">
        <v>3</v>
      </c>
    </row>
    <row r="937" spans="1:6" x14ac:dyDescent="0.3">
      <c r="A937" s="1" t="s">
        <v>36</v>
      </c>
      <c r="B937">
        <v>2016</v>
      </c>
      <c r="C937" s="1" t="s">
        <v>98</v>
      </c>
      <c r="D937" s="1" t="s">
        <v>122</v>
      </c>
      <c r="E937" s="1" t="s">
        <v>122</v>
      </c>
      <c r="F937">
        <v>147488</v>
      </c>
    </row>
    <row r="938" spans="1:6" x14ac:dyDescent="0.3">
      <c r="A938" s="1" t="s">
        <v>36</v>
      </c>
      <c r="B938">
        <v>2016</v>
      </c>
      <c r="C938" s="1" t="s">
        <v>98</v>
      </c>
      <c r="D938" s="1" t="s">
        <v>122</v>
      </c>
      <c r="E938" s="1" t="s">
        <v>254</v>
      </c>
      <c r="F938">
        <v>1583</v>
      </c>
    </row>
    <row r="939" spans="1:6" x14ac:dyDescent="0.3">
      <c r="A939" s="1" t="s">
        <v>36</v>
      </c>
      <c r="B939">
        <v>2017</v>
      </c>
      <c r="C939" s="1" t="s">
        <v>83</v>
      </c>
      <c r="D939" s="1" t="s">
        <v>86</v>
      </c>
      <c r="E939" s="1" t="s">
        <v>87</v>
      </c>
      <c r="F939">
        <v>477</v>
      </c>
    </row>
    <row r="940" spans="1:6" x14ac:dyDescent="0.3">
      <c r="A940" s="1" t="s">
        <v>36</v>
      </c>
      <c r="B940">
        <v>2017</v>
      </c>
      <c r="C940" s="1" t="s">
        <v>83</v>
      </c>
      <c r="D940" s="1" t="s">
        <v>90</v>
      </c>
      <c r="E940" s="1" t="s">
        <v>91</v>
      </c>
      <c r="F940">
        <v>42564</v>
      </c>
    </row>
    <row r="941" spans="1:6" x14ac:dyDescent="0.3">
      <c r="A941" s="1" t="s">
        <v>36</v>
      </c>
      <c r="B941">
        <v>2017</v>
      </c>
      <c r="C941" s="1" t="s">
        <v>83</v>
      </c>
      <c r="D941" s="1" t="s">
        <v>94</v>
      </c>
      <c r="E941" s="1" t="s">
        <v>95</v>
      </c>
      <c r="F941">
        <v>1193</v>
      </c>
    </row>
    <row r="942" spans="1:6" x14ac:dyDescent="0.3">
      <c r="A942" s="1" t="s">
        <v>36</v>
      </c>
      <c r="B942">
        <v>2017</v>
      </c>
      <c r="C942" s="1" t="s">
        <v>98</v>
      </c>
      <c r="D942" s="1" t="s">
        <v>99</v>
      </c>
      <c r="E942" s="1" t="s">
        <v>101</v>
      </c>
      <c r="F942">
        <v>11274</v>
      </c>
    </row>
    <row r="943" spans="1:6" x14ac:dyDescent="0.3">
      <c r="A943" s="1" t="s">
        <v>36</v>
      </c>
      <c r="B943">
        <v>2017</v>
      </c>
      <c r="C943" s="1" t="s">
        <v>98</v>
      </c>
      <c r="D943" s="1" t="s">
        <v>104</v>
      </c>
      <c r="E943" s="1" t="s">
        <v>194</v>
      </c>
      <c r="F943">
        <v>5</v>
      </c>
    </row>
    <row r="944" spans="1:6" x14ac:dyDescent="0.3">
      <c r="A944" s="1" t="s">
        <v>36</v>
      </c>
      <c r="B944">
        <v>2017</v>
      </c>
      <c r="C944" s="1" t="s">
        <v>98</v>
      </c>
      <c r="D944" s="1" t="s">
        <v>104</v>
      </c>
      <c r="E944" s="1" t="s">
        <v>195</v>
      </c>
      <c r="F944">
        <v>1083</v>
      </c>
    </row>
    <row r="945" spans="1:6" x14ac:dyDescent="0.3">
      <c r="A945" s="1" t="s">
        <v>36</v>
      </c>
      <c r="B945">
        <v>2017</v>
      </c>
      <c r="C945" s="1" t="s">
        <v>98</v>
      </c>
      <c r="D945" s="1" t="s">
        <v>104</v>
      </c>
      <c r="E945" s="1" t="s">
        <v>106</v>
      </c>
      <c r="F945">
        <v>370</v>
      </c>
    </row>
    <row r="946" spans="1:6" x14ac:dyDescent="0.3">
      <c r="A946" s="1" t="s">
        <v>36</v>
      </c>
      <c r="B946">
        <v>2017</v>
      </c>
      <c r="C946" s="1" t="s">
        <v>98</v>
      </c>
      <c r="D946" s="1" t="s">
        <v>116</v>
      </c>
      <c r="E946" s="1" t="s">
        <v>117</v>
      </c>
      <c r="F946">
        <v>3</v>
      </c>
    </row>
    <row r="947" spans="1:6" x14ac:dyDescent="0.3">
      <c r="A947" s="1" t="s">
        <v>36</v>
      </c>
      <c r="B947">
        <v>2017</v>
      </c>
      <c r="C947" s="1" t="s">
        <v>98</v>
      </c>
      <c r="D947" s="1" t="s">
        <v>122</v>
      </c>
      <c r="E947" s="1" t="s">
        <v>122</v>
      </c>
      <c r="F947">
        <v>148648</v>
      </c>
    </row>
    <row r="948" spans="1:6" x14ac:dyDescent="0.3">
      <c r="A948" s="1" t="s">
        <v>36</v>
      </c>
      <c r="B948">
        <v>2017</v>
      </c>
      <c r="C948" s="1" t="s">
        <v>98</v>
      </c>
      <c r="D948" s="1" t="s">
        <v>122</v>
      </c>
      <c r="E948" s="1" t="s">
        <v>254</v>
      </c>
      <c r="F948">
        <v>1572</v>
      </c>
    </row>
    <row r="949" spans="1:6" x14ac:dyDescent="0.3">
      <c r="A949" s="1" t="s">
        <v>36</v>
      </c>
      <c r="B949">
        <v>2018</v>
      </c>
      <c r="C949" s="1" t="s">
        <v>83</v>
      </c>
      <c r="D949" s="1" t="s">
        <v>86</v>
      </c>
      <c r="E949" s="1" t="s">
        <v>87</v>
      </c>
      <c r="F949">
        <v>476</v>
      </c>
    </row>
    <row r="950" spans="1:6" x14ac:dyDescent="0.3">
      <c r="A950" s="1" t="s">
        <v>36</v>
      </c>
      <c r="B950">
        <v>2018</v>
      </c>
      <c r="C950" s="1" t="s">
        <v>83</v>
      </c>
      <c r="D950" s="1" t="s">
        <v>90</v>
      </c>
      <c r="E950" s="1" t="s">
        <v>91</v>
      </c>
      <c r="F950">
        <v>43279</v>
      </c>
    </row>
    <row r="951" spans="1:6" x14ac:dyDescent="0.3">
      <c r="A951" s="1" t="s">
        <v>36</v>
      </c>
      <c r="B951">
        <v>2018</v>
      </c>
      <c r="C951" s="1" t="s">
        <v>83</v>
      </c>
      <c r="D951" s="1" t="s">
        <v>94</v>
      </c>
      <c r="E951" s="1" t="s">
        <v>95</v>
      </c>
      <c r="F951">
        <v>1196</v>
      </c>
    </row>
    <row r="952" spans="1:6" x14ac:dyDescent="0.3">
      <c r="A952" s="1" t="s">
        <v>36</v>
      </c>
      <c r="B952">
        <v>2018</v>
      </c>
      <c r="C952" s="1" t="s">
        <v>98</v>
      </c>
      <c r="D952" s="1" t="s">
        <v>99</v>
      </c>
      <c r="E952" s="1" t="s">
        <v>101</v>
      </c>
      <c r="F952">
        <v>11389</v>
      </c>
    </row>
    <row r="953" spans="1:6" x14ac:dyDescent="0.3">
      <c r="A953" s="1" t="s">
        <v>36</v>
      </c>
      <c r="B953">
        <v>2018</v>
      </c>
      <c r="C953" s="1" t="s">
        <v>98</v>
      </c>
      <c r="D953" s="1" t="s">
        <v>104</v>
      </c>
      <c r="E953" s="1" t="s">
        <v>194</v>
      </c>
      <c r="F953">
        <v>4</v>
      </c>
    </row>
    <row r="954" spans="1:6" x14ac:dyDescent="0.3">
      <c r="A954" s="1" t="s">
        <v>36</v>
      </c>
      <c r="B954">
        <v>2018</v>
      </c>
      <c r="C954" s="1" t="s">
        <v>98</v>
      </c>
      <c r="D954" s="1" t="s">
        <v>104</v>
      </c>
      <c r="E954" s="1" t="s">
        <v>195</v>
      </c>
      <c r="F954">
        <v>1041</v>
      </c>
    </row>
    <row r="955" spans="1:6" x14ac:dyDescent="0.3">
      <c r="A955" s="1" t="s">
        <v>36</v>
      </c>
      <c r="B955">
        <v>2018</v>
      </c>
      <c r="C955" s="1" t="s">
        <v>98</v>
      </c>
      <c r="D955" s="1" t="s">
        <v>104</v>
      </c>
      <c r="E955" s="1" t="s">
        <v>106</v>
      </c>
      <c r="F955">
        <v>380</v>
      </c>
    </row>
    <row r="956" spans="1:6" x14ac:dyDescent="0.3">
      <c r="A956" s="1" t="s">
        <v>36</v>
      </c>
      <c r="B956">
        <v>2018</v>
      </c>
      <c r="C956" s="1" t="s">
        <v>98</v>
      </c>
      <c r="D956" s="1" t="s">
        <v>116</v>
      </c>
      <c r="E956" s="1" t="s">
        <v>117</v>
      </c>
      <c r="F956">
        <v>4</v>
      </c>
    </row>
    <row r="957" spans="1:6" x14ac:dyDescent="0.3">
      <c r="A957" s="1" t="s">
        <v>36</v>
      </c>
      <c r="B957">
        <v>2018</v>
      </c>
      <c r="C957" s="1" t="s">
        <v>98</v>
      </c>
      <c r="D957" s="1" t="s">
        <v>122</v>
      </c>
      <c r="E957" s="1" t="s">
        <v>122</v>
      </c>
      <c r="F957">
        <v>150344</v>
      </c>
    </row>
    <row r="958" spans="1:6" x14ac:dyDescent="0.3">
      <c r="A958" s="1" t="s">
        <v>36</v>
      </c>
      <c r="B958">
        <v>2018</v>
      </c>
      <c r="C958" s="1" t="s">
        <v>98</v>
      </c>
      <c r="D958" s="1" t="s">
        <v>122</v>
      </c>
      <c r="E958" s="1" t="s">
        <v>254</v>
      </c>
      <c r="F958">
        <v>1570</v>
      </c>
    </row>
    <row r="959" spans="1:6" x14ac:dyDescent="0.3">
      <c r="A959" s="1" t="s">
        <v>36</v>
      </c>
      <c r="B959">
        <v>2019</v>
      </c>
      <c r="C959" s="1" t="s">
        <v>83</v>
      </c>
      <c r="D959" s="1" t="s">
        <v>86</v>
      </c>
      <c r="E959" s="1" t="s">
        <v>255</v>
      </c>
      <c r="F959">
        <v>260</v>
      </c>
    </row>
    <row r="960" spans="1:6" x14ac:dyDescent="0.3">
      <c r="A960" s="1" t="s">
        <v>36</v>
      </c>
      <c r="B960">
        <v>2019</v>
      </c>
      <c r="C960" s="1" t="s">
        <v>83</v>
      </c>
      <c r="D960" s="1" t="s">
        <v>86</v>
      </c>
      <c r="E960" s="1" t="s">
        <v>256</v>
      </c>
      <c r="F960">
        <v>37</v>
      </c>
    </row>
    <row r="961" spans="1:6" x14ac:dyDescent="0.3">
      <c r="A961" s="1" t="s">
        <v>36</v>
      </c>
      <c r="B961">
        <v>2019</v>
      </c>
      <c r="C961" s="1" t="s">
        <v>83</v>
      </c>
      <c r="D961" s="1" t="s">
        <v>90</v>
      </c>
      <c r="E961" s="1" t="s">
        <v>257</v>
      </c>
      <c r="F961">
        <v>31182</v>
      </c>
    </row>
    <row r="962" spans="1:6" x14ac:dyDescent="0.3">
      <c r="A962" s="1" t="s">
        <v>36</v>
      </c>
      <c r="B962">
        <v>2019</v>
      </c>
      <c r="C962" s="1" t="s">
        <v>83</v>
      </c>
      <c r="D962" s="1" t="s">
        <v>90</v>
      </c>
      <c r="E962" s="1" t="s">
        <v>258</v>
      </c>
      <c r="F962">
        <v>12600</v>
      </c>
    </row>
    <row r="963" spans="1:6" x14ac:dyDescent="0.3">
      <c r="A963" s="1" t="s">
        <v>36</v>
      </c>
      <c r="B963">
        <v>2019</v>
      </c>
      <c r="C963" s="1" t="s">
        <v>83</v>
      </c>
      <c r="D963" s="1" t="s">
        <v>94</v>
      </c>
      <c r="E963" s="1" t="s">
        <v>259</v>
      </c>
      <c r="F963">
        <v>804</v>
      </c>
    </row>
    <row r="964" spans="1:6" x14ac:dyDescent="0.3">
      <c r="A964" s="1" t="s">
        <v>36</v>
      </c>
      <c r="B964">
        <v>2019</v>
      </c>
      <c r="C964" s="1" t="s">
        <v>83</v>
      </c>
      <c r="D964" s="1" t="s">
        <v>94</v>
      </c>
      <c r="E964" s="1" t="s">
        <v>260</v>
      </c>
      <c r="F964">
        <v>387</v>
      </c>
    </row>
    <row r="965" spans="1:6" x14ac:dyDescent="0.3">
      <c r="A965" s="1" t="s">
        <v>36</v>
      </c>
      <c r="B965">
        <v>2019</v>
      </c>
      <c r="C965" s="1" t="s">
        <v>98</v>
      </c>
      <c r="D965" s="1" t="s">
        <v>99</v>
      </c>
      <c r="E965" s="1" t="s">
        <v>261</v>
      </c>
      <c r="F965">
        <v>9268</v>
      </c>
    </row>
    <row r="966" spans="1:6" x14ac:dyDescent="0.3">
      <c r="A966" s="1" t="s">
        <v>36</v>
      </c>
      <c r="B966">
        <v>2019</v>
      </c>
      <c r="C966" s="1" t="s">
        <v>98</v>
      </c>
      <c r="D966" s="1" t="s">
        <v>99</v>
      </c>
      <c r="E966" s="1" t="s">
        <v>262</v>
      </c>
      <c r="F966">
        <v>2267</v>
      </c>
    </row>
    <row r="967" spans="1:6" x14ac:dyDescent="0.3">
      <c r="A967" s="1" t="s">
        <v>36</v>
      </c>
      <c r="B967">
        <v>2019</v>
      </c>
      <c r="C967" s="1" t="s">
        <v>98</v>
      </c>
      <c r="D967" s="1" t="s">
        <v>104</v>
      </c>
      <c r="E967" s="1" t="s">
        <v>263</v>
      </c>
      <c r="F967">
        <v>4</v>
      </c>
    </row>
    <row r="968" spans="1:6" x14ac:dyDescent="0.3">
      <c r="A968" s="1" t="s">
        <v>36</v>
      </c>
      <c r="B968">
        <v>2019</v>
      </c>
      <c r="C968" s="1" t="s">
        <v>98</v>
      </c>
      <c r="D968" s="1" t="s">
        <v>104</v>
      </c>
      <c r="E968" s="1" t="s">
        <v>264</v>
      </c>
      <c r="F968">
        <v>1019</v>
      </c>
    </row>
    <row r="969" spans="1:6" x14ac:dyDescent="0.3">
      <c r="A969" s="1" t="s">
        <v>36</v>
      </c>
      <c r="B969">
        <v>2019</v>
      </c>
      <c r="C969" s="1" t="s">
        <v>98</v>
      </c>
      <c r="D969" s="1" t="s">
        <v>104</v>
      </c>
      <c r="E969" s="1" t="s">
        <v>265</v>
      </c>
      <c r="F969">
        <v>380</v>
      </c>
    </row>
    <row r="970" spans="1:6" x14ac:dyDescent="0.3">
      <c r="A970" s="1" t="s">
        <v>36</v>
      </c>
      <c r="B970">
        <v>2019</v>
      </c>
      <c r="C970" s="1" t="s">
        <v>98</v>
      </c>
      <c r="D970" s="1" t="s">
        <v>116</v>
      </c>
      <c r="E970" s="1" t="s">
        <v>266</v>
      </c>
      <c r="F970">
        <v>4</v>
      </c>
    </row>
    <row r="971" spans="1:6" x14ac:dyDescent="0.3">
      <c r="A971" s="1" t="s">
        <v>36</v>
      </c>
      <c r="B971">
        <v>2019</v>
      </c>
      <c r="C971" s="1" t="s">
        <v>98</v>
      </c>
      <c r="D971" s="1" t="s">
        <v>122</v>
      </c>
      <c r="E971" s="1" t="s">
        <v>267</v>
      </c>
      <c r="F971">
        <v>111713</v>
      </c>
    </row>
    <row r="972" spans="1:6" x14ac:dyDescent="0.3">
      <c r="A972" s="1" t="s">
        <v>36</v>
      </c>
      <c r="B972">
        <v>2019</v>
      </c>
      <c r="C972" s="1" t="s">
        <v>98</v>
      </c>
      <c r="D972" s="1" t="s">
        <v>122</v>
      </c>
      <c r="E972" s="1" t="s">
        <v>268</v>
      </c>
      <c r="F972">
        <v>41437</v>
      </c>
    </row>
    <row r="973" spans="1:6" x14ac:dyDescent="0.3">
      <c r="A973" s="1" t="s">
        <v>36</v>
      </c>
      <c r="B973">
        <v>2019</v>
      </c>
      <c r="C973" s="1" t="s">
        <v>98</v>
      </c>
      <c r="D973" s="1" t="s">
        <v>122</v>
      </c>
      <c r="E973" s="1" t="s">
        <v>269</v>
      </c>
      <c r="F973">
        <v>1561</v>
      </c>
    </row>
    <row r="974" spans="1:6" x14ac:dyDescent="0.3">
      <c r="A974" s="1" t="s">
        <v>36</v>
      </c>
      <c r="B974">
        <v>2020</v>
      </c>
      <c r="C974" s="1" t="s">
        <v>83</v>
      </c>
      <c r="D974" s="1" t="s">
        <v>86</v>
      </c>
      <c r="E974" s="1" t="s">
        <v>255</v>
      </c>
      <c r="F974">
        <v>251</v>
      </c>
    </row>
    <row r="975" spans="1:6" x14ac:dyDescent="0.3">
      <c r="A975" s="1" t="s">
        <v>36</v>
      </c>
      <c r="B975">
        <v>2020</v>
      </c>
      <c r="C975" s="1" t="s">
        <v>83</v>
      </c>
      <c r="D975" s="1" t="s">
        <v>86</v>
      </c>
      <c r="E975" s="1" t="s">
        <v>256</v>
      </c>
      <c r="F975">
        <v>37</v>
      </c>
    </row>
    <row r="976" spans="1:6" x14ac:dyDescent="0.3">
      <c r="A976" s="1" t="s">
        <v>36</v>
      </c>
      <c r="B976">
        <v>2020</v>
      </c>
      <c r="C976" s="1" t="s">
        <v>83</v>
      </c>
      <c r="D976" s="1" t="s">
        <v>90</v>
      </c>
      <c r="E976" s="1" t="s">
        <v>257</v>
      </c>
      <c r="F976">
        <v>31612</v>
      </c>
    </row>
    <row r="977" spans="1:6" x14ac:dyDescent="0.3">
      <c r="A977" s="1" t="s">
        <v>36</v>
      </c>
      <c r="B977">
        <v>2020</v>
      </c>
      <c r="C977" s="1" t="s">
        <v>83</v>
      </c>
      <c r="D977" s="1" t="s">
        <v>90</v>
      </c>
      <c r="E977" s="1" t="s">
        <v>258</v>
      </c>
      <c r="F977">
        <v>12799</v>
      </c>
    </row>
    <row r="978" spans="1:6" x14ac:dyDescent="0.3">
      <c r="A978" s="1" t="s">
        <v>36</v>
      </c>
      <c r="B978">
        <v>2020</v>
      </c>
      <c r="C978" s="1" t="s">
        <v>83</v>
      </c>
      <c r="D978" s="1" t="s">
        <v>94</v>
      </c>
      <c r="E978" s="1" t="s">
        <v>259</v>
      </c>
      <c r="F978">
        <v>800</v>
      </c>
    </row>
    <row r="979" spans="1:6" x14ac:dyDescent="0.3">
      <c r="A979" s="1" t="s">
        <v>36</v>
      </c>
      <c r="B979">
        <v>2020</v>
      </c>
      <c r="C979" s="1" t="s">
        <v>83</v>
      </c>
      <c r="D979" s="1" t="s">
        <v>94</v>
      </c>
      <c r="E979" s="1" t="s">
        <v>260</v>
      </c>
      <c r="F979">
        <v>391</v>
      </c>
    </row>
    <row r="980" spans="1:6" x14ac:dyDescent="0.3">
      <c r="A980" s="1" t="s">
        <v>36</v>
      </c>
      <c r="B980">
        <v>2020</v>
      </c>
      <c r="C980" s="1" t="s">
        <v>98</v>
      </c>
      <c r="D980" s="1" t="s">
        <v>99</v>
      </c>
      <c r="E980" s="1" t="s">
        <v>261</v>
      </c>
      <c r="F980">
        <v>9286</v>
      </c>
    </row>
    <row r="981" spans="1:6" x14ac:dyDescent="0.3">
      <c r="A981" s="1" t="s">
        <v>36</v>
      </c>
      <c r="B981">
        <v>2020</v>
      </c>
      <c r="C981" s="1" t="s">
        <v>98</v>
      </c>
      <c r="D981" s="1" t="s">
        <v>99</v>
      </c>
      <c r="E981" s="1" t="s">
        <v>262</v>
      </c>
      <c r="F981">
        <v>2299</v>
      </c>
    </row>
    <row r="982" spans="1:6" x14ac:dyDescent="0.3">
      <c r="A982" s="1" t="s">
        <v>36</v>
      </c>
      <c r="B982">
        <v>2020</v>
      </c>
      <c r="C982" s="1" t="s">
        <v>98</v>
      </c>
      <c r="D982" s="1" t="s">
        <v>104</v>
      </c>
      <c r="E982" s="1" t="s">
        <v>263</v>
      </c>
      <c r="F982">
        <v>5</v>
      </c>
    </row>
    <row r="983" spans="1:6" x14ac:dyDescent="0.3">
      <c r="A983" s="1" t="s">
        <v>36</v>
      </c>
      <c r="B983">
        <v>2020</v>
      </c>
      <c r="C983" s="1" t="s">
        <v>98</v>
      </c>
      <c r="D983" s="1" t="s">
        <v>104</v>
      </c>
      <c r="E983" s="1" t="s">
        <v>264</v>
      </c>
      <c r="F983">
        <v>1043</v>
      </c>
    </row>
    <row r="984" spans="1:6" x14ac:dyDescent="0.3">
      <c r="A984" s="1" t="s">
        <v>36</v>
      </c>
      <c r="B984">
        <v>2020</v>
      </c>
      <c r="C984" s="1" t="s">
        <v>98</v>
      </c>
      <c r="D984" s="1" t="s">
        <v>104</v>
      </c>
      <c r="E984" s="1" t="s">
        <v>265</v>
      </c>
      <c r="F984">
        <v>389</v>
      </c>
    </row>
    <row r="985" spans="1:6" x14ac:dyDescent="0.3">
      <c r="A985" s="1" t="s">
        <v>36</v>
      </c>
      <c r="B985">
        <v>2020</v>
      </c>
      <c r="C985" s="1" t="s">
        <v>98</v>
      </c>
      <c r="D985" s="1" t="s">
        <v>116</v>
      </c>
      <c r="E985" s="1" t="s">
        <v>266</v>
      </c>
      <c r="F985">
        <v>4</v>
      </c>
    </row>
    <row r="986" spans="1:6" x14ac:dyDescent="0.3">
      <c r="A986" s="1" t="s">
        <v>36</v>
      </c>
      <c r="B986">
        <v>2020</v>
      </c>
      <c r="C986" s="1" t="s">
        <v>98</v>
      </c>
      <c r="D986" s="1" t="s">
        <v>122</v>
      </c>
      <c r="E986" s="1" t="s">
        <v>267</v>
      </c>
      <c r="F986">
        <v>112646</v>
      </c>
    </row>
    <row r="987" spans="1:6" x14ac:dyDescent="0.3">
      <c r="A987" s="1" t="s">
        <v>36</v>
      </c>
      <c r="B987">
        <v>2020</v>
      </c>
      <c r="C987" s="1" t="s">
        <v>98</v>
      </c>
      <c r="D987" s="1" t="s">
        <v>122</v>
      </c>
      <c r="E987" s="1" t="s">
        <v>268</v>
      </c>
      <c r="F987">
        <v>42256</v>
      </c>
    </row>
    <row r="988" spans="1:6" x14ac:dyDescent="0.3">
      <c r="A988" s="1" t="s">
        <v>36</v>
      </c>
      <c r="B988">
        <v>2020</v>
      </c>
      <c r="C988" s="1" t="s">
        <v>98</v>
      </c>
      <c r="D988" s="1" t="s">
        <v>122</v>
      </c>
      <c r="E988" s="1" t="s">
        <v>269</v>
      </c>
      <c r="F988">
        <v>1561</v>
      </c>
    </row>
    <row r="989" spans="1:6" x14ac:dyDescent="0.3">
      <c r="A989" s="1" t="s">
        <v>36</v>
      </c>
      <c r="B989">
        <v>2021</v>
      </c>
      <c r="C989" s="1" t="s">
        <v>83</v>
      </c>
      <c r="D989" s="1" t="s">
        <v>86</v>
      </c>
      <c r="E989" s="1" t="s">
        <v>255</v>
      </c>
      <c r="F989">
        <v>247</v>
      </c>
    </row>
    <row r="990" spans="1:6" x14ac:dyDescent="0.3">
      <c r="A990" s="1" t="s">
        <v>36</v>
      </c>
      <c r="B990">
        <v>2021</v>
      </c>
      <c r="C990" s="1" t="s">
        <v>83</v>
      </c>
      <c r="D990" s="1" t="s">
        <v>86</v>
      </c>
      <c r="E990" s="1" t="s">
        <v>256</v>
      </c>
      <c r="F990">
        <v>47</v>
      </c>
    </row>
    <row r="991" spans="1:6" x14ac:dyDescent="0.3">
      <c r="A991" s="1" t="s">
        <v>36</v>
      </c>
      <c r="B991">
        <v>2021</v>
      </c>
      <c r="C991" s="1" t="s">
        <v>83</v>
      </c>
      <c r="D991" s="1" t="s">
        <v>90</v>
      </c>
      <c r="E991" s="1" t="s">
        <v>257</v>
      </c>
      <c r="F991">
        <v>31736</v>
      </c>
    </row>
    <row r="992" spans="1:6" x14ac:dyDescent="0.3">
      <c r="A992" s="1" t="s">
        <v>36</v>
      </c>
      <c r="B992">
        <v>2021</v>
      </c>
      <c r="C992" s="1" t="s">
        <v>83</v>
      </c>
      <c r="D992" s="1" t="s">
        <v>90</v>
      </c>
      <c r="E992" s="1" t="s">
        <v>258</v>
      </c>
      <c r="F992">
        <v>13214</v>
      </c>
    </row>
    <row r="993" spans="1:6" x14ac:dyDescent="0.3">
      <c r="A993" s="1" t="s">
        <v>36</v>
      </c>
      <c r="B993">
        <v>2021</v>
      </c>
      <c r="C993" s="1" t="s">
        <v>83</v>
      </c>
      <c r="D993" s="1" t="s">
        <v>94</v>
      </c>
      <c r="E993" s="1" t="s">
        <v>259</v>
      </c>
      <c r="F993">
        <v>803</v>
      </c>
    </row>
    <row r="994" spans="1:6" x14ac:dyDescent="0.3">
      <c r="A994" s="1" t="s">
        <v>36</v>
      </c>
      <c r="B994">
        <v>2021</v>
      </c>
      <c r="C994" s="1" t="s">
        <v>83</v>
      </c>
      <c r="D994" s="1" t="s">
        <v>94</v>
      </c>
      <c r="E994" s="1" t="s">
        <v>260</v>
      </c>
      <c r="F994">
        <v>392</v>
      </c>
    </row>
    <row r="995" spans="1:6" x14ac:dyDescent="0.3">
      <c r="A995" s="1" t="s">
        <v>36</v>
      </c>
      <c r="B995">
        <v>2021</v>
      </c>
      <c r="C995" s="1" t="s">
        <v>98</v>
      </c>
      <c r="D995" s="1" t="s">
        <v>99</v>
      </c>
      <c r="E995" s="1" t="s">
        <v>261</v>
      </c>
      <c r="F995">
        <v>9339</v>
      </c>
    </row>
    <row r="996" spans="1:6" x14ac:dyDescent="0.3">
      <c r="A996" s="1" t="s">
        <v>36</v>
      </c>
      <c r="B996">
        <v>2021</v>
      </c>
      <c r="C996" s="1" t="s">
        <v>98</v>
      </c>
      <c r="D996" s="1" t="s">
        <v>99</v>
      </c>
      <c r="E996" s="1" t="s">
        <v>262</v>
      </c>
      <c r="F996">
        <v>2350</v>
      </c>
    </row>
    <row r="997" spans="1:6" x14ac:dyDescent="0.3">
      <c r="A997" s="1" t="s">
        <v>36</v>
      </c>
      <c r="B997">
        <v>2021</v>
      </c>
      <c r="C997" s="1" t="s">
        <v>98</v>
      </c>
      <c r="D997" s="1" t="s">
        <v>104</v>
      </c>
      <c r="E997" s="1" t="s">
        <v>263</v>
      </c>
      <c r="F997">
        <v>6</v>
      </c>
    </row>
    <row r="998" spans="1:6" x14ac:dyDescent="0.3">
      <c r="A998" s="1" t="s">
        <v>36</v>
      </c>
      <c r="B998">
        <v>2021</v>
      </c>
      <c r="C998" s="1" t="s">
        <v>98</v>
      </c>
      <c r="D998" s="1" t="s">
        <v>104</v>
      </c>
      <c r="E998" s="1" t="s">
        <v>264</v>
      </c>
      <c r="F998">
        <v>1060</v>
      </c>
    </row>
    <row r="999" spans="1:6" x14ac:dyDescent="0.3">
      <c r="A999" s="1" t="s">
        <v>36</v>
      </c>
      <c r="B999">
        <v>2021</v>
      </c>
      <c r="C999" s="1" t="s">
        <v>98</v>
      </c>
      <c r="D999" s="1" t="s">
        <v>104</v>
      </c>
      <c r="E999" s="1" t="s">
        <v>265</v>
      </c>
      <c r="F999">
        <v>398</v>
      </c>
    </row>
    <row r="1000" spans="1:6" x14ac:dyDescent="0.3">
      <c r="A1000" s="1" t="s">
        <v>36</v>
      </c>
      <c r="B1000">
        <v>2021</v>
      </c>
      <c r="C1000" s="1" t="s">
        <v>98</v>
      </c>
      <c r="D1000" s="1" t="s">
        <v>116</v>
      </c>
      <c r="E1000" s="1" t="s">
        <v>266</v>
      </c>
      <c r="F1000">
        <v>4</v>
      </c>
    </row>
    <row r="1001" spans="1:6" x14ac:dyDescent="0.3">
      <c r="A1001" s="1" t="s">
        <v>36</v>
      </c>
      <c r="B1001">
        <v>2021</v>
      </c>
      <c r="C1001" s="1" t="s">
        <v>98</v>
      </c>
      <c r="D1001" s="1" t="s">
        <v>122</v>
      </c>
      <c r="E1001" s="1" t="s">
        <v>267</v>
      </c>
      <c r="F1001">
        <v>113409</v>
      </c>
    </row>
    <row r="1002" spans="1:6" x14ac:dyDescent="0.3">
      <c r="A1002" s="1" t="s">
        <v>36</v>
      </c>
      <c r="B1002">
        <v>2021</v>
      </c>
      <c r="C1002" s="1" t="s">
        <v>98</v>
      </c>
      <c r="D1002" s="1" t="s">
        <v>122</v>
      </c>
      <c r="E1002" s="1" t="s">
        <v>268</v>
      </c>
      <c r="F1002">
        <v>43441</v>
      </c>
    </row>
    <row r="1003" spans="1:6" x14ac:dyDescent="0.3">
      <c r="A1003" s="1" t="s">
        <v>36</v>
      </c>
      <c r="B1003">
        <v>2021</v>
      </c>
      <c r="C1003" s="1" t="s">
        <v>98</v>
      </c>
      <c r="D1003" s="1" t="s">
        <v>122</v>
      </c>
      <c r="E1003" s="1" t="s">
        <v>269</v>
      </c>
      <c r="F1003">
        <v>1557</v>
      </c>
    </row>
    <row r="1004" spans="1:6" x14ac:dyDescent="0.3">
      <c r="A1004" s="1" t="s">
        <v>37</v>
      </c>
      <c r="B1004">
        <v>2015</v>
      </c>
      <c r="C1004" s="1" t="s">
        <v>83</v>
      </c>
      <c r="D1004" s="1" t="s">
        <v>84</v>
      </c>
      <c r="E1004" s="1" t="s">
        <v>270</v>
      </c>
      <c r="F1004">
        <v>1</v>
      </c>
    </row>
    <row r="1005" spans="1:6" x14ac:dyDescent="0.3">
      <c r="A1005" s="1" t="s">
        <v>37</v>
      </c>
      <c r="B1005">
        <v>2015</v>
      </c>
      <c r="C1005" s="1" t="s">
        <v>83</v>
      </c>
      <c r="D1005" s="1" t="s">
        <v>84</v>
      </c>
      <c r="E1005" s="1" t="s">
        <v>271</v>
      </c>
      <c r="F1005">
        <v>1</v>
      </c>
    </row>
    <row r="1006" spans="1:6" x14ac:dyDescent="0.3">
      <c r="A1006" s="1" t="s">
        <v>37</v>
      </c>
      <c r="B1006">
        <v>2015</v>
      </c>
      <c r="C1006" s="1" t="s">
        <v>83</v>
      </c>
      <c r="D1006" s="1" t="s">
        <v>84</v>
      </c>
      <c r="E1006" s="1" t="s">
        <v>272</v>
      </c>
      <c r="F1006">
        <v>0</v>
      </c>
    </row>
    <row r="1007" spans="1:6" x14ac:dyDescent="0.3">
      <c r="A1007" s="1" t="s">
        <v>37</v>
      </c>
      <c r="B1007">
        <v>2015</v>
      </c>
      <c r="C1007" s="1" t="s">
        <v>83</v>
      </c>
      <c r="D1007" s="1" t="s">
        <v>86</v>
      </c>
      <c r="E1007" s="1" t="s">
        <v>87</v>
      </c>
      <c r="F1007">
        <v>168</v>
      </c>
    </row>
    <row r="1008" spans="1:6" x14ac:dyDescent="0.3">
      <c r="A1008" s="1" t="s">
        <v>37</v>
      </c>
      <c r="B1008">
        <v>2015</v>
      </c>
      <c r="C1008" s="1" t="s">
        <v>83</v>
      </c>
      <c r="D1008" s="1" t="s">
        <v>90</v>
      </c>
      <c r="E1008" s="1" t="s">
        <v>91</v>
      </c>
      <c r="F1008">
        <v>15531</v>
      </c>
    </row>
    <row r="1009" spans="1:6" x14ac:dyDescent="0.3">
      <c r="A1009" s="1" t="s">
        <v>37</v>
      </c>
      <c r="B1009">
        <v>2015</v>
      </c>
      <c r="C1009" s="1" t="s">
        <v>83</v>
      </c>
      <c r="D1009" s="1" t="s">
        <v>94</v>
      </c>
      <c r="E1009" s="1" t="s">
        <v>95</v>
      </c>
      <c r="F1009">
        <v>519</v>
      </c>
    </row>
    <row r="1010" spans="1:6" x14ac:dyDescent="0.3">
      <c r="A1010" s="1" t="s">
        <v>37</v>
      </c>
      <c r="B1010">
        <v>2015</v>
      </c>
      <c r="C1010" s="1" t="s">
        <v>98</v>
      </c>
      <c r="D1010" s="1" t="s">
        <v>99</v>
      </c>
      <c r="E1010" s="1" t="s">
        <v>101</v>
      </c>
      <c r="F1010">
        <v>6184</v>
      </c>
    </row>
    <row r="1011" spans="1:6" x14ac:dyDescent="0.3">
      <c r="A1011" s="1" t="s">
        <v>37</v>
      </c>
      <c r="B1011">
        <v>2015</v>
      </c>
      <c r="C1011" s="1" t="s">
        <v>98</v>
      </c>
      <c r="D1011" s="1" t="s">
        <v>104</v>
      </c>
      <c r="E1011" s="1" t="s">
        <v>105</v>
      </c>
      <c r="F1011">
        <v>23</v>
      </c>
    </row>
    <row r="1012" spans="1:6" x14ac:dyDescent="0.3">
      <c r="A1012" s="1" t="s">
        <v>37</v>
      </c>
      <c r="B1012">
        <v>2015</v>
      </c>
      <c r="C1012" s="1" t="s">
        <v>98</v>
      </c>
      <c r="D1012" s="1" t="s">
        <v>104</v>
      </c>
      <c r="E1012" s="1" t="s">
        <v>106</v>
      </c>
      <c r="F1012">
        <v>130</v>
      </c>
    </row>
    <row r="1013" spans="1:6" x14ac:dyDescent="0.3">
      <c r="A1013" s="1" t="s">
        <v>37</v>
      </c>
      <c r="B1013">
        <v>2015</v>
      </c>
      <c r="C1013" s="1" t="s">
        <v>98</v>
      </c>
      <c r="D1013" s="1" t="s">
        <v>104</v>
      </c>
      <c r="E1013" s="1" t="s">
        <v>174</v>
      </c>
      <c r="F1013">
        <v>693</v>
      </c>
    </row>
    <row r="1014" spans="1:6" x14ac:dyDescent="0.3">
      <c r="A1014" s="1" t="s">
        <v>37</v>
      </c>
      <c r="B1014">
        <v>2015</v>
      </c>
      <c r="C1014" s="1" t="s">
        <v>98</v>
      </c>
      <c r="D1014" s="1" t="s">
        <v>116</v>
      </c>
      <c r="E1014" s="1" t="s">
        <v>117</v>
      </c>
      <c r="F1014">
        <v>2</v>
      </c>
    </row>
    <row r="1015" spans="1:6" x14ac:dyDescent="0.3">
      <c r="A1015" s="1" t="s">
        <v>37</v>
      </c>
      <c r="B1015">
        <v>2015</v>
      </c>
      <c r="C1015" s="1" t="s">
        <v>98</v>
      </c>
      <c r="D1015" s="1" t="s">
        <v>122</v>
      </c>
      <c r="E1015" s="1" t="s">
        <v>122</v>
      </c>
      <c r="F1015">
        <v>56132</v>
      </c>
    </row>
    <row r="1016" spans="1:6" x14ac:dyDescent="0.3">
      <c r="A1016" s="1" t="s">
        <v>37</v>
      </c>
      <c r="B1016">
        <v>2016</v>
      </c>
      <c r="C1016" s="1" t="s">
        <v>83</v>
      </c>
      <c r="D1016" s="1" t="s">
        <v>84</v>
      </c>
      <c r="E1016" s="1" t="s">
        <v>273</v>
      </c>
      <c r="F1016">
        <v>1</v>
      </c>
    </row>
    <row r="1017" spans="1:6" x14ac:dyDescent="0.3">
      <c r="A1017" s="1" t="s">
        <v>37</v>
      </c>
      <c r="B1017">
        <v>2016</v>
      </c>
      <c r="C1017" s="1" t="s">
        <v>83</v>
      </c>
      <c r="D1017" s="1" t="s">
        <v>84</v>
      </c>
      <c r="E1017" s="1" t="s">
        <v>274</v>
      </c>
      <c r="F1017">
        <v>1</v>
      </c>
    </row>
    <row r="1018" spans="1:6" x14ac:dyDescent="0.3">
      <c r="A1018" s="1" t="s">
        <v>37</v>
      </c>
      <c r="B1018">
        <v>2016</v>
      </c>
      <c r="C1018" s="1" t="s">
        <v>83</v>
      </c>
      <c r="D1018" s="1" t="s">
        <v>86</v>
      </c>
      <c r="E1018" s="1" t="s">
        <v>275</v>
      </c>
      <c r="F1018">
        <v>173</v>
      </c>
    </row>
    <row r="1019" spans="1:6" x14ac:dyDescent="0.3">
      <c r="A1019" s="1" t="s">
        <v>37</v>
      </c>
      <c r="B1019">
        <v>2016</v>
      </c>
      <c r="C1019" s="1" t="s">
        <v>83</v>
      </c>
      <c r="D1019" s="1" t="s">
        <v>90</v>
      </c>
      <c r="E1019" s="1" t="s">
        <v>276</v>
      </c>
      <c r="F1019">
        <v>2927</v>
      </c>
    </row>
    <row r="1020" spans="1:6" x14ac:dyDescent="0.3">
      <c r="A1020" s="1" t="s">
        <v>37</v>
      </c>
      <c r="B1020">
        <v>2016</v>
      </c>
      <c r="C1020" s="1" t="s">
        <v>83</v>
      </c>
      <c r="D1020" s="1" t="s">
        <v>90</v>
      </c>
      <c r="E1020" s="1" t="s">
        <v>277</v>
      </c>
      <c r="F1020">
        <v>12994</v>
      </c>
    </row>
    <row r="1021" spans="1:6" x14ac:dyDescent="0.3">
      <c r="A1021" s="1" t="s">
        <v>37</v>
      </c>
      <c r="B1021">
        <v>2016</v>
      </c>
      <c r="C1021" s="1" t="s">
        <v>83</v>
      </c>
      <c r="D1021" s="1" t="s">
        <v>94</v>
      </c>
      <c r="E1021" s="1" t="s">
        <v>278</v>
      </c>
      <c r="F1021">
        <v>47</v>
      </c>
    </row>
    <row r="1022" spans="1:6" x14ac:dyDescent="0.3">
      <c r="A1022" s="1" t="s">
        <v>37</v>
      </c>
      <c r="B1022">
        <v>2016</v>
      </c>
      <c r="C1022" s="1" t="s">
        <v>83</v>
      </c>
      <c r="D1022" s="1" t="s">
        <v>94</v>
      </c>
      <c r="E1022" s="1" t="s">
        <v>279</v>
      </c>
      <c r="F1022">
        <v>460</v>
      </c>
    </row>
    <row r="1023" spans="1:6" x14ac:dyDescent="0.3">
      <c r="A1023" s="1" t="s">
        <v>37</v>
      </c>
      <c r="B1023">
        <v>2016</v>
      </c>
      <c r="C1023" s="1" t="s">
        <v>98</v>
      </c>
      <c r="D1023" s="1" t="s">
        <v>99</v>
      </c>
      <c r="E1023" s="1" t="s">
        <v>280</v>
      </c>
      <c r="F1023">
        <v>1342</v>
      </c>
    </row>
    <row r="1024" spans="1:6" x14ac:dyDescent="0.3">
      <c r="A1024" s="1" t="s">
        <v>37</v>
      </c>
      <c r="B1024">
        <v>2016</v>
      </c>
      <c r="C1024" s="1" t="s">
        <v>98</v>
      </c>
      <c r="D1024" s="1" t="s">
        <v>99</v>
      </c>
      <c r="E1024" s="1" t="s">
        <v>281</v>
      </c>
      <c r="F1024">
        <v>4955</v>
      </c>
    </row>
    <row r="1025" spans="1:6" x14ac:dyDescent="0.3">
      <c r="A1025" s="1" t="s">
        <v>37</v>
      </c>
      <c r="B1025">
        <v>2016</v>
      </c>
      <c r="C1025" s="1" t="s">
        <v>98</v>
      </c>
      <c r="D1025" s="1" t="s">
        <v>104</v>
      </c>
      <c r="E1025" s="1" t="s">
        <v>282</v>
      </c>
      <c r="F1025">
        <v>22</v>
      </c>
    </row>
    <row r="1026" spans="1:6" x14ac:dyDescent="0.3">
      <c r="A1026" s="1" t="s">
        <v>37</v>
      </c>
      <c r="B1026">
        <v>2016</v>
      </c>
      <c r="C1026" s="1" t="s">
        <v>98</v>
      </c>
      <c r="D1026" s="1" t="s">
        <v>104</v>
      </c>
      <c r="E1026" s="1" t="s">
        <v>283</v>
      </c>
      <c r="F1026">
        <v>120</v>
      </c>
    </row>
    <row r="1027" spans="1:6" x14ac:dyDescent="0.3">
      <c r="A1027" s="1" t="s">
        <v>37</v>
      </c>
      <c r="B1027">
        <v>2016</v>
      </c>
      <c r="C1027" s="1" t="s">
        <v>98</v>
      </c>
      <c r="D1027" s="1" t="s">
        <v>104</v>
      </c>
      <c r="E1027" s="1" t="s">
        <v>284</v>
      </c>
      <c r="F1027">
        <v>693</v>
      </c>
    </row>
    <row r="1028" spans="1:6" x14ac:dyDescent="0.3">
      <c r="A1028" s="1" t="s">
        <v>37</v>
      </c>
      <c r="B1028">
        <v>2016</v>
      </c>
      <c r="C1028" s="1" t="s">
        <v>98</v>
      </c>
      <c r="D1028" s="1" t="s">
        <v>116</v>
      </c>
      <c r="E1028" s="1" t="s">
        <v>285</v>
      </c>
      <c r="F1028">
        <v>2</v>
      </c>
    </row>
    <row r="1029" spans="1:6" x14ac:dyDescent="0.3">
      <c r="A1029" s="1" t="s">
        <v>37</v>
      </c>
      <c r="B1029">
        <v>2016</v>
      </c>
      <c r="C1029" s="1" t="s">
        <v>98</v>
      </c>
      <c r="D1029" s="1" t="s">
        <v>122</v>
      </c>
      <c r="E1029" s="1" t="s">
        <v>286</v>
      </c>
      <c r="F1029">
        <v>8831</v>
      </c>
    </row>
    <row r="1030" spans="1:6" x14ac:dyDescent="0.3">
      <c r="A1030" s="1" t="s">
        <v>37</v>
      </c>
      <c r="B1030">
        <v>2016</v>
      </c>
      <c r="C1030" s="1" t="s">
        <v>98</v>
      </c>
      <c r="D1030" s="1" t="s">
        <v>122</v>
      </c>
      <c r="E1030" s="1" t="s">
        <v>287</v>
      </c>
      <c r="F1030">
        <v>48158</v>
      </c>
    </row>
    <row r="1031" spans="1:6" x14ac:dyDescent="0.3">
      <c r="A1031" s="1" t="s">
        <v>37</v>
      </c>
      <c r="B1031">
        <v>2017</v>
      </c>
      <c r="C1031" s="1" t="s">
        <v>83</v>
      </c>
      <c r="D1031" s="1" t="s">
        <v>84</v>
      </c>
      <c r="E1031" s="1" t="s">
        <v>288</v>
      </c>
      <c r="F1031">
        <v>2</v>
      </c>
    </row>
    <row r="1032" spans="1:6" x14ac:dyDescent="0.3">
      <c r="A1032" s="1" t="s">
        <v>37</v>
      </c>
      <c r="B1032">
        <v>2017</v>
      </c>
      <c r="C1032" s="1" t="s">
        <v>83</v>
      </c>
      <c r="D1032" s="1" t="s">
        <v>86</v>
      </c>
      <c r="E1032" s="1" t="s">
        <v>275</v>
      </c>
      <c r="F1032">
        <v>163</v>
      </c>
    </row>
    <row r="1033" spans="1:6" x14ac:dyDescent="0.3">
      <c r="A1033" s="1" t="s">
        <v>37</v>
      </c>
      <c r="B1033">
        <v>2017</v>
      </c>
      <c r="C1033" s="1" t="s">
        <v>83</v>
      </c>
      <c r="D1033" s="1" t="s">
        <v>90</v>
      </c>
      <c r="E1033" s="1" t="s">
        <v>276</v>
      </c>
      <c r="F1033">
        <v>2932</v>
      </c>
    </row>
    <row r="1034" spans="1:6" x14ac:dyDescent="0.3">
      <c r="A1034" s="1" t="s">
        <v>37</v>
      </c>
      <c r="B1034">
        <v>2017</v>
      </c>
      <c r="C1034" s="1" t="s">
        <v>83</v>
      </c>
      <c r="D1034" s="1" t="s">
        <v>90</v>
      </c>
      <c r="E1034" s="1" t="s">
        <v>277</v>
      </c>
      <c r="F1034">
        <v>13195</v>
      </c>
    </row>
    <row r="1035" spans="1:6" x14ac:dyDescent="0.3">
      <c r="A1035" s="1" t="s">
        <v>37</v>
      </c>
      <c r="B1035">
        <v>2017</v>
      </c>
      <c r="C1035" s="1" t="s">
        <v>83</v>
      </c>
      <c r="D1035" s="1" t="s">
        <v>94</v>
      </c>
      <c r="E1035" s="1" t="s">
        <v>278</v>
      </c>
      <c r="F1035">
        <v>47</v>
      </c>
    </row>
    <row r="1036" spans="1:6" x14ac:dyDescent="0.3">
      <c r="A1036" s="1" t="s">
        <v>37</v>
      </c>
      <c r="B1036">
        <v>2017</v>
      </c>
      <c r="C1036" s="1" t="s">
        <v>83</v>
      </c>
      <c r="D1036" s="1" t="s">
        <v>94</v>
      </c>
      <c r="E1036" s="1" t="s">
        <v>279</v>
      </c>
      <c r="F1036">
        <v>450</v>
      </c>
    </row>
    <row r="1037" spans="1:6" x14ac:dyDescent="0.3">
      <c r="A1037" s="1" t="s">
        <v>37</v>
      </c>
      <c r="B1037">
        <v>2017</v>
      </c>
      <c r="C1037" s="1" t="s">
        <v>98</v>
      </c>
      <c r="D1037" s="1" t="s">
        <v>99</v>
      </c>
      <c r="E1037" s="1" t="s">
        <v>280</v>
      </c>
      <c r="F1037">
        <v>1336</v>
      </c>
    </row>
    <row r="1038" spans="1:6" x14ac:dyDescent="0.3">
      <c r="A1038" s="1" t="s">
        <v>37</v>
      </c>
      <c r="B1038">
        <v>2017</v>
      </c>
      <c r="C1038" s="1" t="s">
        <v>98</v>
      </c>
      <c r="D1038" s="1" t="s">
        <v>99</v>
      </c>
      <c r="E1038" s="1" t="s">
        <v>281</v>
      </c>
      <c r="F1038">
        <v>4984</v>
      </c>
    </row>
    <row r="1039" spans="1:6" x14ac:dyDescent="0.3">
      <c r="A1039" s="1" t="s">
        <v>37</v>
      </c>
      <c r="B1039">
        <v>2017</v>
      </c>
      <c r="C1039" s="1" t="s">
        <v>98</v>
      </c>
      <c r="D1039" s="1" t="s">
        <v>104</v>
      </c>
      <c r="E1039" s="1" t="s">
        <v>282</v>
      </c>
      <c r="F1039">
        <v>26</v>
      </c>
    </row>
    <row r="1040" spans="1:6" x14ac:dyDescent="0.3">
      <c r="A1040" s="1" t="s">
        <v>37</v>
      </c>
      <c r="B1040">
        <v>2017</v>
      </c>
      <c r="C1040" s="1" t="s">
        <v>98</v>
      </c>
      <c r="D1040" s="1" t="s">
        <v>104</v>
      </c>
      <c r="E1040" s="1" t="s">
        <v>283</v>
      </c>
      <c r="F1040">
        <v>119</v>
      </c>
    </row>
    <row r="1041" spans="1:6" x14ac:dyDescent="0.3">
      <c r="A1041" s="1" t="s">
        <v>37</v>
      </c>
      <c r="B1041">
        <v>2017</v>
      </c>
      <c r="C1041" s="1" t="s">
        <v>98</v>
      </c>
      <c r="D1041" s="1" t="s">
        <v>104</v>
      </c>
      <c r="E1041" s="1" t="s">
        <v>284</v>
      </c>
      <c r="F1041">
        <v>684</v>
      </c>
    </row>
    <row r="1042" spans="1:6" x14ac:dyDescent="0.3">
      <c r="A1042" s="1" t="s">
        <v>37</v>
      </c>
      <c r="B1042">
        <v>2017</v>
      </c>
      <c r="C1042" s="1" t="s">
        <v>98</v>
      </c>
      <c r="D1042" s="1" t="s">
        <v>116</v>
      </c>
      <c r="E1042" s="1" t="s">
        <v>285</v>
      </c>
      <c r="F1042">
        <v>2</v>
      </c>
    </row>
    <row r="1043" spans="1:6" x14ac:dyDescent="0.3">
      <c r="A1043" s="1" t="s">
        <v>37</v>
      </c>
      <c r="B1043">
        <v>2017</v>
      </c>
      <c r="C1043" s="1" t="s">
        <v>98</v>
      </c>
      <c r="D1043" s="1" t="s">
        <v>122</v>
      </c>
      <c r="E1043" s="1" t="s">
        <v>286</v>
      </c>
      <c r="F1043">
        <v>8960</v>
      </c>
    </row>
    <row r="1044" spans="1:6" x14ac:dyDescent="0.3">
      <c r="A1044" s="1" t="s">
        <v>37</v>
      </c>
      <c r="B1044">
        <v>2017</v>
      </c>
      <c r="C1044" s="1" t="s">
        <v>98</v>
      </c>
      <c r="D1044" s="1" t="s">
        <v>122</v>
      </c>
      <c r="E1044" s="1" t="s">
        <v>287</v>
      </c>
      <c r="F1044">
        <v>48613</v>
      </c>
    </row>
    <row r="1045" spans="1:6" x14ac:dyDescent="0.3">
      <c r="A1045" s="1" t="s">
        <v>37</v>
      </c>
      <c r="B1045">
        <v>2018</v>
      </c>
      <c r="C1045" s="1" t="s">
        <v>83</v>
      </c>
      <c r="D1045" s="1" t="s">
        <v>84</v>
      </c>
      <c r="E1045" s="1" t="s">
        <v>288</v>
      </c>
      <c r="F1045">
        <v>2</v>
      </c>
    </row>
    <row r="1046" spans="1:6" x14ac:dyDescent="0.3">
      <c r="A1046" s="1" t="s">
        <v>37</v>
      </c>
      <c r="B1046">
        <v>2018</v>
      </c>
      <c r="C1046" s="1" t="s">
        <v>83</v>
      </c>
      <c r="D1046" s="1" t="s">
        <v>86</v>
      </c>
      <c r="E1046" s="1" t="s">
        <v>275</v>
      </c>
      <c r="F1046">
        <v>163</v>
      </c>
    </row>
    <row r="1047" spans="1:6" x14ac:dyDescent="0.3">
      <c r="A1047" s="1" t="s">
        <v>37</v>
      </c>
      <c r="B1047">
        <v>2018</v>
      </c>
      <c r="C1047" s="1" t="s">
        <v>83</v>
      </c>
      <c r="D1047" s="1" t="s">
        <v>90</v>
      </c>
      <c r="E1047" s="1" t="s">
        <v>276</v>
      </c>
      <c r="F1047">
        <v>2978</v>
      </c>
    </row>
    <row r="1048" spans="1:6" x14ac:dyDescent="0.3">
      <c r="A1048" s="1" t="s">
        <v>37</v>
      </c>
      <c r="B1048">
        <v>2018</v>
      </c>
      <c r="C1048" s="1" t="s">
        <v>83</v>
      </c>
      <c r="D1048" s="1" t="s">
        <v>90</v>
      </c>
      <c r="E1048" s="1" t="s">
        <v>277</v>
      </c>
      <c r="F1048">
        <v>13341</v>
      </c>
    </row>
    <row r="1049" spans="1:6" x14ac:dyDescent="0.3">
      <c r="A1049" s="1" t="s">
        <v>37</v>
      </c>
      <c r="B1049">
        <v>2018</v>
      </c>
      <c r="C1049" s="1" t="s">
        <v>83</v>
      </c>
      <c r="D1049" s="1" t="s">
        <v>94</v>
      </c>
      <c r="E1049" s="1" t="s">
        <v>278</v>
      </c>
      <c r="F1049">
        <v>47</v>
      </c>
    </row>
    <row r="1050" spans="1:6" x14ac:dyDescent="0.3">
      <c r="A1050" s="1" t="s">
        <v>37</v>
      </c>
      <c r="B1050">
        <v>2018</v>
      </c>
      <c r="C1050" s="1" t="s">
        <v>83</v>
      </c>
      <c r="D1050" s="1" t="s">
        <v>94</v>
      </c>
      <c r="E1050" s="1" t="s">
        <v>279</v>
      </c>
      <c r="F1050">
        <v>438</v>
      </c>
    </row>
    <row r="1051" spans="1:6" x14ac:dyDescent="0.3">
      <c r="A1051" s="1" t="s">
        <v>37</v>
      </c>
      <c r="B1051">
        <v>2018</v>
      </c>
      <c r="C1051" s="1" t="s">
        <v>98</v>
      </c>
      <c r="D1051" s="1" t="s">
        <v>99</v>
      </c>
      <c r="E1051" s="1" t="s">
        <v>280</v>
      </c>
      <c r="F1051">
        <v>1332</v>
      </c>
    </row>
    <row r="1052" spans="1:6" x14ac:dyDescent="0.3">
      <c r="A1052" s="1" t="s">
        <v>37</v>
      </c>
      <c r="B1052">
        <v>2018</v>
      </c>
      <c r="C1052" s="1" t="s">
        <v>98</v>
      </c>
      <c r="D1052" s="1" t="s">
        <v>99</v>
      </c>
      <c r="E1052" s="1" t="s">
        <v>281</v>
      </c>
      <c r="F1052">
        <v>5076</v>
      </c>
    </row>
    <row r="1053" spans="1:6" x14ac:dyDescent="0.3">
      <c r="A1053" s="1" t="s">
        <v>37</v>
      </c>
      <c r="B1053">
        <v>2018</v>
      </c>
      <c r="C1053" s="1" t="s">
        <v>98</v>
      </c>
      <c r="D1053" s="1" t="s">
        <v>104</v>
      </c>
      <c r="E1053" s="1" t="s">
        <v>282</v>
      </c>
      <c r="F1053">
        <v>24</v>
      </c>
    </row>
    <row r="1054" spans="1:6" x14ac:dyDescent="0.3">
      <c r="A1054" s="1" t="s">
        <v>37</v>
      </c>
      <c r="B1054">
        <v>2018</v>
      </c>
      <c r="C1054" s="1" t="s">
        <v>98</v>
      </c>
      <c r="D1054" s="1" t="s">
        <v>104</v>
      </c>
      <c r="E1054" s="1" t="s">
        <v>283</v>
      </c>
      <c r="F1054">
        <v>108</v>
      </c>
    </row>
    <row r="1055" spans="1:6" x14ac:dyDescent="0.3">
      <c r="A1055" s="1" t="s">
        <v>37</v>
      </c>
      <c r="B1055">
        <v>2018</v>
      </c>
      <c r="C1055" s="1" t="s">
        <v>98</v>
      </c>
      <c r="D1055" s="1" t="s">
        <v>104</v>
      </c>
      <c r="E1055" s="1" t="s">
        <v>284</v>
      </c>
      <c r="F1055">
        <v>647</v>
      </c>
    </row>
    <row r="1056" spans="1:6" x14ac:dyDescent="0.3">
      <c r="A1056" s="1" t="s">
        <v>37</v>
      </c>
      <c r="B1056">
        <v>2018</v>
      </c>
      <c r="C1056" s="1" t="s">
        <v>98</v>
      </c>
      <c r="D1056" s="1" t="s">
        <v>116</v>
      </c>
      <c r="E1056" s="1" t="s">
        <v>285</v>
      </c>
      <c r="F1056">
        <v>2</v>
      </c>
    </row>
    <row r="1057" spans="1:6" x14ac:dyDescent="0.3">
      <c r="A1057" s="1" t="s">
        <v>37</v>
      </c>
      <c r="B1057">
        <v>2018</v>
      </c>
      <c r="C1057" s="1" t="s">
        <v>98</v>
      </c>
      <c r="D1057" s="1" t="s">
        <v>122</v>
      </c>
      <c r="E1057" s="1" t="s">
        <v>286</v>
      </c>
      <c r="F1057">
        <v>9045</v>
      </c>
    </row>
    <row r="1058" spans="1:6" x14ac:dyDescent="0.3">
      <c r="A1058" s="1" t="s">
        <v>37</v>
      </c>
      <c r="B1058">
        <v>2018</v>
      </c>
      <c r="C1058" s="1" t="s">
        <v>98</v>
      </c>
      <c r="D1058" s="1" t="s">
        <v>122</v>
      </c>
      <c r="E1058" s="1" t="s">
        <v>287</v>
      </c>
      <c r="F1058">
        <v>49168</v>
      </c>
    </row>
    <row r="1059" spans="1:6" x14ac:dyDescent="0.3">
      <c r="A1059" s="1" t="s">
        <v>37</v>
      </c>
      <c r="B1059">
        <v>2019</v>
      </c>
      <c r="C1059" s="1" t="s">
        <v>83</v>
      </c>
      <c r="D1059" s="1" t="s">
        <v>84</v>
      </c>
      <c r="E1059" s="1" t="s">
        <v>289</v>
      </c>
      <c r="F1059">
        <v>1</v>
      </c>
    </row>
    <row r="1060" spans="1:6" x14ac:dyDescent="0.3">
      <c r="A1060" s="1" t="s">
        <v>37</v>
      </c>
      <c r="B1060">
        <v>2019</v>
      </c>
      <c r="C1060" s="1" t="s">
        <v>83</v>
      </c>
      <c r="D1060" s="1" t="s">
        <v>84</v>
      </c>
      <c r="E1060" s="1" t="s">
        <v>290</v>
      </c>
      <c r="F1060">
        <v>4</v>
      </c>
    </row>
    <row r="1061" spans="1:6" x14ac:dyDescent="0.3">
      <c r="A1061" s="1" t="s">
        <v>37</v>
      </c>
      <c r="B1061">
        <v>2019</v>
      </c>
      <c r="C1061" s="1" t="s">
        <v>83</v>
      </c>
      <c r="D1061" s="1" t="s">
        <v>84</v>
      </c>
      <c r="E1061" s="1" t="s">
        <v>291</v>
      </c>
      <c r="F1061">
        <v>1</v>
      </c>
    </row>
    <row r="1062" spans="1:6" x14ac:dyDescent="0.3">
      <c r="A1062" s="1" t="s">
        <v>37</v>
      </c>
      <c r="B1062">
        <v>2019</v>
      </c>
      <c r="C1062" s="1" t="s">
        <v>83</v>
      </c>
      <c r="D1062" s="1" t="s">
        <v>84</v>
      </c>
      <c r="E1062" s="1" t="s">
        <v>292</v>
      </c>
      <c r="F1062">
        <v>1</v>
      </c>
    </row>
    <row r="1063" spans="1:6" x14ac:dyDescent="0.3">
      <c r="A1063" s="1" t="s">
        <v>37</v>
      </c>
      <c r="B1063">
        <v>2019</v>
      </c>
      <c r="C1063" s="1" t="s">
        <v>83</v>
      </c>
      <c r="D1063" s="1" t="s">
        <v>84</v>
      </c>
      <c r="E1063" s="1" t="s">
        <v>293</v>
      </c>
      <c r="F1063">
        <v>1</v>
      </c>
    </row>
    <row r="1064" spans="1:6" x14ac:dyDescent="0.3">
      <c r="A1064" s="1" t="s">
        <v>37</v>
      </c>
      <c r="B1064">
        <v>2019</v>
      </c>
      <c r="C1064" s="1" t="s">
        <v>83</v>
      </c>
      <c r="D1064" s="1" t="s">
        <v>86</v>
      </c>
      <c r="E1064" s="1" t="s">
        <v>87</v>
      </c>
      <c r="F1064">
        <v>163</v>
      </c>
    </row>
    <row r="1065" spans="1:6" x14ac:dyDescent="0.3">
      <c r="A1065" s="1" t="s">
        <v>37</v>
      </c>
      <c r="B1065">
        <v>2019</v>
      </c>
      <c r="C1065" s="1" t="s">
        <v>83</v>
      </c>
      <c r="D1065" s="1" t="s">
        <v>90</v>
      </c>
      <c r="E1065" s="1" t="s">
        <v>91</v>
      </c>
      <c r="F1065">
        <v>16422</v>
      </c>
    </row>
    <row r="1066" spans="1:6" x14ac:dyDescent="0.3">
      <c r="A1066" s="1" t="s">
        <v>37</v>
      </c>
      <c r="B1066">
        <v>2019</v>
      </c>
      <c r="C1066" s="1" t="s">
        <v>83</v>
      </c>
      <c r="D1066" s="1" t="s">
        <v>94</v>
      </c>
      <c r="E1066" s="1" t="s">
        <v>95</v>
      </c>
      <c r="F1066">
        <v>483</v>
      </c>
    </row>
    <row r="1067" spans="1:6" x14ac:dyDescent="0.3">
      <c r="A1067" s="1" t="s">
        <v>37</v>
      </c>
      <c r="B1067">
        <v>2019</v>
      </c>
      <c r="C1067" s="1" t="s">
        <v>98</v>
      </c>
      <c r="D1067" s="1" t="s">
        <v>99</v>
      </c>
      <c r="E1067" s="1" t="s">
        <v>101</v>
      </c>
      <c r="F1067">
        <v>6463</v>
      </c>
    </row>
    <row r="1068" spans="1:6" x14ac:dyDescent="0.3">
      <c r="A1068" s="1" t="s">
        <v>37</v>
      </c>
      <c r="B1068">
        <v>2019</v>
      </c>
      <c r="C1068" s="1" t="s">
        <v>98</v>
      </c>
      <c r="D1068" s="1" t="s">
        <v>104</v>
      </c>
      <c r="E1068" s="1" t="s">
        <v>294</v>
      </c>
      <c r="F1068">
        <v>20</v>
      </c>
    </row>
    <row r="1069" spans="1:6" x14ac:dyDescent="0.3">
      <c r="A1069" s="1" t="s">
        <v>37</v>
      </c>
      <c r="B1069">
        <v>2019</v>
      </c>
      <c r="C1069" s="1" t="s">
        <v>98</v>
      </c>
      <c r="D1069" s="1" t="s">
        <v>104</v>
      </c>
      <c r="E1069" s="1" t="s">
        <v>295</v>
      </c>
      <c r="F1069">
        <v>766</v>
      </c>
    </row>
    <row r="1070" spans="1:6" x14ac:dyDescent="0.3">
      <c r="A1070" s="1" t="s">
        <v>37</v>
      </c>
      <c r="B1070">
        <v>2019</v>
      </c>
      <c r="C1070" s="1" t="s">
        <v>98</v>
      </c>
      <c r="D1070" s="1" t="s">
        <v>116</v>
      </c>
      <c r="E1070" s="1" t="s">
        <v>116</v>
      </c>
      <c r="F1070">
        <v>2</v>
      </c>
    </row>
    <row r="1071" spans="1:6" x14ac:dyDescent="0.3">
      <c r="A1071" s="1" t="s">
        <v>37</v>
      </c>
      <c r="B1071">
        <v>2019</v>
      </c>
      <c r="C1071" s="1" t="s">
        <v>98</v>
      </c>
      <c r="D1071" s="1" t="s">
        <v>122</v>
      </c>
      <c r="E1071" s="1" t="s">
        <v>122</v>
      </c>
      <c r="F1071">
        <v>59270</v>
      </c>
    </row>
    <row r="1072" spans="1:6" x14ac:dyDescent="0.3">
      <c r="A1072" s="1" t="s">
        <v>37</v>
      </c>
      <c r="B1072">
        <v>2020</v>
      </c>
      <c r="C1072" s="1" t="s">
        <v>83</v>
      </c>
      <c r="D1072" s="1" t="s">
        <v>84</v>
      </c>
      <c r="E1072" s="1" t="s">
        <v>289</v>
      </c>
      <c r="F1072">
        <v>1</v>
      </c>
    </row>
    <row r="1073" spans="1:6" x14ac:dyDescent="0.3">
      <c r="A1073" s="1" t="s">
        <v>37</v>
      </c>
      <c r="B1073">
        <v>2020</v>
      </c>
      <c r="C1073" s="1" t="s">
        <v>83</v>
      </c>
      <c r="D1073" s="1" t="s">
        <v>84</v>
      </c>
      <c r="E1073" s="1" t="s">
        <v>290</v>
      </c>
      <c r="F1073">
        <v>4</v>
      </c>
    </row>
    <row r="1074" spans="1:6" x14ac:dyDescent="0.3">
      <c r="A1074" s="1" t="s">
        <v>37</v>
      </c>
      <c r="B1074">
        <v>2020</v>
      </c>
      <c r="C1074" s="1" t="s">
        <v>83</v>
      </c>
      <c r="D1074" s="1" t="s">
        <v>84</v>
      </c>
      <c r="E1074" s="1" t="s">
        <v>291</v>
      </c>
      <c r="F1074">
        <v>1</v>
      </c>
    </row>
    <row r="1075" spans="1:6" x14ac:dyDescent="0.3">
      <c r="A1075" s="1" t="s">
        <v>37</v>
      </c>
      <c r="B1075">
        <v>2020</v>
      </c>
      <c r="C1075" s="1" t="s">
        <v>83</v>
      </c>
      <c r="D1075" s="1" t="s">
        <v>84</v>
      </c>
      <c r="E1075" s="1" t="s">
        <v>292</v>
      </c>
      <c r="F1075">
        <v>1</v>
      </c>
    </row>
    <row r="1076" spans="1:6" x14ac:dyDescent="0.3">
      <c r="A1076" s="1" t="s">
        <v>37</v>
      </c>
      <c r="B1076">
        <v>2020</v>
      </c>
      <c r="C1076" s="1" t="s">
        <v>83</v>
      </c>
      <c r="D1076" s="1" t="s">
        <v>84</v>
      </c>
      <c r="E1076" s="1" t="s">
        <v>293</v>
      </c>
      <c r="F1076">
        <v>1</v>
      </c>
    </row>
    <row r="1077" spans="1:6" x14ac:dyDescent="0.3">
      <c r="A1077" s="1" t="s">
        <v>37</v>
      </c>
      <c r="B1077">
        <v>2020</v>
      </c>
      <c r="C1077" s="1" t="s">
        <v>83</v>
      </c>
      <c r="D1077" s="1" t="s">
        <v>86</v>
      </c>
      <c r="E1077" s="1" t="s">
        <v>87</v>
      </c>
      <c r="F1077">
        <v>119</v>
      </c>
    </row>
    <row r="1078" spans="1:6" x14ac:dyDescent="0.3">
      <c r="A1078" s="1" t="s">
        <v>37</v>
      </c>
      <c r="B1078">
        <v>2020</v>
      </c>
      <c r="C1078" s="1" t="s">
        <v>83</v>
      </c>
      <c r="D1078" s="1" t="s">
        <v>90</v>
      </c>
      <c r="E1078" s="1" t="s">
        <v>91</v>
      </c>
      <c r="F1078">
        <v>16468</v>
      </c>
    </row>
    <row r="1079" spans="1:6" x14ac:dyDescent="0.3">
      <c r="A1079" s="1" t="s">
        <v>37</v>
      </c>
      <c r="B1079">
        <v>2020</v>
      </c>
      <c r="C1079" s="1" t="s">
        <v>83</v>
      </c>
      <c r="D1079" s="1" t="s">
        <v>94</v>
      </c>
      <c r="E1079" s="1" t="s">
        <v>95</v>
      </c>
      <c r="F1079">
        <v>468</v>
      </c>
    </row>
    <row r="1080" spans="1:6" x14ac:dyDescent="0.3">
      <c r="A1080" s="1" t="s">
        <v>37</v>
      </c>
      <c r="B1080">
        <v>2020</v>
      </c>
      <c r="C1080" s="1" t="s">
        <v>98</v>
      </c>
      <c r="D1080" s="1" t="s">
        <v>99</v>
      </c>
      <c r="E1080" s="1" t="s">
        <v>101</v>
      </c>
      <c r="F1080">
        <v>6543</v>
      </c>
    </row>
    <row r="1081" spans="1:6" x14ac:dyDescent="0.3">
      <c r="A1081" s="1" t="s">
        <v>37</v>
      </c>
      <c r="B1081">
        <v>2020</v>
      </c>
      <c r="C1081" s="1" t="s">
        <v>98</v>
      </c>
      <c r="D1081" s="1" t="s">
        <v>104</v>
      </c>
      <c r="E1081" s="1" t="s">
        <v>294</v>
      </c>
      <c r="F1081">
        <v>25</v>
      </c>
    </row>
    <row r="1082" spans="1:6" x14ac:dyDescent="0.3">
      <c r="A1082" s="1" t="s">
        <v>37</v>
      </c>
      <c r="B1082">
        <v>2020</v>
      </c>
      <c r="C1082" s="1" t="s">
        <v>98</v>
      </c>
      <c r="D1082" s="1" t="s">
        <v>104</v>
      </c>
      <c r="E1082" s="1" t="s">
        <v>295</v>
      </c>
      <c r="F1082">
        <v>751</v>
      </c>
    </row>
    <row r="1083" spans="1:6" x14ac:dyDescent="0.3">
      <c r="A1083" s="1" t="s">
        <v>37</v>
      </c>
      <c r="B1083">
        <v>2020</v>
      </c>
      <c r="C1083" s="1" t="s">
        <v>98</v>
      </c>
      <c r="D1083" s="1" t="s">
        <v>116</v>
      </c>
      <c r="E1083" s="1" t="s">
        <v>116</v>
      </c>
      <c r="F1083">
        <v>2</v>
      </c>
    </row>
    <row r="1084" spans="1:6" x14ac:dyDescent="0.3">
      <c r="A1084" s="1" t="s">
        <v>37</v>
      </c>
      <c r="B1084">
        <v>2020</v>
      </c>
      <c r="C1084" s="1" t="s">
        <v>98</v>
      </c>
      <c r="D1084" s="1" t="s">
        <v>122</v>
      </c>
      <c r="E1084" s="1" t="s">
        <v>122</v>
      </c>
      <c r="F1084">
        <v>59982</v>
      </c>
    </row>
    <row r="1085" spans="1:6" x14ac:dyDescent="0.3">
      <c r="A1085" s="1" t="s">
        <v>37</v>
      </c>
      <c r="B1085">
        <v>2021</v>
      </c>
      <c r="C1085" s="1" t="s">
        <v>83</v>
      </c>
      <c r="D1085" s="1" t="s">
        <v>84</v>
      </c>
      <c r="E1085" s="1" t="s">
        <v>289</v>
      </c>
      <c r="F1085">
        <v>1</v>
      </c>
    </row>
    <row r="1086" spans="1:6" x14ac:dyDescent="0.3">
      <c r="A1086" s="1" t="s">
        <v>37</v>
      </c>
      <c r="B1086">
        <v>2021</v>
      </c>
      <c r="C1086" s="1" t="s">
        <v>83</v>
      </c>
      <c r="D1086" s="1" t="s">
        <v>84</v>
      </c>
      <c r="E1086" s="1" t="s">
        <v>290</v>
      </c>
      <c r="F1086">
        <v>4</v>
      </c>
    </row>
    <row r="1087" spans="1:6" x14ac:dyDescent="0.3">
      <c r="A1087" s="1" t="s">
        <v>37</v>
      </c>
      <c r="B1087">
        <v>2021</v>
      </c>
      <c r="C1087" s="1" t="s">
        <v>83</v>
      </c>
      <c r="D1087" s="1" t="s">
        <v>84</v>
      </c>
      <c r="E1087" s="1" t="s">
        <v>291</v>
      </c>
      <c r="F1087">
        <v>1</v>
      </c>
    </row>
    <row r="1088" spans="1:6" x14ac:dyDescent="0.3">
      <c r="A1088" s="1" t="s">
        <v>37</v>
      </c>
      <c r="B1088">
        <v>2021</v>
      </c>
      <c r="C1088" s="1" t="s">
        <v>83</v>
      </c>
      <c r="D1088" s="1" t="s">
        <v>84</v>
      </c>
      <c r="E1088" s="1" t="s">
        <v>292</v>
      </c>
      <c r="F1088">
        <v>1</v>
      </c>
    </row>
    <row r="1089" spans="1:6" x14ac:dyDescent="0.3">
      <c r="A1089" s="1" t="s">
        <v>37</v>
      </c>
      <c r="B1089">
        <v>2021</v>
      </c>
      <c r="C1089" s="1" t="s">
        <v>83</v>
      </c>
      <c r="D1089" s="1" t="s">
        <v>84</v>
      </c>
      <c r="E1089" s="1" t="s">
        <v>293</v>
      </c>
      <c r="F1089">
        <v>1</v>
      </c>
    </row>
    <row r="1090" spans="1:6" x14ac:dyDescent="0.3">
      <c r="A1090" s="1" t="s">
        <v>37</v>
      </c>
      <c r="B1090">
        <v>2021</v>
      </c>
      <c r="C1090" s="1" t="s">
        <v>83</v>
      </c>
      <c r="D1090" s="1" t="s">
        <v>86</v>
      </c>
      <c r="E1090" s="1" t="s">
        <v>87</v>
      </c>
      <c r="F1090">
        <v>115</v>
      </c>
    </row>
    <row r="1091" spans="1:6" x14ac:dyDescent="0.3">
      <c r="A1091" s="1" t="s">
        <v>37</v>
      </c>
      <c r="B1091">
        <v>2021</v>
      </c>
      <c r="C1091" s="1" t="s">
        <v>83</v>
      </c>
      <c r="D1091" s="1" t="s">
        <v>90</v>
      </c>
      <c r="E1091" s="1" t="s">
        <v>91</v>
      </c>
      <c r="F1091">
        <v>16467</v>
      </c>
    </row>
    <row r="1092" spans="1:6" x14ac:dyDescent="0.3">
      <c r="A1092" s="1" t="s">
        <v>37</v>
      </c>
      <c r="B1092">
        <v>2021</v>
      </c>
      <c r="C1092" s="1" t="s">
        <v>83</v>
      </c>
      <c r="D1092" s="1" t="s">
        <v>94</v>
      </c>
      <c r="E1092" s="1" t="s">
        <v>95</v>
      </c>
      <c r="F1092">
        <v>465</v>
      </c>
    </row>
    <row r="1093" spans="1:6" x14ac:dyDescent="0.3">
      <c r="A1093" s="1" t="s">
        <v>37</v>
      </c>
      <c r="B1093">
        <v>2021</v>
      </c>
      <c r="C1093" s="1" t="s">
        <v>98</v>
      </c>
      <c r="D1093" s="1" t="s">
        <v>99</v>
      </c>
      <c r="E1093" s="1" t="s">
        <v>101</v>
      </c>
      <c r="F1093">
        <v>6640</v>
      </c>
    </row>
    <row r="1094" spans="1:6" x14ac:dyDescent="0.3">
      <c r="A1094" s="1" t="s">
        <v>37</v>
      </c>
      <c r="B1094">
        <v>2021</v>
      </c>
      <c r="C1094" s="1" t="s">
        <v>98</v>
      </c>
      <c r="D1094" s="1" t="s">
        <v>104</v>
      </c>
      <c r="E1094" s="1" t="s">
        <v>294</v>
      </c>
      <c r="F1094">
        <v>25</v>
      </c>
    </row>
    <row r="1095" spans="1:6" x14ac:dyDescent="0.3">
      <c r="A1095" s="1" t="s">
        <v>37</v>
      </c>
      <c r="B1095">
        <v>2021</v>
      </c>
      <c r="C1095" s="1" t="s">
        <v>98</v>
      </c>
      <c r="D1095" s="1" t="s">
        <v>104</v>
      </c>
      <c r="E1095" s="1" t="s">
        <v>295</v>
      </c>
      <c r="F1095">
        <v>724</v>
      </c>
    </row>
    <row r="1096" spans="1:6" x14ac:dyDescent="0.3">
      <c r="A1096" s="1" t="s">
        <v>37</v>
      </c>
      <c r="B1096">
        <v>2021</v>
      </c>
      <c r="C1096" s="1" t="s">
        <v>98</v>
      </c>
      <c r="D1096" s="1" t="s">
        <v>116</v>
      </c>
      <c r="E1096" s="1" t="s">
        <v>116</v>
      </c>
      <c r="F1096">
        <v>2</v>
      </c>
    </row>
    <row r="1097" spans="1:6" x14ac:dyDescent="0.3">
      <c r="A1097" s="1" t="s">
        <v>37</v>
      </c>
      <c r="B1097">
        <v>2021</v>
      </c>
      <c r="C1097" s="1" t="s">
        <v>98</v>
      </c>
      <c r="D1097" s="1" t="s">
        <v>122</v>
      </c>
      <c r="E1097" s="1" t="s">
        <v>122</v>
      </c>
      <c r="F1097">
        <v>60802</v>
      </c>
    </row>
    <row r="1098" spans="1:6" x14ac:dyDescent="0.3">
      <c r="A1098" s="1" t="s">
        <v>38</v>
      </c>
      <c r="B1098">
        <v>2015</v>
      </c>
      <c r="C1098" s="1" t="s">
        <v>83</v>
      </c>
      <c r="D1098" s="1" t="s">
        <v>86</v>
      </c>
      <c r="E1098" s="1" t="s">
        <v>87</v>
      </c>
      <c r="F1098">
        <v>45</v>
      </c>
    </row>
    <row r="1099" spans="1:6" x14ac:dyDescent="0.3">
      <c r="A1099" s="1" t="s">
        <v>38</v>
      </c>
      <c r="B1099">
        <v>2015</v>
      </c>
      <c r="C1099" s="1" t="s">
        <v>83</v>
      </c>
      <c r="D1099" s="1" t="s">
        <v>86</v>
      </c>
      <c r="E1099" s="1" t="s">
        <v>296</v>
      </c>
      <c r="F1099">
        <v>304</v>
      </c>
    </row>
    <row r="1100" spans="1:6" x14ac:dyDescent="0.3">
      <c r="A1100" s="1" t="s">
        <v>38</v>
      </c>
      <c r="B1100">
        <v>2015</v>
      </c>
      <c r="C1100" s="1" t="s">
        <v>83</v>
      </c>
      <c r="D1100" s="1" t="s">
        <v>86</v>
      </c>
      <c r="E1100" s="1" t="s">
        <v>297</v>
      </c>
      <c r="F1100">
        <v>1</v>
      </c>
    </row>
    <row r="1101" spans="1:6" x14ac:dyDescent="0.3">
      <c r="A1101" s="1" t="s">
        <v>38</v>
      </c>
      <c r="B1101">
        <v>2015</v>
      </c>
      <c r="C1101" s="1" t="s">
        <v>83</v>
      </c>
      <c r="D1101" s="1" t="s">
        <v>86</v>
      </c>
      <c r="E1101" s="1" t="s">
        <v>298</v>
      </c>
      <c r="F1101">
        <v>48</v>
      </c>
    </row>
    <row r="1102" spans="1:6" x14ac:dyDescent="0.3">
      <c r="A1102" s="1" t="s">
        <v>38</v>
      </c>
      <c r="B1102">
        <v>2015</v>
      </c>
      <c r="C1102" s="1" t="s">
        <v>83</v>
      </c>
      <c r="D1102" s="1" t="s">
        <v>90</v>
      </c>
      <c r="E1102" s="1" t="s">
        <v>91</v>
      </c>
      <c r="F1102">
        <v>4911</v>
      </c>
    </row>
    <row r="1103" spans="1:6" x14ac:dyDescent="0.3">
      <c r="A1103" s="1" t="s">
        <v>38</v>
      </c>
      <c r="B1103">
        <v>2015</v>
      </c>
      <c r="C1103" s="1" t="s">
        <v>83</v>
      </c>
      <c r="D1103" s="1" t="s">
        <v>90</v>
      </c>
      <c r="E1103" s="1" t="s">
        <v>299</v>
      </c>
      <c r="F1103">
        <v>10623</v>
      </c>
    </row>
    <row r="1104" spans="1:6" x14ac:dyDescent="0.3">
      <c r="A1104" s="1" t="s">
        <v>38</v>
      </c>
      <c r="B1104">
        <v>2015</v>
      </c>
      <c r="C1104" s="1" t="s">
        <v>83</v>
      </c>
      <c r="D1104" s="1" t="s">
        <v>90</v>
      </c>
      <c r="E1104" s="1" t="s">
        <v>300</v>
      </c>
      <c r="F1104">
        <v>208</v>
      </c>
    </row>
    <row r="1105" spans="1:6" x14ac:dyDescent="0.3">
      <c r="A1105" s="1" t="s">
        <v>38</v>
      </c>
      <c r="B1105">
        <v>2015</v>
      </c>
      <c r="C1105" s="1" t="s">
        <v>83</v>
      </c>
      <c r="D1105" s="1" t="s">
        <v>90</v>
      </c>
      <c r="E1105" s="1" t="s">
        <v>301</v>
      </c>
      <c r="F1105">
        <v>74</v>
      </c>
    </row>
    <row r="1106" spans="1:6" x14ac:dyDescent="0.3">
      <c r="A1106" s="1" t="s">
        <v>38</v>
      </c>
      <c r="B1106">
        <v>2015</v>
      </c>
      <c r="C1106" s="1" t="s">
        <v>83</v>
      </c>
      <c r="D1106" s="1" t="s">
        <v>90</v>
      </c>
      <c r="E1106" s="1" t="s">
        <v>302</v>
      </c>
      <c r="F1106">
        <v>2140</v>
      </c>
    </row>
    <row r="1107" spans="1:6" x14ac:dyDescent="0.3">
      <c r="A1107" s="1" t="s">
        <v>38</v>
      </c>
      <c r="B1107">
        <v>2015</v>
      </c>
      <c r="C1107" s="1" t="s">
        <v>83</v>
      </c>
      <c r="D1107" s="1" t="s">
        <v>94</v>
      </c>
      <c r="E1107" s="1" t="s">
        <v>303</v>
      </c>
      <c r="F1107">
        <v>199</v>
      </c>
    </row>
    <row r="1108" spans="1:6" x14ac:dyDescent="0.3">
      <c r="A1108" s="1" t="s">
        <v>38</v>
      </c>
      <c r="B1108">
        <v>2015</v>
      </c>
      <c r="C1108" s="1" t="s">
        <v>83</v>
      </c>
      <c r="D1108" s="1" t="s">
        <v>94</v>
      </c>
      <c r="E1108" s="1" t="s">
        <v>304</v>
      </c>
      <c r="F1108">
        <v>52</v>
      </c>
    </row>
    <row r="1109" spans="1:6" x14ac:dyDescent="0.3">
      <c r="A1109" s="1" t="s">
        <v>38</v>
      </c>
      <c r="B1109">
        <v>2015</v>
      </c>
      <c r="C1109" s="1" t="s">
        <v>98</v>
      </c>
      <c r="D1109" s="1" t="s">
        <v>99</v>
      </c>
      <c r="E1109" s="1" t="s">
        <v>101</v>
      </c>
      <c r="F1109">
        <v>1733</v>
      </c>
    </row>
    <row r="1110" spans="1:6" x14ac:dyDescent="0.3">
      <c r="A1110" s="1" t="s">
        <v>38</v>
      </c>
      <c r="B1110">
        <v>2015</v>
      </c>
      <c r="C1110" s="1" t="s">
        <v>98</v>
      </c>
      <c r="D1110" s="1" t="s">
        <v>99</v>
      </c>
      <c r="E1110" s="1" t="s">
        <v>305</v>
      </c>
      <c r="F1110">
        <v>3106</v>
      </c>
    </row>
    <row r="1111" spans="1:6" x14ac:dyDescent="0.3">
      <c r="A1111" s="1" t="s">
        <v>38</v>
      </c>
      <c r="B1111">
        <v>2015</v>
      </c>
      <c r="C1111" s="1" t="s">
        <v>98</v>
      </c>
      <c r="D1111" s="1" t="s">
        <v>99</v>
      </c>
      <c r="E1111" s="1" t="s">
        <v>306</v>
      </c>
      <c r="F1111">
        <v>35</v>
      </c>
    </row>
    <row r="1112" spans="1:6" x14ac:dyDescent="0.3">
      <c r="A1112" s="1" t="s">
        <v>38</v>
      </c>
      <c r="B1112">
        <v>2015</v>
      </c>
      <c r="C1112" s="1" t="s">
        <v>98</v>
      </c>
      <c r="D1112" s="1" t="s">
        <v>99</v>
      </c>
      <c r="E1112" s="1" t="s">
        <v>307</v>
      </c>
      <c r="F1112">
        <v>685</v>
      </c>
    </row>
    <row r="1113" spans="1:6" x14ac:dyDescent="0.3">
      <c r="A1113" s="1" t="s">
        <v>38</v>
      </c>
      <c r="B1113">
        <v>2015</v>
      </c>
      <c r="C1113" s="1" t="s">
        <v>98</v>
      </c>
      <c r="D1113" s="1" t="s">
        <v>99</v>
      </c>
      <c r="E1113" s="1" t="s">
        <v>308</v>
      </c>
      <c r="F1113">
        <v>87</v>
      </c>
    </row>
    <row r="1114" spans="1:6" x14ac:dyDescent="0.3">
      <c r="A1114" s="1" t="s">
        <v>38</v>
      </c>
      <c r="B1114">
        <v>2015</v>
      </c>
      <c r="C1114" s="1" t="s">
        <v>98</v>
      </c>
      <c r="D1114" s="1" t="s">
        <v>104</v>
      </c>
      <c r="E1114" s="1" t="s">
        <v>105</v>
      </c>
      <c r="F1114">
        <v>132</v>
      </c>
    </row>
    <row r="1115" spans="1:6" x14ac:dyDescent="0.3">
      <c r="A1115" s="1" t="s">
        <v>38</v>
      </c>
      <c r="B1115">
        <v>2015</v>
      </c>
      <c r="C1115" s="1" t="s">
        <v>98</v>
      </c>
      <c r="D1115" s="1" t="s">
        <v>104</v>
      </c>
      <c r="E1115" s="1" t="s">
        <v>309</v>
      </c>
      <c r="F1115">
        <v>3</v>
      </c>
    </row>
    <row r="1116" spans="1:6" x14ac:dyDescent="0.3">
      <c r="A1116" s="1" t="s">
        <v>38</v>
      </c>
      <c r="B1116">
        <v>2015</v>
      </c>
      <c r="C1116" s="1" t="s">
        <v>98</v>
      </c>
      <c r="D1116" s="1" t="s">
        <v>104</v>
      </c>
      <c r="E1116" s="1" t="s">
        <v>310</v>
      </c>
      <c r="F1116">
        <v>83</v>
      </c>
    </row>
    <row r="1117" spans="1:6" x14ac:dyDescent="0.3">
      <c r="A1117" s="1" t="s">
        <v>38</v>
      </c>
      <c r="B1117">
        <v>2015</v>
      </c>
      <c r="C1117" s="1" t="s">
        <v>98</v>
      </c>
      <c r="D1117" s="1" t="s">
        <v>104</v>
      </c>
      <c r="E1117" s="1" t="s">
        <v>311</v>
      </c>
      <c r="F1117">
        <v>358</v>
      </c>
    </row>
    <row r="1118" spans="1:6" x14ac:dyDescent="0.3">
      <c r="A1118" s="1" t="s">
        <v>38</v>
      </c>
      <c r="B1118">
        <v>2015</v>
      </c>
      <c r="C1118" s="1" t="s">
        <v>98</v>
      </c>
      <c r="D1118" s="1" t="s">
        <v>104</v>
      </c>
      <c r="E1118" s="1" t="s">
        <v>312</v>
      </c>
      <c r="F1118">
        <v>13</v>
      </c>
    </row>
    <row r="1119" spans="1:6" x14ac:dyDescent="0.3">
      <c r="A1119" s="1" t="s">
        <v>38</v>
      </c>
      <c r="B1119">
        <v>2015</v>
      </c>
      <c r="C1119" s="1" t="s">
        <v>98</v>
      </c>
      <c r="D1119" s="1" t="s">
        <v>104</v>
      </c>
      <c r="E1119" s="1" t="s">
        <v>313</v>
      </c>
      <c r="F1119">
        <v>1</v>
      </c>
    </row>
    <row r="1120" spans="1:6" x14ac:dyDescent="0.3">
      <c r="A1120" s="1" t="s">
        <v>38</v>
      </c>
      <c r="B1120">
        <v>2015</v>
      </c>
      <c r="C1120" s="1" t="s">
        <v>98</v>
      </c>
      <c r="D1120" s="1" t="s">
        <v>116</v>
      </c>
      <c r="E1120" s="1" t="s">
        <v>314</v>
      </c>
      <c r="F1120">
        <v>1</v>
      </c>
    </row>
    <row r="1121" spans="1:6" x14ac:dyDescent="0.3">
      <c r="A1121" s="1" t="s">
        <v>38</v>
      </c>
      <c r="B1121">
        <v>2015</v>
      </c>
      <c r="C1121" s="1" t="s">
        <v>98</v>
      </c>
      <c r="D1121" s="1" t="s">
        <v>122</v>
      </c>
      <c r="E1121" s="1" t="s">
        <v>122</v>
      </c>
      <c r="F1121">
        <v>15207</v>
      </c>
    </row>
    <row r="1122" spans="1:6" x14ac:dyDescent="0.3">
      <c r="A1122" s="1" t="s">
        <v>38</v>
      </c>
      <c r="B1122">
        <v>2015</v>
      </c>
      <c r="C1122" s="1" t="s">
        <v>98</v>
      </c>
      <c r="D1122" s="1" t="s">
        <v>122</v>
      </c>
      <c r="E1122" s="1" t="s">
        <v>315</v>
      </c>
      <c r="F1122">
        <v>28912</v>
      </c>
    </row>
    <row r="1123" spans="1:6" x14ac:dyDescent="0.3">
      <c r="A1123" s="1" t="s">
        <v>38</v>
      </c>
      <c r="B1123">
        <v>2015</v>
      </c>
      <c r="C1123" s="1" t="s">
        <v>98</v>
      </c>
      <c r="D1123" s="1" t="s">
        <v>122</v>
      </c>
      <c r="E1123" s="1" t="s">
        <v>316</v>
      </c>
      <c r="F1123">
        <v>556</v>
      </c>
    </row>
    <row r="1124" spans="1:6" x14ac:dyDescent="0.3">
      <c r="A1124" s="1" t="s">
        <v>38</v>
      </c>
      <c r="B1124">
        <v>2015</v>
      </c>
      <c r="C1124" s="1" t="s">
        <v>98</v>
      </c>
      <c r="D1124" s="1" t="s">
        <v>122</v>
      </c>
      <c r="E1124" s="1" t="s">
        <v>317</v>
      </c>
      <c r="F1124">
        <v>171</v>
      </c>
    </row>
    <row r="1125" spans="1:6" x14ac:dyDescent="0.3">
      <c r="A1125" s="1" t="s">
        <v>38</v>
      </c>
      <c r="B1125">
        <v>2015</v>
      </c>
      <c r="C1125" s="1" t="s">
        <v>98</v>
      </c>
      <c r="D1125" s="1" t="s">
        <v>122</v>
      </c>
      <c r="E1125" s="1" t="s">
        <v>318</v>
      </c>
      <c r="F1125">
        <v>6648</v>
      </c>
    </row>
    <row r="1126" spans="1:6" x14ac:dyDescent="0.3">
      <c r="A1126" s="1" t="s">
        <v>38</v>
      </c>
      <c r="B1126">
        <v>2016</v>
      </c>
      <c r="C1126" s="1" t="s">
        <v>83</v>
      </c>
      <c r="D1126" s="1" t="s">
        <v>84</v>
      </c>
      <c r="E1126" s="1" t="s">
        <v>85</v>
      </c>
      <c r="F1126">
        <v>1</v>
      </c>
    </row>
    <row r="1127" spans="1:6" x14ac:dyDescent="0.3">
      <c r="A1127" s="1" t="s">
        <v>38</v>
      </c>
      <c r="B1127">
        <v>2016</v>
      </c>
      <c r="C1127" s="1" t="s">
        <v>83</v>
      </c>
      <c r="D1127" s="1" t="s">
        <v>86</v>
      </c>
      <c r="E1127" s="1" t="s">
        <v>87</v>
      </c>
      <c r="F1127">
        <v>385</v>
      </c>
    </row>
    <row r="1128" spans="1:6" x14ac:dyDescent="0.3">
      <c r="A1128" s="1" t="s">
        <v>38</v>
      </c>
      <c r="B1128">
        <v>2016</v>
      </c>
      <c r="C1128" s="1" t="s">
        <v>83</v>
      </c>
      <c r="D1128" s="1" t="s">
        <v>90</v>
      </c>
      <c r="E1128" s="1" t="s">
        <v>91</v>
      </c>
      <c r="F1128">
        <v>17890</v>
      </c>
    </row>
    <row r="1129" spans="1:6" x14ac:dyDescent="0.3">
      <c r="A1129" s="1" t="s">
        <v>38</v>
      </c>
      <c r="B1129">
        <v>2016</v>
      </c>
      <c r="C1129" s="1" t="s">
        <v>83</v>
      </c>
      <c r="D1129" s="1" t="s">
        <v>94</v>
      </c>
      <c r="E1129" s="1" t="s">
        <v>95</v>
      </c>
      <c r="F1129">
        <v>264</v>
      </c>
    </row>
    <row r="1130" spans="1:6" x14ac:dyDescent="0.3">
      <c r="A1130" s="1" t="s">
        <v>38</v>
      </c>
      <c r="B1130">
        <v>2016</v>
      </c>
      <c r="C1130" s="1" t="s">
        <v>98</v>
      </c>
      <c r="D1130" s="1" t="s">
        <v>99</v>
      </c>
      <c r="E1130" s="1" t="s">
        <v>101</v>
      </c>
      <c r="F1130">
        <v>5629</v>
      </c>
    </row>
    <row r="1131" spans="1:6" x14ac:dyDescent="0.3">
      <c r="A1131" s="1" t="s">
        <v>38</v>
      </c>
      <c r="B1131">
        <v>2016</v>
      </c>
      <c r="C1131" s="1" t="s">
        <v>98</v>
      </c>
      <c r="D1131" s="1" t="s">
        <v>104</v>
      </c>
      <c r="E1131" s="1" t="s">
        <v>106</v>
      </c>
      <c r="F1131">
        <v>581</v>
      </c>
    </row>
    <row r="1132" spans="1:6" x14ac:dyDescent="0.3">
      <c r="A1132" s="1" t="s">
        <v>38</v>
      </c>
      <c r="B1132">
        <v>2016</v>
      </c>
      <c r="C1132" s="1" t="s">
        <v>98</v>
      </c>
      <c r="D1132" s="1" t="s">
        <v>116</v>
      </c>
      <c r="E1132" s="1" t="s">
        <v>117</v>
      </c>
      <c r="F1132">
        <v>2</v>
      </c>
    </row>
    <row r="1133" spans="1:6" x14ac:dyDescent="0.3">
      <c r="A1133" s="1" t="s">
        <v>38</v>
      </c>
      <c r="B1133">
        <v>2016</v>
      </c>
      <c r="C1133" s="1" t="s">
        <v>98</v>
      </c>
      <c r="D1133" s="1" t="s">
        <v>122</v>
      </c>
      <c r="E1133" s="1" t="s">
        <v>122</v>
      </c>
      <c r="F1133">
        <v>51867</v>
      </c>
    </row>
    <row r="1134" spans="1:6" x14ac:dyDescent="0.3">
      <c r="A1134" s="1" t="s">
        <v>38</v>
      </c>
      <c r="B1134">
        <v>2017</v>
      </c>
      <c r="C1134" s="1" t="s">
        <v>83</v>
      </c>
      <c r="D1134" s="1" t="s">
        <v>84</v>
      </c>
      <c r="E1134" s="1" t="s">
        <v>85</v>
      </c>
      <c r="F1134">
        <v>1</v>
      </c>
    </row>
    <row r="1135" spans="1:6" x14ac:dyDescent="0.3">
      <c r="A1135" s="1" t="s">
        <v>38</v>
      </c>
      <c r="B1135">
        <v>2017</v>
      </c>
      <c r="C1135" s="1" t="s">
        <v>83</v>
      </c>
      <c r="D1135" s="1" t="s">
        <v>86</v>
      </c>
      <c r="E1135" s="1" t="s">
        <v>87</v>
      </c>
      <c r="F1135">
        <v>383</v>
      </c>
    </row>
    <row r="1136" spans="1:6" x14ac:dyDescent="0.3">
      <c r="A1136" s="1" t="s">
        <v>38</v>
      </c>
      <c r="B1136">
        <v>2017</v>
      </c>
      <c r="C1136" s="1" t="s">
        <v>83</v>
      </c>
      <c r="D1136" s="1" t="s">
        <v>90</v>
      </c>
      <c r="E1136" s="1" t="s">
        <v>91</v>
      </c>
      <c r="F1136">
        <v>18003</v>
      </c>
    </row>
    <row r="1137" spans="1:6" x14ac:dyDescent="0.3">
      <c r="A1137" s="1" t="s">
        <v>38</v>
      </c>
      <c r="B1137">
        <v>2017</v>
      </c>
      <c r="C1137" s="1" t="s">
        <v>83</v>
      </c>
      <c r="D1137" s="1" t="s">
        <v>94</v>
      </c>
      <c r="E1137" s="1" t="s">
        <v>95</v>
      </c>
      <c r="F1137">
        <v>228</v>
      </c>
    </row>
    <row r="1138" spans="1:6" x14ac:dyDescent="0.3">
      <c r="A1138" s="1" t="s">
        <v>38</v>
      </c>
      <c r="B1138">
        <v>2017</v>
      </c>
      <c r="C1138" s="1" t="s">
        <v>98</v>
      </c>
      <c r="D1138" s="1" t="s">
        <v>99</v>
      </c>
      <c r="E1138" s="1" t="s">
        <v>101</v>
      </c>
      <c r="F1138">
        <v>5680</v>
      </c>
    </row>
    <row r="1139" spans="1:6" x14ac:dyDescent="0.3">
      <c r="A1139" s="1" t="s">
        <v>38</v>
      </c>
      <c r="B1139">
        <v>2017</v>
      </c>
      <c r="C1139" s="1" t="s">
        <v>98</v>
      </c>
      <c r="D1139" s="1" t="s">
        <v>104</v>
      </c>
      <c r="E1139" s="1" t="s">
        <v>106</v>
      </c>
      <c r="F1139">
        <v>548</v>
      </c>
    </row>
    <row r="1140" spans="1:6" x14ac:dyDescent="0.3">
      <c r="A1140" s="1" t="s">
        <v>38</v>
      </c>
      <c r="B1140">
        <v>2017</v>
      </c>
      <c r="C1140" s="1" t="s">
        <v>98</v>
      </c>
      <c r="D1140" s="1" t="s">
        <v>116</v>
      </c>
      <c r="E1140" s="1" t="s">
        <v>117</v>
      </c>
      <c r="F1140">
        <v>2</v>
      </c>
    </row>
    <row r="1141" spans="1:6" x14ac:dyDescent="0.3">
      <c r="A1141" s="1" t="s">
        <v>38</v>
      </c>
      <c r="B1141">
        <v>2017</v>
      </c>
      <c r="C1141" s="1" t="s">
        <v>98</v>
      </c>
      <c r="D1141" s="1" t="s">
        <v>122</v>
      </c>
      <c r="E1141" s="1" t="s">
        <v>122</v>
      </c>
      <c r="F1141">
        <v>52431</v>
      </c>
    </row>
    <row r="1142" spans="1:6" x14ac:dyDescent="0.3">
      <c r="A1142" s="1" t="s">
        <v>38</v>
      </c>
      <c r="B1142">
        <v>2018</v>
      </c>
      <c r="C1142" s="1" t="s">
        <v>83</v>
      </c>
      <c r="D1142" s="1" t="s">
        <v>84</v>
      </c>
      <c r="E1142" s="1" t="s">
        <v>319</v>
      </c>
      <c r="F1142">
        <v>1</v>
      </c>
    </row>
    <row r="1143" spans="1:6" x14ac:dyDescent="0.3">
      <c r="A1143" s="1" t="s">
        <v>38</v>
      </c>
      <c r="B1143">
        <v>2018</v>
      </c>
      <c r="C1143" s="1" t="s">
        <v>83</v>
      </c>
      <c r="D1143" s="1" t="s">
        <v>86</v>
      </c>
      <c r="E1143" s="1" t="s">
        <v>320</v>
      </c>
      <c r="F1143">
        <v>337</v>
      </c>
    </row>
    <row r="1144" spans="1:6" x14ac:dyDescent="0.3">
      <c r="A1144" s="1" t="s">
        <v>38</v>
      </c>
      <c r="B1144">
        <v>2018</v>
      </c>
      <c r="C1144" s="1" t="s">
        <v>83</v>
      </c>
      <c r="D1144" s="1" t="s">
        <v>86</v>
      </c>
      <c r="E1144" s="1" t="s">
        <v>321</v>
      </c>
      <c r="F1144">
        <v>43</v>
      </c>
    </row>
    <row r="1145" spans="1:6" x14ac:dyDescent="0.3">
      <c r="A1145" s="1" t="s">
        <v>38</v>
      </c>
      <c r="B1145">
        <v>2018</v>
      </c>
      <c r="C1145" s="1" t="s">
        <v>83</v>
      </c>
      <c r="D1145" s="1" t="s">
        <v>90</v>
      </c>
      <c r="E1145" s="1" t="s">
        <v>322</v>
      </c>
      <c r="F1145">
        <v>13088</v>
      </c>
    </row>
    <row r="1146" spans="1:6" x14ac:dyDescent="0.3">
      <c r="A1146" s="1" t="s">
        <v>38</v>
      </c>
      <c r="B1146">
        <v>2018</v>
      </c>
      <c r="C1146" s="1" t="s">
        <v>83</v>
      </c>
      <c r="D1146" s="1" t="s">
        <v>90</v>
      </c>
      <c r="E1146" s="1" t="s">
        <v>323</v>
      </c>
      <c r="F1146">
        <v>4977</v>
      </c>
    </row>
    <row r="1147" spans="1:6" x14ac:dyDescent="0.3">
      <c r="A1147" s="1" t="s">
        <v>38</v>
      </c>
      <c r="B1147">
        <v>2018</v>
      </c>
      <c r="C1147" s="1" t="s">
        <v>83</v>
      </c>
      <c r="D1147" s="1" t="s">
        <v>94</v>
      </c>
      <c r="E1147" s="1" t="s">
        <v>324</v>
      </c>
      <c r="F1147">
        <v>228</v>
      </c>
    </row>
    <row r="1148" spans="1:6" x14ac:dyDescent="0.3">
      <c r="A1148" s="1" t="s">
        <v>38</v>
      </c>
      <c r="B1148">
        <v>2018</v>
      </c>
      <c r="C1148" s="1" t="s">
        <v>98</v>
      </c>
      <c r="D1148" s="1" t="s">
        <v>99</v>
      </c>
      <c r="E1148" s="1" t="s">
        <v>325</v>
      </c>
      <c r="F1148">
        <v>3946</v>
      </c>
    </row>
    <row r="1149" spans="1:6" x14ac:dyDescent="0.3">
      <c r="A1149" s="1" t="s">
        <v>38</v>
      </c>
      <c r="B1149">
        <v>2018</v>
      </c>
      <c r="C1149" s="1" t="s">
        <v>98</v>
      </c>
      <c r="D1149" s="1" t="s">
        <v>99</v>
      </c>
      <c r="E1149" s="1" t="s">
        <v>326</v>
      </c>
      <c r="F1149">
        <v>1746</v>
      </c>
    </row>
    <row r="1150" spans="1:6" x14ac:dyDescent="0.3">
      <c r="A1150" s="1" t="s">
        <v>38</v>
      </c>
      <c r="B1150">
        <v>2018</v>
      </c>
      <c r="C1150" s="1" t="s">
        <v>98</v>
      </c>
      <c r="D1150" s="1" t="s">
        <v>104</v>
      </c>
      <c r="E1150" s="1" t="s">
        <v>327</v>
      </c>
      <c r="F1150">
        <v>425</v>
      </c>
    </row>
    <row r="1151" spans="1:6" x14ac:dyDescent="0.3">
      <c r="A1151" s="1" t="s">
        <v>38</v>
      </c>
      <c r="B1151">
        <v>2018</v>
      </c>
      <c r="C1151" s="1" t="s">
        <v>98</v>
      </c>
      <c r="D1151" s="1" t="s">
        <v>104</v>
      </c>
      <c r="E1151" s="1" t="s">
        <v>328</v>
      </c>
      <c r="F1151">
        <v>127</v>
      </c>
    </row>
    <row r="1152" spans="1:6" x14ac:dyDescent="0.3">
      <c r="A1152" s="1" t="s">
        <v>38</v>
      </c>
      <c r="B1152">
        <v>2018</v>
      </c>
      <c r="C1152" s="1" t="s">
        <v>98</v>
      </c>
      <c r="D1152" s="1" t="s">
        <v>116</v>
      </c>
      <c r="E1152" s="1" t="s">
        <v>329</v>
      </c>
      <c r="F1152">
        <v>2</v>
      </c>
    </row>
    <row r="1153" spans="1:6" x14ac:dyDescent="0.3">
      <c r="A1153" s="1" t="s">
        <v>38</v>
      </c>
      <c r="B1153">
        <v>2018</v>
      </c>
      <c r="C1153" s="1" t="s">
        <v>98</v>
      </c>
      <c r="D1153" s="1" t="s">
        <v>122</v>
      </c>
      <c r="E1153" s="1" t="s">
        <v>330</v>
      </c>
      <c r="F1153">
        <v>37026</v>
      </c>
    </row>
    <row r="1154" spans="1:6" x14ac:dyDescent="0.3">
      <c r="A1154" s="1" t="s">
        <v>38</v>
      </c>
      <c r="B1154">
        <v>2018</v>
      </c>
      <c r="C1154" s="1" t="s">
        <v>98</v>
      </c>
      <c r="D1154" s="1" t="s">
        <v>122</v>
      </c>
      <c r="E1154" s="1" t="s">
        <v>331</v>
      </c>
      <c r="F1154">
        <v>15914</v>
      </c>
    </row>
    <row r="1155" spans="1:6" x14ac:dyDescent="0.3">
      <c r="A1155" s="1" t="s">
        <v>38</v>
      </c>
      <c r="B1155">
        <v>2019</v>
      </c>
      <c r="C1155" s="1" t="s">
        <v>83</v>
      </c>
      <c r="D1155" s="1" t="s">
        <v>84</v>
      </c>
      <c r="E1155" s="1" t="s">
        <v>219</v>
      </c>
      <c r="F1155">
        <v>1</v>
      </c>
    </row>
    <row r="1156" spans="1:6" x14ac:dyDescent="0.3">
      <c r="A1156" s="1" t="s">
        <v>38</v>
      </c>
      <c r="B1156">
        <v>2019</v>
      </c>
      <c r="C1156" s="1" t="s">
        <v>83</v>
      </c>
      <c r="D1156" s="1" t="s">
        <v>86</v>
      </c>
      <c r="E1156" s="1" t="s">
        <v>221</v>
      </c>
      <c r="F1156">
        <v>338</v>
      </c>
    </row>
    <row r="1157" spans="1:6" x14ac:dyDescent="0.3">
      <c r="A1157" s="1" t="s">
        <v>38</v>
      </c>
      <c r="B1157">
        <v>2019</v>
      </c>
      <c r="C1157" s="1" t="s">
        <v>83</v>
      </c>
      <c r="D1157" s="1" t="s">
        <v>86</v>
      </c>
      <c r="E1157" s="1" t="s">
        <v>321</v>
      </c>
      <c r="F1157">
        <v>68</v>
      </c>
    </row>
    <row r="1158" spans="1:6" x14ac:dyDescent="0.3">
      <c r="A1158" s="1" t="s">
        <v>38</v>
      </c>
      <c r="B1158">
        <v>2019</v>
      </c>
      <c r="C1158" s="1" t="s">
        <v>83</v>
      </c>
      <c r="D1158" s="1" t="s">
        <v>90</v>
      </c>
      <c r="E1158" s="1" t="s">
        <v>223</v>
      </c>
      <c r="F1158">
        <v>13088</v>
      </c>
    </row>
    <row r="1159" spans="1:6" x14ac:dyDescent="0.3">
      <c r="A1159" s="1" t="s">
        <v>38</v>
      </c>
      <c r="B1159">
        <v>2019</v>
      </c>
      <c r="C1159" s="1" t="s">
        <v>83</v>
      </c>
      <c r="D1159" s="1" t="s">
        <v>90</v>
      </c>
      <c r="E1159" s="1" t="s">
        <v>323</v>
      </c>
      <c r="F1159">
        <v>4996</v>
      </c>
    </row>
    <row r="1160" spans="1:6" x14ac:dyDescent="0.3">
      <c r="A1160" s="1" t="s">
        <v>38</v>
      </c>
      <c r="B1160">
        <v>2019</v>
      </c>
      <c r="C1160" s="1" t="s">
        <v>83</v>
      </c>
      <c r="D1160" s="1" t="s">
        <v>94</v>
      </c>
      <c r="E1160" s="1" t="s">
        <v>225</v>
      </c>
      <c r="F1160">
        <v>228</v>
      </c>
    </row>
    <row r="1161" spans="1:6" x14ac:dyDescent="0.3">
      <c r="A1161" s="1" t="s">
        <v>38</v>
      </c>
      <c r="B1161">
        <v>2019</v>
      </c>
      <c r="C1161" s="1" t="s">
        <v>98</v>
      </c>
      <c r="D1161" s="1" t="s">
        <v>99</v>
      </c>
      <c r="E1161" s="1" t="s">
        <v>227</v>
      </c>
      <c r="F1161">
        <v>3944</v>
      </c>
    </row>
    <row r="1162" spans="1:6" x14ac:dyDescent="0.3">
      <c r="A1162" s="1" t="s">
        <v>38</v>
      </c>
      <c r="B1162">
        <v>2019</v>
      </c>
      <c r="C1162" s="1" t="s">
        <v>98</v>
      </c>
      <c r="D1162" s="1" t="s">
        <v>99</v>
      </c>
      <c r="E1162" s="1" t="s">
        <v>326</v>
      </c>
      <c r="F1162">
        <v>1751</v>
      </c>
    </row>
    <row r="1163" spans="1:6" x14ac:dyDescent="0.3">
      <c r="A1163" s="1" t="s">
        <v>38</v>
      </c>
      <c r="B1163">
        <v>2019</v>
      </c>
      <c r="C1163" s="1" t="s">
        <v>98</v>
      </c>
      <c r="D1163" s="1" t="s">
        <v>104</v>
      </c>
      <c r="E1163" s="1" t="s">
        <v>332</v>
      </c>
      <c r="F1163">
        <v>422</v>
      </c>
    </row>
    <row r="1164" spans="1:6" x14ac:dyDescent="0.3">
      <c r="A1164" s="1" t="s">
        <v>38</v>
      </c>
      <c r="B1164">
        <v>2019</v>
      </c>
      <c r="C1164" s="1" t="s">
        <v>98</v>
      </c>
      <c r="D1164" s="1" t="s">
        <v>104</v>
      </c>
      <c r="E1164" s="1" t="s">
        <v>328</v>
      </c>
      <c r="F1164">
        <v>141</v>
      </c>
    </row>
    <row r="1165" spans="1:6" x14ac:dyDescent="0.3">
      <c r="A1165" s="1" t="s">
        <v>38</v>
      </c>
      <c r="B1165">
        <v>2019</v>
      </c>
      <c r="C1165" s="1" t="s">
        <v>98</v>
      </c>
      <c r="D1165" s="1" t="s">
        <v>116</v>
      </c>
      <c r="E1165" s="1" t="s">
        <v>333</v>
      </c>
      <c r="F1165">
        <v>2</v>
      </c>
    </row>
    <row r="1166" spans="1:6" x14ac:dyDescent="0.3">
      <c r="A1166" s="1" t="s">
        <v>38</v>
      </c>
      <c r="B1166">
        <v>2019</v>
      </c>
      <c r="C1166" s="1" t="s">
        <v>98</v>
      </c>
      <c r="D1166" s="1" t="s">
        <v>122</v>
      </c>
      <c r="E1166" s="1" t="s">
        <v>235</v>
      </c>
      <c r="F1166">
        <v>37266</v>
      </c>
    </row>
    <row r="1167" spans="1:6" x14ac:dyDescent="0.3">
      <c r="A1167" s="1" t="s">
        <v>38</v>
      </c>
      <c r="B1167">
        <v>2019</v>
      </c>
      <c r="C1167" s="1" t="s">
        <v>98</v>
      </c>
      <c r="D1167" s="1" t="s">
        <v>122</v>
      </c>
      <c r="E1167" s="1" t="s">
        <v>331</v>
      </c>
      <c r="F1167">
        <v>16284</v>
      </c>
    </row>
    <row r="1168" spans="1:6" x14ac:dyDescent="0.3">
      <c r="A1168" s="1" t="s">
        <v>38</v>
      </c>
      <c r="B1168">
        <v>2020</v>
      </c>
      <c r="C1168" s="1" t="s">
        <v>83</v>
      </c>
      <c r="D1168" s="1" t="s">
        <v>84</v>
      </c>
      <c r="E1168" s="1" t="s">
        <v>219</v>
      </c>
      <c r="F1168">
        <v>1</v>
      </c>
    </row>
    <row r="1169" spans="1:6" x14ac:dyDescent="0.3">
      <c r="A1169" s="1" t="s">
        <v>38</v>
      </c>
      <c r="B1169">
        <v>2020</v>
      </c>
      <c r="C1169" s="1" t="s">
        <v>83</v>
      </c>
      <c r="D1169" s="1" t="s">
        <v>86</v>
      </c>
      <c r="E1169" s="1" t="s">
        <v>221</v>
      </c>
      <c r="F1169">
        <v>278</v>
      </c>
    </row>
    <row r="1170" spans="1:6" x14ac:dyDescent="0.3">
      <c r="A1170" s="1" t="s">
        <v>38</v>
      </c>
      <c r="B1170">
        <v>2020</v>
      </c>
      <c r="C1170" s="1" t="s">
        <v>83</v>
      </c>
      <c r="D1170" s="1" t="s">
        <v>86</v>
      </c>
      <c r="E1170" s="1" t="s">
        <v>321</v>
      </c>
      <c r="F1170">
        <v>68</v>
      </c>
    </row>
    <row r="1171" spans="1:6" x14ac:dyDescent="0.3">
      <c r="A1171" s="1" t="s">
        <v>38</v>
      </c>
      <c r="B1171">
        <v>2020</v>
      </c>
      <c r="C1171" s="1" t="s">
        <v>83</v>
      </c>
      <c r="D1171" s="1" t="s">
        <v>90</v>
      </c>
      <c r="E1171" s="1" t="s">
        <v>223</v>
      </c>
      <c r="F1171">
        <v>13088</v>
      </c>
    </row>
    <row r="1172" spans="1:6" x14ac:dyDescent="0.3">
      <c r="A1172" s="1" t="s">
        <v>38</v>
      </c>
      <c r="B1172">
        <v>2020</v>
      </c>
      <c r="C1172" s="1" t="s">
        <v>83</v>
      </c>
      <c r="D1172" s="1" t="s">
        <v>90</v>
      </c>
      <c r="E1172" s="1" t="s">
        <v>323</v>
      </c>
      <c r="F1172">
        <v>5104</v>
      </c>
    </row>
    <row r="1173" spans="1:6" x14ac:dyDescent="0.3">
      <c r="A1173" s="1" t="s">
        <v>38</v>
      </c>
      <c r="B1173">
        <v>2020</v>
      </c>
      <c r="C1173" s="1" t="s">
        <v>83</v>
      </c>
      <c r="D1173" s="1" t="s">
        <v>94</v>
      </c>
      <c r="E1173" s="1" t="s">
        <v>225</v>
      </c>
      <c r="F1173">
        <v>224</v>
      </c>
    </row>
    <row r="1174" spans="1:6" x14ac:dyDescent="0.3">
      <c r="A1174" s="1" t="s">
        <v>38</v>
      </c>
      <c r="B1174">
        <v>2020</v>
      </c>
      <c r="C1174" s="1" t="s">
        <v>98</v>
      </c>
      <c r="D1174" s="1" t="s">
        <v>99</v>
      </c>
      <c r="E1174" s="1" t="s">
        <v>227</v>
      </c>
      <c r="F1174">
        <v>3952</v>
      </c>
    </row>
    <row r="1175" spans="1:6" x14ac:dyDescent="0.3">
      <c r="A1175" s="1" t="s">
        <v>38</v>
      </c>
      <c r="B1175">
        <v>2020</v>
      </c>
      <c r="C1175" s="1" t="s">
        <v>98</v>
      </c>
      <c r="D1175" s="1" t="s">
        <v>99</v>
      </c>
      <c r="E1175" s="1" t="s">
        <v>326</v>
      </c>
      <c r="F1175">
        <v>1760</v>
      </c>
    </row>
    <row r="1176" spans="1:6" x14ac:dyDescent="0.3">
      <c r="A1176" s="1" t="s">
        <v>38</v>
      </c>
      <c r="B1176">
        <v>2020</v>
      </c>
      <c r="C1176" s="1" t="s">
        <v>98</v>
      </c>
      <c r="D1176" s="1" t="s">
        <v>104</v>
      </c>
      <c r="E1176" s="1" t="s">
        <v>332</v>
      </c>
      <c r="F1176">
        <v>417</v>
      </c>
    </row>
    <row r="1177" spans="1:6" x14ac:dyDescent="0.3">
      <c r="A1177" s="1" t="s">
        <v>38</v>
      </c>
      <c r="B1177">
        <v>2020</v>
      </c>
      <c r="C1177" s="1" t="s">
        <v>98</v>
      </c>
      <c r="D1177" s="1" t="s">
        <v>104</v>
      </c>
      <c r="E1177" s="1" t="s">
        <v>328</v>
      </c>
      <c r="F1177">
        <v>141</v>
      </c>
    </row>
    <row r="1178" spans="1:6" x14ac:dyDescent="0.3">
      <c r="A1178" s="1" t="s">
        <v>38</v>
      </c>
      <c r="B1178">
        <v>2020</v>
      </c>
      <c r="C1178" s="1" t="s">
        <v>98</v>
      </c>
      <c r="D1178" s="1" t="s">
        <v>116</v>
      </c>
      <c r="E1178" s="1" t="s">
        <v>333</v>
      </c>
      <c r="F1178">
        <v>2</v>
      </c>
    </row>
    <row r="1179" spans="1:6" x14ac:dyDescent="0.3">
      <c r="A1179" s="1" t="s">
        <v>38</v>
      </c>
      <c r="B1179">
        <v>2020</v>
      </c>
      <c r="C1179" s="1" t="s">
        <v>98</v>
      </c>
      <c r="D1179" s="1" t="s">
        <v>122</v>
      </c>
      <c r="E1179" s="1" t="s">
        <v>235</v>
      </c>
      <c r="F1179">
        <v>37679</v>
      </c>
    </row>
    <row r="1180" spans="1:6" x14ac:dyDescent="0.3">
      <c r="A1180" s="1" t="s">
        <v>38</v>
      </c>
      <c r="B1180">
        <v>2020</v>
      </c>
      <c r="C1180" s="1" t="s">
        <v>98</v>
      </c>
      <c r="D1180" s="1" t="s">
        <v>122</v>
      </c>
      <c r="E1180" s="1" t="s">
        <v>331</v>
      </c>
      <c r="F1180">
        <v>16636</v>
      </c>
    </row>
    <row r="1181" spans="1:6" x14ac:dyDescent="0.3">
      <c r="A1181" s="1" t="s">
        <v>38</v>
      </c>
      <c r="B1181">
        <v>2021</v>
      </c>
      <c r="C1181" s="1" t="s">
        <v>83</v>
      </c>
      <c r="D1181" s="1" t="s">
        <v>84</v>
      </c>
      <c r="E1181" s="1" t="s">
        <v>219</v>
      </c>
      <c r="F1181">
        <v>1</v>
      </c>
    </row>
    <row r="1182" spans="1:6" x14ac:dyDescent="0.3">
      <c r="A1182" s="1" t="s">
        <v>38</v>
      </c>
      <c r="B1182">
        <v>2021</v>
      </c>
      <c r="C1182" s="1" t="s">
        <v>83</v>
      </c>
      <c r="D1182" s="1" t="s">
        <v>86</v>
      </c>
      <c r="E1182" s="1" t="s">
        <v>221</v>
      </c>
      <c r="F1182">
        <v>270</v>
      </c>
    </row>
    <row r="1183" spans="1:6" x14ac:dyDescent="0.3">
      <c r="A1183" s="1" t="s">
        <v>38</v>
      </c>
      <c r="B1183">
        <v>2021</v>
      </c>
      <c r="C1183" s="1" t="s">
        <v>83</v>
      </c>
      <c r="D1183" s="1" t="s">
        <v>86</v>
      </c>
      <c r="E1183" s="1" t="s">
        <v>321</v>
      </c>
      <c r="F1183">
        <v>67</v>
      </c>
    </row>
    <row r="1184" spans="1:6" x14ac:dyDescent="0.3">
      <c r="A1184" s="1" t="s">
        <v>38</v>
      </c>
      <c r="B1184">
        <v>2021</v>
      </c>
      <c r="C1184" s="1" t="s">
        <v>83</v>
      </c>
      <c r="D1184" s="1" t="s">
        <v>90</v>
      </c>
      <c r="E1184" s="1" t="s">
        <v>223</v>
      </c>
      <c r="F1184">
        <v>13358</v>
      </c>
    </row>
    <row r="1185" spans="1:6" x14ac:dyDescent="0.3">
      <c r="A1185" s="1" t="s">
        <v>38</v>
      </c>
      <c r="B1185">
        <v>2021</v>
      </c>
      <c r="C1185" s="1" t="s">
        <v>83</v>
      </c>
      <c r="D1185" s="1" t="s">
        <v>90</v>
      </c>
      <c r="E1185" s="1" t="s">
        <v>323</v>
      </c>
      <c r="F1185">
        <v>5119</v>
      </c>
    </row>
    <row r="1186" spans="1:6" x14ac:dyDescent="0.3">
      <c r="A1186" s="1" t="s">
        <v>38</v>
      </c>
      <c r="B1186">
        <v>2021</v>
      </c>
      <c r="C1186" s="1" t="s">
        <v>83</v>
      </c>
      <c r="D1186" s="1" t="s">
        <v>94</v>
      </c>
      <c r="E1186" s="1" t="s">
        <v>225</v>
      </c>
      <c r="F1186">
        <v>224</v>
      </c>
    </row>
    <row r="1187" spans="1:6" x14ac:dyDescent="0.3">
      <c r="A1187" s="1" t="s">
        <v>38</v>
      </c>
      <c r="B1187">
        <v>2021</v>
      </c>
      <c r="C1187" s="1" t="s">
        <v>98</v>
      </c>
      <c r="D1187" s="1" t="s">
        <v>99</v>
      </c>
      <c r="E1187" s="1" t="s">
        <v>227</v>
      </c>
      <c r="F1187">
        <v>3979</v>
      </c>
    </row>
    <row r="1188" spans="1:6" x14ac:dyDescent="0.3">
      <c r="A1188" s="1" t="s">
        <v>38</v>
      </c>
      <c r="B1188">
        <v>2021</v>
      </c>
      <c r="C1188" s="1" t="s">
        <v>98</v>
      </c>
      <c r="D1188" s="1" t="s">
        <v>99</v>
      </c>
      <c r="E1188" s="1" t="s">
        <v>326</v>
      </c>
      <c r="F1188">
        <v>1773</v>
      </c>
    </row>
    <row r="1189" spans="1:6" x14ac:dyDescent="0.3">
      <c r="A1189" s="1" t="s">
        <v>38</v>
      </c>
      <c r="B1189">
        <v>2021</v>
      </c>
      <c r="C1189" s="1" t="s">
        <v>98</v>
      </c>
      <c r="D1189" s="1" t="s">
        <v>104</v>
      </c>
      <c r="E1189" s="1" t="s">
        <v>332</v>
      </c>
      <c r="F1189">
        <v>394</v>
      </c>
    </row>
    <row r="1190" spans="1:6" x14ac:dyDescent="0.3">
      <c r="A1190" s="1" t="s">
        <v>38</v>
      </c>
      <c r="B1190">
        <v>2021</v>
      </c>
      <c r="C1190" s="1" t="s">
        <v>98</v>
      </c>
      <c r="D1190" s="1" t="s">
        <v>104</v>
      </c>
      <c r="E1190" s="1" t="s">
        <v>328</v>
      </c>
      <c r="F1190">
        <v>133</v>
      </c>
    </row>
    <row r="1191" spans="1:6" x14ac:dyDescent="0.3">
      <c r="A1191" s="1" t="s">
        <v>38</v>
      </c>
      <c r="B1191">
        <v>2021</v>
      </c>
      <c r="C1191" s="1" t="s">
        <v>98</v>
      </c>
      <c r="D1191" s="1" t="s">
        <v>116</v>
      </c>
      <c r="E1191" s="1" t="s">
        <v>333</v>
      </c>
      <c r="F1191">
        <v>2</v>
      </c>
    </row>
    <row r="1192" spans="1:6" x14ac:dyDescent="0.3">
      <c r="A1192" s="1" t="s">
        <v>38</v>
      </c>
      <c r="B1192">
        <v>2021</v>
      </c>
      <c r="C1192" s="1" t="s">
        <v>98</v>
      </c>
      <c r="D1192" s="1" t="s">
        <v>122</v>
      </c>
      <c r="E1192" s="1" t="s">
        <v>235</v>
      </c>
      <c r="F1192">
        <v>38277</v>
      </c>
    </row>
    <row r="1193" spans="1:6" x14ac:dyDescent="0.3">
      <c r="A1193" s="1" t="s">
        <v>38</v>
      </c>
      <c r="B1193">
        <v>2021</v>
      </c>
      <c r="C1193" s="1" t="s">
        <v>98</v>
      </c>
      <c r="D1193" s="1" t="s">
        <v>122</v>
      </c>
      <c r="E1193" s="1" t="s">
        <v>331</v>
      </c>
      <c r="F1193">
        <v>16949</v>
      </c>
    </row>
    <row r="1194" spans="1:6" x14ac:dyDescent="0.3">
      <c r="A1194" s="1" t="s">
        <v>39</v>
      </c>
      <c r="B1194">
        <v>2015</v>
      </c>
      <c r="C1194" s="1" t="s">
        <v>83</v>
      </c>
      <c r="D1194" s="1" t="s">
        <v>86</v>
      </c>
      <c r="E1194" s="1" t="s">
        <v>87</v>
      </c>
      <c r="F1194">
        <v>34</v>
      </c>
    </row>
    <row r="1195" spans="1:6" x14ac:dyDescent="0.3">
      <c r="A1195" s="1" t="s">
        <v>39</v>
      </c>
      <c r="B1195">
        <v>2015</v>
      </c>
      <c r="C1195" s="1" t="s">
        <v>83</v>
      </c>
      <c r="D1195" s="1" t="s">
        <v>90</v>
      </c>
      <c r="E1195" s="1" t="s">
        <v>91</v>
      </c>
      <c r="F1195">
        <v>1064</v>
      </c>
    </row>
    <row r="1196" spans="1:6" x14ac:dyDescent="0.3">
      <c r="A1196" s="1" t="s">
        <v>39</v>
      </c>
      <c r="B1196">
        <v>2015</v>
      </c>
      <c r="C1196" s="1" t="s">
        <v>83</v>
      </c>
      <c r="D1196" s="1" t="s">
        <v>94</v>
      </c>
      <c r="E1196" s="1" t="s">
        <v>95</v>
      </c>
      <c r="F1196">
        <v>21</v>
      </c>
    </row>
    <row r="1197" spans="1:6" x14ac:dyDescent="0.3">
      <c r="A1197" s="1" t="s">
        <v>39</v>
      </c>
      <c r="B1197">
        <v>2015</v>
      </c>
      <c r="C1197" s="1" t="s">
        <v>98</v>
      </c>
      <c r="D1197" s="1" t="s">
        <v>99</v>
      </c>
      <c r="E1197" s="1" t="s">
        <v>101</v>
      </c>
      <c r="F1197">
        <v>406</v>
      </c>
    </row>
    <row r="1198" spans="1:6" x14ac:dyDescent="0.3">
      <c r="A1198" s="1" t="s">
        <v>39</v>
      </c>
      <c r="B1198">
        <v>2015</v>
      </c>
      <c r="C1198" s="1" t="s">
        <v>98</v>
      </c>
      <c r="D1198" s="1" t="s">
        <v>104</v>
      </c>
      <c r="E1198" s="1" t="s">
        <v>106</v>
      </c>
      <c r="F1198">
        <v>29</v>
      </c>
    </row>
    <row r="1199" spans="1:6" x14ac:dyDescent="0.3">
      <c r="A1199" s="1" t="s">
        <v>39</v>
      </c>
      <c r="B1199">
        <v>2015</v>
      </c>
      <c r="C1199" s="1" t="s">
        <v>98</v>
      </c>
      <c r="D1199" s="1" t="s">
        <v>122</v>
      </c>
      <c r="E1199" s="1" t="s">
        <v>122</v>
      </c>
      <c r="F1199">
        <v>2854</v>
      </c>
    </row>
    <row r="1200" spans="1:6" x14ac:dyDescent="0.3">
      <c r="A1200" s="1" t="s">
        <v>39</v>
      </c>
      <c r="B1200">
        <v>2016</v>
      </c>
      <c r="C1200" s="1" t="s">
        <v>83</v>
      </c>
      <c r="D1200" s="1" t="s">
        <v>86</v>
      </c>
      <c r="E1200" s="1" t="s">
        <v>87</v>
      </c>
      <c r="F1200">
        <v>25</v>
      </c>
    </row>
    <row r="1201" spans="1:6" x14ac:dyDescent="0.3">
      <c r="A1201" s="1" t="s">
        <v>39</v>
      </c>
      <c r="B1201">
        <v>2016</v>
      </c>
      <c r="C1201" s="1" t="s">
        <v>83</v>
      </c>
      <c r="D1201" s="1" t="s">
        <v>90</v>
      </c>
      <c r="E1201" s="1" t="s">
        <v>91</v>
      </c>
      <c r="F1201">
        <v>1065</v>
      </c>
    </row>
    <row r="1202" spans="1:6" x14ac:dyDescent="0.3">
      <c r="A1202" s="1" t="s">
        <v>39</v>
      </c>
      <c r="B1202">
        <v>2016</v>
      </c>
      <c r="C1202" s="1" t="s">
        <v>83</v>
      </c>
      <c r="D1202" s="1" t="s">
        <v>94</v>
      </c>
      <c r="E1202" s="1" t="s">
        <v>95</v>
      </c>
      <c r="F1202">
        <v>21</v>
      </c>
    </row>
    <row r="1203" spans="1:6" x14ac:dyDescent="0.3">
      <c r="A1203" s="1" t="s">
        <v>39</v>
      </c>
      <c r="B1203">
        <v>2016</v>
      </c>
      <c r="C1203" s="1" t="s">
        <v>98</v>
      </c>
      <c r="D1203" s="1" t="s">
        <v>99</v>
      </c>
      <c r="E1203" s="1" t="s">
        <v>101</v>
      </c>
      <c r="F1203">
        <v>393</v>
      </c>
    </row>
    <row r="1204" spans="1:6" x14ac:dyDescent="0.3">
      <c r="A1204" s="1" t="s">
        <v>39</v>
      </c>
      <c r="B1204">
        <v>2016</v>
      </c>
      <c r="C1204" s="1" t="s">
        <v>98</v>
      </c>
      <c r="D1204" s="1" t="s">
        <v>104</v>
      </c>
      <c r="E1204" s="1" t="s">
        <v>106</v>
      </c>
      <c r="F1204">
        <v>29</v>
      </c>
    </row>
    <row r="1205" spans="1:6" x14ac:dyDescent="0.3">
      <c r="A1205" s="1" t="s">
        <v>39</v>
      </c>
      <c r="B1205">
        <v>2016</v>
      </c>
      <c r="C1205" s="1" t="s">
        <v>98</v>
      </c>
      <c r="D1205" s="1" t="s">
        <v>122</v>
      </c>
      <c r="E1205" s="1" t="s">
        <v>122</v>
      </c>
      <c r="F1205">
        <v>2861</v>
      </c>
    </row>
    <row r="1206" spans="1:6" x14ac:dyDescent="0.3">
      <c r="A1206" s="1" t="s">
        <v>39</v>
      </c>
      <c r="B1206">
        <v>2017</v>
      </c>
      <c r="C1206" s="1" t="s">
        <v>83</v>
      </c>
      <c r="D1206" s="1" t="s">
        <v>86</v>
      </c>
      <c r="E1206" s="1" t="s">
        <v>87</v>
      </c>
      <c r="F1206">
        <v>34</v>
      </c>
    </row>
    <row r="1207" spans="1:6" x14ac:dyDescent="0.3">
      <c r="A1207" s="1" t="s">
        <v>39</v>
      </c>
      <c r="B1207">
        <v>2017</v>
      </c>
      <c r="C1207" s="1" t="s">
        <v>83</v>
      </c>
      <c r="D1207" s="1" t="s">
        <v>90</v>
      </c>
      <c r="E1207" s="1" t="s">
        <v>91</v>
      </c>
      <c r="F1207">
        <v>1065</v>
      </c>
    </row>
    <row r="1208" spans="1:6" x14ac:dyDescent="0.3">
      <c r="A1208" s="1" t="s">
        <v>39</v>
      </c>
      <c r="B1208">
        <v>2017</v>
      </c>
      <c r="C1208" s="1" t="s">
        <v>83</v>
      </c>
      <c r="D1208" s="1" t="s">
        <v>94</v>
      </c>
      <c r="E1208" s="1" t="s">
        <v>95</v>
      </c>
      <c r="F1208">
        <v>21</v>
      </c>
    </row>
    <row r="1209" spans="1:6" x14ac:dyDescent="0.3">
      <c r="A1209" s="1" t="s">
        <v>39</v>
      </c>
      <c r="B1209">
        <v>2017</v>
      </c>
      <c r="C1209" s="1" t="s">
        <v>98</v>
      </c>
      <c r="D1209" s="1" t="s">
        <v>99</v>
      </c>
      <c r="E1209" s="1" t="s">
        <v>101</v>
      </c>
      <c r="F1209">
        <v>388</v>
      </c>
    </row>
    <row r="1210" spans="1:6" x14ac:dyDescent="0.3">
      <c r="A1210" s="1" t="s">
        <v>39</v>
      </c>
      <c r="B1210">
        <v>2017</v>
      </c>
      <c r="C1210" s="1" t="s">
        <v>98</v>
      </c>
      <c r="D1210" s="1" t="s">
        <v>104</v>
      </c>
      <c r="E1210" s="1" t="s">
        <v>106</v>
      </c>
      <c r="F1210">
        <v>28</v>
      </c>
    </row>
    <row r="1211" spans="1:6" x14ac:dyDescent="0.3">
      <c r="A1211" s="1" t="s">
        <v>39</v>
      </c>
      <c r="B1211">
        <v>2017</v>
      </c>
      <c r="C1211" s="1" t="s">
        <v>98</v>
      </c>
      <c r="D1211" s="1" t="s">
        <v>122</v>
      </c>
      <c r="E1211" s="1" t="s">
        <v>122</v>
      </c>
      <c r="F1211">
        <v>2872</v>
      </c>
    </row>
    <row r="1212" spans="1:6" x14ac:dyDescent="0.3">
      <c r="A1212" s="1" t="s">
        <v>39</v>
      </c>
      <c r="B1212">
        <v>2018</v>
      </c>
      <c r="C1212" s="1" t="s">
        <v>83</v>
      </c>
      <c r="D1212" s="1" t="s">
        <v>86</v>
      </c>
      <c r="E1212" s="1" t="s">
        <v>87</v>
      </c>
      <c r="F1212">
        <v>34</v>
      </c>
    </row>
    <row r="1213" spans="1:6" x14ac:dyDescent="0.3">
      <c r="A1213" s="1" t="s">
        <v>39</v>
      </c>
      <c r="B1213">
        <v>2018</v>
      </c>
      <c r="C1213" s="1" t="s">
        <v>83</v>
      </c>
      <c r="D1213" s="1" t="s">
        <v>90</v>
      </c>
      <c r="E1213" s="1" t="s">
        <v>91</v>
      </c>
      <c r="F1213">
        <v>1062</v>
      </c>
    </row>
    <row r="1214" spans="1:6" x14ac:dyDescent="0.3">
      <c r="A1214" s="1" t="s">
        <v>39</v>
      </c>
      <c r="B1214">
        <v>2018</v>
      </c>
      <c r="C1214" s="1" t="s">
        <v>83</v>
      </c>
      <c r="D1214" s="1" t="s">
        <v>94</v>
      </c>
      <c r="E1214" s="1" t="s">
        <v>95</v>
      </c>
      <c r="F1214">
        <v>21</v>
      </c>
    </row>
    <row r="1215" spans="1:6" x14ac:dyDescent="0.3">
      <c r="A1215" s="1" t="s">
        <v>39</v>
      </c>
      <c r="B1215">
        <v>2018</v>
      </c>
      <c r="C1215" s="1" t="s">
        <v>98</v>
      </c>
      <c r="D1215" s="1" t="s">
        <v>99</v>
      </c>
      <c r="E1215" s="1" t="s">
        <v>101</v>
      </c>
      <c r="F1215">
        <v>388</v>
      </c>
    </row>
    <row r="1216" spans="1:6" x14ac:dyDescent="0.3">
      <c r="A1216" s="1" t="s">
        <v>39</v>
      </c>
      <c r="B1216">
        <v>2018</v>
      </c>
      <c r="C1216" s="1" t="s">
        <v>98</v>
      </c>
      <c r="D1216" s="1" t="s">
        <v>104</v>
      </c>
      <c r="E1216" s="1" t="s">
        <v>106</v>
      </c>
      <c r="F1216">
        <v>27</v>
      </c>
    </row>
    <row r="1217" spans="1:6" x14ac:dyDescent="0.3">
      <c r="A1217" s="1" t="s">
        <v>39</v>
      </c>
      <c r="B1217">
        <v>2018</v>
      </c>
      <c r="C1217" s="1" t="s">
        <v>98</v>
      </c>
      <c r="D1217" s="1" t="s">
        <v>122</v>
      </c>
      <c r="E1217" s="1" t="s">
        <v>122</v>
      </c>
      <c r="F1217">
        <v>2888</v>
      </c>
    </row>
    <row r="1218" spans="1:6" x14ac:dyDescent="0.3">
      <c r="A1218" s="1" t="s">
        <v>39</v>
      </c>
      <c r="B1218">
        <v>2019</v>
      </c>
      <c r="C1218" s="1" t="s">
        <v>83</v>
      </c>
      <c r="D1218" s="1" t="s">
        <v>86</v>
      </c>
      <c r="E1218" s="1" t="s">
        <v>87</v>
      </c>
      <c r="F1218">
        <v>34</v>
      </c>
    </row>
    <row r="1219" spans="1:6" x14ac:dyDescent="0.3">
      <c r="A1219" s="1" t="s">
        <v>39</v>
      </c>
      <c r="B1219">
        <v>2019</v>
      </c>
      <c r="C1219" s="1" t="s">
        <v>83</v>
      </c>
      <c r="D1219" s="1" t="s">
        <v>90</v>
      </c>
      <c r="E1219" s="1" t="s">
        <v>91</v>
      </c>
      <c r="F1219">
        <v>1062</v>
      </c>
    </row>
    <row r="1220" spans="1:6" x14ac:dyDescent="0.3">
      <c r="A1220" s="1" t="s">
        <v>39</v>
      </c>
      <c r="B1220">
        <v>2019</v>
      </c>
      <c r="C1220" s="1" t="s">
        <v>83</v>
      </c>
      <c r="D1220" s="1" t="s">
        <v>94</v>
      </c>
      <c r="E1220" s="1" t="s">
        <v>95</v>
      </c>
      <c r="F1220">
        <v>21</v>
      </c>
    </row>
    <row r="1221" spans="1:6" x14ac:dyDescent="0.3">
      <c r="A1221" s="1" t="s">
        <v>39</v>
      </c>
      <c r="B1221">
        <v>2019</v>
      </c>
      <c r="C1221" s="1" t="s">
        <v>98</v>
      </c>
      <c r="D1221" s="1" t="s">
        <v>99</v>
      </c>
      <c r="E1221" s="1" t="s">
        <v>101</v>
      </c>
      <c r="F1221">
        <v>380</v>
      </c>
    </row>
    <row r="1222" spans="1:6" x14ac:dyDescent="0.3">
      <c r="A1222" s="1" t="s">
        <v>39</v>
      </c>
      <c r="B1222">
        <v>2019</v>
      </c>
      <c r="C1222" s="1" t="s">
        <v>98</v>
      </c>
      <c r="D1222" s="1" t="s">
        <v>104</v>
      </c>
      <c r="E1222" s="1" t="s">
        <v>106</v>
      </c>
      <c r="F1222">
        <v>28</v>
      </c>
    </row>
    <row r="1223" spans="1:6" x14ac:dyDescent="0.3">
      <c r="A1223" s="1" t="s">
        <v>39</v>
      </c>
      <c r="B1223">
        <v>2019</v>
      </c>
      <c r="C1223" s="1" t="s">
        <v>98</v>
      </c>
      <c r="D1223" s="1" t="s">
        <v>122</v>
      </c>
      <c r="E1223" s="1" t="s">
        <v>122</v>
      </c>
      <c r="F1223">
        <v>2901</v>
      </c>
    </row>
    <row r="1224" spans="1:6" x14ac:dyDescent="0.3">
      <c r="A1224" s="1" t="s">
        <v>39</v>
      </c>
      <c r="B1224">
        <v>2020</v>
      </c>
      <c r="C1224" s="1" t="s">
        <v>83</v>
      </c>
      <c r="D1224" s="1" t="s">
        <v>86</v>
      </c>
      <c r="E1224" s="1" t="s">
        <v>87</v>
      </c>
      <c r="F1224">
        <v>24</v>
      </c>
    </row>
    <row r="1225" spans="1:6" x14ac:dyDescent="0.3">
      <c r="A1225" s="1" t="s">
        <v>39</v>
      </c>
      <c r="B1225">
        <v>2020</v>
      </c>
      <c r="C1225" s="1" t="s">
        <v>83</v>
      </c>
      <c r="D1225" s="1" t="s">
        <v>90</v>
      </c>
      <c r="E1225" s="1" t="s">
        <v>91</v>
      </c>
      <c r="F1225">
        <v>1072</v>
      </c>
    </row>
    <row r="1226" spans="1:6" x14ac:dyDescent="0.3">
      <c r="A1226" s="1" t="s">
        <v>39</v>
      </c>
      <c r="B1226">
        <v>2020</v>
      </c>
      <c r="C1226" s="1" t="s">
        <v>83</v>
      </c>
      <c r="D1226" s="1" t="s">
        <v>94</v>
      </c>
      <c r="E1226" s="1" t="s">
        <v>95</v>
      </c>
      <c r="F1226">
        <v>21</v>
      </c>
    </row>
    <row r="1227" spans="1:6" x14ac:dyDescent="0.3">
      <c r="A1227" s="1" t="s">
        <v>39</v>
      </c>
      <c r="B1227">
        <v>2020</v>
      </c>
      <c r="C1227" s="1" t="s">
        <v>98</v>
      </c>
      <c r="D1227" s="1" t="s">
        <v>99</v>
      </c>
      <c r="E1227" s="1" t="s">
        <v>101</v>
      </c>
      <c r="F1227">
        <v>381</v>
      </c>
    </row>
    <row r="1228" spans="1:6" x14ac:dyDescent="0.3">
      <c r="A1228" s="1" t="s">
        <v>39</v>
      </c>
      <c r="B1228">
        <v>2020</v>
      </c>
      <c r="C1228" s="1" t="s">
        <v>98</v>
      </c>
      <c r="D1228" s="1" t="s">
        <v>104</v>
      </c>
      <c r="E1228" s="1" t="s">
        <v>106</v>
      </c>
      <c r="F1228">
        <v>29</v>
      </c>
    </row>
    <row r="1229" spans="1:6" x14ac:dyDescent="0.3">
      <c r="A1229" s="1" t="s">
        <v>39</v>
      </c>
      <c r="B1229">
        <v>2020</v>
      </c>
      <c r="C1229" s="1" t="s">
        <v>98</v>
      </c>
      <c r="D1229" s="1" t="s">
        <v>122</v>
      </c>
      <c r="E1229" s="1" t="s">
        <v>122</v>
      </c>
      <c r="F1229">
        <v>2918</v>
      </c>
    </row>
    <row r="1230" spans="1:6" x14ac:dyDescent="0.3">
      <c r="A1230" s="1" t="s">
        <v>39</v>
      </c>
      <c r="B1230">
        <v>2021</v>
      </c>
      <c r="C1230" s="1" t="s">
        <v>83</v>
      </c>
      <c r="D1230" s="1" t="s">
        <v>86</v>
      </c>
      <c r="E1230" s="1" t="s">
        <v>87</v>
      </c>
      <c r="F1230">
        <v>34</v>
      </c>
    </row>
    <row r="1231" spans="1:6" x14ac:dyDescent="0.3">
      <c r="A1231" s="1" t="s">
        <v>39</v>
      </c>
      <c r="B1231">
        <v>2021</v>
      </c>
      <c r="C1231" s="1" t="s">
        <v>83</v>
      </c>
      <c r="D1231" s="1" t="s">
        <v>90</v>
      </c>
      <c r="E1231" s="1" t="s">
        <v>91</v>
      </c>
      <c r="F1231">
        <v>823</v>
      </c>
    </row>
    <row r="1232" spans="1:6" x14ac:dyDescent="0.3">
      <c r="A1232" s="1" t="s">
        <v>39</v>
      </c>
      <c r="B1232">
        <v>2021</v>
      </c>
      <c r="C1232" s="1" t="s">
        <v>83</v>
      </c>
      <c r="D1232" s="1" t="s">
        <v>94</v>
      </c>
      <c r="E1232" s="1" t="s">
        <v>95</v>
      </c>
      <c r="F1232">
        <v>21</v>
      </c>
    </row>
    <row r="1233" spans="1:6" x14ac:dyDescent="0.3">
      <c r="A1233" s="1" t="s">
        <v>39</v>
      </c>
      <c r="B1233">
        <v>2021</v>
      </c>
      <c r="C1233" s="1" t="s">
        <v>98</v>
      </c>
      <c r="D1233" s="1" t="s">
        <v>99</v>
      </c>
      <c r="E1233" s="1" t="s">
        <v>101</v>
      </c>
      <c r="F1233">
        <v>385</v>
      </c>
    </row>
    <row r="1234" spans="1:6" x14ac:dyDescent="0.3">
      <c r="A1234" s="1" t="s">
        <v>39</v>
      </c>
      <c r="B1234">
        <v>2021</v>
      </c>
      <c r="C1234" s="1" t="s">
        <v>98</v>
      </c>
      <c r="D1234" s="1" t="s">
        <v>104</v>
      </c>
      <c r="E1234" s="1" t="s">
        <v>106</v>
      </c>
      <c r="F1234">
        <v>26</v>
      </c>
    </row>
    <row r="1235" spans="1:6" x14ac:dyDescent="0.3">
      <c r="A1235" s="1" t="s">
        <v>39</v>
      </c>
      <c r="B1235">
        <v>2021</v>
      </c>
      <c r="C1235" s="1" t="s">
        <v>98</v>
      </c>
      <c r="D1235" s="1" t="s">
        <v>122</v>
      </c>
      <c r="E1235" s="1" t="s">
        <v>122</v>
      </c>
      <c r="F1235">
        <v>2937</v>
      </c>
    </row>
    <row r="1236" spans="1:6" x14ac:dyDescent="0.3">
      <c r="A1236" s="1" t="s">
        <v>40</v>
      </c>
      <c r="B1236">
        <v>2015</v>
      </c>
      <c r="C1236" s="1" t="s">
        <v>83</v>
      </c>
      <c r="D1236" s="1" t="s">
        <v>86</v>
      </c>
      <c r="E1236" s="1" t="s">
        <v>87</v>
      </c>
      <c r="F1236">
        <v>276</v>
      </c>
    </row>
    <row r="1237" spans="1:6" x14ac:dyDescent="0.3">
      <c r="A1237" s="1" t="s">
        <v>40</v>
      </c>
      <c r="B1237">
        <v>2015</v>
      </c>
      <c r="C1237" s="1" t="s">
        <v>83</v>
      </c>
      <c r="D1237" s="1" t="s">
        <v>90</v>
      </c>
      <c r="E1237" s="1" t="s">
        <v>91</v>
      </c>
      <c r="F1237">
        <v>2700</v>
      </c>
    </row>
    <row r="1238" spans="1:6" x14ac:dyDescent="0.3">
      <c r="A1238" s="1" t="s">
        <v>40</v>
      </c>
      <c r="B1238">
        <v>2015</v>
      </c>
      <c r="C1238" s="1" t="s">
        <v>83</v>
      </c>
      <c r="D1238" s="1" t="s">
        <v>94</v>
      </c>
      <c r="E1238" s="1" t="s">
        <v>95</v>
      </c>
      <c r="F1238">
        <v>134</v>
      </c>
    </row>
    <row r="1239" spans="1:6" x14ac:dyDescent="0.3">
      <c r="A1239" s="1" t="s">
        <v>40</v>
      </c>
      <c r="B1239">
        <v>2015</v>
      </c>
      <c r="C1239" s="1" t="s">
        <v>98</v>
      </c>
      <c r="D1239" s="1" t="s">
        <v>99</v>
      </c>
      <c r="E1239" s="1" t="s">
        <v>101</v>
      </c>
      <c r="F1239">
        <v>1926</v>
      </c>
    </row>
    <row r="1240" spans="1:6" x14ac:dyDescent="0.3">
      <c r="A1240" s="1" t="s">
        <v>40</v>
      </c>
      <c r="B1240">
        <v>2015</v>
      </c>
      <c r="C1240" s="1" t="s">
        <v>98</v>
      </c>
      <c r="D1240" s="1" t="s">
        <v>104</v>
      </c>
      <c r="E1240" s="1" t="s">
        <v>194</v>
      </c>
      <c r="F1240">
        <v>1</v>
      </c>
    </row>
    <row r="1241" spans="1:6" x14ac:dyDescent="0.3">
      <c r="A1241" s="1" t="s">
        <v>40</v>
      </c>
      <c r="B1241">
        <v>2015</v>
      </c>
      <c r="C1241" s="1" t="s">
        <v>98</v>
      </c>
      <c r="D1241" s="1" t="s">
        <v>104</v>
      </c>
      <c r="E1241" s="1" t="s">
        <v>195</v>
      </c>
      <c r="F1241">
        <v>252</v>
      </c>
    </row>
    <row r="1242" spans="1:6" x14ac:dyDescent="0.3">
      <c r="A1242" s="1" t="s">
        <v>40</v>
      </c>
      <c r="B1242">
        <v>2015</v>
      </c>
      <c r="C1242" s="1" t="s">
        <v>98</v>
      </c>
      <c r="D1242" s="1" t="s">
        <v>122</v>
      </c>
      <c r="E1242" s="1" t="s">
        <v>122</v>
      </c>
      <c r="F1242">
        <v>26713</v>
      </c>
    </row>
    <row r="1243" spans="1:6" x14ac:dyDescent="0.3">
      <c r="A1243" s="1" t="s">
        <v>40</v>
      </c>
      <c r="B1243">
        <v>2016</v>
      </c>
      <c r="C1243" s="1" t="s">
        <v>83</v>
      </c>
      <c r="D1243" s="1" t="s">
        <v>86</v>
      </c>
      <c r="E1243" s="1" t="s">
        <v>87</v>
      </c>
      <c r="F1243">
        <v>264</v>
      </c>
    </row>
    <row r="1244" spans="1:6" x14ac:dyDescent="0.3">
      <c r="A1244" s="1" t="s">
        <v>40</v>
      </c>
      <c r="B1244">
        <v>2016</v>
      </c>
      <c r="C1244" s="1" t="s">
        <v>83</v>
      </c>
      <c r="D1244" s="1" t="s">
        <v>90</v>
      </c>
      <c r="E1244" s="1" t="s">
        <v>91</v>
      </c>
      <c r="F1244">
        <v>2742</v>
      </c>
    </row>
    <row r="1245" spans="1:6" x14ac:dyDescent="0.3">
      <c r="A1245" s="1" t="s">
        <v>40</v>
      </c>
      <c r="B1245">
        <v>2016</v>
      </c>
      <c r="C1245" s="1" t="s">
        <v>83</v>
      </c>
      <c r="D1245" s="1" t="s">
        <v>94</v>
      </c>
      <c r="E1245" s="1" t="s">
        <v>95</v>
      </c>
      <c r="F1245">
        <v>132</v>
      </c>
    </row>
    <row r="1246" spans="1:6" x14ac:dyDescent="0.3">
      <c r="A1246" s="1" t="s">
        <v>40</v>
      </c>
      <c r="B1246">
        <v>2016</v>
      </c>
      <c r="C1246" s="1" t="s">
        <v>98</v>
      </c>
      <c r="D1246" s="1" t="s">
        <v>99</v>
      </c>
      <c r="E1246" s="1" t="s">
        <v>101</v>
      </c>
      <c r="F1246">
        <v>1944</v>
      </c>
    </row>
    <row r="1247" spans="1:6" x14ac:dyDescent="0.3">
      <c r="A1247" s="1" t="s">
        <v>40</v>
      </c>
      <c r="B1247">
        <v>2016</v>
      </c>
      <c r="C1247" s="1" t="s">
        <v>98</v>
      </c>
      <c r="D1247" s="1" t="s">
        <v>104</v>
      </c>
      <c r="E1247" s="1" t="s">
        <v>194</v>
      </c>
      <c r="F1247">
        <v>1</v>
      </c>
    </row>
    <row r="1248" spans="1:6" x14ac:dyDescent="0.3">
      <c r="A1248" s="1" t="s">
        <v>40</v>
      </c>
      <c r="B1248">
        <v>2016</v>
      </c>
      <c r="C1248" s="1" t="s">
        <v>98</v>
      </c>
      <c r="D1248" s="1" t="s">
        <v>104</v>
      </c>
      <c r="E1248" s="1" t="s">
        <v>195</v>
      </c>
      <c r="F1248">
        <v>251</v>
      </c>
    </row>
    <row r="1249" spans="1:6" x14ac:dyDescent="0.3">
      <c r="A1249" s="1" t="s">
        <v>40</v>
      </c>
      <c r="B1249">
        <v>2016</v>
      </c>
      <c r="C1249" s="1" t="s">
        <v>98</v>
      </c>
      <c r="D1249" s="1" t="s">
        <v>122</v>
      </c>
      <c r="E1249" s="1" t="s">
        <v>122</v>
      </c>
      <c r="F1249">
        <v>27131</v>
      </c>
    </row>
    <row r="1250" spans="1:6" x14ac:dyDescent="0.3">
      <c r="A1250" s="1" t="s">
        <v>40</v>
      </c>
      <c r="B1250">
        <v>2017</v>
      </c>
      <c r="C1250" s="1" t="s">
        <v>83</v>
      </c>
      <c r="D1250" s="1" t="s">
        <v>86</v>
      </c>
      <c r="E1250" s="1" t="s">
        <v>87</v>
      </c>
      <c r="F1250">
        <v>246</v>
      </c>
    </row>
    <row r="1251" spans="1:6" x14ac:dyDescent="0.3">
      <c r="A1251" s="1" t="s">
        <v>40</v>
      </c>
      <c r="B1251">
        <v>2017</v>
      </c>
      <c r="C1251" s="1" t="s">
        <v>83</v>
      </c>
      <c r="D1251" s="1" t="s">
        <v>90</v>
      </c>
      <c r="E1251" s="1" t="s">
        <v>91</v>
      </c>
      <c r="F1251">
        <v>2759</v>
      </c>
    </row>
    <row r="1252" spans="1:6" x14ac:dyDescent="0.3">
      <c r="A1252" s="1" t="s">
        <v>40</v>
      </c>
      <c r="B1252">
        <v>2017</v>
      </c>
      <c r="C1252" s="1" t="s">
        <v>83</v>
      </c>
      <c r="D1252" s="1" t="s">
        <v>94</v>
      </c>
      <c r="E1252" s="1" t="s">
        <v>95</v>
      </c>
      <c r="F1252">
        <v>132</v>
      </c>
    </row>
    <row r="1253" spans="1:6" x14ac:dyDescent="0.3">
      <c r="A1253" s="1" t="s">
        <v>40</v>
      </c>
      <c r="B1253">
        <v>2017</v>
      </c>
      <c r="C1253" s="1" t="s">
        <v>98</v>
      </c>
      <c r="D1253" s="1" t="s">
        <v>99</v>
      </c>
      <c r="E1253" s="1" t="s">
        <v>101</v>
      </c>
      <c r="F1253">
        <v>1978</v>
      </c>
    </row>
    <row r="1254" spans="1:6" x14ac:dyDescent="0.3">
      <c r="A1254" s="1" t="s">
        <v>40</v>
      </c>
      <c r="B1254">
        <v>2017</v>
      </c>
      <c r="C1254" s="1" t="s">
        <v>98</v>
      </c>
      <c r="D1254" s="1" t="s">
        <v>104</v>
      </c>
      <c r="E1254" s="1" t="s">
        <v>194</v>
      </c>
      <c r="F1254">
        <v>1</v>
      </c>
    </row>
    <row r="1255" spans="1:6" x14ac:dyDescent="0.3">
      <c r="A1255" s="1" t="s">
        <v>40</v>
      </c>
      <c r="B1255">
        <v>2017</v>
      </c>
      <c r="C1255" s="1" t="s">
        <v>98</v>
      </c>
      <c r="D1255" s="1" t="s">
        <v>104</v>
      </c>
      <c r="E1255" s="1" t="s">
        <v>195</v>
      </c>
      <c r="F1255">
        <v>254</v>
      </c>
    </row>
    <row r="1256" spans="1:6" x14ac:dyDescent="0.3">
      <c r="A1256" s="1" t="s">
        <v>40</v>
      </c>
      <c r="B1256">
        <v>2017</v>
      </c>
      <c r="C1256" s="1" t="s">
        <v>98</v>
      </c>
      <c r="D1256" s="1" t="s">
        <v>122</v>
      </c>
      <c r="E1256" s="1" t="s">
        <v>122</v>
      </c>
      <c r="F1256">
        <v>27523</v>
      </c>
    </row>
    <row r="1257" spans="1:6" x14ac:dyDescent="0.3">
      <c r="A1257" s="1" t="s">
        <v>40</v>
      </c>
      <c r="B1257">
        <v>2018</v>
      </c>
      <c r="C1257" s="1" t="s">
        <v>83</v>
      </c>
      <c r="D1257" s="1" t="s">
        <v>334</v>
      </c>
      <c r="E1257" s="1" t="s">
        <v>334</v>
      </c>
      <c r="F1257">
        <v>4</v>
      </c>
    </row>
    <row r="1258" spans="1:6" x14ac:dyDescent="0.3">
      <c r="A1258" s="1" t="s">
        <v>40</v>
      </c>
      <c r="B1258">
        <v>2018</v>
      </c>
      <c r="C1258" s="1" t="s">
        <v>83</v>
      </c>
      <c r="D1258" s="1" t="s">
        <v>86</v>
      </c>
      <c r="E1258" s="1" t="s">
        <v>87</v>
      </c>
      <c r="F1258">
        <v>240</v>
      </c>
    </row>
    <row r="1259" spans="1:6" x14ac:dyDescent="0.3">
      <c r="A1259" s="1" t="s">
        <v>40</v>
      </c>
      <c r="B1259">
        <v>2018</v>
      </c>
      <c r="C1259" s="1" t="s">
        <v>83</v>
      </c>
      <c r="D1259" s="1" t="s">
        <v>90</v>
      </c>
      <c r="E1259" s="1" t="s">
        <v>91</v>
      </c>
      <c r="F1259">
        <v>2765</v>
      </c>
    </row>
    <row r="1260" spans="1:6" x14ac:dyDescent="0.3">
      <c r="A1260" s="1" t="s">
        <v>40</v>
      </c>
      <c r="B1260">
        <v>2018</v>
      </c>
      <c r="C1260" s="1" t="s">
        <v>83</v>
      </c>
      <c r="D1260" s="1" t="s">
        <v>94</v>
      </c>
      <c r="E1260" s="1" t="s">
        <v>95</v>
      </c>
      <c r="F1260">
        <v>130</v>
      </c>
    </row>
    <row r="1261" spans="1:6" x14ac:dyDescent="0.3">
      <c r="A1261" s="1" t="s">
        <v>40</v>
      </c>
      <c r="B1261">
        <v>2018</v>
      </c>
      <c r="C1261" s="1" t="s">
        <v>98</v>
      </c>
      <c r="D1261" s="1" t="s">
        <v>99</v>
      </c>
      <c r="E1261" s="1" t="s">
        <v>101</v>
      </c>
      <c r="F1261">
        <v>1994</v>
      </c>
    </row>
    <row r="1262" spans="1:6" x14ac:dyDescent="0.3">
      <c r="A1262" s="1" t="s">
        <v>40</v>
      </c>
      <c r="B1262">
        <v>2018</v>
      </c>
      <c r="C1262" s="1" t="s">
        <v>98</v>
      </c>
      <c r="D1262" s="1" t="s">
        <v>104</v>
      </c>
      <c r="E1262" s="1" t="s">
        <v>194</v>
      </c>
      <c r="F1262">
        <v>0</v>
      </c>
    </row>
    <row r="1263" spans="1:6" x14ac:dyDescent="0.3">
      <c r="A1263" s="1" t="s">
        <v>40</v>
      </c>
      <c r="B1263">
        <v>2018</v>
      </c>
      <c r="C1263" s="1" t="s">
        <v>98</v>
      </c>
      <c r="D1263" s="1" t="s">
        <v>104</v>
      </c>
      <c r="E1263" s="1" t="s">
        <v>195</v>
      </c>
      <c r="F1263">
        <v>262</v>
      </c>
    </row>
    <row r="1264" spans="1:6" x14ac:dyDescent="0.3">
      <c r="A1264" s="1" t="s">
        <v>40</v>
      </c>
      <c r="B1264">
        <v>2018</v>
      </c>
      <c r="C1264" s="1" t="s">
        <v>98</v>
      </c>
      <c r="D1264" s="1" t="s">
        <v>122</v>
      </c>
      <c r="E1264" s="1" t="s">
        <v>122</v>
      </c>
      <c r="F1264">
        <v>27756</v>
      </c>
    </row>
    <row r="1265" spans="1:6" x14ac:dyDescent="0.3">
      <c r="A1265" s="1" t="s">
        <v>40</v>
      </c>
      <c r="B1265">
        <v>2019</v>
      </c>
      <c r="C1265" s="1" t="s">
        <v>83</v>
      </c>
      <c r="D1265" s="1" t="s">
        <v>84</v>
      </c>
      <c r="E1265" s="1" t="s">
        <v>85</v>
      </c>
      <c r="F1265">
        <v>4</v>
      </c>
    </row>
    <row r="1266" spans="1:6" x14ac:dyDescent="0.3">
      <c r="A1266" s="1" t="s">
        <v>40</v>
      </c>
      <c r="B1266">
        <v>2019</v>
      </c>
      <c r="C1266" s="1" t="s">
        <v>83</v>
      </c>
      <c r="D1266" s="1" t="s">
        <v>86</v>
      </c>
      <c r="E1266" s="1" t="s">
        <v>87</v>
      </c>
      <c r="F1266">
        <v>230</v>
      </c>
    </row>
    <row r="1267" spans="1:6" x14ac:dyDescent="0.3">
      <c r="A1267" s="1" t="s">
        <v>40</v>
      </c>
      <c r="B1267">
        <v>2019</v>
      </c>
      <c r="C1267" s="1" t="s">
        <v>83</v>
      </c>
      <c r="D1267" s="1" t="s">
        <v>90</v>
      </c>
      <c r="E1267" s="1" t="s">
        <v>91</v>
      </c>
      <c r="F1267">
        <v>2767</v>
      </c>
    </row>
    <row r="1268" spans="1:6" x14ac:dyDescent="0.3">
      <c r="A1268" s="1" t="s">
        <v>40</v>
      </c>
      <c r="B1268">
        <v>2019</v>
      </c>
      <c r="C1268" s="1" t="s">
        <v>83</v>
      </c>
      <c r="D1268" s="1" t="s">
        <v>94</v>
      </c>
      <c r="E1268" s="1" t="s">
        <v>95</v>
      </c>
      <c r="F1268">
        <v>129</v>
      </c>
    </row>
    <row r="1269" spans="1:6" x14ac:dyDescent="0.3">
      <c r="A1269" s="1" t="s">
        <v>40</v>
      </c>
      <c r="B1269">
        <v>2019</v>
      </c>
      <c r="C1269" s="1" t="s">
        <v>98</v>
      </c>
      <c r="D1269" s="1" t="s">
        <v>99</v>
      </c>
      <c r="E1269" s="1" t="s">
        <v>101</v>
      </c>
      <c r="F1269">
        <v>1997</v>
      </c>
    </row>
    <row r="1270" spans="1:6" x14ac:dyDescent="0.3">
      <c r="A1270" s="1" t="s">
        <v>40</v>
      </c>
      <c r="B1270">
        <v>2019</v>
      </c>
      <c r="C1270" s="1" t="s">
        <v>98</v>
      </c>
      <c r="D1270" s="1" t="s">
        <v>104</v>
      </c>
      <c r="E1270" s="1" t="s">
        <v>106</v>
      </c>
      <c r="F1270">
        <v>262</v>
      </c>
    </row>
    <row r="1271" spans="1:6" x14ac:dyDescent="0.3">
      <c r="A1271" s="1" t="s">
        <v>40</v>
      </c>
      <c r="B1271">
        <v>2019</v>
      </c>
      <c r="C1271" s="1" t="s">
        <v>98</v>
      </c>
      <c r="D1271" s="1" t="s">
        <v>122</v>
      </c>
      <c r="E1271" s="1" t="s">
        <v>122</v>
      </c>
      <c r="F1271">
        <v>28134</v>
      </c>
    </row>
    <row r="1272" spans="1:6" x14ac:dyDescent="0.3">
      <c r="A1272" s="1" t="s">
        <v>40</v>
      </c>
      <c r="B1272">
        <v>2020</v>
      </c>
      <c r="C1272" s="1" t="s">
        <v>83</v>
      </c>
      <c r="D1272" s="1" t="s">
        <v>84</v>
      </c>
      <c r="E1272" s="1" t="s">
        <v>85</v>
      </c>
      <c r="F1272">
        <v>4</v>
      </c>
    </row>
    <row r="1273" spans="1:6" x14ac:dyDescent="0.3">
      <c r="A1273" s="1" t="s">
        <v>40</v>
      </c>
      <c r="B1273">
        <v>2020</v>
      </c>
      <c r="C1273" s="1" t="s">
        <v>83</v>
      </c>
      <c r="D1273" s="1" t="s">
        <v>86</v>
      </c>
      <c r="E1273" s="1" t="s">
        <v>87</v>
      </c>
      <c r="F1273">
        <v>228</v>
      </c>
    </row>
    <row r="1274" spans="1:6" x14ac:dyDescent="0.3">
      <c r="A1274" s="1" t="s">
        <v>40</v>
      </c>
      <c r="B1274">
        <v>2020</v>
      </c>
      <c r="C1274" s="1" t="s">
        <v>83</v>
      </c>
      <c r="D1274" s="1" t="s">
        <v>90</v>
      </c>
      <c r="E1274" s="1" t="s">
        <v>91</v>
      </c>
      <c r="F1274">
        <v>2783</v>
      </c>
    </row>
    <row r="1275" spans="1:6" x14ac:dyDescent="0.3">
      <c r="A1275" s="1" t="s">
        <v>40</v>
      </c>
      <c r="B1275">
        <v>2020</v>
      </c>
      <c r="C1275" s="1" t="s">
        <v>83</v>
      </c>
      <c r="D1275" s="1" t="s">
        <v>94</v>
      </c>
      <c r="E1275" s="1" t="s">
        <v>95</v>
      </c>
      <c r="F1275">
        <v>125</v>
      </c>
    </row>
    <row r="1276" spans="1:6" x14ac:dyDescent="0.3">
      <c r="A1276" s="1" t="s">
        <v>40</v>
      </c>
      <c r="B1276">
        <v>2020</v>
      </c>
      <c r="C1276" s="1" t="s">
        <v>98</v>
      </c>
      <c r="D1276" s="1" t="s">
        <v>99</v>
      </c>
      <c r="E1276" s="1" t="s">
        <v>101</v>
      </c>
      <c r="F1276">
        <v>2029</v>
      </c>
    </row>
    <row r="1277" spans="1:6" x14ac:dyDescent="0.3">
      <c r="A1277" s="1" t="s">
        <v>40</v>
      </c>
      <c r="B1277">
        <v>2020</v>
      </c>
      <c r="C1277" s="1" t="s">
        <v>98</v>
      </c>
      <c r="D1277" s="1" t="s">
        <v>104</v>
      </c>
      <c r="E1277" s="1" t="s">
        <v>106</v>
      </c>
      <c r="F1277">
        <v>256</v>
      </c>
    </row>
    <row r="1278" spans="1:6" x14ac:dyDescent="0.3">
      <c r="A1278" s="1" t="s">
        <v>40</v>
      </c>
      <c r="B1278">
        <v>2020</v>
      </c>
      <c r="C1278" s="1" t="s">
        <v>98</v>
      </c>
      <c r="D1278" s="1" t="s">
        <v>122</v>
      </c>
      <c r="E1278" s="1" t="s">
        <v>122</v>
      </c>
      <c r="F1278">
        <v>28376</v>
      </c>
    </row>
    <row r="1279" spans="1:6" x14ac:dyDescent="0.3">
      <c r="A1279" s="1" t="s">
        <v>40</v>
      </c>
      <c r="B1279">
        <v>2021</v>
      </c>
      <c r="C1279" s="1" t="s">
        <v>83</v>
      </c>
      <c r="D1279" s="1" t="s">
        <v>84</v>
      </c>
      <c r="E1279" s="1" t="s">
        <v>85</v>
      </c>
      <c r="F1279">
        <v>4</v>
      </c>
    </row>
    <row r="1280" spans="1:6" x14ac:dyDescent="0.3">
      <c r="A1280" s="1" t="s">
        <v>40</v>
      </c>
      <c r="B1280">
        <v>2021</v>
      </c>
      <c r="C1280" s="1" t="s">
        <v>83</v>
      </c>
      <c r="D1280" s="1" t="s">
        <v>86</v>
      </c>
      <c r="E1280" s="1" t="s">
        <v>87</v>
      </c>
      <c r="F1280">
        <v>228</v>
      </c>
    </row>
    <row r="1281" spans="1:6" x14ac:dyDescent="0.3">
      <c r="A1281" s="1" t="s">
        <v>40</v>
      </c>
      <c r="B1281">
        <v>2021</v>
      </c>
      <c r="C1281" s="1" t="s">
        <v>83</v>
      </c>
      <c r="D1281" s="1" t="s">
        <v>90</v>
      </c>
      <c r="E1281" s="1" t="s">
        <v>91</v>
      </c>
      <c r="F1281">
        <v>2789</v>
      </c>
    </row>
    <row r="1282" spans="1:6" x14ac:dyDescent="0.3">
      <c r="A1282" s="1" t="s">
        <v>40</v>
      </c>
      <c r="B1282">
        <v>2021</v>
      </c>
      <c r="C1282" s="1" t="s">
        <v>83</v>
      </c>
      <c r="D1282" s="1" t="s">
        <v>94</v>
      </c>
      <c r="E1282" s="1" t="s">
        <v>95</v>
      </c>
      <c r="F1282">
        <v>125</v>
      </c>
    </row>
    <row r="1283" spans="1:6" x14ac:dyDescent="0.3">
      <c r="A1283" s="1" t="s">
        <v>40</v>
      </c>
      <c r="B1283">
        <v>2021</v>
      </c>
      <c r="C1283" s="1" t="s">
        <v>98</v>
      </c>
      <c r="D1283" s="1" t="s">
        <v>99</v>
      </c>
      <c r="E1283" s="1" t="s">
        <v>101</v>
      </c>
      <c r="F1283">
        <v>2065</v>
      </c>
    </row>
    <row r="1284" spans="1:6" x14ac:dyDescent="0.3">
      <c r="A1284" s="1" t="s">
        <v>40</v>
      </c>
      <c r="B1284">
        <v>2021</v>
      </c>
      <c r="C1284" s="1" t="s">
        <v>98</v>
      </c>
      <c r="D1284" s="1" t="s">
        <v>104</v>
      </c>
      <c r="E1284" s="1" t="s">
        <v>106</v>
      </c>
      <c r="F1284">
        <v>202</v>
      </c>
    </row>
    <row r="1285" spans="1:6" x14ac:dyDescent="0.3">
      <c r="A1285" s="1" t="s">
        <v>40</v>
      </c>
      <c r="B1285">
        <v>2021</v>
      </c>
      <c r="C1285" s="1" t="s">
        <v>98</v>
      </c>
      <c r="D1285" s="1" t="s">
        <v>122</v>
      </c>
      <c r="E1285" s="1" t="s">
        <v>122</v>
      </c>
      <c r="F1285">
        <v>28637</v>
      </c>
    </row>
    <row r="1286" spans="1:6" x14ac:dyDescent="0.3">
      <c r="A1286" s="1" t="s">
        <v>41</v>
      </c>
      <c r="B1286">
        <v>2015</v>
      </c>
      <c r="C1286" s="1" t="s">
        <v>83</v>
      </c>
      <c r="D1286" s="1" t="s">
        <v>86</v>
      </c>
      <c r="E1286" s="1" t="s">
        <v>87</v>
      </c>
      <c r="F1286">
        <v>44</v>
      </c>
    </row>
    <row r="1287" spans="1:6" x14ac:dyDescent="0.3">
      <c r="A1287" s="1" t="s">
        <v>41</v>
      </c>
      <c r="B1287">
        <v>2015</v>
      </c>
      <c r="C1287" s="1" t="s">
        <v>83</v>
      </c>
      <c r="D1287" s="1" t="s">
        <v>90</v>
      </c>
      <c r="E1287" s="1" t="s">
        <v>91</v>
      </c>
      <c r="F1287">
        <v>6530</v>
      </c>
    </row>
    <row r="1288" spans="1:6" x14ac:dyDescent="0.3">
      <c r="A1288" s="1" t="s">
        <v>41</v>
      </c>
      <c r="B1288">
        <v>2015</v>
      </c>
      <c r="C1288" s="1" t="s">
        <v>83</v>
      </c>
      <c r="D1288" s="1" t="s">
        <v>94</v>
      </c>
      <c r="E1288" s="1" t="s">
        <v>95</v>
      </c>
      <c r="F1288">
        <v>227</v>
      </c>
    </row>
    <row r="1289" spans="1:6" x14ac:dyDescent="0.3">
      <c r="A1289" s="1" t="s">
        <v>41</v>
      </c>
      <c r="B1289">
        <v>2015</v>
      </c>
      <c r="C1289" s="1" t="s">
        <v>98</v>
      </c>
      <c r="D1289" s="1" t="s">
        <v>99</v>
      </c>
      <c r="E1289" s="1" t="s">
        <v>101</v>
      </c>
      <c r="F1289">
        <v>2061</v>
      </c>
    </row>
    <row r="1290" spans="1:6" x14ac:dyDescent="0.3">
      <c r="A1290" s="1" t="s">
        <v>41</v>
      </c>
      <c r="B1290">
        <v>2015</v>
      </c>
      <c r="C1290" s="1" t="s">
        <v>98</v>
      </c>
      <c r="D1290" s="1" t="s">
        <v>104</v>
      </c>
      <c r="E1290" s="1" t="s">
        <v>106</v>
      </c>
      <c r="F1290">
        <v>215</v>
      </c>
    </row>
    <row r="1291" spans="1:6" x14ac:dyDescent="0.3">
      <c r="A1291" s="1" t="s">
        <v>41</v>
      </c>
      <c r="B1291">
        <v>2015</v>
      </c>
      <c r="C1291" s="1" t="s">
        <v>98</v>
      </c>
      <c r="D1291" s="1" t="s">
        <v>116</v>
      </c>
      <c r="E1291" s="1" t="s">
        <v>117</v>
      </c>
      <c r="F1291">
        <v>1</v>
      </c>
    </row>
    <row r="1292" spans="1:6" x14ac:dyDescent="0.3">
      <c r="A1292" s="1" t="s">
        <v>41</v>
      </c>
      <c r="B1292">
        <v>2015</v>
      </c>
      <c r="C1292" s="1" t="s">
        <v>98</v>
      </c>
      <c r="D1292" s="1" t="s">
        <v>122</v>
      </c>
      <c r="E1292" s="1" t="s">
        <v>122</v>
      </c>
      <c r="F1292">
        <v>18279</v>
      </c>
    </row>
    <row r="1293" spans="1:6" x14ac:dyDescent="0.3">
      <c r="A1293" s="1" t="s">
        <v>41</v>
      </c>
      <c r="B1293">
        <v>2015</v>
      </c>
      <c r="C1293" s="1" t="s">
        <v>98</v>
      </c>
      <c r="D1293" s="1" t="s">
        <v>122</v>
      </c>
      <c r="E1293" s="1" t="s">
        <v>335</v>
      </c>
      <c r="F1293">
        <v>0</v>
      </c>
    </row>
    <row r="1294" spans="1:6" x14ac:dyDescent="0.3">
      <c r="A1294" s="1" t="s">
        <v>41</v>
      </c>
      <c r="B1294">
        <v>2016</v>
      </c>
      <c r="C1294" s="1" t="s">
        <v>83</v>
      </c>
      <c r="D1294" s="1" t="s">
        <v>86</v>
      </c>
      <c r="E1294" s="1" t="s">
        <v>87</v>
      </c>
      <c r="F1294">
        <v>43</v>
      </c>
    </row>
    <row r="1295" spans="1:6" x14ac:dyDescent="0.3">
      <c r="A1295" s="1" t="s">
        <v>41</v>
      </c>
      <c r="B1295">
        <v>2016</v>
      </c>
      <c r="C1295" s="1" t="s">
        <v>83</v>
      </c>
      <c r="D1295" s="1" t="s">
        <v>90</v>
      </c>
      <c r="E1295" s="1" t="s">
        <v>91</v>
      </c>
      <c r="F1295">
        <v>6599</v>
      </c>
    </row>
    <row r="1296" spans="1:6" x14ac:dyDescent="0.3">
      <c r="A1296" s="1" t="s">
        <v>41</v>
      </c>
      <c r="B1296">
        <v>2016</v>
      </c>
      <c r="C1296" s="1" t="s">
        <v>83</v>
      </c>
      <c r="D1296" s="1" t="s">
        <v>94</v>
      </c>
      <c r="E1296" s="1" t="s">
        <v>95</v>
      </c>
      <c r="F1296">
        <v>228</v>
      </c>
    </row>
    <row r="1297" spans="1:6" x14ac:dyDescent="0.3">
      <c r="A1297" s="1" t="s">
        <v>41</v>
      </c>
      <c r="B1297">
        <v>2016</v>
      </c>
      <c r="C1297" s="1" t="s">
        <v>98</v>
      </c>
      <c r="D1297" s="1" t="s">
        <v>99</v>
      </c>
      <c r="E1297" s="1" t="s">
        <v>101</v>
      </c>
      <c r="F1297">
        <v>2072</v>
      </c>
    </row>
    <row r="1298" spans="1:6" x14ac:dyDescent="0.3">
      <c r="A1298" s="1" t="s">
        <v>41</v>
      </c>
      <c r="B1298">
        <v>2016</v>
      </c>
      <c r="C1298" s="1" t="s">
        <v>98</v>
      </c>
      <c r="D1298" s="1" t="s">
        <v>104</v>
      </c>
      <c r="E1298" s="1" t="s">
        <v>106</v>
      </c>
      <c r="F1298">
        <v>218</v>
      </c>
    </row>
    <row r="1299" spans="1:6" x14ac:dyDescent="0.3">
      <c r="A1299" s="1" t="s">
        <v>41</v>
      </c>
      <c r="B1299">
        <v>2016</v>
      </c>
      <c r="C1299" s="1" t="s">
        <v>98</v>
      </c>
      <c r="D1299" s="1" t="s">
        <v>116</v>
      </c>
      <c r="E1299" s="1" t="s">
        <v>117</v>
      </c>
      <c r="F1299">
        <v>1</v>
      </c>
    </row>
    <row r="1300" spans="1:6" x14ac:dyDescent="0.3">
      <c r="A1300" s="1" t="s">
        <v>41</v>
      </c>
      <c r="B1300">
        <v>2016</v>
      </c>
      <c r="C1300" s="1" t="s">
        <v>98</v>
      </c>
      <c r="D1300" s="1" t="s">
        <v>122</v>
      </c>
      <c r="E1300" s="1" t="s">
        <v>122</v>
      </c>
      <c r="F1300">
        <v>18534</v>
      </c>
    </row>
    <row r="1301" spans="1:6" x14ac:dyDescent="0.3">
      <c r="A1301" s="1" t="s">
        <v>41</v>
      </c>
      <c r="B1301">
        <v>2017</v>
      </c>
      <c r="C1301" s="1" t="s">
        <v>83</v>
      </c>
      <c r="D1301" s="1" t="s">
        <v>86</v>
      </c>
      <c r="E1301" s="1" t="s">
        <v>87</v>
      </c>
      <c r="F1301">
        <v>42</v>
      </c>
    </row>
    <row r="1302" spans="1:6" x14ac:dyDescent="0.3">
      <c r="A1302" s="1" t="s">
        <v>41</v>
      </c>
      <c r="B1302">
        <v>2017</v>
      </c>
      <c r="C1302" s="1" t="s">
        <v>83</v>
      </c>
      <c r="D1302" s="1" t="s">
        <v>90</v>
      </c>
      <c r="E1302" s="1" t="s">
        <v>91</v>
      </c>
      <c r="F1302">
        <v>6567</v>
      </c>
    </row>
    <row r="1303" spans="1:6" x14ac:dyDescent="0.3">
      <c r="A1303" s="1" t="s">
        <v>41</v>
      </c>
      <c r="B1303">
        <v>2017</v>
      </c>
      <c r="C1303" s="1" t="s">
        <v>83</v>
      </c>
      <c r="D1303" s="1" t="s">
        <v>94</v>
      </c>
      <c r="E1303" s="1" t="s">
        <v>95</v>
      </c>
      <c r="F1303">
        <v>231</v>
      </c>
    </row>
    <row r="1304" spans="1:6" x14ac:dyDescent="0.3">
      <c r="A1304" s="1" t="s">
        <v>41</v>
      </c>
      <c r="B1304">
        <v>2017</v>
      </c>
      <c r="C1304" s="1" t="s">
        <v>98</v>
      </c>
      <c r="D1304" s="1" t="s">
        <v>99</v>
      </c>
      <c r="E1304" s="1" t="s">
        <v>101</v>
      </c>
      <c r="F1304">
        <v>2088</v>
      </c>
    </row>
    <row r="1305" spans="1:6" x14ac:dyDescent="0.3">
      <c r="A1305" s="1" t="s">
        <v>41</v>
      </c>
      <c r="B1305">
        <v>2017</v>
      </c>
      <c r="C1305" s="1" t="s">
        <v>98</v>
      </c>
      <c r="D1305" s="1" t="s">
        <v>104</v>
      </c>
      <c r="E1305" s="1" t="s">
        <v>106</v>
      </c>
      <c r="F1305">
        <v>220</v>
      </c>
    </row>
    <row r="1306" spans="1:6" x14ac:dyDescent="0.3">
      <c r="A1306" s="1" t="s">
        <v>41</v>
      </c>
      <c r="B1306">
        <v>2017</v>
      </c>
      <c r="C1306" s="1" t="s">
        <v>98</v>
      </c>
      <c r="D1306" s="1" t="s">
        <v>116</v>
      </c>
      <c r="E1306" s="1" t="s">
        <v>117</v>
      </c>
      <c r="F1306">
        <v>1</v>
      </c>
    </row>
    <row r="1307" spans="1:6" x14ac:dyDescent="0.3">
      <c r="A1307" s="1" t="s">
        <v>41</v>
      </c>
      <c r="B1307">
        <v>2017</v>
      </c>
      <c r="C1307" s="1" t="s">
        <v>98</v>
      </c>
      <c r="D1307" s="1" t="s">
        <v>122</v>
      </c>
      <c r="E1307" s="1" t="s">
        <v>122</v>
      </c>
      <c r="F1307">
        <v>18799</v>
      </c>
    </row>
    <row r="1308" spans="1:6" x14ac:dyDescent="0.3">
      <c r="A1308" s="1" t="s">
        <v>41</v>
      </c>
      <c r="B1308">
        <v>2018</v>
      </c>
      <c r="C1308" s="1" t="s">
        <v>83</v>
      </c>
      <c r="D1308" s="1" t="s">
        <v>86</v>
      </c>
      <c r="E1308" s="1" t="s">
        <v>87</v>
      </c>
      <c r="F1308">
        <v>40</v>
      </c>
    </row>
    <row r="1309" spans="1:6" x14ac:dyDescent="0.3">
      <c r="A1309" s="1" t="s">
        <v>41</v>
      </c>
      <c r="B1309">
        <v>2018</v>
      </c>
      <c r="C1309" s="1" t="s">
        <v>83</v>
      </c>
      <c r="D1309" s="1" t="s">
        <v>90</v>
      </c>
      <c r="E1309" s="1" t="s">
        <v>91</v>
      </c>
      <c r="F1309">
        <v>6589</v>
      </c>
    </row>
    <row r="1310" spans="1:6" x14ac:dyDescent="0.3">
      <c r="A1310" s="1" t="s">
        <v>41</v>
      </c>
      <c r="B1310">
        <v>2018</v>
      </c>
      <c r="C1310" s="1" t="s">
        <v>83</v>
      </c>
      <c r="D1310" s="1" t="s">
        <v>94</v>
      </c>
      <c r="E1310" s="1" t="s">
        <v>95</v>
      </c>
      <c r="F1310">
        <v>228</v>
      </c>
    </row>
    <row r="1311" spans="1:6" x14ac:dyDescent="0.3">
      <c r="A1311" s="1" t="s">
        <v>41</v>
      </c>
      <c r="B1311">
        <v>2018</v>
      </c>
      <c r="C1311" s="1" t="s">
        <v>98</v>
      </c>
      <c r="D1311" s="1" t="s">
        <v>99</v>
      </c>
      <c r="E1311" s="1" t="s">
        <v>101</v>
      </c>
      <c r="F1311">
        <v>2090</v>
      </c>
    </row>
    <row r="1312" spans="1:6" x14ac:dyDescent="0.3">
      <c r="A1312" s="1" t="s">
        <v>41</v>
      </c>
      <c r="B1312">
        <v>2018</v>
      </c>
      <c r="C1312" s="1" t="s">
        <v>98</v>
      </c>
      <c r="D1312" s="1" t="s">
        <v>104</v>
      </c>
      <c r="E1312" s="1" t="s">
        <v>106</v>
      </c>
      <c r="F1312">
        <v>215</v>
      </c>
    </row>
    <row r="1313" spans="1:6" x14ac:dyDescent="0.3">
      <c r="A1313" s="1" t="s">
        <v>41</v>
      </c>
      <c r="B1313">
        <v>2018</v>
      </c>
      <c r="C1313" s="1" t="s">
        <v>98</v>
      </c>
      <c r="D1313" s="1" t="s">
        <v>116</v>
      </c>
      <c r="E1313" s="1" t="s">
        <v>117</v>
      </c>
      <c r="F1313">
        <v>1</v>
      </c>
    </row>
    <row r="1314" spans="1:6" x14ac:dyDescent="0.3">
      <c r="A1314" s="1" t="s">
        <v>41</v>
      </c>
      <c r="B1314">
        <v>2018</v>
      </c>
      <c r="C1314" s="1" t="s">
        <v>98</v>
      </c>
      <c r="D1314" s="1" t="s">
        <v>122</v>
      </c>
      <c r="E1314" s="1" t="s">
        <v>122</v>
      </c>
      <c r="F1314">
        <v>19063</v>
      </c>
    </row>
    <row r="1315" spans="1:6" x14ac:dyDescent="0.3">
      <c r="A1315" s="1" t="s">
        <v>41</v>
      </c>
      <c r="B1315">
        <v>2019</v>
      </c>
      <c r="C1315" s="1" t="s">
        <v>83</v>
      </c>
      <c r="D1315" s="1" t="s">
        <v>86</v>
      </c>
      <c r="E1315" s="1" t="s">
        <v>87</v>
      </c>
      <c r="F1315">
        <v>36</v>
      </c>
    </row>
    <row r="1316" spans="1:6" x14ac:dyDescent="0.3">
      <c r="A1316" s="1" t="s">
        <v>41</v>
      </c>
      <c r="B1316">
        <v>2019</v>
      </c>
      <c r="C1316" s="1" t="s">
        <v>83</v>
      </c>
      <c r="D1316" s="1" t="s">
        <v>90</v>
      </c>
      <c r="E1316" s="1" t="s">
        <v>91</v>
      </c>
      <c r="F1316">
        <v>6536</v>
      </c>
    </row>
    <row r="1317" spans="1:6" x14ac:dyDescent="0.3">
      <c r="A1317" s="1" t="s">
        <v>41</v>
      </c>
      <c r="B1317">
        <v>2019</v>
      </c>
      <c r="C1317" s="1" t="s">
        <v>83</v>
      </c>
      <c r="D1317" s="1" t="s">
        <v>94</v>
      </c>
      <c r="E1317" s="1" t="s">
        <v>95</v>
      </c>
      <c r="F1317">
        <v>229</v>
      </c>
    </row>
    <row r="1318" spans="1:6" x14ac:dyDescent="0.3">
      <c r="A1318" s="1" t="s">
        <v>41</v>
      </c>
      <c r="B1318">
        <v>2019</v>
      </c>
      <c r="C1318" s="1" t="s">
        <v>98</v>
      </c>
      <c r="D1318" s="1" t="s">
        <v>99</v>
      </c>
      <c r="E1318" s="1" t="s">
        <v>101</v>
      </c>
      <c r="F1318">
        <v>2075</v>
      </c>
    </row>
    <row r="1319" spans="1:6" x14ac:dyDescent="0.3">
      <c r="A1319" s="1" t="s">
        <v>41</v>
      </c>
      <c r="B1319">
        <v>2019</v>
      </c>
      <c r="C1319" s="1" t="s">
        <v>98</v>
      </c>
      <c r="D1319" s="1" t="s">
        <v>104</v>
      </c>
      <c r="E1319" s="1" t="s">
        <v>106</v>
      </c>
      <c r="F1319">
        <v>224</v>
      </c>
    </row>
    <row r="1320" spans="1:6" x14ac:dyDescent="0.3">
      <c r="A1320" s="1" t="s">
        <v>41</v>
      </c>
      <c r="B1320">
        <v>2019</v>
      </c>
      <c r="C1320" s="1" t="s">
        <v>98</v>
      </c>
      <c r="D1320" s="1" t="s">
        <v>116</v>
      </c>
      <c r="E1320" s="1" t="s">
        <v>117</v>
      </c>
      <c r="F1320">
        <v>1</v>
      </c>
    </row>
    <row r="1321" spans="1:6" x14ac:dyDescent="0.3">
      <c r="A1321" s="1" t="s">
        <v>41</v>
      </c>
      <c r="B1321">
        <v>2019</v>
      </c>
      <c r="C1321" s="1" t="s">
        <v>98</v>
      </c>
      <c r="D1321" s="1" t="s">
        <v>122</v>
      </c>
      <c r="E1321" s="1" t="s">
        <v>122</v>
      </c>
      <c r="F1321">
        <v>19082</v>
      </c>
    </row>
    <row r="1322" spans="1:6" x14ac:dyDescent="0.3">
      <c r="A1322" s="1" t="s">
        <v>41</v>
      </c>
      <c r="B1322">
        <v>2020</v>
      </c>
      <c r="C1322" s="1" t="s">
        <v>83</v>
      </c>
      <c r="D1322" s="1" t="s">
        <v>86</v>
      </c>
      <c r="E1322" s="1" t="s">
        <v>87</v>
      </c>
      <c r="F1322">
        <v>37</v>
      </c>
    </row>
    <row r="1323" spans="1:6" x14ac:dyDescent="0.3">
      <c r="A1323" s="1" t="s">
        <v>41</v>
      </c>
      <c r="B1323">
        <v>2020</v>
      </c>
      <c r="C1323" s="1" t="s">
        <v>83</v>
      </c>
      <c r="D1323" s="1" t="s">
        <v>90</v>
      </c>
      <c r="E1323" s="1" t="s">
        <v>91</v>
      </c>
      <c r="F1323">
        <v>6431</v>
      </c>
    </row>
    <row r="1324" spans="1:6" x14ac:dyDescent="0.3">
      <c r="A1324" s="1" t="s">
        <v>41</v>
      </c>
      <c r="B1324">
        <v>2020</v>
      </c>
      <c r="C1324" s="1" t="s">
        <v>83</v>
      </c>
      <c r="D1324" s="1" t="s">
        <v>94</v>
      </c>
      <c r="E1324" s="1" t="s">
        <v>95</v>
      </c>
      <c r="F1324">
        <v>229</v>
      </c>
    </row>
    <row r="1325" spans="1:6" x14ac:dyDescent="0.3">
      <c r="A1325" s="1" t="s">
        <v>41</v>
      </c>
      <c r="B1325">
        <v>2020</v>
      </c>
      <c r="C1325" s="1" t="s">
        <v>98</v>
      </c>
      <c r="D1325" s="1" t="s">
        <v>99</v>
      </c>
      <c r="E1325" s="1" t="s">
        <v>101</v>
      </c>
      <c r="F1325">
        <v>2092</v>
      </c>
    </row>
    <row r="1326" spans="1:6" x14ac:dyDescent="0.3">
      <c r="A1326" s="1" t="s">
        <v>41</v>
      </c>
      <c r="B1326">
        <v>2020</v>
      </c>
      <c r="C1326" s="1" t="s">
        <v>98</v>
      </c>
      <c r="D1326" s="1" t="s">
        <v>104</v>
      </c>
      <c r="E1326" s="1" t="s">
        <v>106</v>
      </c>
      <c r="F1326">
        <v>218</v>
      </c>
    </row>
    <row r="1327" spans="1:6" x14ac:dyDescent="0.3">
      <c r="A1327" s="1" t="s">
        <v>41</v>
      </c>
      <c r="B1327">
        <v>2020</v>
      </c>
      <c r="C1327" s="1" t="s">
        <v>98</v>
      </c>
      <c r="D1327" s="1" t="s">
        <v>116</v>
      </c>
      <c r="E1327" s="1" t="s">
        <v>117</v>
      </c>
      <c r="F1327">
        <v>1</v>
      </c>
    </row>
    <row r="1328" spans="1:6" x14ac:dyDescent="0.3">
      <c r="A1328" s="1" t="s">
        <v>41</v>
      </c>
      <c r="B1328">
        <v>2020</v>
      </c>
      <c r="C1328" s="1" t="s">
        <v>98</v>
      </c>
      <c r="D1328" s="1" t="s">
        <v>122</v>
      </c>
      <c r="E1328" s="1" t="s">
        <v>122</v>
      </c>
      <c r="F1328">
        <v>19343</v>
      </c>
    </row>
    <row r="1329" spans="1:6" x14ac:dyDescent="0.3">
      <c r="A1329" s="1" t="s">
        <v>41</v>
      </c>
      <c r="B1329">
        <v>2021</v>
      </c>
      <c r="C1329" s="1" t="s">
        <v>83</v>
      </c>
      <c r="D1329" s="1" t="s">
        <v>86</v>
      </c>
      <c r="E1329" s="1" t="s">
        <v>87</v>
      </c>
      <c r="F1329">
        <v>35</v>
      </c>
    </row>
    <row r="1330" spans="1:6" x14ac:dyDescent="0.3">
      <c r="A1330" s="1" t="s">
        <v>41</v>
      </c>
      <c r="B1330">
        <v>2021</v>
      </c>
      <c r="C1330" s="1" t="s">
        <v>83</v>
      </c>
      <c r="D1330" s="1" t="s">
        <v>90</v>
      </c>
      <c r="E1330" s="1" t="s">
        <v>91</v>
      </c>
      <c r="F1330">
        <v>6355</v>
      </c>
    </row>
    <row r="1331" spans="1:6" x14ac:dyDescent="0.3">
      <c r="A1331" s="1" t="s">
        <v>41</v>
      </c>
      <c r="B1331">
        <v>2021</v>
      </c>
      <c r="C1331" s="1" t="s">
        <v>83</v>
      </c>
      <c r="D1331" s="1" t="s">
        <v>94</v>
      </c>
      <c r="E1331" s="1" t="s">
        <v>95</v>
      </c>
      <c r="F1331">
        <v>430</v>
      </c>
    </row>
    <row r="1332" spans="1:6" x14ac:dyDescent="0.3">
      <c r="A1332" s="1" t="s">
        <v>41</v>
      </c>
      <c r="B1332">
        <v>2021</v>
      </c>
      <c r="C1332" s="1" t="s">
        <v>98</v>
      </c>
      <c r="D1332" s="1" t="s">
        <v>99</v>
      </c>
      <c r="E1332" s="1" t="s">
        <v>101</v>
      </c>
      <c r="F1332">
        <v>2097</v>
      </c>
    </row>
    <row r="1333" spans="1:6" x14ac:dyDescent="0.3">
      <c r="A1333" s="1" t="s">
        <v>41</v>
      </c>
      <c r="B1333">
        <v>2021</v>
      </c>
      <c r="C1333" s="1" t="s">
        <v>98</v>
      </c>
      <c r="D1333" s="1" t="s">
        <v>104</v>
      </c>
      <c r="E1333" s="1" t="s">
        <v>106</v>
      </c>
      <c r="F1333">
        <v>212</v>
      </c>
    </row>
    <row r="1334" spans="1:6" x14ac:dyDescent="0.3">
      <c r="A1334" s="1" t="s">
        <v>41</v>
      </c>
      <c r="B1334">
        <v>2021</v>
      </c>
      <c r="C1334" s="1" t="s">
        <v>98</v>
      </c>
      <c r="D1334" s="1" t="s">
        <v>116</v>
      </c>
      <c r="E1334" s="1" t="s">
        <v>117</v>
      </c>
      <c r="F1334">
        <v>1</v>
      </c>
    </row>
    <row r="1335" spans="1:6" x14ac:dyDescent="0.3">
      <c r="A1335" s="1" t="s">
        <v>41</v>
      </c>
      <c r="B1335">
        <v>2021</v>
      </c>
      <c r="C1335" s="1" t="s">
        <v>98</v>
      </c>
      <c r="D1335" s="1" t="s">
        <v>122</v>
      </c>
      <c r="E1335" s="1" t="s">
        <v>122</v>
      </c>
      <c r="F1335">
        <v>19598</v>
      </c>
    </row>
    <row r="1336" spans="1:6" x14ac:dyDescent="0.3">
      <c r="A1336" s="1" t="s">
        <v>42</v>
      </c>
      <c r="B1336">
        <v>2015</v>
      </c>
      <c r="C1336" s="1" t="s">
        <v>83</v>
      </c>
      <c r="D1336" s="1" t="s">
        <v>90</v>
      </c>
      <c r="E1336" s="1" t="s">
        <v>91</v>
      </c>
      <c r="F1336">
        <v>1103</v>
      </c>
    </row>
    <row r="1337" spans="1:6" x14ac:dyDescent="0.3">
      <c r="A1337" s="1" t="s">
        <v>42</v>
      </c>
      <c r="B1337">
        <v>2015</v>
      </c>
      <c r="C1337" s="1" t="s">
        <v>83</v>
      </c>
      <c r="D1337" s="1" t="s">
        <v>94</v>
      </c>
      <c r="E1337" s="1" t="s">
        <v>95</v>
      </c>
      <c r="F1337">
        <v>6</v>
      </c>
    </row>
    <row r="1338" spans="1:6" x14ac:dyDescent="0.3">
      <c r="A1338" s="1" t="s">
        <v>42</v>
      </c>
      <c r="B1338">
        <v>2015</v>
      </c>
      <c r="C1338" s="1" t="s">
        <v>98</v>
      </c>
      <c r="D1338" s="1" t="s">
        <v>99</v>
      </c>
      <c r="E1338" s="1" t="s">
        <v>101</v>
      </c>
      <c r="F1338">
        <v>418</v>
      </c>
    </row>
    <row r="1339" spans="1:6" x14ac:dyDescent="0.3">
      <c r="A1339" s="1" t="s">
        <v>42</v>
      </c>
      <c r="B1339">
        <v>2015</v>
      </c>
      <c r="C1339" s="1" t="s">
        <v>98</v>
      </c>
      <c r="D1339" s="1" t="s">
        <v>104</v>
      </c>
      <c r="E1339" s="1" t="s">
        <v>106</v>
      </c>
      <c r="F1339">
        <v>47</v>
      </c>
    </row>
    <row r="1340" spans="1:6" x14ac:dyDescent="0.3">
      <c r="A1340" s="1" t="s">
        <v>42</v>
      </c>
      <c r="B1340">
        <v>2015</v>
      </c>
      <c r="C1340" s="1" t="s">
        <v>98</v>
      </c>
      <c r="D1340" s="1" t="s">
        <v>122</v>
      </c>
      <c r="E1340" s="1" t="s">
        <v>122</v>
      </c>
      <c r="F1340">
        <v>3264</v>
      </c>
    </row>
    <row r="1341" spans="1:6" x14ac:dyDescent="0.3">
      <c r="A1341" s="1" t="s">
        <v>42</v>
      </c>
      <c r="B1341">
        <v>2016</v>
      </c>
      <c r="C1341" s="1" t="s">
        <v>83</v>
      </c>
      <c r="D1341" s="1" t="s">
        <v>90</v>
      </c>
      <c r="E1341" s="1" t="s">
        <v>91</v>
      </c>
      <c r="F1341">
        <v>1103</v>
      </c>
    </row>
    <row r="1342" spans="1:6" x14ac:dyDescent="0.3">
      <c r="A1342" s="1" t="s">
        <v>42</v>
      </c>
      <c r="B1342">
        <v>2016</v>
      </c>
      <c r="C1342" s="1" t="s">
        <v>83</v>
      </c>
      <c r="D1342" s="1" t="s">
        <v>94</v>
      </c>
      <c r="E1342" s="1" t="s">
        <v>95</v>
      </c>
      <c r="F1342">
        <v>7</v>
      </c>
    </row>
    <row r="1343" spans="1:6" x14ac:dyDescent="0.3">
      <c r="A1343" s="1" t="s">
        <v>42</v>
      </c>
      <c r="B1343">
        <v>2016</v>
      </c>
      <c r="C1343" s="1" t="s">
        <v>98</v>
      </c>
      <c r="D1343" s="1" t="s">
        <v>99</v>
      </c>
      <c r="E1343" s="1" t="s">
        <v>101</v>
      </c>
      <c r="F1343">
        <v>430</v>
      </c>
    </row>
    <row r="1344" spans="1:6" x14ac:dyDescent="0.3">
      <c r="A1344" s="1" t="s">
        <v>42</v>
      </c>
      <c r="B1344">
        <v>2016</v>
      </c>
      <c r="C1344" s="1" t="s">
        <v>98</v>
      </c>
      <c r="D1344" s="1" t="s">
        <v>104</v>
      </c>
      <c r="E1344" s="1" t="s">
        <v>106</v>
      </c>
      <c r="F1344">
        <v>47</v>
      </c>
    </row>
    <row r="1345" spans="1:6" x14ac:dyDescent="0.3">
      <c r="A1345" s="1" t="s">
        <v>42</v>
      </c>
      <c r="B1345">
        <v>2016</v>
      </c>
      <c r="C1345" s="1" t="s">
        <v>98</v>
      </c>
      <c r="D1345" s="1" t="s">
        <v>122</v>
      </c>
      <c r="E1345" s="1" t="s">
        <v>122</v>
      </c>
      <c r="F1345">
        <v>3269</v>
      </c>
    </row>
    <row r="1346" spans="1:6" x14ac:dyDescent="0.3">
      <c r="A1346" s="1" t="s">
        <v>42</v>
      </c>
      <c r="B1346">
        <v>2017</v>
      </c>
      <c r="C1346" s="1" t="s">
        <v>83</v>
      </c>
      <c r="D1346" s="1" t="s">
        <v>90</v>
      </c>
      <c r="E1346" s="1" t="s">
        <v>91</v>
      </c>
      <c r="F1346">
        <v>1103</v>
      </c>
    </row>
    <row r="1347" spans="1:6" x14ac:dyDescent="0.3">
      <c r="A1347" s="1" t="s">
        <v>42</v>
      </c>
      <c r="B1347">
        <v>2017</v>
      </c>
      <c r="C1347" s="1" t="s">
        <v>83</v>
      </c>
      <c r="D1347" s="1" t="s">
        <v>94</v>
      </c>
      <c r="E1347" s="1" t="s">
        <v>95</v>
      </c>
      <c r="F1347">
        <v>6</v>
      </c>
    </row>
    <row r="1348" spans="1:6" x14ac:dyDescent="0.3">
      <c r="A1348" s="1" t="s">
        <v>42</v>
      </c>
      <c r="B1348">
        <v>2017</v>
      </c>
      <c r="C1348" s="1" t="s">
        <v>98</v>
      </c>
      <c r="D1348" s="1" t="s">
        <v>99</v>
      </c>
      <c r="E1348" s="1" t="s">
        <v>101</v>
      </c>
      <c r="F1348">
        <v>431</v>
      </c>
    </row>
    <row r="1349" spans="1:6" x14ac:dyDescent="0.3">
      <c r="A1349" s="1" t="s">
        <v>42</v>
      </c>
      <c r="B1349">
        <v>2017</v>
      </c>
      <c r="C1349" s="1" t="s">
        <v>98</v>
      </c>
      <c r="D1349" s="1" t="s">
        <v>104</v>
      </c>
      <c r="E1349" s="1" t="s">
        <v>106</v>
      </c>
      <c r="F1349">
        <v>42</v>
      </c>
    </row>
    <row r="1350" spans="1:6" x14ac:dyDescent="0.3">
      <c r="A1350" s="1" t="s">
        <v>42</v>
      </c>
      <c r="B1350">
        <v>2017</v>
      </c>
      <c r="C1350" s="1" t="s">
        <v>98</v>
      </c>
      <c r="D1350" s="1" t="s">
        <v>122</v>
      </c>
      <c r="E1350" s="1" t="s">
        <v>122</v>
      </c>
      <c r="F1350">
        <v>3275</v>
      </c>
    </row>
    <row r="1351" spans="1:6" x14ac:dyDescent="0.3">
      <c r="A1351" s="1" t="s">
        <v>42</v>
      </c>
      <c r="B1351">
        <v>2018</v>
      </c>
      <c r="C1351" s="1" t="s">
        <v>83</v>
      </c>
      <c r="D1351" s="1" t="s">
        <v>90</v>
      </c>
      <c r="E1351" s="1" t="s">
        <v>91</v>
      </c>
      <c r="F1351">
        <v>1103</v>
      </c>
    </row>
    <row r="1352" spans="1:6" x14ac:dyDescent="0.3">
      <c r="A1352" s="1" t="s">
        <v>42</v>
      </c>
      <c r="B1352">
        <v>2018</v>
      </c>
      <c r="C1352" s="1" t="s">
        <v>83</v>
      </c>
      <c r="D1352" s="1" t="s">
        <v>94</v>
      </c>
      <c r="E1352" s="1" t="s">
        <v>95</v>
      </c>
      <c r="F1352">
        <v>6</v>
      </c>
    </row>
    <row r="1353" spans="1:6" x14ac:dyDescent="0.3">
      <c r="A1353" s="1" t="s">
        <v>42</v>
      </c>
      <c r="B1353">
        <v>2018</v>
      </c>
      <c r="C1353" s="1" t="s">
        <v>98</v>
      </c>
      <c r="D1353" s="1" t="s">
        <v>99</v>
      </c>
      <c r="E1353" s="1" t="s">
        <v>101</v>
      </c>
      <c r="F1353">
        <v>422</v>
      </c>
    </row>
    <row r="1354" spans="1:6" x14ac:dyDescent="0.3">
      <c r="A1354" s="1" t="s">
        <v>42</v>
      </c>
      <c r="B1354">
        <v>2018</v>
      </c>
      <c r="C1354" s="1" t="s">
        <v>98</v>
      </c>
      <c r="D1354" s="1" t="s">
        <v>104</v>
      </c>
      <c r="E1354" s="1" t="s">
        <v>106</v>
      </c>
      <c r="F1354">
        <v>39</v>
      </c>
    </row>
    <row r="1355" spans="1:6" x14ac:dyDescent="0.3">
      <c r="A1355" s="1" t="s">
        <v>42</v>
      </c>
      <c r="B1355">
        <v>2018</v>
      </c>
      <c r="C1355" s="1" t="s">
        <v>98</v>
      </c>
      <c r="D1355" s="1" t="s">
        <v>122</v>
      </c>
      <c r="E1355" s="1" t="s">
        <v>122</v>
      </c>
      <c r="F1355">
        <v>3284</v>
      </c>
    </row>
    <row r="1356" spans="1:6" x14ac:dyDescent="0.3">
      <c r="A1356" s="1" t="s">
        <v>42</v>
      </c>
      <c r="B1356">
        <v>2019</v>
      </c>
      <c r="C1356" s="1" t="s">
        <v>83</v>
      </c>
      <c r="D1356" s="1" t="s">
        <v>90</v>
      </c>
      <c r="E1356" s="1" t="s">
        <v>91</v>
      </c>
      <c r="F1356">
        <v>1103</v>
      </c>
    </row>
    <row r="1357" spans="1:6" x14ac:dyDescent="0.3">
      <c r="A1357" s="1" t="s">
        <v>42</v>
      </c>
      <c r="B1357">
        <v>2019</v>
      </c>
      <c r="C1357" s="1" t="s">
        <v>83</v>
      </c>
      <c r="D1357" s="1" t="s">
        <v>94</v>
      </c>
      <c r="E1357" s="1" t="s">
        <v>95</v>
      </c>
      <c r="F1357">
        <v>6</v>
      </c>
    </row>
    <row r="1358" spans="1:6" x14ac:dyDescent="0.3">
      <c r="A1358" s="1" t="s">
        <v>42</v>
      </c>
      <c r="B1358">
        <v>2019</v>
      </c>
      <c r="C1358" s="1" t="s">
        <v>98</v>
      </c>
      <c r="D1358" s="1" t="s">
        <v>99</v>
      </c>
      <c r="E1358" s="1" t="s">
        <v>101</v>
      </c>
      <c r="F1358">
        <v>428</v>
      </c>
    </row>
    <row r="1359" spans="1:6" x14ac:dyDescent="0.3">
      <c r="A1359" s="1" t="s">
        <v>42</v>
      </c>
      <c r="B1359">
        <v>2019</v>
      </c>
      <c r="C1359" s="1" t="s">
        <v>98</v>
      </c>
      <c r="D1359" s="1" t="s">
        <v>104</v>
      </c>
      <c r="E1359" s="1" t="s">
        <v>106</v>
      </c>
      <c r="F1359">
        <v>39</v>
      </c>
    </row>
    <row r="1360" spans="1:6" x14ac:dyDescent="0.3">
      <c r="A1360" s="1" t="s">
        <v>42</v>
      </c>
      <c r="B1360">
        <v>2019</v>
      </c>
      <c r="C1360" s="1" t="s">
        <v>98</v>
      </c>
      <c r="D1360" s="1" t="s">
        <v>122</v>
      </c>
      <c r="E1360" s="1" t="s">
        <v>122</v>
      </c>
      <c r="F1360">
        <v>3306</v>
      </c>
    </row>
    <row r="1361" spans="1:6" x14ac:dyDescent="0.3">
      <c r="A1361" s="1" t="s">
        <v>42</v>
      </c>
      <c r="B1361">
        <v>2020</v>
      </c>
      <c r="C1361" s="1" t="s">
        <v>83</v>
      </c>
      <c r="D1361" s="1" t="s">
        <v>90</v>
      </c>
      <c r="E1361" s="1" t="s">
        <v>91</v>
      </c>
      <c r="F1361">
        <v>1103</v>
      </c>
    </row>
    <row r="1362" spans="1:6" x14ac:dyDescent="0.3">
      <c r="A1362" s="1" t="s">
        <v>42</v>
      </c>
      <c r="B1362">
        <v>2020</v>
      </c>
      <c r="C1362" s="1" t="s">
        <v>83</v>
      </c>
      <c r="D1362" s="1" t="s">
        <v>94</v>
      </c>
      <c r="E1362" s="1" t="s">
        <v>95</v>
      </c>
      <c r="F1362">
        <v>6</v>
      </c>
    </row>
    <row r="1363" spans="1:6" x14ac:dyDescent="0.3">
      <c r="A1363" s="1" t="s">
        <v>42</v>
      </c>
      <c r="B1363">
        <v>2020</v>
      </c>
      <c r="C1363" s="1" t="s">
        <v>98</v>
      </c>
      <c r="D1363" s="1" t="s">
        <v>99</v>
      </c>
      <c r="E1363" s="1" t="s">
        <v>101</v>
      </c>
      <c r="F1363">
        <v>424</v>
      </c>
    </row>
    <row r="1364" spans="1:6" x14ac:dyDescent="0.3">
      <c r="A1364" s="1" t="s">
        <v>42</v>
      </c>
      <c r="B1364">
        <v>2020</v>
      </c>
      <c r="C1364" s="1" t="s">
        <v>98</v>
      </c>
      <c r="D1364" s="1" t="s">
        <v>104</v>
      </c>
      <c r="E1364" s="1" t="s">
        <v>106</v>
      </c>
      <c r="F1364">
        <v>39</v>
      </c>
    </row>
    <row r="1365" spans="1:6" x14ac:dyDescent="0.3">
      <c r="A1365" s="1" t="s">
        <v>42</v>
      </c>
      <c r="B1365">
        <v>2020</v>
      </c>
      <c r="C1365" s="1" t="s">
        <v>98</v>
      </c>
      <c r="D1365" s="1" t="s">
        <v>122</v>
      </c>
      <c r="E1365" s="1" t="s">
        <v>122</v>
      </c>
      <c r="F1365">
        <v>3298</v>
      </c>
    </row>
    <row r="1366" spans="1:6" x14ac:dyDescent="0.3">
      <c r="A1366" s="1" t="s">
        <v>42</v>
      </c>
      <c r="B1366">
        <v>2021</v>
      </c>
      <c r="C1366" s="1" t="s">
        <v>83</v>
      </c>
      <c r="D1366" s="1" t="s">
        <v>90</v>
      </c>
      <c r="E1366" s="1" t="s">
        <v>91</v>
      </c>
      <c r="F1366">
        <v>1106</v>
      </c>
    </row>
    <row r="1367" spans="1:6" x14ac:dyDescent="0.3">
      <c r="A1367" s="1" t="s">
        <v>42</v>
      </c>
      <c r="B1367">
        <v>2021</v>
      </c>
      <c r="C1367" s="1" t="s">
        <v>83</v>
      </c>
      <c r="D1367" s="1" t="s">
        <v>94</v>
      </c>
      <c r="E1367" s="1" t="s">
        <v>95</v>
      </c>
      <c r="F1367">
        <v>6</v>
      </c>
    </row>
    <row r="1368" spans="1:6" x14ac:dyDescent="0.3">
      <c r="A1368" s="1" t="s">
        <v>42</v>
      </c>
      <c r="B1368">
        <v>2021</v>
      </c>
      <c r="C1368" s="1" t="s">
        <v>98</v>
      </c>
      <c r="D1368" s="1" t="s">
        <v>99</v>
      </c>
      <c r="E1368" s="1" t="s">
        <v>101</v>
      </c>
      <c r="F1368">
        <v>414</v>
      </c>
    </row>
    <row r="1369" spans="1:6" x14ac:dyDescent="0.3">
      <c r="A1369" s="1" t="s">
        <v>42</v>
      </c>
      <c r="B1369">
        <v>2021</v>
      </c>
      <c r="C1369" s="1" t="s">
        <v>98</v>
      </c>
      <c r="D1369" s="1" t="s">
        <v>104</v>
      </c>
      <c r="E1369" s="1" t="s">
        <v>106</v>
      </c>
      <c r="F1369">
        <v>38</v>
      </c>
    </row>
    <row r="1370" spans="1:6" x14ac:dyDescent="0.3">
      <c r="A1370" s="1" t="s">
        <v>42</v>
      </c>
      <c r="B1370">
        <v>2021</v>
      </c>
      <c r="C1370" s="1" t="s">
        <v>98</v>
      </c>
      <c r="D1370" s="1" t="s">
        <v>122</v>
      </c>
      <c r="E1370" s="1" t="s">
        <v>122</v>
      </c>
      <c r="F1370">
        <v>3287</v>
      </c>
    </row>
    <row r="1371" spans="1:6" x14ac:dyDescent="0.3">
      <c r="A1371" s="1" t="s">
        <v>43</v>
      </c>
      <c r="B1371">
        <v>2015</v>
      </c>
      <c r="C1371" s="1" t="s">
        <v>83</v>
      </c>
      <c r="D1371" s="1" t="s">
        <v>86</v>
      </c>
      <c r="E1371" s="1" t="s">
        <v>87</v>
      </c>
      <c r="F1371">
        <v>398</v>
      </c>
    </row>
    <row r="1372" spans="1:6" x14ac:dyDescent="0.3">
      <c r="A1372" s="1" t="s">
        <v>43</v>
      </c>
      <c r="B1372">
        <v>2015</v>
      </c>
      <c r="C1372" s="1" t="s">
        <v>83</v>
      </c>
      <c r="D1372" s="1" t="s">
        <v>90</v>
      </c>
      <c r="E1372" s="1" t="s">
        <v>91</v>
      </c>
      <c r="F1372">
        <v>9746</v>
      </c>
    </row>
    <row r="1373" spans="1:6" x14ac:dyDescent="0.3">
      <c r="A1373" s="1" t="s">
        <v>43</v>
      </c>
      <c r="B1373">
        <v>2015</v>
      </c>
      <c r="C1373" s="1" t="s">
        <v>83</v>
      </c>
      <c r="D1373" s="1" t="s">
        <v>94</v>
      </c>
      <c r="E1373" s="1" t="s">
        <v>95</v>
      </c>
      <c r="F1373">
        <v>317</v>
      </c>
    </row>
    <row r="1374" spans="1:6" x14ac:dyDescent="0.3">
      <c r="A1374" s="1" t="s">
        <v>43</v>
      </c>
      <c r="B1374">
        <v>2015</v>
      </c>
      <c r="C1374" s="1" t="s">
        <v>98</v>
      </c>
      <c r="D1374" s="1" t="s">
        <v>99</v>
      </c>
      <c r="E1374" s="1" t="s">
        <v>101</v>
      </c>
      <c r="F1374">
        <v>4032</v>
      </c>
    </row>
    <row r="1375" spans="1:6" x14ac:dyDescent="0.3">
      <c r="A1375" s="1" t="s">
        <v>43</v>
      </c>
      <c r="B1375">
        <v>2015</v>
      </c>
      <c r="C1375" s="1" t="s">
        <v>98</v>
      </c>
      <c r="D1375" s="1" t="s">
        <v>104</v>
      </c>
      <c r="E1375" s="1" t="s">
        <v>106</v>
      </c>
      <c r="F1375">
        <v>520</v>
      </c>
    </row>
    <row r="1376" spans="1:6" x14ac:dyDescent="0.3">
      <c r="A1376" s="1" t="s">
        <v>43</v>
      </c>
      <c r="B1376">
        <v>2015</v>
      </c>
      <c r="C1376" s="1" t="s">
        <v>98</v>
      </c>
      <c r="D1376" s="1" t="s">
        <v>122</v>
      </c>
      <c r="E1376" s="1" t="s">
        <v>122</v>
      </c>
      <c r="F1376">
        <v>42746</v>
      </c>
    </row>
    <row r="1377" spans="1:6" x14ac:dyDescent="0.3">
      <c r="A1377" s="1" t="s">
        <v>43</v>
      </c>
      <c r="B1377">
        <v>2016</v>
      </c>
      <c r="C1377" s="1" t="s">
        <v>83</v>
      </c>
      <c r="D1377" s="1" t="s">
        <v>86</v>
      </c>
      <c r="E1377" s="1" t="s">
        <v>87</v>
      </c>
      <c r="F1377">
        <v>391</v>
      </c>
    </row>
    <row r="1378" spans="1:6" x14ac:dyDescent="0.3">
      <c r="A1378" s="1" t="s">
        <v>43</v>
      </c>
      <c r="B1378">
        <v>2016</v>
      </c>
      <c r="C1378" s="1" t="s">
        <v>83</v>
      </c>
      <c r="D1378" s="1" t="s">
        <v>90</v>
      </c>
      <c r="E1378" s="1" t="s">
        <v>91</v>
      </c>
      <c r="F1378">
        <v>9757</v>
      </c>
    </row>
    <row r="1379" spans="1:6" x14ac:dyDescent="0.3">
      <c r="A1379" s="1" t="s">
        <v>43</v>
      </c>
      <c r="B1379">
        <v>2016</v>
      </c>
      <c r="C1379" s="1" t="s">
        <v>83</v>
      </c>
      <c r="D1379" s="1" t="s">
        <v>94</v>
      </c>
      <c r="E1379" s="1" t="s">
        <v>95</v>
      </c>
      <c r="F1379">
        <v>310</v>
      </c>
    </row>
    <row r="1380" spans="1:6" x14ac:dyDescent="0.3">
      <c r="A1380" s="1" t="s">
        <v>43</v>
      </c>
      <c r="B1380">
        <v>2016</v>
      </c>
      <c r="C1380" s="1" t="s">
        <v>98</v>
      </c>
      <c r="D1380" s="1" t="s">
        <v>99</v>
      </c>
      <c r="E1380" s="1" t="s">
        <v>101</v>
      </c>
      <c r="F1380">
        <v>4047</v>
      </c>
    </row>
    <row r="1381" spans="1:6" x14ac:dyDescent="0.3">
      <c r="A1381" s="1" t="s">
        <v>43</v>
      </c>
      <c r="B1381">
        <v>2016</v>
      </c>
      <c r="C1381" s="1" t="s">
        <v>98</v>
      </c>
      <c r="D1381" s="1" t="s">
        <v>104</v>
      </c>
      <c r="E1381" s="1" t="s">
        <v>106</v>
      </c>
      <c r="F1381">
        <v>515</v>
      </c>
    </row>
    <row r="1382" spans="1:6" x14ac:dyDescent="0.3">
      <c r="A1382" s="1" t="s">
        <v>43</v>
      </c>
      <c r="B1382">
        <v>2016</v>
      </c>
      <c r="C1382" s="1" t="s">
        <v>98</v>
      </c>
      <c r="D1382" s="1" t="s">
        <v>122</v>
      </c>
      <c r="E1382" s="1" t="s">
        <v>122</v>
      </c>
      <c r="F1382">
        <v>42800</v>
      </c>
    </row>
    <row r="1383" spans="1:6" x14ac:dyDescent="0.3">
      <c r="A1383" s="1" t="s">
        <v>43</v>
      </c>
      <c r="B1383">
        <v>2017</v>
      </c>
      <c r="C1383" s="1" t="s">
        <v>83</v>
      </c>
      <c r="D1383" s="1" t="s">
        <v>86</v>
      </c>
      <c r="E1383" s="1" t="s">
        <v>87</v>
      </c>
      <c r="F1383">
        <v>382</v>
      </c>
    </row>
    <row r="1384" spans="1:6" x14ac:dyDescent="0.3">
      <c r="A1384" s="1" t="s">
        <v>43</v>
      </c>
      <c r="B1384">
        <v>2017</v>
      </c>
      <c r="C1384" s="1" t="s">
        <v>83</v>
      </c>
      <c r="D1384" s="1" t="s">
        <v>90</v>
      </c>
      <c r="E1384" s="1" t="s">
        <v>91</v>
      </c>
      <c r="F1384">
        <v>9794</v>
      </c>
    </row>
    <row r="1385" spans="1:6" x14ac:dyDescent="0.3">
      <c r="A1385" s="1" t="s">
        <v>43</v>
      </c>
      <c r="B1385">
        <v>2017</v>
      </c>
      <c r="C1385" s="1" t="s">
        <v>83</v>
      </c>
      <c r="D1385" s="1" t="s">
        <v>94</v>
      </c>
      <c r="E1385" s="1" t="s">
        <v>95</v>
      </c>
      <c r="F1385">
        <v>298</v>
      </c>
    </row>
    <row r="1386" spans="1:6" x14ac:dyDescent="0.3">
      <c r="A1386" s="1" t="s">
        <v>43</v>
      </c>
      <c r="B1386">
        <v>2017</v>
      </c>
      <c r="C1386" s="1" t="s">
        <v>98</v>
      </c>
      <c r="D1386" s="1" t="s">
        <v>99</v>
      </c>
      <c r="E1386" s="1" t="s">
        <v>101</v>
      </c>
      <c r="F1386">
        <v>4100</v>
      </c>
    </row>
    <row r="1387" spans="1:6" x14ac:dyDescent="0.3">
      <c r="A1387" s="1" t="s">
        <v>43</v>
      </c>
      <c r="B1387">
        <v>2017</v>
      </c>
      <c r="C1387" s="1" t="s">
        <v>98</v>
      </c>
      <c r="D1387" s="1" t="s">
        <v>104</v>
      </c>
      <c r="E1387" s="1" t="s">
        <v>106</v>
      </c>
      <c r="F1387">
        <v>500</v>
      </c>
    </row>
    <row r="1388" spans="1:6" x14ac:dyDescent="0.3">
      <c r="A1388" s="1" t="s">
        <v>43</v>
      </c>
      <c r="B1388">
        <v>2017</v>
      </c>
      <c r="C1388" s="1" t="s">
        <v>98</v>
      </c>
      <c r="D1388" s="1" t="s">
        <v>122</v>
      </c>
      <c r="E1388" s="1" t="s">
        <v>122</v>
      </c>
      <c r="F1388">
        <v>42827</v>
      </c>
    </row>
    <row r="1389" spans="1:6" x14ac:dyDescent="0.3">
      <c r="A1389" s="1" t="s">
        <v>43</v>
      </c>
      <c r="B1389">
        <v>2018</v>
      </c>
      <c r="C1389" s="1" t="s">
        <v>83</v>
      </c>
      <c r="D1389" s="1" t="s">
        <v>86</v>
      </c>
      <c r="E1389" s="1" t="s">
        <v>87</v>
      </c>
      <c r="F1389">
        <v>371</v>
      </c>
    </row>
    <row r="1390" spans="1:6" x14ac:dyDescent="0.3">
      <c r="A1390" s="1" t="s">
        <v>43</v>
      </c>
      <c r="B1390">
        <v>2018</v>
      </c>
      <c r="C1390" s="1" t="s">
        <v>83</v>
      </c>
      <c r="D1390" s="1" t="s">
        <v>90</v>
      </c>
      <c r="E1390" s="1" t="s">
        <v>91</v>
      </c>
      <c r="F1390">
        <v>9886</v>
      </c>
    </row>
    <row r="1391" spans="1:6" x14ac:dyDescent="0.3">
      <c r="A1391" s="1" t="s">
        <v>43</v>
      </c>
      <c r="B1391">
        <v>2018</v>
      </c>
      <c r="C1391" s="1" t="s">
        <v>83</v>
      </c>
      <c r="D1391" s="1" t="s">
        <v>94</v>
      </c>
      <c r="E1391" s="1" t="s">
        <v>95</v>
      </c>
      <c r="F1391">
        <v>292</v>
      </c>
    </row>
    <row r="1392" spans="1:6" x14ac:dyDescent="0.3">
      <c r="A1392" s="1" t="s">
        <v>43</v>
      </c>
      <c r="B1392">
        <v>2018</v>
      </c>
      <c r="C1392" s="1" t="s">
        <v>98</v>
      </c>
      <c r="D1392" s="1" t="s">
        <v>99</v>
      </c>
      <c r="E1392" s="1" t="s">
        <v>101</v>
      </c>
      <c r="F1392">
        <v>4146</v>
      </c>
    </row>
    <row r="1393" spans="1:6" x14ac:dyDescent="0.3">
      <c r="A1393" s="1" t="s">
        <v>43</v>
      </c>
      <c r="B1393">
        <v>2018</v>
      </c>
      <c r="C1393" s="1" t="s">
        <v>98</v>
      </c>
      <c r="D1393" s="1" t="s">
        <v>104</v>
      </c>
      <c r="E1393" s="1" t="s">
        <v>106</v>
      </c>
      <c r="F1393">
        <v>498</v>
      </c>
    </row>
    <row r="1394" spans="1:6" x14ac:dyDescent="0.3">
      <c r="A1394" s="1" t="s">
        <v>43</v>
      </c>
      <c r="B1394">
        <v>2018</v>
      </c>
      <c r="C1394" s="1" t="s">
        <v>98</v>
      </c>
      <c r="D1394" s="1" t="s">
        <v>122</v>
      </c>
      <c r="E1394" s="1" t="s">
        <v>122</v>
      </c>
      <c r="F1394">
        <v>42982</v>
      </c>
    </row>
    <row r="1395" spans="1:6" x14ac:dyDescent="0.3">
      <c r="A1395" s="1" t="s">
        <v>43</v>
      </c>
      <c r="B1395">
        <v>2019</v>
      </c>
      <c r="C1395" s="1" t="s">
        <v>83</v>
      </c>
      <c r="D1395" s="1" t="s">
        <v>86</v>
      </c>
      <c r="E1395" s="1" t="s">
        <v>87</v>
      </c>
      <c r="F1395">
        <v>356</v>
      </c>
    </row>
    <row r="1396" spans="1:6" x14ac:dyDescent="0.3">
      <c r="A1396" s="1" t="s">
        <v>43</v>
      </c>
      <c r="B1396">
        <v>2019</v>
      </c>
      <c r="C1396" s="1" t="s">
        <v>83</v>
      </c>
      <c r="D1396" s="1" t="s">
        <v>90</v>
      </c>
      <c r="E1396" s="1" t="s">
        <v>91</v>
      </c>
      <c r="F1396">
        <v>9962</v>
      </c>
    </row>
    <row r="1397" spans="1:6" x14ac:dyDescent="0.3">
      <c r="A1397" s="1" t="s">
        <v>43</v>
      </c>
      <c r="B1397">
        <v>2019</v>
      </c>
      <c r="C1397" s="1" t="s">
        <v>83</v>
      </c>
      <c r="D1397" s="1" t="s">
        <v>94</v>
      </c>
      <c r="E1397" s="1" t="s">
        <v>95</v>
      </c>
      <c r="F1397">
        <v>293</v>
      </c>
    </row>
    <row r="1398" spans="1:6" x14ac:dyDescent="0.3">
      <c r="A1398" s="1" t="s">
        <v>43</v>
      </c>
      <c r="B1398">
        <v>2019</v>
      </c>
      <c r="C1398" s="1" t="s">
        <v>98</v>
      </c>
      <c r="D1398" s="1" t="s">
        <v>99</v>
      </c>
      <c r="E1398" s="1" t="s">
        <v>101</v>
      </c>
      <c r="F1398">
        <v>4173</v>
      </c>
    </row>
    <row r="1399" spans="1:6" x14ac:dyDescent="0.3">
      <c r="A1399" s="1" t="s">
        <v>43</v>
      </c>
      <c r="B1399">
        <v>2019</v>
      </c>
      <c r="C1399" s="1" t="s">
        <v>98</v>
      </c>
      <c r="D1399" s="1" t="s">
        <v>104</v>
      </c>
      <c r="E1399" s="1" t="s">
        <v>106</v>
      </c>
      <c r="F1399">
        <v>503</v>
      </c>
    </row>
    <row r="1400" spans="1:6" x14ac:dyDescent="0.3">
      <c r="A1400" s="1" t="s">
        <v>43</v>
      </c>
      <c r="B1400">
        <v>2019</v>
      </c>
      <c r="C1400" s="1" t="s">
        <v>98</v>
      </c>
      <c r="D1400" s="1" t="s">
        <v>122</v>
      </c>
      <c r="E1400" s="1" t="s">
        <v>122</v>
      </c>
      <c r="F1400">
        <v>43049</v>
      </c>
    </row>
    <row r="1401" spans="1:6" x14ac:dyDescent="0.3">
      <c r="A1401" s="1" t="s">
        <v>43</v>
      </c>
      <c r="B1401">
        <v>2020</v>
      </c>
      <c r="C1401" s="1" t="s">
        <v>83</v>
      </c>
      <c r="D1401" s="1" t="s">
        <v>86</v>
      </c>
      <c r="E1401" s="1" t="s">
        <v>87</v>
      </c>
      <c r="F1401">
        <v>353</v>
      </c>
    </row>
    <row r="1402" spans="1:6" x14ac:dyDescent="0.3">
      <c r="A1402" s="1" t="s">
        <v>43</v>
      </c>
      <c r="B1402">
        <v>2020</v>
      </c>
      <c r="C1402" s="1" t="s">
        <v>83</v>
      </c>
      <c r="D1402" s="1" t="s">
        <v>90</v>
      </c>
      <c r="E1402" s="1" t="s">
        <v>91</v>
      </c>
      <c r="F1402">
        <v>10053</v>
      </c>
    </row>
    <row r="1403" spans="1:6" x14ac:dyDescent="0.3">
      <c r="A1403" s="1" t="s">
        <v>43</v>
      </c>
      <c r="B1403">
        <v>2020</v>
      </c>
      <c r="C1403" s="1" t="s">
        <v>83</v>
      </c>
      <c r="D1403" s="1" t="s">
        <v>94</v>
      </c>
      <c r="E1403" s="1" t="s">
        <v>95</v>
      </c>
      <c r="F1403">
        <v>274</v>
      </c>
    </row>
    <row r="1404" spans="1:6" x14ac:dyDescent="0.3">
      <c r="A1404" s="1" t="s">
        <v>43</v>
      </c>
      <c r="B1404">
        <v>2020</v>
      </c>
      <c r="C1404" s="1" t="s">
        <v>98</v>
      </c>
      <c r="D1404" s="1" t="s">
        <v>99</v>
      </c>
      <c r="E1404" s="1" t="s">
        <v>101</v>
      </c>
      <c r="F1404">
        <v>4252</v>
      </c>
    </row>
    <row r="1405" spans="1:6" x14ac:dyDescent="0.3">
      <c r="A1405" s="1" t="s">
        <v>43</v>
      </c>
      <c r="B1405">
        <v>2020</v>
      </c>
      <c r="C1405" s="1" t="s">
        <v>98</v>
      </c>
      <c r="D1405" s="1" t="s">
        <v>104</v>
      </c>
      <c r="E1405" s="1" t="s">
        <v>106</v>
      </c>
      <c r="F1405">
        <v>471</v>
      </c>
    </row>
    <row r="1406" spans="1:6" x14ac:dyDescent="0.3">
      <c r="A1406" s="1" t="s">
        <v>43</v>
      </c>
      <c r="B1406">
        <v>2020</v>
      </c>
      <c r="C1406" s="1" t="s">
        <v>98</v>
      </c>
      <c r="D1406" s="1" t="s">
        <v>122</v>
      </c>
      <c r="E1406" s="1" t="s">
        <v>122</v>
      </c>
      <c r="F1406">
        <v>43142</v>
      </c>
    </row>
    <row r="1407" spans="1:6" x14ac:dyDescent="0.3">
      <c r="A1407" s="1" t="s">
        <v>43</v>
      </c>
      <c r="B1407">
        <v>2021</v>
      </c>
      <c r="C1407" s="1" t="s">
        <v>83</v>
      </c>
      <c r="D1407" s="1" t="s">
        <v>86</v>
      </c>
      <c r="E1407" s="1" t="s">
        <v>87</v>
      </c>
      <c r="F1407">
        <v>352</v>
      </c>
    </row>
    <row r="1408" spans="1:6" x14ac:dyDescent="0.3">
      <c r="A1408" s="1" t="s">
        <v>43</v>
      </c>
      <c r="B1408">
        <v>2021</v>
      </c>
      <c r="C1408" s="1" t="s">
        <v>83</v>
      </c>
      <c r="D1408" s="1" t="s">
        <v>90</v>
      </c>
      <c r="E1408" s="1" t="s">
        <v>91</v>
      </c>
      <c r="F1408">
        <v>10099</v>
      </c>
    </row>
    <row r="1409" spans="1:6" x14ac:dyDescent="0.3">
      <c r="A1409" s="1" t="s">
        <v>43</v>
      </c>
      <c r="B1409">
        <v>2021</v>
      </c>
      <c r="C1409" s="1" t="s">
        <v>83</v>
      </c>
      <c r="D1409" s="1" t="s">
        <v>94</v>
      </c>
      <c r="E1409" s="1" t="s">
        <v>95</v>
      </c>
      <c r="F1409">
        <v>258</v>
      </c>
    </row>
    <row r="1410" spans="1:6" x14ac:dyDescent="0.3">
      <c r="A1410" s="1" t="s">
        <v>43</v>
      </c>
      <c r="B1410">
        <v>2021</v>
      </c>
      <c r="C1410" s="1" t="s">
        <v>98</v>
      </c>
      <c r="D1410" s="1" t="s">
        <v>99</v>
      </c>
      <c r="E1410" s="1" t="s">
        <v>101</v>
      </c>
      <c r="F1410">
        <v>4278</v>
      </c>
    </row>
    <row r="1411" spans="1:6" x14ac:dyDescent="0.3">
      <c r="A1411" s="1" t="s">
        <v>43</v>
      </c>
      <c r="B1411">
        <v>2021</v>
      </c>
      <c r="C1411" s="1" t="s">
        <v>98</v>
      </c>
      <c r="D1411" s="1" t="s">
        <v>104</v>
      </c>
      <c r="E1411" s="1" t="s">
        <v>106</v>
      </c>
      <c r="F1411">
        <v>484</v>
      </c>
    </row>
    <row r="1412" spans="1:6" x14ac:dyDescent="0.3">
      <c r="A1412" s="1" t="s">
        <v>43</v>
      </c>
      <c r="B1412">
        <v>2021</v>
      </c>
      <c r="C1412" s="1" t="s">
        <v>98</v>
      </c>
      <c r="D1412" s="1" t="s">
        <v>122</v>
      </c>
      <c r="E1412" s="1" t="s">
        <v>122</v>
      </c>
      <c r="F1412">
        <v>43103</v>
      </c>
    </row>
    <row r="1413" spans="1:6" x14ac:dyDescent="0.3">
      <c r="A1413" s="1" t="s">
        <v>44</v>
      </c>
      <c r="B1413">
        <v>2015</v>
      </c>
      <c r="C1413" s="1" t="s">
        <v>83</v>
      </c>
      <c r="D1413" s="1" t="s">
        <v>90</v>
      </c>
      <c r="E1413" s="1" t="s">
        <v>91</v>
      </c>
      <c r="F1413">
        <v>2631</v>
      </c>
    </row>
    <row r="1414" spans="1:6" x14ac:dyDescent="0.3">
      <c r="A1414" s="1" t="s">
        <v>44</v>
      </c>
      <c r="B1414">
        <v>2015</v>
      </c>
      <c r="C1414" s="1" t="s">
        <v>83</v>
      </c>
      <c r="D1414" s="1" t="s">
        <v>94</v>
      </c>
      <c r="E1414" s="1" t="s">
        <v>95</v>
      </c>
      <c r="F1414">
        <v>70</v>
      </c>
    </row>
    <row r="1415" spans="1:6" x14ac:dyDescent="0.3">
      <c r="A1415" s="1" t="s">
        <v>44</v>
      </c>
      <c r="B1415">
        <v>2015</v>
      </c>
      <c r="C1415" s="1" t="s">
        <v>98</v>
      </c>
      <c r="D1415" s="1" t="s">
        <v>99</v>
      </c>
      <c r="E1415" s="1" t="s">
        <v>101</v>
      </c>
      <c r="F1415">
        <v>767</v>
      </c>
    </row>
    <row r="1416" spans="1:6" x14ac:dyDescent="0.3">
      <c r="A1416" s="1" t="s">
        <v>44</v>
      </c>
      <c r="B1416">
        <v>2015</v>
      </c>
      <c r="C1416" s="1" t="s">
        <v>98</v>
      </c>
      <c r="D1416" s="1" t="s">
        <v>104</v>
      </c>
      <c r="E1416" s="1" t="s">
        <v>106</v>
      </c>
      <c r="F1416">
        <v>111</v>
      </c>
    </row>
    <row r="1417" spans="1:6" x14ac:dyDescent="0.3">
      <c r="A1417" s="1" t="s">
        <v>44</v>
      </c>
      <c r="B1417">
        <v>2015</v>
      </c>
      <c r="C1417" s="1" t="s">
        <v>98</v>
      </c>
      <c r="D1417" s="1" t="s">
        <v>122</v>
      </c>
      <c r="E1417" s="1" t="s">
        <v>122</v>
      </c>
      <c r="F1417">
        <v>10267</v>
      </c>
    </row>
    <row r="1418" spans="1:6" x14ac:dyDescent="0.3">
      <c r="A1418" s="1" t="s">
        <v>44</v>
      </c>
      <c r="B1418">
        <v>2016</v>
      </c>
      <c r="C1418" s="1" t="s">
        <v>83</v>
      </c>
      <c r="D1418" s="1" t="s">
        <v>84</v>
      </c>
      <c r="E1418" s="1" t="s">
        <v>85</v>
      </c>
      <c r="F1418">
        <v>0</v>
      </c>
    </row>
    <row r="1419" spans="1:6" x14ac:dyDescent="0.3">
      <c r="A1419" s="1" t="s">
        <v>44</v>
      </c>
      <c r="B1419">
        <v>2016</v>
      </c>
      <c r="C1419" s="1" t="s">
        <v>83</v>
      </c>
      <c r="D1419" s="1" t="s">
        <v>90</v>
      </c>
      <c r="E1419" s="1" t="s">
        <v>91</v>
      </c>
      <c r="F1419">
        <v>2631</v>
      </c>
    </row>
    <row r="1420" spans="1:6" x14ac:dyDescent="0.3">
      <c r="A1420" s="1" t="s">
        <v>44</v>
      </c>
      <c r="B1420">
        <v>2016</v>
      </c>
      <c r="C1420" s="1" t="s">
        <v>83</v>
      </c>
      <c r="D1420" s="1" t="s">
        <v>94</v>
      </c>
      <c r="E1420" s="1" t="s">
        <v>95</v>
      </c>
      <c r="F1420">
        <v>68</v>
      </c>
    </row>
    <row r="1421" spans="1:6" x14ac:dyDescent="0.3">
      <c r="A1421" s="1" t="s">
        <v>44</v>
      </c>
      <c r="B1421">
        <v>2016</v>
      </c>
      <c r="C1421" s="1" t="s">
        <v>98</v>
      </c>
      <c r="D1421" s="1" t="s">
        <v>99</v>
      </c>
      <c r="E1421" s="1" t="s">
        <v>101</v>
      </c>
      <c r="F1421">
        <v>773</v>
      </c>
    </row>
    <row r="1422" spans="1:6" x14ac:dyDescent="0.3">
      <c r="A1422" s="1" t="s">
        <v>44</v>
      </c>
      <c r="B1422">
        <v>2016</v>
      </c>
      <c r="C1422" s="1" t="s">
        <v>98</v>
      </c>
      <c r="D1422" s="1" t="s">
        <v>104</v>
      </c>
      <c r="E1422" s="1" t="s">
        <v>106</v>
      </c>
      <c r="F1422">
        <v>111</v>
      </c>
    </row>
    <row r="1423" spans="1:6" x14ac:dyDescent="0.3">
      <c r="A1423" s="1" t="s">
        <v>44</v>
      </c>
      <c r="B1423">
        <v>2016</v>
      </c>
      <c r="C1423" s="1" t="s">
        <v>98</v>
      </c>
      <c r="D1423" s="1" t="s">
        <v>122</v>
      </c>
      <c r="E1423" s="1" t="s">
        <v>122</v>
      </c>
      <c r="F1423">
        <v>10285</v>
      </c>
    </row>
    <row r="1424" spans="1:6" x14ac:dyDescent="0.3">
      <c r="A1424" s="1" t="s">
        <v>44</v>
      </c>
      <c r="B1424">
        <v>2017</v>
      </c>
      <c r="C1424" s="1" t="s">
        <v>83</v>
      </c>
      <c r="D1424" s="1" t="s">
        <v>84</v>
      </c>
      <c r="E1424" s="1" t="s">
        <v>85</v>
      </c>
      <c r="F1424">
        <v>1</v>
      </c>
    </row>
    <row r="1425" spans="1:6" x14ac:dyDescent="0.3">
      <c r="A1425" s="1" t="s">
        <v>44</v>
      </c>
      <c r="B1425">
        <v>2017</v>
      </c>
      <c r="C1425" s="1" t="s">
        <v>83</v>
      </c>
      <c r="D1425" s="1" t="s">
        <v>90</v>
      </c>
      <c r="E1425" s="1" t="s">
        <v>91</v>
      </c>
      <c r="F1425">
        <v>2665</v>
      </c>
    </row>
    <row r="1426" spans="1:6" x14ac:dyDescent="0.3">
      <c r="A1426" s="1" t="s">
        <v>44</v>
      </c>
      <c r="B1426">
        <v>2017</v>
      </c>
      <c r="C1426" s="1" t="s">
        <v>83</v>
      </c>
      <c r="D1426" s="1" t="s">
        <v>94</v>
      </c>
      <c r="E1426" s="1" t="s">
        <v>95</v>
      </c>
      <c r="F1426">
        <v>67</v>
      </c>
    </row>
    <row r="1427" spans="1:6" x14ac:dyDescent="0.3">
      <c r="A1427" s="1" t="s">
        <v>44</v>
      </c>
      <c r="B1427">
        <v>2017</v>
      </c>
      <c r="C1427" s="1" t="s">
        <v>98</v>
      </c>
      <c r="D1427" s="1" t="s">
        <v>99</v>
      </c>
      <c r="E1427" s="1" t="s">
        <v>101</v>
      </c>
      <c r="F1427">
        <v>775</v>
      </c>
    </row>
    <row r="1428" spans="1:6" x14ac:dyDescent="0.3">
      <c r="A1428" s="1" t="s">
        <v>44</v>
      </c>
      <c r="B1428">
        <v>2017</v>
      </c>
      <c r="C1428" s="1" t="s">
        <v>98</v>
      </c>
      <c r="D1428" s="1" t="s">
        <v>104</v>
      </c>
      <c r="E1428" s="1" t="s">
        <v>106</v>
      </c>
      <c r="F1428">
        <v>116</v>
      </c>
    </row>
    <row r="1429" spans="1:6" x14ac:dyDescent="0.3">
      <c r="A1429" s="1" t="s">
        <v>44</v>
      </c>
      <c r="B1429">
        <v>2017</v>
      </c>
      <c r="C1429" s="1" t="s">
        <v>98</v>
      </c>
      <c r="D1429" s="1" t="s">
        <v>122</v>
      </c>
      <c r="E1429" s="1" t="s">
        <v>122</v>
      </c>
      <c r="F1429">
        <v>10462</v>
      </c>
    </row>
    <row r="1430" spans="1:6" x14ac:dyDescent="0.3">
      <c r="A1430" s="1" t="s">
        <v>44</v>
      </c>
      <c r="B1430">
        <v>2018</v>
      </c>
      <c r="C1430" s="1" t="s">
        <v>83</v>
      </c>
      <c r="D1430" s="1" t="s">
        <v>84</v>
      </c>
      <c r="E1430" s="1" t="s">
        <v>85</v>
      </c>
      <c r="F1430">
        <v>1</v>
      </c>
    </row>
    <row r="1431" spans="1:6" x14ac:dyDescent="0.3">
      <c r="A1431" s="1" t="s">
        <v>44</v>
      </c>
      <c r="B1431">
        <v>2018</v>
      </c>
      <c r="C1431" s="1" t="s">
        <v>83</v>
      </c>
      <c r="D1431" s="1" t="s">
        <v>90</v>
      </c>
      <c r="E1431" s="1" t="s">
        <v>91</v>
      </c>
      <c r="F1431">
        <v>2665</v>
      </c>
    </row>
    <row r="1432" spans="1:6" x14ac:dyDescent="0.3">
      <c r="A1432" s="1" t="s">
        <v>44</v>
      </c>
      <c r="B1432">
        <v>2018</v>
      </c>
      <c r="C1432" s="1" t="s">
        <v>83</v>
      </c>
      <c r="D1432" s="1" t="s">
        <v>94</v>
      </c>
      <c r="E1432" s="1" t="s">
        <v>95</v>
      </c>
      <c r="F1432">
        <v>66</v>
      </c>
    </row>
    <row r="1433" spans="1:6" x14ac:dyDescent="0.3">
      <c r="A1433" s="1" t="s">
        <v>44</v>
      </c>
      <c r="B1433">
        <v>2018</v>
      </c>
      <c r="C1433" s="1" t="s">
        <v>98</v>
      </c>
      <c r="D1433" s="1" t="s">
        <v>99</v>
      </c>
      <c r="E1433" s="1" t="s">
        <v>101</v>
      </c>
      <c r="F1433">
        <v>779</v>
      </c>
    </row>
    <row r="1434" spans="1:6" x14ac:dyDescent="0.3">
      <c r="A1434" s="1" t="s">
        <v>44</v>
      </c>
      <c r="B1434">
        <v>2018</v>
      </c>
      <c r="C1434" s="1" t="s">
        <v>98</v>
      </c>
      <c r="D1434" s="1" t="s">
        <v>104</v>
      </c>
      <c r="E1434" s="1" t="s">
        <v>106</v>
      </c>
      <c r="F1434">
        <v>120</v>
      </c>
    </row>
    <row r="1435" spans="1:6" x14ac:dyDescent="0.3">
      <c r="A1435" s="1" t="s">
        <v>44</v>
      </c>
      <c r="B1435">
        <v>2018</v>
      </c>
      <c r="C1435" s="1" t="s">
        <v>98</v>
      </c>
      <c r="D1435" s="1" t="s">
        <v>122</v>
      </c>
      <c r="E1435" s="1" t="s">
        <v>122</v>
      </c>
      <c r="F1435">
        <v>10652</v>
      </c>
    </row>
    <row r="1436" spans="1:6" x14ac:dyDescent="0.3">
      <c r="A1436" s="1" t="s">
        <v>44</v>
      </c>
      <c r="B1436">
        <v>2019</v>
      </c>
      <c r="C1436" s="1" t="s">
        <v>83</v>
      </c>
      <c r="D1436" s="1" t="s">
        <v>84</v>
      </c>
      <c r="E1436" s="1" t="s">
        <v>85</v>
      </c>
      <c r="F1436">
        <v>1</v>
      </c>
    </row>
    <row r="1437" spans="1:6" x14ac:dyDescent="0.3">
      <c r="A1437" s="1" t="s">
        <v>44</v>
      </c>
      <c r="B1437">
        <v>2019</v>
      </c>
      <c r="C1437" s="1" t="s">
        <v>83</v>
      </c>
      <c r="D1437" s="1" t="s">
        <v>90</v>
      </c>
      <c r="E1437" s="1" t="s">
        <v>91</v>
      </c>
      <c r="F1437">
        <v>2705</v>
      </c>
    </row>
    <row r="1438" spans="1:6" x14ac:dyDescent="0.3">
      <c r="A1438" s="1" t="s">
        <v>44</v>
      </c>
      <c r="B1438">
        <v>2019</v>
      </c>
      <c r="C1438" s="1" t="s">
        <v>83</v>
      </c>
      <c r="D1438" s="1" t="s">
        <v>94</v>
      </c>
      <c r="E1438" s="1" t="s">
        <v>95</v>
      </c>
      <c r="F1438">
        <v>65</v>
      </c>
    </row>
    <row r="1439" spans="1:6" x14ac:dyDescent="0.3">
      <c r="A1439" s="1" t="s">
        <v>44</v>
      </c>
      <c r="B1439">
        <v>2019</v>
      </c>
      <c r="C1439" s="1" t="s">
        <v>98</v>
      </c>
      <c r="D1439" s="1" t="s">
        <v>99</v>
      </c>
      <c r="E1439" s="1" t="s">
        <v>101</v>
      </c>
      <c r="F1439">
        <v>799</v>
      </c>
    </row>
    <row r="1440" spans="1:6" x14ac:dyDescent="0.3">
      <c r="A1440" s="1" t="s">
        <v>44</v>
      </c>
      <c r="B1440">
        <v>2019</v>
      </c>
      <c r="C1440" s="1" t="s">
        <v>98</v>
      </c>
      <c r="D1440" s="1" t="s">
        <v>104</v>
      </c>
      <c r="E1440" s="1" t="s">
        <v>106</v>
      </c>
      <c r="F1440">
        <v>106</v>
      </c>
    </row>
    <row r="1441" spans="1:6" x14ac:dyDescent="0.3">
      <c r="A1441" s="1" t="s">
        <v>44</v>
      </c>
      <c r="B1441">
        <v>2019</v>
      </c>
      <c r="C1441" s="1" t="s">
        <v>98</v>
      </c>
      <c r="D1441" s="1" t="s">
        <v>122</v>
      </c>
      <c r="E1441" s="1" t="s">
        <v>122</v>
      </c>
      <c r="F1441">
        <v>10726</v>
      </c>
    </row>
    <row r="1442" spans="1:6" x14ac:dyDescent="0.3">
      <c r="A1442" s="1" t="s">
        <v>44</v>
      </c>
      <c r="B1442">
        <v>2020</v>
      </c>
      <c r="C1442" s="1" t="s">
        <v>83</v>
      </c>
      <c r="D1442" s="1" t="s">
        <v>84</v>
      </c>
      <c r="E1442" s="1" t="s">
        <v>85</v>
      </c>
      <c r="F1442">
        <v>1</v>
      </c>
    </row>
    <row r="1443" spans="1:6" x14ac:dyDescent="0.3">
      <c r="A1443" s="1" t="s">
        <v>44</v>
      </c>
      <c r="B1443">
        <v>2020</v>
      </c>
      <c r="C1443" s="1" t="s">
        <v>83</v>
      </c>
      <c r="D1443" s="1" t="s">
        <v>90</v>
      </c>
      <c r="E1443" s="1" t="s">
        <v>91</v>
      </c>
      <c r="F1443">
        <v>2680</v>
      </c>
    </row>
    <row r="1444" spans="1:6" x14ac:dyDescent="0.3">
      <c r="A1444" s="1" t="s">
        <v>44</v>
      </c>
      <c r="B1444">
        <v>2020</v>
      </c>
      <c r="C1444" s="1" t="s">
        <v>83</v>
      </c>
      <c r="D1444" s="1" t="s">
        <v>94</v>
      </c>
      <c r="E1444" s="1" t="s">
        <v>95</v>
      </c>
      <c r="F1444">
        <v>62</v>
      </c>
    </row>
    <row r="1445" spans="1:6" x14ac:dyDescent="0.3">
      <c r="A1445" s="1" t="s">
        <v>44</v>
      </c>
      <c r="B1445">
        <v>2020</v>
      </c>
      <c r="C1445" s="1" t="s">
        <v>98</v>
      </c>
      <c r="D1445" s="1" t="s">
        <v>99</v>
      </c>
      <c r="E1445" s="1" t="s">
        <v>101</v>
      </c>
      <c r="F1445">
        <v>797</v>
      </c>
    </row>
    <row r="1446" spans="1:6" x14ac:dyDescent="0.3">
      <c r="A1446" s="1" t="s">
        <v>44</v>
      </c>
      <c r="B1446">
        <v>2020</v>
      </c>
      <c r="C1446" s="1" t="s">
        <v>98</v>
      </c>
      <c r="D1446" s="1" t="s">
        <v>104</v>
      </c>
      <c r="E1446" s="1" t="s">
        <v>106</v>
      </c>
      <c r="F1446">
        <v>110</v>
      </c>
    </row>
    <row r="1447" spans="1:6" x14ac:dyDescent="0.3">
      <c r="A1447" s="1" t="s">
        <v>44</v>
      </c>
      <c r="B1447">
        <v>2020</v>
      </c>
      <c r="C1447" s="1" t="s">
        <v>98</v>
      </c>
      <c r="D1447" s="1" t="s">
        <v>122</v>
      </c>
      <c r="E1447" s="1" t="s">
        <v>122</v>
      </c>
      <c r="F1447">
        <v>10777</v>
      </c>
    </row>
    <row r="1448" spans="1:6" x14ac:dyDescent="0.3">
      <c r="A1448" s="1" t="s">
        <v>44</v>
      </c>
      <c r="B1448">
        <v>2021</v>
      </c>
      <c r="C1448" s="1" t="s">
        <v>83</v>
      </c>
      <c r="D1448" s="1" t="s">
        <v>84</v>
      </c>
      <c r="E1448" s="1" t="s">
        <v>85</v>
      </c>
      <c r="F1448">
        <v>1</v>
      </c>
    </row>
    <row r="1449" spans="1:6" x14ac:dyDescent="0.3">
      <c r="A1449" s="1" t="s">
        <v>44</v>
      </c>
      <c r="B1449">
        <v>2021</v>
      </c>
      <c r="C1449" s="1" t="s">
        <v>83</v>
      </c>
      <c r="D1449" s="1" t="s">
        <v>90</v>
      </c>
      <c r="E1449" s="1" t="s">
        <v>91</v>
      </c>
      <c r="F1449">
        <v>2680</v>
      </c>
    </row>
    <row r="1450" spans="1:6" x14ac:dyDescent="0.3">
      <c r="A1450" s="1" t="s">
        <v>44</v>
      </c>
      <c r="B1450">
        <v>2021</v>
      </c>
      <c r="C1450" s="1" t="s">
        <v>83</v>
      </c>
      <c r="D1450" s="1" t="s">
        <v>94</v>
      </c>
      <c r="E1450" s="1" t="s">
        <v>95</v>
      </c>
      <c r="F1450">
        <v>62</v>
      </c>
    </row>
    <row r="1451" spans="1:6" x14ac:dyDescent="0.3">
      <c r="A1451" s="1" t="s">
        <v>44</v>
      </c>
      <c r="B1451">
        <v>2021</v>
      </c>
      <c r="C1451" s="1" t="s">
        <v>98</v>
      </c>
      <c r="D1451" s="1" t="s">
        <v>99</v>
      </c>
      <c r="E1451" s="1" t="s">
        <v>101</v>
      </c>
      <c r="F1451">
        <v>797</v>
      </c>
    </row>
    <row r="1452" spans="1:6" x14ac:dyDescent="0.3">
      <c r="A1452" s="1" t="s">
        <v>44</v>
      </c>
      <c r="B1452">
        <v>2021</v>
      </c>
      <c r="C1452" s="1" t="s">
        <v>98</v>
      </c>
      <c r="D1452" s="1" t="s">
        <v>104</v>
      </c>
      <c r="E1452" s="1" t="s">
        <v>106</v>
      </c>
      <c r="F1452">
        <v>112</v>
      </c>
    </row>
    <row r="1453" spans="1:6" x14ac:dyDescent="0.3">
      <c r="A1453" s="1" t="s">
        <v>44</v>
      </c>
      <c r="B1453">
        <v>2021</v>
      </c>
      <c r="C1453" s="1" t="s">
        <v>98</v>
      </c>
      <c r="D1453" s="1" t="s">
        <v>122</v>
      </c>
      <c r="E1453" s="1" t="s">
        <v>122</v>
      </c>
      <c r="F1453">
        <v>10960</v>
      </c>
    </row>
    <row r="1454" spans="1:6" x14ac:dyDescent="0.3">
      <c r="A1454" s="1" t="s">
        <v>45</v>
      </c>
      <c r="B1454">
        <v>2015</v>
      </c>
      <c r="C1454" s="1" t="s">
        <v>83</v>
      </c>
      <c r="D1454" s="1" t="s">
        <v>84</v>
      </c>
      <c r="E1454" s="1" t="s">
        <v>336</v>
      </c>
      <c r="F1454">
        <v>0</v>
      </c>
    </row>
    <row r="1455" spans="1:6" x14ac:dyDescent="0.3">
      <c r="A1455" s="1" t="s">
        <v>45</v>
      </c>
      <c r="B1455">
        <v>2015</v>
      </c>
      <c r="C1455" s="1" t="s">
        <v>83</v>
      </c>
      <c r="D1455" s="1" t="s">
        <v>86</v>
      </c>
      <c r="E1455" s="1" t="s">
        <v>87</v>
      </c>
      <c r="F1455">
        <v>172</v>
      </c>
    </row>
    <row r="1456" spans="1:6" x14ac:dyDescent="0.3">
      <c r="A1456" s="1" t="s">
        <v>45</v>
      </c>
      <c r="B1456">
        <v>2015</v>
      </c>
      <c r="C1456" s="1" t="s">
        <v>83</v>
      </c>
      <c r="D1456" s="1" t="s">
        <v>90</v>
      </c>
      <c r="E1456" s="1" t="s">
        <v>91</v>
      </c>
      <c r="F1456">
        <v>4595</v>
      </c>
    </row>
    <row r="1457" spans="1:6" x14ac:dyDescent="0.3">
      <c r="A1457" s="1" t="s">
        <v>45</v>
      </c>
      <c r="B1457">
        <v>2015</v>
      </c>
      <c r="C1457" s="1" t="s">
        <v>83</v>
      </c>
      <c r="D1457" s="1" t="s">
        <v>94</v>
      </c>
      <c r="E1457" s="1" t="s">
        <v>95</v>
      </c>
      <c r="F1457">
        <v>144</v>
      </c>
    </row>
    <row r="1458" spans="1:6" x14ac:dyDescent="0.3">
      <c r="A1458" s="1" t="s">
        <v>45</v>
      </c>
      <c r="B1458">
        <v>2015</v>
      </c>
      <c r="C1458" s="1" t="s">
        <v>98</v>
      </c>
      <c r="D1458" s="1" t="s">
        <v>99</v>
      </c>
      <c r="E1458" s="1" t="s">
        <v>101</v>
      </c>
      <c r="F1458">
        <v>1920</v>
      </c>
    </row>
    <row r="1459" spans="1:6" x14ac:dyDescent="0.3">
      <c r="A1459" s="1" t="s">
        <v>45</v>
      </c>
      <c r="B1459">
        <v>2015</v>
      </c>
      <c r="C1459" s="1" t="s">
        <v>98</v>
      </c>
      <c r="D1459" s="1" t="s">
        <v>104</v>
      </c>
      <c r="E1459" s="1" t="s">
        <v>105</v>
      </c>
      <c r="F1459">
        <v>13</v>
      </c>
    </row>
    <row r="1460" spans="1:6" x14ac:dyDescent="0.3">
      <c r="A1460" s="1" t="s">
        <v>45</v>
      </c>
      <c r="B1460">
        <v>2015</v>
      </c>
      <c r="C1460" s="1" t="s">
        <v>98</v>
      </c>
      <c r="D1460" s="1" t="s">
        <v>104</v>
      </c>
      <c r="E1460" s="1" t="s">
        <v>174</v>
      </c>
      <c r="F1460">
        <v>195</v>
      </c>
    </row>
    <row r="1461" spans="1:6" x14ac:dyDescent="0.3">
      <c r="A1461" s="1" t="s">
        <v>45</v>
      </c>
      <c r="B1461">
        <v>2015</v>
      </c>
      <c r="C1461" s="1" t="s">
        <v>98</v>
      </c>
      <c r="D1461" s="1" t="s">
        <v>122</v>
      </c>
      <c r="E1461" s="1" t="s">
        <v>122</v>
      </c>
      <c r="F1461">
        <v>19801</v>
      </c>
    </row>
    <row r="1462" spans="1:6" x14ac:dyDescent="0.3">
      <c r="A1462" s="1" t="s">
        <v>45</v>
      </c>
      <c r="B1462">
        <v>2016</v>
      </c>
      <c r="C1462" s="1" t="s">
        <v>83</v>
      </c>
      <c r="D1462" s="1" t="s">
        <v>86</v>
      </c>
      <c r="E1462" s="1" t="s">
        <v>87</v>
      </c>
      <c r="F1462">
        <v>170</v>
      </c>
    </row>
    <row r="1463" spans="1:6" x14ac:dyDescent="0.3">
      <c r="A1463" s="1" t="s">
        <v>45</v>
      </c>
      <c r="B1463">
        <v>2016</v>
      </c>
      <c r="C1463" s="1" t="s">
        <v>83</v>
      </c>
      <c r="D1463" s="1" t="s">
        <v>90</v>
      </c>
      <c r="E1463" s="1" t="s">
        <v>91</v>
      </c>
      <c r="F1463">
        <v>4680</v>
      </c>
    </row>
    <row r="1464" spans="1:6" x14ac:dyDescent="0.3">
      <c r="A1464" s="1" t="s">
        <v>45</v>
      </c>
      <c r="B1464">
        <v>2016</v>
      </c>
      <c r="C1464" s="1" t="s">
        <v>83</v>
      </c>
      <c r="D1464" s="1" t="s">
        <v>94</v>
      </c>
      <c r="E1464" s="1" t="s">
        <v>95</v>
      </c>
      <c r="F1464">
        <v>148</v>
      </c>
    </row>
    <row r="1465" spans="1:6" x14ac:dyDescent="0.3">
      <c r="A1465" s="1" t="s">
        <v>45</v>
      </c>
      <c r="B1465">
        <v>2016</v>
      </c>
      <c r="C1465" s="1" t="s">
        <v>98</v>
      </c>
      <c r="D1465" s="1" t="s">
        <v>99</v>
      </c>
      <c r="E1465" s="1" t="s">
        <v>101</v>
      </c>
      <c r="F1465">
        <v>1844</v>
      </c>
    </row>
    <row r="1466" spans="1:6" x14ac:dyDescent="0.3">
      <c r="A1466" s="1" t="s">
        <v>45</v>
      </c>
      <c r="B1466">
        <v>2016</v>
      </c>
      <c r="C1466" s="1" t="s">
        <v>98</v>
      </c>
      <c r="D1466" s="1" t="s">
        <v>104</v>
      </c>
      <c r="E1466" s="1" t="s">
        <v>105</v>
      </c>
      <c r="F1466">
        <v>13</v>
      </c>
    </row>
    <row r="1467" spans="1:6" x14ac:dyDescent="0.3">
      <c r="A1467" s="1" t="s">
        <v>45</v>
      </c>
      <c r="B1467">
        <v>2016</v>
      </c>
      <c r="C1467" s="1" t="s">
        <v>98</v>
      </c>
      <c r="D1467" s="1" t="s">
        <v>104</v>
      </c>
      <c r="E1467" s="1" t="s">
        <v>174</v>
      </c>
      <c r="F1467">
        <v>198</v>
      </c>
    </row>
    <row r="1468" spans="1:6" x14ac:dyDescent="0.3">
      <c r="A1468" s="1" t="s">
        <v>45</v>
      </c>
      <c r="B1468">
        <v>2016</v>
      </c>
      <c r="C1468" s="1" t="s">
        <v>98</v>
      </c>
      <c r="D1468" s="1" t="s">
        <v>122</v>
      </c>
      <c r="E1468" s="1" t="s">
        <v>122</v>
      </c>
      <c r="F1468">
        <v>20057</v>
      </c>
    </row>
    <row r="1469" spans="1:6" x14ac:dyDescent="0.3">
      <c r="A1469" s="1" t="s">
        <v>45</v>
      </c>
      <c r="B1469">
        <v>2017</v>
      </c>
      <c r="C1469" s="1" t="s">
        <v>83</v>
      </c>
      <c r="D1469" s="1" t="s">
        <v>86</v>
      </c>
      <c r="E1469" s="1" t="s">
        <v>87</v>
      </c>
      <c r="F1469">
        <v>173</v>
      </c>
    </row>
    <row r="1470" spans="1:6" x14ac:dyDescent="0.3">
      <c r="A1470" s="1" t="s">
        <v>45</v>
      </c>
      <c r="B1470">
        <v>2017</v>
      </c>
      <c r="C1470" s="1" t="s">
        <v>83</v>
      </c>
      <c r="D1470" s="1" t="s">
        <v>90</v>
      </c>
      <c r="E1470" s="1" t="s">
        <v>91</v>
      </c>
      <c r="F1470">
        <v>4674</v>
      </c>
    </row>
    <row r="1471" spans="1:6" x14ac:dyDescent="0.3">
      <c r="A1471" s="1" t="s">
        <v>45</v>
      </c>
      <c r="B1471">
        <v>2017</v>
      </c>
      <c r="C1471" s="1" t="s">
        <v>83</v>
      </c>
      <c r="D1471" s="1" t="s">
        <v>94</v>
      </c>
      <c r="E1471" s="1" t="s">
        <v>95</v>
      </c>
      <c r="F1471">
        <v>152</v>
      </c>
    </row>
    <row r="1472" spans="1:6" x14ac:dyDescent="0.3">
      <c r="A1472" s="1" t="s">
        <v>45</v>
      </c>
      <c r="B1472">
        <v>2017</v>
      </c>
      <c r="C1472" s="1" t="s">
        <v>98</v>
      </c>
      <c r="D1472" s="1" t="s">
        <v>99</v>
      </c>
      <c r="E1472" s="1" t="s">
        <v>101</v>
      </c>
      <c r="F1472">
        <v>1810</v>
      </c>
    </row>
    <row r="1473" spans="1:6" x14ac:dyDescent="0.3">
      <c r="A1473" s="1" t="s">
        <v>45</v>
      </c>
      <c r="B1473">
        <v>2017</v>
      </c>
      <c r="C1473" s="1" t="s">
        <v>98</v>
      </c>
      <c r="D1473" s="1" t="s">
        <v>104</v>
      </c>
      <c r="E1473" s="1" t="s">
        <v>105</v>
      </c>
      <c r="F1473">
        <v>11</v>
      </c>
    </row>
    <row r="1474" spans="1:6" x14ac:dyDescent="0.3">
      <c r="A1474" s="1" t="s">
        <v>45</v>
      </c>
      <c r="B1474">
        <v>2017</v>
      </c>
      <c r="C1474" s="1" t="s">
        <v>98</v>
      </c>
      <c r="D1474" s="1" t="s">
        <v>104</v>
      </c>
      <c r="E1474" s="1" t="s">
        <v>174</v>
      </c>
      <c r="F1474">
        <v>186</v>
      </c>
    </row>
    <row r="1475" spans="1:6" x14ac:dyDescent="0.3">
      <c r="A1475" s="1" t="s">
        <v>45</v>
      </c>
      <c r="B1475">
        <v>2017</v>
      </c>
      <c r="C1475" s="1" t="s">
        <v>98</v>
      </c>
      <c r="D1475" s="1" t="s">
        <v>122</v>
      </c>
      <c r="E1475" s="1" t="s">
        <v>122</v>
      </c>
      <c r="F1475">
        <v>20188</v>
      </c>
    </row>
    <row r="1476" spans="1:6" x14ac:dyDescent="0.3">
      <c r="A1476" s="1" t="s">
        <v>45</v>
      </c>
      <c r="B1476">
        <v>2018</v>
      </c>
      <c r="C1476" s="1" t="s">
        <v>83</v>
      </c>
      <c r="D1476" s="1" t="s">
        <v>86</v>
      </c>
      <c r="E1476" s="1" t="s">
        <v>87</v>
      </c>
      <c r="F1476">
        <v>175</v>
      </c>
    </row>
    <row r="1477" spans="1:6" x14ac:dyDescent="0.3">
      <c r="A1477" s="1" t="s">
        <v>45</v>
      </c>
      <c r="B1477">
        <v>2018</v>
      </c>
      <c r="C1477" s="1" t="s">
        <v>83</v>
      </c>
      <c r="D1477" s="1" t="s">
        <v>90</v>
      </c>
      <c r="E1477" s="1" t="s">
        <v>91</v>
      </c>
      <c r="F1477">
        <v>4778</v>
      </c>
    </row>
    <row r="1478" spans="1:6" x14ac:dyDescent="0.3">
      <c r="A1478" s="1" t="s">
        <v>45</v>
      </c>
      <c r="B1478">
        <v>2018</v>
      </c>
      <c r="C1478" s="1" t="s">
        <v>83</v>
      </c>
      <c r="D1478" s="1" t="s">
        <v>94</v>
      </c>
      <c r="E1478" s="1" t="s">
        <v>95</v>
      </c>
      <c r="F1478">
        <v>185</v>
      </c>
    </row>
    <row r="1479" spans="1:6" x14ac:dyDescent="0.3">
      <c r="A1479" s="1" t="s">
        <v>45</v>
      </c>
      <c r="B1479">
        <v>2018</v>
      </c>
      <c r="C1479" s="1" t="s">
        <v>98</v>
      </c>
      <c r="D1479" s="1" t="s">
        <v>99</v>
      </c>
      <c r="E1479" s="1" t="s">
        <v>101</v>
      </c>
      <c r="F1479">
        <v>1895</v>
      </c>
    </row>
    <row r="1480" spans="1:6" x14ac:dyDescent="0.3">
      <c r="A1480" s="1" t="s">
        <v>45</v>
      </c>
      <c r="B1480">
        <v>2018</v>
      </c>
      <c r="C1480" s="1" t="s">
        <v>98</v>
      </c>
      <c r="D1480" s="1" t="s">
        <v>104</v>
      </c>
      <c r="E1480" s="1" t="s">
        <v>105</v>
      </c>
      <c r="F1480">
        <v>10</v>
      </c>
    </row>
    <row r="1481" spans="1:6" x14ac:dyDescent="0.3">
      <c r="A1481" s="1" t="s">
        <v>45</v>
      </c>
      <c r="B1481">
        <v>2018</v>
      </c>
      <c r="C1481" s="1" t="s">
        <v>98</v>
      </c>
      <c r="D1481" s="1" t="s">
        <v>104</v>
      </c>
      <c r="E1481" s="1" t="s">
        <v>174</v>
      </c>
      <c r="F1481">
        <v>205</v>
      </c>
    </row>
    <row r="1482" spans="1:6" x14ac:dyDescent="0.3">
      <c r="A1482" s="1" t="s">
        <v>45</v>
      </c>
      <c r="B1482">
        <v>2018</v>
      </c>
      <c r="C1482" s="1" t="s">
        <v>98</v>
      </c>
      <c r="D1482" s="1" t="s">
        <v>122</v>
      </c>
      <c r="E1482" s="1" t="s">
        <v>122</v>
      </c>
      <c r="F1482">
        <v>20332</v>
      </c>
    </row>
    <row r="1483" spans="1:6" x14ac:dyDescent="0.3">
      <c r="A1483" s="1" t="s">
        <v>45</v>
      </c>
      <c r="B1483">
        <v>2019</v>
      </c>
      <c r="C1483" s="1" t="s">
        <v>83</v>
      </c>
      <c r="D1483" s="1" t="s">
        <v>86</v>
      </c>
      <c r="E1483" s="1" t="s">
        <v>87</v>
      </c>
      <c r="F1483">
        <v>175</v>
      </c>
    </row>
    <row r="1484" spans="1:6" x14ac:dyDescent="0.3">
      <c r="A1484" s="1" t="s">
        <v>45</v>
      </c>
      <c r="B1484">
        <v>2019</v>
      </c>
      <c r="C1484" s="1" t="s">
        <v>83</v>
      </c>
      <c r="D1484" s="1" t="s">
        <v>90</v>
      </c>
      <c r="E1484" s="1" t="s">
        <v>91</v>
      </c>
      <c r="F1484">
        <v>4833</v>
      </c>
    </row>
    <row r="1485" spans="1:6" x14ac:dyDescent="0.3">
      <c r="A1485" s="1" t="s">
        <v>45</v>
      </c>
      <c r="B1485">
        <v>2019</v>
      </c>
      <c r="C1485" s="1" t="s">
        <v>83</v>
      </c>
      <c r="D1485" s="1" t="s">
        <v>94</v>
      </c>
      <c r="E1485" s="1" t="s">
        <v>95</v>
      </c>
      <c r="F1485">
        <v>183</v>
      </c>
    </row>
    <row r="1486" spans="1:6" x14ac:dyDescent="0.3">
      <c r="A1486" s="1" t="s">
        <v>45</v>
      </c>
      <c r="B1486">
        <v>2019</v>
      </c>
      <c r="C1486" s="1" t="s">
        <v>98</v>
      </c>
      <c r="D1486" s="1" t="s">
        <v>99</v>
      </c>
      <c r="E1486" s="1" t="s">
        <v>101</v>
      </c>
      <c r="F1486">
        <v>1824</v>
      </c>
    </row>
    <row r="1487" spans="1:6" x14ac:dyDescent="0.3">
      <c r="A1487" s="1" t="s">
        <v>45</v>
      </c>
      <c r="B1487">
        <v>2019</v>
      </c>
      <c r="C1487" s="1" t="s">
        <v>98</v>
      </c>
      <c r="D1487" s="1" t="s">
        <v>104</v>
      </c>
      <c r="E1487" s="1" t="s">
        <v>105</v>
      </c>
      <c r="F1487">
        <v>11</v>
      </c>
    </row>
    <row r="1488" spans="1:6" x14ac:dyDescent="0.3">
      <c r="A1488" s="1" t="s">
        <v>45</v>
      </c>
      <c r="B1488">
        <v>2019</v>
      </c>
      <c r="C1488" s="1" t="s">
        <v>98</v>
      </c>
      <c r="D1488" s="1" t="s">
        <v>104</v>
      </c>
      <c r="E1488" s="1" t="s">
        <v>174</v>
      </c>
      <c r="F1488">
        <v>217</v>
      </c>
    </row>
    <row r="1489" spans="1:6" x14ac:dyDescent="0.3">
      <c r="A1489" s="1" t="s">
        <v>45</v>
      </c>
      <c r="B1489">
        <v>2019</v>
      </c>
      <c r="C1489" s="1" t="s">
        <v>98</v>
      </c>
      <c r="D1489" s="1" t="s">
        <v>122</v>
      </c>
      <c r="E1489" s="1" t="s">
        <v>122</v>
      </c>
      <c r="F1489">
        <v>20476</v>
      </c>
    </row>
    <row r="1490" spans="1:6" x14ac:dyDescent="0.3">
      <c r="A1490" s="1" t="s">
        <v>45</v>
      </c>
      <c r="B1490">
        <v>2020</v>
      </c>
      <c r="C1490" s="1" t="s">
        <v>83</v>
      </c>
      <c r="D1490" s="1" t="s">
        <v>86</v>
      </c>
      <c r="E1490" s="1" t="s">
        <v>87</v>
      </c>
      <c r="F1490">
        <v>174</v>
      </c>
    </row>
    <row r="1491" spans="1:6" x14ac:dyDescent="0.3">
      <c r="A1491" s="1" t="s">
        <v>45</v>
      </c>
      <c r="B1491">
        <v>2020</v>
      </c>
      <c r="C1491" s="1" t="s">
        <v>83</v>
      </c>
      <c r="D1491" s="1" t="s">
        <v>90</v>
      </c>
      <c r="E1491" s="1" t="s">
        <v>91</v>
      </c>
      <c r="F1491">
        <v>4846</v>
      </c>
    </row>
    <row r="1492" spans="1:6" x14ac:dyDescent="0.3">
      <c r="A1492" s="1" t="s">
        <v>45</v>
      </c>
      <c r="B1492">
        <v>2020</v>
      </c>
      <c r="C1492" s="1" t="s">
        <v>83</v>
      </c>
      <c r="D1492" s="1" t="s">
        <v>94</v>
      </c>
      <c r="E1492" s="1" t="s">
        <v>95</v>
      </c>
      <c r="F1492">
        <v>183</v>
      </c>
    </row>
    <row r="1493" spans="1:6" x14ac:dyDescent="0.3">
      <c r="A1493" s="1" t="s">
        <v>45</v>
      </c>
      <c r="B1493">
        <v>2020</v>
      </c>
      <c r="C1493" s="1" t="s">
        <v>98</v>
      </c>
      <c r="D1493" s="1" t="s">
        <v>99</v>
      </c>
      <c r="E1493" s="1" t="s">
        <v>101</v>
      </c>
      <c r="F1493">
        <v>1809</v>
      </c>
    </row>
    <row r="1494" spans="1:6" x14ac:dyDescent="0.3">
      <c r="A1494" s="1" t="s">
        <v>45</v>
      </c>
      <c r="B1494">
        <v>2020</v>
      </c>
      <c r="C1494" s="1" t="s">
        <v>98</v>
      </c>
      <c r="D1494" s="1" t="s">
        <v>104</v>
      </c>
      <c r="E1494" s="1" t="s">
        <v>105</v>
      </c>
      <c r="F1494">
        <v>10</v>
      </c>
    </row>
    <row r="1495" spans="1:6" x14ac:dyDescent="0.3">
      <c r="A1495" s="1" t="s">
        <v>45</v>
      </c>
      <c r="B1495">
        <v>2020</v>
      </c>
      <c r="C1495" s="1" t="s">
        <v>98</v>
      </c>
      <c r="D1495" s="1" t="s">
        <v>104</v>
      </c>
      <c r="E1495" s="1" t="s">
        <v>174</v>
      </c>
      <c r="F1495">
        <v>233</v>
      </c>
    </row>
    <row r="1496" spans="1:6" x14ac:dyDescent="0.3">
      <c r="A1496" s="1" t="s">
        <v>45</v>
      </c>
      <c r="B1496">
        <v>2020</v>
      </c>
      <c r="C1496" s="1" t="s">
        <v>98</v>
      </c>
      <c r="D1496" s="1" t="s">
        <v>122</v>
      </c>
      <c r="E1496" s="1" t="s">
        <v>122</v>
      </c>
      <c r="F1496">
        <v>20512</v>
      </c>
    </row>
    <row r="1497" spans="1:6" x14ac:dyDescent="0.3">
      <c r="A1497" s="1" t="s">
        <v>45</v>
      </c>
      <c r="B1497">
        <v>2021</v>
      </c>
      <c r="C1497" s="1" t="s">
        <v>83</v>
      </c>
      <c r="D1497" s="1" t="s">
        <v>86</v>
      </c>
      <c r="E1497" s="1" t="s">
        <v>87</v>
      </c>
      <c r="F1497">
        <v>174</v>
      </c>
    </row>
    <row r="1498" spans="1:6" x14ac:dyDescent="0.3">
      <c r="A1498" s="1" t="s">
        <v>45</v>
      </c>
      <c r="B1498">
        <v>2021</v>
      </c>
      <c r="C1498" s="1" t="s">
        <v>83</v>
      </c>
      <c r="D1498" s="1" t="s">
        <v>90</v>
      </c>
      <c r="E1498" s="1" t="s">
        <v>91</v>
      </c>
      <c r="F1498">
        <v>4950</v>
      </c>
    </row>
    <row r="1499" spans="1:6" x14ac:dyDescent="0.3">
      <c r="A1499" s="1" t="s">
        <v>45</v>
      </c>
      <c r="B1499">
        <v>2021</v>
      </c>
      <c r="C1499" s="1" t="s">
        <v>83</v>
      </c>
      <c r="D1499" s="1" t="s">
        <v>94</v>
      </c>
      <c r="E1499" s="1" t="s">
        <v>95</v>
      </c>
      <c r="F1499">
        <v>181</v>
      </c>
    </row>
    <row r="1500" spans="1:6" x14ac:dyDescent="0.3">
      <c r="A1500" s="1" t="s">
        <v>45</v>
      </c>
      <c r="B1500">
        <v>2021</v>
      </c>
      <c r="C1500" s="1" t="s">
        <v>98</v>
      </c>
      <c r="D1500" s="1" t="s">
        <v>99</v>
      </c>
      <c r="E1500" s="1" t="s">
        <v>101</v>
      </c>
      <c r="F1500">
        <v>1831</v>
      </c>
    </row>
    <row r="1501" spans="1:6" x14ac:dyDescent="0.3">
      <c r="A1501" s="1" t="s">
        <v>45</v>
      </c>
      <c r="B1501">
        <v>2021</v>
      </c>
      <c r="C1501" s="1" t="s">
        <v>98</v>
      </c>
      <c r="D1501" s="1" t="s">
        <v>104</v>
      </c>
      <c r="E1501" s="1" t="s">
        <v>105</v>
      </c>
      <c r="F1501">
        <v>11</v>
      </c>
    </row>
    <row r="1502" spans="1:6" x14ac:dyDescent="0.3">
      <c r="A1502" s="1" t="s">
        <v>45</v>
      </c>
      <c r="B1502">
        <v>2021</v>
      </c>
      <c r="C1502" s="1" t="s">
        <v>98</v>
      </c>
      <c r="D1502" s="1" t="s">
        <v>104</v>
      </c>
      <c r="E1502" s="1" t="s">
        <v>174</v>
      </c>
      <c r="F1502">
        <v>258</v>
      </c>
    </row>
    <row r="1503" spans="1:6" x14ac:dyDescent="0.3">
      <c r="A1503" s="1" t="s">
        <v>45</v>
      </c>
      <c r="B1503">
        <v>2021</v>
      </c>
      <c r="C1503" s="1" t="s">
        <v>98</v>
      </c>
      <c r="D1503" s="1" t="s">
        <v>122</v>
      </c>
      <c r="E1503" s="1" t="s">
        <v>122</v>
      </c>
      <c r="F1503">
        <v>20638</v>
      </c>
    </row>
    <row r="1504" spans="1:6" x14ac:dyDescent="0.3">
      <c r="A1504" s="1" t="s">
        <v>46</v>
      </c>
      <c r="B1504">
        <v>2015</v>
      </c>
      <c r="C1504" s="1" t="s">
        <v>83</v>
      </c>
      <c r="D1504" s="1" t="s">
        <v>86</v>
      </c>
      <c r="E1504" s="1" t="s">
        <v>87</v>
      </c>
      <c r="F1504">
        <v>11</v>
      </c>
    </row>
    <row r="1505" spans="1:6" x14ac:dyDescent="0.3">
      <c r="A1505" s="1" t="s">
        <v>46</v>
      </c>
      <c r="B1505">
        <v>2015</v>
      </c>
      <c r="C1505" s="1" t="s">
        <v>83</v>
      </c>
      <c r="D1505" s="1" t="s">
        <v>90</v>
      </c>
      <c r="E1505" s="1" t="s">
        <v>91</v>
      </c>
      <c r="F1505">
        <v>958</v>
      </c>
    </row>
    <row r="1506" spans="1:6" x14ac:dyDescent="0.3">
      <c r="A1506" s="1" t="s">
        <v>46</v>
      </c>
      <c r="B1506">
        <v>2015</v>
      </c>
      <c r="C1506" s="1" t="s">
        <v>98</v>
      </c>
      <c r="D1506" s="1" t="s">
        <v>99</v>
      </c>
      <c r="E1506" s="1" t="s">
        <v>101</v>
      </c>
      <c r="F1506">
        <v>399</v>
      </c>
    </row>
    <row r="1507" spans="1:6" x14ac:dyDescent="0.3">
      <c r="A1507" s="1" t="s">
        <v>46</v>
      </c>
      <c r="B1507">
        <v>2015</v>
      </c>
      <c r="C1507" s="1" t="s">
        <v>98</v>
      </c>
      <c r="D1507" s="1" t="s">
        <v>104</v>
      </c>
      <c r="E1507" s="1" t="s">
        <v>337</v>
      </c>
      <c r="F1507">
        <v>2</v>
      </c>
    </row>
    <row r="1508" spans="1:6" x14ac:dyDescent="0.3">
      <c r="A1508" s="1" t="s">
        <v>46</v>
      </c>
      <c r="B1508">
        <v>2015</v>
      </c>
      <c r="C1508" s="1" t="s">
        <v>98</v>
      </c>
      <c r="D1508" s="1" t="s">
        <v>104</v>
      </c>
      <c r="E1508" s="1" t="s">
        <v>338</v>
      </c>
      <c r="F1508">
        <v>43</v>
      </c>
    </row>
    <row r="1509" spans="1:6" x14ac:dyDescent="0.3">
      <c r="A1509" s="1" t="s">
        <v>46</v>
      </c>
      <c r="B1509">
        <v>2015</v>
      </c>
      <c r="C1509" s="1" t="s">
        <v>98</v>
      </c>
      <c r="D1509" s="1" t="s">
        <v>122</v>
      </c>
      <c r="E1509" s="1" t="s">
        <v>122</v>
      </c>
      <c r="F1509">
        <v>2259</v>
      </c>
    </row>
    <row r="1510" spans="1:6" x14ac:dyDescent="0.3">
      <c r="A1510" s="1" t="s">
        <v>46</v>
      </c>
      <c r="B1510">
        <v>2016</v>
      </c>
      <c r="C1510" s="1" t="s">
        <v>83</v>
      </c>
      <c r="D1510" s="1" t="s">
        <v>86</v>
      </c>
      <c r="E1510" s="1" t="s">
        <v>87</v>
      </c>
      <c r="F1510">
        <v>9</v>
      </c>
    </row>
    <row r="1511" spans="1:6" x14ac:dyDescent="0.3">
      <c r="A1511" s="1" t="s">
        <v>46</v>
      </c>
      <c r="B1511">
        <v>2016</v>
      </c>
      <c r="C1511" s="1" t="s">
        <v>83</v>
      </c>
      <c r="D1511" s="1" t="s">
        <v>90</v>
      </c>
      <c r="E1511" s="1" t="s">
        <v>91</v>
      </c>
      <c r="F1511">
        <v>961</v>
      </c>
    </row>
    <row r="1512" spans="1:6" x14ac:dyDescent="0.3">
      <c r="A1512" s="1" t="s">
        <v>46</v>
      </c>
      <c r="B1512">
        <v>2016</v>
      </c>
      <c r="C1512" s="1" t="s">
        <v>98</v>
      </c>
      <c r="D1512" s="1" t="s">
        <v>99</v>
      </c>
      <c r="E1512" s="1" t="s">
        <v>101</v>
      </c>
      <c r="F1512">
        <v>402</v>
      </c>
    </row>
    <row r="1513" spans="1:6" x14ac:dyDescent="0.3">
      <c r="A1513" s="1" t="s">
        <v>46</v>
      </c>
      <c r="B1513">
        <v>2016</v>
      </c>
      <c r="C1513" s="1" t="s">
        <v>98</v>
      </c>
      <c r="D1513" s="1" t="s">
        <v>104</v>
      </c>
      <c r="E1513" s="1" t="s">
        <v>337</v>
      </c>
      <c r="F1513">
        <v>2</v>
      </c>
    </row>
    <row r="1514" spans="1:6" x14ac:dyDescent="0.3">
      <c r="A1514" s="1" t="s">
        <v>46</v>
      </c>
      <c r="B1514">
        <v>2016</v>
      </c>
      <c r="C1514" s="1" t="s">
        <v>98</v>
      </c>
      <c r="D1514" s="1" t="s">
        <v>104</v>
      </c>
      <c r="E1514" s="1" t="s">
        <v>338</v>
      </c>
      <c r="F1514">
        <v>43</v>
      </c>
    </row>
    <row r="1515" spans="1:6" x14ac:dyDescent="0.3">
      <c r="A1515" s="1" t="s">
        <v>46</v>
      </c>
      <c r="B1515">
        <v>2016</v>
      </c>
      <c r="C1515" s="1" t="s">
        <v>98</v>
      </c>
      <c r="D1515" s="1" t="s">
        <v>122</v>
      </c>
      <c r="E1515" s="1" t="s">
        <v>122</v>
      </c>
      <c r="F1515">
        <v>2257</v>
      </c>
    </row>
    <row r="1516" spans="1:6" x14ac:dyDescent="0.3">
      <c r="A1516" s="1" t="s">
        <v>46</v>
      </c>
      <c r="B1516">
        <v>2017</v>
      </c>
      <c r="C1516" s="1" t="s">
        <v>83</v>
      </c>
      <c r="D1516" s="1" t="s">
        <v>86</v>
      </c>
      <c r="E1516" s="1" t="s">
        <v>87</v>
      </c>
      <c r="F1516">
        <v>12</v>
      </c>
    </row>
    <row r="1517" spans="1:6" x14ac:dyDescent="0.3">
      <c r="A1517" s="1" t="s">
        <v>46</v>
      </c>
      <c r="B1517">
        <v>2017</v>
      </c>
      <c r="C1517" s="1" t="s">
        <v>83</v>
      </c>
      <c r="D1517" s="1" t="s">
        <v>90</v>
      </c>
      <c r="E1517" s="1" t="s">
        <v>91</v>
      </c>
      <c r="F1517">
        <v>962</v>
      </c>
    </row>
    <row r="1518" spans="1:6" x14ac:dyDescent="0.3">
      <c r="A1518" s="1" t="s">
        <v>46</v>
      </c>
      <c r="B1518">
        <v>2017</v>
      </c>
      <c r="C1518" s="1" t="s">
        <v>98</v>
      </c>
      <c r="D1518" s="1" t="s">
        <v>99</v>
      </c>
      <c r="E1518" s="1" t="s">
        <v>101</v>
      </c>
      <c r="F1518">
        <v>404</v>
      </c>
    </row>
    <row r="1519" spans="1:6" x14ac:dyDescent="0.3">
      <c r="A1519" s="1" t="s">
        <v>46</v>
      </c>
      <c r="B1519">
        <v>2017</v>
      </c>
      <c r="C1519" s="1" t="s">
        <v>98</v>
      </c>
      <c r="D1519" s="1" t="s">
        <v>104</v>
      </c>
      <c r="E1519" s="1" t="s">
        <v>337</v>
      </c>
      <c r="F1519">
        <v>2</v>
      </c>
    </row>
    <row r="1520" spans="1:6" x14ac:dyDescent="0.3">
      <c r="A1520" s="1" t="s">
        <v>46</v>
      </c>
      <c r="B1520">
        <v>2017</v>
      </c>
      <c r="C1520" s="1" t="s">
        <v>98</v>
      </c>
      <c r="D1520" s="1" t="s">
        <v>104</v>
      </c>
      <c r="E1520" s="1" t="s">
        <v>338</v>
      </c>
      <c r="F1520">
        <v>36</v>
      </c>
    </row>
    <row r="1521" spans="1:6" x14ac:dyDescent="0.3">
      <c r="A1521" s="1" t="s">
        <v>46</v>
      </c>
      <c r="B1521">
        <v>2017</v>
      </c>
      <c r="C1521" s="1" t="s">
        <v>98</v>
      </c>
      <c r="D1521" s="1" t="s">
        <v>122</v>
      </c>
      <c r="E1521" s="1" t="s">
        <v>122</v>
      </c>
      <c r="F1521">
        <v>2255</v>
      </c>
    </row>
    <row r="1522" spans="1:6" x14ac:dyDescent="0.3">
      <c r="A1522" s="1" t="s">
        <v>46</v>
      </c>
      <c r="B1522">
        <v>2018</v>
      </c>
      <c r="C1522" s="1" t="s">
        <v>83</v>
      </c>
      <c r="D1522" s="1" t="s">
        <v>86</v>
      </c>
      <c r="E1522" s="1" t="s">
        <v>87</v>
      </c>
      <c r="F1522">
        <v>13</v>
      </c>
    </row>
    <row r="1523" spans="1:6" x14ac:dyDescent="0.3">
      <c r="A1523" s="1" t="s">
        <v>46</v>
      </c>
      <c r="B1523">
        <v>2018</v>
      </c>
      <c r="C1523" s="1" t="s">
        <v>83</v>
      </c>
      <c r="D1523" s="1" t="s">
        <v>90</v>
      </c>
      <c r="E1523" s="1" t="s">
        <v>91</v>
      </c>
      <c r="F1523">
        <v>962</v>
      </c>
    </row>
    <row r="1524" spans="1:6" x14ac:dyDescent="0.3">
      <c r="A1524" s="1" t="s">
        <v>46</v>
      </c>
      <c r="B1524">
        <v>2018</v>
      </c>
      <c r="C1524" s="1" t="s">
        <v>98</v>
      </c>
      <c r="D1524" s="1" t="s">
        <v>99</v>
      </c>
      <c r="E1524" s="1" t="s">
        <v>101</v>
      </c>
      <c r="F1524">
        <v>407</v>
      </c>
    </row>
    <row r="1525" spans="1:6" x14ac:dyDescent="0.3">
      <c r="A1525" s="1" t="s">
        <v>46</v>
      </c>
      <c r="B1525">
        <v>2018</v>
      </c>
      <c r="C1525" s="1" t="s">
        <v>98</v>
      </c>
      <c r="D1525" s="1" t="s">
        <v>104</v>
      </c>
      <c r="E1525" s="1" t="s">
        <v>337</v>
      </c>
      <c r="F1525">
        <v>2</v>
      </c>
    </row>
    <row r="1526" spans="1:6" x14ac:dyDescent="0.3">
      <c r="A1526" s="1" t="s">
        <v>46</v>
      </c>
      <c r="B1526">
        <v>2018</v>
      </c>
      <c r="C1526" s="1" t="s">
        <v>98</v>
      </c>
      <c r="D1526" s="1" t="s">
        <v>104</v>
      </c>
      <c r="E1526" s="1" t="s">
        <v>338</v>
      </c>
      <c r="F1526">
        <v>36</v>
      </c>
    </row>
    <row r="1527" spans="1:6" x14ac:dyDescent="0.3">
      <c r="A1527" s="1" t="s">
        <v>46</v>
      </c>
      <c r="B1527">
        <v>2018</v>
      </c>
      <c r="C1527" s="1" t="s">
        <v>98</v>
      </c>
      <c r="D1527" s="1" t="s">
        <v>122</v>
      </c>
      <c r="E1527" s="1" t="s">
        <v>122</v>
      </c>
      <c r="F1527">
        <v>2252</v>
      </c>
    </row>
    <row r="1528" spans="1:6" x14ac:dyDescent="0.3">
      <c r="A1528" s="1" t="s">
        <v>46</v>
      </c>
      <c r="B1528">
        <v>2019</v>
      </c>
      <c r="C1528" s="1" t="s">
        <v>83</v>
      </c>
      <c r="D1528" s="1" t="s">
        <v>86</v>
      </c>
      <c r="E1528" s="1" t="s">
        <v>87</v>
      </c>
      <c r="F1528">
        <v>13</v>
      </c>
    </row>
    <row r="1529" spans="1:6" x14ac:dyDescent="0.3">
      <c r="A1529" s="1" t="s">
        <v>46</v>
      </c>
      <c r="B1529">
        <v>2019</v>
      </c>
      <c r="C1529" s="1" t="s">
        <v>83</v>
      </c>
      <c r="D1529" s="1" t="s">
        <v>90</v>
      </c>
      <c r="E1529" s="1" t="s">
        <v>91</v>
      </c>
      <c r="F1529">
        <v>962</v>
      </c>
    </row>
    <row r="1530" spans="1:6" x14ac:dyDescent="0.3">
      <c r="A1530" s="1" t="s">
        <v>46</v>
      </c>
      <c r="B1530">
        <v>2019</v>
      </c>
      <c r="C1530" s="1" t="s">
        <v>98</v>
      </c>
      <c r="D1530" s="1" t="s">
        <v>99</v>
      </c>
      <c r="E1530" s="1" t="s">
        <v>101</v>
      </c>
      <c r="F1530">
        <v>408</v>
      </c>
    </row>
    <row r="1531" spans="1:6" x14ac:dyDescent="0.3">
      <c r="A1531" s="1" t="s">
        <v>46</v>
      </c>
      <c r="B1531">
        <v>2019</v>
      </c>
      <c r="C1531" s="1" t="s">
        <v>98</v>
      </c>
      <c r="D1531" s="1" t="s">
        <v>104</v>
      </c>
      <c r="E1531" s="1" t="s">
        <v>338</v>
      </c>
      <c r="F1531">
        <v>37</v>
      </c>
    </row>
    <row r="1532" spans="1:6" x14ac:dyDescent="0.3">
      <c r="A1532" s="1" t="s">
        <v>46</v>
      </c>
      <c r="B1532">
        <v>2019</v>
      </c>
      <c r="C1532" s="1" t="s">
        <v>98</v>
      </c>
      <c r="D1532" s="1" t="s">
        <v>104</v>
      </c>
      <c r="E1532" s="1" t="s">
        <v>339</v>
      </c>
      <c r="F1532">
        <v>2</v>
      </c>
    </row>
    <row r="1533" spans="1:6" x14ac:dyDescent="0.3">
      <c r="A1533" s="1" t="s">
        <v>46</v>
      </c>
      <c r="B1533">
        <v>2019</v>
      </c>
      <c r="C1533" s="1" t="s">
        <v>98</v>
      </c>
      <c r="D1533" s="1" t="s">
        <v>122</v>
      </c>
      <c r="E1533" s="1" t="s">
        <v>122</v>
      </c>
      <c r="F1533">
        <v>2253</v>
      </c>
    </row>
    <row r="1534" spans="1:6" x14ac:dyDescent="0.3">
      <c r="A1534" s="1" t="s">
        <v>46</v>
      </c>
      <c r="B1534">
        <v>2020</v>
      </c>
      <c r="C1534" s="1" t="s">
        <v>83</v>
      </c>
      <c r="D1534" s="1" t="s">
        <v>86</v>
      </c>
      <c r="E1534" s="1" t="s">
        <v>87</v>
      </c>
      <c r="F1534">
        <v>12</v>
      </c>
    </row>
    <row r="1535" spans="1:6" x14ac:dyDescent="0.3">
      <c r="A1535" s="1" t="s">
        <v>46</v>
      </c>
      <c r="B1535">
        <v>2020</v>
      </c>
      <c r="C1535" s="1" t="s">
        <v>83</v>
      </c>
      <c r="D1535" s="1" t="s">
        <v>90</v>
      </c>
      <c r="E1535" s="1" t="s">
        <v>91</v>
      </c>
      <c r="F1535">
        <v>962</v>
      </c>
    </row>
    <row r="1536" spans="1:6" x14ac:dyDescent="0.3">
      <c r="A1536" s="1" t="s">
        <v>46</v>
      </c>
      <c r="B1536">
        <v>2020</v>
      </c>
      <c r="C1536" s="1" t="s">
        <v>98</v>
      </c>
      <c r="D1536" s="1" t="s">
        <v>99</v>
      </c>
      <c r="E1536" s="1" t="s">
        <v>101</v>
      </c>
      <c r="F1536">
        <v>408</v>
      </c>
    </row>
    <row r="1537" spans="1:6" x14ac:dyDescent="0.3">
      <c r="A1537" s="1" t="s">
        <v>46</v>
      </c>
      <c r="B1537">
        <v>2020</v>
      </c>
      <c r="C1537" s="1" t="s">
        <v>98</v>
      </c>
      <c r="D1537" s="1" t="s">
        <v>104</v>
      </c>
      <c r="E1537" s="1" t="s">
        <v>338</v>
      </c>
      <c r="F1537">
        <v>33</v>
      </c>
    </row>
    <row r="1538" spans="1:6" x14ac:dyDescent="0.3">
      <c r="A1538" s="1" t="s">
        <v>46</v>
      </c>
      <c r="B1538">
        <v>2020</v>
      </c>
      <c r="C1538" s="1" t="s">
        <v>98</v>
      </c>
      <c r="D1538" s="1" t="s">
        <v>104</v>
      </c>
      <c r="E1538" s="1" t="s">
        <v>339</v>
      </c>
      <c r="F1538">
        <v>2</v>
      </c>
    </row>
    <row r="1539" spans="1:6" x14ac:dyDescent="0.3">
      <c r="A1539" s="1" t="s">
        <v>46</v>
      </c>
      <c r="B1539">
        <v>2020</v>
      </c>
      <c r="C1539" s="1" t="s">
        <v>98</v>
      </c>
      <c r="D1539" s="1" t="s">
        <v>122</v>
      </c>
      <c r="E1539" s="1" t="s">
        <v>122</v>
      </c>
      <c r="F1539">
        <v>2216</v>
      </c>
    </row>
    <row r="1540" spans="1:6" x14ac:dyDescent="0.3">
      <c r="A1540" s="1" t="s">
        <v>46</v>
      </c>
      <c r="B1540">
        <v>2021</v>
      </c>
      <c r="C1540" s="1" t="s">
        <v>83</v>
      </c>
      <c r="D1540" s="1" t="s">
        <v>86</v>
      </c>
      <c r="E1540" s="1" t="s">
        <v>87</v>
      </c>
      <c r="F1540">
        <v>12</v>
      </c>
    </row>
    <row r="1541" spans="1:6" x14ac:dyDescent="0.3">
      <c r="A1541" s="1" t="s">
        <v>46</v>
      </c>
      <c r="B1541">
        <v>2021</v>
      </c>
      <c r="C1541" s="1" t="s">
        <v>83</v>
      </c>
      <c r="D1541" s="1" t="s">
        <v>90</v>
      </c>
      <c r="E1541" s="1" t="s">
        <v>91</v>
      </c>
      <c r="F1541">
        <v>953</v>
      </c>
    </row>
    <row r="1542" spans="1:6" x14ac:dyDescent="0.3">
      <c r="A1542" s="1" t="s">
        <v>46</v>
      </c>
      <c r="B1542">
        <v>2021</v>
      </c>
      <c r="C1542" s="1" t="s">
        <v>98</v>
      </c>
      <c r="D1542" s="1" t="s">
        <v>99</v>
      </c>
      <c r="E1542" s="1" t="s">
        <v>101</v>
      </c>
      <c r="F1542">
        <v>418</v>
      </c>
    </row>
    <row r="1543" spans="1:6" x14ac:dyDescent="0.3">
      <c r="A1543" s="1" t="s">
        <v>46</v>
      </c>
      <c r="B1543">
        <v>2021</v>
      </c>
      <c r="C1543" s="1" t="s">
        <v>98</v>
      </c>
      <c r="D1543" s="1" t="s">
        <v>104</v>
      </c>
      <c r="E1543" s="1" t="s">
        <v>338</v>
      </c>
      <c r="F1543">
        <v>36</v>
      </c>
    </row>
    <row r="1544" spans="1:6" x14ac:dyDescent="0.3">
      <c r="A1544" s="1" t="s">
        <v>46</v>
      </c>
      <c r="B1544">
        <v>2021</v>
      </c>
      <c r="C1544" s="1" t="s">
        <v>98</v>
      </c>
      <c r="D1544" s="1" t="s">
        <v>104</v>
      </c>
      <c r="E1544" s="1" t="s">
        <v>339</v>
      </c>
      <c r="F1544">
        <v>2</v>
      </c>
    </row>
    <row r="1545" spans="1:6" x14ac:dyDescent="0.3">
      <c r="A1545" s="1" t="s">
        <v>46</v>
      </c>
      <c r="B1545">
        <v>2021</v>
      </c>
      <c r="C1545" s="1" t="s">
        <v>98</v>
      </c>
      <c r="D1545" s="1" t="s">
        <v>122</v>
      </c>
      <c r="E1545" s="1" t="s">
        <v>122</v>
      </c>
      <c r="F1545">
        <v>2259</v>
      </c>
    </row>
    <row r="1546" spans="1:6" x14ac:dyDescent="0.3">
      <c r="A1546" s="1" t="s">
        <v>47</v>
      </c>
      <c r="B1546">
        <v>2015</v>
      </c>
      <c r="C1546" s="1" t="s">
        <v>83</v>
      </c>
      <c r="D1546" s="1" t="s">
        <v>90</v>
      </c>
      <c r="E1546" s="1" t="s">
        <v>91</v>
      </c>
      <c r="F1546">
        <v>370</v>
      </c>
    </row>
    <row r="1547" spans="1:6" x14ac:dyDescent="0.3">
      <c r="A1547" s="1" t="s">
        <v>47</v>
      </c>
      <c r="B1547">
        <v>2015</v>
      </c>
      <c r="C1547" s="1" t="s">
        <v>83</v>
      </c>
      <c r="D1547" s="1" t="s">
        <v>94</v>
      </c>
      <c r="E1547" s="1" t="s">
        <v>95</v>
      </c>
      <c r="F1547">
        <v>4</v>
      </c>
    </row>
    <row r="1548" spans="1:6" x14ac:dyDescent="0.3">
      <c r="A1548" s="1" t="s">
        <v>47</v>
      </c>
      <c r="B1548">
        <v>2015</v>
      </c>
      <c r="C1548" s="1" t="s">
        <v>98</v>
      </c>
      <c r="D1548" s="1" t="s">
        <v>99</v>
      </c>
      <c r="E1548" s="1" t="s">
        <v>101</v>
      </c>
      <c r="F1548">
        <v>143</v>
      </c>
    </row>
    <row r="1549" spans="1:6" x14ac:dyDescent="0.3">
      <c r="A1549" s="1" t="s">
        <v>47</v>
      </c>
      <c r="B1549">
        <v>2015</v>
      </c>
      <c r="C1549" s="1" t="s">
        <v>98</v>
      </c>
      <c r="D1549" s="1" t="s">
        <v>104</v>
      </c>
      <c r="E1549" s="1" t="s">
        <v>106</v>
      </c>
      <c r="F1549">
        <v>11</v>
      </c>
    </row>
    <row r="1550" spans="1:6" x14ac:dyDescent="0.3">
      <c r="A1550" s="1" t="s">
        <v>47</v>
      </c>
      <c r="B1550">
        <v>2015</v>
      </c>
      <c r="C1550" s="1" t="s">
        <v>98</v>
      </c>
      <c r="D1550" s="1" t="s">
        <v>122</v>
      </c>
      <c r="E1550" s="1" t="s">
        <v>122</v>
      </c>
      <c r="F1550">
        <v>1071</v>
      </c>
    </row>
    <row r="1551" spans="1:6" x14ac:dyDescent="0.3">
      <c r="A1551" s="1" t="s">
        <v>47</v>
      </c>
      <c r="B1551">
        <v>2016</v>
      </c>
      <c r="C1551" s="1" t="s">
        <v>83</v>
      </c>
      <c r="D1551" s="1" t="s">
        <v>90</v>
      </c>
      <c r="E1551" s="1" t="s">
        <v>91</v>
      </c>
      <c r="F1551">
        <v>370</v>
      </c>
    </row>
    <row r="1552" spans="1:6" x14ac:dyDescent="0.3">
      <c r="A1552" s="1" t="s">
        <v>47</v>
      </c>
      <c r="B1552">
        <v>2016</v>
      </c>
      <c r="C1552" s="1" t="s">
        <v>83</v>
      </c>
      <c r="D1552" s="1" t="s">
        <v>94</v>
      </c>
      <c r="E1552" s="1" t="s">
        <v>95</v>
      </c>
      <c r="F1552">
        <v>4</v>
      </c>
    </row>
    <row r="1553" spans="1:6" x14ac:dyDescent="0.3">
      <c r="A1553" s="1" t="s">
        <v>47</v>
      </c>
      <c r="B1553">
        <v>2016</v>
      </c>
      <c r="C1553" s="1" t="s">
        <v>98</v>
      </c>
      <c r="D1553" s="1" t="s">
        <v>99</v>
      </c>
      <c r="E1553" s="1" t="s">
        <v>101</v>
      </c>
      <c r="F1553">
        <v>152</v>
      </c>
    </row>
    <row r="1554" spans="1:6" x14ac:dyDescent="0.3">
      <c r="A1554" s="1" t="s">
        <v>47</v>
      </c>
      <c r="B1554">
        <v>2016</v>
      </c>
      <c r="C1554" s="1" t="s">
        <v>98</v>
      </c>
      <c r="D1554" s="1" t="s">
        <v>104</v>
      </c>
      <c r="E1554" s="1" t="s">
        <v>106</v>
      </c>
      <c r="F1554">
        <v>12</v>
      </c>
    </row>
    <row r="1555" spans="1:6" x14ac:dyDescent="0.3">
      <c r="A1555" s="1" t="s">
        <v>47</v>
      </c>
      <c r="B1555">
        <v>2016</v>
      </c>
      <c r="C1555" s="1" t="s">
        <v>98</v>
      </c>
      <c r="D1555" s="1" t="s">
        <v>122</v>
      </c>
      <c r="E1555" s="1" t="s">
        <v>122</v>
      </c>
      <c r="F1555">
        <v>1163</v>
      </c>
    </row>
    <row r="1556" spans="1:6" x14ac:dyDescent="0.3">
      <c r="A1556" s="1" t="s">
        <v>47</v>
      </c>
      <c r="B1556">
        <v>2017</v>
      </c>
      <c r="C1556" s="1" t="s">
        <v>83</v>
      </c>
      <c r="D1556" s="1" t="s">
        <v>90</v>
      </c>
      <c r="E1556" s="1" t="s">
        <v>91</v>
      </c>
      <c r="F1556">
        <v>370</v>
      </c>
    </row>
    <row r="1557" spans="1:6" x14ac:dyDescent="0.3">
      <c r="A1557" s="1" t="s">
        <v>47</v>
      </c>
      <c r="B1557">
        <v>2017</v>
      </c>
      <c r="C1557" s="1" t="s">
        <v>83</v>
      </c>
      <c r="D1557" s="1" t="s">
        <v>94</v>
      </c>
      <c r="E1557" s="1" t="s">
        <v>95</v>
      </c>
      <c r="F1557">
        <v>4</v>
      </c>
    </row>
    <row r="1558" spans="1:6" x14ac:dyDescent="0.3">
      <c r="A1558" s="1" t="s">
        <v>47</v>
      </c>
      <c r="B1558">
        <v>2017</v>
      </c>
      <c r="C1558" s="1" t="s">
        <v>98</v>
      </c>
      <c r="D1558" s="1" t="s">
        <v>99</v>
      </c>
      <c r="E1558" s="1" t="s">
        <v>101</v>
      </c>
      <c r="F1558">
        <v>145</v>
      </c>
    </row>
    <row r="1559" spans="1:6" x14ac:dyDescent="0.3">
      <c r="A1559" s="1" t="s">
        <v>47</v>
      </c>
      <c r="B1559">
        <v>2017</v>
      </c>
      <c r="C1559" s="1" t="s">
        <v>98</v>
      </c>
      <c r="D1559" s="1" t="s">
        <v>104</v>
      </c>
      <c r="E1559" s="1" t="s">
        <v>106</v>
      </c>
      <c r="F1559">
        <v>12</v>
      </c>
    </row>
    <row r="1560" spans="1:6" x14ac:dyDescent="0.3">
      <c r="A1560" s="1" t="s">
        <v>47</v>
      </c>
      <c r="B1560">
        <v>2017</v>
      </c>
      <c r="C1560" s="1" t="s">
        <v>98</v>
      </c>
      <c r="D1560" s="1" t="s">
        <v>122</v>
      </c>
      <c r="E1560" s="1" t="s">
        <v>122</v>
      </c>
      <c r="F1560">
        <v>1097</v>
      </c>
    </row>
    <row r="1561" spans="1:6" x14ac:dyDescent="0.3">
      <c r="A1561" s="1" t="s">
        <v>47</v>
      </c>
      <c r="B1561">
        <v>2018</v>
      </c>
      <c r="C1561" s="1" t="s">
        <v>83</v>
      </c>
      <c r="D1561" s="1" t="s">
        <v>90</v>
      </c>
      <c r="E1561" s="1" t="s">
        <v>91</v>
      </c>
      <c r="F1561">
        <v>370</v>
      </c>
    </row>
    <row r="1562" spans="1:6" x14ac:dyDescent="0.3">
      <c r="A1562" s="1" t="s">
        <v>47</v>
      </c>
      <c r="B1562">
        <v>2018</v>
      </c>
      <c r="C1562" s="1" t="s">
        <v>83</v>
      </c>
      <c r="D1562" s="1" t="s">
        <v>94</v>
      </c>
      <c r="E1562" s="1" t="s">
        <v>95</v>
      </c>
      <c r="F1562">
        <v>4</v>
      </c>
    </row>
    <row r="1563" spans="1:6" x14ac:dyDescent="0.3">
      <c r="A1563" s="1" t="s">
        <v>47</v>
      </c>
      <c r="B1563">
        <v>2018</v>
      </c>
      <c r="C1563" s="1" t="s">
        <v>98</v>
      </c>
      <c r="D1563" s="1" t="s">
        <v>99</v>
      </c>
      <c r="E1563" s="1" t="s">
        <v>101</v>
      </c>
      <c r="F1563">
        <v>144</v>
      </c>
    </row>
    <row r="1564" spans="1:6" x14ac:dyDescent="0.3">
      <c r="A1564" s="1" t="s">
        <v>47</v>
      </c>
      <c r="B1564">
        <v>2018</v>
      </c>
      <c r="C1564" s="1" t="s">
        <v>98</v>
      </c>
      <c r="D1564" s="1" t="s">
        <v>104</v>
      </c>
      <c r="E1564" s="1" t="s">
        <v>106</v>
      </c>
      <c r="F1564">
        <v>13</v>
      </c>
    </row>
    <row r="1565" spans="1:6" x14ac:dyDescent="0.3">
      <c r="A1565" s="1" t="s">
        <v>47</v>
      </c>
      <c r="B1565">
        <v>2018</v>
      </c>
      <c r="C1565" s="1" t="s">
        <v>98</v>
      </c>
      <c r="D1565" s="1" t="s">
        <v>122</v>
      </c>
      <c r="E1565" s="1" t="s">
        <v>122</v>
      </c>
      <c r="F1565">
        <v>1105</v>
      </c>
    </row>
    <row r="1566" spans="1:6" x14ac:dyDescent="0.3">
      <c r="A1566" s="1" t="s">
        <v>47</v>
      </c>
      <c r="B1566">
        <v>2019</v>
      </c>
      <c r="C1566" s="1" t="s">
        <v>83</v>
      </c>
      <c r="D1566" s="1" t="s">
        <v>90</v>
      </c>
      <c r="E1566" s="1" t="s">
        <v>91</v>
      </c>
      <c r="F1566">
        <v>370</v>
      </c>
    </row>
    <row r="1567" spans="1:6" x14ac:dyDescent="0.3">
      <c r="A1567" s="1" t="s">
        <v>47</v>
      </c>
      <c r="B1567">
        <v>2019</v>
      </c>
      <c r="C1567" s="1" t="s">
        <v>83</v>
      </c>
      <c r="D1567" s="1" t="s">
        <v>94</v>
      </c>
      <c r="E1567" s="1" t="s">
        <v>95</v>
      </c>
      <c r="F1567">
        <v>4</v>
      </c>
    </row>
    <row r="1568" spans="1:6" x14ac:dyDescent="0.3">
      <c r="A1568" s="1" t="s">
        <v>47</v>
      </c>
      <c r="B1568">
        <v>2019</v>
      </c>
      <c r="C1568" s="1" t="s">
        <v>98</v>
      </c>
      <c r="D1568" s="1" t="s">
        <v>99</v>
      </c>
      <c r="E1568" s="1" t="s">
        <v>101</v>
      </c>
      <c r="F1568">
        <v>139</v>
      </c>
    </row>
    <row r="1569" spans="1:6" x14ac:dyDescent="0.3">
      <c r="A1569" s="1" t="s">
        <v>47</v>
      </c>
      <c r="B1569">
        <v>2019</v>
      </c>
      <c r="C1569" s="1" t="s">
        <v>98</v>
      </c>
      <c r="D1569" s="1" t="s">
        <v>104</v>
      </c>
      <c r="E1569" s="1" t="s">
        <v>106</v>
      </c>
      <c r="F1569">
        <v>13</v>
      </c>
    </row>
    <row r="1570" spans="1:6" x14ac:dyDescent="0.3">
      <c r="A1570" s="1" t="s">
        <v>47</v>
      </c>
      <c r="B1570">
        <v>2019</v>
      </c>
      <c r="C1570" s="1" t="s">
        <v>98</v>
      </c>
      <c r="D1570" s="1" t="s">
        <v>122</v>
      </c>
      <c r="E1570" s="1" t="s">
        <v>122</v>
      </c>
      <c r="F1570">
        <v>1092</v>
      </c>
    </row>
    <row r="1571" spans="1:6" x14ac:dyDescent="0.3">
      <c r="A1571" s="1" t="s">
        <v>47</v>
      </c>
      <c r="B1571">
        <v>2020</v>
      </c>
      <c r="C1571" s="1" t="s">
        <v>83</v>
      </c>
      <c r="D1571" s="1" t="s">
        <v>90</v>
      </c>
      <c r="E1571" s="1" t="s">
        <v>91</v>
      </c>
      <c r="F1571">
        <v>370</v>
      </c>
    </row>
    <row r="1572" spans="1:6" x14ac:dyDescent="0.3">
      <c r="A1572" s="1" t="s">
        <v>47</v>
      </c>
      <c r="B1572">
        <v>2020</v>
      </c>
      <c r="C1572" s="1" t="s">
        <v>83</v>
      </c>
      <c r="D1572" s="1" t="s">
        <v>94</v>
      </c>
      <c r="E1572" s="1" t="s">
        <v>95</v>
      </c>
      <c r="F1572">
        <v>5</v>
      </c>
    </row>
    <row r="1573" spans="1:6" x14ac:dyDescent="0.3">
      <c r="A1573" s="1" t="s">
        <v>47</v>
      </c>
      <c r="B1573">
        <v>2020</v>
      </c>
      <c r="C1573" s="1" t="s">
        <v>98</v>
      </c>
      <c r="D1573" s="1" t="s">
        <v>99</v>
      </c>
      <c r="E1573" s="1" t="s">
        <v>101</v>
      </c>
      <c r="F1573">
        <v>142</v>
      </c>
    </row>
    <row r="1574" spans="1:6" x14ac:dyDescent="0.3">
      <c r="A1574" s="1" t="s">
        <v>47</v>
      </c>
      <c r="B1574">
        <v>2020</v>
      </c>
      <c r="C1574" s="1" t="s">
        <v>98</v>
      </c>
      <c r="D1574" s="1" t="s">
        <v>104</v>
      </c>
      <c r="E1574" s="1" t="s">
        <v>106</v>
      </c>
      <c r="F1574">
        <v>14</v>
      </c>
    </row>
    <row r="1575" spans="1:6" x14ac:dyDescent="0.3">
      <c r="A1575" s="1" t="s">
        <v>47</v>
      </c>
      <c r="B1575">
        <v>2020</v>
      </c>
      <c r="C1575" s="1" t="s">
        <v>98</v>
      </c>
      <c r="D1575" s="1" t="s">
        <v>122</v>
      </c>
      <c r="E1575" s="1" t="s">
        <v>122</v>
      </c>
      <c r="F1575">
        <v>1117</v>
      </c>
    </row>
    <row r="1576" spans="1:6" x14ac:dyDescent="0.3">
      <c r="A1576" s="1" t="s">
        <v>47</v>
      </c>
      <c r="B1576">
        <v>2021</v>
      </c>
      <c r="C1576" s="1" t="s">
        <v>83</v>
      </c>
      <c r="D1576" s="1" t="s">
        <v>90</v>
      </c>
      <c r="E1576" s="1" t="s">
        <v>91</v>
      </c>
      <c r="F1576">
        <v>370</v>
      </c>
    </row>
    <row r="1577" spans="1:6" x14ac:dyDescent="0.3">
      <c r="A1577" s="1" t="s">
        <v>47</v>
      </c>
      <c r="B1577">
        <v>2021</v>
      </c>
      <c r="C1577" s="1" t="s">
        <v>83</v>
      </c>
      <c r="D1577" s="1" t="s">
        <v>94</v>
      </c>
      <c r="E1577" s="1" t="s">
        <v>95</v>
      </c>
      <c r="F1577">
        <v>2</v>
      </c>
    </row>
    <row r="1578" spans="1:6" x14ac:dyDescent="0.3">
      <c r="A1578" s="1" t="s">
        <v>47</v>
      </c>
      <c r="B1578">
        <v>2021</v>
      </c>
      <c r="C1578" s="1" t="s">
        <v>98</v>
      </c>
      <c r="D1578" s="1" t="s">
        <v>99</v>
      </c>
      <c r="E1578" s="1" t="s">
        <v>101</v>
      </c>
      <c r="F1578">
        <v>137</v>
      </c>
    </row>
    <row r="1579" spans="1:6" x14ac:dyDescent="0.3">
      <c r="A1579" s="1" t="s">
        <v>47</v>
      </c>
      <c r="B1579">
        <v>2021</v>
      </c>
      <c r="C1579" s="1" t="s">
        <v>98</v>
      </c>
      <c r="D1579" s="1" t="s">
        <v>104</v>
      </c>
      <c r="E1579" s="1" t="s">
        <v>106</v>
      </c>
      <c r="F1579">
        <v>13</v>
      </c>
    </row>
    <row r="1580" spans="1:6" x14ac:dyDescent="0.3">
      <c r="A1580" s="1" t="s">
        <v>47</v>
      </c>
      <c r="B1580">
        <v>2021</v>
      </c>
      <c r="C1580" s="1" t="s">
        <v>98</v>
      </c>
      <c r="D1580" s="1" t="s">
        <v>122</v>
      </c>
      <c r="E1580" s="1" t="s">
        <v>122</v>
      </c>
      <c r="F1580">
        <v>1113</v>
      </c>
    </row>
    <row r="1581" spans="1:6" x14ac:dyDescent="0.3">
      <c r="A1581" s="1" t="s">
        <v>48</v>
      </c>
      <c r="B1581">
        <v>2015</v>
      </c>
      <c r="C1581" s="1" t="s">
        <v>83</v>
      </c>
      <c r="D1581" s="1" t="s">
        <v>86</v>
      </c>
      <c r="E1581" s="1" t="s">
        <v>87</v>
      </c>
      <c r="F1581">
        <v>71</v>
      </c>
    </row>
    <row r="1582" spans="1:6" x14ac:dyDescent="0.3">
      <c r="A1582" s="1" t="s">
        <v>48</v>
      </c>
      <c r="B1582">
        <v>2015</v>
      </c>
      <c r="C1582" s="1" t="s">
        <v>83</v>
      </c>
      <c r="D1582" s="1" t="s">
        <v>90</v>
      </c>
      <c r="E1582" s="1" t="s">
        <v>91</v>
      </c>
      <c r="F1582">
        <v>1227</v>
      </c>
    </row>
    <row r="1583" spans="1:6" x14ac:dyDescent="0.3">
      <c r="A1583" s="1" t="s">
        <v>48</v>
      </c>
      <c r="B1583">
        <v>2015</v>
      </c>
      <c r="C1583" s="1" t="s">
        <v>83</v>
      </c>
      <c r="D1583" s="1" t="s">
        <v>94</v>
      </c>
      <c r="E1583" s="1" t="s">
        <v>95</v>
      </c>
      <c r="F1583">
        <v>5</v>
      </c>
    </row>
    <row r="1584" spans="1:6" x14ac:dyDescent="0.3">
      <c r="A1584" s="1" t="s">
        <v>48</v>
      </c>
      <c r="B1584">
        <v>2015</v>
      </c>
      <c r="C1584" s="1" t="s">
        <v>98</v>
      </c>
      <c r="D1584" s="1" t="s">
        <v>99</v>
      </c>
      <c r="E1584" s="1" t="s">
        <v>101</v>
      </c>
      <c r="F1584">
        <v>609</v>
      </c>
    </row>
    <row r="1585" spans="1:6" x14ac:dyDescent="0.3">
      <c r="A1585" s="1" t="s">
        <v>48</v>
      </c>
      <c r="B1585">
        <v>2015</v>
      </c>
      <c r="C1585" s="1" t="s">
        <v>98</v>
      </c>
      <c r="D1585" s="1" t="s">
        <v>104</v>
      </c>
      <c r="E1585" s="1" t="s">
        <v>106</v>
      </c>
      <c r="F1585">
        <v>86</v>
      </c>
    </row>
    <row r="1586" spans="1:6" x14ac:dyDescent="0.3">
      <c r="A1586" s="1" t="s">
        <v>48</v>
      </c>
      <c r="B1586">
        <v>2015</v>
      </c>
      <c r="C1586" s="1" t="s">
        <v>98</v>
      </c>
      <c r="D1586" s="1" t="s">
        <v>122</v>
      </c>
      <c r="E1586" s="1" t="s">
        <v>122</v>
      </c>
      <c r="F1586">
        <v>4815</v>
      </c>
    </row>
    <row r="1587" spans="1:6" x14ac:dyDescent="0.3">
      <c r="A1587" s="1" t="s">
        <v>48</v>
      </c>
      <c r="B1587">
        <v>2016</v>
      </c>
      <c r="C1587" s="1" t="s">
        <v>83</v>
      </c>
      <c r="D1587" s="1" t="s">
        <v>86</v>
      </c>
      <c r="E1587" s="1" t="s">
        <v>87</v>
      </c>
      <c r="F1587">
        <v>46</v>
      </c>
    </row>
    <row r="1588" spans="1:6" x14ac:dyDescent="0.3">
      <c r="A1588" s="1" t="s">
        <v>48</v>
      </c>
      <c r="B1588">
        <v>2016</v>
      </c>
      <c r="C1588" s="1" t="s">
        <v>83</v>
      </c>
      <c r="D1588" s="1" t="s">
        <v>90</v>
      </c>
      <c r="E1588" s="1" t="s">
        <v>91</v>
      </c>
      <c r="F1588">
        <v>1197</v>
      </c>
    </row>
    <row r="1589" spans="1:6" x14ac:dyDescent="0.3">
      <c r="A1589" s="1" t="s">
        <v>48</v>
      </c>
      <c r="B1589">
        <v>2016</v>
      </c>
      <c r="C1589" s="1" t="s">
        <v>83</v>
      </c>
      <c r="D1589" s="1" t="s">
        <v>94</v>
      </c>
      <c r="E1589" s="1" t="s">
        <v>95</v>
      </c>
      <c r="F1589">
        <v>9</v>
      </c>
    </row>
    <row r="1590" spans="1:6" x14ac:dyDescent="0.3">
      <c r="A1590" s="1" t="s">
        <v>48</v>
      </c>
      <c r="B1590">
        <v>2016</v>
      </c>
      <c r="C1590" s="1" t="s">
        <v>98</v>
      </c>
      <c r="D1590" s="1" t="s">
        <v>99</v>
      </c>
      <c r="E1590" s="1" t="s">
        <v>101</v>
      </c>
      <c r="F1590">
        <v>610</v>
      </c>
    </row>
    <row r="1591" spans="1:6" x14ac:dyDescent="0.3">
      <c r="A1591" s="1" t="s">
        <v>48</v>
      </c>
      <c r="B1591">
        <v>2016</v>
      </c>
      <c r="C1591" s="1" t="s">
        <v>98</v>
      </c>
      <c r="D1591" s="1" t="s">
        <v>104</v>
      </c>
      <c r="E1591" s="1" t="s">
        <v>106</v>
      </c>
      <c r="F1591">
        <v>87</v>
      </c>
    </row>
    <row r="1592" spans="1:6" x14ac:dyDescent="0.3">
      <c r="A1592" s="1" t="s">
        <v>48</v>
      </c>
      <c r="B1592">
        <v>2016</v>
      </c>
      <c r="C1592" s="1" t="s">
        <v>98</v>
      </c>
      <c r="D1592" s="1" t="s">
        <v>122</v>
      </c>
      <c r="E1592" s="1" t="s">
        <v>122</v>
      </c>
      <c r="F1592">
        <v>4834</v>
      </c>
    </row>
    <row r="1593" spans="1:6" x14ac:dyDescent="0.3">
      <c r="A1593" s="1" t="s">
        <v>48</v>
      </c>
      <c r="B1593">
        <v>2017</v>
      </c>
      <c r="C1593" s="1" t="s">
        <v>83</v>
      </c>
      <c r="D1593" s="1" t="s">
        <v>86</v>
      </c>
      <c r="E1593" s="1" t="s">
        <v>87</v>
      </c>
      <c r="F1593">
        <v>44</v>
      </c>
    </row>
    <row r="1594" spans="1:6" x14ac:dyDescent="0.3">
      <c r="A1594" s="1" t="s">
        <v>48</v>
      </c>
      <c r="B1594">
        <v>2017</v>
      </c>
      <c r="C1594" s="1" t="s">
        <v>83</v>
      </c>
      <c r="D1594" s="1" t="s">
        <v>90</v>
      </c>
      <c r="E1594" s="1" t="s">
        <v>91</v>
      </c>
      <c r="F1594">
        <v>1197</v>
      </c>
    </row>
    <row r="1595" spans="1:6" x14ac:dyDescent="0.3">
      <c r="A1595" s="1" t="s">
        <v>48</v>
      </c>
      <c r="B1595">
        <v>2017</v>
      </c>
      <c r="C1595" s="1" t="s">
        <v>83</v>
      </c>
      <c r="D1595" s="1" t="s">
        <v>94</v>
      </c>
      <c r="E1595" s="1" t="s">
        <v>95</v>
      </c>
      <c r="F1595">
        <v>9</v>
      </c>
    </row>
    <row r="1596" spans="1:6" x14ac:dyDescent="0.3">
      <c r="A1596" s="1" t="s">
        <v>48</v>
      </c>
      <c r="B1596">
        <v>2017</v>
      </c>
      <c r="C1596" s="1" t="s">
        <v>98</v>
      </c>
      <c r="D1596" s="1" t="s">
        <v>99</v>
      </c>
      <c r="E1596" s="1" t="s">
        <v>101</v>
      </c>
      <c r="F1596">
        <v>615</v>
      </c>
    </row>
    <row r="1597" spans="1:6" x14ac:dyDescent="0.3">
      <c r="A1597" s="1" t="s">
        <v>48</v>
      </c>
      <c r="B1597">
        <v>2017</v>
      </c>
      <c r="C1597" s="1" t="s">
        <v>98</v>
      </c>
      <c r="D1597" s="1" t="s">
        <v>104</v>
      </c>
      <c r="E1597" s="1" t="s">
        <v>106</v>
      </c>
      <c r="F1597">
        <v>82</v>
      </c>
    </row>
    <row r="1598" spans="1:6" x14ac:dyDescent="0.3">
      <c r="A1598" s="1" t="s">
        <v>48</v>
      </c>
      <c r="B1598">
        <v>2017</v>
      </c>
      <c r="C1598" s="1" t="s">
        <v>98</v>
      </c>
      <c r="D1598" s="1" t="s">
        <v>122</v>
      </c>
      <c r="E1598" s="1" t="s">
        <v>122</v>
      </c>
      <c r="F1598">
        <v>4837</v>
      </c>
    </row>
    <row r="1599" spans="1:6" x14ac:dyDescent="0.3">
      <c r="A1599" s="1" t="s">
        <v>48</v>
      </c>
      <c r="B1599">
        <v>2018</v>
      </c>
      <c r="C1599" s="1" t="s">
        <v>83</v>
      </c>
      <c r="D1599" s="1" t="s">
        <v>86</v>
      </c>
      <c r="E1599" s="1" t="s">
        <v>87</v>
      </c>
      <c r="F1599">
        <v>44</v>
      </c>
    </row>
    <row r="1600" spans="1:6" x14ac:dyDescent="0.3">
      <c r="A1600" s="1" t="s">
        <v>48</v>
      </c>
      <c r="B1600">
        <v>2018</v>
      </c>
      <c r="C1600" s="1" t="s">
        <v>83</v>
      </c>
      <c r="D1600" s="1" t="s">
        <v>90</v>
      </c>
      <c r="E1600" s="1" t="s">
        <v>91</v>
      </c>
      <c r="F1600">
        <v>1207</v>
      </c>
    </row>
    <row r="1601" spans="1:6" x14ac:dyDescent="0.3">
      <c r="A1601" s="1" t="s">
        <v>48</v>
      </c>
      <c r="B1601">
        <v>2018</v>
      </c>
      <c r="C1601" s="1" t="s">
        <v>83</v>
      </c>
      <c r="D1601" s="1" t="s">
        <v>94</v>
      </c>
      <c r="E1601" s="1" t="s">
        <v>95</v>
      </c>
      <c r="F1601">
        <v>12</v>
      </c>
    </row>
    <row r="1602" spans="1:6" x14ac:dyDescent="0.3">
      <c r="A1602" s="1" t="s">
        <v>48</v>
      </c>
      <c r="B1602">
        <v>2018</v>
      </c>
      <c r="C1602" s="1" t="s">
        <v>98</v>
      </c>
      <c r="D1602" s="1" t="s">
        <v>99</v>
      </c>
      <c r="E1602" s="1" t="s">
        <v>101</v>
      </c>
      <c r="F1602">
        <v>613</v>
      </c>
    </row>
    <row r="1603" spans="1:6" x14ac:dyDescent="0.3">
      <c r="A1603" s="1" t="s">
        <v>48</v>
      </c>
      <c r="B1603">
        <v>2018</v>
      </c>
      <c r="C1603" s="1" t="s">
        <v>98</v>
      </c>
      <c r="D1603" s="1" t="s">
        <v>104</v>
      </c>
      <c r="E1603" s="1" t="s">
        <v>106</v>
      </c>
      <c r="F1603">
        <v>84</v>
      </c>
    </row>
    <row r="1604" spans="1:6" x14ac:dyDescent="0.3">
      <c r="A1604" s="1" t="s">
        <v>48</v>
      </c>
      <c r="B1604">
        <v>2018</v>
      </c>
      <c r="C1604" s="1" t="s">
        <v>98</v>
      </c>
      <c r="D1604" s="1" t="s">
        <v>122</v>
      </c>
      <c r="E1604" s="1" t="s">
        <v>122</v>
      </c>
      <c r="F1604">
        <v>4850</v>
      </c>
    </row>
    <row r="1605" spans="1:6" x14ac:dyDescent="0.3">
      <c r="A1605" s="1" t="s">
        <v>48</v>
      </c>
      <c r="B1605">
        <v>2019</v>
      </c>
      <c r="C1605" s="1" t="s">
        <v>83</v>
      </c>
      <c r="D1605" s="1" t="s">
        <v>86</v>
      </c>
      <c r="E1605" s="1" t="s">
        <v>87</v>
      </c>
      <c r="F1605">
        <v>44</v>
      </c>
    </row>
    <row r="1606" spans="1:6" x14ac:dyDescent="0.3">
      <c r="A1606" s="1" t="s">
        <v>48</v>
      </c>
      <c r="B1606">
        <v>2019</v>
      </c>
      <c r="C1606" s="1" t="s">
        <v>83</v>
      </c>
      <c r="D1606" s="1" t="s">
        <v>90</v>
      </c>
      <c r="E1606" s="1" t="s">
        <v>91</v>
      </c>
      <c r="F1606">
        <v>1210</v>
      </c>
    </row>
    <row r="1607" spans="1:6" x14ac:dyDescent="0.3">
      <c r="A1607" s="1" t="s">
        <v>48</v>
      </c>
      <c r="B1607">
        <v>2019</v>
      </c>
      <c r="C1607" s="1" t="s">
        <v>83</v>
      </c>
      <c r="D1607" s="1" t="s">
        <v>94</v>
      </c>
      <c r="E1607" s="1" t="s">
        <v>95</v>
      </c>
      <c r="F1607">
        <v>11</v>
      </c>
    </row>
    <row r="1608" spans="1:6" x14ac:dyDescent="0.3">
      <c r="A1608" s="1" t="s">
        <v>48</v>
      </c>
      <c r="B1608">
        <v>2019</v>
      </c>
      <c r="C1608" s="1" t="s">
        <v>98</v>
      </c>
      <c r="D1608" s="1" t="s">
        <v>99</v>
      </c>
      <c r="E1608" s="1" t="s">
        <v>101</v>
      </c>
      <c r="F1608">
        <v>611</v>
      </c>
    </row>
    <row r="1609" spans="1:6" x14ac:dyDescent="0.3">
      <c r="A1609" s="1" t="s">
        <v>48</v>
      </c>
      <c r="B1609">
        <v>2019</v>
      </c>
      <c r="C1609" s="1" t="s">
        <v>98</v>
      </c>
      <c r="D1609" s="1" t="s">
        <v>104</v>
      </c>
      <c r="E1609" s="1" t="s">
        <v>106</v>
      </c>
      <c r="F1609">
        <v>82</v>
      </c>
    </row>
    <row r="1610" spans="1:6" x14ac:dyDescent="0.3">
      <c r="A1610" s="1" t="s">
        <v>48</v>
      </c>
      <c r="B1610">
        <v>2019</v>
      </c>
      <c r="C1610" s="1" t="s">
        <v>98</v>
      </c>
      <c r="D1610" s="1" t="s">
        <v>122</v>
      </c>
      <c r="E1610" s="1" t="s">
        <v>122</v>
      </c>
      <c r="F1610">
        <v>4856</v>
      </c>
    </row>
    <row r="1611" spans="1:6" x14ac:dyDescent="0.3">
      <c r="A1611" s="1" t="s">
        <v>48</v>
      </c>
      <c r="B1611">
        <v>2020</v>
      </c>
      <c r="C1611" s="1" t="s">
        <v>83</v>
      </c>
      <c r="D1611" s="1" t="s">
        <v>86</v>
      </c>
      <c r="E1611" s="1" t="s">
        <v>87</v>
      </c>
      <c r="F1611">
        <v>43</v>
      </c>
    </row>
    <row r="1612" spans="1:6" x14ac:dyDescent="0.3">
      <c r="A1612" s="1" t="s">
        <v>48</v>
      </c>
      <c r="B1612">
        <v>2020</v>
      </c>
      <c r="C1612" s="1" t="s">
        <v>83</v>
      </c>
      <c r="D1612" s="1" t="s">
        <v>90</v>
      </c>
      <c r="E1612" s="1" t="s">
        <v>91</v>
      </c>
      <c r="F1612">
        <v>1251</v>
      </c>
    </row>
    <row r="1613" spans="1:6" x14ac:dyDescent="0.3">
      <c r="A1613" s="1" t="s">
        <v>48</v>
      </c>
      <c r="B1613">
        <v>2020</v>
      </c>
      <c r="C1613" s="1" t="s">
        <v>83</v>
      </c>
      <c r="D1613" s="1" t="s">
        <v>94</v>
      </c>
      <c r="E1613" s="1" t="s">
        <v>95</v>
      </c>
      <c r="F1613">
        <v>16</v>
      </c>
    </row>
    <row r="1614" spans="1:6" x14ac:dyDescent="0.3">
      <c r="A1614" s="1" t="s">
        <v>48</v>
      </c>
      <c r="B1614">
        <v>2020</v>
      </c>
      <c r="C1614" s="1" t="s">
        <v>98</v>
      </c>
      <c r="D1614" s="1" t="s">
        <v>99</v>
      </c>
      <c r="E1614" s="1" t="s">
        <v>101</v>
      </c>
      <c r="F1614">
        <v>593</v>
      </c>
    </row>
    <row r="1615" spans="1:6" x14ac:dyDescent="0.3">
      <c r="A1615" s="1" t="s">
        <v>48</v>
      </c>
      <c r="B1615">
        <v>2020</v>
      </c>
      <c r="C1615" s="1" t="s">
        <v>98</v>
      </c>
      <c r="D1615" s="1" t="s">
        <v>104</v>
      </c>
      <c r="E1615" s="1" t="s">
        <v>106</v>
      </c>
      <c r="F1615">
        <v>75</v>
      </c>
    </row>
    <row r="1616" spans="1:6" x14ac:dyDescent="0.3">
      <c r="A1616" s="1" t="s">
        <v>48</v>
      </c>
      <c r="B1616">
        <v>2020</v>
      </c>
      <c r="C1616" s="1" t="s">
        <v>98</v>
      </c>
      <c r="D1616" s="1" t="s">
        <v>122</v>
      </c>
      <c r="E1616" s="1" t="s">
        <v>122</v>
      </c>
      <c r="F1616">
        <v>4806</v>
      </c>
    </row>
    <row r="1617" spans="1:6" x14ac:dyDescent="0.3">
      <c r="A1617" s="1" t="s">
        <v>48</v>
      </c>
      <c r="B1617">
        <v>2021</v>
      </c>
      <c r="C1617" s="1" t="s">
        <v>83</v>
      </c>
      <c r="D1617" s="1" t="s">
        <v>86</v>
      </c>
      <c r="E1617" s="1" t="s">
        <v>87</v>
      </c>
      <c r="F1617">
        <v>45</v>
      </c>
    </row>
    <row r="1618" spans="1:6" x14ac:dyDescent="0.3">
      <c r="A1618" s="1" t="s">
        <v>48</v>
      </c>
      <c r="B1618">
        <v>2021</v>
      </c>
      <c r="C1618" s="1" t="s">
        <v>83</v>
      </c>
      <c r="D1618" s="1" t="s">
        <v>90</v>
      </c>
      <c r="E1618" s="1" t="s">
        <v>91</v>
      </c>
      <c r="F1618">
        <v>1256</v>
      </c>
    </row>
    <row r="1619" spans="1:6" x14ac:dyDescent="0.3">
      <c r="A1619" s="1" t="s">
        <v>48</v>
      </c>
      <c r="B1619">
        <v>2021</v>
      </c>
      <c r="C1619" s="1" t="s">
        <v>83</v>
      </c>
      <c r="D1619" s="1" t="s">
        <v>94</v>
      </c>
      <c r="E1619" s="1" t="s">
        <v>95</v>
      </c>
      <c r="F1619">
        <v>15</v>
      </c>
    </row>
    <row r="1620" spans="1:6" x14ac:dyDescent="0.3">
      <c r="A1620" s="1" t="s">
        <v>48</v>
      </c>
      <c r="B1620">
        <v>2021</v>
      </c>
      <c r="C1620" s="1" t="s">
        <v>98</v>
      </c>
      <c r="D1620" s="1" t="s">
        <v>99</v>
      </c>
      <c r="E1620" s="1" t="s">
        <v>101</v>
      </c>
      <c r="F1620">
        <v>615</v>
      </c>
    </row>
    <row r="1621" spans="1:6" x14ac:dyDescent="0.3">
      <c r="A1621" s="1" t="s">
        <v>48</v>
      </c>
      <c r="B1621">
        <v>2021</v>
      </c>
      <c r="C1621" s="1" t="s">
        <v>98</v>
      </c>
      <c r="D1621" s="1" t="s">
        <v>104</v>
      </c>
      <c r="E1621" s="1" t="s">
        <v>106</v>
      </c>
      <c r="F1621">
        <v>83</v>
      </c>
    </row>
    <row r="1622" spans="1:6" x14ac:dyDescent="0.3">
      <c r="A1622" s="1" t="s">
        <v>48</v>
      </c>
      <c r="B1622">
        <v>2021</v>
      </c>
      <c r="C1622" s="1" t="s">
        <v>98</v>
      </c>
      <c r="D1622" s="1" t="s">
        <v>122</v>
      </c>
      <c r="E1622" s="1" t="s">
        <v>122</v>
      </c>
      <c r="F1622">
        <v>4878</v>
      </c>
    </row>
    <row r="1623" spans="1:6" x14ac:dyDescent="0.3">
      <c r="A1623" s="1" t="s">
        <v>49</v>
      </c>
      <c r="B1623">
        <v>2015</v>
      </c>
      <c r="C1623" s="1" t="s">
        <v>83</v>
      </c>
      <c r="D1623" s="1" t="s">
        <v>84</v>
      </c>
      <c r="E1623" s="1" t="s">
        <v>270</v>
      </c>
      <c r="F1623">
        <v>8</v>
      </c>
    </row>
    <row r="1624" spans="1:6" x14ac:dyDescent="0.3">
      <c r="A1624" s="1" t="s">
        <v>49</v>
      </c>
      <c r="B1624">
        <v>2015</v>
      </c>
      <c r="C1624" s="1" t="s">
        <v>83</v>
      </c>
      <c r="D1624" s="1" t="s">
        <v>84</v>
      </c>
      <c r="E1624" s="1" t="s">
        <v>340</v>
      </c>
      <c r="F1624">
        <v>0</v>
      </c>
    </row>
    <row r="1625" spans="1:6" x14ac:dyDescent="0.3">
      <c r="A1625" s="1" t="s">
        <v>49</v>
      </c>
      <c r="B1625">
        <v>2015</v>
      </c>
      <c r="C1625" s="1" t="s">
        <v>83</v>
      </c>
      <c r="D1625" s="1" t="s">
        <v>86</v>
      </c>
      <c r="E1625" s="1" t="s">
        <v>87</v>
      </c>
      <c r="F1625">
        <v>26212</v>
      </c>
    </row>
    <row r="1626" spans="1:6" x14ac:dyDescent="0.3">
      <c r="A1626" s="1" t="s">
        <v>49</v>
      </c>
      <c r="B1626">
        <v>2015</v>
      </c>
      <c r="C1626" s="1" t="s">
        <v>83</v>
      </c>
      <c r="D1626" s="1" t="s">
        <v>90</v>
      </c>
      <c r="E1626" s="1" t="s">
        <v>91</v>
      </c>
      <c r="F1626">
        <v>25062</v>
      </c>
    </row>
    <row r="1627" spans="1:6" x14ac:dyDescent="0.3">
      <c r="A1627" s="1" t="s">
        <v>49</v>
      </c>
      <c r="B1627">
        <v>2015</v>
      </c>
      <c r="C1627" s="1" t="s">
        <v>83</v>
      </c>
      <c r="D1627" s="1" t="s">
        <v>94</v>
      </c>
      <c r="E1627" s="1" t="s">
        <v>341</v>
      </c>
      <c r="F1627">
        <v>5495</v>
      </c>
    </row>
    <row r="1628" spans="1:6" x14ac:dyDescent="0.3">
      <c r="A1628" s="1" t="s">
        <v>49</v>
      </c>
      <c r="B1628">
        <v>2015</v>
      </c>
      <c r="C1628" s="1" t="s">
        <v>83</v>
      </c>
      <c r="D1628" s="1" t="s">
        <v>94</v>
      </c>
      <c r="E1628" s="1" t="s">
        <v>95</v>
      </c>
      <c r="F1628">
        <v>800</v>
      </c>
    </row>
    <row r="1629" spans="1:6" x14ac:dyDescent="0.3">
      <c r="A1629" s="1" t="s">
        <v>49</v>
      </c>
      <c r="B1629">
        <v>2015</v>
      </c>
      <c r="C1629" s="1" t="s">
        <v>98</v>
      </c>
      <c r="D1629" s="1" t="s">
        <v>99</v>
      </c>
      <c r="E1629" s="1" t="s">
        <v>342</v>
      </c>
      <c r="F1629">
        <v>89826</v>
      </c>
    </row>
    <row r="1630" spans="1:6" x14ac:dyDescent="0.3">
      <c r="A1630" s="1" t="s">
        <v>49</v>
      </c>
      <c r="B1630">
        <v>2015</v>
      </c>
      <c r="C1630" s="1" t="s">
        <v>98</v>
      </c>
      <c r="D1630" s="1" t="s">
        <v>99</v>
      </c>
      <c r="E1630" s="1" t="s">
        <v>101</v>
      </c>
      <c r="F1630">
        <v>8482</v>
      </c>
    </row>
    <row r="1631" spans="1:6" x14ac:dyDescent="0.3">
      <c r="A1631" s="1" t="s">
        <v>49</v>
      </c>
      <c r="B1631">
        <v>2015</v>
      </c>
      <c r="C1631" s="1" t="s">
        <v>98</v>
      </c>
      <c r="D1631" s="1" t="s">
        <v>99</v>
      </c>
      <c r="E1631" s="1" t="s">
        <v>343</v>
      </c>
      <c r="F1631">
        <v>17434</v>
      </c>
    </row>
    <row r="1632" spans="1:6" x14ac:dyDescent="0.3">
      <c r="A1632" s="1" t="s">
        <v>49</v>
      </c>
      <c r="B1632">
        <v>2015</v>
      </c>
      <c r="C1632" s="1" t="s">
        <v>98</v>
      </c>
      <c r="D1632" s="1" t="s">
        <v>104</v>
      </c>
      <c r="E1632" s="1" t="s">
        <v>100</v>
      </c>
      <c r="F1632">
        <v>0</v>
      </c>
    </row>
    <row r="1633" spans="1:6" x14ac:dyDescent="0.3">
      <c r="A1633" s="1" t="s">
        <v>49</v>
      </c>
      <c r="B1633">
        <v>2015</v>
      </c>
      <c r="C1633" s="1" t="s">
        <v>98</v>
      </c>
      <c r="D1633" s="1" t="s">
        <v>104</v>
      </c>
      <c r="E1633" s="1" t="s">
        <v>106</v>
      </c>
      <c r="F1633">
        <v>690</v>
      </c>
    </row>
    <row r="1634" spans="1:6" x14ac:dyDescent="0.3">
      <c r="A1634" s="1" t="s">
        <v>49</v>
      </c>
      <c r="B1634">
        <v>2015</v>
      </c>
      <c r="C1634" s="1" t="s">
        <v>98</v>
      </c>
      <c r="D1634" s="1" t="s">
        <v>104</v>
      </c>
      <c r="E1634" s="1" t="s">
        <v>174</v>
      </c>
      <c r="F1634">
        <v>191</v>
      </c>
    </row>
    <row r="1635" spans="1:6" x14ac:dyDescent="0.3">
      <c r="A1635" s="1" t="s">
        <v>49</v>
      </c>
      <c r="B1635">
        <v>2015</v>
      </c>
      <c r="C1635" s="1" t="s">
        <v>98</v>
      </c>
      <c r="D1635" s="1" t="s">
        <v>104</v>
      </c>
      <c r="E1635" s="1" t="s">
        <v>344</v>
      </c>
      <c r="F1635">
        <v>7</v>
      </c>
    </row>
    <row r="1636" spans="1:6" x14ac:dyDescent="0.3">
      <c r="A1636" s="1" t="s">
        <v>49</v>
      </c>
      <c r="B1636">
        <v>2015</v>
      </c>
      <c r="C1636" s="1" t="s">
        <v>98</v>
      </c>
      <c r="D1636" s="1" t="s">
        <v>104</v>
      </c>
      <c r="E1636" s="1" t="s">
        <v>345</v>
      </c>
      <c r="F1636">
        <v>6034</v>
      </c>
    </row>
    <row r="1637" spans="1:6" x14ac:dyDescent="0.3">
      <c r="A1637" s="1" t="s">
        <v>49</v>
      </c>
      <c r="B1637">
        <v>2015</v>
      </c>
      <c r="C1637" s="1" t="s">
        <v>98</v>
      </c>
      <c r="D1637" s="1" t="s">
        <v>104</v>
      </c>
      <c r="E1637" s="1" t="s">
        <v>346</v>
      </c>
      <c r="F1637">
        <v>1867</v>
      </c>
    </row>
    <row r="1638" spans="1:6" x14ac:dyDescent="0.3">
      <c r="A1638" s="1" t="s">
        <v>49</v>
      </c>
      <c r="B1638">
        <v>2015</v>
      </c>
      <c r="C1638" s="1" t="s">
        <v>98</v>
      </c>
      <c r="D1638" s="1" t="s">
        <v>116</v>
      </c>
      <c r="E1638" s="1" t="s">
        <v>117</v>
      </c>
      <c r="F1638">
        <v>2</v>
      </c>
    </row>
    <row r="1639" spans="1:6" x14ac:dyDescent="0.3">
      <c r="A1639" s="1" t="s">
        <v>49</v>
      </c>
      <c r="B1639">
        <v>2015</v>
      </c>
      <c r="C1639" s="1" t="s">
        <v>98</v>
      </c>
      <c r="D1639" s="1" t="s">
        <v>122</v>
      </c>
      <c r="E1639" s="1" t="s">
        <v>122</v>
      </c>
      <c r="F1639">
        <v>77763</v>
      </c>
    </row>
    <row r="1640" spans="1:6" x14ac:dyDescent="0.3">
      <c r="A1640" s="1" t="s">
        <v>49</v>
      </c>
      <c r="B1640">
        <v>2015</v>
      </c>
      <c r="C1640" s="1" t="s">
        <v>98</v>
      </c>
      <c r="D1640" s="1" t="s">
        <v>122</v>
      </c>
      <c r="E1640" s="1" t="s">
        <v>347</v>
      </c>
      <c r="F1640">
        <v>327394</v>
      </c>
    </row>
    <row r="1641" spans="1:6" x14ac:dyDescent="0.3">
      <c r="A1641" s="1" t="s">
        <v>49</v>
      </c>
      <c r="B1641">
        <v>2015</v>
      </c>
      <c r="C1641" s="1" t="s">
        <v>98</v>
      </c>
      <c r="D1641" s="1" t="s">
        <v>122</v>
      </c>
      <c r="E1641" s="1" t="s">
        <v>348</v>
      </c>
      <c r="F1641">
        <v>454117</v>
      </c>
    </row>
    <row r="1642" spans="1:6" x14ac:dyDescent="0.3">
      <c r="A1642" s="1" t="s">
        <v>49</v>
      </c>
      <c r="B1642">
        <v>2015</v>
      </c>
      <c r="C1642" s="1" t="s">
        <v>98</v>
      </c>
      <c r="D1642" s="1" t="s">
        <v>122</v>
      </c>
      <c r="E1642" s="1" t="s">
        <v>349</v>
      </c>
      <c r="F1642">
        <v>149030</v>
      </c>
    </row>
    <row r="1643" spans="1:6" x14ac:dyDescent="0.3">
      <c r="A1643" s="1" t="s">
        <v>49</v>
      </c>
      <c r="B1643">
        <v>2015</v>
      </c>
      <c r="C1643" s="1" t="s">
        <v>98</v>
      </c>
      <c r="D1643" s="1" t="s">
        <v>122</v>
      </c>
      <c r="E1643" s="1" t="s">
        <v>350</v>
      </c>
      <c r="F1643">
        <v>210828</v>
      </c>
    </row>
    <row r="1644" spans="1:6" x14ac:dyDescent="0.3">
      <c r="A1644" s="1" t="s">
        <v>49</v>
      </c>
      <c r="B1644">
        <v>2015</v>
      </c>
      <c r="C1644" s="1" t="s">
        <v>98</v>
      </c>
      <c r="D1644" s="1" t="s">
        <v>351</v>
      </c>
      <c r="E1644" s="1" t="s">
        <v>352</v>
      </c>
      <c r="F1644">
        <v>544</v>
      </c>
    </row>
    <row r="1645" spans="1:6" x14ac:dyDescent="0.3">
      <c r="A1645" s="1" t="s">
        <v>49</v>
      </c>
      <c r="B1645">
        <v>2016</v>
      </c>
      <c r="C1645" s="1" t="s">
        <v>83</v>
      </c>
      <c r="D1645" s="1" t="s">
        <v>84</v>
      </c>
      <c r="E1645" s="1" t="s">
        <v>340</v>
      </c>
      <c r="F1645">
        <v>362</v>
      </c>
    </row>
    <row r="1646" spans="1:6" x14ac:dyDescent="0.3">
      <c r="A1646" s="1" t="s">
        <v>49</v>
      </c>
      <c r="B1646">
        <v>2016</v>
      </c>
      <c r="C1646" s="1" t="s">
        <v>83</v>
      </c>
      <c r="D1646" s="1" t="s">
        <v>86</v>
      </c>
      <c r="E1646" s="1" t="s">
        <v>87</v>
      </c>
      <c r="F1646">
        <v>24539</v>
      </c>
    </row>
    <row r="1647" spans="1:6" x14ac:dyDescent="0.3">
      <c r="A1647" s="1" t="s">
        <v>49</v>
      </c>
      <c r="B1647">
        <v>2016</v>
      </c>
      <c r="C1647" s="1" t="s">
        <v>83</v>
      </c>
      <c r="D1647" s="1" t="s">
        <v>90</v>
      </c>
      <c r="E1647" s="1" t="s">
        <v>91</v>
      </c>
      <c r="F1647">
        <v>18275</v>
      </c>
    </row>
    <row r="1648" spans="1:6" x14ac:dyDescent="0.3">
      <c r="A1648" s="1" t="s">
        <v>49</v>
      </c>
      <c r="B1648">
        <v>2016</v>
      </c>
      <c r="C1648" s="1" t="s">
        <v>83</v>
      </c>
      <c r="D1648" s="1" t="s">
        <v>94</v>
      </c>
      <c r="E1648" s="1" t="s">
        <v>341</v>
      </c>
      <c r="F1648">
        <v>5605</v>
      </c>
    </row>
    <row r="1649" spans="1:6" x14ac:dyDescent="0.3">
      <c r="A1649" s="1" t="s">
        <v>49</v>
      </c>
      <c r="B1649">
        <v>2016</v>
      </c>
      <c r="C1649" s="1" t="s">
        <v>83</v>
      </c>
      <c r="D1649" s="1" t="s">
        <v>94</v>
      </c>
      <c r="E1649" s="1" t="s">
        <v>95</v>
      </c>
      <c r="F1649">
        <v>549</v>
      </c>
    </row>
    <row r="1650" spans="1:6" x14ac:dyDescent="0.3">
      <c r="A1650" s="1" t="s">
        <v>49</v>
      </c>
      <c r="B1650">
        <v>2016</v>
      </c>
      <c r="C1650" s="1" t="s">
        <v>98</v>
      </c>
      <c r="D1650" s="1" t="s">
        <v>99</v>
      </c>
      <c r="E1650" s="1" t="s">
        <v>342</v>
      </c>
      <c r="F1650">
        <v>93978</v>
      </c>
    </row>
    <row r="1651" spans="1:6" x14ac:dyDescent="0.3">
      <c r="A1651" s="1" t="s">
        <v>49</v>
      </c>
      <c r="B1651">
        <v>2016</v>
      </c>
      <c r="C1651" s="1" t="s">
        <v>98</v>
      </c>
      <c r="D1651" s="1" t="s">
        <v>99</v>
      </c>
      <c r="E1651" s="1" t="s">
        <v>101</v>
      </c>
      <c r="F1651">
        <v>4828</v>
      </c>
    </row>
    <row r="1652" spans="1:6" x14ac:dyDescent="0.3">
      <c r="A1652" s="1" t="s">
        <v>49</v>
      </c>
      <c r="B1652">
        <v>2016</v>
      </c>
      <c r="C1652" s="1" t="s">
        <v>98</v>
      </c>
      <c r="D1652" s="1" t="s">
        <v>99</v>
      </c>
      <c r="E1652" s="1" t="s">
        <v>343</v>
      </c>
      <c r="F1652">
        <v>17693</v>
      </c>
    </row>
    <row r="1653" spans="1:6" x14ac:dyDescent="0.3">
      <c r="A1653" s="1" t="s">
        <v>49</v>
      </c>
      <c r="B1653">
        <v>2016</v>
      </c>
      <c r="C1653" s="1" t="s">
        <v>98</v>
      </c>
      <c r="D1653" s="1" t="s">
        <v>104</v>
      </c>
      <c r="E1653" s="1" t="s">
        <v>100</v>
      </c>
      <c r="F1653">
        <v>1116</v>
      </c>
    </row>
    <row r="1654" spans="1:6" x14ac:dyDescent="0.3">
      <c r="A1654" s="1" t="s">
        <v>49</v>
      </c>
      <c r="B1654">
        <v>2016</v>
      </c>
      <c r="C1654" s="1" t="s">
        <v>98</v>
      </c>
      <c r="D1654" s="1" t="s">
        <v>104</v>
      </c>
      <c r="E1654" s="1" t="s">
        <v>106</v>
      </c>
      <c r="F1654">
        <v>523</v>
      </c>
    </row>
    <row r="1655" spans="1:6" x14ac:dyDescent="0.3">
      <c r="A1655" s="1" t="s">
        <v>49</v>
      </c>
      <c r="B1655">
        <v>2016</v>
      </c>
      <c r="C1655" s="1" t="s">
        <v>98</v>
      </c>
      <c r="D1655" s="1" t="s">
        <v>104</v>
      </c>
      <c r="E1655" s="1" t="s">
        <v>345</v>
      </c>
      <c r="F1655">
        <v>5735</v>
      </c>
    </row>
    <row r="1656" spans="1:6" x14ac:dyDescent="0.3">
      <c r="A1656" s="1" t="s">
        <v>49</v>
      </c>
      <c r="B1656">
        <v>2016</v>
      </c>
      <c r="C1656" s="1" t="s">
        <v>98</v>
      </c>
      <c r="D1656" s="1" t="s">
        <v>104</v>
      </c>
      <c r="E1656" s="1" t="s">
        <v>346</v>
      </c>
      <c r="F1656">
        <v>1720</v>
      </c>
    </row>
    <row r="1657" spans="1:6" x14ac:dyDescent="0.3">
      <c r="A1657" s="1" t="s">
        <v>49</v>
      </c>
      <c r="B1657">
        <v>2016</v>
      </c>
      <c r="C1657" s="1" t="s">
        <v>98</v>
      </c>
      <c r="D1657" s="1" t="s">
        <v>116</v>
      </c>
      <c r="E1657" s="1" t="s">
        <v>117</v>
      </c>
      <c r="F1657">
        <v>2</v>
      </c>
    </row>
    <row r="1658" spans="1:6" x14ac:dyDescent="0.3">
      <c r="A1658" s="1" t="s">
        <v>49</v>
      </c>
      <c r="B1658">
        <v>2016</v>
      </c>
      <c r="C1658" s="1" t="s">
        <v>98</v>
      </c>
      <c r="D1658" s="1" t="s">
        <v>122</v>
      </c>
      <c r="E1658" s="1" t="s">
        <v>122</v>
      </c>
      <c r="F1658">
        <v>44791</v>
      </c>
    </row>
    <row r="1659" spans="1:6" x14ac:dyDescent="0.3">
      <c r="A1659" s="1" t="s">
        <v>49</v>
      </c>
      <c r="B1659">
        <v>2016</v>
      </c>
      <c r="C1659" s="1" t="s">
        <v>98</v>
      </c>
      <c r="D1659" s="1" t="s">
        <v>122</v>
      </c>
      <c r="E1659" s="1" t="s">
        <v>347</v>
      </c>
      <c r="F1659">
        <v>328937</v>
      </c>
    </row>
    <row r="1660" spans="1:6" x14ac:dyDescent="0.3">
      <c r="A1660" s="1" t="s">
        <v>49</v>
      </c>
      <c r="B1660">
        <v>2016</v>
      </c>
      <c r="C1660" s="1" t="s">
        <v>98</v>
      </c>
      <c r="D1660" s="1" t="s">
        <v>122</v>
      </c>
      <c r="E1660" s="1" t="s">
        <v>348</v>
      </c>
      <c r="F1660">
        <v>493106</v>
      </c>
    </row>
    <row r="1661" spans="1:6" x14ac:dyDescent="0.3">
      <c r="A1661" s="1" t="s">
        <v>49</v>
      </c>
      <c r="B1661">
        <v>2016</v>
      </c>
      <c r="C1661" s="1" t="s">
        <v>98</v>
      </c>
      <c r="D1661" s="1" t="s">
        <v>122</v>
      </c>
      <c r="E1661" s="1" t="s">
        <v>349</v>
      </c>
      <c r="F1661">
        <v>149166</v>
      </c>
    </row>
    <row r="1662" spans="1:6" x14ac:dyDescent="0.3">
      <c r="A1662" s="1" t="s">
        <v>49</v>
      </c>
      <c r="B1662">
        <v>2016</v>
      </c>
      <c r="C1662" s="1" t="s">
        <v>98</v>
      </c>
      <c r="D1662" s="1" t="s">
        <v>122</v>
      </c>
      <c r="E1662" s="1" t="s">
        <v>350</v>
      </c>
      <c r="F1662">
        <v>215514</v>
      </c>
    </row>
    <row r="1663" spans="1:6" x14ac:dyDescent="0.3">
      <c r="A1663" s="1" t="s">
        <v>49</v>
      </c>
      <c r="B1663">
        <v>2016</v>
      </c>
      <c r="C1663" s="1" t="s">
        <v>98</v>
      </c>
      <c r="D1663" s="1" t="s">
        <v>351</v>
      </c>
      <c r="E1663" s="1" t="s">
        <v>352</v>
      </c>
      <c r="F1663">
        <v>579</v>
      </c>
    </row>
    <row r="1664" spans="1:6" x14ac:dyDescent="0.3">
      <c r="A1664" s="1" t="s">
        <v>49</v>
      </c>
      <c r="B1664">
        <v>2017</v>
      </c>
      <c r="C1664" s="1" t="s">
        <v>83</v>
      </c>
      <c r="D1664" s="1" t="s">
        <v>84</v>
      </c>
      <c r="E1664" s="1" t="s">
        <v>340</v>
      </c>
      <c r="F1664">
        <v>360</v>
      </c>
    </row>
    <row r="1665" spans="1:6" x14ac:dyDescent="0.3">
      <c r="A1665" s="1" t="s">
        <v>49</v>
      </c>
      <c r="B1665">
        <v>2017</v>
      </c>
      <c r="C1665" s="1" t="s">
        <v>83</v>
      </c>
      <c r="D1665" s="1" t="s">
        <v>86</v>
      </c>
      <c r="E1665" s="1" t="s">
        <v>87</v>
      </c>
      <c r="F1665">
        <v>22932</v>
      </c>
    </row>
    <row r="1666" spans="1:6" x14ac:dyDescent="0.3">
      <c r="A1666" s="1" t="s">
        <v>49</v>
      </c>
      <c r="B1666">
        <v>2017</v>
      </c>
      <c r="C1666" s="1" t="s">
        <v>83</v>
      </c>
      <c r="D1666" s="1" t="s">
        <v>90</v>
      </c>
      <c r="E1666" s="1" t="s">
        <v>91</v>
      </c>
      <c r="F1666">
        <v>18158</v>
      </c>
    </row>
    <row r="1667" spans="1:6" x14ac:dyDescent="0.3">
      <c r="A1667" s="1" t="s">
        <v>49</v>
      </c>
      <c r="B1667">
        <v>2017</v>
      </c>
      <c r="C1667" s="1" t="s">
        <v>83</v>
      </c>
      <c r="D1667" s="1" t="s">
        <v>94</v>
      </c>
      <c r="E1667" s="1" t="s">
        <v>341</v>
      </c>
      <c r="F1667">
        <v>5605</v>
      </c>
    </row>
    <row r="1668" spans="1:6" x14ac:dyDescent="0.3">
      <c r="A1668" s="1" t="s">
        <v>49</v>
      </c>
      <c r="B1668">
        <v>2017</v>
      </c>
      <c r="C1668" s="1" t="s">
        <v>83</v>
      </c>
      <c r="D1668" s="1" t="s">
        <v>94</v>
      </c>
      <c r="E1668" s="1" t="s">
        <v>95</v>
      </c>
      <c r="F1668">
        <v>548</v>
      </c>
    </row>
    <row r="1669" spans="1:6" x14ac:dyDescent="0.3">
      <c r="A1669" s="1" t="s">
        <v>49</v>
      </c>
      <c r="B1669">
        <v>2017</v>
      </c>
      <c r="C1669" s="1" t="s">
        <v>98</v>
      </c>
      <c r="D1669" s="1" t="s">
        <v>99</v>
      </c>
      <c r="E1669" s="1" t="s">
        <v>342</v>
      </c>
      <c r="F1669">
        <v>93600</v>
      </c>
    </row>
    <row r="1670" spans="1:6" x14ac:dyDescent="0.3">
      <c r="A1670" s="1" t="s">
        <v>49</v>
      </c>
      <c r="B1670">
        <v>2017</v>
      </c>
      <c r="C1670" s="1" t="s">
        <v>98</v>
      </c>
      <c r="D1670" s="1" t="s">
        <v>99</v>
      </c>
      <c r="E1670" s="1" t="s">
        <v>101</v>
      </c>
      <c r="F1670">
        <v>4886</v>
      </c>
    </row>
    <row r="1671" spans="1:6" x14ac:dyDescent="0.3">
      <c r="A1671" s="1" t="s">
        <v>49</v>
      </c>
      <c r="B1671">
        <v>2017</v>
      </c>
      <c r="C1671" s="1" t="s">
        <v>98</v>
      </c>
      <c r="D1671" s="1" t="s">
        <v>99</v>
      </c>
      <c r="E1671" s="1" t="s">
        <v>343</v>
      </c>
      <c r="F1671">
        <v>17684</v>
      </c>
    </row>
    <row r="1672" spans="1:6" x14ac:dyDescent="0.3">
      <c r="A1672" s="1" t="s">
        <v>49</v>
      </c>
      <c r="B1672">
        <v>2017</v>
      </c>
      <c r="C1672" s="1" t="s">
        <v>98</v>
      </c>
      <c r="D1672" s="1" t="s">
        <v>104</v>
      </c>
      <c r="E1672" s="1" t="s">
        <v>100</v>
      </c>
      <c r="F1672">
        <v>1249</v>
      </c>
    </row>
    <row r="1673" spans="1:6" x14ac:dyDescent="0.3">
      <c r="A1673" s="1" t="s">
        <v>49</v>
      </c>
      <c r="B1673">
        <v>2017</v>
      </c>
      <c r="C1673" s="1" t="s">
        <v>98</v>
      </c>
      <c r="D1673" s="1" t="s">
        <v>104</v>
      </c>
      <c r="E1673" s="1" t="s">
        <v>106</v>
      </c>
      <c r="F1673">
        <v>525</v>
      </c>
    </row>
    <row r="1674" spans="1:6" x14ac:dyDescent="0.3">
      <c r="A1674" s="1" t="s">
        <v>49</v>
      </c>
      <c r="B1674">
        <v>2017</v>
      </c>
      <c r="C1674" s="1" t="s">
        <v>98</v>
      </c>
      <c r="D1674" s="1" t="s">
        <v>104</v>
      </c>
      <c r="E1674" s="1" t="s">
        <v>345</v>
      </c>
      <c r="F1674">
        <v>4713</v>
      </c>
    </row>
    <row r="1675" spans="1:6" x14ac:dyDescent="0.3">
      <c r="A1675" s="1" t="s">
        <v>49</v>
      </c>
      <c r="B1675">
        <v>2017</v>
      </c>
      <c r="C1675" s="1" t="s">
        <v>98</v>
      </c>
      <c r="D1675" s="1" t="s">
        <v>104</v>
      </c>
      <c r="E1675" s="1" t="s">
        <v>346</v>
      </c>
      <c r="F1675">
        <v>2782</v>
      </c>
    </row>
    <row r="1676" spans="1:6" x14ac:dyDescent="0.3">
      <c r="A1676" s="1" t="s">
        <v>49</v>
      </c>
      <c r="B1676">
        <v>2017</v>
      </c>
      <c r="C1676" s="1" t="s">
        <v>98</v>
      </c>
      <c r="D1676" s="1" t="s">
        <v>116</v>
      </c>
      <c r="E1676" s="1" t="s">
        <v>117</v>
      </c>
      <c r="F1676">
        <v>2</v>
      </c>
    </row>
    <row r="1677" spans="1:6" x14ac:dyDescent="0.3">
      <c r="A1677" s="1" t="s">
        <v>49</v>
      </c>
      <c r="B1677">
        <v>2017</v>
      </c>
      <c r="C1677" s="1" t="s">
        <v>98</v>
      </c>
      <c r="D1677" s="1" t="s">
        <v>122</v>
      </c>
      <c r="E1677" s="1" t="s">
        <v>122</v>
      </c>
      <c r="F1677">
        <v>45766</v>
      </c>
    </row>
    <row r="1678" spans="1:6" x14ac:dyDescent="0.3">
      <c r="A1678" s="1" t="s">
        <v>49</v>
      </c>
      <c r="B1678">
        <v>2017</v>
      </c>
      <c r="C1678" s="1" t="s">
        <v>98</v>
      </c>
      <c r="D1678" s="1" t="s">
        <v>122</v>
      </c>
      <c r="E1678" s="1" t="s">
        <v>347</v>
      </c>
      <c r="F1678">
        <v>331328</v>
      </c>
    </row>
    <row r="1679" spans="1:6" x14ac:dyDescent="0.3">
      <c r="A1679" s="1" t="s">
        <v>49</v>
      </c>
      <c r="B1679">
        <v>2017</v>
      </c>
      <c r="C1679" s="1" t="s">
        <v>98</v>
      </c>
      <c r="D1679" s="1" t="s">
        <v>122</v>
      </c>
      <c r="E1679" s="1" t="s">
        <v>348</v>
      </c>
      <c r="F1679">
        <v>503099</v>
      </c>
    </row>
    <row r="1680" spans="1:6" x14ac:dyDescent="0.3">
      <c r="A1680" s="1" t="s">
        <v>49</v>
      </c>
      <c r="B1680">
        <v>2017</v>
      </c>
      <c r="C1680" s="1" t="s">
        <v>98</v>
      </c>
      <c r="D1680" s="1" t="s">
        <v>122</v>
      </c>
      <c r="E1680" s="1" t="s">
        <v>349</v>
      </c>
      <c r="F1680">
        <v>146212</v>
      </c>
    </row>
    <row r="1681" spans="1:6" x14ac:dyDescent="0.3">
      <c r="A1681" s="1" t="s">
        <v>49</v>
      </c>
      <c r="B1681">
        <v>2017</v>
      </c>
      <c r="C1681" s="1" t="s">
        <v>98</v>
      </c>
      <c r="D1681" s="1" t="s">
        <v>122</v>
      </c>
      <c r="E1681" s="1" t="s">
        <v>350</v>
      </c>
      <c r="F1681">
        <v>218874</v>
      </c>
    </row>
    <row r="1682" spans="1:6" x14ac:dyDescent="0.3">
      <c r="A1682" s="1" t="s">
        <v>49</v>
      </c>
      <c r="B1682">
        <v>2017</v>
      </c>
      <c r="C1682" s="1" t="s">
        <v>98</v>
      </c>
      <c r="D1682" s="1" t="s">
        <v>351</v>
      </c>
      <c r="E1682" s="1" t="s">
        <v>352</v>
      </c>
      <c r="F1682">
        <v>557</v>
      </c>
    </row>
    <row r="1683" spans="1:6" x14ac:dyDescent="0.3">
      <c r="A1683" s="1" t="s">
        <v>49</v>
      </c>
      <c r="B1683">
        <v>2018</v>
      </c>
      <c r="C1683" s="1" t="s">
        <v>83</v>
      </c>
      <c r="D1683" s="1" t="s">
        <v>84</v>
      </c>
      <c r="E1683" s="1" t="s">
        <v>353</v>
      </c>
      <c r="F1683">
        <v>0</v>
      </c>
    </row>
    <row r="1684" spans="1:6" x14ac:dyDescent="0.3">
      <c r="A1684" s="1" t="s">
        <v>49</v>
      </c>
      <c r="B1684">
        <v>2018</v>
      </c>
      <c r="C1684" s="1" t="s">
        <v>83</v>
      </c>
      <c r="D1684" s="1" t="s">
        <v>84</v>
      </c>
      <c r="E1684" s="1" t="s">
        <v>354</v>
      </c>
      <c r="F1684">
        <v>0</v>
      </c>
    </row>
    <row r="1685" spans="1:6" x14ac:dyDescent="0.3">
      <c r="A1685" s="1" t="s">
        <v>49</v>
      </c>
      <c r="B1685">
        <v>2018</v>
      </c>
      <c r="C1685" s="1" t="s">
        <v>83</v>
      </c>
      <c r="D1685" s="1" t="s">
        <v>84</v>
      </c>
      <c r="E1685" s="1" t="s">
        <v>355</v>
      </c>
      <c r="F1685">
        <v>360</v>
      </c>
    </row>
    <row r="1686" spans="1:6" x14ac:dyDescent="0.3">
      <c r="A1686" s="1" t="s">
        <v>49</v>
      </c>
      <c r="B1686">
        <v>2018</v>
      </c>
      <c r="C1686" s="1" t="s">
        <v>83</v>
      </c>
      <c r="D1686" s="1" t="s">
        <v>86</v>
      </c>
      <c r="E1686" s="1" t="s">
        <v>87</v>
      </c>
      <c r="F1686">
        <v>476</v>
      </c>
    </row>
    <row r="1687" spans="1:6" x14ac:dyDescent="0.3">
      <c r="A1687" s="1" t="s">
        <v>49</v>
      </c>
      <c r="B1687">
        <v>2018</v>
      </c>
      <c r="C1687" s="1" t="s">
        <v>83</v>
      </c>
      <c r="D1687" s="1" t="s">
        <v>86</v>
      </c>
      <c r="E1687" s="1" t="s">
        <v>356</v>
      </c>
      <c r="F1687">
        <v>445</v>
      </c>
    </row>
    <row r="1688" spans="1:6" x14ac:dyDescent="0.3">
      <c r="A1688" s="1" t="s">
        <v>49</v>
      </c>
      <c r="B1688">
        <v>2018</v>
      </c>
      <c r="C1688" s="1" t="s">
        <v>83</v>
      </c>
      <c r="D1688" s="1" t="s">
        <v>86</v>
      </c>
      <c r="E1688" s="1" t="s">
        <v>357</v>
      </c>
      <c r="F1688">
        <v>21484</v>
      </c>
    </row>
    <row r="1689" spans="1:6" x14ac:dyDescent="0.3">
      <c r="A1689" s="1" t="s">
        <v>49</v>
      </c>
      <c r="B1689">
        <v>2018</v>
      </c>
      <c r="C1689" s="1" t="s">
        <v>83</v>
      </c>
      <c r="D1689" s="1" t="s">
        <v>86</v>
      </c>
      <c r="E1689" s="1" t="s">
        <v>358</v>
      </c>
      <c r="F1689">
        <v>172</v>
      </c>
    </row>
    <row r="1690" spans="1:6" x14ac:dyDescent="0.3">
      <c r="A1690" s="1" t="s">
        <v>49</v>
      </c>
      <c r="B1690">
        <v>2018</v>
      </c>
      <c r="C1690" s="1" t="s">
        <v>83</v>
      </c>
      <c r="D1690" s="1" t="s">
        <v>90</v>
      </c>
      <c r="E1690" s="1" t="s">
        <v>91</v>
      </c>
      <c r="F1690">
        <v>12882</v>
      </c>
    </row>
    <row r="1691" spans="1:6" x14ac:dyDescent="0.3">
      <c r="A1691" s="1" t="s">
        <v>49</v>
      </c>
      <c r="B1691">
        <v>2018</v>
      </c>
      <c r="C1691" s="1" t="s">
        <v>83</v>
      </c>
      <c r="D1691" s="1" t="s">
        <v>90</v>
      </c>
      <c r="E1691" s="1" t="s">
        <v>359</v>
      </c>
      <c r="F1691">
        <v>6</v>
      </c>
    </row>
    <row r="1692" spans="1:6" x14ac:dyDescent="0.3">
      <c r="A1692" s="1" t="s">
        <v>49</v>
      </c>
      <c r="B1692">
        <v>2018</v>
      </c>
      <c r="C1692" s="1" t="s">
        <v>83</v>
      </c>
      <c r="D1692" s="1" t="s">
        <v>90</v>
      </c>
      <c r="E1692" s="1" t="s">
        <v>360</v>
      </c>
      <c r="F1692">
        <v>5456</v>
      </c>
    </row>
    <row r="1693" spans="1:6" x14ac:dyDescent="0.3">
      <c r="A1693" s="1" t="s">
        <v>49</v>
      </c>
      <c r="B1693">
        <v>2018</v>
      </c>
      <c r="C1693" s="1" t="s">
        <v>83</v>
      </c>
      <c r="D1693" s="1" t="s">
        <v>90</v>
      </c>
      <c r="E1693" s="1" t="s">
        <v>361</v>
      </c>
      <c r="F1693">
        <v>22</v>
      </c>
    </row>
    <row r="1694" spans="1:6" x14ac:dyDescent="0.3">
      <c r="A1694" s="1" t="s">
        <v>49</v>
      </c>
      <c r="B1694">
        <v>2018</v>
      </c>
      <c r="C1694" s="1" t="s">
        <v>83</v>
      </c>
      <c r="D1694" s="1" t="s">
        <v>90</v>
      </c>
      <c r="E1694" s="1" t="s">
        <v>362</v>
      </c>
      <c r="F1694">
        <v>6</v>
      </c>
    </row>
    <row r="1695" spans="1:6" x14ac:dyDescent="0.3">
      <c r="A1695" s="1" t="s">
        <v>49</v>
      </c>
      <c r="B1695">
        <v>2018</v>
      </c>
      <c r="C1695" s="1" t="s">
        <v>83</v>
      </c>
      <c r="D1695" s="1" t="s">
        <v>94</v>
      </c>
      <c r="E1695" s="1" t="s">
        <v>363</v>
      </c>
      <c r="F1695">
        <v>5488</v>
      </c>
    </row>
    <row r="1696" spans="1:6" x14ac:dyDescent="0.3">
      <c r="A1696" s="1" t="s">
        <v>49</v>
      </c>
      <c r="B1696">
        <v>2018</v>
      </c>
      <c r="C1696" s="1" t="s">
        <v>83</v>
      </c>
      <c r="D1696" s="1" t="s">
        <v>94</v>
      </c>
      <c r="E1696" s="1" t="s">
        <v>95</v>
      </c>
      <c r="F1696">
        <v>542</v>
      </c>
    </row>
    <row r="1697" spans="1:6" x14ac:dyDescent="0.3">
      <c r="A1697" s="1" t="s">
        <v>49</v>
      </c>
      <c r="B1697">
        <v>2018</v>
      </c>
      <c r="C1697" s="1" t="s">
        <v>83</v>
      </c>
      <c r="D1697" s="1" t="s">
        <v>94</v>
      </c>
      <c r="E1697" s="1" t="s">
        <v>364</v>
      </c>
      <c r="F1697">
        <v>54</v>
      </c>
    </row>
    <row r="1698" spans="1:6" x14ac:dyDescent="0.3">
      <c r="A1698" s="1" t="s">
        <v>49</v>
      </c>
      <c r="B1698">
        <v>2018</v>
      </c>
      <c r="C1698" s="1" t="s">
        <v>83</v>
      </c>
      <c r="D1698" s="1" t="s">
        <v>94</v>
      </c>
      <c r="E1698" s="1" t="s">
        <v>365</v>
      </c>
      <c r="F1698">
        <v>32</v>
      </c>
    </row>
    <row r="1699" spans="1:6" x14ac:dyDescent="0.3">
      <c r="A1699" s="1" t="s">
        <v>49</v>
      </c>
      <c r="B1699">
        <v>2018</v>
      </c>
      <c r="C1699" s="1" t="s">
        <v>83</v>
      </c>
      <c r="D1699" s="1" t="s">
        <v>94</v>
      </c>
      <c r="E1699" s="1" t="s">
        <v>366</v>
      </c>
      <c r="F1699">
        <v>32</v>
      </c>
    </row>
    <row r="1700" spans="1:6" x14ac:dyDescent="0.3">
      <c r="A1700" s="1" t="s">
        <v>49</v>
      </c>
      <c r="B1700">
        <v>2018</v>
      </c>
      <c r="C1700" s="1" t="s">
        <v>98</v>
      </c>
      <c r="D1700" s="1" t="s">
        <v>99</v>
      </c>
      <c r="E1700" s="1" t="s">
        <v>367</v>
      </c>
      <c r="F1700">
        <v>88204</v>
      </c>
    </row>
    <row r="1701" spans="1:6" x14ac:dyDescent="0.3">
      <c r="A1701" s="1" t="s">
        <v>49</v>
      </c>
      <c r="B1701">
        <v>2018</v>
      </c>
      <c r="C1701" s="1" t="s">
        <v>98</v>
      </c>
      <c r="D1701" s="1" t="s">
        <v>99</v>
      </c>
      <c r="E1701" s="1" t="s">
        <v>101</v>
      </c>
      <c r="F1701">
        <v>4830</v>
      </c>
    </row>
    <row r="1702" spans="1:6" x14ac:dyDescent="0.3">
      <c r="A1702" s="1" t="s">
        <v>49</v>
      </c>
      <c r="B1702">
        <v>2018</v>
      </c>
      <c r="C1702" s="1" t="s">
        <v>98</v>
      </c>
      <c r="D1702" s="1" t="s">
        <v>99</v>
      </c>
      <c r="E1702" s="1" t="s">
        <v>368</v>
      </c>
      <c r="F1702">
        <v>2274</v>
      </c>
    </row>
    <row r="1703" spans="1:6" x14ac:dyDescent="0.3">
      <c r="A1703" s="1" t="s">
        <v>49</v>
      </c>
      <c r="B1703">
        <v>2018</v>
      </c>
      <c r="C1703" s="1" t="s">
        <v>98</v>
      </c>
      <c r="D1703" s="1" t="s">
        <v>99</v>
      </c>
      <c r="E1703" s="1" t="s">
        <v>369</v>
      </c>
      <c r="F1703">
        <v>1953</v>
      </c>
    </row>
    <row r="1704" spans="1:6" x14ac:dyDescent="0.3">
      <c r="A1704" s="1" t="s">
        <v>49</v>
      </c>
      <c r="B1704">
        <v>2018</v>
      </c>
      <c r="C1704" s="1" t="s">
        <v>98</v>
      </c>
      <c r="D1704" s="1" t="s">
        <v>99</v>
      </c>
      <c r="E1704" s="1" t="s">
        <v>370</v>
      </c>
      <c r="F1704">
        <v>1280</v>
      </c>
    </row>
    <row r="1705" spans="1:6" x14ac:dyDescent="0.3">
      <c r="A1705" s="1" t="s">
        <v>49</v>
      </c>
      <c r="B1705">
        <v>2018</v>
      </c>
      <c r="C1705" s="1" t="s">
        <v>98</v>
      </c>
      <c r="D1705" s="1" t="s">
        <v>99</v>
      </c>
      <c r="E1705" s="1" t="s">
        <v>371</v>
      </c>
      <c r="F1705">
        <v>17884</v>
      </c>
    </row>
    <row r="1706" spans="1:6" x14ac:dyDescent="0.3">
      <c r="A1706" s="1" t="s">
        <v>49</v>
      </c>
      <c r="B1706">
        <v>2018</v>
      </c>
      <c r="C1706" s="1" t="s">
        <v>98</v>
      </c>
      <c r="D1706" s="1" t="s">
        <v>104</v>
      </c>
      <c r="E1706" s="1" t="s">
        <v>372</v>
      </c>
      <c r="F1706">
        <v>1335</v>
      </c>
    </row>
    <row r="1707" spans="1:6" x14ac:dyDescent="0.3">
      <c r="A1707" s="1" t="s">
        <v>49</v>
      </c>
      <c r="B1707">
        <v>2018</v>
      </c>
      <c r="C1707" s="1" t="s">
        <v>98</v>
      </c>
      <c r="D1707" s="1" t="s">
        <v>104</v>
      </c>
      <c r="E1707" s="1" t="s">
        <v>106</v>
      </c>
      <c r="F1707">
        <v>525</v>
      </c>
    </row>
    <row r="1708" spans="1:6" x14ac:dyDescent="0.3">
      <c r="A1708" s="1" t="s">
        <v>49</v>
      </c>
      <c r="B1708">
        <v>2018</v>
      </c>
      <c r="C1708" s="1" t="s">
        <v>98</v>
      </c>
      <c r="D1708" s="1" t="s">
        <v>104</v>
      </c>
      <c r="E1708" s="1" t="s">
        <v>373</v>
      </c>
      <c r="F1708">
        <v>145</v>
      </c>
    </row>
    <row r="1709" spans="1:6" x14ac:dyDescent="0.3">
      <c r="A1709" s="1" t="s">
        <v>49</v>
      </c>
      <c r="B1709">
        <v>2018</v>
      </c>
      <c r="C1709" s="1" t="s">
        <v>98</v>
      </c>
      <c r="D1709" s="1" t="s">
        <v>104</v>
      </c>
      <c r="E1709" s="1" t="s">
        <v>374</v>
      </c>
      <c r="F1709">
        <v>145</v>
      </c>
    </row>
    <row r="1710" spans="1:6" x14ac:dyDescent="0.3">
      <c r="A1710" s="1" t="s">
        <v>49</v>
      </c>
      <c r="B1710">
        <v>2018</v>
      </c>
      <c r="C1710" s="1" t="s">
        <v>98</v>
      </c>
      <c r="D1710" s="1" t="s">
        <v>104</v>
      </c>
      <c r="E1710" s="1" t="s">
        <v>375</v>
      </c>
      <c r="F1710">
        <v>193</v>
      </c>
    </row>
    <row r="1711" spans="1:6" x14ac:dyDescent="0.3">
      <c r="A1711" s="1" t="s">
        <v>49</v>
      </c>
      <c r="B1711">
        <v>2018</v>
      </c>
      <c r="C1711" s="1" t="s">
        <v>98</v>
      </c>
      <c r="D1711" s="1" t="s">
        <v>104</v>
      </c>
      <c r="E1711" s="1" t="s">
        <v>376</v>
      </c>
      <c r="F1711">
        <v>8</v>
      </c>
    </row>
    <row r="1712" spans="1:6" x14ac:dyDescent="0.3">
      <c r="A1712" s="1" t="s">
        <v>49</v>
      </c>
      <c r="B1712">
        <v>2018</v>
      </c>
      <c r="C1712" s="1" t="s">
        <v>98</v>
      </c>
      <c r="D1712" s="1" t="s">
        <v>104</v>
      </c>
      <c r="E1712" s="1" t="s">
        <v>377</v>
      </c>
      <c r="F1712">
        <v>5403</v>
      </c>
    </row>
    <row r="1713" spans="1:6" x14ac:dyDescent="0.3">
      <c r="A1713" s="1" t="s">
        <v>49</v>
      </c>
      <c r="B1713">
        <v>2018</v>
      </c>
      <c r="C1713" s="1" t="s">
        <v>98</v>
      </c>
      <c r="D1713" s="1" t="s">
        <v>104</v>
      </c>
      <c r="E1713" s="1" t="s">
        <v>378</v>
      </c>
      <c r="F1713">
        <v>1738</v>
      </c>
    </row>
    <row r="1714" spans="1:6" x14ac:dyDescent="0.3">
      <c r="A1714" s="1" t="s">
        <v>49</v>
      </c>
      <c r="B1714">
        <v>2018</v>
      </c>
      <c r="C1714" s="1" t="s">
        <v>98</v>
      </c>
      <c r="D1714" s="1" t="s">
        <v>116</v>
      </c>
      <c r="E1714" s="1" t="s">
        <v>117</v>
      </c>
      <c r="F1714">
        <v>2</v>
      </c>
    </row>
    <row r="1715" spans="1:6" x14ac:dyDescent="0.3">
      <c r="A1715" s="1" t="s">
        <v>49</v>
      </c>
      <c r="B1715">
        <v>2018</v>
      </c>
      <c r="C1715" s="1" t="s">
        <v>98</v>
      </c>
      <c r="D1715" s="1" t="s">
        <v>122</v>
      </c>
      <c r="E1715" s="1" t="s">
        <v>122</v>
      </c>
      <c r="F1715">
        <v>45873</v>
      </c>
    </row>
    <row r="1716" spans="1:6" x14ac:dyDescent="0.3">
      <c r="A1716" s="1" t="s">
        <v>49</v>
      </c>
      <c r="B1716">
        <v>2018</v>
      </c>
      <c r="C1716" s="1" t="s">
        <v>98</v>
      </c>
      <c r="D1716" s="1" t="s">
        <v>122</v>
      </c>
      <c r="E1716" s="1" t="s">
        <v>379</v>
      </c>
      <c r="F1716">
        <v>19783</v>
      </c>
    </row>
    <row r="1717" spans="1:6" x14ac:dyDescent="0.3">
      <c r="A1717" s="1" t="s">
        <v>49</v>
      </c>
      <c r="B1717">
        <v>2018</v>
      </c>
      <c r="C1717" s="1" t="s">
        <v>98</v>
      </c>
      <c r="D1717" s="1" t="s">
        <v>122</v>
      </c>
      <c r="E1717" s="1" t="s">
        <v>380</v>
      </c>
      <c r="F1717">
        <v>329893</v>
      </c>
    </row>
    <row r="1718" spans="1:6" x14ac:dyDescent="0.3">
      <c r="A1718" s="1" t="s">
        <v>49</v>
      </c>
      <c r="B1718">
        <v>2018</v>
      </c>
      <c r="C1718" s="1" t="s">
        <v>98</v>
      </c>
      <c r="D1718" s="1" t="s">
        <v>122</v>
      </c>
      <c r="E1718" s="1" t="s">
        <v>381</v>
      </c>
      <c r="F1718">
        <v>456112</v>
      </c>
    </row>
    <row r="1719" spans="1:6" x14ac:dyDescent="0.3">
      <c r="A1719" s="1" t="s">
        <v>49</v>
      </c>
      <c r="B1719">
        <v>2018</v>
      </c>
      <c r="C1719" s="1" t="s">
        <v>98</v>
      </c>
      <c r="D1719" s="1" t="s">
        <v>122</v>
      </c>
      <c r="E1719" s="1" t="s">
        <v>382</v>
      </c>
      <c r="F1719">
        <v>18021</v>
      </c>
    </row>
    <row r="1720" spans="1:6" x14ac:dyDescent="0.3">
      <c r="A1720" s="1" t="s">
        <v>49</v>
      </c>
      <c r="B1720">
        <v>2018</v>
      </c>
      <c r="C1720" s="1" t="s">
        <v>98</v>
      </c>
      <c r="D1720" s="1" t="s">
        <v>122</v>
      </c>
      <c r="E1720" s="1" t="s">
        <v>383</v>
      </c>
      <c r="F1720">
        <v>145039</v>
      </c>
    </row>
    <row r="1721" spans="1:6" x14ac:dyDescent="0.3">
      <c r="A1721" s="1" t="s">
        <v>49</v>
      </c>
      <c r="B1721">
        <v>2018</v>
      </c>
      <c r="C1721" s="1" t="s">
        <v>98</v>
      </c>
      <c r="D1721" s="1" t="s">
        <v>122</v>
      </c>
      <c r="E1721" s="1" t="s">
        <v>384</v>
      </c>
      <c r="F1721">
        <v>228621</v>
      </c>
    </row>
    <row r="1722" spans="1:6" x14ac:dyDescent="0.3">
      <c r="A1722" s="1" t="s">
        <v>49</v>
      </c>
      <c r="B1722">
        <v>2018</v>
      </c>
      <c r="C1722" s="1" t="s">
        <v>98</v>
      </c>
      <c r="D1722" s="1" t="s">
        <v>122</v>
      </c>
      <c r="E1722" s="1" t="s">
        <v>385</v>
      </c>
      <c r="F1722">
        <v>14989</v>
      </c>
    </row>
    <row r="1723" spans="1:6" x14ac:dyDescent="0.3">
      <c r="A1723" s="1" t="s">
        <v>49</v>
      </c>
      <c r="B1723">
        <v>2018</v>
      </c>
      <c r="C1723" s="1" t="s">
        <v>98</v>
      </c>
      <c r="D1723" s="1" t="s">
        <v>351</v>
      </c>
      <c r="E1723" s="1" t="s">
        <v>386</v>
      </c>
      <c r="F1723">
        <v>581</v>
      </c>
    </row>
    <row r="1724" spans="1:6" x14ac:dyDescent="0.3">
      <c r="A1724" s="1" t="s">
        <v>49</v>
      </c>
      <c r="B1724">
        <v>2019</v>
      </c>
      <c r="C1724" s="1" t="s">
        <v>83</v>
      </c>
      <c r="D1724" s="1" t="s">
        <v>84</v>
      </c>
      <c r="E1724" s="1" t="s">
        <v>353</v>
      </c>
      <c r="F1724">
        <v>0</v>
      </c>
    </row>
    <row r="1725" spans="1:6" x14ac:dyDescent="0.3">
      <c r="A1725" s="1" t="s">
        <v>49</v>
      </c>
      <c r="B1725">
        <v>2019</v>
      </c>
      <c r="C1725" s="1" t="s">
        <v>83</v>
      </c>
      <c r="D1725" s="1" t="s">
        <v>84</v>
      </c>
      <c r="E1725" s="1" t="s">
        <v>354</v>
      </c>
      <c r="F1725">
        <v>0</v>
      </c>
    </row>
    <row r="1726" spans="1:6" x14ac:dyDescent="0.3">
      <c r="A1726" s="1" t="s">
        <v>49</v>
      </c>
      <c r="B1726">
        <v>2019</v>
      </c>
      <c r="C1726" s="1" t="s">
        <v>83</v>
      </c>
      <c r="D1726" s="1" t="s">
        <v>84</v>
      </c>
      <c r="E1726" s="1" t="s">
        <v>355</v>
      </c>
      <c r="F1726">
        <v>359</v>
      </c>
    </row>
    <row r="1727" spans="1:6" x14ac:dyDescent="0.3">
      <c r="A1727" s="1" t="s">
        <v>49</v>
      </c>
      <c r="B1727">
        <v>2019</v>
      </c>
      <c r="C1727" s="1" t="s">
        <v>83</v>
      </c>
      <c r="D1727" s="1" t="s">
        <v>86</v>
      </c>
      <c r="E1727" s="1" t="s">
        <v>87</v>
      </c>
      <c r="F1727">
        <v>331</v>
      </c>
    </row>
    <row r="1728" spans="1:6" x14ac:dyDescent="0.3">
      <c r="A1728" s="1" t="s">
        <v>49</v>
      </c>
      <c r="B1728">
        <v>2019</v>
      </c>
      <c r="C1728" s="1" t="s">
        <v>83</v>
      </c>
      <c r="D1728" s="1" t="s">
        <v>86</v>
      </c>
      <c r="E1728" s="1" t="s">
        <v>356</v>
      </c>
      <c r="F1728">
        <v>428</v>
      </c>
    </row>
    <row r="1729" spans="1:6" x14ac:dyDescent="0.3">
      <c r="A1729" s="1" t="s">
        <v>49</v>
      </c>
      <c r="B1729">
        <v>2019</v>
      </c>
      <c r="C1729" s="1" t="s">
        <v>83</v>
      </c>
      <c r="D1729" s="1" t="s">
        <v>86</v>
      </c>
      <c r="E1729" s="1" t="s">
        <v>357</v>
      </c>
      <c r="F1729">
        <v>20851</v>
      </c>
    </row>
    <row r="1730" spans="1:6" x14ac:dyDescent="0.3">
      <c r="A1730" s="1" t="s">
        <v>49</v>
      </c>
      <c r="B1730">
        <v>2019</v>
      </c>
      <c r="C1730" s="1" t="s">
        <v>83</v>
      </c>
      <c r="D1730" s="1" t="s">
        <v>86</v>
      </c>
      <c r="E1730" s="1" t="s">
        <v>358</v>
      </c>
      <c r="F1730">
        <v>161</v>
      </c>
    </row>
    <row r="1731" spans="1:6" x14ac:dyDescent="0.3">
      <c r="A1731" s="1" t="s">
        <v>49</v>
      </c>
      <c r="B1731">
        <v>2019</v>
      </c>
      <c r="C1731" s="1" t="s">
        <v>83</v>
      </c>
      <c r="D1731" s="1" t="s">
        <v>90</v>
      </c>
      <c r="E1731" s="1" t="s">
        <v>91</v>
      </c>
      <c r="F1731">
        <v>12825</v>
      </c>
    </row>
    <row r="1732" spans="1:6" x14ac:dyDescent="0.3">
      <c r="A1732" s="1" t="s">
        <v>49</v>
      </c>
      <c r="B1732">
        <v>2019</v>
      </c>
      <c r="C1732" s="1" t="s">
        <v>83</v>
      </c>
      <c r="D1732" s="1" t="s">
        <v>90</v>
      </c>
      <c r="E1732" s="1" t="s">
        <v>359</v>
      </c>
      <c r="F1732">
        <v>3</v>
      </c>
    </row>
    <row r="1733" spans="1:6" x14ac:dyDescent="0.3">
      <c r="A1733" s="1" t="s">
        <v>49</v>
      </c>
      <c r="B1733">
        <v>2019</v>
      </c>
      <c r="C1733" s="1" t="s">
        <v>83</v>
      </c>
      <c r="D1733" s="1" t="s">
        <v>90</v>
      </c>
      <c r="E1733" s="1" t="s">
        <v>360</v>
      </c>
      <c r="F1733">
        <v>5402</v>
      </c>
    </row>
    <row r="1734" spans="1:6" x14ac:dyDescent="0.3">
      <c r="A1734" s="1" t="s">
        <v>49</v>
      </c>
      <c r="B1734">
        <v>2019</v>
      </c>
      <c r="C1734" s="1" t="s">
        <v>83</v>
      </c>
      <c r="D1734" s="1" t="s">
        <v>90</v>
      </c>
      <c r="E1734" s="1" t="s">
        <v>361</v>
      </c>
      <c r="F1734">
        <v>9</v>
      </c>
    </row>
    <row r="1735" spans="1:6" x14ac:dyDescent="0.3">
      <c r="A1735" s="1" t="s">
        <v>49</v>
      </c>
      <c r="B1735">
        <v>2019</v>
      </c>
      <c r="C1735" s="1" t="s">
        <v>83</v>
      </c>
      <c r="D1735" s="1" t="s">
        <v>90</v>
      </c>
      <c r="E1735" s="1" t="s">
        <v>362</v>
      </c>
      <c r="F1735">
        <v>5</v>
      </c>
    </row>
    <row r="1736" spans="1:6" x14ac:dyDescent="0.3">
      <c r="A1736" s="1" t="s">
        <v>49</v>
      </c>
      <c r="B1736">
        <v>2019</v>
      </c>
      <c r="C1736" s="1" t="s">
        <v>83</v>
      </c>
      <c r="D1736" s="1" t="s">
        <v>94</v>
      </c>
      <c r="E1736" s="1" t="s">
        <v>363</v>
      </c>
      <c r="F1736">
        <v>5486</v>
      </c>
    </row>
    <row r="1737" spans="1:6" x14ac:dyDescent="0.3">
      <c r="A1737" s="1" t="s">
        <v>49</v>
      </c>
      <c r="B1737">
        <v>2019</v>
      </c>
      <c r="C1737" s="1" t="s">
        <v>83</v>
      </c>
      <c r="D1737" s="1" t="s">
        <v>94</v>
      </c>
      <c r="E1737" s="1" t="s">
        <v>95</v>
      </c>
      <c r="F1737">
        <v>563</v>
      </c>
    </row>
    <row r="1738" spans="1:6" x14ac:dyDescent="0.3">
      <c r="A1738" s="1" t="s">
        <v>49</v>
      </c>
      <c r="B1738">
        <v>2019</v>
      </c>
      <c r="C1738" s="1" t="s">
        <v>83</v>
      </c>
      <c r="D1738" s="1" t="s">
        <v>94</v>
      </c>
      <c r="E1738" s="1" t="s">
        <v>364</v>
      </c>
      <c r="F1738">
        <v>53</v>
      </c>
    </row>
    <row r="1739" spans="1:6" x14ac:dyDescent="0.3">
      <c r="A1739" s="1" t="s">
        <v>49</v>
      </c>
      <c r="B1739">
        <v>2019</v>
      </c>
      <c r="C1739" s="1" t="s">
        <v>83</v>
      </c>
      <c r="D1739" s="1" t="s">
        <v>94</v>
      </c>
      <c r="E1739" s="1" t="s">
        <v>365</v>
      </c>
      <c r="F1739">
        <v>32</v>
      </c>
    </row>
    <row r="1740" spans="1:6" x14ac:dyDescent="0.3">
      <c r="A1740" s="1" t="s">
        <v>49</v>
      </c>
      <c r="B1740">
        <v>2019</v>
      </c>
      <c r="C1740" s="1" t="s">
        <v>83</v>
      </c>
      <c r="D1740" s="1" t="s">
        <v>94</v>
      </c>
      <c r="E1740" s="1" t="s">
        <v>366</v>
      </c>
      <c r="F1740">
        <v>35</v>
      </c>
    </row>
    <row r="1741" spans="1:6" x14ac:dyDescent="0.3">
      <c r="A1741" s="1" t="s">
        <v>49</v>
      </c>
      <c r="B1741">
        <v>2019</v>
      </c>
      <c r="C1741" s="1" t="s">
        <v>98</v>
      </c>
      <c r="D1741" s="1" t="s">
        <v>99</v>
      </c>
      <c r="E1741" s="1" t="s">
        <v>367</v>
      </c>
      <c r="F1741">
        <v>88598</v>
      </c>
    </row>
    <row r="1742" spans="1:6" x14ac:dyDescent="0.3">
      <c r="A1742" s="1" t="s">
        <v>49</v>
      </c>
      <c r="B1742">
        <v>2019</v>
      </c>
      <c r="C1742" s="1" t="s">
        <v>98</v>
      </c>
      <c r="D1742" s="1" t="s">
        <v>99</v>
      </c>
      <c r="E1742" s="1" t="s">
        <v>101</v>
      </c>
      <c r="F1742">
        <v>4844</v>
      </c>
    </row>
    <row r="1743" spans="1:6" x14ac:dyDescent="0.3">
      <c r="A1743" s="1" t="s">
        <v>49</v>
      </c>
      <c r="B1743">
        <v>2019</v>
      </c>
      <c r="C1743" s="1" t="s">
        <v>98</v>
      </c>
      <c r="D1743" s="1" t="s">
        <v>99</v>
      </c>
      <c r="E1743" s="1" t="s">
        <v>368</v>
      </c>
      <c r="F1743">
        <v>1509</v>
      </c>
    </row>
    <row r="1744" spans="1:6" x14ac:dyDescent="0.3">
      <c r="A1744" s="1" t="s">
        <v>49</v>
      </c>
      <c r="B1744">
        <v>2019</v>
      </c>
      <c r="C1744" s="1" t="s">
        <v>98</v>
      </c>
      <c r="D1744" s="1" t="s">
        <v>99</v>
      </c>
      <c r="E1744" s="1" t="s">
        <v>369</v>
      </c>
      <c r="F1744">
        <v>1943</v>
      </c>
    </row>
    <row r="1745" spans="1:6" x14ac:dyDescent="0.3">
      <c r="A1745" s="1" t="s">
        <v>49</v>
      </c>
      <c r="B1745">
        <v>2019</v>
      </c>
      <c r="C1745" s="1" t="s">
        <v>98</v>
      </c>
      <c r="D1745" s="1" t="s">
        <v>99</v>
      </c>
      <c r="E1745" s="1" t="s">
        <v>370</v>
      </c>
      <c r="F1745">
        <v>2061</v>
      </c>
    </row>
    <row r="1746" spans="1:6" x14ac:dyDescent="0.3">
      <c r="A1746" s="1" t="s">
        <v>49</v>
      </c>
      <c r="B1746">
        <v>2019</v>
      </c>
      <c r="C1746" s="1" t="s">
        <v>98</v>
      </c>
      <c r="D1746" s="1" t="s">
        <v>99</v>
      </c>
      <c r="E1746" s="1" t="s">
        <v>371</v>
      </c>
      <c r="F1746">
        <v>17767</v>
      </c>
    </row>
    <row r="1747" spans="1:6" x14ac:dyDescent="0.3">
      <c r="A1747" s="1" t="s">
        <v>49</v>
      </c>
      <c r="B1747">
        <v>2019</v>
      </c>
      <c r="C1747" s="1" t="s">
        <v>98</v>
      </c>
      <c r="D1747" s="1" t="s">
        <v>104</v>
      </c>
      <c r="E1747" s="1" t="s">
        <v>372</v>
      </c>
      <c r="F1747">
        <v>1281</v>
      </c>
    </row>
    <row r="1748" spans="1:6" x14ac:dyDescent="0.3">
      <c r="A1748" s="1" t="s">
        <v>49</v>
      </c>
      <c r="B1748">
        <v>2019</v>
      </c>
      <c r="C1748" s="1" t="s">
        <v>98</v>
      </c>
      <c r="D1748" s="1" t="s">
        <v>104</v>
      </c>
      <c r="E1748" s="1" t="s">
        <v>106</v>
      </c>
      <c r="F1748">
        <v>526</v>
      </c>
    </row>
    <row r="1749" spans="1:6" x14ac:dyDescent="0.3">
      <c r="A1749" s="1" t="s">
        <v>49</v>
      </c>
      <c r="B1749">
        <v>2019</v>
      </c>
      <c r="C1749" s="1" t="s">
        <v>98</v>
      </c>
      <c r="D1749" s="1" t="s">
        <v>104</v>
      </c>
      <c r="E1749" s="1" t="s">
        <v>373</v>
      </c>
      <c r="F1749">
        <v>153</v>
      </c>
    </row>
    <row r="1750" spans="1:6" x14ac:dyDescent="0.3">
      <c r="A1750" s="1" t="s">
        <v>49</v>
      </c>
      <c r="B1750">
        <v>2019</v>
      </c>
      <c r="C1750" s="1" t="s">
        <v>98</v>
      </c>
      <c r="D1750" s="1" t="s">
        <v>104</v>
      </c>
      <c r="E1750" s="1" t="s">
        <v>374</v>
      </c>
      <c r="F1750">
        <v>140</v>
      </c>
    </row>
    <row r="1751" spans="1:6" x14ac:dyDescent="0.3">
      <c r="A1751" s="1" t="s">
        <v>49</v>
      </c>
      <c r="B1751">
        <v>2019</v>
      </c>
      <c r="C1751" s="1" t="s">
        <v>98</v>
      </c>
      <c r="D1751" s="1" t="s">
        <v>104</v>
      </c>
      <c r="E1751" s="1" t="s">
        <v>375</v>
      </c>
      <c r="F1751">
        <v>199</v>
      </c>
    </row>
    <row r="1752" spans="1:6" x14ac:dyDescent="0.3">
      <c r="A1752" s="1" t="s">
        <v>49</v>
      </c>
      <c r="B1752">
        <v>2019</v>
      </c>
      <c r="C1752" s="1" t="s">
        <v>98</v>
      </c>
      <c r="D1752" s="1" t="s">
        <v>104</v>
      </c>
      <c r="E1752" s="1" t="s">
        <v>377</v>
      </c>
      <c r="F1752">
        <v>5318</v>
      </c>
    </row>
    <row r="1753" spans="1:6" x14ac:dyDescent="0.3">
      <c r="A1753" s="1" t="s">
        <v>49</v>
      </c>
      <c r="B1753">
        <v>2019</v>
      </c>
      <c r="C1753" s="1" t="s">
        <v>98</v>
      </c>
      <c r="D1753" s="1" t="s">
        <v>104</v>
      </c>
      <c r="E1753" s="1" t="s">
        <v>387</v>
      </c>
      <c r="F1753">
        <v>7</v>
      </c>
    </row>
    <row r="1754" spans="1:6" x14ac:dyDescent="0.3">
      <c r="A1754" s="1" t="s">
        <v>49</v>
      </c>
      <c r="B1754">
        <v>2019</v>
      </c>
      <c r="C1754" s="1" t="s">
        <v>98</v>
      </c>
      <c r="D1754" s="1" t="s">
        <v>104</v>
      </c>
      <c r="E1754" s="1" t="s">
        <v>378</v>
      </c>
      <c r="F1754">
        <v>1719</v>
      </c>
    </row>
    <row r="1755" spans="1:6" x14ac:dyDescent="0.3">
      <c r="A1755" s="1" t="s">
        <v>49</v>
      </c>
      <c r="B1755">
        <v>2019</v>
      </c>
      <c r="C1755" s="1" t="s">
        <v>98</v>
      </c>
      <c r="D1755" s="1" t="s">
        <v>116</v>
      </c>
      <c r="E1755" s="1" t="s">
        <v>117</v>
      </c>
      <c r="F1755">
        <v>2</v>
      </c>
    </row>
    <row r="1756" spans="1:6" x14ac:dyDescent="0.3">
      <c r="A1756" s="1" t="s">
        <v>49</v>
      </c>
      <c r="B1756">
        <v>2019</v>
      </c>
      <c r="C1756" s="1" t="s">
        <v>98</v>
      </c>
      <c r="D1756" s="1" t="s">
        <v>122</v>
      </c>
      <c r="E1756" s="1" t="s">
        <v>122</v>
      </c>
      <c r="F1756">
        <v>46244</v>
      </c>
    </row>
    <row r="1757" spans="1:6" x14ac:dyDescent="0.3">
      <c r="A1757" s="1" t="s">
        <v>49</v>
      </c>
      <c r="B1757">
        <v>2019</v>
      </c>
      <c r="C1757" s="1" t="s">
        <v>98</v>
      </c>
      <c r="D1757" s="1" t="s">
        <v>122</v>
      </c>
      <c r="E1757" s="1" t="s">
        <v>379</v>
      </c>
      <c r="F1757">
        <v>20017</v>
      </c>
    </row>
    <row r="1758" spans="1:6" x14ac:dyDescent="0.3">
      <c r="A1758" s="1" t="s">
        <v>49</v>
      </c>
      <c r="B1758">
        <v>2019</v>
      </c>
      <c r="C1758" s="1" t="s">
        <v>98</v>
      </c>
      <c r="D1758" s="1" t="s">
        <v>122</v>
      </c>
      <c r="E1758" s="1" t="s">
        <v>380</v>
      </c>
      <c r="F1758">
        <v>332170</v>
      </c>
    </row>
    <row r="1759" spans="1:6" x14ac:dyDescent="0.3">
      <c r="A1759" s="1" t="s">
        <v>49</v>
      </c>
      <c r="B1759">
        <v>2019</v>
      </c>
      <c r="C1759" s="1" t="s">
        <v>98</v>
      </c>
      <c r="D1759" s="1" t="s">
        <v>122</v>
      </c>
      <c r="E1759" s="1" t="s">
        <v>381</v>
      </c>
      <c r="F1759">
        <v>463174</v>
      </c>
    </row>
    <row r="1760" spans="1:6" x14ac:dyDescent="0.3">
      <c r="A1760" s="1" t="s">
        <v>49</v>
      </c>
      <c r="B1760">
        <v>2019</v>
      </c>
      <c r="C1760" s="1" t="s">
        <v>98</v>
      </c>
      <c r="D1760" s="1" t="s">
        <v>122</v>
      </c>
      <c r="E1760" s="1" t="s">
        <v>382</v>
      </c>
      <c r="F1760">
        <v>18192</v>
      </c>
    </row>
    <row r="1761" spans="1:6" x14ac:dyDescent="0.3">
      <c r="A1761" s="1" t="s">
        <v>49</v>
      </c>
      <c r="B1761">
        <v>2019</v>
      </c>
      <c r="C1761" s="1" t="s">
        <v>98</v>
      </c>
      <c r="D1761" s="1" t="s">
        <v>122</v>
      </c>
      <c r="E1761" s="1" t="s">
        <v>383</v>
      </c>
      <c r="F1761">
        <v>143453</v>
      </c>
    </row>
    <row r="1762" spans="1:6" x14ac:dyDescent="0.3">
      <c r="A1762" s="1" t="s">
        <v>49</v>
      </c>
      <c r="B1762">
        <v>2019</v>
      </c>
      <c r="C1762" s="1" t="s">
        <v>98</v>
      </c>
      <c r="D1762" s="1" t="s">
        <v>122</v>
      </c>
      <c r="E1762" s="1" t="s">
        <v>384</v>
      </c>
      <c r="F1762">
        <v>230563</v>
      </c>
    </row>
    <row r="1763" spans="1:6" x14ac:dyDescent="0.3">
      <c r="A1763" s="1" t="s">
        <v>49</v>
      </c>
      <c r="B1763">
        <v>2019</v>
      </c>
      <c r="C1763" s="1" t="s">
        <v>98</v>
      </c>
      <c r="D1763" s="1" t="s">
        <v>122</v>
      </c>
      <c r="E1763" s="1" t="s">
        <v>385</v>
      </c>
      <c r="F1763">
        <v>15093</v>
      </c>
    </row>
    <row r="1764" spans="1:6" x14ac:dyDescent="0.3">
      <c r="A1764" s="1" t="s">
        <v>49</v>
      </c>
      <c r="B1764">
        <v>2019</v>
      </c>
      <c r="C1764" s="1" t="s">
        <v>98</v>
      </c>
      <c r="D1764" s="1" t="s">
        <v>351</v>
      </c>
      <c r="E1764" s="1" t="s">
        <v>386</v>
      </c>
      <c r="F1764">
        <v>602</v>
      </c>
    </row>
    <row r="1765" spans="1:6" x14ac:dyDescent="0.3">
      <c r="A1765" s="1" t="s">
        <v>49</v>
      </c>
      <c r="B1765">
        <v>2020</v>
      </c>
      <c r="C1765" s="1" t="s">
        <v>83</v>
      </c>
      <c r="D1765" s="1" t="s">
        <v>84</v>
      </c>
      <c r="E1765" s="1" t="s">
        <v>353</v>
      </c>
      <c r="F1765">
        <v>2</v>
      </c>
    </row>
    <row r="1766" spans="1:6" x14ac:dyDescent="0.3">
      <c r="A1766" s="1" t="s">
        <v>49</v>
      </c>
      <c r="B1766">
        <v>2020</v>
      </c>
      <c r="C1766" s="1" t="s">
        <v>83</v>
      </c>
      <c r="D1766" s="1" t="s">
        <v>84</v>
      </c>
      <c r="E1766" s="1" t="s">
        <v>354</v>
      </c>
      <c r="F1766">
        <v>0</v>
      </c>
    </row>
    <row r="1767" spans="1:6" x14ac:dyDescent="0.3">
      <c r="A1767" s="1" t="s">
        <v>49</v>
      </c>
      <c r="B1767">
        <v>2020</v>
      </c>
      <c r="C1767" s="1" t="s">
        <v>83</v>
      </c>
      <c r="D1767" s="1" t="s">
        <v>84</v>
      </c>
      <c r="E1767" s="1" t="s">
        <v>355</v>
      </c>
      <c r="F1767">
        <v>357</v>
      </c>
    </row>
    <row r="1768" spans="1:6" x14ac:dyDescent="0.3">
      <c r="A1768" s="1" t="s">
        <v>49</v>
      </c>
      <c r="B1768">
        <v>2020</v>
      </c>
      <c r="C1768" s="1" t="s">
        <v>83</v>
      </c>
      <c r="D1768" s="1" t="s">
        <v>86</v>
      </c>
      <c r="E1768" s="1" t="s">
        <v>87</v>
      </c>
      <c r="F1768">
        <v>307</v>
      </c>
    </row>
    <row r="1769" spans="1:6" x14ac:dyDescent="0.3">
      <c r="A1769" s="1" t="s">
        <v>49</v>
      </c>
      <c r="B1769">
        <v>2020</v>
      </c>
      <c r="C1769" s="1" t="s">
        <v>83</v>
      </c>
      <c r="D1769" s="1" t="s">
        <v>86</v>
      </c>
      <c r="E1769" s="1" t="s">
        <v>388</v>
      </c>
      <c r="F1769">
        <v>0</v>
      </c>
    </row>
    <row r="1770" spans="1:6" x14ac:dyDescent="0.3">
      <c r="A1770" s="1" t="s">
        <v>49</v>
      </c>
      <c r="B1770">
        <v>2020</v>
      </c>
      <c r="C1770" s="1" t="s">
        <v>83</v>
      </c>
      <c r="D1770" s="1" t="s">
        <v>86</v>
      </c>
      <c r="E1770" s="1" t="s">
        <v>356</v>
      </c>
      <c r="F1770">
        <v>401</v>
      </c>
    </row>
    <row r="1771" spans="1:6" x14ac:dyDescent="0.3">
      <c r="A1771" s="1" t="s">
        <v>49</v>
      </c>
      <c r="B1771">
        <v>2020</v>
      </c>
      <c r="C1771" s="1" t="s">
        <v>83</v>
      </c>
      <c r="D1771" s="1" t="s">
        <v>86</v>
      </c>
      <c r="E1771" s="1" t="s">
        <v>357</v>
      </c>
      <c r="F1771">
        <v>20301</v>
      </c>
    </row>
    <row r="1772" spans="1:6" x14ac:dyDescent="0.3">
      <c r="A1772" s="1" t="s">
        <v>49</v>
      </c>
      <c r="B1772">
        <v>2020</v>
      </c>
      <c r="C1772" s="1" t="s">
        <v>83</v>
      </c>
      <c r="D1772" s="1" t="s">
        <v>86</v>
      </c>
      <c r="E1772" s="1" t="s">
        <v>358</v>
      </c>
      <c r="F1772">
        <v>158</v>
      </c>
    </row>
    <row r="1773" spans="1:6" x14ac:dyDescent="0.3">
      <c r="A1773" s="1" t="s">
        <v>49</v>
      </c>
      <c r="B1773">
        <v>2020</v>
      </c>
      <c r="C1773" s="1" t="s">
        <v>83</v>
      </c>
      <c r="D1773" s="1" t="s">
        <v>90</v>
      </c>
      <c r="E1773" s="1" t="s">
        <v>91</v>
      </c>
      <c r="F1773">
        <v>12809</v>
      </c>
    </row>
    <row r="1774" spans="1:6" x14ac:dyDescent="0.3">
      <c r="A1774" s="1" t="s">
        <v>49</v>
      </c>
      <c r="B1774">
        <v>2020</v>
      </c>
      <c r="C1774" s="1" t="s">
        <v>83</v>
      </c>
      <c r="D1774" s="1" t="s">
        <v>90</v>
      </c>
      <c r="E1774" s="1" t="s">
        <v>389</v>
      </c>
      <c r="F1774">
        <v>0</v>
      </c>
    </row>
    <row r="1775" spans="1:6" x14ac:dyDescent="0.3">
      <c r="A1775" s="1" t="s">
        <v>49</v>
      </c>
      <c r="B1775">
        <v>2020</v>
      </c>
      <c r="C1775" s="1" t="s">
        <v>83</v>
      </c>
      <c r="D1775" s="1" t="s">
        <v>90</v>
      </c>
      <c r="E1775" s="1" t="s">
        <v>359</v>
      </c>
      <c r="F1775">
        <v>4</v>
      </c>
    </row>
    <row r="1776" spans="1:6" x14ac:dyDescent="0.3">
      <c r="A1776" s="1" t="s">
        <v>49</v>
      </c>
      <c r="B1776">
        <v>2020</v>
      </c>
      <c r="C1776" s="1" t="s">
        <v>83</v>
      </c>
      <c r="D1776" s="1" t="s">
        <v>90</v>
      </c>
      <c r="E1776" s="1" t="s">
        <v>360</v>
      </c>
      <c r="F1776">
        <v>5316</v>
      </c>
    </row>
    <row r="1777" spans="1:6" x14ac:dyDescent="0.3">
      <c r="A1777" s="1" t="s">
        <v>49</v>
      </c>
      <c r="B1777">
        <v>2020</v>
      </c>
      <c r="C1777" s="1" t="s">
        <v>83</v>
      </c>
      <c r="D1777" s="1" t="s">
        <v>90</v>
      </c>
      <c r="E1777" s="1" t="s">
        <v>361</v>
      </c>
      <c r="F1777">
        <v>14</v>
      </c>
    </row>
    <row r="1778" spans="1:6" x14ac:dyDescent="0.3">
      <c r="A1778" s="1" t="s">
        <v>49</v>
      </c>
      <c r="B1778">
        <v>2020</v>
      </c>
      <c r="C1778" s="1" t="s">
        <v>83</v>
      </c>
      <c r="D1778" s="1" t="s">
        <v>90</v>
      </c>
      <c r="E1778" s="1" t="s">
        <v>362</v>
      </c>
      <c r="F1778">
        <v>6</v>
      </c>
    </row>
    <row r="1779" spans="1:6" x14ac:dyDescent="0.3">
      <c r="A1779" s="1" t="s">
        <v>49</v>
      </c>
      <c r="B1779">
        <v>2020</v>
      </c>
      <c r="C1779" s="1" t="s">
        <v>83</v>
      </c>
      <c r="D1779" s="1" t="s">
        <v>94</v>
      </c>
      <c r="E1779" s="1" t="s">
        <v>363</v>
      </c>
      <c r="F1779">
        <v>5504</v>
      </c>
    </row>
    <row r="1780" spans="1:6" x14ac:dyDescent="0.3">
      <c r="A1780" s="1" t="s">
        <v>49</v>
      </c>
      <c r="B1780">
        <v>2020</v>
      </c>
      <c r="C1780" s="1" t="s">
        <v>83</v>
      </c>
      <c r="D1780" s="1" t="s">
        <v>94</v>
      </c>
      <c r="E1780" s="1" t="s">
        <v>95</v>
      </c>
      <c r="F1780">
        <v>550</v>
      </c>
    </row>
    <row r="1781" spans="1:6" x14ac:dyDescent="0.3">
      <c r="A1781" s="1" t="s">
        <v>49</v>
      </c>
      <c r="B1781">
        <v>2020</v>
      </c>
      <c r="C1781" s="1" t="s">
        <v>83</v>
      </c>
      <c r="D1781" s="1" t="s">
        <v>94</v>
      </c>
      <c r="E1781" s="1" t="s">
        <v>390</v>
      </c>
      <c r="F1781">
        <v>0</v>
      </c>
    </row>
    <row r="1782" spans="1:6" x14ac:dyDescent="0.3">
      <c r="A1782" s="1" t="s">
        <v>49</v>
      </c>
      <c r="B1782">
        <v>2020</v>
      </c>
      <c r="C1782" s="1" t="s">
        <v>83</v>
      </c>
      <c r="D1782" s="1" t="s">
        <v>94</v>
      </c>
      <c r="E1782" s="1" t="s">
        <v>364</v>
      </c>
      <c r="F1782">
        <v>54</v>
      </c>
    </row>
    <row r="1783" spans="1:6" x14ac:dyDescent="0.3">
      <c r="A1783" s="1" t="s">
        <v>49</v>
      </c>
      <c r="B1783">
        <v>2020</v>
      </c>
      <c r="C1783" s="1" t="s">
        <v>83</v>
      </c>
      <c r="D1783" s="1" t="s">
        <v>94</v>
      </c>
      <c r="E1783" s="1" t="s">
        <v>365</v>
      </c>
      <c r="F1783">
        <v>33</v>
      </c>
    </row>
    <row r="1784" spans="1:6" x14ac:dyDescent="0.3">
      <c r="A1784" s="1" t="s">
        <v>49</v>
      </c>
      <c r="B1784">
        <v>2020</v>
      </c>
      <c r="C1784" s="1" t="s">
        <v>83</v>
      </c>
      <c r="D1784" s="1" t="s">
        <v>94</v>
      </c>
      <c r="E1784" s="1" t="s">
        <v>366</v>
      </c>
      <c r="F1784">
        <v>36</v>
      </c>
    </row>
    <row r="1785" spans="1:6" x14ac:dyDescent="0.3">
      <c r="A1785" s="1" t="s">
        <v>49</v>
      </c>
      <c r="B1785">
        <v>2020</v>
      </c>
      <c r="C1785" s="1" t="s">
        <v>98</v>
      </c>
      <c r="D1785" s="1" t="s">
        <v>99</v>
      </c>
      <c r="E1785" s="1" t="s">
        <v>367</v>
      </c>
      <c r="F1785">
        <v>88979</v>
      </c>
    </row>
    <row r="1786" spans="1:6" x14ac:dyDescent="0.3">
      <c r="A1786" s="1" t="s">
        <v>49</v>
      </c>
      <c r="B1786">
        <v>2020</v>
      </c>
      <c r="C1786" s="1" t="s">
        <v>98</v>
      </c>
      <c r="D1786" s="1" t="s">
        <v>99</v>
      </c>
      <c r="E1786" s="1" t="s">
        <v>101</v>
      </c>
      <c r="F1786">
        <v>4870</v>
      </c>
    </row>
    <row r="1787" spans="1:6" x14ac:dyDescent="0.3">
      <c r="A1787" s="1" t="s">
        <v>49</v>
      </c>
      <c r="B1787">
        <v>2020</v>
      </c>
      <c r="C1787" s="1" t="s">
        <v>98</v>
      </c>
      <c r="D1787" s="1" t="s">
        <v>99</v>
      </c>
      <c r="E1787" s="1" t="s">
        <v>391</v>
      </c>
      <c r="F1787">
        <v>0</v>
      </c>
    </row>
    <row r="1788" spans="1:6" x14ac:dyDescent="0.3">
      <c r="A1788" s="1" t="s">
        <v>49</v>
      </c>
      <c r="B1788">
        <v>2020</v>
      </c>
      <c r="C1788" s="1" t="s">
        <v>98</v>
      </c>
      <c r="D1788" s="1" t="s">
        <v>99</v>
      </c>
      <c r="E1788" s="1" t="s">
        <v>368</v>
      </c>
      <c r="F1788">
        <v>2259</v>
      </c>
    </row>
    <row r="1789" spans="1:6" x14ac:dyDescent="0.3">
      <c r="A1789" s="1" t="s">
        <v>49</v>
      </c>
      <c r="B1789">
        <v>2020</v>
      </c>
      <c r="C1789" s="1" t="s">
        <v>98</v>
      </c>
      <c r="D1789" s="1" t="s">
        <v>99</v>
      </c>
      <c r="E1789" s="1" t="s">
        <v>369</v>
      </c>
      <c r="F1789">
        <v>1947</v>
      </c>
    </row>
    <row r="1790" spans="1:6" x14ac:dyDescent="0.3">
      <c r="A1790" s="1" t="s">
        <v>49</v>
      </c>
      <c r="B1790">
        <v>2020</v>
      </c>
      <c r="C1790" s="1" t="s">
        <v>98</v>
      </c>
      <c r="D1790" s="1" t="s">
        <v>99</v>
      </c>
      <c r="E1790" s="1" t="s">
        <v>370</v>
      </c>
      <c r="F1790">
        <v>1316</v>
      </c>
    </row>
    <row r="1791" spans="1:6" x14ac:dyDescent="0.3">
      <c r="A1791" s="1" t="s">
        <v>49</v>
      </c>
      <c r="B1791">
        <v>2020</v>
      </c>
      <c r="C1791" s="1" t="s">
        <v>98</v>
      </c>
      <c r="D1791" s="1" t="s">
        <v>99</v>
      </c>
      <c r="E1791" s="1" t="s">
        <v>371</v>
      </c>
      <c r="F1791">
        <v>18157</v>
      </c>
    </row>
    <row r="1792" spans="1:6" x14ac:dyDescent="0.3">
      <c r="A1792" s="1" t="s">
        <v>49</v>
      </c>
      <c r="B1792">
        <v>2020</v>
      </c>
      <c r="C1792" s="1" t="s">
        <v>98</v>
      </c>
      <c r="D1792" s="1" t="s">
        <v>104</v>
      </c>
      <c r="E1792" s="1" t="s">
        <v>372</v>
      </c>
      <c r="F1792">
        <v>1280</v>
      </c>
    </row>
    <row r="1793" spans="1:6" x14ac:dyDescent="0.3">
      <c r="A1793" s="1" t="s">
        <v>49</v>
      </c>
      <c r="B1793">
        <v>2020</v>
      </c>
      <c r="C1793" s="1" t="s">
        <v>98</v>
      </c>
      <c r="D1793" s="1" t="s">
        <v>104</v>
      </c>
      <c r="E1793" s="1" t="s">
        <v>294</v>
      </c>
      <c r="F1793">
        <v>364</v>
      </c>
    </row>
    <row r="1794" spans="1:6" x14ac:dyDescent="0.3">
      <c r="A1794" s="1" t="s">
        <v>49</v>
      </c>
      <c r="B1794">
        <v>2020</v>
      </c>
      <c r="C1794" s="1" t="s">
        <v>98</v>
      </c>
      <c r="D1794" s="1" t="s">
        <v>104</v>
      </c>
      <c r="E1794" s="1" t="s">
        <v>106</v>
      </c>
      <c r="F1794">
        <v>173</v>
      </c>
    </row>
    <row r="1795" spans="1:6" x14ac:dyDescent="0.3">
      <c r="A1795" s="1" t="s">
        <v>49</v>
      </c>
      <c r="B1795">
        <v>2020</v>
      </c>
      <c r="C1795" s="1" t="s">
        <v>98</v>
      </c>
      <c r="D1795" s="1" t="s">
        <v>104</v>
      </c>
      <c r="E1795" s="1" t="s">
        <v>392</v>
      </c>
      <c r="F1795">
        <v>0</v>
      </c>
    </row>
    <row r="1796" spans="1:6" x14ac:dyDescent="0.3">
      <c r="A1796" s="1" t="s">
        <v>49</v>
      </c>
      <c r="B1796">
        <v>2020</v>
      </c>
      <c r="C1796" s="1" t="s">
        <v>98</v>
      </c>
      <c r="D1796" s="1" t="s">
        <v>104</v>
      </c>
      <c r="E1796" s="1" t="s">
        <v>373</v>
      </c>
      <c r="F1796">
        <v>157</v>
      </c>
    </row>
    <row r="1797" spans="1:6" x14ac:dyDescent="0.3">
      <c r="A1797" s="1" t="s">
        <v>49</v>
      </c>
      <c r="B1797">
        <v>2020</v>
      </c>
      <c r="C1797" s="1" t="s">
        <v>98</v>
      </c>
      <c r="D1797" s="1" t="s">
        <v>104</v>
      </c>
      <c r="E1797" s="1" t="s">
        <v>374</v>
      </c>
      <c r="F1797">
        <v>144</v>
      </c>
    </row>
    <row r="1798" spans="1:6" x14ac:dyDescent="0.3">
      <c r="A1798" s="1" t="s">
        <v>49</v>
      </c>
      <c r="B1798">
        <v>2020</v>
      </c>
      <c r="C1798" s="1" t="s">
        <v>98</v>
      </c>
      <c r="D1798" s="1" t="s">
        <v>104</v>
      </c>
      <c r="E1798" s="1" t="s">
        <v>375</v>
      </c>
      <c r="F1798">
        <v>209</v>
      </c>
    </row>
    <row r="1799" spans="1:6" x14ac:dyDescent="0.3">
      <c r="A1799" s="1" t="s">
        <v>49</v>
      </c>
      <c r="B1799">
        <v>2020</v>
      </c>
      <c r="C1799" s="1" t="s">
        <v>98</v>
      </c>
      <c r="D1799" s="1" t="s">
        <v>104</v>
      </c>
      <c r="E1799" s="1" t="s">
        <v>377</v>
      </c>
      <c r="F1799">
        <v>5498</v>
      </c>
    </row>
    <row r="1800" spans="1:6" x14ac:dyDescent="0.3">
      <c r="A1800" s="1" t="s">
        <v>49</v>
      </c>
      <c r="B1800">
        <v>2020</v>
      </c>
      <c r="C1800" s="1" t="s">
        <v>98</v>
      </c>
      <c r="D1800" s="1" t="s">
        <v>104</v>
      </c>
      <c r="E1800" s="1" t="s">
        <v>387</v>
      </c>
      <c r="F1800">
        <v>8</v>
      </c>
    </row>
    <row r="1801" spans="1:6" x14ac:dyDescent="0.3">
      <c r="A1801" s="1" t="s">
        <v>49</v>
      </c>
      <c r="B1801">
        <v>2020</v>
      </c>
      <c r="C1801" s="1" t="s">
        <v>98</v>
      </c>
      <c r="D1801" s="1" t="s">
        <v>104</v>
      </c>
      <c r="E1801" s="1" t="s">
        <v>378</v>
      </c>
      <c r="F1801">
        <v>1738</v>
      </c>
    </row>
    <row r="1802" spans="1:6" x14ac:dyDescent="0.3">
      <c r="A1802" s="1" t="s">
        <v>49</v>
      </c>
      <c r="B1802">
        <v>2020</v>
      </c>
      <c r="C1802" s="1" t="s">
        <v>98</v>
      </c>
      <c r="D1802" s="1" t="s">
        <v>116</v>
      </c>
      <c r="E1802" s="1" t="s">
        <v>117</v>
      </c>
      <c r="F1802">
        <v>2</v>
      </c>
    </row>
    <row r="1803" spans="1:6" x14ac:dyDescent="0.3">
      <c r="A1803" s="1" t="s">
        <v>49</v>
      </c>
      <c r="B1803">
        <v>2020</v>
      </c>
      <c r="C1803" s="1" t="s">
        <v>98</v>
      </c>
      <c r="D1803" s="1" t="s">
        <v>116</v>
      </c>
      <c r="E1803" s="1" t="s">
        <v>393</v>
      </c>
      <c r="F1803">
        <v>0</v>
      </c>
    </row>
    <row r="1804" spans="1:6" x14ac:dyDescent="0.3">
      <c r="A1804" s="1" t="s">
        <v>49</v>
      </c>
      <c r="B1804">
        <v>2020</v>
      </c>
      <c r="C1804" s="1" t="s">
        <v>98</v>
      </c>
      <c r="D1804" s="1" t="s">
        <v>122</v>
      </c>
      <c r="E1804" s="1" t="s">
        <v>122</v>
      </c>
      <c r="F1804">
        <v>46610</v>
      </c>
    </row>
    <row r="1805" spans="1:6" x14ac:dyDescent="0.3">
      <c r="A1805" s="1" t="s">
        <v>49</v>
      </c>
      <c r="B1805">
        <v>2020</v>
      </c>
      <c r="C1805" s="1" t="s">
        <v>98</v>
      </c>
      <c r="D1805" s="1" t="s">
        <v>122</v>
      </c>
      <c r="E1805" s="1" t="s">
        <v>394</v>
      </c>
      <c r="F1805">
        <v>0</v>
      </c>
    </row>
    <row r="1806" spans="1:6" x14ac:dyDescent="0.3">
      <c r="A1806" s="1" t="s">
        <v>49</v>
      </c>
      <c r="B1806">
        <v>2020</v>
      </c>
      <c r="C1806" s="1" t="s">
        <v>98</v>
      </c>
      <c r="D1806" s="1" t="s">
        <v>122</v>
      </c>
      <c r="E1806" s="1" t="s">
        <v>379</v>
      </c>
      <c r="F1806">
        <v>20363</v>
      </c>
    </row>
    <row r="1807" spans="1:6" x14ac:dyDescent="0.3">
      <c r="A1807" s="1" t="s">
        <v>49</v>
      </c>
      <c r="B1807">
        <v>2020</v>
      </c>
      <c r="C1807" s="1" t="s">
        <v>98</v>
      </c>
      <c r="D1807" s="1" t="s">
        <v>122</v>
      </c>
      <c r="E1807" s="1" t="s">
        <v>380</v>
      </c>
      <c r="F1807">
        <v>332779</v>
      </c>
    </row>
    <row r="1808" spans="1:6" x14ac:dyDescent="0.3">
      <c r="A1808" s="1" t="s">
        <v>49</v>
      </c>
      <c r="B1808">
        <v>2020</v>
      </c>
      <c r="C1808" s="1" t="s">
        <v>98</v>
      </c>
      <c r="D1808" s="1" t="s">
        <v>122</v>
      </c>
      <c r="E1808" s="1" t="s">
        <v>381</v>
      </c>
      <c r="F1808">
        <v>472843</v>
      </c>
    </row>
    <row r="1809" spans="1:6" x14ac:dyDescent="0.3">
      <c r="A1809" s="1" t="s">
        <v>49</v>
      </c>
      <c r="B1809">
        <v>2020</v>
      </c>
      <c r="C1809" s="1" t="s">
        <v>98</v>
      </c>
      <c r="D1809" s="1" t="s">
        <v>122</v>
      </c>
      <c r="E1809" s="1" t="s">
        <v>382</v>
      </c>
      <c r="F1809">
        <v>18599</v>
      </c>
    </row>
    <row r="1810" spans="1:6" x14ac:dyDescent="0.3">
      <c r="A1810" s="1" t="s">
        <v>49</v>
      </c>
      <c r="B1810">
        <v>2020</v>
      </c>
      <c r="C1810" s="1" t="s">
        <v>98</v>
      </c>
      <c r="D1810" s="1" t="s">
        <v>122</v>
      </c>
      <c r="E1810" s="1" t="s">
        <v>383</v>
      </c>
      <c r="F1810">
        <v>141485</v>
      </c>
    </row>
    <row r="1811" spans="1:6" x14ac:dyDescent="0.3">
      <c r="A1811" s="1" t="s">
        <v>49</v>
      </c>
      <c r="B1811">
        <v>2020</v>
      </c>
      <c r="C1811" s="1" t="s">
        <v>98</v>
      </c>
      <c r="D1811" s="1" t="s">
        <v>122</v>
      </c>
      <c r="E1811" s="1" t="s">
        <v>384</v>
      </c>
      <c r="F1811">
        <v>237409</v>
      </c>
    </row>
    <row r="1812" spans="1:6" x14ac:dyDescent="0.3">
      <c r="A1812" s="1" t="s">
        <v>49</v>
      </c>
      <c r="B1812">
        <v>2020</v>
      </c>
      <c r="C1812" s="1" t="s">
        <v>98</v>
      </c>
      <c r="D1812" s="1" t="s">
        <v>122</v>
      </c>
      <c r="E1812" s="1" t="s">
        <v>385</v>
      </c>
      <c r="F1812">
        <v>15295</v>
      </c>
    </row>
    <row r="1813" spans="1:6" x14ac:dyDescent="0.3">
      <c r="A1813" s="1" t="s">
        <v>49</v>
      </c>
      <c r="B1813">
        <v>2020</v>
      </c>
      <c r="C1813" s="1" t="s">
        <v>98</v>
      </c>
      <c r="D1813" s="1" t="s">
        <v>351</v>
      </c>
      <c r="E1813" s="1" t="s">
        <v>386</v>
      </c>
      <c r="F1813">
        <v>637</v>
      </c>
    </row>
    <row r="1814" spans="1:6" x14ac:dyDescent="0.3">
      <c r="A1814" s="1" t="s">
        <v>49</v>
      </c>
      <c r="B1814">
        <v>2021</v>
      </c>
      <c r="C1814" s="1" t="s">
        <v>83</v>
      </c>
      <c r="D1814" s="1" t="s">
        <v>84</v>
      </c>
      <c r="E1814" s="1" t="s">
        <v>353</v>
      </c>
      <c r="F1814">
        <v>0</v>
      </c>
    </row>
    <row r="1815" spans="1:6" x14ac:dyDescent="0.3">
      <c r="A1815" s="1" t="s">
        <v>49</v>
      </c>
      <c r="B1815">
        <v>2021</v>
      </c>
      <c r="C1815" s="1" t="s">
        <v>83</v>
      </c>
      <c r="D1815" s="1" t="s">
        <v>84</v>
      </c>
      <c r="E1815" s="1" t="s">
        <v>354</v>
      </c>
      <c r="F1815">
        <v>0</v>
      </c>
    </row>
    <row r="1816" spans="1:6" x14ac:dyDescent="0.3">
      <c r="A1816" s="1" t="s">
        <v>49</v>
      </c>
      <c r="B1816">
        <v>2021</v>
      </c>
      <c r="C1816" s="1" t="s">
        <v>83</v>
      </c>
      <c r="D1816" s="1" t="s">
        <v>84</v>
      </c>
      <c r="E1816" s="1" t="s">
        <v>355</v>
      </c>
      <c r="F1816">
        <v>341</v>
      </c>
    </row>
    <row r="1817" spans="1:6" x14ac:dyDescent="0.3">
      <c r="A1817" s="1" t="s">
        <v>49</v>
      </c>
      <c r="B1817">
        <v>2021</v>
      </c>
      <c r="C1817" s="1" t="s">
        <v>83</v>
      </c>
      <c r="D1817" s="1" t="s">
        <v>86</v>
      </c>
      <c r="E1817" s="1" t="s">
        <v>356</v>
      </c>
      <c r="F1817">
        <v>388</v>
      </c>
    </row>
    <row r="1818" spans="1:6" x14ac:dyDescent="0.3">
      <c r="A1818" s="1" t="s">
        <v>49</v>
      </c>
      <c r="B1818">
        <v>2021</v>
      </c>
      <c r="C1818" s="1" t="s">
        <v>83</v>
      </c>
      <c r="D1818" s="1" t="s">
        <v>86</v>
      </c>
      <c r="E1818" s="1" t="s">
        <v>357</v>
      </c>
      <c r="F1818">
        <v>19823</v>
      </c>
    </row>
    <row r="1819" spans="1:6" x14ac:dyDescent="0.3">
      <c r="A1819" s="1" t="s">
        <v>49</v>
      </c>
      <c r="B1819">
        <v>2021</v>
      </c>
      <c r="C1819" s="1" t="s">
        <v>83</v>
      </c>
      <c r="D1819" s="1" t="s">
        <v>86</v>
      </c>
      <c r="E1819" s="1" t="s">
        <v>358</v>
      </c>
      <c r="F1819">
        <v>145</v>
      </c>
    </row>
    <row r="1820" spans="1:6" x14ac:dyDescent="0.3">
      <c r="A1820" s="1" t="s">
        <v>49</v>
      </c>
      <c r="B1820">
        <v>2021</v>
      </c>
      <c r="C1820" s="1" t="s">
        <v>83</v>
      </c>
      <c r="D1820" s="1" t="s">
        <v>86</v>
      </c>
      <c r="E1820" s="1" t="s">
        <v>395</v>
      </c>
      <c r="F1820">
        <v>5</v>
      </c>
    </row>
    <row r="1821" spans="1:6" x14ac:dyDescent="0.3">
      <c r="A1821" s="1" t="s">
        <v>49</v>
      </c>
      <c r="B1821">
        <v>2021</v>
      </c>
      <c r="C1821" s="1" t="s">
        <v>83</v>
      </c>
      <c r="D1821" s="1" t="s">
        <v>86</v>
      </c>
      <c r="E1821" s="1" t="s">
        <v>396</v>
      </c>
      <c r="F1821">
        <v>111</v>
      </c>
    </row>
    <row r="1822" spans="1:6" x14ac:dyDescent="0.3">
      <c r="A1822" s="1" t="s">
        <v>49</v>
      </c>
      <c r="B1822">
        <v>2021</v>
      </c>
      <c r="C1822" s="1" t="s">
        <v>83</v>
      </c>
      <c r="D1822" s="1" t="s">
        <v>90</v>
      </c>
      <c r="E1822" s="1" t="s">
        <v>359</v>
      </c>
      <c r="F1822">
        <v>19</v>
      </c>
    </row>
    <row r="1823" spans="1:6" x14ac:dyDescent="0.3">
      <c r="A1823" s="1" t="s">
        <v>49</v>
      </c>
      <c r="B1823">
        <v>2021</v>
      </c>
      <c r="C1823" s="1" t="s">
        <v>83</v>
      </c>
      <c r="D1823" s="1" t="s">
        <v>90</v>
      </c>
      <c r="E1823" s="1" t="s">
        <v>360</v>
      </c>
      <c r="F1823">
        <v>5562</v>
      </c>
    </row>
    <row r="1824" spans="1:6" x14ac:dyDescent="0.3">
      <c r="A1824" s="1" t="s">
        <v>49</v>
      </c>
      <c r="B1824">
        <v>2021</v>
      </c>
      <c r="C1824" s="1" t="s">
        <v>83</v>
      </c>
      <c r="D1824" s="1" t="s">
        <v>90</v>
      </c>
      <c r="E1824" s="1" t="s">
        <v>361</v>
      </c>
      <c r="F1824">
        <v>19</v>
      </c>
    </row>
    <row r="1825" spans="1:6" x14ac:dyDescent="0.3">
      <c r="A1825" s="1" t="s">
        <v>49</v>
      </c>
      <c r="B1825">
        <v>2021</v>
      </c>
      <c r="C1825" s="1" t="s">
        <v>83</v>
      </c>
      <c r="D1825" s="1" t="s">
        <v>90</v>
      </c>
      <c r="E1825" s="1" t="s">
        <v>397</v>
      </c>
      <c r="F1825">
        <v>3</v>
      </c>
    </row>
    <row r="1826" spans="1:6" x14ac:dyDescent="0.3">
      <c r="A1826" s="1" t="s">
        <v>49</v>
      </c>
      <c r="B1826">
        <v>2021</v>
      </c>
      <c r="C1826" s="1" t="s">
        <v>83</v>
      </c>
      <c r="D1826" s="1" t="s">
        <v>90</v>
      </c>
      <c r="E1826" s="1" t="s">
        <v>398</v>
      </c>
      <c r="F1826">
        <v>10</v>
      </c>
    </row>
    <row r="1827" spans="1:6" x14ac:dyDescent="0.3">
      <c r="A1827" s="1" t="s">
        <v>49</v>
      </c>
      <c r="B1827">
        <v>2021</v>
      </c>
      <c r="C1827" s="1" t="s">
        <v>83</v>
      </c>
      <c r="D1827" s="1" t="s">
        <v>90</v>
      </c>
      <c r="E1827" s="1" t="s">
        <v>362</v>
      </c>
      <c r="F1827">
        <v>9</v>
      </c>
    </row>
    <row r="1828" spans="1:6" x14ac:dyDescent="0.3">
      <c r="A1828" s="1" t="s">
        <v>49</v>
      </c>
      <c r="B1828">
        <v>2021</v>
      </c>
      <c r="C1828" s="1" t="s">
        <v>83</v>
      </c>
      <c r="D1828" s="1" t="s">
        <v>94</v>
      </c>
      <c r="E1828" s="1" t="s">
        <v>363</v>
      </c>
      <c r="F1828">
        <v>5549</v>
      </c>
    </row>
    <row r="1829" spans="1:6" x14ac:dyDescent="0.3">
      <c r="A1829" s="1" t="s">
        <v>49</v>
      </c>
      <c r="B1829">
        <v>2021</v>
      </c>
      <c r="C1829" s="1" t="s">
        <v>83</v>
      </c>
      <c r="D1829" s="1" t="s">
        <v>94</v>
      </c>
      <c r="E1829" s="1" t="s">
        <v>364</v>
      </c>
      <c r="F1829">
        <v>54</v>
      </c>
    </row>
    <row r="1830" spans="1:6" x14ac:dyDescent="0.3">
      <c r="A1830" s="1" t="s">
        <v>49</v>
      </c>
      <c r="B1830">
        <v>2021</v>
      </c>
      <c r="C1830" s="1" t="s">
        <v>83</v>
      </c>
      <c r="D1830" s="1" t="s">
        <v>94</v>
      </c>
      <c r="E1830" s="1" t="s">
        <v>365</v>
      </c>
      <c r="F1830">
        <v>41</v>
      </c>
    </row>
    <row r="1831" spans="1:6" x14ac:dyDescent="0.3">
      <c r="A1831" s="1" t="s">
        <v>49</v>
      </c>
      <c r="B1831">
        <v>2021</v>
      </c>
      <c r="C1831" s="1" t="s">
        <v>83</v>
      </c>
      <c r="D1831" s="1" t="s">
        <v>94</v>
      </c>
      <c r="E1831" s="1" t="s">
        <v>399</v>
      </c>
      <c r="F1831">
        <v>20</v>
      </c>
    </row>
    <row r="1832" spans="1:6" x14ac:dyDescent="0.3">
      <c r="A1832" s="1" t="s">
        <v>49</v>
      </c>
      <c r="B1832">
        <v>2021</v>
      </c>
      <c r="C1832" s="1" t="s">
        <v>83</v>
      </c>
      <c r="D1832" s="1" t="s">
        <v>94</v>
      </c>
      <c r="E1832" s="1" t="s">
        <v>400</v>
      </c>
      <c r="F1832">
        <v>12</v>
      </c>
    </row>
    <row r="1833" spans="1:6" x14ac:dyDescent="0.3">
      <c r="A1833" s="1" t="s">
        <v>49</v>
      </c>
      <c r="B1833">
        <v>2021</v>
      </c>
      <c r="C1833" s="1" t="s">
        <v>83</v>
      </c>
      <c r="D1833" s="1" t="s">
        <v>94</v>
      </c>
      <c r="E1833" s="1" t="s">
        <v>366</v>
      </c>
      <c r="F1833">
        <v>37</v>
      </c>
    </row>
    <row r="1834" spans="1:6" x14ac:dyDescent="0.3">
      <c r="A1834" s="1" t="s">
        <v>49</v>
      </c>
      <c r="B1834">
        <v>2021</v>
      </c>
      <c r="C1834" s="1" t="s">
        <v>98</v>
      </c>
      <c r="D1834" s="1" t="s">
        <v>99</v>
      </c>
      <c r="E1834" s="1" t="s">
        <v>367</v>
      </c>
      <c r="F1834">
        <v>103315</v>
      </c>
    </row>
    <row r="1835" spans="1:6" x14ac:dyDescent="0.3">
      <c r="A1835" s="1" t="s">
        <v>49</v>
      </c>
      <c r="B1835">
        <v>2021</v>
      </c>
      <c r="C1835" s="1" t="s">
        <v>98</v>
      </c>
      <c r="D1835" s="1" t="s">
        <v>99</v>
      </c>
      <c r="E1835" s="1" t="s">
        <v>368</v>
      </c>
      <c r="F1835">
        <v>2522</v>
      </c>
    </row>
    <row r="1836" spans="1:6" x14ac:dyDescent="0.3">
      <c r="A1836" s="1" t="s">
        <v>49</v>
      </c>
      <c r="B1836">
        <v>2021</v>
      </c>
      <c r="C1836" s="1" t="s">
        <v>98</v>
      </c>
      <c r="D1836" s="1" t="s">
        <v>99</v>
      </c>
      <c r="E1836" s="1" t="s">
        <v>369</v>
      </c>
      <c r="F1836">
        <v>2075</v>
      </c>
    </row>
    <row r="1837" spans="1:6" x14ac:dyDescent="0.3">
      <c r="A1837" s="1" t="s">
        <v>49</v>
      </c>
      <c r="B1837">
        <v>2021</v>
      </c>
      <c r="C1837" s="1" t="s">
        <v>98</v>
      </c>
      <c r="D1837" s="1" t="s">
        <v>99</v>
      </c>
      <c r="E1837" s="1" t="s">
        <v>401</v>
      </c>
      <c r="F1837">
        <v>1562</v>
      </c>
    </row>
    <row r="1838" spans="1:6" x14ac:dyDescent="0.3">
      <c r="A1838" s="1" t="s">
        <v>49</v>
      </c>
      <c r="B1838">
        <v>2021</v>
      </c>
      <c r="C1838" s="1" t="s">
        <v>98</v>
      </c>
      <c r="D1838" s="1" t="s">
        <v>99</v>
      </c>
      <c r="E1838" s="1" t="s">
        <v>402</v>
      </c>
      <c r="F1838">
        <v>3527</v>
      </c>
    </row>
    <row r="1839" spans="1:6" x14ac:dyDescent="0.3">
      <c r="A1839" s="1" t="s">
        <v>49</v>
      </c>
      <c r="B1839">
        <v>2021</v>
      </c>
      <c r="C1839" s="1" t="s">
        <v>98</v>
      </c>
      <c r="D1839" s="1" t="s">
        <v>99</v>
      </c>
      <c r="E1839" s="1" t="s">
        <v>370</v>
      </c>
      <c r="F1839">
        <v>1388</v>
      </c>
    </row>
    <row r="1840" spans="1:6" x14ac:dyDescent="0.3">
      <c r="A1840" s="1" t="s">
        <v>49</v>
      </c>
      <c r="B1840">
        <v>2021</v>
      </c>
      <c r="C1840" s="1" t="s">
        <v>98</v>
      </c>
      <c r="D1840" s="1" t="s">
        <v>99</v>
      </c>
      <c r="E1840" s="1" t="s">
        <v>371</v>
      </c>
      <c r="F1840">
        <v>18063</v>
      </c>
    </row>
    <row r="1841" spans="1:6" x14ac:dyDescent="0.3">
      <c r="A1841" s="1" t="s">
        <v>49</v>
      </c>
      <c r="B1841">
        <v>2021</v>
      </c>
      <c r="C1841" s="1" t="s">
        <v>98</v>
      </c>
      <c r="D1841" s="1" t="s">
        <v>104</v>
      </c>
      <c r="E1841" s="1" t="s">
        <v>372</v>
      </c>
      <c r="F1841">
        <v>1279</v>
      </c>
    </row>
    <row r="1842" spans="1:6" x14ac:dyDescent="0.3">
      <c r="A1842" s="1" t="s">
        <v>49</v>
      </c>
      <c r="B1842">
        <v>2021</v>
      </c>
      <c r="C1842" s="1" t="s">
        <v>98</v>
      </c>
      <c r="D1842" s="1" t="s">
        <v>104</v>
      </c>
      <c r="E1842" s="1" t="s">
        <v>373</v>
      </c>
      <c r="F1842">
        <v>161</v>
      </c>
    </row>
    <row r="1843" spans="1:6" x14ac:dyDescent="0.3">
      <c r="A1843" s="1" t="s">
        <v>49</v>
      </c>
      <c r="B1843">
        <v>2021</v>
      </c>
      <c r="C1843" s="1" t="s">
        <v>98</v>
      </c>
      <c r="D1843" s="1" t="s">
        <v>104</v>
      </c>
      <c r="E1843" s="1" t="s">
        <v>374</v>
      </c>
      <c r="F1843">
        <v>143</v>
      </c>
    </row>
    <row r="1844" spans="1:6" x14ac:dyDescent="0.3">
      <c r="A1844" s="1" t="s">
        <v>49</v>
      </c>
      <c r="B1844">
        <v>2021</v>
      </c>
      <c r="C1844" s="1" t="s">
        <v>98</v>
      </c>
      <c r="D1844" s="1" t="s">
        <v>104</v>
      </c>
      <c r="E1844" s="1" t="s">
        <v>403</v>
      </c>
      <c r="F1844">
        <v>153</v>
      </c>
    </row>
    <row r="1845" spans="1:6" x14ac:dyDescent="0.3">
      <c r="A1845" s="1" t="s">
        <v>49</v>
      </c>
      <c r="B1845">
        <v>2021</v>
      </c>
      <c r="C1845" s="1" t="s">
        <v>98</v>
      </c>
      <c r="D1845" s="1" t="s">
        <v>104</v>
      </c>
      <c r="E1845" s="1" t="s">
        <v>404</v>
      </c>
      <c r="F1845">
        <v>351</v>
      </c>
    </row>
    <row r="1846" spans="1:6" x14ac:dyDescent="0.3">
      <c r="A1846" s="1" t="s">
        <v>49</v>
      </c>
      <c r="B1846">
        <v>2021</v>
      </c>
      <c r="C1846" s="1" t="s">
        <v>98</v>
      </c>
      <c r="D1846" s="1" t="s">
        <v>104</v>
      </c>
      <c r="E1846" s="1" t="s">
        <v>375</v>
      </c>
      <c r="F1846">
        <v>219</v>
      </c>
    </row>
    <row r="1847" spans="1:6" x14ac:dyDescent="0.3">
      <c r="A1847" s="1" t="s">
        <v>49</v>
      </c>
      <c r="B1847">
        <v>2021</v>
      </c>
      <c r="C1847" s="1" t="s">
        <v>98</v>
      </c>
      <c r="D1847" s="1" t="s">
        <v>104</v>
      </c>
      <c r="E1847" s="1" t="s">
        <v>377</v>
      </c>
      <c r="F1847">
        <v>5673</v>
      </c>
    </row>
    <row r="1848" spans="1:6" x14ac:dyDescent="0.3">
      <c r="A1848" s="1" t="s">
        <v>49</v>
      </c>
      <c r="B1848">
        <v>2021</v>
      </c>
      <c r="C1848" s="1" t="s">
        <v>98</v>
      </c>
      <c r="D1848" s="1" t="s">
        <v>104</v>
      </c>
      <c r="E1848" s="1" t="s">
        <v>387</v>
      </c>
      <c r="F1848">
        <v>7</v>
      </c>
    </row>
    <row r="1849" spans="1:6" x14ac:dyDescent="0.3">
      <c r="A1849" s="1" t="s">
        <v>49</v>
      </c>
      <c r="B1849">
        <v>2021</v>
      </c>
      <c r="C1849" s="1" t="s">
        <v>98</v>
      </c>
      <c r="D1849" s="1" t="s">
        <v>104</v>
      </c>
      <c r="E1849" s="1" t="s">
        <v>378</v>
      </c>
      <c r="F1849">
        <v>1757</v>
      </c>
    </row>
    <row r="1850" spans="1:6" x14ac:dyDescent="0.3">
      <c r="A1850" s="1" t="s">
        <v>49</v>
      </c>
      <c r="B1850">
        <v>2021</v>
      </c>
      <c r="C1850" s="1" t="s">
        <v>98</v>
      </c>
      <c r="D1850" s="1" t="s">
        <v>116</v>
      </c>
      <c r="E1850" s="1" t="s">
        <v>405</v>
      </c>
      <c r="F1850">
        <v>0</v>
      </c>
    </row>
    <row r="1851" spans="1:6" x14ac:dyDescent="0.3">
      <c r="A1851" s="1" t="s">
        <v>49</v>
      </c>
      <c r="B1851">
        <v>2021</v>
      </c>
      <c r="C1851" s="1" t="s">
        <v>98</v>
      </c>
      <c r="D1851" s="1" t="s">
        <v>122</v>
      </c>
      <c r="E1851" s="1" t="s">
        <v>379</v>
      </c>
      <c r="F1851">
        <v>20603</v>
      </c>
    </row>
    <row r="1852" spans="1:6" x14ac:dyDescent="0.3">
      <c r="A1852" s="1" t="s">
        <v>49</v>
      </c>
      <c r="B1852">
        <v>2021</v>
      </c>
      <c r="C1852" s="1" t="s">
        <v>98</v>
      </c>
      <c r="D1852" s="1" t="s">
        <v>122</v>
      </c>
      <c r="E1852" s="1" t="s">
        <v>380</v>
      </c>
      <c r="F1852">
        <v>337401</v>
      </c>
    </row>
    <row r="1853" spans="1:6" x14ac:dyDescent="0.3">
      <c r="A1853" s="1" t="s">
        <v>49</v>
      </c>
      <c r="B1853">
        <v>2021</v>
      </c>
      <c r="C1853" s="1" t="s">
        <v>98</v>
      </c>
      <c r="D1853" s="1" t="s">
        <v>122</v>
      </c>
      <c r="E1853" s="1" t="s">
        <v>381</v>
      </c>
      <c r="F1853">
        <v>481568</v>
      </c>
    </row>
    <row r="1854" spans="1:6" x14ac:dyDescent="0.3">
      <c r="A1854" s="1" t="s">
        <v>49</v>
      </c>
      <c r="B1854">
        <v>2021</v>
      </c>
      <c r="C1854" s="1" t="s">
        <v>98</v>
      </c>
      <c r="D1854" s="1" t="s">
        <v>122</v>
      </c>
      <c r="E1854" s="1" t="s">
        <v>382</v>
      </c>
      <c r="F1854">
        <v>18772</v>
      </c>
    </row>
    <row r="1855" spans="1:6" x14ac:dyDescent="0.3">
      <c r="A1855" s="1" t="s">
        <v>49</v>
      </c>
      <c r="B1855">
        <v>2021</v>
      </c>
      <c r="C1855" s="1" t="s">
        <v>98</v>
      </c>
      <c r="D1855" s="1" t="s">
        <v>122</v>
      </c>
      <c r="E1855" s="1" t="s">
        <v>406</v>
      </c>
      <c r="F1855">
        <v>12882</v>
      </c>
    </row>
    <row r="1856" spans="1:6" x14ac:dyDescent="0.3">
      <c r="A1856" s="1" t="s">
        <v>49</v>
      </c>
      <c r="B1856">
        <v>2021</v>
      </c>
      <c r="C1856" s="1" t="s">
        <v>98</v>
      </c>
      <c r="D1856" s="1" t="s">
        <v>122</v>
      </c>
      <c r="E1856" s="1" t="s">
        <v>407</v>
      </c>
      <c r="F1856">
        <v>33536</v>
      </c>
    </row>
    <row r="1857" spans="1:6" x14ac:dyDescent="0.3">
      <c r="A1857" s="1" t="s">
        <v>49</v>
      </c>
      <c r="B1857">
        <v>2021</v>
      </c>
      <c r="C1857" s="1" t="s">
        <v>98</v>
      </c>
      <c r="D1857" s="1" t="s">
        <v>122</v>
      </c>
      <c r="E1857" s="1" t="s">
        <v>383</v>
      </c>
      <c r="F1857">
        <v>139770</v>
      </c>
    </row>
    <row r="1858" spans="1:6" x14ac:dyDescent="0.3">
      <c r="A1858" s="1" t="s">
        <v>49</v>
      </c>
      <c r="B1858">
        <v>2021</v>
      </c>
      <c r="C1858" s="1" t="s">
        <v>98</v>
      </c>
      <c r="D1858" s="1" t="s">
        <v>122</v>
      </c>
      <c r="E1858" s="1" t="s">
        <v>384</v>
      </c>
      <c r="F1858">
        <v>237324</v>
      </c>
    </row>
    <row r="1859" spans="1:6" x14ac:dyDescent="0.3">
      <c r="A1859" s="1" t="s">
        <v>49</v>
      </c>
      <c r="B1859">
        <v>2021</v>
      </c>
      <c r="C1859" s="1" t="s">
        <v>98</v>
      </c>
      <c r="D1859" s="1" t="s">
        <v>122</v>
      </c>
      <c r="E1859" s="1" t="s">
        <v>385</v>
      </c>
      <c r="F1859">
        <v>15253</v>
      </c>
    </row>
    <row r="1860" spans="1:6" x14ac:dyDescent="0.3">
      <c r="A1860" s="1" t="s">
        <v>49</v>
      </c>
      <c r="B1860">
        <v>2021</v>
      </c>
      <c r="C1860" s="1" t="s">
        <v>98</v>
      </c>
      <c r="D1860" s="1" t="s">
        <v>351</v>
      </c>
      <c r="E1860" s="1" t="s">
        <v>386</v>
      </c>
      <c r="F1860">
        <v>670</v>
      </c>
    </row>
    <row r="1861" spans="1:6" x14ac:dyDescent="0.3">
      <c r="A1861" s="1" t="s">
        <v>50</v>
      </c>
      <c r="B1861">
        <v>2015</v>
      </c>
      <c r="C1861" s="1" t="s">
        <v>83</v>
      </c>
      <c r="D1861" s="1" t="s">
        <v>86</v>
      </c>
      <c r="E1861" s="1" t="s">
        <v>87</v>
      </c>
      <c r="F1861">
        <v>55</v>
      </c>
    </row>
    <row r="1862" spans="1:6" x14ac:dyDescent="0.3">
      <c r="A1862" s="1" t="s">
        <v>50</v>
      </c>
      <c r="B1862">
        <v>2015</v>
      </c>
      <c r="C1862" s="1" t="s">
        <v>83</v>
      </c>
      <c r="D1862" s="1" t="s">
        <v>90</v>
      </c>
      <c r="E1862" s="1" t="s">
        <v>91</v>
      </c>
      <c r="F1862">
        <v>58377</v>
      </c>
    </row>
    <row r="1863" spans="1:6" x14ac:dyDescent="0.3">
      <c r="A1863" s="1" t="s">
        <v>50</v>
      </c>
      <c r="B1863">
        <v>2015</v>
      </c>
      <c r="C1863" s="1" t="s">
        <v>83</v>
      </c>
      <c r="D1863" s="1" t="s">
        <v>94</v>
      </c>
      <c r="E1863" s="1" t="s">
        <v>95</v>
      </c>
      <c r="F1863">
        <v>3400</v>
      </c>
    </row>
    <row r="1864" spans="1:6" x14ac:dyDescent="0.3">
      <c r="A1864" s="1" t="s">
        <v>50</v>
      </c>
      <c r="B1864">
        <v>2015</v>
      </c>
      <c r="C1864" s="1" t="s">
        <v>98</v>
      </c>
      <c r="D1864" s="1" t="s">
        <v>99</v>
      </c>
      <c r="E1864" s="1" t="s">
        <v>101</v>
      </c>
      <c r="F1864">
        <v>24563</v>
      </c>
    </row>
    <row r="1865" spans="1:6" x14ac:dyDescent="0.3">
      <c r="A1865" s="1" t="s">
        <v>50</v>
      </c>
      <c r="B1865">
        <v>2015</v>
      </c>
      <c r="C1865" s="1" t="s">
        <v>98</v>
      </c>
      <c r="D1865" s="1" t="s">
        <v>104</v>
      </c>
      <c r="E1865" s="1" t="s">
        <v>337</v>
      </c>
      <c r="F1865">
        <v>76</v>
      </c>
    </row>
    <row r="1866" spans="1:6" x14ac:dyDescent="0.3">
      <c r="A1866" s="1" t="s">
        <v>50</v>
      </c>
      <c r="B1866">
        <v>2015</v>
      </c>
      <c r="C1866" s="1" t="s">
        <v>98</v>
      </c>
      <c r="D1866" s="1" t="s">
        <v>104</v>
      </c>
      <c r="E1866" s="1" t="s">
        <v>338</v>
      </c>
      <c r="F1866">
        <v>3234</v>
      </c>
    </row>
    <row r="1867" spans="1:6" x14ac:dyDescent="0.3">
      <c r="A1867" s="1" t="s">
        <v>50</v>
      </c>
      <c r="B1867">
        <v>2015</v>
      </c>
      <c r="C1867" s="1" t="s">
        <v>98</v>
      </c>
      <c r="D1867" s="1" t="s">
        <v>116</v>
      </c>
      <c r="E1867" s="1" t="s">
        <v>117</v>
      </c>
      <c r="F1867">
        <v>10</v>
      </c>
    </row>
    <row r="1868" spans="1:6" x14ac:dyDescent="0.3">
      <c r="A1868" s="1" t="s">
        <v>50</v>
      </c>
      <c r="B1868">
        <v>2015</v>
      </c>
      <c r="C1868" s="1" t="s">
        <v>98</v>
      </c>
      <c r="D1868" s="1" t="s">
        <v>122</v>
      </c>
      <c r="E1868" s="1" t="s">
        <v>122</v>
      </c>
      <c r="F1868">
        <v>296036</v>
      </c>
    </row>
    <row r="1869" spans="1:6" x14ac:dyDescent="0.3">
      <c r="A1869" s="1" t="s">
        <v>50</v>
      </c>
      <c r="B1869">
        <v>2016</v>
      </c>
      <c r="C1869" s="1" t="s">
        <v>83</v>
      </c>
      <c r="D1869" s="1" t="s">
        <v>86</v>
      </c>
      <c r="E1869" s="1" t="s">
        <v>87</v>
      </c>
      <c r="F1869">
        <v>62</v>
      </c>
    </row>
    <row r="1870" spans="1:6" x14ac:dyDescent="0.3">
      <c r="A1870" s="1" t="s">
        <v>50</v>
      </c>
      <c r="B1870">
        <v>2016</v>
      </c>
      <c r="C1870" s="1" t="s">
        <v>83</v>
      </c>
      <c r="D1870" s="1" t="s">
        <v>90</v>
      </c>
      <c r="E1870" s="1" t="s">
        <v>91</v>
      </c>
      <c r="F1870">
        <v>58706</v>
      </c>
    </row>
    <row r="1871" spans="1:6" x14ac:dyDescent="0.3">
      <c r="A1871" s="1" t="s">
        <v>50</v>
      </c>
      <c r="B1871">
        <v>2016</v>
      </c>
      <c r="C1871" s="1" t="s">
        <v>83</v>
      </c>
      <c r="D1871" s="1" t="s">
        <v>94</v>
      </c>
      <c r="E1871" s="1" t="s">
        <v>95</v>
      </c>
      <c r="F1871">
        <v>3424</v>
      </c>
    </row>
    <row r="1872" spans="1:6" x14ac:dyDescent="0.3">
      <c r="A1872" s="1" t="s">
        <v>50</v>
      </c>
      <c r="B1872">
        <v>2016</v>
      </c>
      <c r="C1872" s="1" t="s">
        <v>98</v>
      </c>
      <c r="D1872" s="1" t="s">
        <v>99</v>
      </c>
      <c r="E1872" s="1" t="s">
        <v>101</v>
      </c>
      <c r="F1872">
        <v>24689</v>
      </c>
    </row>
    <row r="1873" spans="1:6" x14ac:dyDescent="0.3">
      <c r="A1873" s="1" t="s">
        <v>50</v>
      </c>
      <c r="B1873">
        <v>2016</v>
      </c>
      <c r="C1873" s="1" t="s">
        <v>98</v>
      </c>
      <c r="D1873" s="1" t="s">
        <v>104</v>
      </c>
      <c r="E1873" s="1" t="s">
        <v>337</v>
      </c>
      <c r="F1873">
        <v>70</v>
      </c>
    </row>
    <row r="1874" spans="1:6" x14ac:dyDescent="0.3">
      <c r="A1874" s="1" t="s">
        <v>50</v>
      </c>
      <c r="B1874">
        <v>2016</v>
      </c>
      <c r="C1874" s="1" t="s">
        <v>98</v>
      </c>
      <c r="D1874" s="1" t="s">
        <v>104</v>
      </c>
      <c r="E1874" s="1" t="s">
        <v>338</v>
      </c>
      <c r="F1874">
        <v>3201</v>
      </c>
    </row>
    <row r="1875" spans="1:6" x14ac:dyDescent="0.3">
      <c r="A1875" s="1" t="s">
        <v>50</v>
      </c>
      <c r="B1875">
        <v>2016</v>
      </c>
      <c r="C1875" s="1" t="s">
        <v>98</v>
      </c>
      <c r="D1875" s="1" t="s">
        <v>116</v>
      </c>
      <c r="E1875" s="1" t="s">
        <v>117</v>
      </c>
      <c r="F1875">
        <v>11</v>
      </c>
    </row>
    <row r="1876" spans="1:6" x14ac:dyDescent="0.3">
      <c r="A1876" s="1" t="s">
        <v>50</v>
      </c>
      <c r="B1876">
        <v>2016</v>
      </c>
      <c r="C1876" s="1" t="s">
        <v>98</v>
      </c>
      <c r="D1876" s="1" t="s">
        <v>122</v>
      </c>
      <c r="E1876" s="1" t="s">
        <v>122</v>
      </c>
      <c r="F1876">
        <v>299909</v>
      </c>
    </row>
    <row r="1877" spans="1:6" x14ac:dyDescent="0.3">
      <c r="A1877" s="1" t="s">
        <v>50</v>
      </c>
      <c r="B1877">
        <v>2017</v>
      </c>
      <c r="C1877" s="1" t="s">
        <v>83</v>
      </c>
      <c r="D1877" s="1" t="s">
        <v>86</v>
      </c>
      <c r="E1877" s="1" t="s">
        <v>87</v>
      </c>
      <c r="F1877">
        <v>58</v>
      </c>
    </row>
    <row r="1878" spans="1:6" x14ac:dyDescent="0.3">
      <c r="A1878" s="1" t="s">
        <v>50</v>
      </c>
      <c r="B1878">
        <v>2017</v>
      </c>
      <c r="C1878" s="1" t="s">
        <v>83</v>
      </c>
      <c r="D1878" s="1" t="s">
        <v>90</v>
      </c>
      <c r="E1878" s="1" t="s">
        <v>91</v>
      </c>
      <c r="F1878">
        <v>58760</v>
      </c>
    </row>
    <row r="1879" spans="1:6" x14ac:dyDescent="0.3">
      <c r="A1879" s="1" t="s">
        <v>50</v>
      </c>
      <c r="B1879">
        <v>2017</v>
      </c>
      <c r="C1879" s="1" t="s">
        <v>83</v>
      </c>
      <c r="D1879" s="1" t="s">
        <v>94</v>
      </c>
      <c r="E1879" s="1" t="s">
        <v>95</v>
      </c>
      <c r="F1879">
        <v>3433</v>
      </c>
    </row>
    <row r="1880" spans="1:6" x14ac:dyDescent="0.3">
      <c r="A1880" s="1" t="s">
        <v>50</v>
      </c>
      <c r="B1880">
        <v>2017</v>
      </c>
      <c r="C1880" s="1" t="s">
        <v>98</v>
      </c>
      <c r="D1880" s="1" t="s">
        <v>99</v>
      </c>
      <c r="E1880" s="1" t="s">
        <v>101</v>
      </c>
      <c r="F1880">
        <v>24888</v>
      </c>
    </row>
    <row r="1881" spans="1:6" x14ac:dyDescent="0.3">
      <c r="A1881" s="1" t="s">
        <v>50</v>
      </c>
      <c r="B1881">
        <v>2017</v>
      </c>
      <c r="C1881" s="1" t="s">
        <v>98</v>
      </c>
      <c r="D1881" s="1" t="s">
        <v>104</v>
      </c>
      <c r="E1881" s="1" t="s">
        <v>337</v>
      </c>
      <c r="F1881">
        <v>69</v>
      </c>
    </row>
    <row r="1882" spans="1:6" x14ac:dyDescent="0.3">
      <c r="A1882" s="1" t="s">
        <v>50</v>
      </c>
      <c r="B1882">
        <v>2017</v>
      </c>
      <c r="C1882" s="1" t="s">
        <v>98</v>
      </c>
      <c r="D1882" s="1" t="s">
        <v>104</v>
      </c>
      <c r="E1882" s="1" t="s">
        <v>338</v>
      </c>
      <c r="F1882">
        <v>3236</v>
      </c>
    </row>
    <row r="1883" spans="1:6" x14ac:dyDescent="0.3">
      <c r="A1883" s="1" t="s">
        <v>50</v>
      </c>
      <c r="B1883">
        <v>2017</v>
      </c>
      <c r="C1883" s="1" t="s">
        <v>98</v>
      </c>
      <c r="D1883" s="1" t="s">
        <v>116</v>
      </c>
      <c r="E1883" s="1" t="s">
        <v>117</v>
      </c>
      <c r="F1883">
        <v>13</v>
      </c>
    </row>
    <row r="1884" spans="1:6" x14ac:dyDescent="0.3">
      <c r="A1884" s="1" t="s">
        <v>50</v>
      </c>
      <c r="B1884">
        <v>2017</v>
      </c>
      <c r="C1884" s="1" t="s">
        <v>98</v>
      </c>
      <c r="D1884" s="1" t="s">
        <v>122</v>
      </c>
      <c r="E1884" s="1" t="s">
        <v>122</v>
      </c>
      <c r="F1884">
        <v>303571</v>
      </c>
    </row>
    <row r="1885" spans="1:6" x14ac:dyDescent="0.3">
      <c r="A1885" s="1" t="s">
        <v>50</v>
      </c>
      <c r="B1885">
        <v>2018</v>
      </c>
      <c r="C1885" s="1" t="s">
        <v>83</v>
      </c>
      <c r="D1885" s="1" t="s">
        <v>86</v>
      </c>
      <c r="E1885" s="1" t="s">
        <v>87</v>
      </c>
      <c r="F1885">
        <v>57</v>
      </c>
    </row>
    <row r="1886" spans="1:6" x14ac:dyDescent="0.3">
      <c r="A1886" s="1" t="s">
        <v>50</v>
      </c>
      <c r="B1886">
        <v>2018</v>
      </c>
      <c r="C1886" s="1" t="s">
        <v>83</v>
      </c>
      <c r="D1886" s="1" t="s">
        <v>90</v>
      </c>
      <c r="E1886" s="1" t="s">
        <v>91</v>
      </c>
      <c r="F1886">
        <v>59740</v>
      </c>
    </row>
    <row r="1887" spans="1:6" x14ac:dyDescent="0.3">
      <c r="A1887" s="1" t="s">
        <v>50</v>
      </c>
      <c r="B1887">
        <v>2018</v>
      </c>
      <c r="C1887" s="1" t="s">
        <v>83</v>
      </c>
      <c r="D1887" s="1" t="s">
        <v>94</v>
      </c>
      <c r="E1887" s="1" t="s">
        <v>95</v>
      </c>
      <c r="F1887">
        <v>3440</v>
      </c>
    </row>
    <row r="1888" spans="1:6" x14ac:dyDescent="0.3">
      <c r="A1888" s="1" t="s">
        <v>50</v>
      </c>
      <c r="B1888">
        <v>2018</v>
      </c>
      <c r="C1888" s="1" t="s">
        <v>98</v>
      </c>
      <c r="D1888" s="1" t="s">
        <v>99</v>
      </c>
      <c r="E1888" s="1" t="s">
        <v>101</v>
      </c>
      <c r="F1888">
        <v>24996</v>
      </c>
    </row>
    <row r="1889" spans="1:6" x14ac:dyDescent="0.3">
      <c r="A1889" s="1" t="s">
        <v>50</v>
      </c>
      <c r="B1889">
        <v>2018</v>
      </c>
      <c r="C1889" s="1" t="s">
        <v>98</v>
      </c>
      <c r="D1889" s="1" t="s">
        <v>104</v>
      </c>
      <c r="E1889" s="1" t="s">
        <v>337</v>
      </c>
      <c r="F1889">
        <v>63</v>
      </c>
    </row>
    <row r="1890" spans="1:6" x14ac:dyDescent="0.3">
      <c r="A1890" s="1" t="s">
        <v>50</v>
      </c>
      <c r="B1890">
        <v>2018</v>
      </c>
      <c r="C1890" s="1" t="s">
        <v>98</v>
      </c>
      <c r="D1890" s="1" t="s">
        <v>104</v>
      </c>
      <c r="E1890" s="1" t="s">
        <v>338</v>
      </c>
      <c r="F1890">
        <v>3197</v>
      </c>
    </row>
    <row r="1891" spans="1:6" x14ac:dyDescent="0.3">
      <c r="A1891" s="1" t="s">
        <v>50</v>
      </c>
      <c r="B1891">
        <v>2018</v>
      </c>
      <c r="C1891" s="1" t="s">
        <v>98</v>
      </c>
      <c r="D1891" s="1" t="s">
        <v>116</v>
      </c>
      <c r="E1891" s="1" t="s">
        <v>117</v>
      </c>
      <c r="F1891">
        <v>11</v>
      </c>
    </row>
    <row r="1892" spans="1:6" x14ac:dyDescent="0.3">
      <c r="A1892" s="1" t="s">
        <v>50</v>
      </c>
      <c r="B1892">
        <v>2018</v>
      </c>
      <c r="C1892" s="1" t="s">
        <v>98</v>
      </c>
      <c r="D1892" s="1" t="s">
        <v>122</v>
      </c>
      <c r="E1892" s="1" t="s">
        <v>122</v>
      </c>
      <c r="F1892">
        <v>307053</v>
      </c>
    </row>
    <row r="1893" spans="1:6" x14ac:dyDescent="0.3">
      <c r="A1893" s="1" t="s">
        <v>50</v>
      </c>
      <c r="B1893">
        <v>2019</v>
      </c>
      <c r="C1893" s="1" t="s">
        <v>83</v>
      </c>
      <c r="D1893" s="1" t="s">
        <v>86</v>
      </c>
      <c r="E1893" s="1" t="s">
        <v>87</v>
      </c>
      <c r="F1893">
        <v>57</v>
      </c>
    </row>
    <row r="1894" spans="1:6" x14ac:dyDescent="0.3">
      <c r="A1894" s="1" t="s">
        <v>50</v>
      </c>
      <c r="B1894">
        <v>2019</v>
      </c>
      <c r="C1894" s="1" t="s">
        <v>83</v>
      </c>
      <c r="D1894" s="1" t="s">
        <v>90</v>
      </c>
      <c r="E1894" s="1" t="s">
        <v>91</v>
      </c>
      <c r="F1894">
        <v>61073</v>
      </c>
    </row>
    <row r="1895" spans="1:6" x14ac:dyDescent="0.3">
      <c r="A1895" s="1" t="s">
        <v>50</v>
      </c>
      <c r="B1895">
        <v>2019</v>
      </c>
      <c r="C1895" s="1" t="s">
        <v>83</v>
      </c>
      <c r="D1895" s="1" t="s">
        <v>94</v>
      </c>
      <c r="E1895" s="1" t="s">
        <v>95</v>
      </c>
      <c r="F1895">
        <v>3321</v>
      </c>
    </row>
    <row r="1896" spans="1:6" x14ac:dyDescent="0.3">
      <c r="A1896" s="1" t="s">
        <v>50</v>
      </c>
      <c r="B1896">
        <v>2019</v>
      </c>
      <c r="C1896" s="1" t="s">
        <v>98</v>
      </c>
      <c r="D1896" s="1" t="s">
        <v>99</v>
      </c>
      <c r="E1896" s="1" t="s">
        <v>101</v>
      </c>
      <c r="F1896">
        <v>25080</v>
      </c>
    </row>
    <row r="1897" spans="1:6" x14ac:dyDescent="0.3">
      <c r="A1897" s="1" t="s">
        <v>50</v>
      </c>
      <c r="B1897">
        <v>2019</v>
      </c>
      <c r="C1897" s="1" t="s">
        <v>98</v>
      </c>
      <c r="D1897" s="1" t="s">
        <v>104</v>
      </c>
      <c r="E1897" s="1" t="s">
        <v>337</v>
      </c>
      <c r="F1897">
        <v>68</v>
      </c>
    </row>
    <row r="1898" spans="1:6" x14ac:dyDescent="0.3">
      <c r="A1898" s="1" t="s">
        <v>50</v>
      </c>
      <c r="B1898">
        <v>2019</v>
      </c>
      <c r="C1898" s="1" t="s">
        <v>98</v>
      </c>
      <c r="D1898" s="1" t="s">
        <v>104</v>
      </c>
      <c r="E1898" s="1" t="s">
        <v>338</v>
      </c>
      <c r="F1898">
        <v>3148</v>
      </c>
    </row>
    <row r="1899" spans="1:6" x14ac:dyDescent="0.3">
      <c r="A1899" s="1" t="s">
        <v>50</v>
      </c>
      <c r="B1899">
        <v>2019</v>
      </c>
      <c r="C1899" s="1" t="s">
        <v>98</v>
      </c>
      <c r="D1899" s="1" t="s">
        <v>116</v>
      </c>
      <c r="E1899" s="1" t="s">
        <v>117</v>
      </c>
      <c r="F1899">
        <v>11</v>
      </c>
    </row>
    <row r="1900" spans="1:6" x14ac:dyDescent="0.3">
      <c r="A1900" s="1" t="s">
        <v>50</v>
      </c>
      <c r="B1900">
        <v>2019</v>
      </c>
      <c r="C1900" s="1" t="s">
        <v>98</v>
      </c>
      <c r="D1900" s="1" t="s">
        <v>122</v>
      </c>
      <c r="E1900" s="1" t="s">
        <v>122</v>
      </c>
      <c r="F1900">
        <v>311464</v>
      </c>
    </row>
    <row r="1901" spans="1:6" x14ac:dyDescent="0.3">
      <c r="A1901" s="1" t="s">
        <v>50</v>
      </c>
      <c r="B1901">
        <v>2020</v>
      </c>
      <c r="C1901" s="1" t="s">
        <v>83</v>
      </c>
      <c r="D1901" s="1" t="s">
        <v>86</v>
      </c>
      <c r="E1901" s="1" t="s">
        <v>87</v>
      </c>
      <c r="F1901">
        <v>57</v>
      </c>
    </row>
    <row r="1902" spans="1:6" x14ac:dyDescent="0.3">
      <c r="A1902" s="1" t="s">
        <v>50</v>
      </c>
      <c r="B1902">
        <v>2020</v>
      </c>
      <c r="C1902" s="1" t="s">
        <v>83</v>
      </c>
      <c r="D1902" s="1" t="s">
        <v>90</v>
      </c>
      <c r="E1902" s="1" t="s">
        <v>91</v>
      </c>
      <c r="F1902">
        <v>59740</v>
      </c>
    </row>
    <row r="1903" spans="1:6" x14ac:dyDescent="0.3">
      <c r="A1903" s="1" t="s">
        <v>50</v>
      </c>
      <c r="B1903">
        <v>2020</v>
      </c>
      <c r="C1903" s="1" t="s">
        <v>83</v>
      </c>
      <c r="D1903" s="1" t="s">
        <v>94</v>
      </c>
      <c r="E1903" s="1" t="s">
        <v>95</v>
      </c>
      <c r="F1903">
        <v>3424</v>
      </c>
    </row>
    <row r="1904" spans="1:6" x14ac:dyDescent="0.3">
      <c r="A1904" s="1" t="s">
        <v>50</v>
      </c>
      <c r="B1904">
        <v>2020</v>
      </c>
      <c r="C1904" s="1" t="s">
        <v>98</v>
      </c>
      <c r="D1904" s="1" t="s">
        <v>99</v>
      </c>
      <c r="E1904" s="1" t="s">
        <v>101</v>
      </c>
      <c r="F1904">
        <v>25162</v>
      </c>
    </row>
    <row r="1905" spans="1:6" x14ac:dyDescent="0.3">
      <c r="A1905" s="1" t="s">
        <v>50</v>
      </c>
      <c r="B1905">
        <v>2020</v>
      </c>
      <c r="C1905" s="1" t="s">
        <v>98</v>
      </c>
      <c r="D1905" s="1" t="s">
        <v>104</v>
      </c>
      <c r="E1905" s="1" t="s">
        <v>337</v>
      </c>
      <c r="F1905">
        <v>65</v>
      </c>
    </row>
    <row r="1906" spans="1:6" x14ac:dyDescent="0.3">
      <c r="A1906" s="1" t="s">
        <v>50</v>
      </c>
      <c r="B1906">
        <v>2020</v>
      </c>
      <c r="C1906" s="1" t="s">
        <v>98</v>
      </c>
      <c r="D1906" s="1" t="s">
        <v>104</v>
      </c>
      <c r="E1906" s="1" t="s">
        <v>338</v>
      </c>
      <c r="F1906">
        <v>3191</v>
      </c>
    </row>
    <row r="1907" spans="1:6" x14ac:dyDescent="0.3">
      <c r="A1907" s="1" t="s">
        <v>50</v>
      </c>
      <c r="B1907">
        <v>2020</v>
      </c>
      <c r="C1907" s="1" t="s">
        <v>98</v>
      </c>
      <c r="D1907" s="1" t="s">
        <v>116</v>
      </c>
      <c r="E1907" s="1" t="s">
        <v>117</v>
      </c>
      <c r="F1907">
        <v>11</v>
      </c>
    </row>
    <row r="1908" spans="1:6" x14ac:dyDescent="0.3">
      <c r="A1908" s="1" t="s">
        <v>50</v>
      </c>
      <c r="B1908">
        <v>2020</v>
      </c>
      <c r="C1908" s="1" t="s">
        <v>98</v>
      </c>
      <c r="D1908" s="1" t="s">
        <v>122</v>
      </c>
      <c r="E1908" s="1" t="s">
        <v>122</v>
      </c>
      <c r="F1908">
        <v>317918</v>
      </c>
    </row>
    <row r="1909" spans="1:6" x14ac:dyDescent="0.3">
      <c r="A1909" s="1" t="s">
        <v>50</v>
      </c>
      <c r="B1909">
        <v>2021</v>
      </c>
      <c r="C1909" s="1" t="s">
        <v>83</v>
      </c>
      <c r="D1909" s="1" t="s">
        <v>86</v>
      </c>
      <c r="E1909" s="1" t="s">
        <v>87</v>
      </c>
      <c r="F1909">
        <v>53</v>
      </c>
    </row>
    <row r="1910" spans="1:6" x14ac:dyDescent="0.3">
      <c r="A1910" s="1" t="s">
        <v>50</v>
      </c>
      <c r="B1910">
        <v>2021</v>
      </c>
      <c r="C1910" s="1" t="s">
        <v>83</v>
      </c>
      <c r="D1910" s="1" t="s">
        <v>90</v>
      </c>
      <c r="E1910" s="1" t="s">
        <v>91</v>
      </c>
      <c r="F1910">
        <v>63032</v>
      </c>
    </row>
    <row r="1911" spans="1:6" x14ac:dyDescent="0.3">
      <c r="A1911" s="1" t="s">
        <v>50</v>
      </c>
      <c r="B1911">
        <v>2021</v>
      </c>
      <c r="C1911" s="1" t="s">
        <v>83</v>
      </c>
      <c r="D1911" s="1" t="s">
        <v>94</v>
      </c>
      <c r="E1911" s="1" t="s">
        <v>95</v>
      </c>
      <c r="F1911">
        <v>3673</v>
      </c>
    </row>
    <row r="1912" spans="1:6" x14ac:dyDescent="0.3">
      <c r="A1912" s="1" t="s">
        <v>50</v>
      </c>
      <c r="B1912">
        <v>2021</v>
      </c>
      <c r="C1912" s="1" t="s">
        <v>98</v>
      </c>
      <c r="D1912" s="1" t="s">
        <v>99</v>
      </c>
      <c r="E1912" s="1" t="s">
        <v>101</v>
      </c>
      <c r="F1912">
        <v>25479</v>
      </c>
    </row>
    <row r="1913" spans="1:6" x14ac:dyDescent="0.3">
      <c r="A1913" s="1" t="s">
        <v>50</v>
      </c>
      <c r="B1913">
        <v>2021</v>
      </c>
      <c r="C1913" s="1" t="s">
        <v>98</v>
      </c>
      <c r="D1913" s="1" t="s">
        <v>104</v>
      </c>
      <c r="E1913" s="1" t="s">
        <v>337</v>
      </c>
      <c r="F1913">
        <v>58</v>
      </c>
    </row>
    <row r="1914" spans="1:6" x14ac:dyDescent="0.3">
      <c r="A1914" s="1" t="s">
        <v>50</v>
      </c>
      <c r="B1914">
        <v>2021</v>
      </c>
      <c r="C1914" s="1" t="s">
        <v>98</v>
      </c>
      <c r="D1914" s="1" t="s">
        <v>104</v>
      </c>
      <c r="E1914" s="1" t="s">
        <v>338</v>
      </c>
      <c r="F1914">
        <v>3040</v>
      </c>
    </row>
    <row r="1915" spans="1:6" x14ac:dyDescent="0.3">
      <c r="A1915" s="1" t="s">
        <v>50</v>
      </c>
      <c r="B1915">
        <v>2021</v>
      </c>
      <c r="C1915" s="1" t="s">
        <v>98</v>
      </c>
      <c r="D1915" s="1" t="s">
        <v>116</v>
      </c>
      <c r="E1915" s="1" t="s">
        <v>117</v>
      </c>
      <c r="F1915">
        <v>10</v>
      </c>
    </row>
    <row r="1916" spans="1:6" x14ac:dyDescent="0.3">
      <c r="A1916" s="1" t="s">
        <v>50</v>
      </c>
      <c r="B1916">
        <v>2021</v>
      </c>
      <c r="C1916" s="1" t="s">
        <v>98</v>
      </c>
      <c r="D1916" s="1" t="s">
        <v>122</v>
      </c>
      <c r="E1916" s="1" t="s">
        <v>122</v>
      </c>
      <c r="F1916">
        <v>324728</v>
      </c>
    </row>
    <row r="1917" spans="1:6" x14ac:dyDescent="0.3">
      <c r="A1917" s="1" t="s">
        <v>408</v>
      </c>
      <c r="B1917">
        <v>2015</v>
      </c>
      <c r="C1917" s="1" t="s">
        <v>83</v>
      </c>
      <c r="D1917" s="1" t="s">
        <v>86</v>
      </c>
      <c r="E1917" s="1" t="s">
        <v>87</v>
      </c>
      <c r="F1917">
        <v>166</v>
      </c>
    </row>
    <row r="1918" spans="1:6" x14ac:dyDescent="0.3">
      <c r="A1918" s="1" t="s">
        <v>408</v>
      </c>
      <c r="B1918">
        <v>2015</v>
      </c>
      <c r="C1918" s="1" t="s">
        <v>83</v>
      </c>
      <c r="D1918" s="1" t="s">
        <v>90</v>
      </c>
      <c r="E1918" s="1" t="s">
        <v>91</v>
      </c>
      <c r="F1918">
        <v>2820</v>
      </c>
    </row>
    <row r="1919" spans="1:6" x14ac:dyDescent="0.3">
      <c r="A1919" s="1" t="s">
        <v>408</v>
      </c>
      <c r="B1919">
        <v>2015</v>
      </c>
      <c r="C1919" s="1" t="s">
        <v>83</v>
      </c>
      <c r="D1919" s="1" t="s">
        <v>94</v>
      </c>
      <c r="E1919" s="1" t="s">
        <v>95</v>
      </c>
      <c r="F1919">
        <v>73</v>
      </c>
    </row>
    <row r="1920" spans="1:6" x14ac:dyDescent="0.3">
      <c r="A1920" s="1" t="s">
        <v>408</v>
      </c>
      <c r="B1920">
        <v>2015</v>
      </c>
      <c r="C1920" s="1" t="s">
        <v>98</v>
      </c>
      <c r="D1920" s="1" t="s">
        <v>99</v>
      </c>
      <c r="E1920" s="1" t="s">
        <v>101</v>
      </c>
      <c r="F1920">
        <v>1010</v>
      </c>
    </row>
    <row r="1921" spans="1:6" x14ac:dyDescent="0.3">
      <c r="A1921" s="1" t="s">
        <v>408</v>
      </c>
      <c r="B1921">
        <v>2015</v>
      </c>
      <c r="C1921" s="1" t="s">
        <v>98</v>
      </c>
      <c r="D1921" s="1" t="s">
        <v>104</v>
      </c>
      <c r="E1921" s="1" t="s">
        <v>106</v>
      </c>
      <c r="F1921">
        <v>74</v>
      </c>
    </row>
    <row r="1922" spans="1:6" x14ac:dyDescent="0.3">
      <c r="A1922" s="1" t="s">
        <v>408</v>
      </c>
      <c r="B1922">
        <v>2015</v>
      </c>
      <c r="C1922" s="1" t="s">
        <v>98</v>
      </c>
      <c r="D1922" s="1" t="s">
        <v>122</v>
      </c>
      <c r="E1922" s="1" t="s">
        <v>122</v>
      </c>
      <c r="F1922">
        <v>15073</v>
      </c>
    </row>
    <row r="1923" spans="1:6" x14ac:dyDescent="0.3">
      <c r="A1923" s="1" t="s">
        <v>408</v>
      </c>
      <c r="B1923">
        <v>2016</v>
      </c>
      <c r="C1923" s="1" t="s">
        <v>83</v>
      </c>
      <c r="D1923" s="1" t="s">
        <v>86</v>
      </c>
      <c r="E1923" s="1" t="s">
        <v>87</v>
      </c>
      <c r="F1923">
        <v>165</v>
      </c>
    </row>
    <row r="1924" spans="1:6" x14ac:dyDescent="0.3">
      <c r="A1924" s="1" t="s">
        <v>408</v>
      </c>
      <c r="B1924">
        <v>2016</v>
      </c>
      <c r="C1924" s="1" t="s">
        <v>83</v>
      </c>
      <c r="D1924" s="1" t="s">
        <v>90</v>
      </c>
      <c r="E1924" s="1" t="s">
        <v>91</v>
      </c>
      <c r="F1924">
        <v>2884</v>
      </c>
    </row>
    <row r="1925" spans="1:6" x14ac:dyDescent="0.3">
      <c r="A1925" s="1" t="s">
        <v>408</v>
      </c>
      <c r="B1925">
        <v>2016</v>
      </c>
      <c r="C1925" s="1" t="s">
        <v>83</v>
      </c>
      <c r="D1925" s="1" t="s">
        <v>94</v>
      </c>
      <c r="E1925" s="1" t="s">
        <v>95</v>
      </c>
      <c r="F1925">
        <v>73</v>
      </c>
    </row>
    <row r="1926" spans="1:6" x14ac:dyDescent="0.3">
      <c r="A1926" s="1" t="s">
        <v>408</v>
      </c>
      <c r="B1926">
        <v>2016</v>
      </c>
      <c r="C1926" s="1" t="s">
        <v>98</v>
      </c>
      <c r="D1926" s="1" t="s">
        <v>99</v>
      </c>
      <c r="E1926" s="1" t="s">
        <v>101</v>
      </c>
      <c r="F1926">
        <v>1022</v>
      </c>
    </row>
    <row r="1927" spans="1:6" x14ac:dyDescent="0.3">
      <c r="A1927" s="1" t="s">
        <v>408</v>
      </c>
      <c r="B1927">
        <v>2016</v>
      </c>
      <c r="C1927" s="1" t="s">
        <v>98</v>
      </c>
      <c r="D1927" s="1" t="s">
        <v>104</v>
      </c>
      <c r="E1927" s="1" t="s">
        <v>106</v>
      </c>
      <c r="F1927">
        <v>77</v>
      </c>
    </row>
    <row r="1928" spans="1:6" x14ac:dyDescent="0.3">
      <c r="A1928" s="1" t="s">
        <v>408</v>
      </c>
      <c r="B1928">
        <v>2016</v>
      </c>
      <c r="C1928" s="1" t="s">
        <v>98</v>
      </c>
      <c r="D1928" s="1" t="s">
        <v>122</v>
      </c>
      <c r="E1928" s="1" t="s">
        <v>122</v>
      </c>
      <c r="F1928">
        <v>15344</v>
      </c>
    </row>
    <row r="1929" spans="1:6" x14ac:dyDescent="0.3">
      <c r="A1929" s="1" t="s">
        <v>408</v>
      </c>
      <c r="B1929">
        <v>2017</v>
      </c>
      <c r="C1929" s="1" t="s">
        <v>83</v>
      </c>
      <c r="D1929" s="1" t="s">
        <v>86</v>
      </c>
      <c r="E1929" s="1" t="s">
        <v>87</v>
      </c>
      <c r="F1929">
        <v>158</v>
      </c>
    </row>
    <row r="1930" spans="1:6" x14ac:dyDescent="0.3">
      <c r="A1930" s="1" t="s">
        <v>408</v>
      </c>
      <c r="B1930">
        <v>2017</v>
      </c>
      <c r="C1930" s="1" t="s">
        <v>83</v>
      </c>
      <c r="D1930" s="1" t="s">
        <v>90</v>
      </c>
      <c r="E1930" s="1" t="s">
        <v>91</v>
      </c>
      <c r="F1930">
        <v>3044</v>
      </c>
    </row>
    <row r="1931" spans="1:6" x14ac:dyDescent="0.3">
      <c r="A1931" s="1" t="s">
        <v>408</v>
      </c>
      <c r="B1931">
        <v>2017</v>
      </c>
      <c r="C1931" s="1" t="s">
        <v>83</v>
      </c>
      <c r="D1931" s="1" t="s">
        <v>94</v>
      </c>
      <c r="E1931" s="1" t="s">
        <v>95</v>
      </c>
      <c r="F1931">
        <v>71</v>
      </c>
    </row>
    <row r="1932" spans="1:6" x14ac:dyDescent="0.3">
      <c r="A1932" s="1" t="s">
        <v>408</v>
      </c>
      <c r="B1932">
        <v>2017</v>
      </c>
      <c r="C1932" s="1" t="s">
        <v>98</v>
      </c>
      <c r="D1932" s="1" t="s">
        <v>99</v>
      </c>
      <c r="E1932" s="1" t="s">
        <v>101</v>
      </c>
      <c r="F1932">
        <v>1034</v>
      </c>
    </row>
    <row r="1933" spans="1:6" x14ac:dyDescent="0.3">
      <c r="A1933" s="1" t="s">
        <v>408</v>
      </c>
      <c r="B1933">
        <v>2017</v>
      </c>
      <c r="C1933" s="1" t="s">
        <v>98</v>
      </c>
      <c r="D1933" s="1" t="s">
        <v>104</v>
      </c>
      <c r="E1933" s="1" t="s">
        <v>106</v>
      </c>
      <c r="F1933">
        <v>91</v>
      </c>
    </row>
    <row r="1934" spans="1:6" x14ac:dyDescent="0.3">
      <c r="A1934" s="1" t="s">
        <v>408</v>
      </c>
      <c r="B1934">
        <v>2017</v>
      </c>
      <c r="C1934" s="1" t="s">
        <v>98</v>
      </c>
      <c r="D1934" s="1" t="s">
        <v>122</v>
      </c>
      <c r="E1934" s="1" t="s">
        <v>122</v>
      </c>
      <c r="F1934">
        <v>16103</v>
      </c>
    </row>
    <row r="1935" spans="1:6" x14ac:dyDescent="0.3">
      <c r="A1935" s="1" t="s">
        <v>408</v>
      </c>
      <c r="B1935">
        <v>2018</v>
      </c>
      <c r="C1935" s="1" t="s">
        <v>83</v>
      </c>
      <c r="D1935" s="1" t="s">
        <v>86</v>
      </c>
      <c r="E1935" s="1" t="s">
        <v>87</v>
      </c>
      <c r="F1935">
        <v>162</v>
      </c>
    </row>
    <row r="1936" spans="1:6" x14ac:dyDescent="0.3">
      <c r="A1936" s="1" t="s">
        <v>408</v>
      </c>
      <c r="B1936">
        <v>2018</v>
      </c>
      <c r="C1936" s="1" t="s">
        <v>83</v>
      </c>
      <c r="D1936" s="1" t="s">
        <v>90</v>
      </c>
      <c r="E1936" s="1" t="s">
        <v>91</v>
      </c>
      <c r="F1936">
        <v>3189</v>
      </c>
    </row>
    <row r="1937" spans="1:6" x14ac:dyDescent="0.3">
      <c r="A1937" s="1" t="s">
        <v>408</v>
      </c>
      <c r="B1937">
        <v>2018</v>
      </c>
      <c r="C1937" s="1" t="s">
        <v>83</v>
      </c>
      <c r="D1937" s="1" t="s">
        <v>94</v>
      </c>
      <c r="E1937" s="1" t="s">
        <v>95</v>
      </c>
      <c r="F1937">
        <v>69</v>
      </c>
    </row>
    <row r="1938" spans="1:6" x14ac:dyDescent="0.3">
      <c r="A1938" s="1" t="s">
        <v>408</v>
      </c>
      <c r="B1938">
        <v>2018</v>
      </c>
      <c r="C1938" s="1" t="s">
        <v>98</v>
      </c>
      <c r="D1938" s="1" t="s">
        <v>99</v>
      </c>
      <c r="E1938" s="1" t="s">
        <v>101</v>
      </c>
      <c r="F1938">
        <v>1107</v>
      </c>
    </row>
    <row r="1939" spans="1:6" x14ac:dyDescent="0.3">
      <c r="A1939" s="1" t="s">
        <v>408</v>
      </c>
      <c r="B1939">
        <v>2018</v>
      </c>
      <c r="C1939" s="1" t="s">
        <v>98</v>
      </c>
      <c r="D1939" s="1" t="s">
        <v>104</v>
      </c>
      <c r="E1939" s="1" t="s">
        <v>106</v>
      </c>
      <c r="F1939">
        <v>90</v>
      </c>
    </row>
    <row r="1940" spans="1:6" x14ac:dyDescent="0.3">
      <c r="A1940" s="1" t="s">
        <v>408</v>
      </c>
      <c r="B1940">
        <v>2018</v>
      </c>
      <c r="C1940" s="1" t="s">
        <v>98</v>
      </c>
      <c r="D1940" s="1" t="s">
        <v>122</v>
      </c>
      <c r="E1940" s="1" t="s">
        <v>122</v>
      </c>
      <c r="F1940">
        <v>16966</v>
      </c>
    </row>
    <row r="1941" spans="1:6" x14ac:dyDescent="0.3">
      <c r="A1941" s="1" t="s">
        <v>408</v>
      </c>
      <c r="B1941">
        <v>2019</v>
      </c>
      <c r="C1941" s="1" t="s">
        <v>83</v>
      </c>
      <c r="D1941" s="1" t="s">
        <v>86</v>
      </c>
      <c r="E1941" s="1" t="s">
        <v>87</v>
      </c>
      <c r="F1941">
        <v>158</v>
      </c>
    </row>
    <row r="1942" spans="1:6" x14ac:dyDescent="0.3">
      <c r="A1942" s="1" t="s">
        <v>408</v>
      </c>
      <c r="B1942">
        <v>2019</v>
      </c>
      <c r="C1942" s="1" t="s">
        <v>83</v>
      </c>
      <c r="D1942" s="1" t="s">
        <v>90</v>
      </c>
      <c r="E1942" s="1" t="s">
        <v>91</v>
      </c>
      <c r="F1942">
        <v>3320</v>
      </c>
    </row>
    <row r="1943" spans="1:6" x14ac:dyDescent="0.3">
      <c r="A1943" s="1" t="s">
        <v>408</v>
      </c>
      <c r="B1943">
        <v>2019</v>
      </c>
      <c r="C1943" s="1" t="s">
        <v>83</v>
      </c>
      <c r="D1943" s="1" t="s">
        <v>94</v>
      </c>
      <c r="E1943" s="1" t="s">
        <v>95</v>
      </c>
      <c r="F1943">
        <v>74</v>
      </c>
    </row>
    <row r="1944" spans="1:6" x14ac:dyDescent="0.3">
      <c r="A1944" s="1" t="s">
        <v>408</v>
      </c>
      <c r="B1944">
        <v>2019</v>
      </c>
      <c r="C1944" s="1" t="s">
        <v>98</v>
      </c>
      <c r="D1944" s="1" t="s">
        <v>99</v>
      </c>
      <c r="E1944" s="1" t="s">
        <v>101</v>
      </c>
      <c r="F1944">
        <v>1140</v>
      </c>
    </row>
    <row r="1945" spans="1:6" x14ac:dyDescent="0.3">
      <c r="A1945" s="1" t="s">
        <v>408</v>
      </c>
      <c r="B1945">
        <v>2019</v>
      </c>
      <c r="C1945" s="1" t="s">
        <v>98</v>
      </c>
      <c r="D1945" s="1" t="s">
        <v>104</v>
      </c>
      <c r="E1945" s="1" t="s">
        <v>106</v>
      </c>
      <c r="F1945">
        <v>83</v>
      </c>
    </row>
    <row r="1946" spans="1:6" x14ac:dyDescent="0.3">
      <c r="A1946" s="1" t="s">
        <v>408</v>
      </c>
      <c r="B1946">
        <v>2019</v>
      </c>
      <c r="C1946" s="1" t="s">
        <v>98</v>
      </c>
      <c r="D1946" s="1" t="s">
        <v>122</v>
      </c>
      <c r="E1946" s="1" t="s">
        <v>122</v>
      </c>
      <c r="F1946">
        <v>17409</v>
      </c>
    </row>
    <row r="1947" spans="1:6" x14ac:dyDescent="0.3">
      <c r="A1947" s="1" t="s">
        <v>408</v>
      </c>
      <c r="B1947">
        <v>2020</v>
      </c>
      <c r="C1947" s="1" t="s">
        <v>83</v>
      </c>
      <c r="D1947" s="1" t="s">
        <v>86</v>
      </c>
      <c r="E1947" s="1" t="s">
        <v>87</v>
      </c>
      <c r="F1947">
        <v>153</v>
      </c>
    </row>
    <row r="1948" spans="1:6" x14ac:dyDescent="0.3">
      <c r="A1948" s="1" t="s">
        <v>408</v>
      </c>
      <c r="B1948">
        <v>2020</v>
      </c>
      <c r="C1948" s="1" t="s">
        <v>83</v>
      </c>
      <c r="D1948" s="1" t="s">
        <v>90</v>
      </c>
      <c r="E1948" s="1" t="s">
        <v>91</v>
      </c>
      <c r="F1948">
        <v>3588</v>
      </c>
    </row>
    <row r="1949" spans="1:6" x14ac:dyDescent="0.3">
      <c r="A1949" s="1" t="s">
        <v>408</v>
      </c>
      <c r="B1949">
        <v>2020</v>
      </c>
      <c r="C1949" s="1" t="s">
        <v>83</v>
      </c>
      <c r="D1949" s="1" t="s">
        <v>94</v>
      </c>
      <c r="E1949" s="1" t="s">
        <v>95</v>
      </c>
      <c r="F1949">
        <v>71</v>
      </c>
    </row>
    <row r="1950" spans="1:6" x14ac:dyDescent="0.3">
      <c r="A1950" s="1" t="s">
        <v>408</v>
      </c>
      <c r="B1950">
        <v>2020</v>
      </c>
      <c r="C1950" s="1" t="s">
        <v>98</v>
      </c>
      <c r="D1950" s="1" t="s">
        <v>99</v>
      </c>
      <c r="E1950" s="1" t="s">
        <v>101</v>
      </c>
      <c r="F1950">
        <v>1165</v>
      </c>
    </row>
    <row r="1951" spans="1:6" x14ac:dyDescent="0.3">
      <c r="A1951" s="1" t="s">
        <v>408</v>
      </c>
      <c r="B1951">
        <v>2020</v>
      </c>
      <c r="C1951" s="1" t="s">
        <v>98</v>
      </c>
      <c r="D1951" s="1" t="s">
        <v>104</v>
      </c>
      <c r="E1951" s="1" t="s">
        <v>106</v>
      </c>
      <c r="F1951">
        <v>79</v>
      </c>
    </row>
    <row r="1952" spans="1:6" x14ac:dyDescent="0.3">
      <c r="A1952" s="1" t="s">
        <v>408</v>
      </c>
      <c r="B1952">
        <v>2020</v>
      </c>
      <c r="C1952" s="1" t="s">
        <v>98</v>
      </c>
      <c r="D1952" s="1" t="s">
        <v>122</v>
      </c>
      <c r="E1952" s="1" t="s">
        <v>122</v>
      </c>
      <c r="F1952">
        <v>18037</v>
      </c>
    </row>
    <row r="1953" spans="1:6" x14ac:dyDescent="0.3">
      <c r="A1953" s="1" t="s">
        <v>408</v>
      </c>
      <c r="B1953">
        <v>2021</v>
      </c>
      <c r="C1953" s="1" t="s">
        <v>83</v>
      </c>
      <c r="D1953" s="1" t="s">
        <v>86</v>
      </c>
      <c r="E1953" s="1" t="s">
        <v>87</v>
      </c>
      <c r="F1953">
        <v>151</v>
      </c>
    </row>
    <row r="1954" spans="1:6" x14ac:dyDescent="0.3">
      <c r="A1954" s="1" t="s">
        <v>408</v>
      </c>
      <c r="B1954">
        <v>2021</v>
      </c>
      <c r="C1954" s="1" t="s">
        <v>83</v>
      </c>
      <c r="D1954" s="1" t="s">
        <v>90</v>
      </c>
      <c r="E1954" s="1" t="s">
        <v>91</v>
      </c>
      <c r="F1954">
        <v>3852</v>
      </c>
    </row>
    <row r="1955" spans="1:6" x14ac:dyDescent="0.3">
      <c r="A1955" s="1" t="s">
        <v>408</v>
      </c>
      <c r="B1955">
        <v>2021</v>
      </c>
      <c r="C1955" s="1" t="s">
        <v>83</v>
      </c>
      <c r="D1955" s="1" t="s">
        <v>94</v>
      </c>
      <c r="E1955" s="1" t="s">
        <v>95</v>
      </c>
      <c r="F1955">
        <v>71</v>
      </c>
    </row>
    <row r="1956" spans="1:6" x14ac:dyDescent="0.3">
      <c r="A1956" s="1" t="s">
        <v>408</v>
      </c>
      <c r="B1956">
        <v>2021</v>
      </c>
      <c r="C1956" s="1" t="s">
        <v>98</v>
      </c>
      <c r="D1956" s="1" t="s">
        <v>99</v>
      </c>
      <c r="E1956" s="1" t="s">
        <v>101</v>
      </c>
      <c r="F1956">
        <v>1210</v>
      </c>
    </row>
    <row r="1957" spans="1:6" x14ac:dyDescent="0.3">
      <c r="A1957" s="1" t="s">
        <v>408</v>
      </c>
      <c r="B1957">
        <v>2021</v>
      </c>
      <c r="C1957" s="1" t="s">
        <v>98</v>
      </c>
      <c r="D1957" s="1" t="s">
        <v>104</v>
      </c>
      <c r="E1957" s="1" t="s">
        <v>106</v>
      </c>
      <c r="F1957">
        <v>78</v>
      </c>
    </row>
    <row r="1958" spans="1:6" x14ac:dyDescent="0.3">
      <c r="A1958" s="1" t="s">
        <v>408</v>
      </c>
      <c r="B1958">
        <v>2021</v>
      </c>
      <c r="C1958" s="1" t="s">
        <v>98</v>
      </c>
      <c r="D1958" s="1" t="s">
        <v>122</v>
      </c>
      <c r="E1958" s="1" t="s">
        <v>122</v>
      </c>
      <c r="F1958">
        <v>18415</v>
      </c>
    </row>
    <row r="1959" spans="1:6" x14ac:dyDescent="0.3">
      <c r="A1959" s="1" t="s">
        <v>52</v>
      </c>
      <c r="B1959">
        <v>2015</v>
      </c>
      <c r="C1959" s="1" t="s">
        <v>83</v>
      </c>
      <c r="D1959" s="1" t="s">
        <v>90</v>
      </c>
      <c r="E1959" s="1" t="s">
        <v>91</v>
      </c>
      <c r="F1959">
        <v>5383</v>
      </c>
    </row>
    <row r="1960" spans="1:6" x14ac:dyDescent="0.3">
      <c r="A1960" s="1" t="s">
        <v>52</v>
      </c>
      <c r="B1960">
        <v>2015</v>
      </c>
      <c r="C1960" s="1" t="s">
        <v>83</v>
      </c>
      <c r="D1960" s="1" t="s">
        <v>94</v>
      </c>
      <c r="E1960" s="1" t="s">
        <v>95</v>
      </c>
      <c r="F1960">
        <v>145</v>
      </c>
    </row>
    <row r="1961" spans="1:6" x14ac:dyDescent="0.3">
      <c r="A1961" s="1" t="s">
        <v>52</v>
      </c>
      <c r="B1961">
        <v>2015</v>
      </c>
      <c r="C1961" s="1" t="s">
        <v>98</v>
      </c>
      <c r="D1961" s="1" t="s">
        <v>99</v>
      </c>
      <c r="E1961" s="1" t="s">
        <v>101</v>
      </c>
      <c r="F1961">
        <v>2969</v>
      </c>
    </row>
    <row r="1962" spans="1:6" x14ac:dyDescent="0.3">
      <c r="A1962" s="1" t="s">
        <v>52</v>
      </c>
      <c r="B1962">
        <v>2015</v>
      </c>
      <c r="C1962" s="1" t="s">
        <v>98</v>
      </c>
      <c r="D1962" s="1" t="s">
        <v>104</v>
      </c>
      <c r="E1962" s="1" t="s">
        <v>106</v>
      </c>
      <c r="F1962">
        <v>324</v>
      </c>
    </row>
    <row r="1963" spans="1:6" x14ac:dyDescent="0.3">
      <c r="A1963" s="1" t="s">
        <v>52</v>
      </c>
      <c r="B1963">
        <v>2015</v>
      </c>
      <c r="C1963" s="1" t="s">
        <v>98</v>
      </c>
      <c r="D1963" s="1" t="s">
        <v>116</v>
      </c>
      <c r="E1963" s="1" t="s">
        <v>117</v>
      </c>
      <c r="F1963">
        <v>3</v>
      </c>
    </row>
    <row r="1964" spans="1:6" x14ac:dyDescent="0.3">
      <c r="A1964" s="1" t="s">
        <v>52</v>
      </c>
      <c r="B1964">
        <v>2015</v>
      </c>
      <c r="C1964" s="1" t="s">
        <v>98</v>
      </c>
      <c r="D1964" s="1" t="s">
        <v>122</v>
      </c>
      <c r="E1964" s="1" t="s">
        <v>122</v>
      </c>
      <c r="F1964">
        <v>24171</v>
      </c>
    </row>
    <row r="1965" spans="1:6" x14ac:dyDescent="0.3">
      <c r="A1965" s="1" t="s">
        <v>52</v>
      </c>
      <c r="B1965">
        <v>2016</v>
      </c>
      <c r="C1965" s="1" t="s">
        <v>83</v>
      </c>
      <c r="D1965" s="1" t="s">
        <v>90</v>
      </c>
      <c r="E1965" s="1" t="s">
        <v>91</v>
      </c>
      <c r="F1965">
        <v>5577</v>
      </c>
    </row>
    <row r="1966" spans="1:6" x14ac:dyDescent="0.3">
      <c r="A1966" s="1" t="s">
        <v>52</v>
      </c>
      <c r="B1966">
        <v>2016</v>
      </c>
      <c r="C1966" s="1" t="s">
        <v>83</v>
      </c>
      <c r="D1966" s="1" t="s">
        <v>94</v>
      </c>
      <c r="E1966" s="1" t="s">
        <v>95</v>
      </c>
      <c r="F1966">
        <v>143</v>
      </c>
    </row>
    <row r="1967" spans="1:6" x14ac:dyDescent="0.3">
      <c r="A1967" s="1" t="s">
        <v>52</v>
      </c>
      <c r="B1967">
        <v>2016</v>
      </c>
      <c r="C1967" s="1" t="s">
        <v>98</v>
      </c>
      <c r="D1967" s="1" t="s">
        <v>99</v>
      </c>
      <c r="E1967" s="1" t="s">
        <v>101</v>
      </c>
      <c r="F1967">
        <v>2956</v>
      </c>
    </row>
    <row r="1968" spans="1:6" x14ac:dyDescent="0.3">
      <c r="A1968" s="1" t="s">
        <v>52</v>
      </c>
      <c r="B1968">
        <v>2016</v>
      </c>
      <c r="C1968" s="1" t="s">
        <v>98</v>
      </c>
      <c r="D1968" s="1" t="s">
        <v>104</v>
      </c>
      <c r="E1968" s="1" t="s">
        <v>106</v>
      </c>
      <c r="F1968">
        <v>324</v>
      </c>
    </row>
    <row r="1969" spans="1:6" x14ac:dyDescent="0.3">
      <c r="A1969" s="1" t="s">
        <v>52</v>
      </c>
      <c r="B1969">
        <v>2016</v>
      </c>
      <c r="C1969" s="1" t="s">
        <v>98</v>
      </c>
      <c r="D1969" s="1" t="s">
        <v>116</v>
      </c>
      <c r="E1969" s="1" t="s">
        <v>117</v>
      </c>
      <c r="F1969">
        <v>3</v>
      </c>
    </row>
    <row r="1970" spans="1:6" x14ac:dyDescent="0.3">
      <c r="A1970" s="1" t="s">
        <v>52</v>
      </c>
      <c r="B1970">
        <v>2016</v>
      </c>
      <c r="C1970" s="1" t="s">
        <v>98</v>
      </c>
      <c r="D1970" s="1" t="s">
        <v>122</v>
      </c>
      <c r="E1970" s="1" t="s">
        <v>122</v>
      </c>
      <c r="F1970">
        <v>24258</v>
      </c>
    </row>
    <row r="1971" spans="1:6" x14ac:dyDescent="0.3">
      <c r="A1971" s="1" t="s">
        <v>52</v>
      </c>
      <c r="B1971">
        <v>2017</v>
      </c>
      <c r="C1971" s="1" t="s">
        <v>83</v>
      </c>
      <c r="D1971" s="1" t="s">
        <v>90</v>
      </c>
      <c r="E1971" s="1" t="s">
        <v>91</v>
      </c>
      <c r="F1971">
        <v>5514</v>
      </c>
    </row>
    <row r="1972" spans="1:6" x14ac:dyDescent="0.3">
      <c r="A1972" s="1" t="s">
        <v>52</v>
      </c>
      <c r="B1972">
        <v>2017</v>
      </c>
      <c r="C1972" s="1" t="s">
        <v>83</v>
      </c>
      <c r="D1972" s="1" t="s">
        <v>94</v>
      </c>
      <c r="E1972" s="1" t="s">
        <v>95</v>
      </c>
      <c r="F1972">
        <v>161</v>
      </c>
    </row>
    <row r="1973" spans="1:6" x14ac:dyDescent="0.3">
      <c r="A1973" s="1" t="s">
        <v>52</v>
      </c>
      <c r="B1973">
        <v>2017</v>
      </c>
      <c r="C1973" s="1" t="s">
        <v>98</v>
      </c>
      <c r="D1973" s="1" t="s">
        <v>99</v>
      </c>
      <c r="E1973" s="1" t="s">
        <v>101</v>
      </c>
      <c r="F1973">
        <v>2941</v>
      </c>
    </row>
    <row r="1974" spans="1:6" x14ac:dyDescent="0.3">
      <c r="A1974" s="1" t="s">
        <v>52</v>
      </c>
      <c r="B1974">
        <v>2017</v>
      </c>
      <c r="C1974" s="1" t="s">
        <v>98</v>
      </c>
      <c r="D1974" s="1" t="s">
        <v>104</v>
      </c>
      <c r="E1974" s="1" t="s">
        <v>106</v>
      </c>
      <c r="F1974">
        <v>322</v>
      </c>
    </row>
    <row r="1975" spans="1:6" x14ac:dyDescent="0.3">
      <c r="A1975" s="1" t="s">
        <v>52</v>
      </c>
      <c r="B1975">
        <v>2017</v>
      </c>
      <c r="C1975" s="1" t="s">
        <v>98</v>
      </c>
      <c r="D1975" s="1" t="s">
        <v>116</v>
      </c>
      <c r="E1975" s="1" t="s">
        <v>117</v>
      </c>
      <c r="F1975">
        <v>3</v>
      </c>
    </row>
    <row r="1976" spans="1:6" x14ac:dyDescent="0.3">
      <c r="A1976" s="1" t="s">
        <v>52</v>
      </c>
      <c r="B1976">
        <v>2017</v>
      </c>
      <c r="C1976" s="1" t="s">
        <v>98</v>
      </c>
      <c r="D1976" s="1" t="s">
        <v>122</v>
      </c>
      <c r="E1976" s="1" t="s">
        <v>122</v>
      </c>
      <c r="F1976">
        <v>24316</v>
      </c>
    </row>
    <row r="1977" spans="1:6" x14ac:dyDescent="0.3">
      <c r="A1977" s="1" t="s">
        <v>52</v>
      </c>
      <c r="B1977">
        <v>2018</v>
      </c>
      <c r="C1977" s="1" t="s">
        <v>83</v>
      </c>
      <c r="D1977" s="1" t="s">
        <v>90</v>
      </c>
      <c r="E1977" s="1" t="s">
        <v>91</v>
      </c>
      <c r="F1977">
        <v>5514</v>
      </c>
    </row>
    <row r="1978" spans="1:6" x14ac:dyDescent="0.3">
      <c r="A1978" s="1" t="s">
        <v>52</v>
      </c>
      <c r="B1978">
        <v>2018</v>
      </c>
      <c r="C1978" s="1" t="s">
        <v>83</v>
      </c>
      <c r="D1978" s="1" t="s">
        <v>94</v>
      </c>
      <c r="E1978" s="1" t="s">
        <v>95</v>
      </c>
      <c r="F1978">
        <v>165</v>
      </c>
    </row>
    <row r="1979" spans="1:6" x14ac:dyDescent="0.3">
      <c r="A1979" s="1" t="s">
        <v>52</v>
      </c>
      <c r="B1979">
        <v>2018</v>
      </c>
      <c r="C1979" s="1" t="s">
        <v>98</v>
      </c>
      <c r="D1979" s="1" t="s">
        <v>99</v>
      </c>
      <c r="E1979" s="1" t="s">
        <v>101</v>
      </c>
      <c r="F1979">
        <v>2922</v>
      </c>
    </row>
    <row r="1980" spans="1:6" x14ac:dyDescent="0.3">
      <c r="A1980" s="1" t="s">
        <v>52</v>
      </c>
      <c r="B1980">
        <v>2018</v>
      </c>
      <c r="C1980" s="1" t="s">
        <v>98</v>
      </c>
      <c r="D1980" s="1" t="s">
        <v>104</v>
      </c>
      <c r="E1980" s="1" t="s">
        <v>106</v>
      </c>
      <c r="F1980">
        <v>325</v>
      </c>
    </row>
    <row r="1981" spans="1:6" x14ac:dyDescent="0.3">
      <c r="A1981" s="1" t="s">
        <v>52</v>
      </c>
      <c r="B1981">
        <v>2018</v>
      </c>
      <c r="C1981" s="1" t="s">
        <v>98</v>
      </c>
      <c r="D1981" s="1" t="s">
        <v>116</v>
      </c>
      <c r="E1981" s="1" t="s">
        <v>117</v>
      </c>
      <c r="F1981">
        <v>3</v>
      </c>
    </row>
    <row r="1982" spans="1:6" x14ac:dyDescent="0.3">
      <c r="A1982" s="1" t="s">
        <v>52</v>
      </c>
      <c r="B1982">
        <v>2018</v>
      </c>
      <c r="C1982" s="1" t="s">
        <v>98</v>
      </c>
      <c r="D1982" s="1" t="s">
        <v>122</v>
      </c>
      <c r="E1982" s="1" t="s">
        <v>122</v>
      </c>
      <c r="F1982">
        <v>24408</v>
      </c>
    </row>
    <row r="1983" spans="1:6" x14ac:dyDescent="0.3">
      <c r="A1983" s="1" t="s">
        <v>52</v>
      </c>
      <c r="B1983">
        <v>2019</v>
      </c>
      <c r="C1983" s="1" t="s">
        <v>83</v>
      </c>
      <c r="D1983" s="1" t="s">
        <v>90</v>
      </c>
      <c r="E1983" s="1" t="s">
        <v>91</v>
      </c>
      <c r="F1983">
        <v>5717</v>
      </c>
    </row>
    <row r="1984" spans="1:6" x14ac:dyDescent="0.3">
      <c r="A1984" s="1" t="s">
        <v>52</v>
      </c>
      <c r="B1984">
        <v>2019</v>
      </c>
      <c r="C1984" s="1" t="s">
        <v>83</v>
      </c>
      <c r="D1984" s="1" t="s">
        <v>94</v>
      </c>
      <c r="E1984" s="1" t="s">
        <v>95</v>
      </c>
      <c r="F1984">
        <v>166</v>
      </c>
    </row>
    <row r="1985" spans="1:6" x14ac:dyDescent="0.3">
      <c r="A1985" s="1" t="s">
        <v>52</v>
      </c>
      <c r="B1985">
        <v>2019</v>
      </c>
      <c r="C1985" s="1" t="s">
        <v>98</v>
      </c>
      <c r="D1985" s="1" t="s">
        <v>99</v>
      </c>
      <c r="E1985" s="1" t="s">
        <v>101</v>
      </c>
      <c r="F1985">
        <v>2927</v>
      </c>
    </row>
    <row r="1986" spans="1:6" x14ac:dyDescent="0.3">
      <c r="A1986" s="1" t="s">
        <v>52</v>
      </c>
      <c r="B1986">
        <v>2019</v>
      </c>
      <c r="C1986" s="1" t="s">
        <v>98</v>
      </c>
      <c r="D1986" s="1" t="s">
        <v>104</v>
      </c>
      <c r="E1986" s="1" t="s">
        <v>106</v>
      </c>
      <c r="F1986">
        <v>320</v>
      </c>
    </row>
    <row r="1987" spans="1:6" x14ac:dyDescent="0.3">
      <c r="A1987" s="1" t="s">
        <v>52</v>
      </c>
      <c r="B1987">
        <v>2019</v>
      </c>
      <c r="C1987" s="1" t="s">
        <v>98</v>
      </c>
      <c r="D1987" s="1" t="s">
        <v>116</v>
      </c>
      <c r="E1987" s="1" t="s">
        <v>117</v>
      </c>
      <c r="F1987">
        <v>3</v>
      </c>
    </row>
    <row r="1988" spans="1:6" x14ac:dyDescent="0.3">
      <c r="A1988" s="1" t="s">
        <v>52</v>
      </c>
      <c r="B1988">
        <v>2019</v>
      </c>
      <c r="C1988" s="1" t="s">
        <v>98</v>
      </c>
      <c r="D1988" s="1" t="s">
        <v>122</v>
      </c>
      <c r="E1988" s="1" t="s">
        <v>122</v>
      </c>
      <c r="F1988">
        <v>24528</v>
      </c>
    </row>
    <row r="1989" spans="1:6" x14ac:dyDescent="0.3">
      <c r="A1989" s="1" t="s">
        <v>52</v>
      </c>
      <c r="B1989">
        <v>2020</v>
      </c>
      <c r="C1989" s="1" t="s">
        <v>83</v>
      </c>
      <c r="D1989" s="1" t="s">
        <v>90</v>
      </c>
      <c r="E1989" s="1" t="s">
        <v>91</v>
      </c>
      <c r="F1989">
        <v>5717</v>
      </c>
    </row>
    <row r="1990" spans="1:6" x14ac:dyDescent="0.3">
      <c r="A1990" s="1" t="s">
        <v>52</v>
      </c>
      <c r="B1990">
        <v>2020</v>
      </c>
      <c r="C1990" s="1" t="s">
        <v>83</v>
      </c>
      <c r="D1990" s="1" t="s">
        <v>94</v>
      </c>
      <c r="E1990" s="1" t="s">
        <v>95</v>
      </c>
      <c r="F1990">
        <v>169</v>
      </c>
    </row>
    <row r="1991" spans="1:6" x14ac:dyDescent="0.3">
      <c r="A1991" s="1" t="s">
        <v>52</v>
      </c>
      <c r="B1991">
        <v>2020</v>
      </c>
      <c r="C1991" s="1" t="s">
        <v>98</v>
      </c>
      <c r="D1991" s="1" t="s">
        <v>99</v>
      </c>
      <c r="E1991" s="1" t="s">
        <v>101</v>
      </c>
      <c r="F1991">
        <v>2931</v>
      </c>
    </row>
    <row r="1992" spans="1:6" x14ac:dyDescent="0.3">
      <c r="A1992" s="1" t="s">
        <v>52</v>
      </c>
      <c r="B1992">
        <v>2020</v>
      </c>
      <c r="C1992" s="1" t="s">
        <v>98</v>
      </c>
      <c r="D1992" s="1" t="s">
        <v>104</v>
      </c>
      <c r="E1992" s="1" t="s">
        <v>106</v>
      </c>
      <c r="F1992">
        <v>308</v>
      </c>
    </row>
    <row r="1993" spans="1:6" x14ac:dyDescent="0.3">
      <c r="A1993" s="1" t="s">
        <v>52</v>
      </c>
      <c r="B1993">
        <v>2020</v>
      </c>
      <c r="C1993" s="1" t="s">
        <v>98</v>
      </c>
      <c r="D1993" s="1" t="s">
        <v>116</v>
      </c>
      <c r="E1993" s="1" t="s">
        <v>117</v>
      </c>
      <c r="F1993">
        <v>3</v>
      </c>
    </row>
    <row r="1994" spans="1:6" x14ac:dyDescent="0.3">
      <c r="A1994" s="1" t="s">
        <v>52</v>
      </c>
      <c r="B1994">
        <v>2020</v>
      </c>
      <c r="C1994" s="1" t="s">
        <v>98</v>
      </c>
      <c r="D1994" s="1" t="s">
        <v>122</v>
      </c>
      <c r="E1994" s="1" t="s">
        <v>122</v>
      </c>
      <c r="F1994">
        <v>24476</v>
      </c>
    </row>
    <row r="1995" spans="1:6" x14ac:dyDescent="0.3">
      <c r="A1995" s="1" t="s">
        <v>52</v>
      </c>
      <c r="B1995">
        <v>2021</v>
      </c>
      <c r="C1995" s="1" t="s">
        <v>83</v>
      </c>
      <c r="D1995" s="1" t="s">
        <v>90</v>
      </c>
      <c r="E1995" s="1" t="s">
        <v>91</v>
      </c>
      <c r="F1995">
        <v>5685</v>
      </c>
    </row>
    <row r="1996" spans="1:6" x14ac:dyDescent="0.3">
      <c r="A1996" s="1" t="s">
        <v>52</v>
      </c>
      <c r="B1996">
        <v>2021</v>
      </c>
      <c r="C1996" s="1" t="s">
        <v>83</v>
      </c>
      <c r="D1996" s="1" t="s">
        <v>94</v>
      </c>
      <c r="E1996" s="1" t="s">
        <v>95</v>
      </c>
      <c r="F1996">
        <v>169</v>
      </c>
    </row>
    <row r="1997" spans="1:6" x14ac:dyDescent="0.3">
      <c r="A1997" s="1" t="s">
        <v>52</v>
      </c>
      <c r="B1997">
        <v>2021</v>
      </c>
      <c r="C1997" s="1" t="s">
        <v>98</v>
      </c>
      <c r="D1997" s="1" t="s">
        <v>99</v>
      </c>
      <c r="E1997" s="1" t="s">
        <v>101</v>
      </c>
      <c r="F1997">
        <v>2948</v>
      </c>
    </row>
    <row r="1998" spans="1:6" x14ac:dyDescent="0.3">
      <c r="A1998" s="1" t="s">
        <v>52</v>
      </c>
      <c r="B1998">
        <v>2021</v>
      </c>
      <c r="C1998" s="1" t="s">
        <v>98</v>
      </c>
      <c r="D1998" s="1" t="s">
        <v>104</v>
      </c>
      <c r="E1998" s="1" t="s">
        <v>106</v>
      </c>
      <c r="F1998">
        <v>312</v>
      </c>
    </row>
    <row r="1999" spans="1:6" x14ac:dyDescent="0.3">
      <c r="A1999" s="1" t="s">
        <v>52</v>
      </c>
      <c r="B1999">
        <v>2021</v>
      </c>
      <c r="C1999" s="1" t="s">
        <v>98</v>
      </c>
      <c r="D1999" s="1" t="s">
        <v>116</v>
      </c>
      <c r="E1999" s="1" t="s">
        <v>117</v>
      </c>
      <c r="F1999">
        <v>3</v>
      </c>
    </row>
    <row r="2000" spans="1:6" x14ac:dyDescent="0.3">
      <c r="A2000" s="1" t="s">
        <v>52</v>
      </c>
      <c r="B2000">
        <v>2021</v>
      </c>
      <c r="C2000" s="1" t="s">
        <v>98</v>
      </c>
      <c r="D2000" s="1" t="s">
        <v>122</v>
      </c>
      <c r="E2000" s="1" t="s">
        <v>122</v>
      </c>
      <c r="F2000">
        <v>24731</v>
      </c>
    </row>
    <row r="2001" spans="1:6" x14ac:dyDescent="0.3">
      <c r="A2001" s="1" t="s">
        <v>53</v>
      </c>
      <c r="B2001">
        <v>2015</v>
      </c>
      <c r="C2001" s="1" t="s">
        <v>83</v>
      </c>
      <c r="D2001" s="1" t="s">
        <v>84</v>
      </c>
      <c r="E2001" s="1" t="s">
        <v>409</v>
      </c>
      <c r="F2001">
        <v>1</v>
      </c>
    </row>
    <row r="2002" spans="1:6" x14ac:dyDescent="0.3">
      <c r="A2002" s="1" t="s">
        <v>53</v>
      </c>
      <c r="B2002">
        <v>2015</v>
      </c>
      <c r="C2002" s="1" t="s">
        <v>83</v>
      </c>
      <c r="D2002" s="1" t="s">
        <v>84</v>
      </c>
      <c r="E2002" s="1" t="s">
        <v>410</v>
      </c>
      <c r="F2002">
        <v>0</v>
      </c>
    </row>
    <row r="2003" spans="1:6" x14ac:dyDescent="0.3">
      <c r="A2003" s="1" t="s">
        <v>53</v>
      </c>
      <c r="B2003">
        <v>2015</v>
      </c>
      <c r="C2003" s="1" t="s">
        <v>83</v>
      </c>
      <c r="D2003" s="1" t="s">
        <v>90</v>
      </c>
      <c r="E2003" s="1" t="s">
        <v>91</v>
      </c>
      <c r="F2003">
        <v>24561</v>
      </c>
    </row>
    <row r="2004" spans="1:6" x14ac:dyDescent="0.3">
      <c r="A2004" s="1" t="s">
        <v>53</v>
      </c>
      <c r="B2004">
        <v>2015</v>
      </c>
      <c r="C2004" s="1" t="s">
        <v>83</v>
      </c>
      <c r="D2004" s="1" t="s">
        <v>94</v>
      </c>
      <c r="E2004" s="1" t="s">
        <v>95</v>
      </c>
      <c r="F2004">
        <v>891</v>
      </c>
    </row>
    <row r="2005" spans="1:6" x14ac:dyDescent="0.3">
      <c r="A2005" s="1" t="s">
        <v>53</v>
      </c>
      <c r="B2005">
        <v>2015</v>
      </c>
      <c r="C2005" s="1" t="s">
        <v>98</v>
      </c>
      <c r="D2005" s="1" t="s">
        <v>99</v>
      </c>
      <c r="E2005" s="1" t="s">
        <v>101</v>
      </c>
      <c r="F2005">
        <v>7818</v>
      </c>
    </row>
    <row r="2006" spans="1:6" x14ac:dyDescent="0.3">
      <c r="A2006" s="1" t="s">
        <v>53</v>
      </c>
      <c r="B2006">
        <v>2015</v>
      </c>
      <c r="C2006" s="1" t="s">
        <v>98</v>
      </c>
      <c r="D2006" s="1" t="s">
        <v>104</v>
      </c>
      <c r="E2006" s="1" t="s">
        <v>106</v>
      </c>
      <c r="F2006">
        <v>1</v>
      </c>
    </row>
    <row r="2007" spans="1:6" x14ac:dyDescent="0.3">
      <c r="A2007" s="1" t="s">
        <v>53</v>
      </c>
      <c r="B2007">
        <v>2015</v>
      </c>
      <c r="C2007" s="1" t="s">
        <v>98</v>
      </c>
      <c r="D2007" s="1" t="s">
        <v>104</v>
      </c>
      <c r="E2007" s="1" t="s">
        <v>411</v>
      </c>
      <c r="F2007">
        <v>942</v>
      </c>
    </row>
    <row r="2008" spans="1:6" x14ac:dyDescent="0.3">
      <c r="A2008" s="1" t="s">
        <v>53</v>
      </c>
      <c r="B2008">
        <v>2015</v>
      </c>
      <c r="C2008" s="1" t="s">
        <v>98</v>
      </c>
      <c r="D2008" s="1" t="s">
        <v>116</v>
      </c>
      <c r="E2008" s="1" t="s">
        <v>117</v>
      </c>
      <c r="F2008">
        <v>1</v>
      </c>
    </row>
    <row r="2009" spans="1:6" x14ac:dyDescent="0.3">
      <c r="A2009" s="1" t="s">
        <v>53</v>
      </c>
      <c r="B2009">
        <v>2015</v>
      </c>
      <c r="C2009" s="1" t="s">
        <v>98</v>
      </c>
      <c r="D2009" s="1" t="s">
        <v>122</v>
      </c>
      <c r="E2009" s="1" t="s">
        <v>122</v>
      </c>
      <c r="F2009">
        <v>83642</v>
      </c>
    </row>
    <row r="2010" spans="1:6" x14ac:dyDescent="0.3">
      <c r="A2010" s="1" t="s">
        <v>53</v>
      </c>
      <c r="B2010">
        <v>2016</v>
      </c>
      <c r="C2010" s="1" t="s">
        <v>83</v>
      </c>
      <c r="D2010" s="1" t="s">
        <v>84</v>
      </c>
      <c r="E2010" s="1" t="s">
        <v>85</v>
      </c>
      <c r="F2010">
        <v>1</v>
      </c>
    </row>
    <row r="2011" spans="1:6" x14ac:dyDescent="0.3">
      <c r="A2011" s="1" t="s">
        <v>53</v>
      </c>
      <c r="B2011">
        <v>2016</v>
      </c>
      <c r="C2011" s="1" t="s">
        <v>83</v>
      </c>
      <c r="D2011" s="1" t="s">
        <v>90</v>
      </c>
      <c r="E2011" s="1" t="s">
        <v>91</v>
      </c>
      <c r="F2011">
        <v>24797</v>
      </c>
    </row>
    <row r="2012" spans="1:6" x14ac:dyDescent="0.3">
      <c r="A2012" s="1" t="s">
        <v>53</v>
      </c>
      <c r="B2012">
        <v>2016</v>
      </c>
      <c r="C2012" s="1" t="s">
        <v>83</v>
      </c>
      <c r="D2012" s="1" t="s">
        <v>94</v>
      </c>
      <c r="E2012" s="1" t="s">
        <v>95</v>
      </c>
      <c r="F2012">
        <v>884</v>
      </c>
    </row>
    <row r="2013" spans="1:6" x14ac:dyDescent="0.3">
      <c r="A2013" s="1" t="s">
        <v>53</v>
      </c>
      <c r="B2013">
        <v>2016</v>
      </c>
      <c r="C2013" s="1" t="s">
        <v>98</v>
      </c>
      <c r="D2013" s="1" t="s">
        <v>99</v>
      </c>
      <c r="E2013" s="1" t="s">
        <v>101</v>
      </c>
      <c r="F2013">
        <v>7875</v>
      </c>
    </row>
    <row r="2014" spans="1:6" x14ac:dyDescent="0.3">
      <c r="A2014" s="1" t="s">
        <v>53</v>
      </c>
      <c r="B2014">
        <v>2016</v>
      </c>
      <c r="C2014" s="1" t="s">
        <v>98</v>
      </c>
      <c r="D2014" s="1" t="s">
        <v>104</v>
      </c>
      <c r="E2014" s="1" t="s">
        <v>106</v>
      </c>
      <c r="F2014">
        <v>1</v>
      </c>
    </row>
    <row r="2015" spans="1:6" x14ac:dyDescent="0.3">
      <c r="A2015" s="1" t="s">
        <v>53</v>
      </c>
      <c r="B2015">
        <v>2016</v>
      </c>
      <c r="C2015" s="1" t="s">
        <v>98</v>
      </c>
      <c r="D2015" s="1" t="s">
        <v>104</v>
      </c>
      <c r="E2015" s="1" t="s">
        <v>411</v>
      </c>
      <c r="F2015">
        <v>933</v>
      </c>
    </row>
    <row r="2016" spans="1:6" x14ac:dyDescent="0.3">
      <c r="A2016" s="1" t="s">
        <v>53</v>
      </c>
      <c r="B2016">
        <v>2016</v>
      </c>
      <c r="C2016" s="1" t="s">
        <v>98</v>
      </c>
      <c r="D2016" s="1" t="s">
        <v>116</v>
      </c>
      <c r="E2016" s="1" t="s">
        <v>117</v>
      </c>
      <c r="F2016">
        <v>1</v>
      </c>
    </row>
    <row r="2017" spans="1:6" x14ac:dyDescent="0.3">
      <c r="A2017" s="1" t="s">
        <v>53</v>
      </c>
      <c r="B2017">
        <v>2016</v>
      </c>
      <c r="C2017" s="1" t="s">
        <v>98</v>
      </c>
      <c r="D2017" s="1" t="s">
        <v>122</v>
      </c>
      <c r="E2017" s="1" t="s">
        <v>122</v>
      </c>
      <c r="F2017">
        <v>85248</v>
      </c>
    </row>
    <row r="2018" spans="1:6" x14ac:dyDescent="0.3">
      <c r="A2018" s="1" t="s">
        <v>53</v>
      </c>
      <c r="B2018">
        <v>2017</v>
      </c>
      <c r="C2018" s="1" t="s">
        <v>83</v>
      </c>
      <c r="D2018" s="1" t="s">
        <v>84</v>
      </c>
      <c r="E2018" s="1" t="s">
        <v>85</v>
      </c>
      <c r="F2018">
        <v>1</v>
      </c>
    </row>
    <row r="2019" spans="1:6" x14ac:dyDescent="0.3">
      <c r="A2019" s="1" t="s">
        <v>53</v>
      </c>
      <c r="B2019">
        <v>2017</v>
      </c>
      <c r="C2019" s="1" t="s">
        <v>83</v>
      </c>
      <c r="D2019" s="1" t="s">
        <v>90</v>
      </c>
      <c r="E2019" s="1" t="s">
        <v>91</v>
      </c>
      <c r="F2019">
        <v>25441</v>
      </c>
    </row>
    <row r="2020" spans="1:6" x14ac:dyDescent="0.3">
      <c r="A2020" s="1" t="s">
        <v>53</v>
      </c>
      <c r="B2020">
        <v>2017</v>
      </c>
      <c r="C2020" s="1" t="s">
        <v>83</v>
      </c>
      <c r="D2020" s="1" t="s">
        <v>94</v>
      </c>
      <c r="E2020" s="1" t="s">
        <v>95</v>
      </c>
      <c r="F2020">
        <v>916</v>
      </c>
    </row>
    <row r="2021" spans="1:6" x14ac:dyDescent="0.3">
      <c r="A2021" s="1" t="s">
        <v>53</v>
      </c>
      <c r="B2021">
        <v>2017</v>
      </c>
      <c r="C2021" s="1" t="s">
        <v>98</v>
      </c>
      <c r="D2021" s="1" t="s">
        <v>99</v>
      </c>
      <c r="E2021" s="1" t="s">
        <v>101</v>
      </c>
      <c r="F2021">
        <v>7964</v>
      </c>
    </row>
    <row r="2022" spans="1:6" x14ac:dyDescent="0.3">
      <c r="A2022" s="1" t="s">
        <v>53</v>
      </c>
      <c r="B2022">
        <v>2017</v>
      </c>
      <c r="C2022" s="1" t="s">
        <v>98</v>
      </c>
      <c r="D2022" s="1" t="s">
        <v>104</v>
      </c>
      <c r="E2022" s="1" t="s">
        <v>106</v>
      </c>
      <c r="F2022">
        <v>946</v>
      </c>
    </row>
    <row r="2023" spans="1:6" x14ac:dyDescent="0.3">
      <c r="A2023" s="1" t="s">
        <v>53</v>
      </c>
      <c r="B2023">
        <v>2017</v>
      </c>
      <c r="C2023" s="1" t="s">
        <v>98</v>
      </c>
      <c r="D2023" s="1" t="s">
        <v>116</v>
      </c>
      <c r="E2023" s="1" t="s">
        <v>117</v>
      </c>
      <c r="F2023">
        <v>1</v>
      </c>
    </row>
    <row r="2024" spans="1:6" x14ac:dyDescent="0.3">
      <c r="A2024" s="1" t="s">
        <v>53</v>
      </c>
      <c r="B2024">
        <v>2017</v>
      </c>
      <c r="C2024" s="1" t="s">
        <v>98</v>
      </c>
      <c r="D2024" s="1" t="s">
        <v>122</v>
      </c>
      <c r="E2024" s="1" t="s">
        <v>122</v>
      </c>
      <c r="F2024">
        <v>86846</v>
      </c>
    </row>
    <row r="2025" spans="1:6" x14ac:dyDescent="0.3">
      <c r="A2025" s="1" t="s">
        <v>53</v>
      </c>
      <c r="B2025">
        <v>2018</v>
      </c>
      <c r="C2025" s="1" t="s">
        <v>83</v>
      </c>
      <c r="D2025" s="1" t="s">
        <v>84</v>
      </c>
      <c r="E2025" s="1" t="s">
        <v>85</v>
      </c>
      <c r="F2025">
        <v>1</v>
      </c>
    </row>
    <row r="2026" spans="1:6" x14ac:dyDescent="0.3">
      <c r="A2026" s="1" t="s">
        <v>53</v>
      </c>
      <c r="B2026">
        <v>2018</v>
      </c>
      <c r="C2026" s="1" t="s">
        <v>83</v>
      </c>
      <c r="D2026" s="1" t="s">
        <v>90</v>
      </c>
      <c r="E2026" s="1" t="s">
        <v>91</v>
      </c>
      <c r="F2026">
        <v>25044</v>
      </c>
    </row>
    <row r="2027" spans="1:6" x14ac:dyDescent="0.3">
      <c r="A2027" s="1" t="s">
        <v>53</v>
      </c>
      <c r="B2027">
        <v>2018</v>
      </c>
      <c r="C2027" s="1" t="s">
        <v>83</v>
      </c>
      <c r="D2027" s="1" t="s">
        <v>94</v>
      </c>
      <c r="E2027" s="1" t="s">
        <v>95</v>
      </c>
      <c r="F2027">
        <v>929</v>
      </c>
    </row>
    <row r="2028" spans="1:6" x14ac:dyDescent="0.3">
      <c r="A2028" s="1" t="s">
        <v>53</v>
      </c>
      <c r="B2028">
        <v>2018</v>
      </c>
      <c r="C2028" s="1" t="s">
        <v>98</v>
      </c>
      <c r="D2028" s="1" t="s">
        <v>99</v>
      </c>
      <c r="E2028" s="1" t="s">
        <v>101</v>
      </c>
      <c r="F2028">
        <v>8031</v>
      </c>
    </row>
    <row r="2029" spans="1:6" x14ac:dyDescent="0.3">
      <c r="A2029" s="1" t="s">
        <v>53</v>
      </c>
      <c r="B2029">
        <v>2018</v>
      </c>
      <c r="C2029" s="1" t="s">
        <v>98</v>
      </c>
      <c r="D2029" s="1" t="s">
        <v>104</v>
      </c>
      <c r="E2029" s="1" t="s">
        <v>106</v>
      </c>
      <c r="F2029">
        <v>949</v>
      </c>
    </row>
    <row r="2030" spans="1:6" x14ac:dyDescent="0.3">
      <c r="A2030" s="1" t="s">
        <v>53</v>
      </c>
      <c r="B2030">
        <v>2018</v>
      </c>
      <c r="C2030" s="1" t="s">
        <v>98</v>
      </c>
      <c r="D2030" s="1" t="s">
        <v>116</v>
      </c>
      <c r="E2030" s="1" t="s">
        <v>117</v>
      </c>
      <c r="F2030">
        <v>1</v>
      </c>
    </row>
    <row r="2031" spans="1:6" x14ac:dyDescent="0.3">
      <c r="A2031" s="1" t="s">
        <v>53</v>
      </c>
      <c r="B2031">
        <v>2018</v>
      </c>
      <c r="C2031" s="1" t="s">
        <v>98</v>
      </c>
      <c r="D2031" s="1" t="s">
        <v>122</v>
      </c>
      <c r="E2031" s="1" t="s">
        <v>122</v>
      </c>
      <c r="F2031">
        <v>87846</v>
      </c>
    </row>
    <row r="2032" spans="1:6" x14ac:dyDescent="0.3">
      <c r="A2032" s="1" t="s">
        <v>53</v>
      </c>
      <c r="B2032">
        <v>2019</v>
      </c>
      <c r="C2032" s="1" t="s">
        <v>83</v>
      </c>
      <c r="D2032" s="1" t="s">
        <v>84</v>
      </c>
      <c r="E2032" s="1" t="s">
        <v>85</v>
      </c>
      <c r="F2032">
        <v>1</v>
      </c>
    </row>
    <row r="2033" spans="1:6" x14ac:dyDescent="0.3">
      <c r="A2033" s="1" t="s">
        <v>53</v>
      </c>
      <c r="B2033">
        <v>2019</v>
      </c>
      <c r="C2033" s="1" t="s">
        <v>83</v>
      </c>
      <c r="D2033" s="1" t="s">
        <v>90</v>
      </c>
      <c r="E2033" s="1" t="s">
        <v>91</v>
      </c>
      <c r="F2033">
        <v>25272</v>
      </c>
    </row>
    <row r="2034" spans="1:6" x14ac:dyDescent="0.3">
      <c r="A2034" s="1" t="s">
        <v>53</v>
      </c>
      <c r="B2034">
        <v>2019</v>
      </c>
      <c r="C2034" s="1" t="s">
        <v>83</v>
      </c>
      <c r="D2034" s="1" t="s">
        <v>94</v>
      </c>
      <c r="E2034" s="1" t="s">
        <v>95</v>
      </c>
      <c r="F2034">
        <v>915</v>
      </c>
    </row>
    <row r="2035" spans="1:6" x14ac:dyDescent="0.3">
      <c r="A2035" s="1" t="s">
        <v>53</v>
      </c>
      <c r="B2035">
        <v>2019</v>
      </c>
      <c r="C2035" s="1" t="s">
        <v>98</v>
      </c>
      <c r="D2035" s="1" t="s">
        <v>99</v>
      </c>
      <c r="E2035" s="1" t="s">
        <v>101</v>
      </c>
      <c r="F2035">
        <v>8114</v>
      </c>
    </row>
    <row r="2036" spans="1:6" x14ac:dyDescent="0.3">
      <c r="A2036" s="1" t="s">
        <v>53</v>
      </c>
      <c r="B2036">
        <v>2019</v>
      </c>
      <c r="C2036" s="1" t="s">
        <v>98</v>
      </c>
      <c r="D2036" s="1" t="s">
        <v>104</v>
      </c>
      <c r="E2036" s="1" t="s">
        <v>106</v>
      </c>
      <c r="F2036">
        <v>950</v>
      </c>
    </row>
    <row r="2037" spans="1:6" x14ac:dyDescent="0.3">
      <c r="A2037" s="1" t="s">
        <v>53</v>
      </c>
      <c r="B2037">
        <v>2019</v>
      </c>
      <c r="C2037" s="1" t="s">
        <v>98</v>
      </c>
      <c r="D2037" s="1" t="s">
        <v>116</v>
      </c>
      <c r="E2037" s="1" t="s">
        <v>117</v>
      </c>
      <c r="F2037">
        <v>1</v>
      </c>
    </row>
    <row r="2038" spans="1:6" x14ac:dyDescent="0.3">
      <c r="A2038" s="1" t="s">
        <v>53</v>
      </c>
      <c r="B2038">
        <v>2019</v>
      </c>
      <c r="C2038" s="1" t="s">
        <v>98</v>
      </c>
      <c r="D2038" s="1" t="s">
        <v>122</v>
      </c>
      <c r="E2038" s="1" t="s">
        <v>122</v>
      </c>
      <c r="F2038">
        <v>88630</v>
      </c>
    </row>
    <row r="2039" spans="1:6" x14ac:dyDescent="0.3">
      <c r="A2039" s="1" t="s">
        <v>53</v>
      </c>
      <c r="B2039">
        <v>2020</v>
      </c>
      <c r="C2039" s="1" t="s">
        <v>83</v>
      </c>
      <c r="D2039" s="1" t="s">
        <v>84</v>
      </c>
      <c r="E2039" s="1" t="s">
        <v>85</v>
      </c>
      <c r="F2039">
        <v>1</v>
      </c>
    </row>
    <row r="2040" spans="1:6" x14ac:dyDescent="0.3">
      <c r="A2040" s="1" t="s">
        <v>53</v>
      </c>
      <c r="B2040">
        <v>2020</v>
      </c>
      <c r="C2040" s="1" t="s">
        <v>83</v>
      </c>
      <c r="D2040" s="1" t="s">
        <v>90</v>
      </c>
      <c r="E2040" s="1" t="s">
        <v>91</v>
      </c>
      <c r="F2040">
        <v>25355</v>
      </c>
    </row>
    <row r="2041" spans="1:6" x14ac:dyDescent="0.3">
      <c r="A2041" s="1" t="s">
        <v>53</v>
      </c>
      <c r="B2041">
        <v>2020</v>
      </c>
      <c r="C2041" s="1" t="s">
        <v>83</v>
      </c>
      <c r="D2041" s="1" t="s">
        <v>94</v>
      </c>
      <c r="E2041" s="1" t="s">
        <v>95</v>
      </c>
      <c r="F2041">
        <v>913</v>
      </c>
    </row>
    <row r="2042" spans="1:6" x14ac:dyDescent="0.3">
      <c r="A2042" s="1" t="s">
        <v>53</v>
      </c>
      <c r="B2042">
        <v>2020</v>
      </c>
      <c r="C2042" s="1" t="s">
        <v>98</v>
      </c>
      <c r="D2042" s="1" t="s">
        <v>99</v>
      </c>
      <c r="E2042" s="1" t="s">
        <v>101</v>
      </c>
      <c r="F2042">
        <v>8134</v>
      </c>
    </row>
    <row r="2043" spans="1:6" x14ac:dyDescent="0.3">
      <c r="A2043" s="1" t="s">
        <v>53</v>
      </c>
      <c r="B2043">
        <v>2020</v>
      </c>
      <c r="C2043" s="1" t="s">
        <v>98</v>
      </c>
      <c r="D2043" s="1" t="s">
        <v>104</v>
      </c>
      <c r="E2043" s="1" t="s">
        <v>106</v>
      </c>
      <c r="F2043">
        <v>965</v>
      </c>
    </row>
    <row r="2044" spans="1:6" x14ac:dyDescent="0.3">
      <c r="A2044" s="1" t="s">
        <v>53</v>
      </c>
      <c r="B2044">
        <v>2020</v>
      </c>
      <c r="C2044" s="1" t="s">
        <v>98</v>
      </c>
      <c r="D2044" s="1" t="s">
        <v>116</v>
      </c>
      <c r="E2044" s="1" t="s">
        <v>117</v>
      </c>
      <c r="F2044">
        <v>1</v>
      </c>
    </row>
    <row r="2045" spans="1:6" x14ac:dyDescent="0.3">
      <c r="A2045" s="1" t="s">
        <v>53</v>
      </c>
      <c r="B2045">
        <v>2020</v>
      </c>
      <c r="C2045" s="1" t="s">
        <v>98</v>
      </c>
      <c r="D2045" s="1" t="s">
        <v>122</v>
      </c>
      <c r="E2045" s="1" t="s">
        <v>122</v>
      </c>
      <c r="F2045">
        <v>89926</v>
      </c>
    </row>
    <row r="2046" spans="1:6" x14ac:dyDescent="0.3">
      <c r="A2046" s="1" t="s">
        <v>53</v>
      </c>
      <c r="B2046">
        <v>2021</v>
      </c>
      <c r="C2046" s="1" t="s">
        <v>83</v>
      </c>
      <c r="D2046" s="1" t="s">
        <v>84</v>
      </c>
      <c r="E2046" s="1" t="s">
        <v>85</v>
      </c>
      <c r="F2046">
        <v>1</v>
      </c>
    </row>
    <row r="2047" spans="1:6" x14ac:dyDescent="0.3">
      <c r="A2047" s="1" t="s">
        <v>53</v>
      </c>
      <c r="B2047">
        <v>2021</v>
      </c>
      <c r="C2047" s="1" t="s">
        <v>83</v>
      </c>
      <c r="D2047" s="1" t="s">
        <v>90</v>
      </c>
      <c r="E2047" s="1" t="s">
        <v>91</v>
      </c>
      <c r="F2047">
        <v>25615</v>
      </c>
    </row>
    <row r="2048" spans="1:6" x14ac:dyDescent="0.3">
      <c r="A2048" s="1" t="s">
        <v>53</v>
      </c>
      <c r="B2048">
        <v>2021</v>
      </c>
      <c r="C2048" s="1" t="s">
        <v>83</v>
      </c>
      <c r="D2048" s="1" t="s">
        <v>94</v>
      </c>
      <c r="E2048" s="1" t="s">
        <v>95</v>
      </c>
      <c r="F2048">
        <v>914</v>
      </c>
    </row>
    <row r="2049" spans="1:6" x14ac:dyDescent="0.3">
      <c r="A2049" s="1" t="s">
        <v>53</v>
      </c>
      <c r="B2049">
        <v>2021</v>
      </c>
      <c r="C2049" s="1" t="s">
        <v>98</v>
      </c>
      <c r="D2049" s="1" t="s">
        <v>99</v>
      </c>
      <c r="E2049" s="1" t="s">
        <v>101</v>
      </c>
      <c r="F2049">
        <v>8103</v>
      </c>
    </row>
    <row r="2050" spans="1:6" x14ac:dyDescent="0.3">
      <c r="A2050" s="1" t="s">
        <v>53</v>
      </c>
      <c r="B2050">
        <v>2021</v>
      </c>
      <c r="C2050" s="1" t="s">
        <v>98</v>
      </c>
      <c r="D2050" s="1" t="s">
        <v>104</v>
      </c>
      <c r="E2050" s="1" t="s">
        <v>106</v>
      </c>
      <c r="F2050">
        <v>987</v>
      </c>
    </row>
    <row r="2051" spans="1:6" x14ac:dyDescent="0.3">
      <c r="A2051" s="1" t="s">
        <v>53</v>
      </c>
      <c r="B2051">
        <v>2021</v>
      </c>
      <c r="C2051" s="1" t="s">
        <v>98</v>
      </c>
      <c r="D2051" s="1" t="s">
        <v>116</v>
      </c>
      <c r="E2051" s="1" t="s">
        <v>117</v>
      </c>
      <c r="F2051">
        <v>1</v>
      </c>
    </row>
    <row r="2052" spans="1:6" x14ac:dyDescent="0.3">
      <c r="A2052" s="1" t="s">
        <v>53</v>
      </c>
      <c r="B2052">
        <v>2021</v>
      </c>
      <c r="C2052" s="1" t="s">
        <v>98</v>
      </c>
      <c r="D2052" s="1" t="s">
        <v>122</v>
      </c>
      <c r="E2052" s="1" t="s">
        <v>122</v>
      </c>
      <c r="F2052">
        <v>90962</v>
      </c>
    </row>
    <row r="2053" spans="1:6" x14ac:dyDescent="0.3">
      <c r="A2053" s="1" t="s">
        <v>54</v>
      </c>
      <c r="B2053">
        <v>2015</v>
      </c>
      <c r="C2053" s="1" t="s">
        <v>83</v>
      </c>
      <c r="D2053" s="1" t="s">
        <v>86</v>
      </c>
      <c r="E2053" s="1" t="s">
        <v>87</v>
      </c>
      <c r="F2053">
        <v>48</v>
      </c>
    </row>
    <row r="2054" spans="1:6" x14ac:dyDescent="0.3">
      <c r="A2054" s="1" t="s">
        <v>54</v>
      </c>
      <c r="B2054">
        <v>2015</v>
      </c>
      <c r="C2054" s="1" t="s">
        <v>83</v>
      </c>
      <c r="D2054" s="1" t="s">
        <v>90</v>
      </c>
      <c r="E2054" s="1" t="s">
        <v>91</v>
      </c>
      <c r="F2054">
        <v>2725</v>
      </c>
    </row>
    <row r="2055" spans="1:6" x14ac:dyDescent="0.3">
      <c r="A2055" s="1" t="s">
        <v>54</v>
      </c>
      <c r="B2055">
        <v>2015</v>
      </c>
      <c r="C2055" s="1" t="s">
        <v>83</v>
      </c>
      <c r="D2055" s="1" t="s">
        <v>94</v>
      </c>
      <c r="E2055" s="1" t="s">
        <v>95</v>
      </c>
      <c r="F2055">
        <v>86</v>
      </c>
    </row>
    <row r="2056" spans="1:6" x14ac:dyDescent="0.3">
      <c r="A2056" s="1" t="s">
        <v>54</v>
      </c>
      <c r="B2056">
        <v>2015</v>
      </c>
      <c r="C2056" s="1" t="s">
        <v>98</v>
      </c>
      <c r="D2056" s="1" t="s">
        <v>99</v>
      </c>
      <c r="E2056" s="1" t="s">
        <v>101</v>
      </c>
      <c r="F2056">
        <v>1082</v>
      </c>
    </row>
    <row r="2057" spans="1:6" x14ac:dyDescent="0.3">
      <c r="A2057" s="1" t="s">
        <v>54</v>
      </c>
      <c r="B2057">
        <v>2015</v>
      </c>
      <c r="C2057" s="1" t="s">
        <v>98</v>
      </c>
      <c r="D2057" s="1" t="s">
        <v>104</v>
      </c>
      <c r="E2057" s="1" t="s">
        <v>194</v>
      </c>
      <c r="F2057">
        <v>1</v>
      </c>
    </row>
    <row r="2058" spans="1:6" x14ac:dyDescent="0.3">
      <c r="A2058" s="1" t="s">
        <v>54</v>
      </c>
      <c r="B2058">
        <v>2015</v>
      </c>
      <c r="C2058" s="1" t="s">
        <v>98</v>
      </c>
      <c r="D2058" s="1" t="s">
        <v>104</v>
      </c>
      <c r="E2058" s="1" t="s">
        <v>195</v>
      </c>
      <c r="F2058">
        <v>125</v>
      </c>
    </row>
    <row r="2059" spans="1:6" x14ac:dyDescent="0.3">
      <c r="A2059" s="1" t="s">
        <v>54</v>
      </c>
      <c r="B2059">
        <v>2015</v>
      </c>
      <c r="C2059" s="1" t="s">
        <v>98</v>
      </c>
      <c r="D2059" s="1" t="s">
        <v>122</v>
      </c>
      <c r="E2059" s="1" t="s">
        <v>122</v>
      </c>
      <c r="F2059">
        <v>8917</v>
      </c>
    </row>
    <row r="2060" spans="1:6" x14ac:dyDescent="0.3">
      <c r="A2060" s="1" t="s">
        <v>54</v>
      </c>
      <c r="B2060">
        <v>2016</v>
      </c>
      <c r="C2060" s="1" t="s">
        <v>83</v>
      </c>
      <c r="D2060" s="1" t="s">
        <v>86</v>
      </c>
      <c r="E2060" s="1" t="s">
        <v>87</v>
      </c>
      <c r="F2060">
        <v>48</v>
      </c>
    </row>
    <row r="2061" spans="1:6" x14ac:dyDescent="0.3">
      <c r="A2061" s="1" t="s">
        <v>54</v>
      </c>
      <c r="B2061">
        <v>2016</v>
      </c>
      <c r="C2061" s="1" t="s">
        <v>83</v>
      </c>
      <c r="D2061" s="1" t="s">
        <v>90</v>
      </c>
      <c r="E2061" s="1" t="s">
        <v>91</v>
      </c>
      <c r="F2061">
        <v>2929</v>
      </c>
    </row>
    <row r="2062" spans="1:6" x14ac:dyDescent="0.3">
      <c r="A2062" s="1" t="s">
        <v>54</v>
      </c>
      <c r="B2062">
        <v>2016</v>
      </c>
      <c r="C2062" s="1" t="s">
        <v>83</v>
      </c>
      <c r="D2062" s="1" t="s">
        <v>94</v>
      </c>
      <c r="E2062" s="1" t="s">
        <v>95</v>
      </c>
      <c r="F2062">
        <v>84</v>
      </c>
    </row>
    <row r="2063" spans="1:6" x14ac:dyDescent="0.3">
      <c r="A2063" s="1" t="s">
        <v>54</v>
      </c>
      <c r="B2063">
        <v>2016</v>
      </c>
      <c r="C2063" s="1" t="s">
        <v>98</v>
      </c>
      <c r="D2063" s="1" t="s">
        <v>99</v>
      </c>
      <c r="E2063" s="1" t="s">
        <v>101</v>
      </c>
      <c r="F2063">
        <v>1085</v>
      </c>
    </row>
    <row r="2064" spans="1:6" x14ac:dyDescent="0.3">
      <c r="A2064" s="1" t="s">
        <v>54</v>
      </c>
      <c r="B2064">
        <v>2016</v>
      </c>
      <c r="C2064" s="1" t="s">
        <v>98</v>
      </c>
      <c r="D2064" s="1" t="s">
        <v>104</v>
      </c>
      <c r="E2064" s="1" t="s">
        <v>194</v>
      </c>
      <c r="F2064">
        <v>1</v>
      </c>
    </row>
    <row r="2065" spans="1:6" x14ac:dyDescent="0.3">
      <c r="A2065" s="1" t="s">
        <v>54</v>
      </c>
      <c r="B2065">
        <v>2016</v>
      </c>
      <c r="C2065" s="1" t="s">
        <v>98</v>
      </c>
      <c r="D2065" s="1" t="s">
        <v>104</v>
      </c>
      <c r="E2065" s="1" t="s">
        <v>195</v>
      </c>
      <c r="F2065">
        <v>127</v>
      </c>
    </row>
    <row r="2066" spans="1:6" x14ac:dyDescent="0.3">
      <c r="A2066" s="1" t="s">
        <v>54</v>
      </c>
      <c r="B2066">
        <v>2016</v>
      </c>
      <c r="C2066" s="1" t="s">
        <v>98</v>
      </c>
      <c r="D2066" s="1" t="s">
        <v>122</v>
      </c>
      <c r="E2066" s="1" t="s">
        <v>122</v>
      </c>
      <c r="F2066">
        <v>9001</v>
      </c>
    </row>
    <row r="2067" spans="1:6" x14ac:dyDescent="0.3">
      <c r="A2067" s="1" t="s">
        <v>54</v>
      </c>
      <c r="B2067">
        <v>2017</v>
      </c>
      <c r="C2067" s="1" t="s">
        <v>83</v>
      </c>
      <c r="D2067" s="1" t="s">
        <v>86</v>
      </c>
      <c r="E2067" s="1" t="s">
        <v>87</v>
      </c>
      <c r="F2067">
        <v>48</v>
      </c>
    </row>
    <row r="2068" spans="1:6" x14ac:dyDescent="0.3">
      <c r="A2068" s="1" t="s">
        <v>54</v>
      </c>
      <c r="B2068">
        <v>2017</v>
      </c>
      <c r="C2068" s="1" t="s">
        <v>83</v>
      </c>
      <c r="D2068" s="1" t="s">
        <v>90</v>
      </c>
      <c r="E2068" s="1" t="s">
        <v>91</v>
      </c>
      <c r="F2068">
        <v>3182</v>
      </c>
    </row>
    <row r="2069" spans="1:6" x14ac:dyDescent="0.3">
      <c r="A2069" s="1" t="s">
        <v>54</v>
      </c>
      <c r="B2069">
        <v>2017</v>
      </c>
      <c r="C2069" s="1" t="s">
        <v>83</v>
      </c>
      <c r="D2069" s="1" t="s">
        <v>94</v>
      </c>
      <c r="E2069" s="1" t="s">
        <v>95</v>
      </c>
      <c r="F2069">
        <v>84</v>
      </c>
    </row>
    <row r="2070" spans="1:6" x14ac:dyDescent="0.3">
      <c r="A2070" s="1" t="s">
        <v>54</v>
      </c>
      <c r="B2070">
        <v>2017</v>
      </c>
      <c r="C2070" s="1" t="s">
        <v>98</v>
      </c>
      <c r="D2070" s="1" t="s">
        <v>99</v>
      </c>
      <c r="E2070" s="1" t="s">
        <v>101</v>
      </c>
      <c r="F2070">
        <v>1116</v>
      </c>
    </row>
    <row r="2071" spans="1:6" x14ac:dyDescent="0.3">
      <c r="A2071" s="1" t="s">
        <v>54</v>
      </c>
      <c r="B2071">
        <v>2017</v>
      </c>
      <c r="C2071" s="1" t="s">
        <v>98</v>
      </c>
      <c r="D2071" s="1" t="s">
        <v>104</v>
      </c>
      <c r="E2071" s="1" t="s">
        <v>194</v>
      </c>
      <c r="F2071">
        <v>0</v>
      </c>
    </row>
    <row r="2072" spans="1:6" x14ac:dyDescent="0.3">
      <c r="A2072" s="1" t="s">
        <v>54</v>
      </c>
      <c r="B2072">
        <v>2017</v>
      </c>
      <c r="C2072" s="1" t="s">
        <v>98</v>
      </c>
      <c r="D2072" s="1" t="s">
        <v>104</v>
      </c>
      <c r="E2072" s="1" t="s">
        <v>195</v>
      </c>
      <c r="F2072">
        <v>116</v>
      </c>
    </row>
    <row r="2073" spans="1:6" x14ac:dyDescent="0.3">
      <c r="A2073" s="1" t="s">
        <v>54</v>
      </c>
      <c r="B2073">
        <v>2017</v>
      </c>
      <c r="C2073" s="1" t="s">
        <v>98</v>
      </c>
      <c r="D2073" s="1" t="s">
        <v>122</v>
      </c>
      <c r="E2073" s="1" t="s">
        <v>122</v>
      </c>
      <c r="F2073">
        <v>9117</v>
      </c>
    </row>
    <row r="2074" spans="1:6" x14ac:dyDescent="0.3">
      <c r="A2074" s="1" t="s">
        <v>54</v>
      </c>
      <c r="B2074">
        <v>2018</v>
      </c>
      <c r="C2074" s="1" t="s">
        <v>83</v>
      </c>
      <c r="D2074" s="1" t="s">
        <v>86</v>
      </c>
      <c r="E2074" s="1" t="s">
        <v>87</v>
      </c>
      <c r="F2074">
        <v>49</v>
      </c>
    </row>
    <row r="2075" spans="1:6" x14ac:dyDescent="0.3">
      <c r="A2075" s="1" t="s">
        <v>54</v>
      </c>
      <c r="B2075">
        <v>2018</v>
      </c>
      <c r="C2075" s="1" t="s">
        <v>83</v>
      </c>
      <c r="D2075" s="1" t="s">
        <v>90</v>
      </c>
      <c r="E2075" s="1" t="s">
        <v>91</v>
      </c>
      <c r="F2075">
        <v>3082</v>
      </c>
    </row>
    <row r="2076" spans="1:6" x14ac:dyDescent="0.3">
      <c r="A2076" s="1" t="s">
        <v>54</v>
      </c>
      <c r="B2076">
        <v>2018</v>
      </c>
      <c r="C2076" s="1" t="s">
        <v>83</v>
      </c>
      <c r="D2076" s="1" t="s">
        <v>94</v>
      </c>
      <c r="E2076" s="1" t="s">
        <v>95</v>
      </c>
      <c r="F2076">
        <v>84</v>
      </c>
    </row>
    <row r="2077" spans="1:6" x14ac:dyDescent="0.3">
      <c r="A2077" s="1" t="s">
        <v>54</v>
      </c>
      <c r="B2077">
        <v>2018</v>
      </c>
      <c r="C2077" s="1" t="s">
        <v>98</v>
      </c>
      <c r="D2077" s="1" t="s">
        <v>99</v>
      </c>
      <c r="E2077" s="1" t="s">
        <v>101</v>
      </c>
      <c r="F2077">
        <v>1123</v>
      </c>
    </row>
    <row r="2078" spans="1:6" x14ac:dyDescent="0.3">
      <c r="A2078" s="1" t="s">
        <v>54</v>
      </c>
      <c r="B2078">
        <v>2018</v>
      </c>
      <c r="C2078" s="1" t="s">
        <v>98</v>
      </c>
      <c r="D2078" s="1" t="s">
        <v>104</v>
      </c>
      <c r="E2078" s="1" t="s">
        <v>194</v>
      </c>
      <c r="F2078">
        <v>0</v>
      </c>
    </row>
    <row r="2079" spans="1:6" x14ac:dyDescent="0.3">
      <c r="A2079" s="1" t="s">
        <v>54</v>
      </c>
      <c r="B2079">
        <v>2018</v>
      </c>
      <c r="C2079" s="1" t="s">
        <v>98</v>
      </c>
      <c r="D2079" s="1" t="s">
        <v>104</v>
      </c>
      <c r="E2079" s="1" t="s">
        <v>195</v>
      </c>
      <c r="F2079">
        <v>114</v>
      </c>
    </row>
    <row r="2080" spans="1:6" x14ac:dyDescent="0.3">
      <c r="A2080" s="1" t="s">
        <v>54</v>
      </c>
      <c r="B2080">
        <v>2018</v>
      </c>
      <c r="C2080" s="1" t="s">
        <v>98</v>
      </c>
      <c r="D2080" s="1" t="s">
        <v>122</v>
      </c>
      <c r="E2080" s="1" t="s">
        <v>122</v>
      </c>
      <c r="F2080">
        <v>9213</v>
      </c>
    </row>
    <row r="2081" spans="1:6" x14ac:dyDescent="0.3">
      <c r="A2081" s="1" t="s">
        <v>54</v>
      </c>
      <c r="B2081">
        <v>2019</v>
      </c>
      <c r="C2081" s="1" t="s">
        <v>83</v>
      </c>
      <c r="D2081" s="1" t="s">
        <v>86</v>
      </c>
      <c r="E2081" s="1" t="s">
        <v>87</v>
      </c>
      <c r="F2081">
        <v>46</v>
      </c>
    </row>
    <row r="2082" spans="1:6" x14ac:dyDescent="0.3">
      <c r="A2082" s="1" t="s">
        <v>54</v>
      </c>
      <c r="B2082">
        <v>2019</v>
      </c>
      <c r="C2082" s="1" t="s">
        <v>83</v>
      </c>
      <c r="D2082" s="1" t="s">
        <v>90</v>
      </c>
      <c r="E2082" s="1" t="s">
        <v>91</v>
      </c>
      <c r="F2082">
        <v>3082</v>
      </c>
    </row>
    <row r="2083" spans="1:6" x14ac:dyDescent="0.3">
      <c r="A2083" s="1" t="s">
        <v>54</v>
      </c>
      <c r="B2083">
        <v>2019</v>
      </c>
      <c r="C2083" s="1" t="s">
        <v>83</v>
      </c>
      <c r="D2083" s="1" t="s">
        <v>94</v>
      </c>
      <c r="E2083" s="1" t="s">
        <v>95</v>
      </c>
      <c r="F2083">
        <v>82</v>
      </c>
    </row>
    <row r="2084" spans="1:6" x14ac:dyDescent="0.3">
      <c r="A2084" s="1" t="s">
        <v>54</v>
      </c>
      <c r="B2084">
        <v>2019</v>
      </c>
      <c r="C2084" s="1" t="s">
        <v>98</v>
      </c>
      <c r="D2084" s="1" t="s">
        <v>99</v>
      </c>
      <c r="E2084" s="1" t="s">
        <v>101</v>
      </c>
      <c r="F2084">
        <v>1136</v>
      </c>
    </row>
    <row r="2085" spans="1:6" x14ac:dyDescent="0.3">
      <c r="A2085" s="1" t="s">
        <v>54</v>
      </c>
      <c r="B2085">
        <v>2019</v>
      </c>
      <c r="C2085" s="1" t="s">
        <v>98</v>
      </c>
      <c r="D2085" s="1" t="s">
        <v>104</v>
      </c>
      <c r="E2085" s="1" t="s">
        <v>194</v>
      </c>
      <c r="F2085">
        <v>0</v>
      </c>
    </row>
    <row r="2086" spans="1:6" x14ac:dyDescent="0.3">
      <c r="A2086" s="1" t="s">
        <v>54</v>
      </c>
      <c r="B2086">
        <v>2019</v>
      </c>
      <c r="C2086" s="1" t="s">
        <v>98</v>
      </c>
      <c r="D2086" s="1" t="s">
        <v>104</v>
      </c>
      <c r="E2086" s="1" t="s">
        <v>195</v>
      </c>
      <c r="F2086">
        <v>110</v>
      </c>
    </row>
    <row r="2087" spans="1:6" x14ac:dyDescent="0.3">
      <c r="A2087" s="1" t="s">
        <v>54</v>
      </c>
      <c r="B2087">
        <v>2019</v>
      </c>
      <c r="C2087" s="1" t="s">
        <v>98</v>
      </c>
      <c r="D2087" s="1" t="s">
        <v>122</v>
      </c>
      <c r="E2087" s="1" t="s">
        <v>122</v>
      </c>
      <c r="F2087">
        <v>9300</v>
      </c>
    </row>
    <row r="2088" spans="1:6" x14ac:dyDescent="0.3">
      <c r="A2088" s="1" t="s">
        <v>54</v>
      </c>
      <c r="B2088">
        <v>2020</v>
      </c>
      <c r="C2088" s="1" t="s">
        <v>83</v>
      </c>
      <c r="D2088" s="1" t="s">
        <v>86</v>
      </c>
      <c r="E2088" s="1" t="s">
        <v>87</v>
      </c>
      <c r="F2088">
        <v>67</v>
      </c>
    </row>
    <row r="2089" spans="1:6" x14ac:dyDescent="0.3">
      <c r="A2089" s="1" t="s">
        <v>54</v>
      </c>
      <c r="B2089">
        <v>2020</v>
      </c>
      <c r="C2089" s="1" t="s">
        <v>83</v>
      </c>
      <c r="D2089" s="1" t="s">
        <v>90</v>
      </c>
      <c r="E2089" s="1" t="s">
        <v>91</v>
      </c>
      <c r="F2089">
        <v>3082</v>
      </c>
    </row>
    <row r="2090" spans="1:6" x14ac:dyDescent="0.3">
      <c r="A2090" s="1" t="s">
        <v>54</v>
      </c>
      <c r="B2090">
        <v>2020</v>
      </c>
      <c r="C2090" s="1" t="s">
        <v>83</v>
      </c>
      <c r="D2090" s="1" t="s">
        <v>94</v>
      </c>
      <c r="E2090" s="1" t="s">
        <v>95</v>
      </c>
      <c r="F2090">
        <v>80</v>
      </c>
    </row>
    <row r="2091" spans="1:6" x14ac:dyDescent="0.3">
      <c r="A2091" s="1" t="s">
        <v>54</v>
      </c>
      <c r="B2091">
        <v>2020</v>
      </c>
      <c r="C2091" s="1" t="s">
        <v>98</v>
      </c>
      <c r="D2091" s="1" t="s">
        <v>99</v>
      </c>
      <c r="E2091" s="1" t="s">
        <v>101</v>
      </c>
      <c r="F2091">
        <v>1113</v>
      </c>
    </row>
    <row r="2092" spans="1:6" x14ac:dyDescent="0.3">
      <c r="A2092" s="1" t="s">
        <v>54</v>
      </c>
      <c r="B2092">
        <v>2020</v>
      </c>
      <c r="C2092" s="1" t="s">
        <v>98</v>
      </c>
      <c r="D2092" s="1" t="s">
        <v>104</v>
      </c>
      <c r="E2092" s="1" t="s">
        <v>194</v>
      </c>
      <c r="F2092">
        <v>1</v>
      </c>
    </row>
    <row r="2093" spans="1:6" x14ac:dyDescent="0.3">
      <c r="A2093" s="1" t="s">
        <v>54</v>
      </c>
      <c r="B2093">
        <v>2020</v>
      </c>
      <c r="C2093" s="1" t="s">
        <v>98</v>
      </c>
      <c r="D2093" s="1" t="s">
        <v>104</v>
      </c>
      <c r="E2093" s="1" t="s">
        <v>195</v>
      </c>
      <c r="F2093">
        <v>101</v>
      </c>
    </row>
    <row r="2094" spans="1:6" x14ac:dyDescent="0.3">
      <c r="A2094" s="1" t="s">
        <v>54</v>
      </c>
      <c r="B2094">
        <v>2020</v>
      </c>
      <c r="C2094" s="1" t="s">
        <v>98</v>
      </c>
      <c r="D2094" s="1" t="s">
        <v>122</v>
      </c>
      <c r="E2094" s="1" t="s">
        <v>122</v>
      </c>
      <c r="F2094">
        <v>9424</v>
      </c>
    </row>
    <row r="2095" spans="1:6" x14ac:dyDescent="0.3">
      <c r="A2095" s="1" t="s">
        <v>54</v>
      </c>
      <c r="B2095">
        <v>2021</v>
      </c>
      <c r="C2095" s="1" t="s">
        <v>83</v>
      </c>
      <c r="D2095" s="1" t="s">
        <v>86</v>
      </c>
      <c r="E2095" s="1" t="s">
        <v>87</v>
      </c>
      <c r="F2095">
        <v>51</v>
      </c>
    </row>
    <row r="2096" spans="1:6" x14ac:dyDescent="0.3">
      <c r="A2096" s="1" t="s">
        <v>54</v>
      </c>
      <c r="B2096">
        <v>2021</v>
      </c>
      <c r="C2096" s="1" t="s">
        <v>83</v>
      </c>
      <c r="D2096" s="1" t="s">
        <v>90</v>
      </c>
      <c r="E2096" s="1" t="s">
        <v>91</v>
      </c>
      <c r="F2096">
        <v>3082</v>
      </c>
    </row>
    <row r="2097" spans="1:6" x14ac:dyDescent="0.3">
      <c r="A2097" s="1" t="s">
        <v>54</v>
      </c>
      <c r="B2097">
        <v>2021</v>
      </c>
      <c r="C2097" s="1" t="s">
        <v>83</v>
      </c>
      <c r="D2097" s="1" t="s">
        <v>94</v>
      </c>
      <c r="E2097" s="1" t="s">
        <v>95</v>
      </c>
      <c r="F2097">
        <v>82</v>
      </c>
    </row>
    <row r="2098" spans="1:6" x14ac:dyDescent="0.3">
      <c r="A2098" s="1" t="s">
        <v>54</v>
      </c>
      <c r="B2098">
        <v>2021</v>
      </c>
      <c r="C2098" s="1" t="s">
        <v>98</v>
      </c>
      <c r="D2098" s="1" t="s">
        <v>99</v>
      </c>
      <c r="E2098" s="1" t="s">
        <v>101</v>
      </c>
      <c r="F2098">
        <v>1128</v>
      </c>
    </row>
    <row r="2099" spans="1:6" x14ac:dyDescent="0.3">
      <c r="A2099" s="1" t="s">
        <v>54</v>
      </c>
      <c r="B2099">
        <v>2021</v>
      </c>
      <c r="C2099" s="1" t="s">
        <v>98</v>
      </c>
      <c r="D2099" s="1" t="s">
        <v>104</v>
      </c>
      <c r="E2099" s="1" t="s">
        <v>194</v>
      </c>
      <c r="F2099">
        <v>1</v>
      </c>
    </row>
    <row r="2100" spans="1:6" x14ac:dyDescent="0.3">
      <c r="A2100" s="1" t="s">
        <v>54</v>
      </c>
      <c r="B2100">
        <v>2021</v>
      </c>
      <c r="C2100" s="1" t="s">
        <v>98</v>
      </c>
      <c r="D2100" s="1" t="s">
        <v>104</v>
      </c>
      <c r="E2100" s="1" t="s">
        <v>195</v>
      </c>
      <c r="F2100">
        <v>103</v>
      </c>
    </row>
    <row r="2101" spans="1:6" x14ac:dyDescent="0.3">
      <c r="A2101" s="1" t="s">
        <v>54</v>
      </c>
      <c r="B2101">
        <v>2021</v>
      </c>
      <c r="C2101" s="1" t="s">
        <v>98</v>
      </c>
      <c r="D2101" s="1" t="s">
        <v>122</v>
      </c>
      <c r="E2101" s="1" t="s">
        <v>122</v>
      </c>
      <c r="F2101">
        <v>9524</v>
      </c>
    </row>
    <row r="2102" spans="1:6" x14ac:dyDescent="0.3">
      <c r="A2102" s="1" t="s">
        <v>55</v>
      </c>
      <c r="B2102">
        <v>2015</v>
      </c>
      <c r="C2102" s="1" t="s">
        <v>83</v>
      </c>
      <c r="D2102" s="1" t="s">
        <v>86</v>
      </c>
      <c r="E2102" s="1" t="s">
        <v>87</v>
      </c>
      <c r="F2102">
        <v>44</v>
      </c>
    </row>
    <row r="2103" spans="1:6" x14ac:dyDescent="0.3">
      <c r="A2103" s="1" t="s">
        <v>55</v>
      </c>
      <c r="B2103">
        <v>2015</v>
      </c>
      <c r="C2103" s="1" t="s">
        <v>83</v>
      </c>
      <c r="D2103" s="1" t="s">
        <v>86</v>
      </c>
      <c r="E2103" s="1" t="s">
        <v>412</v>
      </c>
      <c r="F2103">
        <v>9</v>
      </c>
    </row>
    <row r="2104" spans="1:6" x14ac:dyDescent="0.3">
      <c r="A2104" s="1" t="s">
        <v>55</v>
      </c>
      <c r="B2104">
        <v>2015</v>
      </c>
      <c r="C2104" s="1" t="s">
        <v>83</v>
      </c>
      <c r="D2104" s="1" t="s">
        <v>90</v>
      </c>
      <c r="E2104" s="1" t="s">
        <v>91</v>
      </c>
      <c r="F2104">
        <v>1779</v>
      </c>
    </row>
    <row r="2105" spans="1:6" x14ac:dyDescent="0.3">
      <c r="A2105" s="1" t="s">
        <v>55</v>
      </c>
      <c r="B2105">
        <v>2015</v>
      </c>
      <c r="C2105" s="1" t="s">
        <v>83</v>
      </c>
      <c r="D2105" s="1" t="s">
        <v>90</v>
      </c>
      <c r="E2105" s="1" t="s">
        <v>413</v>
      </c>
      <c r="F2105">
        <v>881</v>
      </c>
    </row>
    <row r="2106" spans="1:6" x14ac:dyDescent="0.3">
      <c r="A2106" s="1" t="s">
        <v>55</v>
      </c>
      <c r="B2106">
        <v>2015</v>
      </c>
      <c r="C2106" s="1" t="s">
        <v>83</v>
      </c>
      <c r="D2106" s="1" t="s">
        <v>94</v>
      </c>
      <c r="E2106" s="1" t="s">
        <v>95</v>
      </c>
      <c r="F2106">
        <v>34</v>
      </c>
    </row>
    <row r="2107" spans="1:6" x14ac:dyDescent="0.3">
      <c r="A2107" s="1" t="s">
        <v>55</v>
      </c>
      <c r="B2107">
        <v>2015</v>
      </c>
      <c r="C2107" s="1" t="s">
        <v>83</v>
      </c>
      <c r="D2107" s="1" t="s">
        <v>94</v>
      </c>
      <c r="E2107" s="1" t="s">
        <v>414</v>
      </c>
      <c r="F2107">
        <v>17</v>
      </c>
    </row>
    <row r="2108" spans="1:6" x14ac:dyDescent="0.3">
      <c r="A2108" s="1" t="s">
        <v>55</v>
      </c>
      <c r="B2108">
        <v>2015</v>
      </c>
      <c r="C2108" s="1" t="s">
        <v>98</v>
      </c>
      <c r="D2108" s="1" t="s">
        <v>99</v>
      </c>
      <c r="E2108" s="1" t="s">
        <v>415</v>
      </c>
      <c r="F2108">
        <v>542</v>
      </c>
    </row>
    <row r="2109" spans="1:6" x14ac:dyDescent="0.3">
      <c r="A2109" s="1" t="s">
        <v>55</v>
      </c>
      <c r="B2109">
        <v>2015</v>
      </c>
      <c r="C2109" s="1" t="s">
        <v>98</v>
      </c>
      <c r="D2109" s="1" t="s">
        <v>99</v>
      </c>
      <c r="E2109" s="1" t="s">
        <v>101</v>
      </c>
      <c r="F2109">
        <v>1596</v>
      </c>
    </row>
    <row r="2110" spans="1:6" x14ac:dyDescent="0.3">
      <c r="A2110" s="1" t="s">
        <v>55</v>
      </c>
      <c r="B2110">
        <v>2015</v>
      </c>
      <c r="C2110" s="1" t="s">
        <v>98</v>
      </c>
      <c r="D2110" s="1" t="s">
        <v>104</v>
      </c>
      <c r="E2110" s="1" t="s">
        <v>106</v>
      </c>
      <c r="F2110">
        <v>100</v>
      </c>
    </row>
    <row r="2111" spans="1:6" x14ac:dyDescent="0.3">
      <c r="A2111" s="1" t="s">
        <v>55</v>
      </c>
      <c r="B2111">
        <v>2015</v>
      </c>
      <c r="C2111" s="1" t="s">
        <v>98</v>
      </c>
      <c r="D2111" s="1" t="s">
        <v>104</v>
      </c>
      <c r="E2111" s="1" t="s">
        <v>416</v>
      </c>
      <c r="F2111">
        <v>50</v>
      </c>
    </row>
    <row r="2112" spans="1:6" x14ac:dyDescent="0.3">
      <c r="A2112" s="1" t="s">
        <v>55</v>
      </c>
      <c r="B2112">
        <v>2015</v>
      </c>
      <c r="C2112" s="1" t="s">
        <v>98</v>
      </c>
      <c r="D2112" s="1" t="s">
        <v>122</v>
      </c>
      <c r="E2112" s="1" t="s">
        <v>122</v>
      </c>
      <c r="F2112">
        <v>8161</v>
      </c>
    </row>
    <row r="2113" spans="1:6" x14ac:dyDescent="0.3">
      <c r="A2113" s="1" t="s">
        <v>55</v>
      </c>
      <c r="B2113">
        <v>2015</v>
      </c>
      <c r="C2113" s="1" t="s">
        <v>98</v>
      </c>
      <c r="D2113" s="1" t="s">
        <v>122</v>
      </c>
      <c r="E2113" s="1" t="s">
        <v>417</v>
      </c>
      <c r="F2113">
        <v>2896</v>
      </c>
    </row>
    <row r="2114" spans="1:6" x14ac:dyDescent="0.3">
      <c r="A2114" s="1" t="s">
        <v>55</v>
      </c>
      <c r="B2114">
        <v>2016</v>
      </c>
      <c r="C2114" s="1" t="s">
        <v>83</v>
      </c>
      <c r="D2114" s="1" t="s">
        <v>86</v>
      </c>
      <c r="E2114" s="1" t="s">
        <v>87</v>
      </c>
      <c r="F2114">
        <v>38</v>
      </c>
    </row>
    <row r="2115" spans="1:6" x14ac:dyDescent="0.3">
      <c r="A2115" s="1" t="s">
        <v>55</v>
      </c>
      <c r="B2115">
        <v>2016</v>
      </c>
      <c r="C2115" s="1" t="s">
        <v>83</v>
      </c>
      <c r="D2115" s="1" t="s">
        <v>86</v>
      </c>
      <c r="E2115" s="1" t="s">
        <v>412</v>
      </c>
      <c r="F2115">
        <v>11</v>
      </c>
    </row>
    <row r="2116" spans="1:6" x14ac:dyDescent="0.3">
      <c r="A2116" s="1" t="s">
        <v>55</v>
      </c>
      <c r="B2116">
        <v>2016</v>
      </c>
      <c r="C2116" s="1" t="s">
        <v>83</v>
      </c>
      <c r="D2116" s="1" t="s">
        <v>90</v>
      </c>
      <c r="E2116" s="1" t="s">
        <v>91</v>
      </c>
      <c r="F2116">
        <v>1788</v>
      </c>
    </row>
    <row r="2117" spans="1:6" x14ac:dyDescent="0.3">
      <c r="A2117" s="1" t="s">
        <v>55</v>
      </c>
      <c r="B2117">
        <v>2016</v>
      </c>
      <c r="C2117" s="1" t="s">
        <v>83</v>
      </c>
      <c r="D2117" s="1" t="s">
        <v>90</v>
      </c>
      <c r="E2117" s="1" t="s">
        <v>413</v>
      </c>
      <c r="F2117">
        <v>1063</v>
      </c>
    </row>
    <row r="2118" spans="1:6" x14ac:dyDescent="0.3">
      <c r="A2118" s="1" t="s">
        <v>55</v>
      </c>
      <c r="B2118">
        <v>2016</v>
      </c>
      <c r="C2118" s="1" t="s">
        <v>83</v>
      </c>
      <c r="D2118" s="1" t="s">
        <v>94</v>
      </c>
      <c r="E2118" s="1" t="s">
        <v>95</v>
      </c>
      <c r="F2118">
        <v>34</v>
      </c>
    </row>
    <row r="2119" spans="1:6" x14ac:dyDescent="0.3">
      <c r="A2119" s="1" t="s">
        <v>55</v>
      </c>
      <c r="B2119">
        <v>2016</v>
      </c>
      <c r="C2119" s="1" t="s">
        <v>83</v>
      </c>
      <c r="D2119" s="1" t="s">
        <v>94</v>
      </c>
      <c r="E2119" s="1" t="s">
        <v>414</v>
      </c>
      <c r="F2119">
        <v>17</v>
      </c>
    </row>
    <row r="2120" spans="1:6" x14ac:dyDescent="0.3">
      <c r="A2120" s="1" t="s">
        <v>55</v>
      </c>
      <c r="B2120">
        <v>2016</v>
      </c>
      <c r="C2120" s="1" t="s">
        <v>98</v>
      </c>
      <c r="D2120" s="1" t="s">
        <v>99</v>
      </c>
      <c r="E2120" s="1" t="s">
        <v>415</v>
      </c>
      <c r="F2120">
        <v>545</v>
      </c>
    </row>
    <row r="2121" spans="1:6" x14ac:dyDescent="0.3">
      <c r="A2121" s="1" t="s">
        <v>55</v>
      </c>
      <c r="B2121">
        <v>2016</v>
      </c>
      <c r="C2121" s="1" t="s">
        <v>98</v>
      </c>
      <c r="D2121" s="1" t="s">
        <v>99</v>
      </c>
      <c r="E2121" s="1" t="s">
        <v>101</v>
      </c>
      <c r="F2121">
        <v>1593</v>
      </c>
    </row>
    <row r="2122" spans="1:6" x14ac:dyDescent="0.3">
      <c r="A2122" s="1" t="s">
        <v>55</v>
      </c>
      <c r="B2122">
        <v>2016</v>
      </c>
      <c r="C2122" s="1" t="s">
        <v>98</v>
      </c>
      <c r="D2122" s="1" t="s">
        <v>104</v>
      </c>
      <c r="E2122" s="1" t="s">
        <v>106</v>
      </c>
      <c r="F2122">
        <v>98</v>
      </c>
    </row>
    <row r="2123" spans="1:6" x14ac:dyDescent="0.3">
      <c r="A2123" s="1" t="s">
        <v>55</v>
      </c>
      <c r="B2123">
        <v>2016</v>
      </c>
      <c r="C2123" s="1" t="s">
        <v>98</v>
      </c>
      <c r="D2123" s="1" t="s">
        <v>104</v>
      </c>
      <c r="E2123" s="1" t="s">
        <v>416</v>
      </c>
      <c r="F2123">
        <v>51</v>
      </c>
    </row>
    <row r="2124" spans="1:6" x14ac:dyDescent="0.3">
      <c r="A2124" s="1" t="s">
        <v>55</v>
      </c>
      <c r="B2124">
        <v>2016</v>
      </c>
      <c r="C2124" s="1" t="s">
        <v>98</v>
      </c>
      <c r="D2124" s="1" t="s">
        <v>122</v>
      </c>
      <c r="E2124" s="1" t="s">
        <v>122</v>
      </c>
      <c r="F2124">
        <v>8220</v>
      </c>
    </row>
    <row r="2125" spans="1:6" x14ac:dyDescent="0.3">
      <c r="A2125" s="1" t="s">
        <v>55</v>
      </c>
      <c r="B2125">
        <v>2016</v>
      </c>
      <c r="C2125" s="1" t="s">
        <v>98</v>
      </c>
      <c r="D2125" s="1" t="s">
        <v>122</v>
      </c>
      <c r="E2125" s="1" t="s">
        <v>417</v>
      </c>
      <c r="F2125">
        <v>2899</v>
      </c>
    </row>
    <row r="2126" spans="1:6" x14ac:dyDescent="0.3">
      <c r="A2126" s="1" t="s">
        <v>55</v>
      </c>
      <c r="B2126">
        <v>2017</v>
      </c>
      <c r="C2126" s="1" t="s">
        <v>83</v>
      </c>
      <c r="D2126" s="1" t="s">
        <v>86</v>
      </c>
      <c r="E2126" s="1" t="s">
        <v>87</v>
      </c>
      <c r="F2126">
        <v>37</v>
      </c>
    </row>
    <row r="2127" spans="1:6" x14ac:dyDescent="0.3">
      <c r="A2127" s="1" t="s">
        <v>55</v>
      </c>
      <c r="B2127">
        <v>2017</v>
      </c>
      <c r="C2127" s="1" t="s">
        <v>83</v>
      </c>
      <c r="D2127" s="1" t="s">
        <v>86</v>
      </c>
      <c r="E2127" s="1" t="s">
        <v>412</v>
      </c>
      <c r="F2127">
        <v>10</v>
      </c>
    </row>
    <row r="2128" spans="1:6" x14ac:dyDescent="0.3">
      <c r="A2128" s="1" t="s">
        <v>55</v>
      </c>
      <c r="B2128">
        <v>2017</v>
      </c>
      <c r="C2128" s="1" t="s">
        <v>83</v>
      </c>
      <c r="D2128" s="1" t="s">
        <v>90</v>
      </c>
      <c r="E2128" s="1" t="s">
        <v>91</v>
      </c>
      <c r="F2128">
        <v>1786</v>
      </c>
    </row>
    <row r="2129" spans="1:6" x14ac:dyDescent="0.3">
      <c r="A2129" s="1" t="s">
        <v>55</v>
      </c>
      <c r="B2129">
        <v>2017</v>
      </c>
      <c r="C2129" s="1" t="s">
        <v>83</v>
      </c>
      <c r="D2129" s="1" t="s">
        <v>90</v>
      </c>
      <c r="E2129" s="1" t="s">
        <v>413</v>
      </c>
      <c r="F2129">
        <v>1063</v>
      </c>
    </row>
    <row r="2130" spans="1:6" x14ac:dyDescent="0.3">
      <c r="A2130" s="1" t="s">
        <v>55</v>
      </c>
      <c r="B2130">
        <v>2017</v>
      </c>
      <c r="C2130" s="1" t="s">
        <v>83</v>
      </c>
      <c r="D2130" s="1" t="s">
        <v>94</v>
      </c>
      <c r="E2130" s="1" t="s">
        <v>95</v>
      </c>
      <c r="F2130">
        <v>34</v>
      </c>
    </row>
    <row r="2131" spans="1:6" x14ac:dyDescent="0.3">
      <c r="A2131" s="1" t="s">
        <v>55</v>
      </c>
      <c r="B2131">
        <v>2017</v>
      </c>
      <c r="C2131" s="1" t="s">
        <v>83</v>
      </c>
      <c r="D2131" s="1" t="s">
        <v>94</v>
      </c>
      <c r="E2131" s="1" t="s">
        <v>414</v>
      </c>
      <c r="F2131">
        <v>17</v>
      </c>
    </row>
    <row r="2132" spans="1:6" x14ac:dyDescent="0.3">
      <c r="A2132" s="1" t="s">
        <v>55</v>
      </c>
      <c r="B2132">
        <v>2017</v>
      </c>
      <c r="C2132" s="1" t="s">
        <v>98</v>
      </c>
      <c r="D2132" s="1" t="s">
        <v>99</v>
      </c>
      <c r="E2132" s="1" t="s">
        <v>415</v>
      </c>
      <c r="F2132">
        <v>550</v>
      </c>
    </row>
    <row r="2133" spans="1:6" x14ac:dyDescent="0.3">
      <c r="A2133" s="1" t="s">
        <v>55</v>
      </c>
      <c r="B2133">
        <v>2017</v>
      </c>
      <c r="C2133" s="1" t="s">
        <v>98</v>
      </c>
      <c r="D2133" s="1" t="s">
        <v>99</v>
      </c>
      <c r="E2133" s="1" t="s">
        <v>101</v>
      </c>
      <c r="F2133">
        <v>1596</v>
      </c>
    </row>
    <row r="2134" spans="1:6" x14ac:dyDescent="0.3">
      <c r="A2134" s="1" t="s">
        <v>55</v>
      </c>
      <c r="B2134">
        <v>2017</v>
      </c>
      <c r="C2134" s="1" t="s">
        <v>98</v>
      </c>
      <c r="D2134" s="1" t="s">
        <v>104</v>
      </c>
      <c r="E2134" s="1" t="s">
        <v>106</v>
      </c>
      <c r="F2134">
        <v>93</v>
      </c>
    </row>
    <row r="2135" spans="1:6" x14ac:dyDescent="0.3">
      <c r="A2135" s="1" t="s">
        <v>55</v>
      </c>
      <c r="B2135">
        <v>2017</v>
      </c>
      <c r="C2135" s="1" t="s">
        <v>98</v>
      </c>
      <c r="D2135" s="1" t="s">
        <v>104</v>
      </c>
      <c r="E2135" s="1" t="s">
        <v>416</v>
      </c>
      <c r="F2135">
        <v>44</v>
      </c>
    </row>
    <row r="2136" spans="1:6" x14ac:dyDescent="0.3">
      <c r="A2136" s="1" t="s">
        <v>55</v>
      </c>
      <c r="B2136">
        <v>2017</v>
      </c>
      <c r="C2136" s="1" t="s">
        <v>98</v>
      </c>
      <c r="D2136" s="1" t="s">
        <v>122</v>
      </c>
      <c r="E2136" s="1" t="s">
        <v>122</v>
      </c>
      <c r="F2136">
        <v>8257</v>
      </c>
    </row>
    <row r="2137" spans="1:6" x14ac:dyDescent="0.3">
      <c r="A2137" s="1" t="s">
        <v>55</v>
      </c>
      <c r="B2137">
        <v>2017</v>
      </c>
      <c r="C2137" s="1" t="s">
        <v>98</v>
      </c>
      <c r="D2137" s="1" t="s">
        <v>122</v>
      </c>
      <c r="E2137" s="1" t="s">
        <v>417</v>
      </c>
      <c r="F2137">
        <v>2951</v>
      </c>
    </row>
    <row r="2138" spans="1:6" x14ac:dyDescent="0.3">
      <c r="A2138" s="1" t="s">
        <v>55</v>
      </c>
      <c r="B2138">
        <v>2018</v>
      </c>
      <c r="C2138" s="1" t="s">
        <v>83</v>
      </c>
      <c r="D2138" s="1" t="s">
        <v>86</v>
      </c>
      <c r="E2138" s="1" t="s">
        <v>87</v>
      </c>
      <c r="F2138">
        <v>37</v>
      </c>
    </row>
    <row r="2139" spans="1:6" x14ac:dyDescent="0.3">
      <c r="A2139" s="1" t="s">
        <v>55</v>
      </c>
      <c r="B2139">
        <v>2018</v>
      </c>
      <c r="C2139" s="1" t="s">
        <v>83</v>
      </c>
      <c r="D2139" s="1" t="s">
        <v>86</v>
      </c>
      <c r="E2139" s="1" t="s">
        <v>412</v>
      </c>
      <c r="F2139">
        <v>11</v>
      </c>
    </row>
    <row r="2140" spans="1:6" x14ac:dyDescent="0.3">
      <c r="A2140" s="1" t="s">
        <v>55</v>
      </c>
      <c r="B2140">
        <v>2018</v>
      </c>
      <c r="C2140" s="1" t="s">
        <v>83</v>
      </c>
      <c r="D2140" s="1" t="s">
        <v>90</v>
      </c>
      <c r="E2140" s="1" t="s">
        <v>91</v>
      </c>
      <c r="F2140">
        <v>1786</v>
      </c>
    </row>
    <row r="2141" spans="1:6" x14ac:dyDescent="0.3">
      <c r="A2141" s="1" t="s">
        <v>55</v>
      </c>
      <c r="B2141">
        <v>2018</v>
      </c>
      <c r="C2141" s="1" t="s">
        <v>83</v>
      </c>
      <c r="D2141" s="1" t="s">
        <v>90</v>
      </c>
      <c r="E2141" s="1" t="s">
        <v>413</v>
      </c>
      <c r="F2141">
        <v>1063</v>
      </c>
    </row>
    <row r="2142" spans="1:6" x14ac:dyDescent="0.3">
      <c r="A2142" s="1" t="s">
        <v>55</v>
      </c>
      <c r="B2142">
        <v>2018</v>
      </c>
      <c r="C2142" s="1" t="s">
        <v>83</v>
      </c>
      <c r="D2142" s="1" t="s">
        <v>94</v>
      </c>
      <c r="E2142" s="1" t="s">
        <v>95</v>
      </c>
      <c r="F2142">
        <v>34</v>
      </c>
    </row>
    <row r="2143" spans="1:6" x14ac:dyDescent="0.3">
      <c r="A2143" s="1" t="s">
        <v>55</v>
      </c>
      <c r="B2143">
        <v>2018</v>
      </c>
      <c r="C2143" s="1" t="s">
        <v>83</v>
      </c>
      <c r="D2143" s="1" t="s">
        <v>94</v>
      </c>
      <c r="E2143" s="1" t="s">
        <v>414</v>
      </c>
      <c r="F2143">
        <v>17</v>
      </c>
    </row>
    <row r="2144" spans="1:6" x14ac:dyDescent="0.3">
      <c r="A2144" s="1" t="s">
        <v>55</v>
      </c>
      <c r="B2144">
        <v>2018</v>
      </c>
      <c r="C2144" s="1" t="s">
        <v>98</v>
      </c>
      <c r="D2144" s="1" t="s">
        <v>99</v>
      </c>
      <c r="E2144" s="1" t="s">
        <v>415</v>
      </c>
      <c r="F2144">
        <v>555</v>
      </c>
    </row>
    <row r="2145" spans="1:6" x14ac:dyDescent="0.3">
      <c r="A2145" s="1" t="s">
        <v>55</v>
      </c>
      <c r="B2145">
        <v>2018</v>
      </c>
      <c r="C2145" s="1" t="s">
        <v>98</v>
      </c>
      <c r="D2145" s="1" t="s">
        <v>99</v>
      </c>
      <c r="E2145" s="1" t="s">
        <v>101</v>
      </c>
      <c r="F2145">
        <v>1604</v>
      </c>
    </row>
    <row r="2146" spans="1:6" x14ac:dyDescent="0.3">
      <c r="A2146" s="1" t="s">
        <v>55</v>
      </c>
      <c r="B2146">
        <v>2018</v>
      </c>
      <c r="C2146" s="1" t="s">
        <v>98</v>
      </c>
      <c r="D2146" s="1" t="s">
        <v>104</v>
      </c>
      <c r="E2146" s="1" t="s">
        <v>106</v>
      </c>
      <c r="F2146">
        <v>96</v>
      </c>
    </row>
    <row r="2147" spans="1:6" x14ac:dyDescent="0.3">
      <c r="A2147" s="1" t="s">
        <v>55</v>
      </c>
      <c r="B2147">
        <v>2018</v>
      </c>
      <c r="C2147" s="1" t="s">
        <v>98</v>
      </c>
      <c r="D2147" s="1" t="s">
        <v>104</v>
      </c>
      <c r="E2147" s="1" t="s">
        <v>416</v>
      </c>
      <c r="F2147">
        <v>42</v>
      </c>
    </row>
    <row r="2148" spans="1:6" x14ac:dyDescent="0.3">
      <c r="A2148" s="1" t="s">
        <v>55</v>
      </c>
      <c r="B2148">
        <v>2018</v>
      </c>
      <c r="C2148" s="1" t="s">
        <v>98</v>
      </c>
      <c r="D2148" s="1" t="s">
        <v>122</v>
      </c>
      <c r="E2148" s="1" t="s">
        <v>122</v>
      </c>
      <c r="F2148">
        <v>8390</v>
      </c>
    </row>
    <row r="2149" spans="1:6" x14ac:dyDescent="0.3">
      <c r="A2149" s="1" t="s">
        <v>55</v>
      </c>
      <c r="B2149">
        <v>2018</v>
      </c>
      <c r="C2149" s="1" t="s">
        <v>98</v>
      </c>
      <c r="D2149" s="1" t="s">
        <v>122</v>
      </c>
      <c r="E2149" s="1" t="s">
        <v>417</v>
      </c>
      <c r="F2149">
        <v>2957</v>
      </c>
    </row>
    <row r="2150" spans="1:6" x14ac:dyDescent="0.3">
      <c r="A2150" s="1" t="s">
        <v>55</v>
      </c>
      <c r="B2150">
        <v>2019</v>
      </c>
      <c r="C2150" s="1" t="s">
        <v>83</v>
      </c>
      <c r="D2150" s="1" t="s">
        <v>86</v>
      </c>
      <c r="E2150" s="1" t="s">
        <v>87</v>
      </c>
      <c r="F2150">
        <v>34</v>
      </c>
    </row>
    <row r="2151" spans="1:6" x14ac:dyDescent="0.3">
      <c r="A2151" s="1" t="s">
        <v>55</v>
      </c>
      <c r="B2151">
        <v>2019</v>
      </c>
      <c r="C2151" s="1" t="s">
        <v>83</v>
      </c>
      <c r="D2151" s="1" t="s">
        <v>86</v>
      </c>
      <c r="E2151" s="1" t="s">
        <v>412</v>
      </c>
      <c r="F2151">
        <v>6</v>
      </c>
    </row>
    <row r="2152" spans="1:6" x14ac:dyDescent="0.3">
      <c r="A2152" s="1" t="s">
        <v>55</v>
      </c>
      <c r="B2152">
        <v>2019</v>
      </c>
      <c r="C2152" s="1" t="s">
        <v>83</v>
      </c>
      <c r="D2152" s="1" t="s">
        <v>90</v>
      </c>
      <c r="E2152" s="1" t="s">
        <v>91</v>
      </c>
      <c r="F2152">
        <v>1786</v>
      </c>
    </row>
    <row r="2153" spans="1:6" x14ac:dyDescent="0.3">
      <c r="A2153" s="1" t="s">
        <v>55</v>
      </c>
      <c r="B2153">
        <v>2019</v>
      </c>
      <c r="C2153" s="1" t="s">
        <v>83</v>
      </c>
      <c r="D2153" s="1" t="s">
        <v>90</v>
      </c>
      <c r="E2153" s="1" t="s">
        <v>413</v>
      </c>
      <c r="F2153">
        <v>1065</v>
      </c>
    </row>
    <row r="2154" spans="1:6" x14ac:dyDescent="0.3">
      <c r="A2154" s="1" t="s">
        <v>55</v>
      </c>
      <c r="B2154">
        <v>2019</v>
      </c>
      <c r="C2154" s="1" t="s">
        <v>83</v>
      </c>
      <c r="D2154" s="1" t="s">
        <v>94</v>
      </c>
      <c r="E2154" s="1" t="s">
        <v>95</v>
      </c>
      <c r="F2154">
        <v>37</v>
      </c>
    </row>
    <row r="2155" spans="1:6" x14ac:dyDescent="0.3">
      <c r="A2155" s="1" t="s">
        <v>55</v>
      </c>
      <c r="B2155">
        <v>2019</v>
      </c>
      <c r="C2155" s="1" t="s">
        <v>83</v>
      </c>
      <c r="D2155" s="1" t="s">
        <v>94</v>
      </c>
      <c r="E2155" s="1" t="s">
        <v>414</v>
      </c>
      <c r="F2155">
        <v>17</v>
      </c>
    </row>
    <row r="2156" spans="1:6" x14ac:dyDescent="0.3">
      <c r="A2156" s="1" t="s">
        <v>55</v>
      </c>
      <c r="B2156">
        <v>2019</v>
      </c>
      <c r="C2156" s="1" t="s">
        <v>98</v>
      </c>
      <c r="D2156" s="1" t="s">
        <v>99</v>
      </c>
      <c r="E2156" s="1" t="s">
        <v>101</v>
      </c>
      <c r="F2156">
        <v>1598</v>
      </c>
    </row>
    <row r="2157" spans="1:6" x14ac:dyDescent="0.3">
      <c r="A2157" s="1" t="s">
        <v>55</v>
      </c>
      <c r="B2157">
        <v>2019</v>
      </c>
      <c r="C2157" s="1" t="s">
        <v>98</v>
      </c>
      <c r="D2157" s="1" t="s">
        <v>99</v>
      </c>
      <c r="E2157" s="1" t="s">
        <v>418</v>
      </c>
      <c r="F2157">
        <v>550</v>
      </c>
    </row>
    <row r="2158" spans="1:6" x14ac:dyDescent="0.3">
      <c r="A2158" s="1" t="s">
        <v>55</v>
      </c>
      <c r="B2158">
        <v>2019</v>
      </c>
      <c r="C2158" s="1" t="s">
        <v>98</v>
      </c>
      <c r="D2158" s="1" t="s">
        <v>104</v>
      </c>
      <c r="E2158" s="1" t="s">
        <v>106</v>
      </c>
      <c r="F2158">
        <v>94</v>
      </c>
    </row>
    <row r="2159" spans="1:6" x14ac:dyDescent="0.3">
      <c r="A2159" s="1" t="s">
        <v>55</v>
      </c>
      <c r="B2159">
        <v>2019</v>
      </c>
      <c r="C2159" s="1" t="s">
        <v>98</v>
      </c>
      <c r="D2159" s="1" t="s">
        <v>104</v>
      </c>
      <c r="E2159" s="1" t="s">
        <v>416</v>
      </c>
      <c r="F2159">
        <v>42</v>
      </c>
    </row>
    <row r="2160" spans="1:6" x14ac:dyDescent="0.3">
      <c r="A2160" s="1" t="s">
        <v>55</v>
      </c>
      <c r="B2160">
        <v>2019</v>
      </c>
      <c r="C2160" s="1" t="s">
        <v>98</v>
      </c>
      <c r="D2160" s="1" t="s">
        <v>122</v>
      </c>
      <c r="E2160" s="1" t="s">
        <v>122</v>
      </c>
      <c r="F2160">
        <v>8489</v>
      </c>
    </row>
    <row r="2161" spans="1:6" x14ac:dyDescent="0.3">
      <c r="A2161" s="1" t="s">
        <v>55</v>
      </c>
      <c r="B2161">
        <v>2019</v>
      </c>
      <c r="C2161" s="1" t="s">
        <v>98</v>
      </c>
      <c r="D2161" s="1" t="s">
        <v>122</v>
      </c>
      <c r="E2161" s="1" t="s">
        <v>417</v>
      </c>
      <c r="F2161">
        <v>2989</v>
      </c>
    </row>
    <row r="2162" spans="1:6" x14ac:dyDescent="0.3">
      <c r="A2162" s="1" t="s">
        <v>55</v>
      </c>
      <c r="B2162">
        <v>2020</v>
      </c>
      <c r="C2162" s="1" t="s">
        <v>83</v>
      </c>
      <c r="D2162" s="1" t="s">
        <v>86</v>
      </c>
      <c r="E2162" s="1" t="s">
        <v>87</v>
      </c>
      <c r="F2162">
        <v>34</v>
      </c>
    </row>
    <row r="2163" spans="1:6" x14ac:dyDescent="0.3">
      <c r="A2163" s="1" t="s">
        <v>55</v>
      </c>
      <c r="B2163">
        <v>2020</v>
      </c>
      <c r="C2163" s="1" t="s">
        <v>83</v>
      </c>
      <c r="D2163" s="1" t="s">
        <v>86</v>
      </c>
      <c r="E2163" s="1" t="s">
        <v>412</v>
      </c>
      <c r="F2163">
        <v>6</v>
      </c>
    </row>
    <row r="2164" spans="1:6" x14ac:dyDescent="0.3">
      <c r="A2164" s="1" t="s">
        <v>55</v>
      </c>
      <c r="B2164">
        <v>2020</v>
      </c>
      <c r="C2164" s="1" t="s">
        <v>83</v>
      </c>
      <c r="D2164" s="1" t="s">
        <v>90</v>
      </c>
      <c r="E2164" s="1" t="s">
        <v>91</v>
      </c>
      <c r="F2164">
        <v>1786</v>
      </c>
    </row>
    <row r="2165" spans="1:6" x14ac:dyDescent="0.3">
      <c r="A2165" s="1" t="s">
        <v>55</v>
      </c>
      <c r="B2165">
        <v>2020</v>
      </c>
      <c r="C2165" s="1" t="s">
        <v>83</v>
      </c>
      <c r="D2165" s="1" t="s">
        <v>90</v>
      </c>
      <c r="E2165" s="1" t="s">
        <v>413</v>
      </c>
      <c r="F2165">
        <v>1065</v>
      </c>
    </row>
    <row r="2166" spans="1:6" x14ac:dyDescent="0.3">
      <c r="A2166" s="1" t="s">
        <v>55</v>
      </c>
      <c r="B2166">
        <v>2020</v>
      </c>
      <c r="C2166" s="1" t="s">
        <v>83</v>
      </c>
      <c r="D2166" s="1" t="s">
        <v>94</v>
      </c>
      <c r="E2166" s="1" t="s">
        <v>95</v>
      </c>
      <c r="F2166">
        <v>45</v>
      </c>
    </row>
    <row r="2167" spans="1:6" x14ac:dyDescent="0.3">
      <c r="A2167" s="1" t="s">
        <v>55</v>
      </c>
      <c r="B2167">
        <v>2020</v>
      </c>
      <c r="C2167" s="1" t="s">
        <v>83</v>
      </c>
      <c r="D2167" s="1" t="s">
        <v>94</v>
      </c>
      <c r="E2167" s="1" t="s">
        <v>414</v>
      </c>
      <c r="F2167">
        <v>17</v>
      </c>
    </row>
    <row r="2168" spans="1:6" x14ac:dyDescent="0.3">
      <c r="A2168" s="1" t="s">
        <v>55</v>
      </c>
      <c r="B2168">
        <v>2020</v>
      </c>
      <c r="C2168" s="1" t="s">
        <v>98</v>
      </c>
      <c r="D2168" s="1" t="s">
        <v>99</v>
      </c>
      <c r="E2168" s="1" t="s">
        <v>101</v>
      </c>
      <c r="F2168">
        <v>1615</v>
      </c>
    </row>
    <row r="2169" spans="1:6" x14ac:dyDescent="0.3">
      <c r="A2169" s="1" t="s">
        <v>55</v>
      </c>
      <c r="B2169">
        <v>2020</v>
      </c>
      <c r="C2169" s="1" t="s">
        <v>98</v>
      </c>
      <c r="D2169" s="1" t="s">
        <v>99</v>
      </c>
      <c r="E2169" s="1" t="s">
        <v>418</v>
      </c>
      <c r="F2169">
        <v>561</v>
      </c>
    </row>
    <row r="2170" spans="1:6" x14ac:dyDescent="0.3">
      <c r="A2170" s="1" t="s">
        <v>55</v>
      </c>
      <c r="B2170">
        <v>2020</v>
      </c>
      <c r="C2170" s="1" t="s">
        <v>98</v>
      </c>
      <c r="D2170" s="1" t="s">
        <v>104</v>
      </c>
      <c r="E2170" s="1" t="s">
        <v>106</v>
      </c>
      <c r="F2170">
        <v>94</v>
      </c>
    </row>
    <row r="2171" spans="1:6" x14ac:dyDescent="0.3">
      <c r="A2171" s="1" t="s">
        <v>55</v>
      </c>
      <c r="B2171">
        <v>2020</v>
      </c>
      <c r="C2171" s="1" t="s">
        <v>98</v>
      </c>
      <c r="D2171" s="1" t="s">
        <v>104</v>
      </c>
      <c r="E2171" s="1" t="s">
        <v>416</v>
      </c>
      <c r="F2171">
        <v>42</v>
      </c>
    </row>
    <row r="2172" spans="1:6" x14ac:dyDescent="0.3">
      <c r="A2172" s="1" t="s">
        <v>55</v>
      </c>
      <c r="B2172">
        <v>2020</v>
      </c>
      <c r="C2172" s="1" t="s">
        <v>98</v>
      </c>
      <c r="D2172" s="1" t="s">
        <v>122</v>
      </c>
      <c r="E2172" s="1" t="s">
        <v>122</v>
      </c>
      <c r="F2172">
        <v>8607</v>
      </c>
    </row>
    <row r="2173" spans="1:6" x14ac:dyDescent="0.3">
      <c r="A2173" s="1" t="s">
        <v>55</v>
      </c>
      <c r="B2173">
        <v>2020</v>
      </c>
      <c r="C2173" s="1" t="s">
        <v>98</v>
      </c>
      <c r="D2173" s="1" t="s">
        <v>122</v>
      </c>
      <c r="E2173" s="1" t="s">
        <v>417</v>
      </c>
      <c r="F2173">
        <v>3017</v>
      </c>
    </row>
    <row r="2174" spans="1:6" x14ac:dyDescent="0.3">
      <c r="A2174" s="1" t="s">
        <v>55</v>
      </c>
      <c r="B2174">
        <v>2021</v>
      </c>
      <c r="C2174" s="1" t="s">
        <v>83</v>
      </c>
      <c r="D2174" s="1" t="s">
        <v>86</v>
      </c>
      <c r="E2174" s="1" t="s">
        <v>87</v>
      </c>
      <c r="F2174">
        <v>34</v>
      </c>
    </row>
    <row r="2175" spans="1:6" x14ac:dyDescent="0.3">
      <c r="A2175" s="1" t="s">
        <v>55</v>
      </c>
      <c r="B2175">
        <v>2021</v>
      </c>
      <c r="C2175" s="1" t="s">
        <v>83</v>
      </c>
      <c r="D2175" s="1" t="s">
        <v>86</v>
      </c>
      <c r="E2175" s="1" t="s">
        <v>412</v>
      </c>
      <c r="F2175">
        <v>5</v>
      </c>
    </row>
    <row r="2176" spans="1:6" x14ac:dyDescent="0.3">
      <c r="A2176" s="1" t="s">
        <v>55</v>
      </c>
      <c r="B2176">
        <v>2021</v>
      </c>
      <c r="C2176" s="1" t="s">
        <v>83</v>
      </c>
      <c r="D2176" s="1" t="s">
        <v>90</v>
      </c>
      <c r="E2176" s="1" t="s">
        <v>91</v>
      </c>
      <c r="F2176">
        <v>1786</v>
      </c>
    </row>
    <row r="2177" spans="1:6" x14ac:dyDescent="0.3">
      <c r="A2177" s="1" t="s">
        <v>55</v>
      </c>
      <c r="B2177">
        <v>2021</v>
      </c>
      <c r="C2177" s="1" t="s">
        <v>83</v>
      </c>
      <c r="D2177" s="1" t="s">
        <v>90</v>
      </c>
      <c r="E2177" s="1" t="s">
        <v>413</v>
      </c>
      <c r="F2177">
        <v>1065</v>
      </c>
    </row>
    <row r="2178" spans="1:6" x14ac:dyDescent="0.3">
      <c r="A2178" s="1" t="s">
        <v>55</v>
      </c>
      <c r="B2178">
        <v>2021</v>
      </c>
      <c r="C2178" s="1" t="s">
        <v>83</v>
      </c>
      <c r="D2178" s="1" t="s">
        <v>94</v>
      </c>
      <c r="E2178" s="1" t="s">
        <v>95</v>
      </c>
      <c r="F2178">
        <v>48</v>
      </c>
    </row>
    <row r="2179" spans="1:6" x14ac:dyDescent="0.3">
      <c r="A2179" s="1" t="s">
        <v>55</v>
      </c>
      <c r="B2179">
        <v>2021</v>
      </c>
      <c r="C2179" s="1" t="s">
        <v>83</v>
      </c>
      <c r="D2179" s="1" t="s">
        <v>94</v>
      </c>
      <c r="E2179" s="1" t="s">
        <v>414</v>
      </c>
      <c r="F2179">
        <v>17</v>
      </c>
    </row>
    <row r="2180" spans="1:6" x14ac:dyDescent="0.3">
      <c r="A2180" s="1" t="s">
        <v>55</v>
      </c>
      <c r="B2180">
        <v>2021</v>
      </c>
      <c r="C2180" s="1" t="s">
        <v>98</v>
      </c>
      <c r="D2180" s="1" t="s">
        <v>99</v>
      </c>
      <c r="E2180" s="1" t="s">
        <v>101</v>
      </c>
      <c r="F2180">
        <v>1644</v>
      </c>
    </row>
    <row r="2181" spans="1:6" x14ac:dyDescent="0.3">
      <c r="A2181" s="1" t="s">
        <v>55</v>
      </c>
      <c r="B2181">
        <v>2021</v>
      </c>
      <c r="C2181" s="1" t="s">
        <v>98</v>
      </c>
      <c r="D2181" s="1" t="s">
        <v>99</v>
      </c>
      <c r="E2181" s="1" t="s">
        <v>418</v>
      </c>
      <c r="F2181">
        <v>560</v>
      </c>
    </row>
    <row r="2182" spans="1:6" x14ac:dyDescent="0.3">
      <c r="A2182" s="1" t="s">
        <v>55</v>
      </c>
      <c r="B2182">
        <v>2021</v>
      </c>
      <c r="C2182" s="1" t="s">
        <v>98</v>
      </c>
      <c r="D2182" s="1" t="s">
        <v>104</v>
      </c>
      <c r="E2182" s="1" t="s">
        <v>106</v>
      </c>
      <c r="F2182">
        <v>89</v>
      </c>
    </row>
    <row r="2183" spans="1:6" x14ac:dyDescent="0.3">
      <c r="A2183" s="1" t="s">
        <v>55</v>
      </c>
      <c r="B2183">
        <v>2021</v>
      </c>
      <c r="C2183" s="1" t="s">
        <v>98</v>
      </c>
      <c r="D2183" s="1" t="s">
        <v>104</v>
      </c>
      <c r="E2183" s="1" t="s">
        <v>416</v>
      </c>
      <c r="F2183">
        <v>40</v>
      </c>
    </row>
    <row r="2184" spans="1:6" x14ac:dyDescent="0.3">
      <c r="A2184" s="1" t="s">
        <v>55</v>
      </c>
      <c r="B2184">
        <v>2021</v>
      </c>
      <c r="C2184" s="1" t="s">
        <v>98</v>
      </c>
      <c r="D2184" s="1" t="s">
        <v>122</v>
      </c>
      <c r="E2184" s="1" t="s">
        <v>122</v>
      </c>
      <c r="F2184">
        <v>8749</v>
      </c>
    </row>
    <row r="2185" spans="1:6" x14ac:dyDescent="0.3">
      <c r="A2185" s="1" t="s">
        <v>55</v>
      </c>
      <c r="B2185">
        <v>2021</v>
      </c>
      <c r="C2185" s="1" t="s">
        <v>98</v>
      </c>
      <c r="D2185" s="1" t="s">
        <v>122</v>
      </c>
      <c r="E2185" s="1" t="s">
        <v>417</v>
      </c>
      <c r="F2185">
        <v>3098</v>
      </c>
    </row>
    <row r="2186" spans="1:6" x14ac:dyDescent="0.3">
      <c r="A2186" s="1" t="s">
        <v>56</v>
      </c>
      <c r="B2186">
        <v>2015</v>
      </c>
      <c r="C2186" s="1" t="s">
        <v>83</v>
      </c>
      <c r="D2186" s="1" t="s">
        <v>86</v>
      </c>
      <c r="E2186" s="1" t="s">
        <v>87</v>
      </c>
      <c r="F2186">
        <v>627</v>
      </c>
    </row>
    <row r="2187" spans="1:6" x14ac:dyDescent="0.3">
      <c r="A2187" s="1" t="s">
        <v>56</v>
      </c>
      <c r="B2187">
        <v>2015</v>
      </c>
      <c r="C2187" s="1" t="s">
        <v>83</v>
      </c>
      <c r="D2187" s="1" t="s">
        <v>90</v>
      </c>
      <c r="E2187" s="1" t="s">
        <v>91</v>
      </c>
      <c r="F2187">
        <v>35359</v>
      </c>
    </row>
    <row r="2188" spans="1:6" x14ac:dyDescent="0.3">
      <c r="A2188" s="1" t="s">
        <v>56</v>
      </c>
      <c r="B2188">
        <v>2015</v>
      </c>
      <c r="C2188" s="1" t="s">
        <v>83</v>
      </c>
      <c r="D2188" s="1" t="s">
        <v>94</v>
      </c>
      <c r="E2188" s="1" t="s">
        <v>95</v>
      </c>
      <c r="F2188">
        <v>1522</v>
      </c>
    </row>
    <row r="2189" spans="1:6" x14ac:dyDescent="0.3">
      <c r="A2189" s="1" t="s">
        <v>56</v>
      </c>
      <c r="B2189">
        <v>2015</v>
      </c>
      <c r="C2189" s="1" t="s">
        <v>98</v>
      </c>
      <c r="D2189" s="1" t="s">
        <v>99</v>
      </c>
      <c r="E2189" s="1" t="s">
        <v>101</v>
      </c>
      <c r="F2189">
        <v>12485</v>
      </c>
    </row>
    <row r="2190" spans="1:6" x14ac:dyDescent="0.3">
      <c r="A2190" s="1" t="s">
        <v>56</v>
      </c>
      <c r="B2190">
        <v>2015</v>
      </c>
      <c r="C2190" s="1" t="s">
        <v>98</v>
      </c>
      <c r="D2190" s="1" t="s">
        <v>104</v>
      </c>
      <c r="E2190" s="1" t="s">
        <v>419</v>
      </c>
      <c r="F2190">
        <v>1594</v>
      </c>
    </row>
    <row r="2191" spans="1:6" x14ac:dyDescent="0.3">
      <c r="A2191" s="1" t="s">
        <v>56</v>
      </c>
      <c r="B2191">
        <v>2015</v>
      </c>
      <c r="C2191" s="1" t="s">
        <v>98</v>
      </c>
      <c r="D2191" s="1" t="s">
        <v>104</v>
      </c>
      <c r="E2191" s="1" t="s">
        <v>420</v>
      </c>
      <c r="F2191">
        <v>4</v>
      </c>
    </row>
    <row r="2192" spans="1:6" x14ac:dyDescent="0.3">
      <c r="A2192" s="1" t="s">
        <v>56</v>
      </c>
      <c r="B2192">
        <v>2015</v>
      </c>
      <c r="C2192" s="1" t="s">
        <v>98</v>
      </c>
      <c r="D2192" s="1" t="s">
        <v>116</v>
      </c>
      <c r="E2192" s="1" t="s">
        <v>117</v>
      </c>
      <c r="F2192">
        <v>3</v>
      </c>
    </row>
    <row r="2193" spans="1:6" x14ac:dyDescent="0.3">
      <c r="A2193" s="1" t="s">
        <v>56</v>
      </c>
      <c r="B2193">
        <v>2015</v>
      </c>
      <c r="C2193" s="1" t="s">
        <v>98</v>
      </c>
      <c r="D2193" s="1" t="s">
        <v>122</v>
      </c>
      <c r="E2193" s="1" t="s">
        <v>122</v>
      </c>
      <c r="F2193">
        <v>139861</v>
      </c>
    </row>
    <row r="2194" spans="1:6" x14ac:dyDescent="0.3">
      <c r="A2194" s="1" t="s">
        <v>56</v>
      </c>
      <c r="B2194">
        <v>2016</v>
      </c>
      <c r="C2194" s="1" t="s">
        <v>83</v>
      </c>
      <c r="D2194" s="1" t="s">
        <v>86</v>
      </c>
      <c r="E2194" s="1" t="s">
        <v>87</v>
      </c>
      <c r="F2194">
        <v>603</v>
      </c>
    </row>
    <row r="2195" spans="1:6" x14ac:dyDescent="0.3">
      <c r="A2195" s="1" t="s">
        <v>56</v>
      </c>
      <c r="B2195">
        <v>2016</v>
      </c>
      <c r="C2195" s="1" t="s">
        <v>83</v>
      </c>
      <c r="D2195" s="1" t="s">
        <v>90</v>
      </c>
      <c r="E2195" s="1" t="s">
        <v>91</v>
      </c>
      <c r="F2195">
        <v>35882</v>
      </c>
    </row>
    <row r="2196" spans="1:6" x14ac:dyDescent="0.3">
      <c r="A2196" s="1" t="s">
        <v>56</v>
      </c>
      <c r="B2196">
        <v>2016</v>
      </c>
      <c r="C2196" s="1" t="s">
        <v>83</v>
      </c>
      <c r="D2196" s="1" t="s">
        <v>94</v>
      </c>
      <c r="E2196" s="1" t="s">
        <v>95</v>
      </c>
      <c r="F2196">
        <v>1513</v>
      </c>
    </row>
    <row r="2197" spans="1:6" x14ac:dyDescent="0.3">
      <c r="A2197" s="1" t="s">
        <v>56</v>
      </c>
      <c r="B2197">
        <v>2016</v>
      </c>
      <c r="C2197" s="1" t="s">
        <v>98</v>
      </c>
      <c r="D2197" s="1" t="s">
        <v>99</v>
      </c>
      <c r="E2197" s="1" t="s">
        <v>101</v>
      </c>
      <c r="F2197">
        <v>12556</v>
      </c>
    </row>
    <row r="2198" spans="1:6" x14ac:dyDescent="0.3">
      <c r="A2198" s="1" t="s">
        <v>56</v>
      </c>
      <c r="B2198">
        <v>2016</v>
      </c>
      <c r="C2198" s="1" t="s">
        <v>98</v>
      </c>
      <c r="D2198" s="1" t="s">
        <v>104</v>
      </c>
      <c r="E2198" s="1" t="s">
        <v>419</v>
      </c>
      <c r="F2198">
        <v>1612</v>
      </c>
    </row>
    <row r="2199" spans="1:6" x14ac:dyDescent="0.3">
      <c r="A2199" s="1" t="s">
        <v>56</v>
      </c>
      <c r="B2199">
        <v>2016</v>
      </c>
      <c r="C2199" s="1" t="s">
        <v>98</v>
      </c>
      <c r="D2199" s="1" t="s">
        <v>104</v>
      </c>
      <c r="E2199" s="1" t="s">
        <v>420</v>
      </c>
      <c r="F2199">
        <v>4</v>
      </c>
    </row>
    <row r="2200" spans="1:6" x14ac:dyDescent="0.3">
      <c r="A2200" s="1" t="s">
        <v>56</v>
      </c>
      <c r="B2200">
        <v>2016</v>
      </c>
      <c r="C2200" s="1" t="s">
        <v>98</v>
      </c>
      <c r="D2200" s="1" t="s">
        <v>116</v>
      </c>
      <c r="E2200" s="1" t="s">
        <v>117</v>
      </c>
      <c r="F2200">
        <v>1</v>
      </c>
    </row>
    <row r="2201" spans="1:6" x14ac:dyDescent="0.3">
      <c r="A2201" s="1" t="s">
        <v>56</v>
      </c>
      <c r="B2201">
        <v>2016</v>
      </c>
      <c r="C2201" s="1" t="s">
        <v>98</v>
      </c>
      <c r="D2201" s="1" t="s">
        <v>122</v>
      </c>
      <c r="E2201" s="1" t="s">
        <v>122</v>
      </c>
      <c r="F2201">
        <v>141323</v>
      </c>
    </row>
    <row r="2202" spans="1:6" x14ac:dyDescent="0.3">
      <c r="A2202" s="1" t="s">
        <v>56</v>
      </c>
      <c r="B2202">
        <v>2017</v>
      </c>
      <c r="C2202" s="1" t="s">
        <v>83</v>
      </c>
      <c r="D2202" s="1" t="s">
        <v>86</v>
      </c>
      <c r="E2202" s="1" t="s">
        <v>87</v>
      </c>
      <c r="F2202">
        <v>535</v>
      </c>
    </row>
    <row r="2203" spans="1:6" x14ac:dyDescent="0.3">
      <c r="A2203" s="1" t="s">
        <v>56</v>
      </c>
      <c r="B2203">
        <v>2017</v>
      </c>
      <c r="C2203" s="1" t="s">
        <v>83</v>
      </c>
      <c r="D2203" s="1" t="s">
        <v>90</v>
      </c>
      <c r="E2203" s="1" t="s">
        <v>91</v>
      </c>
      <c r="F2203">
        <v>36498</v>
      </c>
    </row>
    <row r="2204" spans="1:6" x14ac:dyDescent="0.3">
      <c r="A2204" s="1" t="s">
        <v>56</v>
      </c>
      <c r="B2204">
        <v>2017</v>
      </c>
      <c r="C2204" s="1" t="s">
        <v>83</v>
      </c>
      <c r="D2204" s="1" t="s">
        <v>94</v>
      </c>
      <c r="E2204" s="1" t="s">
        <v>95</v>
      </c>
      <c r="F2204">
        <v>1530</v>
      </c>
    </row>
    <row r="2205" spans="1:6" x14ac:dyDescent="0.3">
      <c r="A2205" s="1" t="s">
        <v>56</v>
      </c>
      <c r="B2205">
        <v>2017</v>
      </c>
      <c r="C2205" s="1" t="s">
        <v>98</v>
      </c>
      <c r="D2205" s="1" t="s">
        <v>99</v>
      </c>
      <c r="E2205" s="1" t="s">
        <v>101</v>
      </c>
      <c r="F2205">
        <v>12543</v>
      </c>
    </row>
    <row r="2206" spans="1:6" x14ac:dyDescent="0.3">
      <c r="A2206" s="1" t="s">
        <v>56</v>
      </c>
      <c r="B2206">
        <v>2017</v>
      </c>
      <c r="C2206" s="1" t="s">
        <v>98</v>
      </c>
      <c r="D2206" s="1" t="s">
        <v>104</v>
      </c>
      <c r="E2206" s="1" t="s">
        <v>419</v>
      </c>
      <c r="F2206">
        <v>1622</v>
      </c>
    </row>
    <row r="2207" spans="1:6" x14ac:dyDescent="0.3">
      <c r="A2207" s="1" t="s">
        <v>56</v>
      </c>
      <c r="B2207">
        <v>2017</v>
      </c>
      <c r="C2207" s="1" t="s">
        <v>98</v>
      </c>
      <c r="D2207" s="1" t="s">
        <v>104</v>
      </c>
      <c r="E2207" s="1" t="s">
        <v>420</v>
      </c>
      <c r="F2207">
        <v>4</v>
      </c>
    </row>
    <row r="2208" spans="1:6" x14ac:dyDescent="0.3">
      <c r="A2208" s="1" t="s">
        <v>56</v>
      </c>
      <c r="B2208">
        <v>2017</v>
      </c>
      <c r="C2208" s="1" t="s">
        <v>98</v>
      </c>
      <c r="D2208" s="1" t="s">
        <v>116</v>
      </c>
      <c r="E2208" s="1" t="s">
        <v>117</v>
      </c>
      <c r="F2208">
        <v>1</v>
      </c>
    </row>
    <row r="2209" spans="1:6" x14ac:dyDescent="0.3">
      <c r="A2209" s="1" t="s">
        <v>56</v>
      </c>
      <c r="B2209">
        <v>2017</v>
      </c>
      <c r="C2209" s="1" t="s">
        <v>98</v>
      </c>
      <c r="D2209" s="1" t="s">
        <v>122</v>
      </c>
      <c r="E2209" s="1" t="s">
        <v>122</v>
      </c>
      <c r="F2209">
        <v>143018</v>
      </c>
    </row>
    <row r="2210" spans="1:6" x14ac:dyDescent="0.3">
      <c r="A2210" s="1" t="s">
        <v>56</v>
      </c>
      <c r="B2210">
        <v>2018</v>
      </c>
      <c r="C2210" s="1" t="s">
        <v>83</v>
      </c>
      <c r="D2210" s="1" t="s">
        <v>86</v>
      </c>
      <c r="E2210" s="1" t="s">
        <v>87</v>
      </c>
      <c r="F2210">
        <v>529</v>
      </c>
    </row>
    <row r="2211" spans="1:6" x14ac:dyDescent="0.3">
      <c r="A2211" s="1" t="s">
        <v>56</v>
      </c>
      <c r="B2211">
        <v>2018</v>
      </c>
      <c r="C2211" s="1" t="s">
        <v>83</v>
      </c>
      <c r="D2211" s="1" t="s">
        <v>90</v>
      </c>
      <c r="E2211" s="1" t="s">
        <v>91</v>
      </c>
      <c r="F2211">
        <v>36780</v>
      </c>
    </row>
    <row r="2212" spans="1:6" x14ac:dyDescent="0.3">
      <c r="A2212" s="1" t="s">
        <v>56</v>
      </c>
      <c r="B2212">
        <v>2018</v>
      </c>
      <c r="C2212" s="1" t="s">
        <v>83</v>
      </c>
      <c r="D2212" s="1" t="s">
        <v>94</v>
      </c>
      <c r="E2212" s="1" t="s">
        <v>95</v>
      </c>
      <c r="F2212">
        <v>1524</v>
      </c>
    </row>
    <row r="2213" spans="1:6" x14ac:dyDescent="0.3">
      <c r="A2213" s="1" t="s">
        <v>56</v>
      </c>
      <c r="B2213">
        <v>2018</v>
      </c>
      <c r="C2213" s="1" t="s">
        <v>98</v>
      </c>
      <c r="D2213" s="1" t="s">
        <v>99</v>
      </c>
      <c r="E2213" s="1" t="s">
        <v>101</v>
      </c>
      <c r="F2213">
        <v>12676</v>
      </c>
    </row>
    <row r="2214" spans="1:6" x14ac:dyDescent="0.3">
      <c r="A2214" s="1" t="s">
        <v>56</v>
      </c>
      <c r="B2214">
        <v>2018</v>
      </c>
      <c r="C2214" s="1" t="s">
        <v>98</v>
      </c>
      <c r="D2214" s="1" t="s">
        <v>104</v>
      </c>
      <c r="E2214" s="1" t="s">
        <v>419</v>
      </c>
      <c r="F2214">
        <v>1626</v>
      </c>
    </row>
    <row r="2215" spans="1:6" x14ac:dyDescent="0.3">
      <c r="A2215" s="1" t="s">
        <v>56</v>
      </c>
      <c r="B2215">
        <v>2018</v>
      </c>
      <c r="C2215" s="1" t="s">
        <v>98</v>
      </c>
      <c r="D2215" s="1" t="s">
        <v>104</v>
      </c>
      <c r="E2215" s="1" t="s">
        <v>420</v>
      </c>
      <c r="F2215">
        <v>5</v>
      </c>
    </row>
    <row r="2216" spans="1:6" x14ac:dyDescent="0.3">
      <c r="A2216" s="1" t="s">
        <v>56</v>
      </c>
      <c r="B2216">
        <v>2018</v>
      </c>
      <c r="C2216" s="1" t="s">
        <v>98</v>
      </c>
      <c r="D2216" s="1" t="s">
        <v>116</v>
      </c>
      <c r="E2216" s="1" t="s">
        <v>117</v>
      </c>
      <c r="F2216">
        <v>1</v>
      </c>
    </row>
    <row r="2217" spans="1:6" x14ac:dyDescent="0.3">
      <c r="A2217" s="1" t="s">
        <v>56</v>
      </c>
      <c r="B2217">
        <v>2018</v>
      </c>
      <c r="C2217" s="1" t="s">
        <v>98</v>
      </c>
      <c r="D2217" s="1" t="s">
        <v>122</v>
      </c>
      <c r="E2217" s="1" t="s">
        <v>122</v>
      </c>
      <c r="F2217">
        <v>144731</v>
      </c>
    </row>
    <row r="2218" spans="1:6" x14ac:dyDescent="0.3">
      <c r="A2218" s="1" t="s">
        <v>56</v>
      </c>
      <c r="B2218">
        <v>2019</v>
      </c>
      <c r="C2218" s="1" t="s">
        <v>83</v>
      </c>
      <c r="D2218" s="1" t="s">
        <v>86</v>
      </c>
      <c r="E2218" s="1" t="s">
        <v>87</v>
      </c>
      <c r="F2218">
        <v>516</v>
      </c>
    </row>
    <row r="2219" spans="1:6" x14ac:dyDescent="0.3">
      <c r="A2219" s="1" t="s">
        <v>56</v>
      </c>
      <c r="B2219">
        <v>2019</v>
      </c>
      <c r="C2219" s="1" t="s">
        <v>83</v>
      </c>
      <c r="D2219" s="1" t="s">
        <v>90</v>
      </c>
      <c r="E2219" s="1" t="s">
        <v>91</v>
      </c>
      <c r="F2219">
        <v>37461</v>
      </c>
    </row>
    <row r="2220" spans="1:6" x14ac:dyDescent="0.3">
      <c r="A2220" s="1" t="s">
        <v>56</v>
      </c>
      <c r="B2220">
        <v>2019</v>
      </c>
      <c r="C2220" s="1" t="s">
        <v>83</v>
      </c>
      <c r="D2220" s="1" t="s">
        <v>94</v>
      </c>
      <c r="E2220" s="1" t="s">
        <v>95</v>
      </c>
      <c r="F2220">
        <v>1551</v>
      </c>
    </row>
    <row r="2221" spans="1:6" x14ac:dyDescent="0.3">
      <c r="A2221" s="1" t="s">
        <v>56</v>
      </c>
      <c r="B2221">
        <v>2019</v>
      </c>
      <c r="C2221" s="1" t="s">
        <v>98</v>
      </c>
      <c r="D2221" s="1" t="s">
        <v>99</v>
      </c>
      <c r="E2221" s="1" t="s">
        <v>101</v>
      </c>
      <c r="F2221">
        <v>12800</v>
      </c>
    </row>
    <row r="2222" spans="1:6" x14ac:dyDescent="0.3">
      <c r="A2222" s="1" t="s">
        <v>56</v>
      </c>
      <c r="B2222">
        <v>2019</v>
      </c>
      <c r="C2222" s="1" t="s">
        <v>98</v>
      </c>
      <c r="D2222" s="1" t="s">
        <v>104</v>
      </c>
      <c r="E2222" s="1" t="s">
        <v>421</v>
      </c>
      <c r="F2222">
        <v>1584</v>
      </c>
    </row>
    <row r="2223" spans="1:6" x14ac:dyDescent="0.3">
      <c r="A2223" s="1" t="s">
        <v>56</v>
      </c>
      <c r="B2223">
        <v>2019</v>
      </c>
      <c r="C2223" s="1" t="s">
        <v>98</v>
      </c>
      <c r="D2223" s="1" t="s">
        <v>104</v>
      </c>
      <c r="E2223" s="1" t="s">
        <v>420</v>
      </c>
      <c r="F2223">
        <v>5</v>
      </c>
    </row>
    <row r="2224" spans="1:6" x14ac:dyDescent="0.3">
      <c r="A2224" s="1" t="s">
        <v>56</v>
      </c>
      <c r="B2224">
        <v>2019</v>
      </c>
      <c r="C2224" s="1" t="s">
        <v>98</v>
      </c>
      <c r="D2224" s="1" t="s">
        <v>116</v>
      </c>
      <c r="E2224" s="1" t="s">
        <v>117</v>
      </c>
      <c r="F2224">
        <v>1</v>
      </c>
    </row>
    <row r="2225" spans="1:6" x14ac:dyDescent="0.3">
      <c r="A2225" s="1" t="s">
        <v>56</v>
      </c>
      <c r="B2225">
        <v>2019</v>
      </c>
      <c r="C2225" s="1" t="s">
        <v>98</v>
      </c>
      <c r="D2225" s="1" t="s">
        <v>122</v>
      </c>
      <c r="E2225" s="1" t="s">
        <v>122</v>
      </c>
      <c r="F2225">
        <v>146208</v>
      </c>
    </row>
    <row r="2226" spans="1:6" x14ac:dyDescent="0.3">
      <c r="A2226" s="1" t="s">
        <v>56</v>
      </c>
      <c r="B2226">
        <v>2020</v>
      </c>
      <c r="C2226" s="1" t="s">
        <v>83</v>
      </c>
      <c r="D2226" s="1" t="s">
        <v>86</v>
      </c>
      <c r="E2226" s="1" t="s">
        <v>87</v>
      </c>
      <c r="F2226">
        <v>515</v>
      </c>
    </row>
    <row r="2227" spans="1:6" x14ac:dyDescent="0.3">
      <c r="A2227" s="1" t="s">
        <v>56</v>
      </c>
      <c r="B2227">
        <v>2020</v>
      </c>
      <c r="C2227" s="1" t="s">
        <v>83</v>
      </c>
      <c r="D2227" s="1" t="s">
        <v>90</v>
      </c>
      <c r="E2227" s="1" t="s">
        <v>91</v>
      </c>
      <c r="F2227">
        <v>37973</v>
      </c>
    </row>
    <row r="2228" spans="1:6" x14ac:dyDescent="0.3">
      <c r="A2228" s="1" t="s">
        <v>56</v>
      </c>
      <c r="B2228">
        <v>2020</v>
      </c>
      <c r="C2228" s="1" t="s">
        <v>83</v>
      </c>
      <c r="D2228" s="1" t="s">
        <v>94</v>
      </c>
      <c r="E2228" s="1" t="s">
        <v>95</v>
      </c>
      <c r="F2228">
        <v>1539</v>
      </c>
    </row>
    <row r="2229" spans="1:6" x14ac:dyDescent="0.3">
      <c r="A2229" s="1" t="s">
        <v>56</v>
      </c>
      <c r="B2229">
        <v>2020</v>
      </c>
      <c r="C2229" s="1" t="s">
        <v>98</v>
      </c>
      <c r="D2229" s="1" t="s">
        <v>99</v>
      </c>
      <c r="E2229" s="1" t="s">
        <v>101</v>
      </c>
      <c r="F2229">
        <v>12925</v>
      </c>
    </row>
    <row r="2230" spans="1:6" x14ac:dyDescent="0.3">
      <c r="A2230" s="1" t="s">
        <v>56</v>
      </c>
      <c r="B2230">
        <v>2020</v>
      </c>
      <c r="C2230" s="1" t="s">
        <v>98</v>
      </c>
      <c r="D2230" s="1" t="s">
        <v>104</v>
      </c>
      <c r="E2230" s="1" t="s">
        <v>421</v>
      </c>
      <c r="F2230">
        <v>1542</v>
      </c>
    </row>
    <row r="2231" spans="1:6" x14ac:dyDescent="0.3">
      <c r="A2231" s="1" t="s">
        <v>56</v>
      </c>
      <c r="B2231">
        <v>2020</v>
      </c>
      <c r="C2231" s="1" t="s">
        <v>98</v>
      </c>
      <c r="D2231" s="1" t="s">
        <v>104</v>
      </c>
      <c r="E2231" s="1" t="s">
        <v>420</v>
      </c>
      <c r="F2231">
        <v>6</v>
      </c>
    </row>
    <row r="2232" spans="1:6" x14ac:dyDescent="0.3">
      <c r="A2232" s="1" t="s">
        <v>56</v>
      </c>
      <c r="B2232">
        <v>2020</v>
      </c>
      <c r="C2232" s="1" t="s">
        <v>98</v>
      </c>
      <c r="D2232" s="1" t="s">
        <v>116</v>
      </c>
      <c r="E2232" s="1" t="s">
        <v>117</v>
      </c>
      <c r="F2232">
        <v>1</v>
      </c>
    </row>
    <row r="2233" spans="1:6" x14ac:dyDescent="0.3">
      <c r="A2233" s="1" t="s">
        <v>56</v>
      </c>
      <c r="B2233">
        <v>2020</v>
      </c>
      <c r="C2233" s="1" t="s">
        <v>98</v>
      </c>
      <c r="D2233" s="1" t="s">
        <v>122</v>
      </c>
      <c r="E2233" s="1" t="s">
        <v>122</v>
      </c>
      <c r="F2233">
        <v>147666</v>
      </c>
    </row>
    <row r="2234" spans="1:6" x14ac:dyDescent="0.3">
      <c r="A2234" s="1" t="s">
        <v>56</v>
      </c>
      <c r="B2234">
        <v>2021</v>
      </c>
      <c r="C2234" s="1" t="s">
        <v>83</v>
      </c>
      <c r="D2234" s="1" t="s">
        <v>86</v>
      </c>
      <c r="E2234" s="1" t="s">
        <v>87</v>
      </c>
      <c r="F2234">
        <v>508</v>
      </c>
    </row>
    <row r="2235" spans="1:6" x14ac:dyDescent="0.3">
      <c r="A2235" s="1" t="s">
        <v>56</v>
      </c>
      <c r="B2235">
        <v>2021</v>
      </c>
      <c r="C2235" s="1" t="s">
        <v>83</v>
      </c>
      <c r="D2235" s="1" t="s">
        <v>90</v>
      </c>
      <c r="E2235" s="1" t="s">
        <v>91</v>
      </c>
      <c r="F2235">
        <v>38932</v>
      </c>
    </row>
    <row r="2236" spans="1:6" x14ac:dyDescent="0.3">
      <c r="A2236" s="1" t="s">
        <v>56</v>
      </c>
      <c r="B2236">
        <v>2021</v>
      </c>
      <c r="C2236" s="1" t="s">
        <v>83</v>
      </c>
      <c r="D2236" s="1" t="s">
        <v>94</v>
      </c>
      <c r="E2236" s="1" t="s">
        <v>95</v>
      </c>
      <c r="F2236">
        <v>1543</v>
      </c>
    </row>
    <row r="2237" spans="1:6" x14ac:dyDescent="0.3">
      <c r="A2237" s="1" t="s">
        <v>56</v>
      </c>
      <c r="B2237">
        <v>2021</v>
      </c>
      <c r="C2237" s="1" t="s">
        <v>98</v>
      </c>
      <c r="D2237" s="1" t="s">
        <v>99</v>
      </c>
      <c r="E2237" s="1" t="s">
        <v>101</v>
      </c>
      <c r="F2237">
        <v>13031</v>
      </c>
    </row>
    <row r="2238" spans="1:6" x14ac:dyDescent="0.3">
      <c r="A2238" s="1" t="s">
        <v>56</v>
      </c>
      <c r="B2238">
        <v>2021</v>
      </c>
      <c r="C2238" s="1" t="s">
        <v>98</v>
      </c>
      <c r="D2238" s="1" t="s">
        <v>104</v>
      </c>
      <c r="E2238" s="1" t="s">
        <v>421</v>
      </c>
      <c r="F2238">
        <v>1520</v>
      </c>
    </row>
    <row r="2239" spans="1:6" x14ac:dyDescent="0.3">
      <c r="A2239" s="1" t="s">
        <v>56</v>
      </c>
      <c r="B2239">
        <v>2021</v>
      </c>
      <c r="C2239" s="1" t="s">
        <v>98</v>
      </c>
      <c r="D2239" s="1" t="s">
        <v>104</v>
      </c>
      <c r="E2239" s="1" t="s">
        <v>420</v>
      </c>
      <c r="F2239">
        <v>8</v>
      </c>
    </row>
    <row r="2240" spans="1:6" x14ac:dyDescent="0.3">
      <c r="A2240" s="1" t="s">
        <v>56</v>
      </c>
      <c r="B2240">
        <v>2021</v>
      </c>
      <c r="C2240" s="1" t="s">
        <v>98</v>
      </c>
      <c r="D2240" s="1" t="s">
        <v>116</v>
      </c>
      <c r="E2240" s="1" t="s">
        <v>117</v>
      </c>
      <c r="F2240">
        <v>1</v>
      </c>
    </row>
    <row r="2241" spans="1:6" x14ac:dyDescent="0.3">
      <c r="A2241" s="1" t="s">
        <v>56</v>
      </c>
      <c r="B2241">
        <v>2021</v>
      </c>
      <c r="C2241" s="1" t="s">
        <v>98</v>
      </c>
      <c r="D2241" s="1" t="s">
        <v>122</v>
      </c>
      <c r="E2241" s="1" t="s">
        <v>122</v>
      </c>
      <c r="F2241">
        <v>149578</v>
      </c>
    </row>
    <row r="2242" spans="1:6" x14ac:dyDescent="0.3">
      <c r="A2242" s="1" t="s">
        <v>57</v>
      </c>
      <c r="B2242">
        <v>2015</v>
      </c>
      <c r="C2242" s="1" t="s">
        <v>83</v>
      </c>
      <c r="D2242" s="1" t="s">
        <v>86</v>
      </c>
      <c r="E2242" s="1" t="s">
        <v>87</v>
      </c>
      <c r="F2242">
        <v>247</v>
      </c>
    </row>
    <row r="2243" spans="1:6" x14ac:dyDescent="0.3">
      <c r="A2243" s="1" t="s">
        <v>57</v>
      </c>
      <c r="B2243">
        <v>2015</v>
      </c>
      <c r="C2243" s="1" t="s">
        <v>83</v>
      </c>
      <c r="D2243" s="1" t="s">
        <v>90</v>
      </c>
      <c r="E2243" s="1" t="s">
        <v>91</v>
      </c>
      <c r="F2243">
        <v>3156</v>
      </c>
    </row>
    <row r="2244" spans="1:6" x14ac:dyDescent="0.3">
      <c r="A2244" s="1" t="s">
        <v>57</v>
      </c>
      <c r="B2244">
        <v>2015</v>
      </c>
      <c r="C2244" s="1" t="s">
        <v>83</v>
      </c>
      <c r="D2244" s="1" t="s">
        <v>94</v>
      </c>
      <c r="E2244" s="1" t="s">
        <v>95</v>
      </c>
      <c r="F2244">
        <v>179</v>
      </c>
    </row>
    <row r="2245" spans="1:6" x14ac:dyDescent="0.3">
      <c r="A2245" s="1" t="s">
        <v>57</v>
      </c>
      <c r="B2245">
        <v>2015</v>
      </c>
      <c r="C2245" s="1" t="s">
        <v>98</v>
      </c>
      <c r="D2245" s="1" t="s">
        <v>99</v>
      </c>
      <c r="E2245" s="1" t="s">
        <v>101</v>
      </c>
      <c r="F2245">
        <v>2570</v>
      </c>
    </row>
    <row r="2246" spans="1:6" x14ac:dyDescent="0.3">
      <c r="A2246" s="1" t="s">
        <v>57</v>
      </c>
      <c r="B2246">
        <v>2015</v>
      </c>
      <c r="C2246" s="1" t="s">
        <v>98</v>
      </c>
      <c r="D2246" s="1" t="s">
        <v>104</v>
      </c>
      <c r="E2246" s="1" t="s">
        <v>422</v>
      </c>
      <c r="F2246">
        <v>13</v>
      </c>
    </row>
    <row r="2247" spans="1:6" x14ac:dyDescent="0.3">
      <c r="A2247" s="1" t="s">
        <v>57</v>
      </c>
      <c r="B2247">
        <v>2015</v>
      </c>
      <c r="C2247" s="1" t="s">
        <v>98</v>
      </c>
      <c r="D2247" s="1" t="s">
        <v>104</v>
      </c>
      <c r="E2247" s="1" t="s">
        <v>174</v>
      </c>
      <c r="F2247">
        <v>287</v>
      </c>
    </row>
    <row r="2248" spans="1:6" x14ac:dyDescent="0.3">
      <c r="A2248" s="1" t="s">
        <v>57</v>
      </c>
      <c r="B2248">
        <v>2015</v>
      </c>
      <c r="C2248" s="1" t="s">
        <v>98</v>
      </c>
      <c r="D2248" s="1" t="s">
        <v>116</v>
      </c>
      <c r="E2248" s="1" t="s">
        <v>117</v>
      </c>
      <c r="F2248">
        <v>3</v>
      </c>
    </row>
    <row r="2249" spans="1:6" x14ac:dyDescent="0.3">
      <c r="A2249" s="1" t="s">
        <v>57</v>
      </c>
      <c r="B2249">
        <v>2015</v>
      </c>
      <c r="C2249" s="1" t="s">
        <v>98</v>
      </c>
      <c r="D2249" s="1" t="s">
        <v>122</v>
      </c>
      <c r="E2249" s="1" t="s">
        <v>122</v>
      </c>
      <c r="F2249">
        <v>32992</v>
      </c>
    </row>
    <row r="2250" spans="1:6" x14ac:dyDescent="0.3">
      <c r="A2250" s="1" t="s">
        <v>57</v>
      </c>
      <c r="B2250">
        <v>2016</v>
      </c>
      <c r="C2250" s="1" t="s">
        <v>83</v>
      </c>
      <c r="D2250" s="1" t="s">
        <v>86</v>
      </c>
      <c r="E2250" s="1" t="s">
        <v>87</v>
      </c>
      <c r="F2250">
        <v>247</v>
      </c>
    </row>
    <row r="2251" spans="1:6" x14ac:dyDescent="0.3">
      <c r="A2251" s="1" t="s">
        <v>57</v>
      </c>
      <c r="B2251">
        <v>2016</v>
      </c>
      <c r="C2251" s="1" t="s">
        <v>83</v>
      </c>
      <c r="D2251" s="1" t="s">
        <v>90</v>
      </c>
      <c r="E2251" s="1" t="s">
        <v>91</v>
      </c>
      <c r="F2251">
        <v>3172</v>
      </c>
    </row>
    <row r="2252" spans="1:6" x14ac:dyDescent="0.3">
      <c r="A2252" s="1" t="s">
        <v>57</v>
      </c>
      <c r="B2252">
        <v>2016</v>
      </c>
      <c r="C2252" s="1" t="s">
        <v>83</v>
      </c>
      <c r="D2252" s="1" t="s">
        <v>94</v>
      </c>
      <c r="E2252" s="1" t="s">
        <v>95</v>
      </c>
      <c r="F2252">
        <v>177</v>
      </c>
    </row>
    <row r="2253" spans="1:6" x14ac:dyDescent="0.3">
      <c r="A2253" s="1" t="s">
        <v>57</v>
      </c>
      <c r="B2253">
        <v>2016</v>
      </c>
      <c r="C2253" s="1" t="s">
        <v>98</v>
      </c>
      <c r="D2253" s="1" t="s">
        <v>99</v>
      </c>
      <c r="E2253" s="1" t="s">
        <v>101</v>
      </c>
      <c r="F2253">
        <v>2629</v>
      </c>
    </row>
    <row r="2254" spans="1:6" x14ac:dyDescent="0.3">
      <c r="A2254" s="1" t="s">
        <v>57</v>
      </c>
      <c r="B2254">
        <v>2016</v>
      </c>
      <c r="C2254" s="1" t="s">
        <v>98</v>
      </c>
      <c r="D2254" s="1" t="s">
        <v>104</v>
      </c>
      <c r="E2254" s="1" t="s">
        <v>422</v>
      </c>
      <c r="F2254">
        <v>15</v>
      </c>
    </row>
    <row r="2255" spans="1:6" x14ac:dyDescent="0.3">
      <c r="A2255" s="1" t="s">
        <v>57</v>
      </c>
      <c r="B2255">
        <v>2016</v>
      </c>
      <c r="C2255" s="1" t="s">
        <v>98</v>
      </c>
      <c r="D2255" s="1" t="s">
        <v>104</v>
      </c>
      <c r="E2255" s="1" t="s">
        <v>174</v>
      </c>
      <c r="F2255">
        <v>304</v>
      </c>
    </row>
    <row r="2256" spans="1:6" x14ac:dyDescent="0.3">
      <c r="A2256" s="1" t="s">
        <v>57</v>
      </c>
      <c r="B2256">
        <v>2016</v>
      </c>
      <c r="C2256" s="1" t="s">
        <v>98</v>
      </c>
      <c r="D2256" s="1" t="s">
        <v>116</v>
      </c>
      <c r="E2256" s="1" t="s">
        <v>117</v>
      </c>
      <c r="F2256">
        <v>3</v>
      </c>
    </row>
    <row r="2257" spans="1:6" x14ac:dyDescent="0.3">
      <c r="A2257" s="1" t="s">
        <v>57</v>
      </c>
      <c r="B2257">
        <v>2016</v>
      </c>
      <c r="C2257" s="1" t="s">
        <v>98</v>
      </c>
      <c r="D2257" s="1" t="s">
        <v>122</v>
      </c>
      <c r="E2257" s="1" t="s">
        <v>122</v>
      </c>
      <c r="F2257">
        <v>33867</v>
      </c>
    </row>
    <row r="2258" spans="1:6" x14ac:dyDescent="0.3">
      <c r="A2258" s="1" t="s">
        <v>57</v>
      </c>
      <c r="B2258">
        <v>2017</v>
      </c>
      <c r="C2258" s="1" t="s">
        <v>83</v>
      </c>
      <c r="D2258" s="1" t="s">
        <v>86</v>
      </c>
      <c r="E2258" s="1" t="s">
        <v>87</v>
      </c>
      <c r="F2258">
        <v>242</v>
      </c>
    </row>
    <row r="2259" spans="1:6" x14ac:dyDescent="0.3">
      <c r="A2259" s="1" t="s">
        <v>57</v>
      </c>
      <c r="B2259">
        <v>2017</v>
      </c>
      <c r="C2259" s="1" t="s">
        <v>83</v>
      </c>
      <c r="D2259" s="1" t="s">
        <v>90</v>
      </c>
      <c r="E2259" s="1" t="s">
        <v>91</v>
      </c>
      <c r="F2259">
        <v>3246</v>
      </c>
    </row>
    <row r="2260" spans="1:6" x14ac:dyDescent="0.3">
      <c r="A2260" s="1" t="s">
        <v>57</v>
      </c>
      <c r="B2260">
        <v>2017</v>
      </c>
      <c r="C2260" s="1" t="s">
        <v>83</v>
      </c>
      <c r="D2260" s="1" t="s">
        <v>94</v>
      </c>
      <c r="E2260" s="1" t="s">
        <v>95</v>
      </c>
      <c r="F2260">
        <v>182</v>
      </c>
    </row>
    <row r="2261" spans="1:6" x14ac:dyDescent="0.3">
      <c r="A2261" s="1" t="s">
        <v>57</v>
      </c>
      <c r="B2261">
        <v>2017</v>
      </c>
      <c r="C2261" s="1" t="s">
        <v>98</v>
      </c>
      <c r="D2261" s="1" t="s">
        <v>99</v>
      </c>
      <c r="E2261" s="1" t="s">
        <v>101</v>
      </c>
      <c r="F2261">
        <v>2668</v>
      </c>
    </row>
    <row r="2262" spans="1:6" x14ac:dyDescent="0.3">
      <c r="A2262" s="1" t="s">
        <v>57</v>
      </c>
      <c r="B2262">
        <v>2017</v>
      </c>
      <c r="C2262" s="1" t="s">
        <v>98</v>
      </c>
      <c r="D2262" s="1" t="s">
        <v>104</v>
      </c>
      <c r="E2262" s="1" t="s">
        <v>422</v>
      </c>
      <c r="F2262">
        <v>15</v>
      </c>
    </row>
    <row r="2263" spans="1:6" x14ac:dyDescent="0.3">
      <c r="A2263" s="1" t="s">
        <v>57</v>
      </c>
      <c r="B2263">
        <v>2017</v>
      </c>
      <c r="C2263" s="1" t="s">
        <v>98</v>
      </c>
      <c r="D2263" s="1" t="s">
        <v>104</v>
      </c>
      <c r="E2263" s="1" t="s">
        <v>174</v>
      </c>
      <c r="F2263">
        <v>331</v>
      </c>
    </row>
    <row r="2264" spans="1:6" x14ac:dyDescent="0.3">
      <c r="A2264" s="1" t="s">
        <v>57</v>
      </c>
      <c r="B2264">
        <v>2017</v>
      </c>
      <c r="C2264" s="1" t="s">
        <v>98</v>
      </c>
      <c r="D2264" s="1" t="s">
        <v>116</v>
      </c>
      <c r="E2264" s="1" t="s">
        <v>117</v>
      </c>
      <c r="F2264">
        <v>3</v>
      </c>
    </row>
    <row r="2265" spans="1:6" x14ac:dyDescent="0.3">
      <c r="A2265" s="1" t="s">
        <v>57</v>
      </c>
      <c r="B2265">
        <v>2017</v>
      </c>
      <c r="C2265" s="1" t="s">
        <v>98</v>
      </c>
      <c r="D2265" s="1" t="s">
        <v>122</v>
      </c>
      <c r="E2265" s="1" t="s">
        <v>122</v>
      </c>
      <c r="F2265">
        <v>34878</v>
      </c>
    </row>
    <row r="2266" spans="1:6" x14ac:dyDescent="0.3">
      <c r="A2266" s="1" t="s">
        <v>57</v>
      </c>
      <c r="B2266">
        <v>2018</v>
      </c>
      <c r="C2266" s="1" t="s">
        <v>83</v>
      </c>
      <c r="D2266" s="1" t="s">
        <v>86</v>
      </c>
      <c r="E2266" s="1" t="s">
        <v>87</v>
      </c>
      <c r="F2266">
        <v>252</v>
      </c>
    </row>
    <row r="2267" spans="1:6" x14ac:dyDescent="0.3">
      <c r="A2267" s="1" t="s">
        <v>57</v>
      </c>
      <c r="B2267">
        <v>2018</v>
      </c>
      <c r="C2267" s="1" t="s">
        <v>83</v>
      </c>
      <c r="D2267" s="1" t="s">
        <v>90</v>
      </c>
      <c r="E2267" s="1" t="s">
        <v>91</v>
      </c>
      <c r="F2267">
        <v>3276</v>
      </c>
    </row>
    <row r="2268" spans="1:6" x14ac:dyDescent="0.3">
      <c r="A2268" s="1" t="s">
        <v>57</v>
      </c>
      <c r="B2268">
        <v>2018</v>
      </c>
      <c r="C2268" s="1" t="s">
        <v>83</v>
      </c>
      <c r="D2268" s="1" t="s">
        <v>94</v>
      </c>
      <c r="E2268" s="1" t="s">
        <v>95</v>
      </c>
      <c r="F2268">
        <v>182</v>
      </c>
    </row>
    <row r="2269" spans="1:6" x14ac:dyDescent="0.3">
      <c r="A2269" s="1" t="s">
        <v>57</v>
      </c>
      <c r="B2269">
        <v>2018</v>
      </c>
      <c r="C2269" s="1" t="s">
        <v>98</v>
      </c>
      <c r="D2269" s="1" t="s">
        <v>99</v>
      </c>
      <c r="E2269" s="1" t="s">
        <v>101</v>
      </c>
      <c r="F2269">
        <v>2702</v>
      </c>
    </row>
    <row r="2270" spans="1:6" x14ac:dyDescent="0.3">
      <c r="A2270" s="1" t="s">
        <v>57</v>
      </c>
      <c r="B2270">
        <v>2018</v>
      </c>
      <c r="C2270" s="1" t="s">
        <v>98</v>
      </c>
      <c r="D2270" s="1" t="s">
        <v>104</v>
      </c>
      <c r="E2270" s="1" t="s">
        <v>422</v>
      </c>
      <c r="F2270">
        <v>13</v>
      </c>
    </row>
    <row r="2271" spans="1:6" x14ac:dyDescent="0.3">
      <c r="A2271" s="1" t="s">
        <v>57</v>
      </c>
      <c r="B2271">
        <v>2018</v>
      </c>
      <c r="C2271" s="1" t="s">
        <v>98</v>
      </c>
      <c r="D2271" s="1" t="s">
        <v>104</v>
      </c>
      <c r="E2271" s="1" t="s">
        <v>174</v>
      </c>
      <c r="F2271">
        <v>331</v>
      </c>
    </row>
    <row r="2272" spans="1:6" x14ac:dyDescent="0.3">
      <c r="A2272" s="1" t="s">
        <v>57</v>
      </c>
      <c r="B2272">
        <v>2018</v>
      </c>
      <c r="C2272" s="1" t="s">
        <v>98</v>
      </c>
      <c r="D2272" s="1" t="s">
        <v>116</v>
      </c>
      <c r="E2272" s="1" t="s">
        <v>117</v>
      </c>
      <c r="F2272">
        <v>3</v>
      </c>
    </row>
    <row r="2273" spans="1:6" x14ac:dyDescent="0.3">
      <c r="A2273" s="1" t="s">
        <v>57</v>
      </c>
      <c r="B2273">
        <v>2018</v>
      </c>
      <c r="C2273" s="1" t="s">
        <v>98</v>
      </c>
      <c r="D2273" s="1" t="s">
        <v>122</v>
      </c>
      <c r="E2273" s="1" t="s">
        <v>122</v>
      </c>
      <c r="F2273">
        <v>36530</v>
      </c>
    </row>
    <row r="2274" spans="1:6" x14ac:dyDescent="0.3">
      <c r="A2274" s="1" t="s">
        <v>57</v>
      </c>
      <c r="B2274">
        <v>2019</v>
      </c>
      <c r="C2274" s="1" t="s">
        <v>83</v>
      </c>
      <c r="D2274" s="1" t="s">
        <v>86</v>
      </c>
      <c r="E2274" s="1" t="s">
        <v>87</v>
      </c>
      <c r="F2274">
        <v>251</v>
      </c>
    </row>
    <row r="2275" spans="1:6" x14ac:dyDescent="0.3">
      <c r="A2275" s="1" t="s">
        <v>57</v>
      </c>
      <c r="B2275">
        <v>2019</v>
      </c>
      <c r="C2275" s="1" t="s">
        <v>83</v>
      </c>
      <c r="D2275" s="1" t="s">
        <v>90</v>
      </c>
      <c r="E2275" s="1" t="s">
        <v>91</v>
      </c>
      <c r="F2275">
        <v>3282</v>
      </c>
    </row>
    <row r="2276" spans="1:6" x14ac:dyDescent="0.3">
      <c r="A2276" s="1" t="s">
        <v>57</v>
      </c>
      <c r="B2276">
        <v>2019</v>
      </c>
      <c r="C2276" s="1" t="s">
        <v>83</v>
      </c>
      <c r="D2276" s="1" t="s">
        <v>94</v>
      </c>
      <c r="E2276" s="1" t="s">
        <v>95</v>
      </c>
      <c r="F2276">
        <v>179</v>
      </c>
    </row>
    <row r="2277" spans="1:6" x14ac:dyDescent="0.3">
      <c r="A2277" s="1" t="s">
        <v>57</v>
      </c>
      <c r="B2277">
        <v>2019</v>
      </c>
      <c r="C2277" s="1" t="s">
        <v>98</v>
      </c>
      <c r="D2277" s="1" t="s">
        <v>99</v>
      </c>
      <c r="E2277" s="1" t="s">
        <v>101</v>
      </c>
      <c r="F2277">
        <v>2697</v>
      </c>
    </row>
    <row r="2278" spans="1:6" x14ac:dyDescent="0.3">
      <c r="A2278" s="1" t="s">
        <v>57</v>
      </c>
      <c r="B2278">
        <v>2019</v>
      </c>
      <c r="C2278" s="1" t="s">
        <v>98</v>
      </c>
      <c r="D2278" s="1" t="s">
        <v>104</v>
      </c>
      <c r="E2278" s="1" t="s">
        <v>105</v>
      </c>
      <c r="F2278">
        <v>0</v>
      </c>
    </row>
    <row r="2279" spans="1:6" x14ac:dyDescent="0.3">
      <c r="A2279" s="1" t="s">
        <v>57</v>
      </c>
      <c r="B2279">
        <v>2019</v>
      </c>
      <c r="C2279" s="1" t="s">
        <v>98</v>
      </c>
      <c r="D2279" s="1" t="s">
        <v>104</v>
      </c>
      <c r="E2279" s="1" t="s">
        <v>174</v>
      </c>
      <c r="F2279">
        <v>367</v>
      </c>
    </row>
    <row r="2280" spans="1:6" x14ac:dyDescent="0.3">
      <c r="A2280" s="1" t="s">
        <v>57</v>
      </c>
      <c r="B2280">
        <v>2019</v>
      </c>
      <c r="C2280" s="1" t="s">
        <v>98</v>
      </c>
      <c r="D2280" s="1" t="s">
        <v>116</v>
      </c>
      <c r="E2280" s="1" t="s">
        <v>117</v>
      </c>
      <c r="F2280">
        <v>3</v>
      </c>
    </row>
    <row r="2281" spans="1:6" x14ac:dyDescent="0.3">
      <c r="A2281" s="1" t="s">
        <v>57</v>
      </c>
      <c r="B2281">
        <v>2019</v>
      </c>
      <c r="C2281" s="1" t="s">
        <v>98</v>
      </c>
      <c r="D2281" s="1" t="s">
        <v>122</v>
      </c>
      <c r="E2281" s="1" t="s">
        <v>122</v>
      </c>
      <c r="F2281">
        <v>37321</v>
      </c>
    </row>
    <row r="2282" spans="1:6" x14ac:dyDescent="0.3">
      <c r="A2282" s="1" t="s">
        <v>57</v>
      </c>
      <c r="B2282">
        <v>2020</v>
      </c>
      <c r="C2282" s="1" t="s">
        <v>83</v>
      </c>
      <c r="D2282" s="1" t="s">
        <v>86</v>
      </c>
      <c r="E2282" s="1" t="s">
        <v>87</v>
      </c>
      <c r="F2282">
        <v>250</v>
      </c>
    </row>
    <row r="2283" spans="1:6" x14ac:dyDescent="0.3">
      <c r="A2283" s="1" t="s">
        <v>57</v>
      </c>
      <c r="B2283">
        <v>2020</v>
      </c>
      <c r="C2283" s="1" t="s">
        <v>83</v>
      </c>
      <c r="D2283" s="1" t="s">
        <v>90</v>
      </c>
      <c r="E2283" s="1" t="s">
        <v>91</v>
      </c>
      <c r="F2283">
        <v>2936</v>
      </c>
    </row>
    <row r="2284" spans="1:6" x14ac:dyDescent="0.3">
      <c r="A2284" s="1" t="s">
        <v>57</v>
      </c>
      <c r="B2284">
        <v>2020</v>
      </c>
      <c r="C2284" s="1" t="s">
        <v>83</v>
      </c>
      <c r="D2284" s="1" t="s">
        <v>94</v>
      </c>
      <c r="E2284" s="1" t="s">
        <v>95</v>
      </c>
      <c r="F2284">
        <v>178</v>
      </c>
    </row>
    <row r="2285" spans="1:6" x14ac:dyDescent="0.3">
      <c r="A2285" s="1" t="s">
        <v>57</v>
      </c>
      <c r="B2285">
        <v>2020</v>
      </c>
      <c r="C2285" s="1" t="s">
        <v>98</v>
      </c>
      <c r="D2285" s="1" t="s">
        <v>99</v>
      </c>
      <c r="E2285" s="1" t="s">
        <v>101</v>
      </c>
      <c r="F2285">
        <v>2781</v>
      </c>
    </row>
    <row r="2286" spans="1:6" x14ac:dyDescent="0.3">
      <c r="A2286" s="1" t="s">
        <v>57</v>
      </c>
      <c r="B2286">
        <v>2020</v>
      </c>
      <c r="C2286" s="1" t="s">
        <v>98</v>
      </c>
      <c r="D2286" s="1" t="s">
        <v>104</v>
      </c>
      <c r="E2286" s="1" t="s">
        <v>105</v>
      </c>
      <c r="F2286">
        <v>15</v>
      </c>
    </row>
    <row r="2287" spans="1:6" x14ac:dyDescent="0.3">
      <c r="A2287" s="1" t="s">
        <v>57</v>
      </c>
      <c r="B2287">
        <v>2020</v>
      </c>
      <c r="C2287" s="1" t="s">
        <v>98</v>
      </c>
      <c r="D2287" s="1" t="s">
        <v>104</v>
      </c>
      <c r="E2287" s="1" t="s">
        <v>174</v>
      </c>
      <c r="F2287">
        <v>359</v>
      </c>
    </row>
    <row r="2288" spans="1:6" x14ac:dyDescent="0.3">
      <c r="A2288" s="1" t="s">
        <v>57</v>
      </c>
      <c r="B2288">
        <v>2020</v>
      </c>
      <c r="C2288" s="1" t="s">
        <v>98</v>
      </c>
      <c r="D2288" s="1" t="s">
        <v>116</v>
      </c>
      <c r="E2288" s="1" t="s">
        <v>117</v>
      </c>
      <c r="F2288">
        <v>3</v>
      </c>
    </row>
    <row r="2289" spans="1:6" x14ac:dyDescent="0.3">
      <c r="A2289" s="1" t="s">
        <v>57</v>
      </c>
      <c r="B2289">
        <v>2020</v>
      </c>
      <c r="C2289" s="1" t="s">
        <v>98</v>
      </c>
      <c r="D2289" s="1" t="s">
        <v>122</v>
      </c>
      <c r="E2289" s="1" t="s">
        <v>122</v>
      </c>
      <c r="F2289">
        <v>38063</v>
      </c>
    </row>
    <row r="2290" spans="1:6" x14ac:dyDescent="0.3">
      <c r="A2290" s="1" t="s">
        <v>57</v>
      </c>
      <c r="B2290">
        <v>2021</v>
      </c>
      <c r="C2290" s="1" t="s">
        <v>83</v>
      </c>
      <c r="D2290" s="1" t="s">
        <v>86</v>
      </c>
      <c r="E2290" s="1" t="s">
        <v>87</v>
      </c>
      <c r="F2290">
        <v>231</v>
      </c>
    </row>
    <row r="2291" spans="1:6" x14ac:dyDescent="0.3">
      <c r="A2291" s="1" t="s">
        <v>57</v>
      </c>
      <c r="B2291">
        <v>2021</v>
      </c>
      <c r="C2291" s="1" t="s">
        <v>83</v>
      </c>
      <c r="D2291" s="1" t="s">
        <v>90</v>
      </c>
      <c r="E2291" s="1" t="s">
        <v>91</v>
      </c>
      <c r="F2291">
        <v>2887</v>
      </c>
    </row>
    <row r="2292" spans="1:6" x14ac:dyDescent="0.3">
      <c r="A2292" s="1" t="s">
        <v>57</v>
      </c>
      <c r="B2292">
        <v>2021</v>
      </c>
      <c r="C2292" s="1" t="s">
        <v>83</v>
      </c>
      <c r="D2292" s="1" t="s">
        <v>94</v>
      </c>
      <c r="E2292" s="1" t="s">
        <v>95</v>
      </c>
      <c r="F2292">
        <v>226</v>
      </c>
    </row>
    <row r="2293" spans="1:6" x14ac:dyDescent="0.3">
      <c r="A2293" s="1" t="s">
        <v>57</v>
      </c>
      <c r="B2293">
        <v>2021</v>
      </c>
      <c r="C2293" s="1" t="s">
        <v>98</v>
      </c>
      <c r="D2293" s="1" t="s">
        <v>99</v>
      </c>
      <c r="E2293" s="1" t="s">
        <v>101</v>
      </c>
      <c r="F2293">
        <v>2916</v>
      </c>
    </row>
    <row r="2294" spans="1:6" x14ac:dyDescent="0.3">
      <c r="A2294" s="1" t="s">
        <v>57</v>
      </c>
      <c r="B2294">
        <v>2021</v>
      </c>
      <c r="C2294" s="1" t="s">
        <v>98</v>
      </c>
      <c r="D2294" s="1" t="s">
        <v>104</v>
      </c>
      <c r="E2294" s="1" t="s">
        <v>105</v>
      </c>
      <c r="F2294">
        <v>10</v>
      </c>
    </row>
    <row r="2295" spans="1:6" x14ac:dyDescent="0.3">
      <c r="A2295" s="1" t="s">
        <v>57</v>
      </c>
      <c r="B2295">
        <v>2021</v>
      </c>
      <c r="C2295" s="1" t="s">
        <v>98</v>
      </c>
      <c r="D2295" s="1" t="s">
        <v>104</v>
      </c>
      <c r="E2295" s="1" t="s">
        <v>174</v>
      </c>
      <c r="F2295">
        <v>330</v>
      </c>
    </row>
    <row r="2296" spans="1:6" x14ac:dyDescent="0.3">
      <c r="A2296" s="1" t="s">
        <v>57</v>
      </c>
      <c r="B2296">
        <v>2021</v>
      </c>
      <c r="C2296" s="1" t="s">
        <v>98</v>
      </c>
      <c r="D2296" s="1" t="s">
        <v>116</v>
      </c>
      <c r="E2296" s="1" t="s">
        <v>117</v>
      </c>
      <c r="F2296">
        <v>3</v>
      </c>
    </row>
    <row r="2297" spans="1:6" x14ac:dyDescent="0.3">
      <c r="A2297" s="1" t="s">
        <v>57</v>
      </c>
      <c r="B2297">
        <v>2021</v>
      </c>
      <c r="C2297" s="1" t="s">
        <v>98</v>
      </c>
      <c r="D2297" s="1" t="s">
        <v>122</v>
      </c>
      <c r="E2297" s="1" t="s">
        <v>122</v>
      </c>
      <c r="F2297">
        <v>38823</v>
      </c>
    </row>
    <row r="2298" spans="1:6" x14ac:dyDescent="0.3">
      <c r="A2298" s="1" t="s">
        <v>58</v>
      </c>
      <c r="B2298">
        <v>2015</v>
      </c>
      <c r="C2298" s="1" t="s">
        <v>83</v>
      </c>
      <c r="D2298" s="1" t="s">
        <v>86</v>
      </c>
      <c r="E2298" s="1" t="s">
        <v>423</v>
      </c>
      <c r="F2298">
        <v>407</v>
      </c>
    </row>
    <row r="2299" spans="1:6" x14ac:dyDescent="0.3">
      <c r="A2299" s="1" t="s">
        <v>58</v>
      </c>
      <c r="B2299">
        <v>2015</v>
      </c>
      <c r="C2299" s="1" t="s">
        <v>83</v>
      </c>
      <c r="D2299" s="1" t="s">
        <v>86</v>
      </c>
      <c r="E2299" s="1" t="s">
        <v>424</v>
      </c>
      <c r="F2299">
        <v>20</v>
      </c>
    </row>
    <row r="2300" spans="1:6" x14ac:dyDescent="0.3">
      <c r="A2300" s="1" t="s">
        <v>58</v>
      </c>
      <c r="B2300">
        <v>2015</v>
      </c>
      <c r="C2300" s="1" t="s">
        <v>83</v>
      </c>
      <c r="D2300" s="1" t="s">
        <v>90</v>
      </c>
      <c r="E2300" s="1" t="s">
        <v>91</v>
      </c>
      <c r="F2300">
        <v>1893</v>
      </c>
    </row>
    <row r="2301" spans="1:6" x14ac:dyDescent="0.3">
      <c r="A2301" s="1" t="s">
        <v>58</v>
      </c>
      <c r="B2301">
        <v>2015</v>
      </c>
      <c r="C2301" s="1" t="s">
        <v>83</v>
      </c>
      <c r="D2301" s="1" t="s">
        <v>90</v>
      </c>
      <c r="E2301" s="1" t="s">
        <v>425</v>
      </c>
      <c r="F2301">
        <v>8081</v>
      </c>
    </row>
    <row r="2302" spans="1:6" x14ac:dyDescent="0.3">
      <c r="A2302" s="1" t="s">
        <v>58</v>
      </c>
      <c r="B2302">
        <v>2015</v>
      </c>
      <c r="C2302" s="1" t="s">
        <v>83</v>
      </c>
      <c r="D2302" s="1" t="s">
        <v>90</v>
      </c>
      <c r="E2302" s="1" t="s">
        <v>426</v>
      </c>
      <c r="F2302">
        <v>732</v>
      </c>
    </row>
    <row r="2303" spans="1:6" x14ac:dyDescent="0.3">
      <c r="A2303" s="1" t="s">
        <v>58</v>
      </c>
      <c r="B2303">
        <v>2015</v>
      </c>
      <c r="C2303" s="1" t="s">
        <v>83</v>
      </c>
      <c r="D2303" s="1" t="s">
        <v>94</v>
      </c>
      <c r="E2303" s="1" t="s">
        <v>427</v>
      </c>
      <c r="F2303">
        <v>17</v>
      </c>
    </row>
    <row r="2304" spans="1:6" x14ac:dyDescent="0.3">
      <c r="A2304" s="1" t="s">
        <v>58</v>
      </c>
      <c r="B2304">
        <v>2015</v>
      </c>
      <c r="C2304" s="1" t="s">
        <v>83</v>
      </c>
      <c r="D2304" s="1" t="s">
        <v>94</v>
      </c>
      <c r="E2304" s="1" t="s">
        <v>95</v>
      </c>
      <c r="F2304">
        <v>11</v>
      </c>
    </row>
    <row r="2305" spans="1:6" x14ac:dyDescent="0.3">
      <c r="A2305" s="1" t="s">
        <v>58</v>
      </c>
      <c r="B2305">
        <v>2015</v>
      </c>
      <c r="C2305" s="1" t="s">
        <v>83</v>
      </c>
      <c r="D2305" s="1" t="s">
        <v>94</v>
      </c>
      <c r="E2305" s="1" t="s">
        <v>428</v>
      </c>
      <c r="F2305">
        <v>36</v>
      </c>
    </row>
    <row r="2306" spans="1:6" x14ac:dyDescent="0.3">
      <c r="A2306" s="1" t="s">
        <v>58</v>
      </c>
      <c r="B2306">
        <v>2015</v>
      </c>
      <c r="C2306" s="1" t="s">
        <v>98</v>
      </c>
      <c r="D2306" s="1" t="s">
        <v>99</v>
      </c>
      <c r="E2306" s="1" t="s">
        <v>101</v>
      </c>
      <c r="F2306">
        <v>776</v>
      </c>
    </row>
    <row r="2307" spans="1:6" x14ac:dyDescent="0.3">
      <c r="A2307" s="1" t="s">
        <v>58</v>
      </c>
      <c r="B2307">
        <v>2015</v>
      </c>
      <c r="C2307" s="1" t="s">
        <v>98</v>
      </c>
      <c r="D2307" s="1" t="s">
        <v>99</v>
      </c>
      <c r="E2307" s="1" t="s">
        <v>429</v>
      </c>
      <c r="F2307">
        <v>2969</v>
      </c>
    </row>
    <row r="2308" spans="1:6" x14ac:dyDescent="0.3">
      <c r="A2308" s="1" t="s">
        <v>58</v>
      </c>
      <c r="B2308">
        <v>2015</v>
      </c>
      <c r="C2308" s="1" t="s">
        <v>98</v>
      </c>
      <c r="D2308" s="1" t="s">
        <v>99</v>
      </c>
      <c r="E2308" s="1" t="s">
        <v>430</v>
      </c>
      <c r="F2308">
        <v>215</v>
      </c>
    </row>
    <row r="2309" spans="1:6" x14ac:dyDescent="0.3">
      <c r="A2309" s="1" t="s">
        <v>58</v>
      </c>
      <c r="B2309">
        <v>2015</v>
      </c>
      <c r="C2309" s="1" t="s">
        <v>98</v>
      </c>
      <c r="D2309" s="1" t="s">
        <v>104</v>
      </c>
      <c r="E2309" s="1" t="s">
        <v>106</v>
      </c>
      <c r="F2309">
        <v>108</v>
      </c>
    </row>
    <row r="2310" spans="1:6" x14ac:dyDescent="0.3">
      <c r="A2310" s="1" t="s">
        <v>58</v>
      </c>
      <c r="B2310">
        <v>2015</v>
      </c>
      <c r="C2310" s="1" t="s">
        <v>98</v>
      </c>
      <c r="D2310" s="1" t="s">
        <v>104</v>
      </c>
      <c r="E2310" s="1" t="s">
        <v>431</v>
      </c>
      <c r="F2310">
        <v>0</v>
      </c>
    </row>
    <row r="2311" spans="1:6" x14ac:dyDescent="0.3">
      <c r="A2311" s="1" t="s">
        <v>58</v>
      </c>
      <c r="B2311">
        <v>2015</v>
      </c>
      <c r="C2311" s="1" t="s">
        <v>98</v>
      </c>
      <c r="D2311" s="1" t="s">
        <v>104</v>
      </c>
      <c r="E2311" s="1" t="s">
        <v>432</v>
      </c>
      <c r="F2311">
        <v>17</v>
      </c>
    </row>
    <row r="2312" spans="1:6" x14ac:dyDescent="0.3">
      <c r="A2312" s="1" t="s">
        <v>58</v>
      </c>
      <c r="B2312">
        <v>2015</v>
      </c>
      <c r="C2312" s="1" t="s">
        <v>98</v>
      </c>
      <c r="D2312" s="1" t="s">
        <v>104</v>
      </c>
      <c r="E2312" s="1" t="s">
        <v>433</v>
      </c>
      <c r="F2312">
        <v>347</v>
      </c>
    </row>
    <row r="2313" spans="1:6" x14ac:dyDescent="0.3">
      <c r="A2313" s="1" t="s">
        <v>58</v>
      </c>
      <c r="B2313">
        <v>2015</v>
      </c>
      <c r="C2313" s="1" t="s">
        <v>98</v>
      </c>
      <c r="D2313" s="1" t="s">
        <v>104</v>
      </c>
      <c r="E2313" s="1" t="s">
        <v>434</v>
      </c>
      <c r="F2313">
        <v>3</v>
      </c>
    </row>
    <row r="2314" spans="1:6" x14ac:dyDescent="0.3">
      <c r="A2314" s="1" t="s">
        <v>58</v>
      </c>
      <c r="B2314">
        <v>2015</v>
      </c>
      <c r="C2314" s="1" t="s">
        <v>98</v>
      </c>
      <c r="D2314" s="1" t="s">
        <v>122</v>
      </c>
      <c r="E2314" s="1" t="s">
        <v>122</v>
      </c>
      <c r="F2314">
        <v>6212</v>
      </c>
    </row>
    <row r="2315" spans="1:6" x14ac:dyDescent="0.3">
      <c r="A2315" s="1" t="s">
        <v>58</v>
      </c>
      <c r="B2315">
        <v>2015</v>
      </c>
      <c r="C2315" s="1" t="s">
        <v>98</v>
      </c>
      <c r="D2315" s="1" t="s">
        <v>122</v>
      </c>
      <c r="E2315" s="1" t="s">
        <v>435</v>
      </c>
      <c r="F2315">
        <v>27642</v>
      </c>
    </row>
    <row r="2316" spans="1:6" x14ac:dyDescent="0.3">
      <c r="A2316" s="1" t="s">
        <v>58</v>
      </c>
      <c r="B2316">
        <v>2015</v>
      </c>
      <c r="C2316" s="1" t="s">
        <v>98</v>
      </c>
      <c r="D2316" s="1" t="s">
        <v>122</v>
      </c>
      <c r="E2316" s="1" t="s">
        <v>436</v>
      </c>
      <c r="F2316">
        <v>3978</v>
      </c>
    </row>
    <row r="2317" spans="1:6" x14ac:dyDescent="0.3">
      <c r="A2317" s="1" t="s">
        <v>58</v>
      </c>
      <c r="B2317">
        <v>2016</v>
      </c>
      <c r="C2317" s="1" t="s">
        <v>83</v>
      </c>
      <c r="D2317" s="1" t="s">
        <v>86</v>
      </c>
      <c r="E2317" s="1" t="s">
        <v>423</v>
      </c>
      <c r="F2317">
        <v>407</v>
      </c>
    </row>
    <row r="2318" spans="1:6" x14ac:dyDescent="0.3">
      <c r="A2318" s="1" t="s">
        <v>58</v>
      </c>
      <c r="B2318">
        <v>2016</v>
      </c>
      <c r="C2318" s="1" t="s">
        <v>83</v>
      </c>
      <c r="D2318" s="1" t="s">
        <v>86</v>
      </c>
      <c r="E2318" s="1" t="s">
        <v>424</v>
      </c>
      <c r="F2318">
        <v>20</v>
      </c>
    </row>
    <row r="2319" spans="1:6" x14ac:dyDescent="0.3">
      <c r="A2319" s="1" t="s">
        <v>58</v>
      </c>
      <c r="B2319">
        <v>2016</v>
      </c>
      <c r="C2319" s="1" t="s">
        <v>83</v>
      </c>
      <c r="D2319" s="1" t="s">
        <v>90</v>
      </c>
      <c r="E2319" s="1" t="s">
        <v>91</v>
      </c>
      <c r="F2319">
        <v>1846</v>
      </c>
    </row>
    <row r="2320" spans="1:6" x14ac:dyDescent="0.3">
      <c r="A2320" s="1" t="s">
        <v>58</v>
      </c>
      <c r="B2320">
        <v>2016</v>
      </c>
      <c r="C2320" s="1" t="s">
        <v>83</v>
      </c>
      <c r="D2320" s="1" t="s">
        <v>90</v>
      </c>
      <c r="E2320" s="1" t="s">
        <v>425</v>
      </c>
      <c r="F2320">
        <v>8236</v>
      </c>
    </row>
    <row r="2321" spans="1:6" x14ac:dyDescent="0.3">
      <c r="A2321" s="1" t="s">
        <v>58</v>
      </c>
      <c r="B2321">
        <v>2016</v>
      </c>
      <c r="C2321" s="1" t="s">
        <v>83</v>
      </c>
      <c r="D2321" s="1" t="s">
        <v>90</v>
      </c>
      <c r="E2321" s="1" t="s">
        <v>426</v>
      </c>
      <c r="F2321">
        <v>743</v>
      </c>
    </row>
    <row r="2322" spans="1:6" x14ac:dyDescent="0.3">
      <c r="A2322" s="1" t="s">
        <v>58</v>
      </c>
      <c r="B2322">
        <v>2016</v>
      </c>
      <c r="C2322" s="1" t="s">
        <v>83</v>
      </c>
      <c r="D2322" s="1" t="s">
        <v>94</v>
      </c>
      <c r="E2322" s="1" t="s">
        <v>427</v>
      </c>
      <c r="F2322">
        <v>11</v>
      </c>
    </row>
    <row r="2323" spans="1:6" x14ac:dyDescent="0.3">
      <c r="A2323" s="1" t="s">
        <v>58</v>
      </c>
      <c r="B2323">
        <v>2016</v>
      </c>
      <c r="C2323" s="1" t="s">
        <v>83</v>
      </c>
      <c r="D2323" s="1" t="s">
        <v>94</v>
      </c>
      <c r="E2323" s="1" t="s">
        <v>95</v>
      </c>
      <c r="F2323">
        <v>11</v>
      </c>
    </row>
    <row r="2324" spans="1:6" x14ac:dyDescent="0.3">
      <c r="A2324" s="1" t="s">
        <v>58</v>
      </c>
      <c r="B2324">
        <v>2016</v>
      </c>
      <c r="C2324" s="1" t="s">
        <v>83</v>
      </c>
      <c r="D2324" s="1" t="s">
        <v>94</v>
      </c>
      <c r="E2324" s="1" t="s">
        <v>428</v>
      </c>
      <c r="F2324">
        <v>40</v>
      </c>
    </row>
    <row r="2325" spans="1:6" x14ac:dyDescent="0.3">
      <c r="A2325" s="1" t="s">
        <v>58</v>
      </c>
      <c r="B2325">
        <v>2016</v>
      </c>
      <c r="C2325" s="1" t="s">
        <v>98</v>
      </c>
      <c r="D2325" s="1" t="s">
        <v>99</v>
      </c>
      <c r="E2325" s="1" t="s">
        <v>101</v>
      </c>
      <c r="F2325">
        <v>775</v>
      </c>
    </row>
    <row r="2326" spans="1:6" x14ac:dyDescent="0.3">
      <c r="A2326" s="1" t="s">
        <v>58</v>
      </c>
      <c r="B2326">
        <v>2016</v>
      </c>
      <c r="C2326" s="1" t="s">
        <v>98</v>
      </c>
      <c r="D2326" s="1" t="s">
        <v>99</v>
      </c>
      <c r="E2326" s="1" t="s">
        <v>429</v>
      </c>
      <c r="F2326">
        <v>2938</v>
      </c>
    </row>
    <row r="2327" spans="1:6" x14ac:dyDescent="0.3">
      <c r="A2327" s="1" t="s">
        <v>58</v>
      </c>
      <c r="B2327">
        <v>2016</v>
      </c>
      <c r="C2327" s="1" t="s">
        <v>98</v>
      </c>
      <c r="D2327" s="1" t="s">
        <v>99</v>
      </c>
      <c r="E2327" s="1" t="s">
        <v>430</v>
      </c>
      <c r="F2327">
        <v>209</v>
      </c>
    </row>
    <row r="2328" spans="1:6" x14ac:dyDescent="0.3">
      <c r="A2328" s="1" t="s">
        <v>58</v>
      </c>
      <c r="B2328">
        <v>2016</v>
      </c>
      <c r="C2328" s="1" t="s">
        <v>98</v>
      </c>
      <c r="D2328" s="1" t="s">
        <v>104</v>
      </c>
      <c r="E2328" s="1" t="s">
        <v>106</v>
      </c>
      <c r="F2328">
        <v>109</v>
      </c>
    </row>
    <row r="2329" spans="1:6" x14ac:dyDescent="0.3">
      <c r="A2329" s="1" t="s">
        <v>58</v>
      </c>
      <c r="B2329">
        <v>2016</v>
      </c>
      <c r="C2329" s="1" t="s">
        <v>98</v>
      </c>
      <c r="D2329" s="1" t="s">
        <v>104</v>
      </c>
      <c r="E2329" s="1" t="s">
        <v>431</v>
      </c>
      <c r="F2329">
        <v>356</v>
      </c>
    </row>
    <row r="2330" spans="1:6" x14ac:dyDescent="0.3">
      <c r="A2330" s="1" t="s">
        <v>58</v>
      </c>
      <c r="B2330">
        <v>2016</v>
      </c>
      <c r="C2330" s="1" t="s">
        <v>98</v>
      </c>
      <c r="D2330" s="1" t="s">
        <v>104</v>
      </c>
      <c r="E2330" s="1" t="s">
        <v>432</v>
      </c>
      <c r="F2330">
        <v>17</v>
      </c>
    </row>
    <row r="2331" spans="1:6" x14ac:dyDescent="0.3">
      <c r="A2331" s="1" t="s">
        <v>58</v>
      </c>
      <c r="B2331">
        <v>2016</v>
      </c>
      <c r="C2331" s="1" t="s">
        <v>98</v>
      </c>
      <c r="D2331" s="1" t="s">
        <v>104</v>
      </c>
      <c r="E2331" s="1" t="s">
        <v>433</v>
      </c>
      <c r="F2331">
        <v>0</v>
      </c>
    </row>
    <row r="2332" spans="1:6" x14ac:dyDescent="0.3">
      <c r="A2332" s="1" t="s">
        <v>58</v>
      </c>
      <c r="B2332">
        <v>2016</v>
      </c>
      <c r="C2332" s="1" t="s">
        <v>98</v>
      </c>
      <c r="D2332" s="1" t="s">
        <v>104</v>
      </c>
      <c r="E2332" s="1" t="s">
        <v>434</v>
      </c>
      <c r="F2332">
        <v>0</v>
      </c>
    </row>
    <row r="2333" spans="1:6" x14ac:dyDescent="0.3">
      <c r="A2333" s="1" t="s">
        <v>58</v>
      </c>
      <c r="B2333">
        <v>2016</v>
      </c>
      <c r="C2333" s="1" t="s">
        <v>98</v>
      </c>
      <c r="D2333" s="1" t="s">
        <v>122</v>
      </c>
      <c r="E2333" s="1" t="s">
        <v>122</v>
      </c>
      <c r="F2333">
        <v>6347</v>
      </c>
    </row>
    <row r="2334" spans="1:6" x14ac:dyDescent="0.3">
      <c r="A2334" s="1" t="s">
        <v>58</v>
      </c>
      <c r="B2334">
        <v>2016</v>
      </c>
      <c r="C2334" s="1" t="s">
        <v>98</v>
      </c>
      <c r="D2334" s="1" t="s">
        <v>122</v>
      </c>
      <c r="E2334" s="1" t="s">
        <v>435</v>
      </c>
      <c r="F2334">
        <v>27967</v>
      </c>
    </row>
    <row r="2335" spans="1:6" x14ac:dyDescent="0.3">
      <c r="A2335" s="1" t="s">
        <v>58</v>
      </c>
      <c r="B2335">
        <v>2016</v>
      </c>
      <c r="C2335" s="1" t="s">
        <v>98</v>
      </c>
      <c r="D2335" s="1" t="s">
        <v>122</v>
      </c>
      <c r="E2335" s="1" t="s">
        <v>436</v>
      </c>
      <c r="F2335">
        <v>3978</v>
      </c>
    </row>
    <row r="2336" spans="1:6" x14ac:dyDescent="0.3">
      <c r="A2336" s="1" t="s">
        <v>58</v>
      </c>
      <c r="B2336">
        <v>2017</v>
      </c>
      <c r="C2336" s="1" t="s">
        <v>83</v>
      </c>
      <c r="D2336" s="1" t="s">
        <v>86</v>
      </c>
      <c r="E2336" s="1" t="s">
        <v>87</v>
      </c>
      <c r="F2336">
        <v>428</v>
      </c>
    </row>
    <row r="2337" spans="1:6" x14ac:dyDescent="0.3">
      <c r="A2337" s="1" t="s">
        <v>58</v>
      </c>
      <c r="B2337">
        <v>2017</v>
      </c>
      <c r="C2337" s="1" t="s">
        <v>83</v>
      </c>
      <c r="D2337" s="1" t="s">
        <v>90</v>
      </c>
      <c r="E2337" s="1" t="s">
        <v>91</v>
      </c>
      <c r="F2337">
        <v>10802</v>
      </c>
    </row>
    <row r="2338" spans="1:6" x14ac:dyDescent="0.3">
      <c r="A2338" s="1" t="s">
        <v>58</v>
      </c>
      <c r="B2338">
        <v>2017</v>
      </c>
      <c r="C2338" s="1" t="s">
        <v>83</v>
      </c>
      <c r="D2338" s="1" t="s">
        <v>94</v>
      </c>
      <c r="E2338" s="1" t="s">
        <v>95</v>
      </c>
      <c r="F2338">
        <v>46</v>
      </c>
    </row>
    <row r="2339" spans="1:6" x14ac:dyDescent="0.3">
      <c r="A2339" s="1" t="s">
        <v>58</v>
      </c>
      <c r="B2339">
        <v>2017</v>
      </c>
      <c r="C2339" s="1" t="s">
        <v>83</v>
      </c>
      <c r="D2339" s="1" t="s">
        <v>94</v>
      </c>
      <c r="E2339" s="1" t="s">
        <v>95</v>
      </c>
      <c r="F2339">
        <v>11</v>
      </c>
    </row>
    <row r="2340" spans="1:6" x14ac:dyDescent="0.3">
      <c r="A2340" s="1" t="s">
        <v>58</v>
      </c>
      <c r="B2340">
        <v>2017</v>
      </c>
      <c r="C2340" s="1" t="s">
        <v>98</v>
      </c>
      <c r="D2340" s="1" t="s">
        <v>99</v>
      </c>
      <c r="E2340" s="1" t="s">
        <v>101</v>
      </c>
      <c r="F2340">
        <v>3924</v>
      </c>
    </row>
    <row r="2341" spans="1:6" x14ac:dyDescent="0.3">
      <c r="A2341" s="1" t="s">
        <v>58</v>
      </c>
      <c r="B2341">
        <v>2017</v>
      </c>
      <c r="C2341" s="1" t="s">
        <v>98</v>
      </c>
      <c r="D2341" s="1" t="s">
        <v>104</v>
      </c>
      <c r="E2341" s="1" t="s">
        <v>106</v>
      </c>
      <c r="F2341">
        <v>107</v>
      </c>
    </row>
    <row r="2342" spans="1:6" x14ac:dyDescent="0.3">
      <c r="A2342" s="1" t="s">
        <v>58</v>
      </c>
      <c r="B2342">
        <v>2017</v>
      </c>
      <c r="C2342" s="1" t="s">
        <v>98</v>
      </c>
      <c r="D2342" s="1" t="s">
        <v>104</v>
      </c>
      <c r="E2342" s="1" t="s">
        <v>437</v>
      </c>
      <c r="F2342">
        <v>83</v>
      </c>
    </row>
    <row r="2343" spans="1:6" x14ac:dyDescent="0.3">
      <c r="A2343" s="1" t="s">
        <v>58</v>
      </c>
      <c r="B2343">
        <v>2017</v>
      </c>
      <c r="C2343" s="1" t="s">
        <v>98</v>
      </c>
      <c r="D2343" s="1" t="s">
        <v>104</v>
      </c>
      <c r="E2343" s="1" t="s">
        <v>438</v>
      </c>
      <c r="F2343">
        <v>288</v>
      </c>
    </row>
    <row r="2344" spans="1:6" x14ac:dyDescent="0.3">
      <c r="A2344" s="1" t="s">
        <v>58</v>
      </c>
      <c r="B2344">
        <v>2017</v>
      </c>
      <c r="C2344" s="1" t="s">
        <v>98</v>
      </c>
      <c r="D2344" s="1" t="s">
        <v>122</v>
      </c>
      <c r="E2344" s="1" t="s">
        <v>122</v>
      </c>
      <c r="F2344">
        <v>38577</v>
      </c>
    </row>
    <row r="2345" spans="1:6" x14ac:dyDescent="0.3">
      <c r="A2345" s="1" t="s">
        <v>58</v>
      </c>
      <c r="B2345">
        <v>2018</v>
      </c>
      <c r="C2345" s="1" t="s">
        <v>83</v>
      </c>
      <c r="D2345" s="1" t="s">
        <v>86</v>
      </c>
      <c r="E2345" s="1" t="s">
        <v>439</v>
      </c>
      <c r="F2345">
        <v>386</v>
      </c>
    </row>
    <row r="2346" spans="1:6" x14ac:dyDescent="0.3">
      <c r="A2346" s="1" t="s">
        <v>58</v>
      </c>
      <c r="B2346">
        <v>2018</v>
      </c>
      <c r="C2346" s="1" t="s">
        <v>83</v>
      </c>
      <c r="D2346" s="1" t="s">
        <v>90</v>
      </c>
      <c r="E2346" s="1" t="s">
        <v>440</v>
      </c>
      <c r="F2346">
        <v>1846</v>
      </c>
    </row>
    <row r="2347" spans="1:6" x14ac:dyDescent="0.3">
      <c r="A2347" s="1" t="s">
        <v>58</v>
      </c>
      <c r="B2347">
        <v>2018</v>
      </c>
      <c r="C2347" s="1" t="s">
        <v>83</v>
      </c>
      <c r="D2347" s="1" t="s">
        <v>90</v>
      </c>
      <c r="E2347" s="1" t="s">
        <v>441</v>
      </c>
      <c r="F2347">
        <v>9091</v>
      </c>
    </row>
    <row r="2348" spans="1:6" x14ac:dyDescent="0.3">
      <c r="A2348" s="1" t="s">
        <v>58</v>
      </c>
      <c r="B2348">
        <v>2018</v>
      </c>
      <c r="C2348" s="1" t="s">
        <v>83</v>
      </c>
      <c r="D2348" s="1" t="s">
        <v>94</v>
      </c>
      <c r="E2348" s="1" t="s">
        <v>442</v>
      </c>
      <c r="F2348">
        <v>46</v>
      </c>
    </row>
    <row r="2349" spans="1:6" x14ac:dyDescent="0.3">
      <c r="A2349" s="1" t="s">
        <v>58</v>
      </c>
      <c r="B2349">
        <v>2018</v>
      </c>
      <c r="C2349" s="1" t="s">
        <v>83</v>
      </c>
      <c r="D2349" s="1" t="s">
        <v>94</v>
      </c>
      <c r="E2349" s="1" t="s">
        <v>443</v>
      </c>
      <c r="F2349">
        <v>11</v>
      </c>
    </row>
    <row r="2350" spans="1:6" x14ac:dyDescent="0.3">
      <c r="A2350" s="1" t="s">
        <v>58</v>
      </c>
      <c r="B2350">
        <v>2018</v>
      </c>
      <c r="C2350" s="1" t="s">
        <v>98</v>
      </c>
      <c r="D2350" s="1" t="s">
        <v>99</v>
      </c>
      <c r="E2350" s="1" t="s">
        <v>444</v>
      </c>
      <c r="F2350">
        <v>771</v>
      </c>
    </row>
    <row r="2351" spans="1:6" x14ac:dyDescent="0.3">
      <c r="A2351" s="1" t="s">
        <v>58</v>
      </c>
      <c r="B2351">
        <v>2018</v>
      </c>
      <c r="C2351" s="1" t="s">
        <v>98</v>
      </c>
      <c r="D2351" s="1" t="s">
        <v>99</v>
      </c>
      <c r="E2351" s="1" t="s">
        <v>445</v>
      </c>
      <c r="F2351">
        <v>3186</v>
      </c>
    </row>
    <row r="2352" spans="1:6" x14ac:dyDescent="0.3">
      <c r="A2352" s="1" t="s">
        <v>58</v>
      </c>
      <c r="B2352">
        <v>2018</v>
      </c>
      <c r="C2352" s="1" t="s">
        <v>98</v>
      </c>
      <c r="D2352" s="1" t="s">
        <v>104</v>
      </c>
      <c r="E2352" s="1" t="s">
        <v>446</v>
      </c>
      <c r="F2352">
        <v>79</v>
      </c>
    </row>
    <row r="2353" spans="1:6" x14ac:dyDescent="0.3">
      <c r="A2353" s="1" t="s">
        <v>58</v>
      </c>
      <c r="B2353">
        <v>2018</v>
      </c>
      <c r="C2353" s="1" t="s">
        <v>98</v>
      </c>
      <c r="D2353" s="1" t="s">
        <v>104</v>
      </c>
      <c r="E2353" s="1" t="s">
        <v>447</v>
      </c>
      <c r="F2353">
        <v>108</v>
      </c>
    </row>
    <row r="2354" spans="1:6" x14ac:dyDescent="0.3">
      <c r="A2354" s="1" t="s">
        <v>58</v>
      </c>
      <c r="B2354">
        <v>2018</v>
      </c>
      <c r="C2354" s="1" t="s">
        <v>98</v>
      </c>
      <c r="D2354" s="1" t="s">
        <v>104</v>
      </c>
      <c r="E2354" s="1" t="s">
        <v>448</v>
      </c>
      <c r="F2354">
        <v>305</v>
      </c>
    </row>
    <row r="2355" spans="1:6" x14ac:dyDescent="0.3">
      <c r="A2355" s="1" t="s">
        <v>58</v>
      </c>
      <c r="B2355">
        <v>2018</v>
      </c>
      <c r="C2355" s="1" t="s">
        <v>98</v>
      </c>
      <c r="D2355" s="1" t="s">
        <v>122</v>
      </c>
      <c r="E2355" s="1" t="s">
        <v>449</v>
      </c>
      <c r="F2355">
        <v>6453</v>
      </c>
    </row>
    <row r="2356" spans="1:6" x14ac:dyDescent="0.3">
      <c r="A2356" s="1" t="s">
        <v>58</v>
      </c>
      <c r="B2356">
        <v>2018</v>
      </c>
      <c r="C2356" s="1" t="s">
        <v>98</v>
      </c>
      <c r="D2356" s="1" t="s">
        <v>122</v>
      </c>
      <c r="E2356" s="1" t="s">
        <v>450</v>
      </c>
      <c r="F2356">
        <v>32622</v>
      </c>
    </row>
    <row r="2357" spans="1:6" x14ac:dyDescent="0.3">
      <c r="A2357" s="1" t="s">
        <v>58</v>
      </c>
      <c r="B2357">
        <v>2019</v>
      </c>
      <c r="C2357" s="1" t="s">
        <v>83</v>
      </c>
      <c r="D2357" s="1" t="s">
        <v>86</v>
      </c>
      <c r="E2357" s="1" t="s">
        <v>439</v>
      </c>
      <c r="F2357">
        <v>376</v>
      </c>
    </row>
    <row r="2358" spans="1:6" x14ac:dyDescent="0.3">
      <c r="A2358" s="1" t="s">
        <v>58</v>
      </c>
      <c r="B2358">
        <v>2019</v>
      </c>
      <c r="C2358" s="1" t="s">
        <v>83</v>
      </c>
      <c r="D2358" s="1" t="s">
        <v>90</v>
      </c>
      <c r="E2358" s="1" t="s">
        <v>440</v>
      </c>
      <c r="F2358">
        <v>1846</v>
      </c>
    </row>
    <row r="2359" spans="1:6" x14ac:dyDescent="0.3">
      <c r="A2359" s="1" t="s">
        <v>58</v>
      </c>
      <c r="B2359">
        <v>2019</v>
      </c>
      <c r="C2359" s="1" t="s">
        <v>83</v>
      </c>
      <c r="D2359" s="1" t="s">
        <v>90</v>
      </c>
      <c r="E2359" s="1" t="s">
        <v>441</v>
      </c>
      <c r="F2359">
        <v>9112</v>
      </c>
    </row>
    <row r="2360" spans="1:6" x14ac:dyDescent="0.3">
      <c r="A2360" s="1" t="s">
        <v>58</v>
      </c>
      <c r="B2360">
        <v>2019</v>
      </c>
      <c r="C2360" s="1" t="s">
        <v>83</v>
      </c>
      <c r="D2360" s="1" t="s">
        <v>94</v>
      </c>
      <c r="E2360" s="1" t="s">
        <v>442</v>
      </c>
      <c r="F2360">
        <v>45</v>
      </c>
    </row>
    <row r="2361" spans="1:6" x14ac:dyDescent="0.3">
      <c r="A2361" s="1" t="s">
        <v>58</v>
      </c>
      <c r="B2361">
        <v>2019</v>
      </c>
      <c r="C2361" s="1" t="s">
        <v>83</v>
      </c>
      <c r="D2361" s="1" t="s">
        <v>94</v>
      </c>
      <c r="E2361" s="1" t="s">
        <v>443</v>
      </c>
      <c r="F2361">
        <v>11</v>
      </c>
    </row>
    <row r="2362" spans="1:6" x14ac:dyDescent="0.3">
      <c r="A2362" s="1" t="s">
        <v>58</v>
      </c>
      <c r="B2362">
        <v>2019</v>
      </c>
      <c r="C2362" s="1" t="s">
        <v>98</v>
      </c>
      <c r="D2362" s="1" t="s">
        <v>99</v>
      </c>
      <c r="E2362" s="1" t="s">
        <v>444</v>
      </c>
      <c r="F2362">
        <v>772</v>
      </c>
    </row>
    <row r="2363" spans="1:6" x14ac:dyDescent="0.3">
      <c r="A2363" s="1" t="s">
        <v>58</v>
      </c>
      <c r="B2363">
        <v>2019</v>
      </c>
      <c r="C2363" s="1" t="s">
        <v>98</v>
      </c>
      <c r="D2363" s="1" t="s">
        <v>99</v>
      </c>
      <c r="E2363" s="1" t="s">
        <v>445</v>
      </c>
      <c r="F2363">
        <v>3198</v>
      </c>
    </row>
    <row r="2364" spans="1:6" x14ac:dyDescent="0.3">
      <c r="A2364" s="1" t="s">
        <v>58</v>
      </c>
      <c r="B2364">
        <v>2019</v>
      </c>
      <c r="C2364" s="1" t="s">
        <v>98</v>
      </c>
      <c r="D2364" s="1" t="s">
        <v>104</v>
      </c>
      <c r="E2364" s="1" t="s">
        <v>446</v>
      </c>
      <c r="F2364">
        <v>77</v>
      </c>
    </row>
    <row r="2365" spans="1:6" x14ac:dyDescent="0.3">
      <c r="A2365" s="1" t="s">
        <v>58</v>
      </c>
      <c r="B2365">
        <v>2019</v>
      </c>
      <c r="C2365" s="1" t="s">
        <v>98</v>
      </c>
      <c r="D2365" s="1" t="s">
        <v>104</v>
      </c>
      <c r="E2365" s="1" t="s">
        <v>447</v>
      </c>
      <c r="F2365">
        <v>108</v>
      </c>
    </row>
    <row r="2366" spans="1:6" x14ac:dyDescent="0.3">
      <c r="A2366" s="1" t="s">
        <v>58</v>
      </c>
      <c r="B2366">
        <v>2019</v>
      </c>
      <c r="C2366" s="1" t="s">
        <v>98</v>
      </c>
      <c r="D2366" s="1" t="s">
        <v>104</v>
      </c>
      <c r="E2366" s="1" t="s">
        <v>448</v>
      </c>
      <c r="F2366">
        <v>303</v>
      </c>
    </row>
    <row r="2367" spans="1:6" x14ac:dyDescent="0.3">
      <c r="A2367" s="1" t="s">
        <v>58</v>
      </c>
      <c r="B2367">
        <v>2019</v>
      </c>
      <c r="C2367" s="1" t="s">
        <v>98</v>
      </c>
      <c r="D2367" s="1" t="s">
        <v>122</v>
      </c>
      <c r="E2367" s="1" t="s">
        <v>449</v>
      </c>
      <c r="F2367">
        <v>6514</v>
      </c>
    </row>
    <row r="2368" spans="1:6" x14ac:dyDescent="0.3">
      <c r="A2368" s="1" t="s">
        <v>58</v>
      </c>
      <c r="B2368">
        <v>2019</v>
      </c>
      <c r="C2368" s="1" t="s">
        <v>98</v>
      </c>
      <c r="D2368" s="1" t="s">
        <v>122</v>
      </c>
      <c r="E2368" s="1" t="s">
        <v>450</v>
      </c>
      <c r="F2368">
        <v>32959</v>
      </c>
    </row>
    <row r="2369" spans="1:6" x14ac:dyDescent="0.3">
      <c r="A2369" s="1" t="s">
        <v>58</v>
      </c>
      <c r="B2369">
        <v>2020</v>
      </c>
      <c r="C2369" s="1" t="s">
        <v>83</v>
      </c>
      <c r="D2369" s="1" t="s">
        <v>86</v>
      </c>
      <c r="E2369" s="1" t="s">
        <v>439</v>
      </c>
      <c r="F2369">
        <v>367</v>
      </c>
    </row>
    <row r="2370" spans="1:6" x14ac:dyDescent="0.3">
      <c r="A2370" s="1" t="s">
        <v>58</v>
      </c>
      <c r="B2370">
        <v>2020</v>
      </c>
      <c r="C2370" s="1" t="s">
        <v>83</v>
      </c>
      <c r="D2370" s="1" t="s">
        <v>90</v>
      </c>
      <c r="E2370" s="1" t="s">
        <v>440</v>
      </c>
      <c r="F2370">
        <v>1854</v>
      </c>
    </row>
    <row r="2371" spans="1:6" x14ac:dyDescent="0.3">
      <c r="A2371" s="1" t="s">
        <v>58</v>
      </c>
      <c r="B2371">
        <v>2020</v>
      </c>
      <c r="C2371" s="1" t="s">
        <v>83</v>
      </c>
      <c r="D2371" s="1" t="s">
        <v>90</v>
      </c>
      <c r="E2371" s="1" t="s">
        <v>441</v>
      </c>
      <c r="F2371">
        <v>9179</v>
      </c>
    </row>
    <row r="2372" spans="1:6" x14ac:dyDescent="0.3">
      <c r="A2372" s="1" t="s">
        <v>58</v>
      </c>
      <c r="B2372">
        <v>2020</v>
      </c>
      <c r="C2372" s="1" t="s">
        <v>83</v>
      </c>
      <c r="D2372" s="1" t="s">
        <v>94</v>
      </c>
      <c r="E2372" s="1" t="s">
        <v>442</v>
      </c>
      <c r="F2372">
        <v>44</v>
      </c>
    </row>
    <row r="2373" spans="1:6" x14ac:dyDescent="0.3">
      <c r="A2373" s="1" t="s">
        <v>58</v>
      </c>
      <c r="B2373">
        <v>2020</v>
      </c>
      <c r="C2373" s="1" t="s">
        <v>83</v>
      </c>
      <c r="D2373" s="1" t="s">
        <v>94</v>
      </c>
      <c r="E2373" s="1" t="s">
        <v>443</v>
      </c>
      <c r="F2373">
        <v>12</v>
      </c>
    </row>
    <row r="2374" spans="1:6" x14ac:dyDescent="0.3">
      <c r="A2374" s="1" t="s">
        <v>58</v>
      </c>
      <c r="B2374">
        <v>2020</v>
      </c>
      <c r="C2374" s="1" t="s">
        <v>98</v>
      </c>
      <c r="D2374" s="1" t="s">
        <v>99</v>
      </c>
      <c r="E2374" s="1" t="s">
        <v>444</v>
      </c>
      <c r="F2374">
        <v>781</v>
      </c>
    </row>
    <row r="2375" spans="1:6" x14ac:dyDescent="0.3">
      <c r="A2375" s="1" t="s">
        <v>58</v>
      </c>
      <c r="B2375">
        <v>2020</v>
      </c>
      <c r="C2375" s="1" t="s">
        <v>98</v>
      </c>
      <c r="D2375" s="1" t="s">
        <v>99</v>
      </c>
      <c r="E2375" s="1" t="s">
        <v>445</v>
      </c>
      <c r="F2375">
        <v>3241</v>
      </c>
    </row>
    <row r="2376" spans="1:6" x14ac:dyDescent="0.3">
      <c r="A2376" s="1" t="s">
        <v>58</v>
      </c>
      <c r="B2376">
        <v>2020</v>
      </c>
      <c r="C2376" s="1" t="s">
        <v>98</v>
      </c>
      <c r="D2376" s="1" t="s">
        <v>104</v>
      </c>
      <c r="E2376" s="1" t="s">
        <v>446</v>
      </c>
      <c r="F2376">
        <v>78</v>
      </c>
    </row>
    <row r="2377" spans="1:6" x14ac:dyDescent="0.3">
      <c r="A2377" s="1" t="s">
        <v>58</v>
      </c>
      <c r="B2377">
        <v>2020</v>
      </c>
      <c r="C2377" s="1" t="s">
        <v>98</v>
      </c>
      <c r="D2377" s="1" t="s">
        <v>104</v>
      </c>
      <c r="E2377" s="1" t="s">
        <v>447</v>
      </c>
      <c r="F2377">
        <v>108</v>
      </c>
    </row>
    <row r="2378" spans="1:6" x14ac:dyDescent="0.3">
      <c r="A2378" s="1" t="s">
        <v>58</v>
      </c>
      <c r="B2378">
        <v>2020</v>
      </c>
      <c r="C2378" s="1" t="s">
        <v>98</v>
      </c>
      <c r="D2378" s="1" t="s">
        <v>104</v>
      </c>
      <c r="E2378" s="1" t="s">
        <v>448</v>
      </c>
      <c r="F2378">
        <v>301</v>
      </c>
    </row>
    <row r="2379" spans="1:6" x14ac:dyDescent="0.3">
      <c r="A2379" s="1" t="s">
        <v>58</v>
      </c>
      <c r="B2379">
        <v>2020</v>
      </c>
      <c r="C2379" s="1" t="s">
        <v>98</v>
      </c>
      <c r="D2379" s="1" t="s">
        <v>122</v>
      </c>
      <c r="E2379" s="1" t="s">
        <v>449</v>
      </c>
      <c r="F2379">
        <v>6571</v>
      </c>
    </row>
    <row r="2380" spans="1:6" x14ac:dyDescent="0.3">
      <c r="A2380" s="1" t="s">
        <v>58</v>
      </c>
      <c r="B2380">
        <v>2020</v>
      </c>
      <c r="C2380" s="1" t="s">
        <v>98</v>
      </c>
      <c r="D2380" s="1" t="s">
        <v>122</v>
      </c>
      <c r="E2380" s="1" t="s">
        <v>450</v>
      </c>
      <c r="F2380">
        <v>33107</v>
      </c>
    </row>
    <row r="2381" spans="1:6" x14ac:dyDescent="0.3">
      <c r="A2381" s="1" t="s">
        <v>58</v>
      </c>
      <c r="B2381">
        <v>2021</v>
      </c>
      <c r="C2381" s="1" t="s">
        <v>83</v>
      </c>
      <c r="D2381" s="1" t="s">
        <v>86</v>
      </c>
      <c r="E2381" s="1" t="s">
        <v>439</v>
      </c>
      <c r="F2381">
        <v>241</v>
      </c>
    </row>
    <row r="2382" spans="1:6" x14ac:dyDescent="0.3">
      <c r="A2382" s="1" t="s">
        <v>58</v>
      </c>
      <c r="B2382">
        <v>2021</v>
      </c>
      <c r="C2382" s="1" t="s">
        <v>83</v>
      </c>
      <c r="D2382" s="1" t="s">
        <v>90</v>
      </c>
      <c r="E2382" s="1" t="s">
        <v>440</v>
      </c>
      <c r="F2382">
        <v>1856</v>
      </c>
    </row>
    <row r="2383" spans="1:6" x14ac:dyDescent="0.3">
      <c r="A2383" s="1" t="s">
        <v>58</v>
      </c>
      <c r="B2383">
        <v>2021</v>
      </c>
      <c r="C2383" s="1" t="s">
        <v>83</v>
      </c>
      <c r="D2383" s="1" t="s">
        <v>90</v>
      </c>
      <c r="E2383" s="1" t="s">
        <v>441</v>
      </c>
      <c r="F2383">
        <v>9181</v>
      </c>
    </row>
    <row r="2384" spans="1:6" x14ac:dyDescent="0.3">
      <c r="A2384" s="1" t="s">
        <v>58</v>
      </c>
      <c r="B2384">
        <v>2021</v>
      </c>
      <c r="C2384" s="1" t="s">
        <v>83</v>
      </c>
      <c r="D2384" s="1" t="s">
        <v>94</v>
      </c>
      <c r="E2384" s="1" t="s">
        <v>442</v>
      </c>
      <c r="F2384">
        <v>44</v>
      </c>
    </row>
    <row r="2385" spans="1:6" x14ac:dyDescent="0.3">
      <c r="A2385" s="1" t="s">
        <v>58</v>
      </c>
      <c r="B2385">
        <v>2021</v>
      </c>
      <c r="C2385" s="1" t="s">
        <v>83</v>
      </c>
      <c r="D2385" s="1" t="s">
        <v>94</v>
      </c>
      <c r="E2385" s="1" t="s">
        <v>443</v>
      </c>
      <c r="F2385">
        <v>12</v>
      </c>
    </row>
    <row r="2386" spans="1:6" x14ac:dyDescent="0.3">
      <c r="A2386" s="1" t="s">
        <v>58</v>
      </c>
      <c r="B2386">
        <v>2021</v>
      </c>
      <c r="C2386" s="1" t="s">
        <v>98</v>
      </c>
      <c r="D2386" s="1" t="s">
        <v>99</v>
      </c>
      <c r="E2386" s="1" t="s">
        <v>444</v>
      </c>
      <c r="F2386">
        <v>799</v>
      </c>
    </row>
    <row r="2387" spans="1:6" x14ac:dyDescent="0.3">
      <c r="A2387" s="1" t="s">
        <v>58</v>
      </c>
      <c r="B2387">
        <v>2021</v>
      </c>
      <c r="C2387" s="1" t="s">
        <v>98</v>
      </c>
      <c r="D2387" s="1" t="s">
        <v>99</v>
      </c>
      <c r="E2387" s="1" t="s">
        <v>445</v>
      </c>
      <c r="F2387">
        <v>3278</v>
      </c>
    </row>
    <row r="2388" spans="1:6" x14ac:dyDescent="0.3">
      <c r="A2388" s="1" t="s">
        <v>58</v>
      </c>
      <c r="B2388">
        <v>2021</v>
      </c>
      <c r="C2388" s="1" t="s">
        <v>98</v>
      </c>
      <c r="D2388" s="1" t="s">
        <v>104</v>
      </c>
      <c r="E2388" s="1" t="s">
        <v>446</v>
      </c>
      <c r="F2388">
        <v>89</v>
      </c>
    </row>
    <row r="2389" spans="1:6" x14ac:dyDescent="0.3">
      <c r="A2389" s="1" t="s">
        <v>58</v>
      </c>
      <c r="B2389">
        <v>2021</v>
      </c>
      <c r="C2389" s="1" t="s">
        <v>98</v>
      </c>
      <c r="D2389" s="1" t="s">
        <v>104</v>
      </c>
      <c r="E2389" s="1" t="s">
        <v>447</v>
      </c>
      <c r="F2389">
        <v>107</v>
      </c>
    </row>
    <row r="2390" spans="1:6" x14ac:dyDescent="0.3">
      <c r="A2390" s="1" t="s">
        <v>58</v>
      </c>
      <c r="B2390">
        <v>2021</v>
      </c>
      <c r="C2390" s="1" t="s">
        <v>98</v>
      </c>
      <c r="D2390" s="1" t="s">
        <v>104</v>
      </c>
      <c r="E2390" s="1" t="s">
        <v>448</v>
      </c>
      <c r="F2390">
        <v>285</v>
      </c>
    </row>
    <row r="2391" spans="1:6" x14ac:dyDescent="0.3">
      <c r="A2391" s="1" t="s">
        <v>58</v>
      </c>
      <c r="B2391">
        <v>2021</v>
      </c>
      <c r="C2391" s="1" t="s">
        <v>98</v>
      </c>
      <c r="D2391" s="1" t="s">
        <v>122</v>
      </c>
      <c r="E2391" s="1" t="s">
        <v>449</v>
      </c>
      <c r="F2391">
        <v>6659</v>
      </c>
    </row>
    <row r="2392" spans="1:6" x14ac:dyDescent="0.3">
      <c r="A2392" s="1" t="s">
        <v>58</v>
      </c>
      <c r="B2392">
        <v>2021</v>
      </c>
      <c r="C2392" s="1" t="s">
        <v>98</v>
      </c>
      <c r="D2392" s="1" t="s">
        <v>122</v>
      </c>
      <c r="E2392" s="1" t="s">
        <v>450</v>
      </c>
      <c r="F2392">
        <v>33302</v>
      </c>
    </row>
    <row r="2393" spans="1:6" x14ac:dyDescent="0.3">
      <c r="A2393" s="1" t="s">
        <v>59</v>
      </c>
      <c r="B2393">
        <v>2015</v>
      </c>
      <c r="C2393" s="1" t="s">
        <v>83</v>
      </c>
      <c r="D2393" s="1" t="s">
        <v>86</v>
      </c>
      <c r="E2393" s="1" t="s">
        <v>87</v>
      </c>
      <c r="F2393">
        <v>331</v>
      </c>
    </row>
    <row r="2394" spans="1:6" x14ac:dyDescent="0.3">
      <c r="A2394" s="1" t="s">
        <v>59</v>
      </c>
      <c r="B2394">
        <v>2015</v>
      </c>
      <c r="C2394" s="1" t="s">
        <v>83</v>
      </c>
      <c r="D2394" s="1" t="s">
        <v>90</v>
      </c>
      <c r="E2394" s="1" t="s">
        <v>91</v>
      </c>
      <c r="F2394">
        <v>12918</v>
      </c>
    </row>
    <row r="2395" spans="1:6" x14ac:dyDescent="0.3">
      <c r="A2395" s="1" t="s">
        <v>59</v>
      </c>
      <c r="B2395">
        <v>2015</v>
      </c>
      <c r="C2395" s="1" t="s">
        <v>83</v>
      </c>
      <c r="D2395" s="1" t="s">
        <v>94</v>
      </c>
      <c r="E2395" s="1" t="s">
        <v>95</v>
      </c>
      <c r="F2395">
        <v>355</v>
      </c>
    </row>
    <row r="2396" spans="1:6" x14ac:dyDescent="0.3">
      <c r="A2396" s="1" t="s">
        <v>59</v>
      </c>
      <c r="B2396">
        <v>2015</v>
      </c>
      <c r="C2396" s="1" t="s">
        <v>98</v>
      </c>
      <c r="D2396" s="1" t="s">
        <v>99</v>
      </c>
      <c r="E2396" s="1" t="s">
        <v>101</v>
      </c>
      <c r="F2396">
        <v>4471</v>
      </c>
    </row>
    <row r="2397" spans="1:6" x14ac:dyDescent="0.3">
      <c r="A2397" s="1" t="s">
        <v>59</v>
      </c>
      <c r="B2397">
        <v>2015</v>
      </c>
      <c r="C2397" s="1" t="s">
        <v>98</v>
      </c>
      <c r="D2397" s="1" t="s">
        <v>104</v>
      </c>
      <c r="E2397" s="1" t="s">
        <v>106</v>
      </c>
      <c r="F2397">
        <v>781</v>
      </c>
    </row>
    <row r="2398" spans="1:6" x14ac:dyDescent="0.3">
      <c r="A2398" s="1" t="s">
        <v>59</v>
      </c>
      <c r="B2398">
        <v>2015</v>
      </c>
      <c r="C2398" s="1" t="s">
        <v>98</v>
      </c>
      <c r="D2398" s="1" t="s">
        <v>122</v>
      </c>
      <c r="E2398" s="1" t="s">
        <v>122</v>
      </c>
      <c r="F2398">
        <v>47518</v>
      </c>
    </row>
    <row r="2399" spans="1:6" x14ac:dyDescent="0.3">
      <c r="A2399" s="1" t="s">
        <v>59</v>
      </c>
      <c r="B2399">
        <v>2016</v>
      </c>
      <c r="C2399" s="1" t="s">
        <v>83</v>
      </c>
      <c r="D2399" s="1" t="s">
        <v>86</v>
      </c>
      <c r="E2399" s="1" t="s">
        <v>87</v>
      </c>
      <c r="F2399">
        <v>333</v>
      </c>
    </row>
    <row r="2400" spans="1:6" x14ac:dyDescent="0.3">
      <c r="A2400" s="1" t="s">
        <v>59</v>
      </c>
      <c r="B2400">
        <v>2016</v>
      </c>
      <c r="C2400" s="1" t="s">
        <v>83</v>
      </c>
      <c r="D2400" s="1" t="s">
        <v>90</v>
      </c>
      <c r="E2400" s="1" t="s">
        <v>91</v>
      </c>
      <c r="F2400">
        <v>13229</v>
      </c>
    </row>
    <row r="2401" spans="1:6" x14ac:dyDescent="0.3">
      <c r="A2401" s="1" t="s">
        <v>59</v>
      </c>
      <c r="B2401">
        <v>2016</v>
      </c>
      <c r="C2401" s="1" t="s">
        <v>83</v>
      </c>
      <c r="D2401" s="1" t="s">
        <v>94</v>
      </c>
      <c r="E2401" s="1" t="s">
        <v>95</v>
      </c>
      <c r="F2401">
        <v>343</v>
      </c>
    </row>
    <row r="2402" spans="1:6" x14ac:dyDescent="0.3">
      <c r="A2402" s="1" t="s">
        <v>59</v>
      </c>
      <c r="B2402">
        <v>2016</v>
      </c>
      <c r="C2402" s="1" t="s">
        <v>98</v>
      </c>
      <c r="D2402" s="1" t="s">
        <v>99</v>
      </c>
      <c r="E2402" s="1" t="s">
        <v>101</v>
      </c>
      <c r="F2402">
        <v>4457</v>
      </c>
    </row>
    <row r="2403" spans="1:6" x14ac:dyDescent="0.3">
      <c r="A2403" s="1" t="s">
        <v>59</v>
      </c>
      <c r="B2403">
        <v>2016</v>
      </c>
      <c r="C2403" s="1" t="s">
        <v>98</v>
      </c>
      <c r="D2403" s="1" t="s">
        <v>104</v>
      </c>
      <c r="E2403" s="1" t="s">
        <v>106</v>
      </c>
      <c r="F2403">
        <v>760</v>
      </c>
    </row>
    <row r="2404" spans="1:6" x14ac:dyDescent="0.3">
      <c r="A2404" s="1" t="s">
        <v>59</v>
      </c>
      <c r="B2404">
        <v>2016</v>
      </c>
      <c r="C2404" s="1" t="s">
        <v>98</v>
      </c>
      <c r="D2404" s="1" t="s">
        <v>122</v>
      </c>
      <c r="E2404" s="1" t="s">
        <v>122</v>
      </c>
      <c r="F2404">
        <v>48400</v>
      </c>
    </row>
    <row r="2405" spans="1:6" x14ac:dyDescent="0.3">
      <c r="A2405" s="1" t="s">
        <v>59</v>
      </c>
      <c r="B2405">
        <v>2017</v>
      </c>
      <c r="C2405" s="1" t="s">
        <v>83</v>
      </c>
      <c r="D2405" s="1" t="s">
        <v>86</v>
      </c>
      <c r="E2405" s="1" t="s">
        <v>87</v>
      </c>
      <c r="F2405">
        <v>332</v>
      </c>
    </row>
    <row r="2406" spans="1:6" x14ac:dyDescent="0.3">
      <c r="A2406" s="1" t="s">
        <v>59</v>
      </c>
      <c r="B2406">
        <v>2017</v>
      </c>
      <c r="C2406" s="1" t="s">
        <v>83</v>
      </c>
      <c r="D2406" s="1" t="s">
        <v>90</v>
      </c>
      <c r="E2406" s="1" t="s">
        <v>91</v>
      </c>
      <c r="F2406">
        <v>13436</v>
      </c>
    </row>
    <row r="2407" spans="1:6" x14ac:dyDescent="0.3">
      <c r="A2407" s="1" t="s">
        <v>59</v>
      </c>
      <c r="B2407">
        <v>2017</v>
      </c>
      <c r="C2407" s="1" t="s">
        <v>83</v>
      </c>
      <c r="D2407" s="1" t="s">
        <v>94</v>
      </c>
      <c r="E2407" s="1" t="s">
        <v>95</v>
      </c>
      <c r="F2407">
        <v>366</v>
      </c>
    </row>
    <row r="2408" spans="1:6" x14ac:dyDescent="0.3">
      <c r="A2408" s="1" t="s">
        <v>59</v>
      </c>
      <c r="B2408">
        <v>2017</v>
      </c>
      <c r="C2408" s="1" t="s">
        <v>98</v>
      </c>
      <c r="D2408" s="1" t="s">
        <v>99</v>
      </c>
      <c r="E2408" s="1" t="s">
        <v>101</v>
      </c>
      <c r="F2408">
        <v>4505</v>
      </c>
    </row>
    <row r="2409" spans="1:6" x14ac:dyDescent="0.3">
      <c r="A2409" s="1" t="s">
        <v>59</v>
      </c>
      <c r="B2409">
        <v>2017</v>
      </c>
      <c r="C2409" s="1" t="s">
        <v>98</v>
      </c>
      <c r="D2409" s="1" t="s">
        <v>104</v>
      </c>
      <c r="E2409" s="1" t="s">
        <v>106</v>
      </c>
      <c r="F2409">
        <v>808</v>
      </c>
    </row>
    <row r="2410" spans="1:6" x14ac:dyDescent="0.3">
      <c r="A2410" s="1" t="s">
        <v>59</v>
      </c>
      <c r="B2410">
        <v>2017</v>
      </c>
      <c r="C2410" s="1" t="s">
        <v>98</v>
      </c>
      <c r="D2410" s="1" t="s">
        <v>122</v>
      </c>
      <c r="E2410" s="1" t="s">
        <v>122</v>
      </c>
      <c r="F2410">
        <v>49606</v>
      </c>
    </row>
    <row r="2411" spans="1:6" x14ac:dyDescent="0.3">
      <c r="A2411" s="1" t="s">
        <v>59</v>
      </c>
      <c r="B2411">
        <v>2018</v>
      </c>
      <c r="C2411" s="1" t="s">
        <v>83</v>
      </c>
      <c r="D2411" s="1" t="s">
        <v>86</v>
      </c>
      <c r="E2411" s="1" t="s">
        <v>87</v>
      </c>
      <c r="F2411">
        <v>309</v>
      </c>
    </row>
    <row r="2412" spans="1:6" x14ac:dyDescent="0.3">
      <c r="A2412" s="1" t="s">
        <v>59</v>
      </c>
      <c r="B2412">
        <v>2018</v>
      </c>
      <c r="C2412" s="1" t="s">
        <v>83</v>
      </c>
      <c r="D2412" s="1" t="s">
        <v>90</v>
      </c>
      <c r="E2412" s="1" t="s">
        <v>91</v>
      </c>
      <c r="F2412">
        <v>13290</v>
      </c>
    </row>
    <row r="2413" spans="1:6" x14ac:dyDescent="0.3">
      <c r="A2413" s="1" t="s">
        <v>59</v>
      </c>
      <c r="B2413">
        <v>2018</v>
      </c>
      <c r="C2413" s="1" t="s">
        <v>83</v>
      </c>
      <c r="D2413" s="1" t="s">
        <v>94</v>
      </c>
      <c r="E2413" s="1" t="s">
        <v>95</v>
      </c>
      <c r="F2413">
        <v>334</v>
      </c>
    </row>
    <row r="2414" spans="1:6" x14ac:dyDescent="0.3">
      <c r="A2414" s="1" t="s">
        <v>59</v>
      </c>
      <c r="B2414">
        <v>2018</v>
      </c>
      <c r="C2414" s="1" t="s">
        <v>98</v>
      </c>
      <c r="D2414" s="1" t="s">
        <v>99</v>
      </c>
      <c r="E2414" s="1" t="s">
        <v>101</v>
      </c>
      <c r="F2414">
        <v>4479</v>
      </c>
    </row>
    <row r="2415" spans="1:6" x14ac:dyDescent="0.3">
      <c r="A2415" s="1" t="s">
        <v>59</v>
      </c>
      <c r="B2415">
        <v>2018</v>
      </c>
      <c r="C2415" s="1" t="s">
        <v>98</v>
      </c>
      <c r="D2415" s="1" t="s">
        <v>104</v>
      </c>
      <c r="E2415" s="1" t="s">
        <v>106</v>
      </c>
      <c r="F2415">
        <v>790</v>
      </c>
    </row>
    <row r="2416" spans="1:6" x14ac:dyDescent="0.3">
      <c r="A2416" s="1" t="s">
        <v>59</v>
      </c>
      <c r="B2416">
        <v>2018</v>
      </c>
      <c r="C2416" s="1" t="s">
        <v>98</v>
      </c>
      <c r="D2416" s="1" t="s">
        <v>122</v>
      </c>
      <c r="E2416" s="1" t="s">
        <v>122</v>
      </c>
      <c r="F2416">
        <v>50324</v>
      </c>
    </row>
    <row r="2417" spans="1:6" x14ac:dyDescent="0.3">
      <c r="A2417" s="1" t="s">
        <v>59</v>
      </c>
      <c r="B2417">
        <v>2019</v>
      </c>
      <c r="C2417" s="1" t="s">
        <v>83</v>
      </c>
      <c r="D2417" s="1" t="s">
        <v>86</v>
      </c>
      <c r="E2417" s="1" t="s">
        <v>87</v>
      </c>
      <c r="F2417">
        <v>296</v>
      </c>
    </row>
    <row r="2418" spans="1:6" x14ac:dyDescent="0.3">
      <c r="A2418" s="1" t="s">
        <v>59</v>
      </c>
      <c r="B2418">
        <v>2019</v>
      </c>
      <c r="C2418" s="1" t="s">
        <v>83</v>
      </c>
      <c r="D2418" s="1" t="s">
        <v>90</v>
      </c>
      <c r="E2418" s="1" t="s">
        <v>91</v>
      </c>
      <c r="F2418">
        <v>13360</v>
      </c>
    </row>
    <row r="2419" spans="1:6" x14ac:dyDescent="0.3">
      <c r="A2419" s="1" t="s">
        <v>59</v>
      </c>
      <c r="B2419">
        <v>2019</v>
      </c>
      <c r="C2419" s="1" t="s">
        <v>83</v>
      </c>
      <c r="D2419" s="1" t="s">
        <v>94</v>
      </c>
      <c r="E2419" s="1" t="s">
        <v>95</v>
      </c>
      <c r="F2419">
        <v>335</v>
      </c>
    </row>
    <row r="2420" spans="1:6" x14ac:dyDescent="0.3">
      <c r="A2420" s="1" t="s">
        <v>59</v>
      </c>
      <c r="B2420">
        <v>2019</v>
      </c>
      <c r="C2420" s="1" t="s">
        <v>98</v>
      </c>
      <c r="D2420" s="1" t="s">
        <v>99</v>
      </c>
      <c r="E2420" s="1" t="s">
        <v>101</v>
      </c>
      <c r="F2420">
        <v>4475</v>
      </c>
    </row>
    <row r="2421" spans="1:6" x14ac:dyDescent="0.3">
      <c r="A2421" s="1" t="s">
        <v>59</v>
      </c>
      <c r="B2421">
        <v>2019</v>
      </c>
      <c r="C2421" s="1" t="s">
        <v>98</v>
      </c>
      <c r="D2421" s="1" t="s">
        <v>104</v>
      </c>
      <c r="E2421" s="1" t="s">
        <v>106</v>
      </c>
      <c r="F2421">
        <v>800</v>
      </c>
    </row>
    <row r="2422" spans="1:6" x14ac:dyDescent="0.3">
      <c r="A2422" s="1" t="s">
        <v>59</v>
      </c>
      <c r="B2422">
        <v>2019</v>
      </c>
      <c r="C2422" s="1" t="s">
        <v>98</v>
      </c>
      <c r="D2422" s="1" t="s">
        <v>122</v>
      </c>
      <c r="E2422" s="1" t="s">
        <v>122</v>
      </c>
      <c r="F2422">
        <v>50792</v>
      </c>
    </row>
    <row r="2423" spans="1:6" x14ac:dyDescent="0.3">
      <c r="A2423" s="1" t="s">
        <v>59</v>
      </c>
      <c r="B2423">
        <v>2020</v>
      </c>
      <c r="C2423" s="1" t="s">
        <v>83</v>
      </c>
      <c r="D2423" s="1" t="s">
        <v>86</v>
      </c>
      <c r="E2423" s="1" t="s">
        <v>87</v>
      </c>
      <c r="F2423">
        <v>277</v>
      </c>
    </row>
    <row r="2424" spans="1:6" x14ac:dyDescent="0.3">
      <c r="A2424" s="1" t="s">
        <v>59</v>
      </c>
      <c r="B2424">
        <v>2020</v>
      </c>
      <c r="C2424" s="1" t="s">
        <v>83</v>
      </c>
      <c r="D2424" s="1" t="s">
        <v>90</v>
      </c>
      <c r="E2424" s="1" t="s">
        <v>91</v>
      </c>
      <c r="F2424">
        <v>13382</v>
      </c>
    </row>
    <row r="2425" spans="1:6" x14ac:dyDescent="0.3">
      <c r="A2425" s="1" t="s">
        <v>59</v>
      </c>
      <c r="B2425">
        <v>2020</v>
      </c>
      <c r="C2425" s="1" t="s">
        <v>83</v>
      </c>
      <c r="D2425" s="1" t="s">
        <v>94</v>
      </c>
      <c r="E2425" s="1" t="s">
        <v>95</v>
      </c>
      <c r="F2425">
        <v>329</v>
      </c>
    </row>
    <row r="2426" spans="1:6" x14ac:dyDescent="0.3">
      <c r="A2426" s="1" t="s">
        <v>59</v>
      </c>
      <c r="B2426">
        <v>2020</v>
      </c>
      <c r="C2426" s="1" t="s">
        <v>98</v>
      </c>
      <c r="D2426" s="1" t="s">
        <v>99</v>
      </c>
      <c r="E2426" s="1" t="s">
        <v>101</v>
      </c>
      <c r="F2426">
        <v>4545</v>
      </c>
    </row>
    <row r="2427" spans="1:6" x14ac:dyDescent="0.3">
      <c r="A2427" s="1" t="s">
        <v>59</v>
      </c>
      <c r="B2427">
        <v>2020</v>
      </c>
      <c r="C2427" s="1" t="s">
        <v>98</v>
      </c>
      <c r="D2427" s="1" t="s">
        <v>104</v>
      </c>
      <c r="E2427" s="1" t="s">
        <v>106</v>
      </c>
      <c r="F2427">
        <v>807</v>
      </c>
    </row>
    <row r="2428" spans="1:6" x14ac:dyDescent="0.3">
      <c r="A2428" s="1" t="s">
        <v>59</v>
      </c>
      <c r="B2428">
        <v>2020</v>
      </c>
      <c r="C2428" s="1" t="s">
        <v>98</v>
      </c>
      <c r="D2428" s="1" t="s">
        <v>122</v>
      </c>
      <c r="E2428" s="1" t="s">
        <v>122</v>
      </c>
      <c r="F2428">
        <v>51621</v>
      </c>
    </row>
    <row r="2429" spans="1:6" x14ac:dyDescent="0.3">
      <c r="A2429" s="1" t="s">
        <v>59</v>
      </c>
      <c r="B2429">
        <v>2021</v>
      </c>
      <c r="C2429" s="1" t="s">
        <v>83</v>
      </c>
      <c r="D2429" s="1" t="s">
        <v>84</v>
      </c>
      <c r="E2429" s="1" t="s">
        <v>85</v>
      </c>
      <c r="F2429">
        <v>4</v>
      </c>
    </row>
    <row r="2430" spans="1:6" x14ac:dyDescent="0.3">
      <c r="A2430" s="1" t="s">
        <v>59</v>
      </c>
      <c r="B2430">
        <v>2021</v>
      </c>
      <c r="C2430" s="1" t="s">
        <v>83</v>
      </c>
      <c r="D2430" s="1" t="s">
        <v>86</v>
      </c>
      <c r="E2430" s="1" t="s">
        <v>87</v>
      </c>
      <c r="F2430">
        <v>288</v>
      </c>
    </row>
    <row r="2431" spans="1:6" x14ac:dyDescent="0.3">
      <c r="A2431" s="1" t="s">
        <v>59</v>
      </c>
      <c r="B2431">
        <v>2021</v>
      </c>
      <c r="C2431" s="1" t="s">
        <v>83</v>
      </c>
      <c r="D2431" s="1" t="s">
        <v>90</v>
      </c>
      <c r="E2431" s="1" t="s">
        <v>91</v>
      </c>
      <c r="F2431">
        <v>13372</v>
      </c>
    </row>
    <row r="2432" spans="1:6" x14ac:dyDescent="0.3">
      <c r="A2432" s="1" t="s">
        <v>59</v>
      </c>
      <c r="B2432">
        <v>2021</v>
      </c>
      <c r="C2432" s="1" t="s">
        <v>83</v>
      </c>
      <c r="D2432" s="1" t="s">
        <v>94</v>
      </c>
      <c r="E2432" s="1" t="s">
        <v>95</v>
      </c>
      <c r="F2432">
        <v>365</v>
      </c>
    </row>
    <row r="2433" spans="1:6" x14ac:dyDescent="0.3">
      <c r="A2433" s="1" t="s">
        <v>59</v>
      </c>
      <c r="B2433">
        <v>2021</v>
      </c>
      <c r="C2433" s="1" t="s">
        <v>98</v>
      </c>
      <c r="D2433" s="1" t="s">
        <v>99</v>
      </c>
      <c r="E2433" s="1" t="s">
        <v>101</v>
      </c>
      <c r="F2433">
        <v>4660</v>
      </c>
    </row>
    <row r="2434" spans="1:6" x14ac:dyDescent="0.3">
      <c r="A2434" s="1" t="s">
        <v>59</v>
      </c>
      <c r="B2434">
        <v>2021</v>
      </c>
      <c r="C2434" s="1" t="s">
        <v>98</v>
      </c>
      <c r="D2434" s="1" t="s">
        <v>104</v>
      </c>
      <c r="E2434" s="1" t="s">
        <v>106</v>
      </c>
      <c r="F2434">
        <v>758</v>
      </c>
    </row>
    <row r="2435" spans="1:6" x14ac:dyDescent="0.3">
      <c r="A2435" s="1" t="s">
        <v>59</v>
      </c>
      <c r="B2435">
        <v>2021</v>
      </c>
      <c r="C2435" s="1" t="s">
        <v>98</v>
      </c>
      <c r="D2435" s="1" t="s">
        <v>122</v>
      </c>
      <c r="E2435" s="1" t="s">
        <v>122</v>
      </c>
      <c r="F2435">
        <v>52347</v>
      </c>
    </row>
    <row r="2436" spans="1:6" x14ac:dyDescent="0.3">
      <c r="A2436" s="1" t="s">
        <v>60</v>
      </c>
      <c r="B2436">
        <v>2015</v>
      </c>
      <c r="C2436" s="1" t="s">
        <v>83</v>
      </c>
      <c r="D2436" s="1" t="s">
        <v>90</v>
      </c>
      <c r="E2436" s="1" t="s">
        <v>91</v>
      </c>
      <c r="F2436">
        <v>2098</v>
      </c>
    </row>
    <row r="2437" spans="1:6" x14ac:dyDescent="0.3">
      <c r="A2437" s="1" t="s">
        <v>60</v>
      </c>
      <c r="B2437">
        <v>2015</v>
      </c>
      <c r="C2437" s="1" t="s">
        <v>83</v>
      </c>
      <c r="D2437" s="1" t="s">
        <v>94</v>
      </c>
      <c r="E2437" s="1" t="s">
        <v>95</v>
      </c>
      <c r="F2437">
        <v>19</v>
      </c>
    </row>
    <row r="2438" spans="1:6" x14ac:dyDescent="0.3">
      <c r="A2438" s="1" t="s">
        <v>60</v>
      </c>
      <c r="B2438">
        <v>2015</v>
      </c>
      <c r="C2438" s="1" t="s">
        <v>98</v>
      </c>
      <c r="D2438" s="1" t="s">
        <v>99</v>
      </c>
      <c r="E2438" s="1" t="s">
        <v>101</v>
      </c>
      <c r="F2438">
        <v>1336</v>
      </c>
    </row>
    <row r="2439" spans="1:6" x14ac:dyDescent="0.3">
      <c r="A2439" s="1" t="s">
        <v>60</v>
      </c>
      <c r="B2439">
        <v>2015</v>
      </c>
      <c r="C2439" s="1" t="s">
        <v>98</v>
      </c>
      <c r="D2439" s="1" t="s">
        <v>104</v>
      </c>
      <c r="E2439" s="1" t="s">
        <v>106</v>
      </c>
      <c r="F2439">
        <v>121</v>
      </c>
    </row>
    <row r="2440" spans="1:6" x14ac:dyDescent="0.3">
      <c r="A2440" s="1" t="s">
        <v>60</v>
      </c>
      <c r="B2440">
        <v>2015</v>
      </c>
      <c r="C2440" s="1" t="s">
        <v>98</v>
      </c>
      <c r="D2440" s="1" t="s">
        <v>122</v>
      </c>
      <c r="E2440" s="1" t="s">
        <v>122</v>
      </c>
      <c r="F2440">
        <v>7551</v>
      </c>
    </row>
    <row r="2441" spans="1:6" x14ac:dyDescent="0.3">
      <c r="A2441" s="1" t="s">
        <v>60</v>
      </c>
      <c r="B2441">
        <v>2016</v>
      </c>
      <c r="C2441" s="1" t="s">
        <v>83</v>
      </c>
      <c r="D2441" s="1" t="s">
        <v>90</v>
      </c>
      <c r="E2441" s="1" t="s">
        <v>91</v>
      </c>
      <c r="F2441">
        <v>2126</v>
      </c>
    </row>
    <row r="2442" spans="1:6" x14ac:dyDescent="0.3">
      <c r="A2442" s="1" t="s">
        <v>60</v>
      </c>
      <c r="B2442">
        <v>2016</v>
      </c>
      <c r="C2442" s="1" t="s">
        <v>83</v>
      </c>
      <c r="D2442" s="1" t="s">
        <v>94</v>
      </c>
      <c r="E2442" s="1" t="s">
        <v>95</v>
      </c>
      <c r="F2442">
        <v>16</v>
      </c>
    </row>
    <row r="2443" spans="1:6" x14ac:dyDescent="0.3">
      <c r="A2443" s="1" t="s">
        <v>60</v>
      </c>
      <c r="B2443">
        <v>2016</v>
      </c>
      <c r="C2443" s="1" t="s">
        <v>98</v>
      </c>
      <c r="D2443" s="1" t="s">
        <v>99</v>
      </c>
      <c r="E2443" s="1" t="s">
        <v>101</v>
      </c>
      <c r="F2443">
        <v>1333</v>
      </c>
    </row>
    <row r="2444" spans="1:6" x14ac:dyDescent="0.3">
      <c r="A2444" s="1" t="s">
        <v>60</v>
      </c>
      <c r="B2444">
        <v>2016</v>
      </c>
      <c r="C2444" s="1" t="s">
        <v>98</v>
      </c>
      <c r="D2444" s="1" t="s">
        <v>104</v>
      </c>
      <c r="E2444" s="1" t="s">
        <v>106</v>
      </c>
      <c r="F2444">
        <v>129</v>
      </c>
    </row>
    <row r="2445" spans="1:6" x14ac:dyDescent="0.3">
      <c r="A2445" s="1" t="s">
        <v>60</v>
      </c>
      <c r="B2445">
        <v>2016</v>
      </c>
      <c r="C2445" s="1" t="s">
        <v>98</v>
      </c>
      <c r="D2445" s="1" t="s">
        <v>122</v>
      </c>
      <c r="E2445" s="1" t="s">
        <v>122</v>
      </c>
      <c r="F2445">
        <v>7772</v>
      </c>
    </row>
    <row r="2446" spans="1:6" x14ac:dyDescent="0.3">
      <c r="A2446" s="1" t="s">
        <v>60</v>
      </c>
      <c r="B2446">
        <v>2017</v>
      </c>
      <c r="C2446" s="1" t="s">
        <v>83</v>
      </c>
      <c r="D2446" s="1" t="s">
        <v>90</v>
      </c>
      <c r="E2446" s="1" t="s">
        <v>91</v>
      </c>
      <c r="F2446">
        <v>2116</v>
      </c>
    </row>
    <row r="2447" spans="1:6" x14ac:dyDescent="0.3">
      <c r="A2447" s="1" t="s">
        <v>60</v>
      </c>
      <c r="B2447">
        <v>2017</v>
      </c>
      <c r="C2447" s="1" t="s">
        <v>83</v>
      </c>
      <c r="D2447" s="1" t="s">
        <v>94</v>
      </c>
      <c r="E2447" s="1" t="s">
        <v>95</v>
      </c>
      <c r="F2447">
        <v>28</v>
      </c>
    </row>
    <row r="2448" spans="1:6" x14ac:dyDescent="0.3">
      <c r="A2448" s="1" t="s">
        <v>60</v>
      </c>
      <c r="B2448">
        <v>2017</v>
      </c>
      <c r="C2448" s="1" t="s">
        <v>98</v>
      </c>
      <c r="D2448" s="1" t="s">
        <v>99</v>
      </c>
      <c r="E2448" s="1" t="s">
        <v>101</v>
      </c>
      <c r="F2448">
        <v>1337</v>
      </c>
    </row>
    <row r="2449" spans="1:6" x14ac:dyDescent="0.3">
      <c r="A2449" s="1" t="s">
        <v>60</v>
      </c>
      <c r="B2449">
        <v>2017</v>
      </c>
      <c r="C2449" s="1" t="s">
        <v>98</v>
      </c>
      <c r="D2449" s="1" t="s">
        <v>104</v>
      </c>
      <c r="E2449" s="1" t="s">
        <v>106</v>
      </c>
      <c r="F2449">
        <v>127</v>
      </c>
    </row>
    <row r="2450" spans="1:6" x14ac:dyDescent="0.3">
      <c r="A2450" s="1" t="s">
        <v>60</v>
      </c>
      <c r="B2450">
        <v>2017</v>
      </c>
      <c r="C2450" s="1" t="s">
        <v>98</v>
      </c>
      <c r="D2450" s="1" t="s">
        <v>122</v>
      </c>
      <c r="E2450" s="1" t="s">
        <v>122</v>
      </c>
      <c r="F2450">
        <v>7913</v>
      </c>
    </row>
    <row r="2451" spans="1:6" x14ac:dyDescent="0.3">
      <c r="A2451" s="1" t="s">
        <v>60</v>
      </c>
      <c r="B2451">
        <v>2018</v>
      </c>
      <c r="C2451" s="1" t="s">
        <v>83</v>
      </c>
      <c r="D2451" s="1" t="s">
        <v>90</v>
      </c>
      <c r="E2451" s="1" t="s">
        <v>91</v>
      </c>
      <c r="F2451">
        <v>2158</v>
      </c>
    </row>
    <row r="2452" spans="1:6" x14ac:dyDescent="0.3">
      <c r="A2452" s="1" t="s">
        <v>60</v>
      </c>
      <c r="B2452">
        <v>2018</v>
      </c>
      <c r="C2452" s="1" t="s">
        <v>83</v>
      </c>
      <c r="D2452" s="1" t="s">
        <v>94</v>
      </c>
      <c r="E2452" s="1" t="s">
        <v>95</v>
      </c>
      <c r="F2452">
        <v>29</v>
      </c>
    </row>
    <row r="2453" spans="1:6" x14ac:dyDescent="0.3">
      <c r="A2453" s="1" t="s">
        <v>60</v>
      </c>
      <c r="B2453">
        <v>2018</v>
      </c>
      <c r="C2453" s="1" t="s">
        <v>98</v>
      </c>
      <c r="D2453" s="1" t="s">
        <v>99</v>
      </c>
      <c r="E2453" s="1" t="s">
        <v>101</v>
      </c>
      <c r="F2453">
        <v>1353</v>
      </c>
    </row>
    <row r="2454" spans="1:6" x14ac:dyDescent="0.3">
      <c r="A2454" s="1" t="s">
        <v>60</v>
      </c>
      <c r="B2454">
        <v>2018</v>
      </c>
      <c r="C2454" s="1" t="s">
        <v>98</v>
      </c>
      <c r="D2454" s="1" t="s">
        <v>104</v>
      </c>
      <c r="E2454" s="1" t="s">
        <v>106</v>
      </c>
      <c r="F2454">
        <v>127</v>
      </c>
    </row>
    <row r="2455" spans="1:6" x14ac:dyDescent="0.3">
      <c r="A2455" s="1" t="s">
        <v>60</v>
      </c>
      <c r="B2455">
        <v>2018</v>
      </c>
      <c r="C2455" s="1" t="s">
        <v>98</v>
      </c>
      <c r="D2455" s="1" t="s">
        <v>122</v>
      </c>
      <c r="E2455" s="1" t="s">
        <v>122</v>
      </c>
      <c r="F2455">
        <v>7981</v>
      </c>
    </row>
    <row r="2456" spans="1:6" x14ac:dyDescent="0.3">
      <c r="A2456" s="1" t="s">
        <v>60</v>
      </c>
      <c r="B2456">
        <v>2019</v>
      </c>
      <c r="C2456" s="1" t="s">
        <v>83</v>
      </c>
      <c r="D2456" s="1" t="s">
        <v>90</v>
      </c>
      <c r="E2456" s="1" t="s">
        <v>91</v>
      </c>
      <c r="F2456">
        <v>2148</v>
      </c>
    </row>
    <row r="2457" spans="1:6" x14ac:dyDescent="0.3">
      <c r="A2457" s="1" t="s">
        <v>60</v>
      </c>
      <c r="B2457">
        <v>2019</v>
      </c>
      <c r="C2457" s="1" t="s">
        <v>83</v>
      </c>
      <c r="D2457" s="1" t="s">
        <v>94</v>
      </c>
      <c r="E2457" s="1" t="s">
        <v>95</v>
      </c>
      <c r="F2457">
        <v>30</v>
      </c>
    </row>
    <row r="2458" spans="1:6" x14ac:dyDescent="0.3">
      <c r="A2458" s="1" t="s">
        <v>60</v>
      </c>
      <c r="B2458">
        <v>2019</v>
      </c>
      <c r="C2458" s="1" t="s">
        <v>98</v>
      </c>
      <c r="D2458" s="1" t="s">
        <v>99</v>
      </c>
      <c r="E2458" s="1" t="s">
        <v>101</v>
      </c>
      <c r="F2458">
        <v>1371</v>
      </c>
    </row>
    <row r="2459" spans="1:6" x14ac:dyDescent="0.3">
      <c r="A2459" s="1" t="s">
        <v>60</v>
      </c>
      <c r="B2459">
        <v>2019</v>
      </c>
      <c r="C2459" s="1" t="s">
        <v>98</v>
      </c>
      <c r="D2459" s="1" t="s">
        <v>104</v>
      </c>
      <c r="E2459" s="1" t="s">
        <v>106</v>
      </c>
      <c r="F2459">
        <v>126</v>
      </c>
    </row>
    <row r="2460" spans="1:6" x14ac:dyDescent="0.3">
      <c r="A2460" s="1" t="s">
        <v>60</v>
      </c>
      <c r="B2460">
        <v>2019</v>
      </c>
      <c r="C2460" s="1" t="s">
        <v>98</v>
      </c>
      <c r="D2460" s="1" t="s">
        <v>116</v>
      </c>
      <c r="E2460" s="1" t="s">
        <v>117</v>
      </c>
      <c r="F2460">
        <v>1</v>
      </c>
    </row>
    <row r="2461" spans="1:6" x14ac:dyDescent="0.3">
      <c r="A2461" s="1" t="s">
        <v>60</v>
      </c>
      <c r="B2461">
        <v>2019</v>
      </c>
      <c r="C2461" s="1" t="s">
        <v>98</v>
      </c>
      <c r="D2461" s="1" t="s">
        <v>122</v>
      </c>
      <c r="E2461" s="1" t="s">
        <v>122</v>
      </c>
      <c r="F2461">
        <v>8060</v>
      </c>
    </row>
    <row r="2462" spans="1:6" x14ac:dyDescent="0.3">
      <c r="A2462" s="1" t="s">
        <v>60</v>
      </c>
      <c r="B2462">
        <v>2020</v>
      </c>
      <c r="C2462" s="1" t="s">
        <v>83</v>
      </c>
      <c r="D2462" s="1" t="s">
        <v>90</v>
      </c>
      <c r="E2462" s="1" t="s">
        <v>91</v>
      </c>
      <c r="F2462">
        <v>2148</v>
      </c>
    </row>
    <row r="2463" spans="1:6" x14ac:dyDescent="0.3">
      <c r="A2463" s="1" t="s">
        <v>60</v>
      </c>
      <c r="B2463">
        <v>2020</v>
      </c>
      <c r="C2463" s="1" t="s">
        <v>83</v>
      </c>
      <c r="D2463" s="1" t="s">
        <v>94</v>
      </c>
      <c r="E2463" s="1" t="s">
        <v>95</v>
      </c>
      <c r="F2463">
        <v>31</v>
      </c>
    </row>
    <row r="2464" spans="1:6" x14ac:dyDescent="0.3">
      <c r="A2464" s="1" t="s">
        <v>60</v>
      </c>
      <c r="B2464">
        <v>2020</v>
      </c>
      <c r="C2464" s="1" t="s">
        <v>98</v>
      </c>
      <c r="D2464" s="1" t="s">
        <v>99</v>
      </c>
      <c r="E2464" s="1" t="s">
        <v>101</v>
      </c>
      <c r="F2464">
        <v>1393</v>
      </c>
    </row>
    <row r="2465" spans="1:6" x14ac:dyDescent="0.3">
      <c r="A2465" s="1" t="s">
        <v>60</v>
      </c>
      <c r="B2465">
        <v>2020</v>
      </c>
      <c r="C2465" s="1" t="s">
        <v>98</v>
      </c>
      <c r="D2465" s="1" t="s">
        <v>104</v>
      </c>
      <c r="E2465" s="1" t="s">
        <v>106</v>
      </c>
      <c r="F2465">
        <v>123</v>
      </c>
    </row>
    <row r="2466" spans="1:6" x14ac:dyDescent="0.3">
      <c r="A2466" s="1" t="s">
        <v>60</v>
      </c>
      <c r="B2466">
        <v>2020</v>
      </c>
      <c r="C2466" s="1" t="s">
        <v>98</v>
      </c>
      <c r="D2466" s="1" t="s">
        <v>116</v>
      </c>
      <c r="E2466" s="1" t="s">
        <v>117</v>
      </c>
      <c r="F2466">
        <v>1</v>
      </c>
    </row>
    <row r="2467" spans="1:6" x14ac:dyDescent="0.3">
      <c r="A2467" s="1" t="s">
        <v>60</v>
      </c>
      <c r="B2467">
        <v>2020</v>
      </c>
      <c r="C2467" s="1" t="s">
        <v>98</v>
      </c>
      <c r="D2467" s="1" t="s">
        <v>122</v>
      </c>
      <c r="E2467" s="1" t="s">
        <v>122</v>
      </c>
      <c r="F2467">
        <v>8115</v>
      </c>
    </row>
    <row r="2468" spans="1:6" x14ac:dyDescent="0.3">
      <c r="A2468" s="1" t="s">
        <v>60</v>
      </c>
      <c r="B2468">
        <v>2021</v>
      </c>
      <c r="C2468" s="1" t="s">
        <v>83</v>
      </c>
      <c r="D2468" s="1" t="s">
        <v>90</v>
      </c>
      <c r="E2468" s="1" t="s">
        <v>91</v>
      </c>
      <c r="F2468">
        <v>2254</v>
      </c>
    </row>
    <row r="2469" spans="1:6" x14ac:dyDescent="0.3">
      <c r="A2469" s="1" t="s">
        <v>60</v>
      </c>
      <c r="B2469">
        <v>2021</v>
      </c>
      <c r="C2469" s="1" t="s">
        <v>83</v>
      </c>
      <c r="D2469" s="1" t="s">
        <v>94</v>
      </c>
      <c r="E2469" s="1" t="s">
        <v>95</v>
      </c>
      <c r="F2469">
        <v>45</v>
      </c>
    </row>
    <row r="2470" spans="1:6" x14ac:dyDescent="0.3">
      <c r="A2470" s="1" t="s">
        <v>60</v>
      </c>
      <c r="B2470">
        <v>2021</v>
      </c>
      <c r="C2470" s="1" t="s">
        <v>98</v>
      </c>
      <c r="D2470" s="1" t="s">
        <v>99</v>
      </c>
      <c r="E2470" s="1" t="s">
        <v>101</v>
      </c>
      <c r="F2470">
        <v>1478</v>
      </c>
    </row>
    <row r="2471" spans="1:6" x14ac:dyDescent="0.3">
      <c r="A2471" s="1" t="s">
        <v>60</v>
      </c>
      <c r="B2471">
        <v>2021</v>
      </c>
      <c r="C2471" s="1" t="s">
        <v>98</v>
      </c>
      <c r="D2471" s="1" t="s">
        <v>104</v>
      </c>
      <c r="E2471" s="1" t="s">
        <v>106</v>
      </c>
      <c r="F2471">
        <v>125</v>
      </c>
    </row>
    <row r="2472" spans="1:6" x14ac:dyDescent="0.3">
      <c r="A2472" s="1" t="s">
        <v>60</v>
      </c>
      <c r="B2472">
        <v>2021</v>
      </c>
      <c r="C2472" s="1" t="s">
        <v>98</v>
      </c>
      <c r="D2472" s="1" t="s">
        <v>116</v>
      </c>
      <c r="E2472" s="1" t="s">
        <v>117</v>
      </c>
      <c r="F2472">
        <v>1</v>
      </c>
    </row>
    <row r="2473" spans="1:6" x14ac:dyDescent="0.3">
      <c r="A2473" s="1" t="s">
        <v>60</v>
      </c>
      <c r="B2473">
        <v>2021</v>
      </c>
      <c r="C2473" s="1" t="s">
        <v>98</v>
      </c>
      <c r="D2473" s="1" t="s">
        <v>122</v>
      </c>
      <c r="E2473" s="1" t="s">
        <v>122</v>
      </c>
      <c r="F2473">
        <v>8127</v>
      </c>
    </row>
    <row r="2474" spans="1:6" x14ac:dyDescent="0.3">
      <c r="A2474" s="1" t="s">
        <v>61</v>
      </c>
      <c r="B2474">
        <v>2015</v>
      </c>
      <c r="C2474" s="1" t="s">
        <v>83</v>
      </c>
      <c r="D2474" s="1" t="s">
        <v>84</v>
      </c>
      <c r="E2474" s="1" t="s">
        <v>451</v>
      </c>
      <c r="F2474">
        <v>0</v>
      </c>
    </row>
    <row r="2475" spans="1:6" x14ac:dyDescent="0.3">
      <c r="A2475" s="1" t="s">
        <v>61</v>
      </c>
      <c r="B2475">
        <v>2015</v>
      </c>
      <c r="C2475" s="1" t="s">
        <v>83</v>
      </c>
      <c r="D2475" s="1" t="s">
        <v>86</v>
      </c>
      <c r="E2475" s="1" t="s">
        <v>87</v>
      </c>
      <c r="F2475">
        <v>415</v>
      </c>
    </row>
    <row r="2476" spans="1:6" x14ac:dyDescent="0.3">
      <c r="A2476" s="1" t="s">
        <v>61</v>
      </c>
      <c r="B2476">
        <v>2015</v>
      </c>
      <c r="C2476" s="1" t="s">
        <v>83</v>
      </c>
      <c r="D2476" s="1" t="s">
        <v>90</v>
      </c>
      <c r="E2476" s="1" t="s">
        <v>91</v>
      </c>
      <c r="F2476">
        <v>5424</v>
      </c>
    </row>
    <row r="2477" spans="1:6" x14ac:dyDescent="0.3">
      <c r="A2477" s="1" t="s">
        <v>61</v>
      </c>
      <c r="B2477">
        <v>2015</v>
      </c>
      <c r="C2477" s="1" t="s">
        <v>83</v>
      </c>
      <c r="D2477" s="1" t="s">
        <v>94</v>
      </c>
      <c r="E2477" s="1" t="s">
        <v>95</v>
      </c>
      <c r="F2477">
        <v>10</v>
      </c>
    </row>
    <row r="2478" spans="1:6" x14ac:dyDescent="0.3">
      <c r="A2478" s="1" t="s">
        <v>61</v>
      </c>
      <c r="B2478">
        <v>2015</v>
      </c>
      <c r="C2478" s="1" t="s">
        <v>98</v>
      </c>
      <c r="D2478" s="1" t="s">
        <v>99</v>
      </c>
      <c r="E2478" s="1" t="s">
        <v>101</v>
      </c>
      <c r="F2478">
        <v>2648</v>
      </c>
    </row>
    <row r="2479" spans="1:6" x14ac:dyDescent="0.3">
      <c r="A2479" s="1" t="s">
        <v>61</v>
      </c>
      <c r="B2479">
        <v>2015</v>
      </c>
      <c r="C2479" s="1" t="s">
        <v>98</v>
      </c>
      <c r="D2479" s="1" t="s">
        <v>104</v>
      </c>
      <c r="E2479" s="1" t="s">
        <v>452</v>
      </c>
      <c r="F2479">
        <v>1</v>
      </c>
    </row>
    <row r="2480" spans="1:6" x14ac:dyDescent="0.3">
      <c r="A2480" s="1" t="s">
        <v>61</v>
      </c>
      <c r="B2480">
        <v>2015</v>
      </c>
      <c r="C2480" s="1" t="s">
        <v>98</v>
      </c>
      <c r="D2480" s="1" t="s">
        <v>104</v>
      </c>
      <c r="E2480" s="1" t="s">
        <v>453</v>
      </c>
      <c r="F2480">
        <v>254</v>
      </c>
    </row>
    <row r="2481" spans="1:6" x14ac:dyDescent="0.3">
      <c r="A2481" s="1" t="s">
        <v>61</v>
      </c>
      <c r="B2481">
        <v>2015</v>
      </c>
      <c r="C2481" s="1" t="s">
        <v>98</v>
      </c>
      <c r="D2481" s="1" t="s">
        <v>122</v>
      </c>
      <c r="E2481" s="1" t="s">
        <v>122</v>
      </c>
      <c r="F2481">
        <v>21093</v>
      </c>
    </row>
    <row r="2482" spans="1:6" x14ac:dyDescent="0.3">
      <c r="A2482" s="1" t="s">
        <v>61</v>
      </c>
      <c r="B2482">
        <v>2016</v>
      </c>
      <c r="C2482" s="1" t="s">
        <v>83</v>
      </c>
      <c r="D2482" s="1" t="s">
        <v>86</v>
      </c>
      <c r="E2482" s="1" t="s">
        <v>87</v>
      </c>
      <c r="F2482">
        <v>445</v>
      </c>
    </row>
    <row r="2483" spans="1:6" x14ac:dyDescent="0.3">
      <c r="A2483" s="1" t="s">
        <v>61</v>
      </c>
      <c r="B2483">
        <v>2016</v>
      </c>
      <c r="C2483" s="1" t="s">
        <v>83</v>
      </c>
      <c r="D2483" s="1" t="s">
        <v>90</v>
      </c>
      <c r="E2483" s="1" t="s">
        <v>91</v>
      </c>
      <c r="F2483">
        <v>5424</v>
      </c>
    </row>
    <row r="2484" spans="1:6" x14ac:dyDescent="0.3">
      <c r="A2484" s="1" t="s">
        <v>61</v>
      </c>
      <c r="B2484">
        <v>2016</v>
      </c>
      <c r="C2484" s="1" t="s">
        <v>83</v>
      </c>
      <c r="D2484" s="1" t="s">
        <v>94</v>
      </c>
      <c r="E2484" s="1" t="s">
        <v>95</v>
      </c>
      <c r="F2484">
        <v>10</v>
      </c>
    </row>
    <row r="2485" spans="1:6" x14ac:dyDescent="0.3">
      <c r="A2485" s="1" t="s">
        <v>61</v>
      </c>
      <c r="B2485">
        <v>2016</v>
      </c>
      <c r="C2485" s="1" t="s">
        <v>98</v>
      </c>
      <c r="D2485" s="1" t="s">
        <v>99</v>
      </c>
      <c r="E2485" s="1" t="s">
        <v>101</v>
      </c>
      <c r="F2485">
        <v>2658</v>
      </c>
    </row>
    <row r="2486" spans="1:6" x14ac:dyDescent="0.3">
      <c r="A2486" s="1" t="s">
        <v>61</v>
      </c>
      <c r="B2486">
        <v>2016</v>
      </c>
      <c r="C2486" s="1" t="s">
        <v>98</v>
      </c>
      <c r="D2486" s="1" t="s">
        <v>104</v>
      </c>
      <c r="E2486" s="1" t="s">
        <v>452</v>
      </c>
      <c r="F2486">
        <v>1</v>
      </c>
    </row>
    <row r="2487" spans="1:6" x14ac:dyDescent="0.3">
      <c r="A2487" s="1" t="s">
        <v>61</v>
      </c>
      <c r="B2487">
        <v>2016</v>
      </c>
      <c r="C2487" s="1" t="s">
        <v>98</v>
      </c>
      <c r="D2487" s="1" t="s">
        <v>104</v>
      </c>
      <c r="E2487" s="1" t="s">
        <v>453</v>
      </c>
      <c r="F2487">
        <v>259</v>
      </c>
    </row>
    <row r="2488" spans="1:6" x14ac:dyDescent="0.3">
      <c r="A2488" s="1" t="s">
        <v>61</v>
      </c>
      <c r="B2488">
        <v>2016</v>
      </c>
      <c r="C2488" s="1" t="s">
        <v>98</v>
      </c>
      <c r="D2488" s="1" t="s">
        <v>122</v>
      </c>
      <c r="E2488" s="1" t="s">
        <v>122</v>
      </c>
      <c r="F2488">
        <v>21152</v>
      </c>
    </row>
    <row r="2489" spans="1:6" x14ac:dyDescent="0.3">
      <c r="A2489" s="1" t="s">
        <v>61</v>
      </c>
      <c r="B2489">
        <v>2017</v>
      </c>
      <c r="C2489" s="1" t="s">
        <v>83</v>
      </c>
      <c r="D2489" s="1" t="s">
        <v>86</v>
      </c>
      <c r="E2489" s="1" t="s">
        <v>87</v>
      </c>
      <c r="F2489">
        <v>428</v>
      </c>
    </row>
    <row r="2490" spans="1:6" x14ac:dyDescent="0.3">
      <c r="A2490" s="1" t="s">
        <v>61</v>
      </c>
      <c r="B2490">
        <v>2017</v>
      </c>
      <c r="C2490" s="1" t="s">
        <v>83</v>
      </c>
      <c r="D2490" s="1" t="s">
        <v>90</v>
      </c>
      <c r="E2490" s="1" t="s">
        <v>91</v>
      </c>
      <c r="F2490">
        <v>5424</v>
      </c>
    </row>
    <row r="2491" spans="1:6" x14ac:dyDescent="0.3">
      <c r="A2491" s="1" t="s">
        <v>61</v>
      </c>
      <c r="B2491">
        <v>2017</v>
      </c>
      <c r="C2491" s="1" t="s">
        <v>83</v>
      </c>
      <c r="D2491" s="1" t="s">
        <v>94</v>
      </c>
      <c r="E2491" s="1" t="s">
        <v>95</v>
      </c>
      <c r="F2491">
        <v>10</v>
      </c>
    </row>
    <row r="2492" spans="1:6" x14ac:dyDescent="0.3">
      <c r="A2492" s="1" t="s">
        <v>61</v>
      </c>
      <c r="B2492">
        <v>2017</v>
      </c>
      <c r="C2492" s="1" t="s">
        <v>98</v>
      </c>
      <c r="D2492" s="1" t="s">
        <v>99</v>
      </c>
      <c r="E2492" s="1" t="s">
        <v>101</v>
      </c>
      <c r="F2492">
        <v>2649</v>
      </c>
    </row>
    <row r="2493" spans="1:6" x14ac:dyDescent="0.3">
      <c r="A2493" s="1" t="s">
        <v>61</v>
      </c>
      <c r="B2493">
        <v>2017</v>
      </c>
      <c r="C2493" s="1" t="s">
        <v>98</v>
      </c>
      <c r="D2493" s="1" t="s">
        <v>104</v>
      </c>
      <c r="E2493" s="1" t="s">
        <v>452</v>
      </c>
      <c r="F2493">
        <v>1</v>
      </c>
    </row>
    <row r="2494" spans="1:6" x14ac:dyDescent="0.3">
      <c r="A2494" s="1" t="s">
        <v>61</v>
      </c>
      <c r="B2494">
        <v>2017</v>
      </c>
      <c r="C2494" s="1" t="s">
        <v>98</v>
      </c>
      <c r="D2494" s="1" t="s">
        <v>104</v>
      </c>
      <c r="E2494" s="1" t="s">
        <v>453</v>
      </c>
      <c r="F2494">
        <v>262</v>
      </c>
    </row>
    <row r="2495" spans="1:6" x14ac:dyDescent="0.3">
      <c r="A2495" s="1" t="s">
        <v>61</v>
      </c>
      <c r="B2495">
        <v>2017</v>
      </c>
      <c r="C2495" s="1" t="s">
        <v>98</v>
      </c>
      <c r="D2495" s="1" t="s">
        <v>122</v>
      </c>
      <c r="E2495" s="1" t="s">
        <v>122</v>
      </c>
      <c r="F2495">
        <v>21205</v>
      </c>
    </row>
    <row r="2496" spans="1:6" x14ac:dyDescent="0.3">
      <c r="A2496" s="1" t="s">
        <v>61</v>
      </c>
      <c r="B2496">
        <v>2018</v>
      </c>
      <c r="C2496" s="1" t="s">
        <v>83</v>
      </c>
      <c r="D2496" s="1" t="s">
        <v>86</v>
      </c>
      <c r="E2496" s="1" t="s">
        <v>87</v>
      </c>
      <c r="F2496">
        <v>430</v>
      </c>
    </row>
    <row r="2497" spans="1:6" x14ac:dyDescent="0.3">
      <c r="A2497" s="1" t="s">
        <v>61</v>
      </c>
      <c r="B2497">
        <v>2018</v>
      </c>
      <c r="C2497" s="1" t="s">
        <v>83</v>
      </c>
      <c r="D2497" s="1" t="s">
        <v>90</v>
      </c>
      <c r="E2497" s="1" t="s">
        <v>91</v>
      </c>
      <c r="F2497">
        <v>5424</v>
      </c>
    </row>
    <row r="2498" spans="1:6" x14ac:dyDescent="0.3">
      <c r="A2498" s="1" t="s">
        <v>61</v>
      </c>
      <c r="B2498">
        <v>2018</v>
      </c>
      <c r="C2498" s="1" t="s">
        <v>83</v>
      </c>
      <c r="D2498" s="1" t="s">
        <v>94</v>
      </c>
      <c r="E2498" s="1" t="s">
        <v>95</v>
      </c>
      <c r="F2498">
        <v>9</v>
      </c>
    </row>
    <row r="2499" spans="1:6" x14ac:dyDescent="0.3">
      <c r="A2499" s="1" t="s">
        <v>61</v>
      </c>
      <c r="B2499">
        <v>2018</v>
      </c>
      <c r="C2499" s="1" t="s">
        <v>98</v>
      </c>
      <c r="D2499" s="1" t="s">
        <v>99</v>
      </c>
      <c r="E2499" s="1" t="s">
        <v>101</v>
      </c>
      <c r="F2499">
        <v>2659</v>
      </c>
    </row>
    <row r="2500" spans="1:6" x14ac:dyDescent="0.3">
      <c r="A2500" s="1" t="s">
        <v>61</v>
      </c>
      <c r="B2500">
        <v>2018</v>
      </c>
      <c r="C2500" s="1" t="s">
        <v>98</v>
      </c>
      <c r="D2500" s="1" t="s">
        <v>104</v>
      </c>
      <c r="E2500" s="1" t="s">
        <v>452</v>
      </c>
      <c r="F2500">
        <v>1</v>
      </c>
    </row>
    <row r="2501" spans="1:6" x14ac:dyDescent="0.3">
      <c r="A2501" s="1" t="s">
        <v>61</v>
      </c>
      <c r="B2501">
        <v>2018</v>
      </c>
      <c r="C2501" s="1" t="s">
        <v>98</v>
      </c>
      <c r="D2501" s="1" t="s">
        <v>104</v>
      </c>
      <c r="E2501" s="1" t="s">
        <v>453</v>
      </c>
      <c r="F2501">
        <v>257</v>
      </c>
    </row>
    <row r="2502" spans="1:6" x14ac:dyDescent="0.3">
      <c r="A2502" s="1" t="s">
        <v>61</v>
      </c>
      <c r="B2502">
        <v>2018</v>
      </c>
      <c r="C2502" s="1" t="s">
        <v>98</v>
      </c>
      <c r="D2502" s="1" t="s">
        <v>122</v>
      </c>
      <c r="E2502" s="1" t="s">
        <v>122</v>
      </c>
      <c r="F2502">
        <v>21255</v>
      </c>
    </row>
    <row r="2503" spans="1:6" x14ac:dyDescent="0.3">
      <c r="A2503" s="1" t="s">
        <v>61</v>
      </c>
      <c r="B2503">
        <v>2019</v>
      </c>
      <c r="C2503" s="1" t="s">
        <v>83</v>
      </c>
      <c r="D2503" s="1" t="s">
        <v>86</v>
      </c>
      <c r="E2503" s="1" t="s">
        <v>87</v>
      </c>
      <c r="F2503">
        <v>416</v>
      </c>
    </row>
    <row r="2504" spans="1:6" x14ac:dyDescent="0.3">
      <c r="A2504" s="1" t="s">
        <v>61</v>
      </c>
      <c r="B2504">
        <v>2019</v>
      </c>
      <c r="C2504" s="1" t="s">
        <v>83</v>
      </c>
      <c r="D2504" s="1" t="s">
        <v>90</v>
      </c>
      <c r="E2504" s="1" t="s">
        <v>91</v>
      </c>
      <c r="F2504">
        <v>5424</v>
      </c>
    </row>
    <row r="2505" spans="1:6" x14ac:dyDescent="0.3">
      <c r="A2505" s="1" t="s">
        <v>61</v>
      </c>
      <c r="B2505">
        <v>2019</v>
      </c>
      <c r="C2505" s="1" t="s">
        <v>83</v>
      </c>
      <c r="D2505" s="1" t="s">
        <v>94</v>
      </c>
      <c r="E2505" s="1" t="s">
        <v>95</v>
      </c>
      <c r="F2505">
        <v>9</v>
      </c>
    </row>
    <row r="2506" spans="1:6" x14ac:dyDescent="0.3">
      <c r="A2506" s="1" t="s">
        <v>61</v>
      </c>
      <c r="B2506">
        <v>2019</v>
      </c>
      <c r="C2506" s="1" t="s">
        <v>98</v>
      </c>
      <c r="D2506" s="1" t="s">
        <v>99</v>
      </c>
      <c r="E2506" s="1" t="s">
        <v>101</v>
      </c>
      <c r="F2506">
        <v>2658</v>
      </c>
    </row>
    <row r="2507" spans="1:6" x14ac:dyDescent="0.3">
      <c r="A2507" s="1" t="s">
        <v>61</v>
      </c>
      <c r="B2507">
        <v>2019</v>
      </c>
      <c r="C2507" s="1" t="s">
        <v>98</v>
      </c>
      <c r="D2507" s="1" t="s">
        <v>104</v>
      </c>
      <c r="E2507" s="1" t="s">
        <v>452</v>
      </c>
      <c r="F2507">
        <v>1</v>
      </c>
    </row>
    <row r="2508" spans="1:6" x14ac:dyDescent="0.3">
      <c r="A2508" s="1" t="s">
        <v>61</v>
      </c>
      <c r="B2508">
        <v>2019</v>
      </c>
      <c r="C2508" s="1" t="s">
        <v>98</v>
      </c>
      <c r="D2508" s="1" t="s">
        <v>104</v>
      </c>
      <c r="E2508" s="1" t="s">
        <v>453</v>
      </c>
      <c r="F2508">
        <v>264</v>
      </c>
    </row>
    <row r="2509" spans="1:6" x14ac:dyDescent="0.3">
      <c r="A2509" s="1" t="s">
        <v>61</v>
      </c>
      <c r="B2509">
        <v>2019</v>
      </c>
      <c r="C2509" s="1" t="s">
        <v>98</v>
      </c>
      <c r="D2509" s="1" t="s">
        <v>122</v>
      </c>
      <c r="E2509" s="1" t="s">
        <v>122</v>
      </c>
      <c r="F2509">
        <v>21232</v>
      </c>
    </row>
    <row r="2510" spans="1:6" x14ac:dyDescent="0.3">
      <c r="A2510" s="1" t="s">
        <v>61</v>
      </c>
      <c r="B2510">
        <v>2020</v>
      </c>
      <c r="C2510" s="1" t="s">
        <v>83</v>
      </c>
      <c r="D2510" s="1" t="s">
        <v>86</v>
      </c>
      <c r="E2510" s="1" t="s">
        <v>87</v>
      </c>
      <c r="F2510">
        <v>411</v>
      </c>
    </row>
    <row r="2511" spans="1:6" x14ac:dyDescent="0.3">
      <c r="A2511" s="1" t="s">
        <v>61</v>
      </c>
      <c r="B2511">
        <v>2020</v>
      </c>
      <c r="C2511" s="1" t="s">
        <v>83</v>
      </c>
      <c r="D2511" s="1" t="s">
        <v>90</v>
      </c>
      <c r="E2511" s="1" t="s">
        <v>91</v>
      </c>
      <c r="F2511">
        <v>5424</v>
      </c>
    </row>
    <row r="2512" spans="1:6" x14ac:dyDescent="0.3">
      <c r="A2512" s="1" t="s">
        <v>61</v>
      </c>
      <c r="B2512">
        <v>2020</v>
      </c>
      <c r="C2512" s="1" t="s">
        <v>83</v>
      </c>
      <c r="D2512" s="1" t="s">
        <v>94</v>
      </c>
      <c r="E2512" s="1" t="s">
        <v>95</v>
      </c>
      <c r="F2512">
        <v>9</v>
      </c>
    </row>
    <row r="2513" spans="1:6" x14ac:dyDescent="0.3">
      <c r="A2513" s="1" t="s">
        <v>61</v>
      </c>
      <c r="B2513">
        <v>2020</v>
      </c>
      <c r="C2513" s="1" t="s">
        <v>98</v>
      </c>
      <c r="D2513" s="1" t="s">
        <v>99</v>
      </c>
      <c r="E2513" s="1" t="s">
        <v>101</v>
      </c>
      <c r="F2513">
        <v>2660</v>
      </c>
    </row>
    <row r="2514" spans="1:6" x14ac:dyDescent="0.3">
      <c r="A2514" s="1" t="s">
        <v>61</v>
      </c>
      <c r="B2514">
        <v>2020</v>
      </c>
      <c r="C2514" s="1" t="s">
        <v>98</v>
      </c>
      <c r="D2514" s="1" t="s">
        <v>104</v>
      </c>
      <c r="E2514" s="1" t="s">
        <v>452</v>
      </c>
      <c r="F2514">
        <v>1</v>
      </c>
    </row>
    <row r="2515" spans="1:6" x14ac:dyDescent="0.3">
      <c r="A2515" s="1" t="s">
        <v>61</v>
      </c>
      <c r="B2515">
        <v>2020</v>
      </c>
      <c r="C2515" s="1" t="s">
        <v>98</v>
      </c>
      <c r="D2515" s="1" t="s">
        <v>104</v>
      </c>
      <c r="E2515" s="1" t="s">
        <v>453</v>
      </c>
      <c r="F2515">
        <v>264</v>
      </c>
    </row>
    <row r="2516" spans="1:6" x14ac:dyDescent="0.3">
      <c r="A2516" s="1" t="s">
        <v>61</v>
      </c>
      <c r="B2516">
        <v>2020</v>
      </c>
      <c r="C2516" s="1" t="s">
        <v>98</v>
      </c>
      <c r="D2516" s="1" t="s">
        <v>122</v>
      </c>
      <c r="E2516" s="1" t="s">
        <v>122</v>
      </c>
      <c r="F2516">
        <v>21285</v>
      </c>
    </row>
    <row r="2517" spans="1:6" x14ac:dyDescent="0.3">
      <c r="A2517" s="1" t="s">
        <v>61</v>
      </c>
      <c r="B2517">
        <v>2021</v>
      </c>
      <c r="C2517" s="1" t="s">
        <v>83</v>
      </c>
      <c r="D2517" s="1" t="s">
        <v>86</v>
      </c>
      <c r="E2517" s="1" t="s">
        <v>87</v>
      </c>
      <c r="F2517">
        <v>410</v>
      </c>
    </row>
    <row r="2518" spans="1:6" x14ac:dyDescent="0.3">
      <c r="A2518" s="1" t="s">
        <v>61</v>
      </c>
      <c r="B2518">
        <v>2021</v>
      </c>
      <c r="C2518" s="1" t="s">
        <v>83</v>
      </c>
      <c r="D2518" s="1" t="s">
        <v>90</v>
      </c>
      <c r="E2518" s="1" t="s">
        <v>91</v>
      </c>
      <c r="F2518">
        <v>5424</v>
      </c>
    </row>
    <row r="2519" spans="1:6" x14ac:dyDescent="0.3">
      <c r="A2519" s="1" t="s">
        <v>61</v>
      </c>
      <c r="B2519">
        <v>2021</v>
      </c>
      <c r="C2519" s="1" t="s">
        <v>83</v>
      </c>
      <c r="D2519" s="1" t="s">
        <v>94</v>
      </c>
      <c r="E2519" s="1" t="s">
        <v>95</v>
      </c>
      <c r="F2519">
        <v>9</v>
      </c>
    </row>
    <row r="2520" spans="1:6" x14ac:dyDescent="0.3">
      <c r="A2520" s="1" t="s">
        <v>61</v>
      </c>
      <c r="B2520">
        <v>2021</v>
      </c>
      <c r="C2520" s="1" t="s">
        <v>98</v>
      </c>
      <c r="D2520" s="1" t="s">
        <v>99</v>
      </c>
      <c r="E2520" s="1" t="s">
        <v>101</v>
      </c>
      <c r="F2520">
        <v>2656</v>
      </c>
    </row>
    <row r="2521" spans="1:6" x14ac:dyDescent="0.3">
      <c r="A2521" s="1" t="s">
        <v>61</v>
      </c>
      <c r="B2521">
        <v>2021</v>
      </c>
      <c r="C2521" s="1" t="s">
        <v>98</v>
      </c>
      <c r="D2521" s="1" t="s">
        <v>104</v>
      </c>
      <c r="E2521" s="1" t="s">
        <v>452</v>
      </c>
      <c r="F2521">
        <v>1</v>
      </c>
    </row>
    <row r="2522" spans="1:6" x14ac:dyDescent="0.3">
      <c r="A2522" s="1" t="s">
        <v>61</v>
      </c>
      <c r="B2522">
        <v>2021</v>
      </c>
      <c r="C2522" s="1" t="s">
        <v>98</v>
      </c>
      <c r="D2522" s="1" t="s">
        <v>104</v>
      </c>
      <c r="E2522" s="1" t="s">
        <v>453</v>
      </c>
      <c r="F2522">
        <v>269</v>
      </c>
    </row>
    <row r="2523" spans="1:6" x14ac:dyDescent="0.3">
      <c r="A2523" s="1" t="s">
        <v>61</v>
      </c>
      <c r="B2523">
        <v>2021</v>
      </c>
      <c r="C2523" s="1" t="s">
        <v>98</v>
      </c>
      <c r="D2523" s="1" t="s">
        <v>122</v>
      </c>
      <c r="E2523" s="1" t="s">
        <v>122</v>
      </c>
      <c r="F2523">
        <v>21354</v>
      </c>
    </row>
    <row r="2524" spans="1:6" x14ac:dyDescent="0.3">
      <c r="A2524" s="1" t="s">
        <v>62</v>
      </c>
      <c r="B2524">
        <v>2015</v>
      </c>
      <c r="C2524" s="1" t="s">
        <v>83</v>
      </c>
      <c r="D2524" s="1" t="s">
        <v>90</v>
      </c>
      <c r="E2524" s="1" t="s">
        <v>91</v>
      </c>
      <c r="F2524">
        <v>1650</v>
      </c>
    </row>
    <row r="2525" spans="1:6" x14ac:dyDescent="0.3">
      <c r="A2525" s="1" t="s">
        <v>62</v>
      </c>
      <c r="B2525">
        <v>2015</v>
      </c>
      <c r="C2525" s="1" t="s">
        <v>83</v>
      </c>
      <c r="D2525" s="1" t="s">
        <v>94</v>
      </c>
      <c r="E2525" s="1" t="s">
        <v>95</v>
      </c>
      <c r="F2525">
        <v>23</v>
      </c>
    </row>
    <row r="2526" spans="1:6" x14ac:dyDescent="0.3">
      <c r="A2526" s="1" t="s">
        <v>62</v>
      </c>
      <c r="B2526">
        <v>2015</v>
      </c>
      <c r="C2526" s="1" t="s">
        <v>98</v>
      </c>
      <c r="D2526" s="1" t="s">
        <v>99</v>
      </c>
      <c r="E2526" s="1" t="s">
        <v>101</v>
      </c>
      <c r="F2526">
        <v>785</v>
      </c>
    </row>
    <row r="2527" spans="1:6" x14ac:dyDescent="0.3">
      <c r="A2527" s="1" t="s">
        <v>62</v>
      </c>
      <c r="B2527">
        <v>2015</v>
      </c>
      <c r="C2527" s="1" t="s">
        <v>98</v>
      </c>
      <c r="D2527" s="1" t="s">
        <v>104</v>
      </c>
      <c r="E2527" s="1" t="s">
        <v>106</v>
      </c>
      <c r="F2527">
        <v>71</v>
      </c>
    </row>
    <row r="2528" spans="1:6" x14ac:dyDescent="0.3">
      <c r="A2528" s="1" t="s">
        <v>62</v>
      </c>
      <c r="B2528">
        <v>2015</v>
      </c>
      <c r="C2528" s="1" t="s">
        <v>98</v>
      </c>
      <c r="D2528" s="1" t="s">
        <v>122</v>
      </c>
      <c r="E2528" s="1" t="s">
        <v>122</v>
      </c>
      <c r="F2528">
        <v>5219</v>
      </c>
    </row>
    <row r="2529" spans="1:6" x14ac:dyDescent="0.3">
      <c r="A2529" s="1" t="s">
        <v>62</v>
      </c>
      <c r="B2529">
        <v>2016</v>
      </c>
      <c r="C2529" s="1" t="s">
        <v>83</v>
      </c>
      <c r="D2529" s="1" t="s">
        <v>90</v>
      </c>
      <c r="E2529" s="1" t="s">
        <v>91</v>
      </c>
      <c r="F2529">
        <v>1650</v>
      </c>
    </row>
    <row r="2530" spans="1:6" x14ac:dyDescent="0.3">
      <c r="A2530" s="1" t="s">
        <v>62</v>
      </c>
      <c r="B2530">
        <v>2016</v>
      </c>
      <c r="C2530" s="1" t="s">
        <v>83</v>
      </c>
      <c r="D2530" s="1" t="s">
        <v>94</v>
      </c>
      <c r="E2530" s="1" t="s">
        <v>95</v>
      </c>
      <c r="F2530">
        <v>23</v>
      </c>
    </row>
    <row r="2531" spans="1:6" x14ac:dyDescent="0.3">
      <c r="A2531" s="1" t="s">
        <v>62</v>
      </c>
      <c r="B2531">
        <v>2016</v>
      </c>
      <c r="C2531" s="1" t="s">
        <v>98</v>
      </c>
      <c r="D2531" s="1" t="s">
        <v>99</v>
      </c>
      <c r="E2531" s="1" t="s">
        <v>101</v>
      </c>
      <c r="F2531">
        <v>739</v>
      </c>
    </row>
    <row r="2532" spans="1:6" x14ac:dyDescent="0.3">
      <c r="A2532" s="1" t="s">
        <v>62</v>
      </c>
      <c r="B2532">
        <v>2016</v>
      </c>
      <c r="C2532" s="1" t="s">
        <v>98</v>
      </c>
      <c r="D2532" s="1" t="s">
        <v>104</v>
      </c>
      <c r="E2532" s="1" t="s">
        <v>106</v>
      </c>
      <c r="F2532">
        <v>60</v>
      </c>
    </row>
    <row r="2533" spans="1:6" x14ac:dyDescent="0.3">
      <c r="A2533" s="1" t="s">
        <v>62</v>
      </c>
      <c r="B2533">
        <v>2016</v>
      </c>
      <c r="C2533" s="1" t="s">
        <v>98</v>
      </c>
      <c r="D2533" s="1" t="s">
        <v>122</v>
      </c>
      <c r="E2533" s="1" t="s">
        <v>122</v>
      </c>
      <c r="F2533">
        <v>5208</v>
      </c>
    </row>
    <row r="2534" spans="1:6" x14ac:dyDescent="0.3">
      <c r="A2534" s="1" t="s">
        <v>62</v>
      </c>
      <c r="B2534">
        <v>2017</v>
      </c>
      <c r="C2534" s="1" t="s">
        <v>83</v>
      </c>
      <c r="D2534" s="1" t="s">
        <v>90</v>
      </c>
      <c r="E2534" s="1" t="s">
        <v>91</v>
      </c>
      <c r="F2534">
        <v>1650</v>
      </c>
    </row>
    <row r="2535" spans="1:6" x14ac:dyDescent="0.3">
      <c r="A2535" s="1" t="s">
        <v>62</v>
      </c>
      <c r="B2535">
        <v>2017</v>
      </c>
      <c r="C2535" s="1" t="s">
        <v>83</v>
      </c>
      <c r="D2535" s="1" t="s">
        <v>94</v>
      </c>
      <c r="E2535" s="1" t="s">
        <v>95</v>
      </c>
      <c r="F2535">
        <v>23</v>
      </c>
    </row>
    <row r="2536" spans="1:6" x14ac:dyDescent="0.3">
      <c r="A2536" s="1" t="s">
        <v>62</v>
      </c>
      <c r="B2536">
        <v>2017</v>
      </c>
      <c r="C2536" s="1" t="s">
        <v>98</v>
      </c>
      <c r="D2536" s="1" t="s">
        <v>99</v>
      </c>
      <c r="E2536" s="1" t="s">
        <v>101</v>
      </c>
      <c r="F2536">
        <v>733</v>
      </c>
    </row>
    <row r="2537" spans="1:6" x14ac:dyDescent="0.3">
      <c r="A2537" s="1" t="s">
        <v>62</v>
      </c>
      <c r="B2537">
        <v>2017</v>
      </c>
      <c r="C2537" s="1" t="s">
        <v>98</v>
      </c>
      <c r="D2537" s="1" t="s">
        <v>104</v>
      </c>
      <c r="E2537" s="1" t="s">
        <v>106</v>
      </c>
      <c r="F2537">
        <v>53</v>
      </c>
    </row>
    <row r="2538" spans="1:6" x14ac:dyDescent="0.3">
      <c r="A2538" s="1" t="s">
        <v>62</v>
      </c>
      <c r="B2538">
        <v>2017</v>
      </c>
      <c r="C2538" s="1" t="s">
        <v>98</v>
      </c>
      <c r="D2538" s="1" t="s">
        <v>122</v>
      </c>
      <c r="E2538" s="1" t="s">
        <v>122</v>
      </c>
      <c r="F2538">
        <v>5194</v>
      </c>
    </row>
    <row r="2539" spans="1:6" x14ac:dyDescent="0.3">
      <c r="A2539" s="1" t="s">
        <v>62</v>
      </c>
      <c r="B2539">
        <v>2018</v>
      </c>
      <c r="C2539" s="1" t="s">
        <v>83</v>
      </c>
      <c r="D2539" s="1" t="s">
        <v>90</v>
      </c>
      <c r="E2539" s="1" t="s">
        <v>91</v>
      </c>
      <c r="F2539">
        <v>1710</v>
      </c>
    </row>
    <row r="2540" spans="1:6" x14ac:dyDescent="0.3">
      <c r="A2540" s="1" t="s">
        <v>62</v>
      </c>
      <c r="B2540">
        <v>2018</v>
      </c>
      <c r="C2540" s="1" t="s">
        <v>83</v>
      </c>
      <c r="D2540" s="1" t="s">
        <v>94</v>
      </c>
      <c r="E2540" s="1" t="s">
        <v>95</v>
      </c>
      <c r="F2540">
        <v>23</v>
      </c>
    </row>
    <row r="2541" spans="1:6" x14ac:dyDescent="0.3">
      <c r="A2541" s="1" t="s">
        <v>62</v>
      </c>
      <c r="B2541">
        <v>2018</v>
      </c>
      <c r="C2541" s="1" t="s">
        <v>98</v>
      </c>
      <c r="D2541" s="1" t="s">
        <v>99</v>
      </c>
      <c r="E2541" s="1" t="s">
        <v>101</v>
      </c>
      <c r="F2541">
        <v>724</v>
      </c>
    </row>
    <row r="2542" spans="1:6" x14ac:dyDescent="0.3">
      <c r="A2542" s="1" t="s">
        <v>62</v>
      </c>
      <c r="B2542">
        <v>2018</v>
      </c>
      <c r="C2542" s="1" t="s">
        <v>98</v>
      </c>
      <c r="D2542" s="1" t="s">
        <v>104</v>
      </c>
      <c r="E2542" s="1" t="s">
        <v>106</v>
      </c>
      <c r="F2542">
        <v>68</v>
      </c>
    </row>
    <row r="2543" spans="1:6" x14ac:dyDescent="0.3">
      <c r="A2543" s="1" t="s">
        <v>62</v>
      </c>
      <c r="B2543">
        <v>2018</v>
      </c>
      <c r="C2543" s="1" t="s">
        <v>98</v>
      </c>
      <c r="D2543" s="1" t="s">
        <v>122</v>
      </c>
      <c r="E2543" s="1" t="s">
        <v>122</v>
      </c>
      <c r="F2543">
        <v>5127</v>
      </c>
    </row>
    <row r="2544" spans="1:6" x14ac:dyDescent="0.3">
      <c r="A2544" s="1" t="s">
        <v>62</v>
      </c>
      <c r="B2544">
        <v>2019</v>
      </c>
      <c r="C2544" s="1" t="s">
        <v>83</v>
      </c>
      <c r="D2544" s="1" t="s">
        <v>90</v>
      </c>
      <c r="E2544" s="1" t="s">
        <v>91</v>
      </c>
      <c r="F2544">
        <v>1710</v>
      </c>
    </row>
    <row r="2545" spans="1:6" x14ac:dyDescent="0.3">
      <c r="A2545" s="1" t="s">
        <v>62</v>
      </c>
      <c r="B2545">
        <v>2019</v>
      </c>
      <c r="C2545" s="1" t="s">
        <v>83</v>
      </c>
      <c r="D2545" s="1" t="s">
        <v>94</v>
      </c>
      <c r="E2545" s="1" t="s">
        <v>95</v>
      </c>
      <c r="F2545">
        <v>23</v>
      </c>
    </row>
    <row r="2546" spans="1:6" x14ac:dyDescent="0.3">
      <c r="A2546" s="1" t="s">
        <v>62</v>
      </c>
      <c r="B2546">
        <v>2019</v>
      </c>
      <c r="C2546" s="1" t="s">
        <v>98</v>
      </c>
      <c r="D2546" s="1" t="s">
        <v>99</v>
      </c>
      <c r="E2546" s="1" t="s">
        <v>101</v>
      </c>
      <c r="F2546">
        <v>742</v>
      </c>
    </row>
    <row r="2547" spans="1:6" x14ac:dyDescent="0.3">
      <c r="A2547" s="1" t="s">
        <v>62</v>
      </c>
      <c r="B2547">
        <v>2019</v>
      </c>
      <c r="C2547" s="1" t="s">
        <v>98</v>
      </c>
      <c r="D2547" s="1" t="s">
        <v>104</v>
      </c>
      <c r="E2547" s="1" t="s">
        <v>106</v>
      </c>
      <c r="F2547">
        <v>70</v>
      </c>
    </row>
    <row r="2548" spans="1:6" x14ac:dyDescent="0.3">
      <c r="A2548" s="1" t="s">
        <v>62</v>
      </c>
      <c r="B2548">
        <v>2019</v>
      </c>
      <c r="C2548" s="1" t="s">
        <v>98</v>
      </c>
      <c r="D2548" s="1" t="s">
        <v>122</v>
      </c>
      <c r="E2548" s="1" t="s">
        <v>122</v>
      </c>
      <c r="F2548">
        <v>5165</v>
      </c>
    </row>
    <row r="2549" spans="1:6" x14ac:dyDescent="0.3">
      <c r="A2549" s="1" t="s">
        <v>62</v>
      </c>
      <c r="B2549">
        <v>2020</v>
      </c>
      <c r="C2549" s="1" t="s">
        <v>83</v>
      </c>
      <c r="D2549" s="1" t="s">
        <v>90</v>
      </c>
      <c r="E2549" s="1" t="s">
        <v>91</v>
      </c>
      <c r="F2549">
        <v>1710</v>
      </c>
    </row>
    <row r="2550" spans="1:6" x14ac:dyDescent="0.3">
      <c r="A2550" s="1" t="s">
        <v>62</v>
      </c>
      <c r="B2550">
        <v>2020</v>
      </c>
      <c r="C2550" s="1" t="s">
        <v>83</v>
      </c>
      <c r="D2550" s="1" t="s">
        <v>94</v>
      </c>
      <c r="E2550" s="1" t="s">
        <v>95</v>
      </c>
      <c r="F2550">
        <v>23</v>
      </c>
    </row>
    <row r="2551" spans="1:6" x14ac:dyDescent="0.3">
      <c r="A2551" s="1" t="s">
        <v>62</v>
      </c>
      <c r="B2551">
        <v>2020</v>
      </c>
      <c r="C2551" s="1" t="s">
        <v>98</v>
      </c>
      <c r="D2551" s="1" t="s">
        <v>99</v>
      </c>
      <c r="E2551" s="1" t="s">
        <v>101</v>
      </c>
      <c r="F2551">
        <v>706</v>
      </c>
    </row>
    <row r="2552" spans="1:6" x14ac:dyDescent="0.3">
      <c r="A2552" s="1" t="s">
        <v>62</v>
      </c>
      <c r="B2552">
        <v>2020</v>
      </c>
      <c r="C2552" s="1" t="s">
        <v>98</v>
      </c>
      <c r="D2552" s="1" t="s">
        <v>104</v>
      </c>
      <c r="E2552" s="1" t="s">
        <v>106</v>
      </c>
      <c r="F2552">
        <v>73</v>
      </c>
    </row>
    <row r="2553" spans="1:6" x14ac:dyDescent="0.3">
      <c r="A2553" s="1" t="s">
        <v>62</v>
      </c>
      <c r="B2553">
        <v>2020</v>
      </c>
      <c r="C2553" s="1" t="s">
        <v>98</v>
      </c>
      <c r="D2553" s="1" t="s">
        <v>122</v>
      </c>
      <c r="E2553" s="1" t="s">
        <v>122</v>
      </c>
      <c r="F2553">
        <v>5150</v>
      </c>
    </row>
    <row r="2554" spans="1:6" x14ac:dyDescent="0.3">
      <c r="A2554" s="1" t="s">
        <v>62</v>
      </c>
      <c r="B2554">
        <v>2021</v>
      </c>
      <c r="C2554" s="1" t="s">
        <v>83</v>
      </c>
      <c r="D2554" s="1" t="s">
        <v>90</v>
      </c>
      <c r="E2554" s="1" t="s">
        <v>91</v>
      </c>
      <c r="F2554">
        <v>1710</v>
      </c>
    </row>
    <row r="2555" spans="1:6" x14ac:dyDescent="0.3">
      <c r="A2555" s="1" t="s">
        <v>62</v>
      </c>
      <c r="B2555">
        <v>2021</v>
      </c>
      <c r="C2555" s="1" t="s">
        <v>83</v>
      </c>
      <c r="D2555" s="1" t="s">
        <v>94</v>
      </c>
      <c r="E2555" s="1" t="s">
        <v>95</v>
      </c>
      <c r="F2555">
        <v>23</v>
      </c>
    </row>
    <row r="2556" spans="1:6" x14ac:dyDescent="0.3">
      <c r="A2556" s="1" t="s">
        <v>62</v>
      </c>
      <c r="B2556">
        <v>2021</v>
      </c>
      <c r="C2556" s="1" t="s">
        <v>98</v>
      </c>
      <c r="D2556" s="1" t="s">
        <v>99</v>
      </c>
      <c r="E2556" s="1" t="s">
        <v>101</v>
      </c>
      <c r="F2556">
        <v>709</v>
      </c>
    </row>
    <row r="2557" spans="1:6" x14ac:dyDescent="0.3">
      <c r="A2557" s="1" t="s">
        <v>62</v>
      </c>
      <c r="B2557">
        <v>2021</v>
      </c>
      <c r="C2557" s="1" t="s">
        <v>98</v>
      </c>
      <c r="D2557" s="1" t="s">
        <v>104</v>
      </c>
      <c r="E2557" s="1" t="s">
        <v>106</v>
      </c>
      <c r="F2557">
        <v>67</v>
      </c>
    </row>
    <row r="2558" spans="1:6" x14ac:dyDescent="0.3">
      <c r="A2558" s="1" t="s">
        <v>62</v>
      </c>
      <c r="B2558">
        <v>2021</v>
      </c>
      <c r="C2558" s="1" t="s">
        <v>98</v>
      </c>
      <c r="D2558" s="1" t="s">
        <v>122</v>
      </c>
      <c r="E2558" s="1" t="s">
        <v>122</v>
      </c>
      <c r="F2558">
        <v>5158</v>
      </c>
    </row>
    <row r="2559" spans="1:6" x14ac:dyDescent="0.3">
      <c r="A2559" s="1" t="s">
        <v>63</v>
      </c>
      <c r="B2559">
        <v>2015</v>
      </c>
      <c r="C2559" s="1" t="s">
        <v>83</v>
      </c>
      <c r="D2559" s="1" t="s">
        <v>84</v>
      </c>
      <c r="E2559" s="1" t="s">
        <v>85</v>
      </c>
      <c r="F2559">
        <v>1</v>
      </c>
    </row>
    <row r="2560" spans="1:6" x14ac:dyDescent="0.3">
      <c r="A2560" s="1" t="s">
        <v>63</v>
      </c>
      <c r="B2560">
        <v>2015</v>
      </c>
      <c r="C2560" s="1" t="s">
        <v>83</v>
      </c>
      <c r="D2560" s="1" t="s">
        <v>86</v>
      </c>
      <c r="E2560" s="1" t="s">
        <v>87</v>
      </c>
      <c r="F2560">
        <v>164</v>
      </c>
    </row>
    <row r="2561" spans="1:6" x14ac:dyDescent="0.3">
      <c r="A2561" s="1" t="s">
        <v>63</v>
      </c>
      <c r="B2561">
        <v>2015</v>
      </c>
      <c r="C2561" s="1" t="s">
        <v>83</v>
      </c>
      <c r="D2561" s="1" t="s">
        <v>90</v>
      </c>
      <c r="E2561" s="1" t="s">
        <v>91</v>
      </c>
      <c r="F2561">
        <v>11202</v>
      </c>
    </row>
    <row r="2562" spans="1:6" x14ac:dyDescent="0.3">
      <c r="A2562" s="1" t="s">
        <v>63</v>
      </c>
      <c r="B2562">
        <v>2015</v>
      </c>
      <c r="C2562" s="1" t="s">
        <v>83</v>
      </c>
      <c r="D2562" s="1" t="s">
        <v>94</v>
      </c>
      <c r="E2562" s="1" t="s">
        <v>95</v>
      </c>
      <c r="F2562">
        <v>714</v>
      </c>
    </row>
    <row r="2563" spans="1:6" x14ac:dyDescent="0.3">
      <c r="A2563" s="1" t="s">
        <v>63</v>
      </c>
      <c r="B2563">
        <v>2015</v>
      </c>
      <c r="C2563" s="1" t="s">
        <v>98</v>
      </c>
      <c r="D2563" s="1" t="s">
        <v>99</v>
      </c>
      <c r="E2563" s="1" t="s">
        <v>101</v>
      </c>
      <c r="F2563">
        <v>5197</v>
      </c>
    </row>
    <row r="2564" spans="1:6" x14ac:dyDescent="0.3">
      <c r="A2564" s="1" t="s">
        <v>63</v>
      </c>
      <c r="B2564">
        <v>2015</v>
      </c>
      <c r="C2564" s="1" t="s">
        <v>98</v>
      </c>
      <c r="D2564" s="1" t="s">
        <v>104</v>
      </c>
      <c r="E2564" s="1" t="s">
        <v>454</v>
      </c>
      <c r="F2564">
        <v>20</v>
      </c>
    </row>
    <row r="2565" spans="1:6" x14ac:dyDescent="0.3">
      <c r="A2565" s="1" t="s">
        <v>63</v>
      </c>
      <c r="B2565">
        <v>2015</v>
      </c>
      <c r="C2565" s="1" t="s">
        <v>98</v>
      </c>
      <c r="D2565" s="1" t="s">
        <v>104</v>
      </c>
      <c r="E2565" s="1" t="s">
        <v>174</v>
      </c>
      <c r="F2565">
        <v>939</v>
      </c>
    </row>
    <row r="2566" spans="1:6" x14ac:dyDescent="0.3">
      <c r="A2566" s="1" t="s">
        <v>63</v>
      </c>
      <c r="B2566">
        <v>2015</v>
      </c>
      <c r="C2566" s="1" t="s">
        <v>98</v>
      </c>
      <c r="D2566" s="1" t="s">
        <v>122</v>
      </c>
      <c r="E2566" s="1" t="s">
        <v>122</v>
      </c>
      <c r="F2566">
        <v>61231</v>
      </c>
    </row>
    <row r="2567" spans="1:6" x14ac:dyDescent="0.3">
      <c r="A2567" s="1" t="s">
        <v>63</v>
      </c>
      <c r="B2567">
        <v>2016</v>
      </c>
      <c r="C2567" s="1" t="s">
        <v>83</v>
      </c>
      <c r="D2567" s="1" t="s">
        <v>84</v>
      </c>
      <c r="E2567" s="1" t="s">
        <v>85</v>
      </c>
      <c r="F2567">
        <v>1</v>
      </c>
    </row>
    <row r="2568" spans="1:6" x14ac:dyDescent="0.3">
      <c r="A2568" s="1" t="s">
        <v>63</v>
      </c>
      <c r="B2568">
        <v>2016</v>
      </c>
      <c r="C2568" s="1" t="s">
        <v>83</v>
      </c>
      <c r="D2568" s="1" t="s">
        <v>86</v>
      </c>
      <c r="E2568" s="1" t="s">
        <v>87</v>
      </c>
      <c r="F2568">
        <v>163</v>
      </c>
    </row>
    <row r="2569" spans="1:6" x14ac:dyDescent="0.3">
      <c r="A2569" s="1" t="s">
        <v>63</v>
      </c>
      <c r="B2569">
        <v>2016</v>
      </c>
      <c r="C2569" s="1" t="s">
        <v>83</v>
      </c>
      <c r="D2569" s="1" t="s">
        <v>90</v>
      </c>
      <c r="E2569" s="1" t="s">
        <v>91</v>
      </c>
      <c r="F2569">
        <v>11693</v>
      </c>
    </row>
    <row r="2570" spans="1:6" x14ac:dyDescent="0.3">
      <c r="A2570" s="1" t="s">
        <v>63</v>
      </c>
      <c r="B2570">
        <v>2016</v>
      </c>
      <c r="C2570" s="1" t="s">
        <v>83</v>
      </c>
      <c r="D2570" s="1" t="s">
        <v>94</v>
      </c>
      <c r="E2570" s="1" t="s">
        <v>95</v>
      </c>
      <c r="F2570">
        <v>721</v>
      </c>
    </row>
    <row r="2571" spans="1:6" x14ac:dyDescent="0.3">
      <c r="A2571" s="1" t="s">
        <v>63</v>
      </c>
      <c r="B2571">
        <v>2016</v>
      </c>
      <c r="C2571" s="1" t="s">
        <v>98</v>
      </c>
      <c r="D2571" s="1" t="s">
        <v>99</v>
      </c>
      <c r="E2571" s="1" t="s">
        <v>101</v>
      </c>
      <c r="F2571">
        <v>5371</v>
      </c>
    </row>
    <row r="2572" spans="1:6" x14ac:dyDescent="0.3">
      <c r="A2572" s="1" t="s">
        <v>63</v>
      </c>
      <c r="B2572">
        <v>2016</v>
      </c>
      <c r="C2572" s="1" t="s">
        <v>98</v>
      </c>
      <c r="D2572" s="1" t="s">
        <v>104</v>
      </c>
      <c r="E2572" s="1" t="s">
        <v>454</v>
      </c>
      <c r="F2572">
        <v>26</v>
      </c>
    </row>
    <row r="2573" spans="1:6" x14ac:dyDescent="0.3">
      <c r="A2573" s="1" t="s">
        <v>63</v>
      </c>
      <c r="B2573">
        <v>2016</v>
      </c>
      <c r="C2573" s="1" t="s">
        <v>98</v>
      </c>
      <c r="D2573" s="1" t="s">
        <v>104</v>
      </c>
      <c r="E2573" s="1" t="s">
        <v>174</v>
      </c>
      <c r="F2573">
        <v>912</v>
      </c>
    </row>
    <row r="2574" spans="1:6" x14ac:dyDescent="0.3">
      <c r="A2574" s="1" t="s">
        <v>63</v>
      </c>
      <c r="B2574">
        <v>2016</v>
      </c>
      <c r="C2574" s="1" t="s">
        <v>98</v>
      </c>
      <c r="D2574" s="1" t="s">
        <v>122</v>
      </c>
      <c r="E2574" s="1" t="s">
        <v>122</v>
      </c>
      <c r="F2574">
        <v>62501</v>
      </c>
    </row>
    <row r="2575" spans="1:6" x14ac:dyDescent="0.3">
      <c r="A2575" s="1" t="s">
        <v>63</v>
      </c>
      <c r="B2575">
        <v>2017</v>
      </c>
      <c r="C2575" s="1" t="s">
        <v>83</v>
      </c>
      <c r="D2575" s="1" t="s">
        <v>84</v>
      </c>
      <c r="E2575" s="1" t="s">
        <v>85</v>
      </c>
      <c r="F2575">
        <v>1</v>
      </c>
    </row>
    <row r="2576" spans="1:6" x14ac:dyDescent="0.3">
      <c r="A2576" s="1" t="s">
        <v>63</v>
      </c>
      <c r="B2576">
        <v>2017</v>
      </c>
      <c r="C2576" s="1" t="s">
        <v>83</v>
      </c>
      <c r="D2576" s="1" t="s">
        <v>86</v>
      </c>
      <c r="E2576" s="1" t="s">
        <v>87</v>
      </c>
      <c r="F2576">
        <v>163</v>
      </c>
    </row>
    <row r="2577" spans="1:6" x14ac:dyDescent="0.3">
      <c r="A2577" s="1" t="s">
        <v>63</v>
      </c>
      <c r="B2577">
        <v>2017</v>
      </c>
      <c r="C2577" s="1" t="s">
        <v>83</v>
      </c>
      <c r="D2577" s="1" t="s">
        <v>90</v>
      </c>
      <c r="E2577" s="1" t="s">
        <v>91</v>
      </c>
      <c r="F2577">
        <v>11693</v>
      </c>
    </row>
    <row r="2578" spans="1:6" x14ac:dyDescent="0.3">
      <c r="A2578" s="1" t="s">
        <v>63</v>
      </c>
      <c r="B2578">
        <v>2017</v>
      </c>
      <c r="C2578" s="1" t="s">
        <v>83</v>
      </c>
      <c r="D2578" s="1" t="s">
        <v>94</v>
      </c>
      <c r="E2578" s="1" t="s">
        <v>95</v>
      </c>
      <c r="F2578">
        <v>721</v>
      </c>
    </row>
    <row r="2579" spans="1:6" x14ac:dyDescent="0.3">
      <c r="A2579" s="1" t="s">
        <v>63</v>
      </c>
      <c r="B2579">
        <v>2017</v>
      </c>
      <c r="C2579" s="1" t="s">
        <v>98</v>
      </c>
      <c r="D2579" s="1" t="s">
        <v>99</v>
      </c>
      <c r="E2579" s="1" t="s">
        <v>101</v>
      </c>
      <c r="F2579">
        <v>5512</v>
      </c>
    </row>
    <row r="2580" spans="1:6" x14ac:dyDescent="0.3">
      <c r="A2580" s="1" t="s">
        <v>63</v>
      </c>
      <c r="B2580">
        <v>2017</v>
      </c>
      <c r="C2580" s="1" t="s">
        <v>98</v>
      </c>
      <c r="D2580" s="1" t="s">
        <v>104</v>
      </c>
      <c r="E2580" s="1" t="s">
        <v>454</v>
      </c>
      <c r="F2580">
        <v>22</v>
      </c>
    </row>
    <row r="2581" spans="1:6" x14ac:dyDescent="0.3">
      <c r="A2581" s="1" t="s">
        <v>63</v>
      </c>
      <c r="B2581">
        <v>2017</v>
      </c>
      <c r="C2581" s="1" t="s">
        <v>98</v>
      </c>
      <c r="D2581" s="1" t="s">
        <v>104</v>
      </c>
      <c r="E2581" s="1" t="s">
        <v>174</v>
      </c>
      <c r="F2581">
        <v>884</v>
      </c>
    </row>
    <row r="2582" spans="1:6" x14ac:dyDescent="0.3">
      <c r="A2582" s="1" t="s">
        <v>63</v>
      </c>
      <c r="B2582">
        <v>2017</v>
      </c>
      <c r="C2582" s="1" t="s">
        <v>98</v>
      </c>
      <c r="D2582" s="1" t="s">
        <v>122</v>
      </c>
      <c r="E2582" s="1" t="s">
        <v>122</v>
      </c>
      <c r="F2582">
        <v>64073</v>
      </c>
    </row>
    <row r="2583" spans="1:6" x14ac:dyDescent="0.3">
      <c r="A2583" s="1" t="s">
        <v>63</v>
      </c>
      <c r="B2583">
        <v>2018</v>
      </c>
      <c r="C2583" s="1" t="s">
        <v>83</v>
      </c>
      <c r="D2583" s="1" t="s">
        <v>84</v>
      </c>
      <c r="E2583" s="1" t="s">
        <v>85</v>
      </c>
      <c r="F2583">
        <v>1</v>
      </c>
    </row>
    <row r="2584" spans="1:6" x14ac:dyDescent="0.3">
      <c r="A2584" s="1" t="s">
        <v>63</v>
      </c>
      <c r="B2584">
        <v>2018</v>
      </c>
      <c r="C2584" s="1" t="s">
        <v>83</v>
      </c>
      <c r="D2584" s="1" t="s">
        <v>86</v>
      </c>
      <c r="E2584" s="1" t="s">
        <v>87</v>
      </c>
      <c r="F2584">
        <v>163</v>
      </c>
    </row>
    <row r="2585" spans="1:6" x14ac:dyDescent="0.3">
      <c r="A2585" s="1" t="s">
        <v>63</v>
      </c>
      <c r="B2585">
        <v>2018</v>
      </c>
      <c r="C2585" s="1" t="s">
        <v>83</v>
      </c>
      <c r="D2585" s="1" t="s">
        <v>90</v>
      </c>
      <c r="E2585" s="1" t="s">
        <v>91</v>
      </c>
      <c r="F2585">
        <v>11693</v>
      </c>
    </row>
    <row r="2586" spans="1:6" x14ac:dyDescent="0.3">
      <c r="A2586" s="1" t="s">
        <v>63</v>
      </c>
      <c r="B2586">
        <v>2018</v>
      </c>
      <c r="C2586" s="1" t="s">
        <v>83</v>
      </c>
      <c r="D2586" s="1" t="s">
        <v>94</v>
      </c>
      <c r="E2586" s="1" t="s">
        <v>95</v>
      </c>
      <c r="F2586">
        <v>721</v>
      </c>
    </row>
    <row r="2587" spans="1:6" x14ac:dyDescent="0.3">
      <c r="A2587" s="1" t="s">
        <v>63</v>
      </c>
      <c r="B2587">
        <v>2018</v>
      </c>
      <c r="C2587" s="1" t="s">
        <v>98</v>
      </c>
      <c r="D2587" s="1" t="s">
        <v>99</v>
      </c>
      <c r="E2587" s="1" t="s">
        <v>101</v>
      </c>
      <c r="F2587">
        <v>5543</v>
      </c>
    </row>
    <row r="2588" spans="1:6" x14ac:dyDescent="0.3">
      <c r="A2588" s="1" t="s">
        <v>63</v>
      </c>
      <c r="B2588">
        <v>2018</v>
      </c>
      <c r="C2588" s="1" t="s">
        <v>98</v>
      </c>
      <c r="D2588" s="1" t="s">
        <v>104</v>
      </c>
      <c r="E2588" s="1" t="s">
        <v>454</v>
      </c>
      <c r="F2588">
        <v>23</v>
      </c>
    </row>
    <row r="2589" spans="1:6" x14ac:dyDescent="0.3">
      <c r="A2589" s="1" t="s">
        <v>63</v>
      </c>
      <c r="B2589">
        <v>2018</v>
      </c>
      <c r="C2589" s="1" t="s">
        <v>98</v>
      </c>
      <c r="D2589" s="1" t="s">
        <v>104</v>
      </c>
      <c r="E2589" s="1" t="s">
        <v>174</v>
      </c>
      <c r="F2589">
        <v>852</v>
      </c>
    </row>
    <row r="2590" spans="1:6" x14ac:dyDescent="0.3">
      <c r="A2590" s="1" t="s">
        <v>63</v>
      </c>
      <c r="B2590">
        <v>2018</v>
      </c>
      <c r="C2590" s="1" t="s">
        <v>98</v>
      </c>
      <c r="D2590" s="1" t="s">
        <v>122</v>
      </c>
      <c r="E2590" s="1" t="s">
        <v>122</v>
      </c>
      <c r="F2590">
        <v>65690</v>
      </c>
    </row>
    <row r="2591" spans="1:6" x14ac:dyDescent="0.3">
      <c r="A2591" s="1" t="s">
        <v>63</v>
      </c>
      <c r="B2591">
        <v>2019</v>
      </c>
      <c r="C2591" s="1" t="s">
        <v>83</v>
      </c>
      <c r="D2591" s="1" t="s">
        <v>84</v>
      </c>
      <c r="E2591" s="1" t="s">
        <v>85</v>
      </c>
      <c r="F2591">
        <v>1</v>
      </c>
    </row>
    <row r="2592" spans="1:6" x14ac:dyDescent="0.3">
      <c r="A2592" s="1" t="s">
        <v>63</v>
      </c>
      <c r="B2592">
        <v>2019</v>
      </c>
      <c r="C2592" s="1" t="s">
        <v>83</v>
      </c>
      <c r="D2592" s="1" t="s">
        <v>86</v>
      </c>
      <c r="E2592" s="1" t="s">
        <v>87</v>
      </c>
      <c r="F2592">
        <v>162</v>
      </c>
    </row>
    <row r="2593" spans="1:6" x14ac:dyDescent="0.3">
      <c r="A2593" s="1" t="s">
        <v>63</v>
      </c>
      <c r="B2593">
        <v>2019</v>
      </c>
      <c r="C2593" s="1" t="s">
        <v>83</v>
      </c>
      <c r="D2593" s="1" t="s">
        <v>90</v>
      </c>
      <c r="E2593" s="1" t="s">
        <v>91</v>
      </c>
      <c r="F2593">
        <v>12196</v>
      </c>
    </row>
    <row r="2594" spans="1:6" x14ac:dyDescent="0.3">
      <c r="A2594" s="1" t="s">
        <v>63</v>
      </c>
      <c r="B2594">
        <v>2019</v>
      </c>
      <c r="C2594" s="1" t="s">
        <v>83</v>
      </c>
      <c r="D2594" s="1" t="s">
        <v>94</v>
      </c>
      <c r="E2594" s="1" t="s">
        <v>95</v>
      </c>
      <c r="F2594">
        <v>733</v>
      </c>
    </row>
    <row r="2595" spans="1:6" x14ac:dyDescent="0.3">
      <c r="A2595" s="1" t="s">
        <v>63</v>
      </c>
      <c r="B2595">
        <v>2019</v>
      </c>
      <c r="C2595" s="1" t="s">
        <v>98</v>
      </c>
      <c r="D2595" s="1" t="s">
        <v>99</v>
      </c>
      <c r="E2595" s="1" t="s">
        <v>101</v>
      </c>
      <c r="F2595">
        <v>5753</v>
      </c>
    </row>
    <row r="2596" spans="1:6" x14ac:dyDescent="0.3">
      <c r="A2596" s="1" t="s">
        <v>63</v>
      </c>
      <c r="B2596">
        <v>2019</v>
      </c>
      <c r="C2596" s="1" t="s">
        <v>98</v>
      </c>
      <c r="D2596" s="1" t="s">
        <v>104</v>
      </c>
      <c r="E2596" s="1" t="s">
        <v>454</v>
      </c>
      <c r="F2596">
        <v>20</v>
      </c>
    </row>
    <row r="2597" spans="1:6" x14ac:dyDescent="0.3">
      <c r="A2597" s="1" t="s">
        <v>63</v>
      </c>
      <c r="B2597">
        <v>2019</v>
      </c>
      <c r="C2597" s="1" t="s">
        <v>98</v>
      </c>
      <c r="D2597" s="1" t="s">
        <v>104</v>
      </c>
      <c r="E2597" s="1" t="s">
        <v>174</v>
      </c>
      <c r="F2597">
        <v>839</v>
      </c>
    </row>
    <row r="2598" spans="1:6" x14ac:dyDescent="0.3">
      <c r="A2598" s="1" t="s">
        <v>63</v>
      </c>
      <c r="B2598">
        <v>2019</v>
      </c>
      <c r="C2598" s="1" t="s">
        <v>98</v>
      </c>
      <c r="D2598" s="1" t="s">
        <v>122</v>
      </c>
      <c r="E2598" s="1" t="s">
        <v>122</v>
      </c>
      <c r="F2598">
        <v>66521</v>
      </c>
    </row>
    <row r="2599" spans="1:6" x14ac:dyDescent="0.3">
      <c r="A2599" s="1" t="s">
        <v>63</v>
      </c>
      <c r="B2599">
        <v>2020</v>
      </c>
      <c r="C2599" s="1" t="s">
        <v>83</v>
      </c>
      <c r="D2599" s="1" t="s">
        <v>84</v>
      </c>
      <c r="E2599" s="1" t="s">
        <v>85</v>
      </c>
      <c r="F2599">
        <v>1</v>
      </c>
    </row>
    <row r="2600" spans="1:6" x14ac:dyDescent="0.3">
      <c r="A2600" s="1" t="s">
        <v>63</v>
      </c>
      <c r="B2600">
        <v>2020</v>
      </c>
      <c r="C2600" s="1" t="s">
        <v>83</v>
      </c>
      <c r="D2600" s="1" t="s">
        <v>86</v>
      </c>
      <c r="E2600" s="1" t="s">
        <v>87</v>
      </c>
      <c r="F2600">
        <v>159</v>
      </c>
    </row>
    <row r="2601" spans="1:6" x14ac:dyDescent="0.3">
      <c r="A2601" s="1" t="s">
        <v>63</v>
      </c>
      <c r="B2601">
        <v>2020</v>
      </c>
      <c r="C2601" s="1" t="s">
        <v>83</v>
      </c>
      <c r="D2601" s="1" t="s">
        <v>90</v>
      </c>
      <c r="E2601" s="1" t="s">
        <v>91</v>
      </c>
      <c r="F2601">
        <v>12436</v>
      </c>
    </row>
    <row r="2602" spans="1:6" x14ac:dyDescent="0.3">
      <c r="A2602" s="1" t="s">
        <v>63</v>
      </c>
      <c r="B2602">
        <v>2020</v>
      </c>
      <c r="C2602" s="1" t="s">
        <v>83</v>
      </c>
      <c r="D2602" s="1" t="s">
        <v>94</v>
      </c>
      <c r="E2602" s="1" t="s">
        <v>95</v>
      </c>
      <c r="F2602">
        <v>751</v>
      </c>
    </row>
    <row r="2603" spans="1:6" x14ac:dyDescent="0.3">
      <c r="A2603" s="1" t="s">
        <v>63</v>
      </c>
      <c r="B2603">
        <v>2020</v>
      </c>
      <c r="C2603" s="1" t="s">
        <v>98</v>
      </c>
      <c r="D2603" s="1" t="s">
        <v>99</v>
      </c>
      <c r="E2603" s="1" t="s">
        <v>101</v>
      </c>
      <c r="F2603">
        <v>5871</v>
      </c>
    </row>
    <row r="2604" spans="1:6" x14ac:dyDescent="0.3">
      <c r="A2604" s="1" t="s">
        <v>63</v>
      </c>
      <c r="B2604">
        <v>2020</v>
      </c>
      <c r="C2604" s="1" t="s">
        <v>98</v>
      </c>
      <c r="D2604" s="1" t="s">
        <v>104</v>
      </c>
      <c r="E2604" s="1" t="s">
        <v>454</v>
      </c>
      <c r="F2604">
        <v>24</v>
      </c>
    </row>
    <row r="2605" spans="1:6" x14ac:dyDescent="0.3">
      <c r="A2605" s="1" t="s">
        <v>63</v>
      </c>
      <c r="B2605">
        <v>2020</v>
      </c>
      <c r="C2605" s="1" t="s">
        <v>98</v>
      </c>
      <c r="D2605" s="1" t="s">
        <v>104</v>
      </c>
      <c r="E2605" s="1" t="s">
        <v>174</v>
      </c>
      <c r="F2605">
        <v>811</v>
      </c>
    </row>
    <row r="2606" spans="1:6" x14ac:dyDescent="0.3">
      <c r="A2606" s="1" t="s">
        <v>63</v>
      </c>
      <c r="B2606">
        <v>2020</v>
      </c>
      <c r="C2606" s="1" t="s">
        <v>98</v>
      </c>
      <c r="D2606" s="1" t="s">
        <v>122</v>
      </c>
      <c r="E2606" s="1" t="s">
        <v>122</v>
      </c>
      <c r="F2606">
        <v>67295</v>
      </c>
    </row>
    <row r="2607" spans="1:6" x14ac:dyDescent="0.3">
      <c r="A2607" s="1" t="s">
        <v>63</v>
      </c>
      <c r="B2607">
        <v>2021</v>
      </c>
      <c r="C2607" s="1" t="s">
        <v>83</v>
      </c>
      <c r="D2607" s="1" t="s">
        <v>84</v>
      </c>
      <c r="E2607" s="1" t="s">
        <v>85</v>
      </c>
      <c r="F2607">
        <v>1</v>
      </c>
    </row>
    <row r="2608" spans="1:6" x14ac:dyDescent="0.3">
      <c r="A2608" s="1" t="s">
        <v>63</v>
      </c>
      <c r="B2608">
        <v>2021</v>
      </c>
      <c r="C2608" s="1" t="s">
        <v>83</v>
      </c>
      <c r="D2608" s="1" t="s">
        <v>86</v>
      </c>
      <c r="E2608" s="1" t="s">
        <v>87</v>
      </c>
      <c r="F2608">
        <v>159</v>
      </c>
    </row>
    <row r="2609" spans="1:6" x14ac:dyDescent="0.3">
      <c r="A2609" s="1" t="s">
        <v>63</v>
      </c>
      <c r="B2609">
        <v>2021</v>
      </c>
      <c r="C2609" s="1" t="s">
        <v>83</v>
      </c>
      <c r="D2609" s="1" t="s">
        <v>90</v>
      </c>
      <c r="E2609" s="1" t="s">
        <v>91</v>
      </c>
      <c r="F2609">
        <v>12573</v>
      </c>
    </row>
    <row r="2610" spans="1:6" x14ac:dyDescent="0.3">
      <c r="A2610" s="1" t="s">
        <v>63</v>
      </c>
      <c r="B2610">
        <v>2021</v>
      </c>
      <c r="C2610" s="1" t="s">
        <v>83</v>
      </c>
      <c r="D2610" s="1" t="s">
        <v>94</v>
      </c>
      <c r="E2610" s="1" t="s">
        <v>95</v>
      </c>
      <c r="F2610">
        <v>766</v>
      </c>
    </row>
    <row r="2611" spans="1:6" x14ac:dyDescent="0.3">
      <c r="A2611" s="1" t="s">
        <v>63</v>
      </c>
      <c r="B2611">
        <v>2021</v>
      </c>
      <c r="C2611" s="1" t="s">
        <v>98</v>
      </c>
      <c r="D2611" s="1" t="s">
        <v>99</v>
      </c>
      <c r="E2611" s="1" t="s">
        <v>101</v>
      </c>
      <c r="F2611">
        <v>6017</v>
      </c>
    </row>
    <row r="2612" spans="1:6" x14ac:dyDescent="0.3">
      <c r="A2612" s="1" t="s">
        <v>63</v>
      </c>
      <c r="B2612">
        <v>2021</v>
      </c>
      <c r="C2612" s="1" t="s">
        <v>98</v>
      </c>
      <c r="D2612" s="1" t="s">
        <v>104</v>
      </c>
      <c r="E2612" s="1" t="s">
        <v>454</v>
      </c>
      <c r="F2612">
        <v>16</v>
      </c>
    </row>
    <row r="2613" spans="1:6" x14ac:dyDescent="0.3">
      <c r="A2613" s="1" t="s">
        <v>63</v>
      </c>
      <c r="B2613">
        <v>2021</v>
      </c>
      <c r="C2613" s="1" t="s">
        <v>98</v>
      </c>
      <c r="D2613" s="1" t="s">
        <v>104</v>
      </c>
      <c r="E2613" s="1" t="s">
        <v>174</v>
      </c>
      <c r="F2613">
        <v>793</v>
      </c>
    </row>
    <row r="2614" spans="1:6" x14ac:dyDescent="0.3">
      <c r="A2614" s="1" t="s">
        <v>63</v>
      </c>
      <c r="B2614">
        <v>2021</v>
      </c>
      <c r="C2614" s="1" t="s">
        <v>98</v>
      </c>
      <c r="D2614" s="1" t="s">
        <v>122</v>
      </c>
      <c r="E2614" s="1" t="s">
        <v>122</v>
      </c>
      <c r="F2614">
        <v>68283</v>
      </c>
    </row>
    <row r="2615" spans="1:6" x14ac:dyDescent="0.3">
      <c r="A2615" s="1" t="s">
        <v>64</v>
      </c>
      <c r="B2615">
        <v>2015</v>
      </c>
      <c r="C2615" s="1" t="s">
        <v>83</v>
      </c>
      <c r="D2615" s="1" t="s">
        <v>86</v>
      </c>
      <c r="E2615" s="1" t="s">
        <v>87</v>
      </c>
      <c r="F2615">
        <v>151</v>
      </c>
    </row>
    <row r="2616" spans="1:6" x14ac:dyDescent="0.3">
      <c r="A2616" s="1" t="s">
        <v>64</v>
      </c>
      <c r="B2616">
        <v>2015</v>
      </c>
      <c r="C2616" s="1" t="s">
        <v>83</v>
      </c>
      <c r="D2616" s="1" t="s">
        <v>90</v>
      </c>
      <c r="E2616" s="1" t="s">
        <v>91</v>
      </c>
      <c r="F2616">
        <v>2851</v>
      </c>
    </row>
    <row r="2617" spans="1:6" x14ac:dyDescent="0.3">
      <c r="A2617" s="1" t="s">
        <v>64</v>
      </c>
      <c r="B2617">
        <v>2015</v>
      </c>
      <c r="C2617" s="1" t="s">
        <v>83</v>
      </c>
      <c r="D2617" s="1" t="s">
        <v>94</v>
      </c>
      <c r="E2617" s="1" t="s">
        <v>95</v>
      </c>
      <c r="F2617">
        <v>96</v>
      </c>
    </row>
    <row r="2618" spans="1:6" x14ac:dyDescent="0.3">
      <c r="A2618" s="1" t="s">
        <v>64</v>
      </c>
      <c r="B2618">
        <v>2015</v>
      </c>
      <c r="C2618" s="1" t="s">
        <v>98</v>
      </c>
      <c r="D2618" s="1" t="s">
        <v>99</v>
      </c>
      <c r="E2618" s="1" t="s">
        <v>101</v>
      </c>
      <c r="F2618">
        <v>1132</v>
      </c>
    </row>
    <row r="2619" spans="1:6" x14ac:dyDescent="0.3">
      <c r="A2619" s="1" t="s">
        <v>64</v>
      </c>
      <c r="B2619">
        <v>2015</v>
      </c>
      <c r="C2619" s="1" t="s">
        <v>98</v>
      </c>
      <c r="D2619" s="1" t="s">
        <v>104</v>
      </c>
      <c r="E2619" s="1" t="s">
        <v>106</v>
      </c>
      <c r="F2619">
        <v>138</v>
      </c>
    </row>
    <row r="2620" spans="1:6" x14ac:dyDescent="0.3">
      <c r="A2620" s="1" t="s">
        <v>64</v>
      </c>
      <c r="B2620">
        <v>2015</v>
      </c>
      <c r="C2620" s="1" t="s">
        <v>98</v>
      </c>
      <c r="D2620" s="1" t="s">
        <v>122</v>
      </c>
      <c r="E2620" s="1" t="s">
        <v>122</v>
      </c>
      <c r="F2620">
        <v>10570</v>
      </c>
    </row>
    <row r="2621" spans="1:6" x14ac:dyDescent="0.3">
      <c r="A2621" s="1" t="s">
        <v>64</v>
      </c>
      <c r="B2621">
        <v>2016</v>
      </c>
      <c r="C2621" s="1" t="s">
        <v>83</v>
      </c>
      <c r="D2621" s="1" t="s">
        <v>86</v>
      </c>
      <c r="E2621" s="1" t="s">
        <v>87</v>
      </c>
      <c r="F2621">
        <v>152</v>
      </c>
    </row>
    <row r="2622" spans="1:6" x14ac:dyDescent="0.3">
      <c r="A2622" s="1" t="s">
        <v>64</v>
      </c>
      <c r="B2622">
        <v>2016</v>
      </c>
      <c r="C2622" s="1" t="s">
        <v>83</v>
      </c>
      <c r="D2622" s="1" t="s">
        <v>90</v>
      </c>
      <c r="E2622" s="1" t="s">
        <v>91</v>
      </c>
      <c r="F2622">
        <v>2845</v>
      </c>
    </row>
    <row r="2623" spans="1:6" x14ac:dyDescent="0.3">
      <c r="A2623" s="1" t="s">
        <v>64</v>
      </c>
      <c r="B2623">
        <v>2016</v>
      </c>
      <c r="C2623" s="1" t="s">
        <v>83</v>
      </c>
      <c r="D2623" s="1" t="s">
        <v>94</v>
      </c>
      <c r="E2623" s="1" t="s">
        <v>95</v>
      </c>
      <c r="F2623">
        <v>97</v>
      </c>
    </row>
    <row r="2624" spans="1:6" x14ac:dyDescent="0.3">
      <c r="A2624" s="1" t="s">
        <v>64</v>
      </c>
      <c r="B2624">
        <v>2016</v>
      </c>
      <c r="C2624" s="1" t="s">
        <v>98</v>
      </c>
      <c r="D2624" s="1" t="s">
        <v>99</v>
      </c>
      <c r="E2624" s="1" t="s">
        <v>101</v>
      </c>
      <c r="F2624">
        <v>1129</v>
      </c>
    </row>
    <row r="2625" spans="1:6" x14ac:dyDescent="0.3">
      <c r="A2625" s="1" t="s">
        <v>64</v>
      </c>
      <c r="B2625">
        <v>2016</v>
      </c>
      <c r="C2625" s="1" t="s">
        <v>98</v>
      </c>
      <c r="D2625" s="1" t="s">
        <v>104</v>
      </c>
      <c r="E2625" s="1" t="s">
        <v>106</v>
      </c>
      <c r="F2625">
        <v>141</v>
      </c>
    </row>
    <row r="2626" spans="1:6" x14ac:dyDescent="0.3">
      <c r="A2626" s="1" t="s">
        <v>64</v>
      </c>
      <c r="B2626">
        <v>2016</v>
      </c>
      <c r="C2626" s="1" t="s">
        <v>98</v>
      </c>
      <c r="D2626" s="1" t="s">
        <v>122</v>
      </c>
      <c r="E2626" s="1" t="s">
        <v>122</v>
      </c>
      <c r="F2626">
        <v>10730</v>
      </c>
    </row>
    <row r="2627" spans="1:6" x14ac:dyDescent="0.3">
      <c r="A2627" s="1" t="s">
        <v>64</v>
      </c>
      <c r="B2627">
        <v>2017</v>
      </c>
      <c r="C2627" s="1" t="s">
        <v>83</v>
      </c>
      <c r="D2627" s="1" t="s">
        <v>86</v>
      </c>
      <c r="E2627" s="1" t="s">
        <v>87</v>
      </c>
      <c r="F2627">
        <v>151</v>
      </c>
    </row>
    <row r="2628" spans="1:6" x14ac:dyDescent="0.3">
      <c r="A2628" s="1" t="s">
        <v>64</v>
      </c>
      <c r="B2628">
        <v>2017</v>
      </c>
      <c r="C2628" s="1" t="s">
        <v>83</v>
      </c>
      <c r="D2628" s="1" t="s">
        <v>90</v>
      </c>
      <c r="E2628" s="1" t="s">
        <v>91</v>
      </c>
      <c r="F2628">
        <v>2890</v>
      </c>
    </row>
    <row r="2629" spans="1:6" x14ac:dyDescent="0.3">
      <c r="A2629" s="1" t="s">
        <v>64</v>
      </c>
      <c r="B2629">
        <v>2017</v>
      </c>
      <c r="C2629" s="1" t="s">
        <v>83</v>
      </c>
      <c r="D2629" s="1" t="s">
        <v>94</v>
      </c>
      <c r="E2629" s="1" t="s">
        <v>95</v>
      </c>
      <c r="F2629">
        <v>97</v>
      </c>
    </row>
    <row r="2630" spans="1:6" x14ac:dyDescent="0.3">
      <c r="A2630" s="1" t="s">
        <v>64</v>
      </c>
      <c r="B2630">
        <v>2017</v>
      </c>
      <c r="C2630" s="1" t="s">
        <v>98</v>
      </c>
      <c r="D2630" s="1" t="s">
        <v>99</v>
      </c>
      <c r="E2630" s="1" t="s">
        <v>101</v>
      </c>
      <c r="F2630">
        <v>1149</v>
      </c>
    </row>
    <row r="2631" spans="1:6" x14ac:dyDescent="0.3">
      <c r="A2631" s="1" t="s">
        <v>64</v>
      </c>
      <c r="B2631">
        <v>2017</v>
      </c>
      <c r="C2631" s="1" t="s">
        <v>98</v>
      </c>
      <c r="D2631" s="1" t="s">
        <v>104</v>
      </c>
      <c r="E2631" s="1" t="s">
        <v>106</v>
      </c>
      <c r="F2631">
        <v>132</v>
      </c>
    </row>
    <row r="2632" spans="1:6" x14ac:dyDescent="0.3">
      <c r="A2632" s="1" t="s">
        <v>64</v>
      </c>
      <c r="B2632">
        <v>2017</v>
      </c>
      <c r="C2632" s="1" t="s">
        <v>98</v>
      </c>
      <c r="D2632" s="1" t="s">
        <v>122</v>
      </c>
      <c r="E2632" s="1" t="s">
        <v>122</v>
      </c>
      <c r="F2632">
        <v>11084</v>
      </c>
    </row>
    <row r="2633" spans="1:6" x14ac:dyDescent="0.3">
      <c r="A2633" s="1" t="s">
        <v>64</v>
      </c>
      <c r="B2633">
        <v>2018</v>
      </c>
      <c r="C2633" s="1" t="s">
        <v>83</v>
      </c>
      <c r="D2633" s="1" t="s">
        <v>86</v>
      </c>
      <c r="E2633" s="1" t="s">
        <v>87</v>
      </c>
      <c r="F2633">
        <v>155</v>
      </c>
    </row>
    <row r="2634" spans="1:6" x14ac:dyDescent="0.3">
      <c r="A2634" s="1" t="s">
        <v>64</v>
      </c>
      <c r="B2634">
        <v>2018</v>
      </c>
      <c r="C2634" s="1" t="s">
        <v>83</v>
      </c>
      <c r="D2634" s="1" t="s">
        <v>90</v>
      </c>
      <c r="E2634" s="1" t="s">
        <v>91</v>
      </c>
      <c r="F2634">
        <v>2939</v>
      </c>
    </row>
    <row r="2635" spans="1:6" x14ac:dyDescent="0.3">
      <c r="A2635" s="1" t="s">
        <v>64</v>
      </c>
      <c r="B2635">
        <v>2018</v>
      </c>
      <c r="C2635" s="1" t="s">
        <v>83</v>
      </c>
      <c r="D2635" s="1" t="s">
        <v>94</v>
      </c>
      <c r="E2635" s="1" t="s">
        <v>95</v>
      </c>
      <c r="F2635">
        <v>97</v>
      </c>
    </row>
    <row r="2636" spans="1:6" x14ac:dyDescent="0.3">
      <c r="A2636" s="1" t="s">
        <v>64</v>
      </c>
      <c r="B2636">
        <v>2018</v>
      </c>
      <c r="C2636" s="1" t="s">
        <v>98</v>
      </c>
      <c r="D2636" s="1" t="s">
        <v>99</v>
      </c>
      <c r="E2636" s="1" t="s">
        <v>101</v>
      </c>
      <c r="F2636">
        <v>1164</v>
      </c>
    </row>
    <row r="2637" spans="1:6" x14ac:dyDescent="0.3">
      <c r="A2637" s="1" t="s">
        <v>64</v>
      </c>
      <c r="B2637">
        <v>2018</v>
      </c>
      <c r="C2637" s="1" t="s">
        <v>98</v>
      </c>
      <c r="D2637" s="1" t="s">
        <v>104</v>
      </c>
      <c r="E2637" s="1" t="s">
        <v>106</v>
      </c>
      <c r="F2637">
        <v>134</v>
      </c>
    </row>
    <row r="2638" spans="1:6" x14ac:dyDescent="0.3">
      <c r="A2638" s="1" t="s">
        <v>64</v>
      </c>
      <c r="B2638">
        <v>2018</v>
      </c>
      <c r="C2638" s="1" t="s">
        <v>98</v>
      </c>
      <c r="D2638" s="1" t="s">
        <v>122</v>
      </c>
      <c r="E2638" s="1" t="s">
        <v>122</v>
      </c>
      <c r="F2638">
        <v>11285</v>
      </c>
    </row>
    <row r="2639" spans="1:6" x14ac:dyDescent="0.3">
      <c r="A2639" s="1" t="s">
        <v>64</v>
      </c>
      <c r="B2639">
        <v>2019</v>
      </c>
      <c r="C2639" s="1" t="s">
        <v>83</v>
      </c>
      <c r="D2639" s="1" t="s">
        <v>86</v>
      </c>
      <c r="E2639" s="1" t="s">
        <v>87</v>
      </c>
      <c r="F2639">
        <v>157</v>
      </c>
    </row>
    <row r="2640" spans="1:6" x14ac:dyDescent="0.3">
      <c r="A2640" s="1" t="s">
        <v>64</v>
      </c>
      <c r="B2640">
        <v>2019</v>
      </c>
      <c r="C2640" s="1" t="s">
        <v>83</v>
      </c>
      <c r="D2640" s="1" t="s">
        <v>90</v>
      </c>
      <c r="E2640" s="1" t="s">
        <v>91</v>
      </c>
      <c r="F2640">
        <v>2939</v>
      </c>
    </row>
    <row r="2641" spans="1:6" x14ac:dyDescent="0.3">
      <c r="A2641" s="1" t="s">
        <v>64</v>
      </c>
      <c r="B2641">
        <v>2019</v>
      </c>
      <c r="C2641" s="1" t="s">
        <v>83</v>
      </c>
      <c r="D2641" s="1" t="s">
        <v>94</v>
      </c>
      <c r="E2641" s="1" t="s">
        <v>95</v>
      </c>
      <c r="F2641">
        <v>97</v>
      </c>
    </row>
    <row r="2642" spans="1:6" x14ac:dyDescent="0.3">
      <c r="A2642" s="1" t="s">
        <v>64</v>
      </c>
      <c r="B2642">
        <v>2019</v>
      </c>
      <c r="C2642" s="1" t="s">
        <v>98</v>
      </c>
      <c r="D2642" s="1" t="s">
        <v>99</v>
      </c>
      <c r="E2642" s="1" t="s">
        <v>101</v>
      </c>
      <c r="F2642">
        <v>1160</v>
      </c>
    </row>
    <row r="2643" spans="1:6" x14ac:dyDescent="0.3">
      <c r="A2643" s="1" t="s">
        <v>64</v>
      </c>
      <c r="B2643">
        <v>2019</v>
      </c>
      <c r="C2643" s="1" t="s">
        <v>98</v>
      </c>
      <c r="D2643" s="1" t="s">
        <v>104</v>
      </c>
      <c r="E2643" s="1" t="s">
        <v>106</v>
      </c>
      <c r="F2643">
        <v>132</v>
      </c>
    </row>
    <row r="2644" spans="1:6" x14ac:dyDescent="0.3">
      <c r="A2644" s="1" t="s">
        <v>64</v>
      </c>
      <c r="B2644">
        <v>2019</v>
      </c>
      <c r="C2644" s="1" t="s">
        <v>98</v>
      </c>
      <c r="D2644" s="1" t="s">
        <v>122</v>
      </c>
      <c r="E2644" s="1" t="s">
        <v>122</v>
      </c>
      <c r="F2644">
        <v>11360</v>
      </c>
    </row>
    <row r="2645" spans="1:6" x14ac:dyDescent="0.3">
      <c r="A2645" s="1" t="s">
        <v>64</v>
      </c>
      <c r="B2645">
        <v>2020</v>
      </c>
      <c r="C2645" s="1" t="s">
        <v>83</v>
      </c>
      <c r="D2645" s="1" t="s">
        <v>86</v>
      </c>
      <c r="E2645" s="1" t="s">
        <v>87</v>
      </c>
      <c r="F2645">
        <v>158</v>
      </c>
    </row>
    <row r="2646" spans="1:6" x14ac:dyDescent="0.3">
      <c r="A2646" s="1" t="s">
        <v>64</v>
      </c>
      <c r="B2646">
        <v>2020</v>
      </c>
      <c r="C2646" s="1" t="s">
        <v>83</v>
      </c>
      <c r="D2646" s="1" t="s">
        <v>90</v>
      </c>
      <c r="E2646" s="1" t="s">
        <v>91</v>
      </c>
      <c r="F2646">
        <v>2962</v>
      </c>
    </row>
    <row r="2647" spans="1:6" x14ac:dyDescent="0.3">
      <c r="A2647" s="1" t="s">
        <v>64</v>
      </c>
      <c r="B2647">
        <v>2020</v>
      </c>
      <c r="C2647" s="1" t="s">
        <v>83</v>
      </c>
      <c r="D2647" s="1" t="s">
        <v>94</v>
      </c>
      <c r="E2647" s="1" t="s">
        <v>95</v>
      </c>
      <c r="F2647">
        <v>31</v>
      </c>
    </row>
    <row r="2648" spans="1:6" x14ac:dyDescent="0.3">
      <c r="A2648" s="1" t="s">
        <v>64</v>
      </c>
      <c r="B2648">
        <v>2020</v>
      </c>
      <c r="C2648" s="1" t="s">
        <v>98</v>
      </c>
      <c r="D2648" s="1" t="s">
        <v>99</v>
      </c>
      <c r="E2648" s="1" t="s">
        <v>101</v>
      </c>
      <c r="F2648">
        <v>1164</v>
      </c>
    </row>
    <row r="2649" spans="1:6" x14ac:dyDescent="0.3">
      <c r="A2649" s="1" t="s">
        <v>64</v>
      </c>
      <c r="B2649">
        <v>2020</v>
      </c>
      <c r="C2649" s="1" t="s">
        <v>98</v>
      </c>
      <c r="D2649" s="1" t="s">
        <v>104</v>
      </c>
      <c r="E2649" s="1" t="s">
        <v>106</v>
      </c>
      <c r="F2649">
        <v>124</v>
      </c>
    </row>
    <row r="2650" spans="1:6" x14ac:dyDescent="0.3">
      <c r="A2650" s="1" t="s">
        <v>64</v>
      </c>
      <c r="B2650">
        <v>2020</v>
      </c>
      <c r="C2650" s="1" t="s">
        <v>98</v>
      </c>
      <c r="D2650" s="1" t="s">
        <v>122</v>
      </c>
      <c r="E2650" s="1" t="s">
        <v>122</v>
      </c>
      <c r="F2650">
        <v>11409</v>
      </c>
    </row>
    <row r="2651" spans="1:6" x14ac:dyDescent="0.3">
      <c r="A2651" s="1" t="s">
        <v>64</v>
      </c>
      <c r="B2651">
        <v>2021</v>
      </c>
      <c r="C2651" s="1" t="s">
        <v>83</v>
      </c>
      <c r="D2651" s="1" t="s">
        <v>86</v>
      </c>
      <c r="E2651" s="1" t="s">
        <v>87</v>
      </c>
      <c r="F2651">
        <v>158</v>
      </c>
    </row>
    <row r="2652" spans="1:6" x14ac:dyDescent="0.3">
      <c r="A2652" s="1" t="s">
        <v>64</v>
      </c>
      <c r="B2652">
        <v>2021</v>
      </c>
      <c r="C2652" s="1" t="s">
        <v>83</v>
      </c>
      <c r="D2652" s="1" t="s">
        <v>90</v>
      </c>
      <c r="E2652" s="1" t="s">
        <v>91</v>
      </c>
      <c r="F2652">
        <v>2982</v>
      </c>
    </row>
    <row r="2653" spans="1:6" x14ac:dyDescent="0.3">
      <c r="A2653" s="1" t="s">
        <v>64</v>
      </c>
      <c r="B2653">
        <v>2021</v>
      </c>
      <c r="C2653" s="1" t="s">
        <v>83</v>
      </c>
      <c r="D2653" s="1" t="s">
        <v>94</v>
      </c>
      <c r="E2653" s="1" t="s">
        <v>95</v>
      </c>
      <c r="F2653">
        <v>31</v>
      </c>
    </row>
    <row r="2654" spans="1:6" x14ac:dyDescent="0.3">
      <c r="A2654" s="1" t="s">
        <v>64</v>
      </c>
      <c r="B2654">
        <v>2021</v>
      </c>
      <c r="C2654" s="1" t="s">
        <v>98</v>
      </c>
      <c r="D2654" s="1" t="s">
        <v>99</v>
      </c>
      <c r="E2654" s="1" t="s">
        <v>101</v>
      </c>
      <c r="F2654">
        <v>1168</v>
      </c>
    </row>
    <row r="2655" spans="1:6" x14ac:dyDescent="0.3">
      <c r="A2655" s="1" t="s">
        <v>64</v>
      </c>
      <c r="B2655">
        <v>2021</v>
      </c>
      <c r="C2655" s="1" t="s">
        <v>98</v>
      </c>
      <c r="D2655" s="1" t="s">
        <v>104</v>
      </c>
      <c r="E2655" s="1" t="s">
        <v>106</v>
      </c>
      <c r="F2655">
        <v>124</v>
      </c>
    </row>
    <row r="2656" spans="1:6" x14ac:dyDescent="0.3">
      <c r="A2656" s="1" t="s">
        <v>64</v>
      </c>
      <c r="B2656">
        <v>2021</v>
      </c>
      <c r="C2656" s="1" t="s">
        <v>98</v>
      </c>
      <c r="D2656" s="1" t="s">
        <v>122</v>
      </c>
      <c r="E2656" s="1" t="s">
        <v>122</v>
      </c>
      <c r="F2656">
        <v>11483</v>
      </c>
    </row>
    <row r="2657" spans="1:6" x14ac:dyDescent="0.3">
      <c r="A2657" s="1" t="s">
        <v>65</v>
      </c>
      <c r="B2657">
        <v>2015</v>
      </c>
      <c r="C2657" s="1" t="s">
        <v>83</v>
      </c>
      <c r="D2657" s="1" t="s">
        <v>86</v>
      </c>
      <c r="E2657" s="1" t="s">
        <v>87</v>
      </c>
      <c r="F2657">
        <v>31</v>
      </c>
    </row>
    <row r="2658" spans="1:6" x14ac:dyDescent="0.3">
      <c r="A2658" s="1" t="s">
        <v>65</v>
      </c>
      <c r="B2658">
        <v>2015</v>
      </c>
      <c r="C2658" s="1" t="s">
        <v>83</v>
      </c>
      <c r="D2658" s="1" t="s">
        <v>90</v>
      </c>
      <c r="E2658" s="1" t="s">
        <v>91</v>
      </c>
      <c r="F2658">
        <v>12884</v>
      </c>
    </row>
    <row r="2659" spans="1:6" x14ac:dyDescent="0.3">
      <c r="A2659" s="1" t="s">
        <v>65</v>
      </c>
      <c r="B2659">
        <v>2015</v>
      </c>
      <c r="C2659" s="1" t="s">
        <v>83</v>
      </c>
      <c r="D2659" s="1" t="s">
        <v>94</v>
      </c>
      <c r="E2659" s="1" t="s">
        <v>95</v>
      </c>
      <c r="F2659">
        <v>248</v>
      </c>
    </row>
    <row r="2660" spans="1:6" x14ac:dyDescent="0.3">
      <c r="A2660" s="1" t="s">
        <v>65</v>
      </c>
      <c r="B2660">
        <v>2015</v>
      </c>
      <c r="C2660" s="1" t="s">
        <v>98</v>
      </c>
      <c r="D2660" s="1" t="s">
        <v>99</v>
      </c>
      <c r="E2660" s="1" t="s">
        <v>101</v>
      </c>
      <c r="F2660">
        <v>3964</v>
      </c>
    </row>
    <row r="2661" spans="1:6" x14ac:dyDescent="0.3">
      <c r="A2661" s="1" t="s">
        <v>65</v>
      </c>
      <c r="B2661">
        <v>2015</v>
      </c>
      <c r="C2661" s="1" t="s">
        <v>98</v>
      </c>
      <c r="D2661" s="1" t="s">
        <v>104</v>
      </c>
      <c r="E2661" s="1" t="s">
        <v>105</v>
      </c>
      <c r="F2661">
        <v>13</v>
      </c>
    </row>
    <row r="2662" spans="1:6" x14ac:dyDescent="0.3">
      <c r="A2662" s="1" t="s">
        <v>65</v>
      </c>
      <c r="B2662">
        <v>2015</v>
      </c>
      <c r="C2662" s="1" t="s">
        <v>98</v>
      </c>
      <c r="D2662" s="1" t="s">
        <v>104</v>
      </c>
      <c r="E2662" s="1" t="s">
        <v>174</v>
      </c>
      <c r="F2662">
        <v>504</v>
      </c>
    </row>
    <row r="2663" spans="1:6" x14ac:dyDescent="0.3">
      <c r="A2663" s="1" t="s">
        <v>65</v>
      </c>
      <c r="B2663">
        <v>2015</v>
      </c>
      <c r="C2663" s="1" t="s">
        <v>98</v>
      </c>
      <c r="D2663" s="1" t="s">
        <v>116</v>
      </c>
      <c r="E2663" s="1" t="s">
        <v>117</v>
      </c>
      <c r="F2663">
        <v>1</v>
      </c>
    </row>
    <row r="2664" spans="1:6" x14ac:dyDescent="0.3">
      <c r="A2664" s="1" t="s">
        <v>65</v>
      </c>
      <c r="B2664">
        <v>2015</v>
      </c>
      <c r="C2664" s="1" t="s">
        <v>98</v>
      </c>
      <c r="D2664" s="1" t="s">
        <v>122</v>
      </c>
      <c r="E2664" s="1" t="s">
        <v>122</v>
      </c>
      <c r="F2664">
        <v>51467</v>
      </c>
    </row>
    <row r="2665" spans="1:6" x14ac:dyDescent="0.3">
      <c r="A2665" s="1" t="s">
        <v>65</v>
      </c>
      <c r="B2665">
        <v>2016</v>
      </c>
      <c r="C2665" s="1" t="s">
        <v>83</v>
      </c>
      <c r="D2665" s="1" t="s">
        <v>86</v>
      </c>
      <c r="E2665" s="1" t="s">
        <v>87</v>
      </c>
      <c r="F2665">
        <v>30</v>
      </c>
    </row>
    <row r="2666" spans="1:6" x14ac:dyDescent="0.3">
      <c r="A2666" s="1" t="s">
        <v>65</v>
      </c>
      <c r="B2666">
        <v>2016</v>
      </c>
      <c r="C2666" s="1" t="s">
        <v>83</v>
      </c>
      <c r="D2666" s="1" t="s">
        <v>90</v>
      </c>
      <c r="E2666" s="1" t="s">
        <v>91</v>
      </c>
      <c r="F2666">
        <v>13031</v>
      </c>
    </row>
    <row r="2667" spans="1:6" x14ac:dyDescent="0.3">
      <c r="A2667" s="1" t="s">
        <v>65</v>
      </c>
      <c r="B2667">
        <v>2016</v>
      </c>
      <c r="C2667" s="1" t="s">
        <v>83</v>
      </c>
      <c r="D2667" s="1" t="s">
        <v>94</v>
      </c>
      <c r="E2667" s="1" t="s">
        <v>95</v>
      </c>
      <c r="F2667">
        <v>248</v>
      </c>
    </row>
    <row r="2668" spans="1:6" x14ac:dyDescent="0.3">
      <c r="A2668" s="1" t="s">
        <v>65</v>
      </c>
      <c r="B2668">
        <v>2016</v>
      </c>
      <c r="C2668" s="1" t="s">
        <v>98</v>
      </c>
      <c r="D2668" s="1" t="s">
        <v>99</v>
      </c>
      <c r="E2668" s="1" t="s">
        <v>101</v>
      </c>
      <c r="F2668">
        <v>4006</v>
      </c>
    </row>
    <row r="2669" spans="1:6" x14ac:dyDescent="0.3">
      <c r="A2669" s="1" t="s">
        <v>65</v>
      </c>
      <c r="B2669">
        <v>2016</v>
      </c>
      <c r="C2669" s="1" t="s">
        <v>98</v>
      </c>
      <c r="D2669" s="1" t="s">
        <v>104</v>
      </c>
      <c r="E2669" s="1" t="s">
        <v>105</v>
      </c>
      <c r="F2669">
        <v>0</v>
      </c>
    </row>
    <row r="2670" spans="1:6" x14ac:dyDescent="0.3">
      <c r="A2670" s="1" t="s">
        <v>65</v>
      </c>
      <c r="B2670">
        <v>2016</v>
      </c>
      <c r="C2670" s="1" t="s">
        <v>98</v>
      </c>
      <c r="D2670" s="1" t="s">
        <v>104</v>
      </c>
      <c r="E2670" s="1" t="s">
        <v>174</v>
      </c>
      <c r="F2670">
        <v>531</v>
      </c>
    </row>
    <row r="2671" spans="1:6" x14ac:dyDescent="0.3">
      <c r="A2671" s="1" t="s">
        <v>65</v>
      </c>
      <c r="B2671">
        <v>2016</v>
      </c>
      <c r="C2671" s="1" t="s">
        <v>98</v>
      </c>
      <c r="D2671" s="1" t="s">
        <v>116</v>
      </c>
      <c r="E2671" s="1" t="s">
        <v>117</v>
      </c>
      <c r="F2671">
        <v>1</v>
      </c>
    </row>
    <row r="2672" spans="1:6" x14ac:dyDescent="0.3">
      <c r="A2672" s="1" t="s">
        <v>65</v>
      </c>
      <c r="B2672">
        <v>2016</v>
      </c>
      <c r="C2672" s="1" t="s">
        <v>98</v>
      </c>
      <c r="D2672" s="1" t="s">
        <v>122</v>
      </c>
      <c r="E2672" s="1" t="s">
        <v>122</v>
      </c>
      <c r="F2672">
        <v>52273</v>
      </c>
    </row>
    <row r="2673" spans="1:6" x14ac:dyDescent="0.3">
      <c r="A2673" s="1" t="s">
        <v>65</v>
      </c>
      <c r="B2673">
        <v>2017</v>
      </c>
      <c r="C2673" s="1" t="s">
        <v>83</v>
      </c>
      <c r="D2673" s="1" t="s">
        <v>86</v>
      </c>
      <c r="E2673" s="1" t="s">
        <v>87</v>
      </c>
      <c r="F2673">
        <v>31</v>
      </c>
    </row>
    <row r="2674" spans="1:6" x14ac:dyDescent="0.3">
      <c r="A2674" s="1" t="s">
        <v>65</v>
      </c>
      <c r="B2674">
        <v>2017</v>
      </c>
      <c r="C2674" s="1" t="s">
        <v>83</v>
      </c>
      <c r="D2674" s="1" t="s">
        <v>90</v>
      </c>
      <c r="E2674" s="1" t="s">
        <v>91</v>
      </c>
      <c r="F2674">
        <v>13605</v>
      </c>
    </row>
    <row r="2675" spans="1:6" x14ac:dyDescent="0.3">
      <c r="A2675" s="1" t="s">
        <v>65</v>
      </c>
      <c r="B2675">
        <v>2017</v>
      </c>
      <c r="C2675" s="1" t="s">
        <v>83</v>
      </c>
      <c r="D2675" s="1" t="s">
        <v>94</v>
      </c>
      <c r="E2675" s="1" t="s">
        <v>95</v>
      </c>
      <c r="F2675">
        <v>248</v>
      </c>
    </row>
    <row r="2676" spans="1:6" x14ac:dyDescent="0.3">
      <c r="A2676" s="1" t="s">
        <v>65</v>
      </c>
      <c r="B2676">
        <v>2017</v>
      </c>
      <c r="C2676" s="1" t="s">
        <v>98</v>
      </c>
      <c r="D2676" s="1" t="s">
        <v>99</v>
      </c>
      <c r="E2676" s="1" t="s">
        <v>101</v>
      </c>
      <c r="F2676">
        <v>4058</v>
      </c>
    </row>
    <row r="2677" spans="1:6" x14ac:dyDescent="0.3">
      <c r="A2677" s="1" t="s">
        <v>65</v>
      </c>
      <c r="B2677">
        <v>2017</v>
      </c>
      <c r="C2677" s="1" t="s">
        <v>98</v>
      </c>
      <c r="D2677" s="1" t="s">
        <v>104</v>
      </c>
      <c r="E2677" s="1" t="s">
        <v>105</v>
      </c>
      <c r="F2677">
        <v>11</v>
      </c>
    </row>
    <row r="2678" spans="1:6" x14ac:dyDescent="0.3">
      <c r="A2678" s="1" t="s">
        <v>65</v>
      </c>
      <c r="B2678">
        <v>2017</v>
      </c>
      <c r="C2678" s="1" t="s">
        <v>98</v>
      </c>
      <c r="D2678" s="1" t="s">
        <v>104</v>
      </c>
      <c r="E2678" s="1" t="s">
        <v>174</v>
      </c>
      <c r="F2678">
        <v>521</v>
      </c>
    </row>
    <row r="2679" spans="1:6" x14ac:dyDescent="0.3">
      <c r="A2679" s="1" t="s">
        <v>65</v>
      </c>
      <c r="B2679">
        <v>2017</v>
      </c>
      <c r="C2679" s="1" t="s">
        <v>98</v>
      </c>
      <c r="D2679" s="1" t="s">
        <v>116</v>
      </c>
      <c r="E2679" s="1" t="s">
        <v>117</v>
      </c>
      <c r="F2679">
        <v>1</v>
      </c>
    </row>
    <row r="2680" spans="1:6" x14ac:dyDescent="0.3">
      <c r="A2680" s="1" t="s">
        <v>65</v>
      </c>
      <c r="B2680">
        <v>2017</v>
      </c>
      <c r="C2680" s="1" t="s">
        <v>98</v>
      </c>
      <c r="D2680" s="1" t="s">
        <v>122</v>
      </c>
      <c r="E2680" s="1" t="s">
        <v>122</v>
      </c>
      <c r="F2680">
        <v>52993</v>
      </c>
    </row>
    <row r="2681" spans="1:6" x14ac:dyDescent="0.3">
      <c r="A2681" s="1" t="s">
        <v>65</v>
      </c>
      <c r="B2681">
        <v>2018</v>
      </c>
      <c r="C2681" s="1" t="s">
        <v>83</v>
      </c>
      <c r="D2681" s="1" t="s">
        <v>86</v>
      </c>
      <c r="E2681" s="1" t="s">
        <v>87</v>
      </c>
      <c r="F2681">
        <v>31</v>
      </c>
    </row>
    <row r="2682" spans="1:6" x14ac:dyDescent="0.3">
      <c r="A2682" s="1" t="s">
        <v>65</v>
      </c>
      <c r="B2682">
        <v>2018</v>
      </c>
      <c r="C2682" s="1" t="s">
        <v>83</v>
      </c>
      <c r="D2682" s="1" t="s">
        <v>90</v>
      </c>
      <c r="E2682" s="1" t="s">
        <v>91</v>
      </c>
      <c r="F2682">
        <v>13895</v>
      </c>
    </row>
    <row r="2683" spans="1:6" x14ac:dyDescent="0.3">
      <c r="A2683" s="1" t="s">
        <v>65</v>
      </c>
      <c r="B2683">
        <v>2018</v>
      </c>
      <c r="C2683" s="1" t="s">
        <v>83</v>
      </c>
      <c r="D2683" s="1" t="s">
        <v>94</v>
      </c>
      <c r="E2683" s="1" t="s">
        <v>95</v>
      </c>
      <c r="F2683">
        <v>249</v>
      </c>
    </row>
    <row r="2684" spans="1:6" x14ac:dyDescent="0.3">
      <c r="A2684" s="1" t="s">
        <v>65</v>
      </c>
      <c r="B2684">
        <v>2018</v>
      </c>
      <c r="C2684" s="1" t="s">
        <v>98</v>
      </c>
      <c r="D2684" s="1" t="s">
        <v>99</v>
      </c>
      <c r="E2684" s="1" t="s">
        <v>101</v>
      </c>
      <c r="F2684">
        <v>4031</v>
      </c>
    </row>
    <row r="2685" spans="1:6" x14ac:dyDescent="0.3">
      <c r="A2685" s="1" t="s">
        <v>65</v>
      </c>
      <c r="B2685">
        <v>2018</v>
      </c>
      <c r="C2685" s="1" t="s">
        <v>98</v>
      </c>
      <c r="D2685" s="1" t="s">
        <v>104</v>
      </c>
      <c r="E2685" s="1" t="s">
        <v>105</v>
      </c>
      <c r="F2685">
        <v>11</v>
      </c>
    </row>
    <row r="2686" spans="1:6" x14ac:dyDescent="0.3">
      <c r="A2686" s="1" t="s">
        <v>65</v>
      </c>
      <c r="B2686">
        <v>2018</v>
      </c>
      <c r="C2686" s="1" t="s">
        <v>98</v>
      </c>
      <c r="D2686" s="1" t="s">
        <v>104</v>
      </c>
      <c r="E2686" s="1" t="s">
        <v>174</v>
      </c>
      <c r="F2686">
        <v>524</v>
      </c>
    </row>
    <row r="2687" spans="1:6" x14ac:dyDescent="0.3">
      <c r="A2687" s="1" t="s">
        <v>65</v>
      </c>
      <c r="B2687">
        <v>2018</v>
      </c>
      <c r="C2687" s="1" t="s">
        <v>98</v>
      </c>
      <c r="D2687" s="1" t="s">
        <v>116</v>
      </c>
      <c r="E2687" s="1" t="s">
        <v>117</v>
      </c>
      <c r="F2687">
        <v>1</v>
      </c>
    </row>
    <row r="2688" spans="1:6" x14ac:dyDescent="0.3">
      <c r="A2688" s="1" t="s">
        <v>65</v>
      </c>
      <c r="B2688">
        <v>2018</v>
      </c>
      <c r="C2688" s="1" t="s">
        <v>98</v>
      </c>
      <c r="D2688" s="1" t="s">
        <v>122</v>
      </c>
      <c r="E2688" s="1" t="s">
        <v>122</v>
      </c>
      <c r="F2688">
        <v>54178</v>
      </c>
    </row>
    <row r="2689" spans="1:6" x14ac:dyDescent="0.3">
      <c r="A2689" s="1" t="s">
        <v>65</v>
      </c>
      <c r="B2689">
        <v>2019</v>
      </c>
      <c r="C2689" s="1" t="s">
        <v>83</v>
      </c>
      <c r="D2689" s="1" t="s">
        <v>86</v>
      </c>
      <c r="E2689" s="1" t="s">
        <v>87</v>
      </c>
      <c r="F2689">
        <v>19</v>
      </c>
    </row>
    <row r="2690" spans="1:6" x14ac:dyDescent="0.3">
      <c r="A2690" s="1" t="s">
        <v>65</v>
      </c>
      <c r="B2690">
        <v>2019</v>
      </c>
      <c r="C2690" s="1" t="s">
        <v>83</v>
      </c>
      <c r="D2690" s="1" t="s">
        <v>90</v>
      </c>
      <c r="E2690" s="1" t="s">
        <v>91</v>
      </c>
      <c r="F2690">
        <v>13973</v>
      </c>
    </row>
    <row r="2691" spans="1:6" x14ac:dyDescent="0.3">
      <c r="A2691" s="1" t="s">
        <v>65</v>
      </c>
      <c r="B2691">
        <v>2019</v>
      </c>
      <c r="C2691" s="1" t="s">
        <v>83</v>
      </c>
      <c r="D2691" s="1" t="s">
        <v>94</v>
      </c>
      <c r="E2691" s="1" t="s">
        <v>95</v>
      </c>
      <c r="F2691">
        <v>248</v>
      </c>
    </row>
    <row r="2692" spans="1:6" x14ac:dyDescent="0.3">
      <c r="A2692" s="1" t="s">
        <v>65</v>
      </c>
      <c r="B2692">
        <v>2019</v>
      </c>
      <c r="C2692" s="1" t="s">
        <v>98</v>
      </c>
      <c r="D2692" s="1" t="s">
        <v>99</v>
      </c>
      <c r="E2692" s="1" t="s">
        <v>101</v>
      </c>
      <c r="F2692">
        <v>4047</v>
      </c>
    </row>
    <row r="2693" spans="1:6" x14ac:dyDescent="0.3">
      <c r="A2693" s="1" t="s">
        <v>65</v>
      </c>
      <c r="B2693">
        <v>2019</v>
      </c>
      <c r="C2693" s="1" t="s">
        <v>98</v>
      </c>
      <c r="D2693" s="1" t="s">
        <v>104</v>
      </c>
      <c r="E2693" s="1" t="s">
        <v>105</v>
      </c>
      <c r="F2693">
        <v>14</v>
      </c>
    </row>
    <row r="2694" spans="1:6" x14ac:dyDescent="0.3">
      <c r="A2694" s="1" t="s">
        <v>65</v>
      </c>
      <c r="B2694">
        <v>2019</v>
      </c>
      <c r="C2694" s="1" t="s">
        <v>98</v>
      </c>
      <c r="D2694" s="1" t="s">
        <v>104</v>
      </c>
      <c r="E2694" s="1" t="s">
        <v>174</v>
      </c>
      <c r="F2694">
        <v>533</v>
      </c>
    </row>
    <row r="2695" spans="1:6" x14ac:dyDescent="0.3">
      <c r="A2695" s="1" t="s">
        <v>65</v>
      </c>
      <c r="B2695">
        <v>2019</v>
      </c>
      <c r="C2695" s="1" t="s">
        <v>98</v>
      </c>
      <c r="D2695" s="1" t="s">
        <v>116</v>
      </c>
      <c r="E2695" s="1" t="s">
        <v>117</v>
      </c>
      <c r="F2695">
        <v>1</v>
      </c>
    </row>
    <row r="2696" spans="1:6" x14ac:dyDescent="0.3">
      <c r="A2696" s="1" t="s">
        <v>65</v>
      </c>
      <c r="B2696">
        <v>2019</v>
      </c>
      <c r="C2696" s="1" t="s">
        <v>98</v>
      </c>
      <c r="D2696" s="1" t="s">
        <v>122</v>
      </c>
      <c r="E2696" s="1" t="s">
        <v>122</v>
      </c>
      <c r="F2696">
        <v>54588</v>
      </c>
    </row>
    <row r="2697" spans="1:6" x14ac:dyDescent="0.3">
      <c r="A2697" s="1" t="s">
        <v>65</v>
      </c>
      <c r="B2697">
        <v>2020</v>
      </c>
      <c r="C2697" s="1" t="s">
        <v>83</v>
      </c>
      <c r="D2697" s="1" t="s">
        <v>86</v>
      </c>
      <c r="E2697" s="1" t="s">
        <v>87</v>
      </c>
      <c r="F2697">
        <v>19</v>
      </c>
    </row>
    <row r="2698" spans="1:6" x14ac:dyDescent="0.3">
      <c r="A2698" s="1" t="s">
        <v>65</v>
      </c>
      <c r="B2698">
        <v>2020</v>
      </c>
      <c r="C2698" s="1" t="s">
        <v>83</v>
      </c>
      <c r="D2698" s="1" t="s">
        <v>90</v>
      </c>
      <c r="E2698" s="1" t="s">
        <v>91</v>
      </c>
      <c r="F2698">
        <v>13995</v>
      </c>
    </row>
    <row r="2699" spans="1:6" x14ac:dyDescent="0.3">
      <c r="A2699" s="1" t="s">
        <v>65</v>
      </c>
      <c r="B2699">
        <v>2020</v>
      </c>
      <c r="C2699" s="1" t="s">
        <v>83</v>
      </c>
      <c r="D2699" s="1" t="s">
        <v>94</v>
      </c>
      <c r="E2699" s="1" t="s">
        <v>95</v>
      </c>
      <c r="F2699">
        <v>253</v>
      </c>
    </row>
    <row r="2700" spans="1:6" x14ac:dyDescent="0.3">
      <c r="A2700" s="1" t="s">
        <v>65</v>
      </c>
      <c r="B2700">
        <v>2020</v>
      </c>
      <c r="C2700" s="1" t="s">
        <v>98</v>
      </c>
      <c r="D2700" s="1" t="s">
        <v>99</v>
      </c>
      <c r="E2700" s="1" t="s">
        <v>101</v>
      </c>
      <c r="F2700">
        <v>4083</v>
      </c>
    </row>
    <row r="2701" spans="1:6" x14ac:dyDescent="0.3">
      <c r="A2701" s="1" t="s">
        <v>65</v>
      </c>
      <c r="B2701">
        <v>2020</v>
      </c>
      <c r="C2701" s="1" t="s">
        <v>98</v>
      </c>
      <c r="D2701" s="1" t="s">
        <v>104</v>
      </c>
      <c r="E2701" s="1" t="s">
        <v>105</v>
      </c>
      <c r="F2701">
        <v>14</v>
      </c>
    </row>
    <row r="2702" spans="1:6" x14ac:dyDescent="0.3">
      <c r="A2702" s="1" t="s">
        <v>65</v>
      </c>
      <c r="B2702">
        <v>2020</v>
      </c>
      <c r="C2702" s="1" t="s">
        <v>98</v>
      </c>
      <c r="D2702" s="1" t="s">
        <v>104</v>
      </c>
      <c r="E2702" s="1" t="s">
        <v>174</v>
      </c>
      <c r="F2702">
        <v>538</v>
      </c>
    </row>
    <row r="2703" spans="1:6" x14ac:dyDescent="0.3">
      <c r="A2703" s="1" t="s">
        <v>65</v>
      </c>
      <c r="B2703">
        <v>2020</v>
      </c>
      <c r="C2703" s="1" t="s">
        <v>98</v>
      </c>
      <c r="D2703" s="1" t="s">
        <v>116</v>
      </c>
      <c r="E2703" s="1" t="s">
        <v>117</v>
      </c>
      <c r="F2703">
        <v>1</v>
      </c>
    </row>
    <row r="2704" spans="1:6" x14ac:dyDescent="0.3">
      <c r="A2704" s="1" t="s">
        <v>65</v>
      </c>
      <c r="B2704">
        <v>2020</v>
      </c>
      <c r="C2704" s="1" t="s">
        <v>98</v>
      </c>
      <c r="D2704" s="1" t="s">
        <v>122</v>
      </c>
      <c r="E2704" s="1" t="s">
        <v>122</v>
      </c>
      <c r="F2704">
        <v>54850</v>
      </c>
    </row>
    <row r="2705" spans="1:6" x14ac:dyDescent="0.3">
      <c r="A2705" s="1" t="s">
        <v>65</v>
      </c>
      <c r="B2705">
        <v>2021</v>
      </c>
      <c r="C2705" s="1" t="s">
        <v>83</v>
      </c>
      <c r="D2705" s="1" t="s">
        <v>86</v>
      </c>
      <c r="E2705" s="1" t="s">
        <v>87</v>
      </c>
      <c r="F2705">
        <v>19</v>
      </c>
    </row>
    <row r="2706" spans="1:6" x14ac:dyDescent="0.3">
      <c r="A2706" s="1" t="s">
        <v>65</v>
      </c>
      <c r="B2706">
        <v>2021</v>
      </c>
      <c r="C2706" s="1" t="s">
        <v>83</v>
      </c>
      <c r="D2706" s="1" t="s">
        <v>90</v>
      </c>
      <c r="E2706" s="1" t="s">
        <v>91</v>
      </c>
      <c r="F2706">
        <v>14097</v>
      </c>
    </row>
    <row r="2707" spans="1:6" x14ac:dyDescent="0.3">
      <c r="A2707" s="1" t="s">
        <v>65</v>
      </c>
      <c r="B2707">
        <v>2021</v>
      </c>
      <c r="C2707" s="1" t="s">
        <v>83</v>
      </c>
      <c r="D2707" s="1" t="s">
        <v>94</v>
      </c>
      <c r="E2707" s="1" t="s">
        <v>95</v>
      </c>
      <c r="F2707">
        <v>252</v>
      </c>
    </row>
    <row r="2708" spans="1:6" x14ac:dyDescent="0.3">
      <c r="A2708" s="1" t="s">
        <v>65</v>
      </c>
      <c r="B2708">
        <v>2021</v>
      </c>
      <c r="C2708" s="1" t="s">
        <v>98</v>
      </c>
      <c r="D2708" s="1" t="s">
        <v>99</v>
      </c>
      <c r="E2708" s="1" t="s">
        <v>101</v>
      </c>
      <c r="F2708">
        <v>4115</v>
      </c>
    </row>
    <row r="2709" spans="1:6" x14ac:dyDescent="0.3">
      <c r="A2709" s="1" t="s">
        <v>65</v>
      </c>
      <c r="B2709">
        <v>2021</v>
      </c>
      <c r="C2709" s="1" t="s">
        <v>98</v>
      </c>
      <c r="D2709" s="1" t="s">
        <v>104</v>
      </c>
      <c r="E2709" s="1" t="s">
        <v>105</v>
      </c>
      <c r="F2709">
        <v>17</v>
      </c>
    </row>
    <row r="2710" spans="1:6" x14ac:dyDescent="0.3">
      <c r="A2710" s="1" t="s">
        <v>65</v>
      </c>
      <c r="B2710">
        <v>2021</v>
      </c>
      <c r="C2710" s="1" t="s">
        <v>98</v>
      </c>
      <c r="D2710" s="1" t="s">
        <v>104</v>
      </c>
      <c r="E2710" s="1" t="s">
        <v>174</v>
      </c>
      <c r="F2710">
        <v>547</v>
      </c>
    </row>
    <row r="2711" spans="1:6" x14ac:dyDescent="0.3">
      <c r="A2711" s="1" t="s">
        <v>65</v>
      </c>
      <c r="B2711">
        <v>2021</v>
      </c>
      <c r="C2711" s="1" t="s">
        <v>98</v>
      </c>
      <c r="D2711" s="1" t="s">
        <v>116</v>
      </c>
      <c r="E2711" s="1" t="s">
        <v>117</v>
      </c>
      <c r="F2711">
        <v>1</v>
      </c>
    </row>
    <row r="2712" spans="1:6" x14ac:dyDescent="0.3">
      <c r="A2712" s="1" t="s">
        <v>65</v>
      </c>
      <c r="B2712">
        <v>2021</v>
      </c>
      <c r="C2712" s="1" t="s">
        <v>98</v>
      </c>
      <c r="D2712" s="1" t="s">
        <v>122</v>
      </c>
      <c r="E2712" s="1" t="s">
        <v>122</v>
      </c>
      <c r="F2712">
        <v>55351</v>
      </c>
    </row>
    <row r="2713" spans="1:6" x14ac:dyDescent="0.3">
      <c r="A2713" s="1" t="s">
        <v>66</v>
      </c>
      <c r="B2713">
        <v>2015</v>
      </c>
      <c r="C2713" s="1" t="s">
        <v>83</v>
      </c>
      <c r="D2713" s="1" t="s">
        <v>86</v>
      </c>
      <c r="E2713" s="1" t="s">
        <v>87</v>
      </c>
      <c r="F2713">
        <v>206</v>
      </c>
    </row>
    <row r="2714" spans="1:6" x14ac:dyDescent="0.3">
      <c r="A2714" s="1" t="s">
        <v>66</v>
      </c>
      <c r="B2714">
        <v>2015</v>
      </c>
      <c r="C2714" s="1" t="s">
        <v>83</v>
      </c>
      <c r="D2714" s="1" t="s">
        <v>90</v>
      </c>
      <c r="E2714" s="1" t="s">
        <v>91</v>
      </c>
      <c r="F2714">
        <v>2794</v>
      </c>
    </row>
    <row r="2715" spans="1:6" x14ac:dyDescent="0.3">
      <c r="A2715" s="1" t="s">
        <v>66</v>
      </c>
      <c r="B2715">
        <v>2015</v>
      </c>
      <c r="C2715" s="1" t="s">
        <v>83</v>
      </c>
      <c r="D2715" s="1" t="s">
        <v>94</v>
      </c>
      <c r="E2715" s="1" t="s">
        <v>95</v>
      </c>
      <c r="F2715">
        <v>76</v>
      </c>
    </row>
    <row r="2716" spans="1:6" x14ac:dyDescent="0.3">
      <c r="A2716" s="1" t="s">
        <v>66</v>
      </c>
      <c r="B2716">
        <v>2015</v>
      </c>
      <c r="C2716" s="1" t="s">
        <v>98</v>
      </c>
      <c r="D2716" s="1" t="s">
        <v>99</v>
      </c>
      <c r="E2716" s="1" t="s">
        <v>101</v>
      </c>
      <c r="F2716">
        <v>1301</v>
      </c>
    </row>
    <row r="2717" spans="1:6" x14ac:dyDescent="0.3">
      <c r="A2717" s="1" t="s">
        <v>66</v>
      </c>
      <c r="B2717">
        <v>2015</v>
      </c>
      <c r="C2717" s="1" t="s">
        <v>98</v>
      </c>
      <c r="D2717" s="1" t="s">
        <v>104</v>
      </c>
      <c r="E2717" s="1" t="s">
        <v>106</v>
      </c>
      <c r="F2717">
        <v>150</v>
      </c>
    </row>
    <row r="2718" spans="1:6" x14ac:dyDescent="0.3">
      <c r="A2718" s="1" t="s">
        <v>66</v>
      </c>
      <c r="B2718">
        <v>2015</v>
      </c>
      <c r="C2718" s="1" t="s">
        <v>98</v>
      </c>
      <c r="D2718" s="1" t="s">
        <v>122</v>
      </c>
      <c r="E2718" s="1" t="s">
        <v>122</v>
      </c>
      <c r="F2718">
        <v>9441</v>
      </c>
    </row>
    <row r="2719" spans="1:6" x14ac:dyDescent="0.3">
      <c r="A2719" s="1" t="s">
        <v>66</v>
      </c>
      <c r="B2719">
        <v>2016</v>
      </c>
      <c r="C2719" s="1" t="s">
        <v>83</v>
      </c>
      <c r="D2719" s="1" t="s">
        <v>86</v>
      </c>
      <c r="E2719" s="1" t="s">
        <v>87</v>
      </c>
      <c r="F2719">
        <v>235</v>
      </c>
    </row>
    <row r="2720" spans="1:6" x14ac:dyDescent="0.3">
      <c r="A2720" s="1" t="s">
        <v>66</v>
      </c>
      <c r="B2720">
        <v>2016</v>
      </c>
      <c r="C2720" s="1" t="s">
        <v>83</v>
      </c>
      <c r="D2720" s="1" t="s">
        <v>90</v>
      </c>
      <c r="E2720" s="1" t="s">
        <v>91</v>
      </c>
      <c r="F2720">
        <v>2843</v>
      </c>
    </row>
    <row r="2721" spans="1:6" x14ac:dyDescent="0.3">
      <c r="A2721" s="1" t="s">
        <v>66</v>
      </c>
      <c r="B2721">
        <v>2016</v>
      </c>
      <c r="C2721" s="1" t="s">
        <v>83</v>
      </c>
      <c r="D2721" s="1" t="s">
        <v>94</v>
      </c>
      <c r="E2721" s="1" t="s">
        <v>95</v>
      </c>
      <c r="F2721">
        <v>76</v>
      </c>
    </row>
    <row r="2722" spans="1:6" x14ac:dyDescent="0.3">
      <c r="A2722" s="1" t="s">
        <v>66</v>
      </c>
      <c r="B2722">
        <v>2016</v>
      </c>
      <c r="C2722" s="1" t="s">
        <v>98</v>
      </c>
      <c r="D2722" s="1" t="s">
        <v>99</v>
      </c>
      <c r="E2722" s="1" t="s">
        <v>101</v>
      </c>
      <c r="F2722">
        <v>1294</v>
      </c>
    </row>
    <row r="2723" spans="1:6" x14ac:dyDescent="0.3">
      <c r="A2723" s="1" t="s">
        <v>66</v>
      </c>
      <c r="B2723">
        <v>2016</v>
      </c>
      <c r="C2723" s="1" t="s">
        <v>98</v>
      </c>
      <c r="D2723" s="1" t="s">
        <v>104</v>
      </c>
      <c r="E2723" s="1" t="s">
        <v>106</v>
      </c>
      <c r="F2723">
        <v>150</v>
      </c>
    </row>
    <row r="2724" spans="1:6" x14ac:dyDescent="0.3">
      <c r="A2724" s="1" t="s">
        <v>66</v>
      </c>
      <c r="B2724">
        <v>2016</v>
      </c>
      <c r="C2724" s="1" t="s">
        <v>98</v>
      </c>
      <c r="D2724" s="1" t="s">
        <v>122</v>
      </c>
      <c r="E2724" s="1" t="s">
        <v>122</v>
      </c>
      <c r="F2724">
        <v>9550</v>
      </c>
    </row>
    <row r="2725" spans="1:6" x14ac:dyDescent="0.3">
      <c r="A2725" s="1" t="s">
        <v>66</v>
      </c>
      <c r="B2725">
        <v>2017</v>
      </c>
      <c r="C2725" s="1" t="s">
        <v>83</v>
      </c>
      <c r="D2725" s="1" t="s">
        <v>86</v>
      </c>
      <c r="E2725" s="1" t="s">
        <v>87</v>
      </c>
      <c r="F2725">
        <v>231</v>
      </c>
    </row>
    <row r="2726" spans="1:6" x14ac:dyDescent="0.3">
      <c r="A2726" s="1" t="s">
        <v>66</v>
      </c>
      <c r="B2726">
        <v>2017</v>
      </c>
      <c r="C2726" s="1" t="s">
        <v>83</v>
      </c>
      <c r="D2726" s="1" t="s">
        <v>90</v>
      </c>
      <c r="E2726" s="1" t="s">
        <v>91</v>
      </c>
      <c r="F2726">
        <v>2838</v>
      </c>
    </row>
    <row r="2727" spans="1:6" x14ac:dyDescent="0.3">
      <c r="A2727" s="1" t="s">
        <v>66</v>
      </c>
      <c r="B2727">
        <v>2017</v>
      </c>
      <c r="C2727" s="1" t="s">
        <v>83</v>
      </c>
      <c r="D2727" s="1" t="s">
        <v>94</v>
      </c>
      <c r="E2727" s="1" t="s">
        <v>95</v>
      </c>
      <c r="F2727">
        <v>88</v>
      </c>
    </row>
    <row r="2728" spans="1:6" x14ac:dyDescent="0.3">
      <c r="A2728" s="1" t="s">
        <v>66</v>
      </c>
      <c r="B2728">
        <v>2017</v>
      </c>
      <c r="C2728" s="1" t="s">
        <v>98</v>
      </c>
      <c r="D2728" s="1" t="s">
        <v>99</v>
      </c>
      <c r="E2728" s="1" t="s">
        <v>101</v>
      </c>
      <c r="F2728">
        <v>1283</v>
      </c>
    </row>
    <row r="2729" spans="1:6" x14ac:dyDescent="0.3">
      <c r="A2729" s="1" t="s">
        <v>66</v>
      </c>
      <c r="B2729">
        <v>2017</v>
      </c>
      <c r="C2729" s="1" t="s">
        <v>98</v>
      </c>
      <c r="D2729" s="1" t="s">
        <v>104</v>
      </c>
      <c r="E2729" s="1" t="s">
        <v>106</v>
      </c>
      <c r="F2729">
        <v>150</v>
      </c>
    </row>
    <row r="2730" spans="1:6" x14ac:dyDescent="0.3">
      <c r="A2730" s="1" t="s">
        <v>66</v>
      </c>
      <c r="B2730">
        <v>2017</v>
      </c>
      <c r="C2730" s="1" t="s">
        <v>98</v>
      </c>
      <c r="D2730" s="1" t="s">
        <v>122</v>
      </c>
      <c r="E2730" s="1" t="s">
        <v>122</v>
      </c>
      <c r="F2730">
        <v>9676</v>
      </c>
    </row>
    <row r="2731" spans="1:6" x14ac:dyDescent="0.3">
      <c r="A2731" s="1" t="s">
        <v>66</v>
      </c>
      <c r="B2731">
        <v>2018</v>
      </c>
      <c r="C2731" s="1" t="s">
        <v>83</v>
      </c>
      <c r="D2731" s="1" t="s">
        <v>86</v>
      </c>
      <c r="E2731" s="1" t="s">
        <v>87</v>
      </c>
      <c r="F2731">
        <v>232</v>
      </c>
    </row>
    <row r="2732" spans="1:6" x14ac:dyDescent="0.3">
      <c r="A2732" s="1" t="s">
        <v>66</v>
      </c>
      <c r="B2732">
        <v>2018</v>
      </c>
      <c r="C2732" s="1" t="s">
        <v>83</v>
      </c>
      <c r="D2732" s="1" t="s">
        <v>90</v>
      </c>
      <c r="E2732" s="1" t="s">
        <v>91</v>
      </c>
      <c r="F2732">
        <v>2893</v>
      </c>
    </row>
    <row r="2733" spans="1:6" x14ac:dyDescent="0.3">
      <c r="A2733" s="1" t="s">
        <v>66</v>
      </c>
      <c r="B2733">
        <v>2018</v>
      </c>
      <c r="C2733" s="1" t="s">
        <v>83</v>
      </c>
      <c r="D2733" s="1" t="s">
        <v>94</v>
      </c>
      <c r="E2733" s="1" t="s">
        <v>95</v>
      </c>
      <c r="F2733">
        <v>88</v>
      </c>
    </row>
    <row r="2734" spans="1:6" x14ac:dyDescent="0.3">
      <c r="A2734" s="1" t="s">
        <v>66</v>
      </c>
      <c r="B2734">
        <v>2018</v>
      </c>
      <c r="C2734" s="1" t="s">
        <v>98</v>
      </c>
      <c r="D2734" s="1" t="s">
        <v>99</v>
      </c>
      <c r="E2734" s="1" t="s">
        <v>101</v>
      </c>
      <c r="F2734">
        <v>1289</v>
      </c>
    </row>
    <row r="2735" spans="1:6" x14ac:dyDescent="0.3">
      <c r="A2735" s="1" t="s">
        <v>66</v>
      </c>
      <c r="B2735">
        <v>2018</v>
      </c>
      <c r="C2735" s="1" t="s">
        <v>98</v>
      </c>
      <c r="D2735" s="1" t="s">
        <v>104</v>
      </c>
      <c r="E2735" s="1" t="s">
        <v>106</v>
      </c>
      <c r="F2735">
        <v>149</v>
      </c>
    </row>
    <row r="2736" spans="1:6" x14ac:dyDescent="0.3">
      <c r="A2736" s="1" t="s">
        <v>66</v>
      </c>
      <c r="B2736">
        <v>2018</v>
      </c>
      <c r="C2736" s="1" t="s">
        <v>98</v>
      </c>
      <c r="D2736" s="1" t="s">
        <v>122</v>
      </c>
      <c r="E2736" s="1" t="s">
        <v>122</v>
      </c>
      <c r="F2736">
        <v>9809</v>
      </c>
    </row>
    <row r="2737" spans="1:6" x14ac:dyDescent="0.3">
      <c r="A2737" s="1" t="s">
        <v>66</v>
      </c>
      <c r="B2737">
        <v>2019</v>
      </c>
      <c r="C2737" s="1" t="s">
        <v>83</v>
      </c>
      <c r="D2737" s="1" t="s">
        <v>86</v>
      </c>
      <c r="E2737" s="1" t="s">
        <v>87</v>
      </c>
      <c r="F2737">
        <v>175</v>
      </c>
    </row>
    <row r="2738" spans="1:6" x14ac:dyDescent="0.3">
      <c r="A2738" s="1" t="s">
        <v>66</v>
      </c>
      <c r="B2738">
        <v>2019</v>
      </c>
      <c r="C2738" s="1" t="s">
        <v>83</v>
      </c>
      <c r="D2738" s="1" t="s">
        <v>90</v>
      </c>
      <c r="E2738" s="1" t="s">
        <v>91</v>
      </c>
      <c r="F2738">
        <v>2897</v>
      </c>
    </row>
    <row r="2739" spans="1:6" x14ac:dyDescent="0.3">
      <c r="A2739" s="1" t="s">
        <v>66</v>
      </c>
      <c r="B2739">
        <v>2019</v>
      </c>
      <c r="C2739" s="1" t="s">
        <v>83</v>
      </c>
      <c r="D2739" s="1" t="s">
        <v>94</v>
      </c>
      <c r="E2739" s="1" t="s">
        <v>95</v>
      </c>
      <c r="F2739">
        <v>88</v>
      </c>
    </row>
    <row r="2740" spans="1:6" x14ac:dyDescent="0.3">
      <c r="A2740" s="1" t="s">
        <v>66</v>
      </c>
      <c r="B2740">
        <v>2019</v>
      </c>
      <c r="C2740" s="1" t="s">
        <v>98</v>
      </c>
      <c r="D2740" s="1" t="s">
        <v>99</v>
      </c>
      <c r="E2740" s="1" t="s">
        <v>101</v>
      </c>
      <c r="F2740">
        <v>1283</v>
      </c>
    </row>
    <row r="2741" spans="1:6" x14ac:dyDescent="0.3">
      <c r="A2741" s="1" t="s">
        <v>66</v>
      </c>
      <c r="B2741">
        <v>2019</v>
      </c>
      <c r="C2741" s="1" t="s">
        <v>98</v>
      </c>
      <c r="D2741" s="1" t="s">
        <v>104</v>
      </c>
      <c r="E2741" s="1" t="s">
        <v>106</v>
      </c>
      <c r="F2741">
        <v>149</v>
      </c>
    </row>
    <row r="2742" spans="1:6" x14ac:dyDescent="0.3">
      <c r="A2742" s="1" t="s">
        <v>66</v>
      </c>
      <c r="B2742">
        <v>2019</v>
      </c>
      <c r="C2742" s="1" t="s">
        <v>98</v>
      </c>
      <c r="D2742" s="1" t="s">
        <v>122</v>
      </c>
      <c r="E2742" s="1" t="s">
        <v>122</v>
      </c>
      <c r="F2742">
        <v>9888</v>
      </c>
    </row>
    <row r="2743" spans="1:6" x14ac:dyDescent="0.3">
      <c r="A2743" s="1" t="s">
        <v>66</v>
      </c>
      <c r="B2743">
        <v>2020</v>
      </c>
      <c r="C2743" s="1" t="s">
        <v>83</v>
      </c>
      <c r="D2743" s="1" t="s">
        <v>86</v>
      </c>
      <c r="E2743" s="1" t="s">
        <v>87</v>
      </c>
      <c r="F2743">
        <v>171</v>
      </c>
    </row>
    <row r="2744" spans="1:6" x14ac:dyDescent="0.3">
      <c r="A2744" s="1" t="s">
        <v>66</v>
      </c>
      <c r="B2744">
        <v>2020</v>
      </c>
      <c r="C2744" s="1" t="s">
        <v>83</v>
      </c>
      <c r="D2744" s="1" t="s">
        <v>90</v>
      </c>
      <c r="E2744" s="1" t="s">
        <v>91</v>
      </c>
      <c r="F2744">
        <v>2920</v>
      </c>
    </row>
    <row r="2745" spans="1:6" x14ac:dyDescent="0.3">
      <c r="A2745" s="1" t="s">
        <v>66</v>
      </c>
      <c r="B2745">
        <v>2020</v>
      </c>
      <c r="C2745" s="1" t="s">
        <v>83</v>
      </c>
      <c r="D2745" s="1" t="s">
        <v>94</v>
      </c>
      <c r="E2745" s="1" t="s">
        <v>95</v>
      </c>
      <c r="F2745">
        <v>88</v>
      </c>
    </row>
    <row r="2746" spans="1:6" x14ac:dyDescent="0.3">
      <c r="A2746" s="1" t="s">
        <v>66</v>
      </c>
      <c r="B2746">
        <v>2020</v>
      </c>
      <c r="C2746" s="1" t="s">
        <v>98</v>
      </c>
      <c r="D2746" s="1" t="s">
        <v>99</v>
      </c>
      <c r="E2746" s="1" t="s">
        <v>101</v>
      </c>
      <c r="F2746">
        <v>1273</v>
      </c>
    </row>
    <row r="2747" spans="1:6" x14ac:dyDescent="0.3">
      <c r="A2747" s="1" t="s">
        <v>66</v>
      </c>
      <c r="B2747">
        <v>2020</v>
      </c>
      <c r="C2747" s="1" t="s">
        <v>98</v>
      </c>
      <c r="D2747" s="1" t="s">
        <v>104</v>
      </c>
      <c r="E2747" s="1" t="s">
        <v>106</v>
      </c>
      <c r="F2747">
        <v>150</v>
      </c>
    </row>
    <row r="2748" spans="1:6" x14ac:dyDescent="0.3">
      <c r="A2748" s="1" t="s">
        <v>66</v>
      </c>
      <c r="B2748">
        <v>2020</v>
      </c>
      <c r="C2748" s="1" t="s">
        <v>98</v>
      </c>
      <c r="D2748" s="1" t="s">
        <v>122</v>
      </c>
      <c r="E2748" s="1" t="s">
        <v>122</v>
      </c>
      <c r="F2748">
        <v>10019</v>
      </c>
    </row>
    <row r="2749" spans="1:6" x14ac:dyDescent="0.3">
      <c r="A2749" s="1" t="s">
        <v>66</v>
      </c>
      <c r="B2749">
        <v>2021</v>
      </c>
      <c r="C2749" s="1" t="s">
        <v>83</v>
      </c>
      <c r="D2749" s="1" t="s">
        <v>86</v>
      </c>
      <c r="E2749" s="1" t="s">
        <v>87</v>
      </c>
      <c r="F2749">
        <v>171</v>
      </c>
    </row>
    <row r="2750" spans="1:6" x14ac:dyDescent="0.3">
      <c r="A2750" s="1" t="s">
        <v>66</v>
      </c>
      <c r="B2750">
        <v>2021</v>
      </c>
      <c r="C2750" s="1" t="s">
        <v>83</v>
      </c>
      <c r="D2750" s="1" t="s">
        <v>90</v>
      </c>
      <c r="E2750" s="1" t="s">
        <v>91</v>
      </c>
      <c r="F2750">
        <v>2920</v>
      </c>
    </row>
    <row r="2751" spans="1:6" x14ac:dyDescent="0.3">
      <c r="A2751" s="1" t="s">
        <v>66</v>
      </c>
      <c r="B2751">
        <v>2021</v>
      </c>
      <c r="C2751" s="1" t="s">
        <v>83</v>
      </c>
      <c r="D2751" s="1" t="s">
        <v>94</v>
      </c>
      <c r="E2751" s="1" t="s">
        <v>95</v>
      </c>
      <c r="F2751">
        <v>88</v>
      </c>
    </row>
    <row r="2752" spans="1:6" x14ac:dyDescent="0.3">
      <c r="A2752" s="1" t="s">
        <v>66</v>
      </c>
      <c r="B2752">
        <v>2021</v>
      </c>
      <c r="C2752" s="1" t="s">
        <v>98</v>
      </c>
      <c r="D2752" s="1" t="s">
        <v>99</v>
      </c>
      <c r="E2752" s="1" t="s">
        <v>101</v>
      </c>
      <c r="F2752">
        <v>1281</v>
      </c>
    </row>
    <row r="2753" spans="1:6" x14ac:dyDescent="0.3">
      <c r="A2753" s="1" t="s">
        <v>66</v>
      </c>
      <c r="B2753">
        <v>2021</v>
      </c>
      <c r="C2753" s="1" t="s">
        <v>98</v>
      </c>
      <c r="D2753" s="1" t="s">
        <v>104</v>
      </c>
      <c r="E2753" s="1" t="s">
        <v>106</v>
      </c>
      <c r="F2753">
        <v>141</v>
      </c>
    </row>
    <row r="2754" spans="1:6" x14ac:dyDescent="0.3">
      <c r="A2754" s="1" t="s">
        <v>66</v>
      </c>
      <c r="B2754">
        <v>2021</v>
      </c>
      <c r="C2754" s="1" t="s">
        <v>98</v>
      </c>
      <c r="D2754" s="1" t="s">
        <v>122</v>
      </c>
      <c r="E2754" s="1" t="s">
        <v>122</v>
      </c>
      <c r="F2754">
        <v>10127</v>
      </c>
    </row>
    <row r="2755" spans="1:6" x14ac:dyDescent="0.3">
      <c r="A2755" s="1" t="s">
        <v>67</v>
      </c>
      <c r="B2755">
        <v>2015</v>
      </c>
      <c r="C2755" s="1" t="s">
        <v>83</v>
      </c>
      <c r="D2755" s="1" t="s">
        <v>86</v>
      </c>
      <c r="E2755" s="1" t="s">
        <v>87</v>
      </c>
      <c r="F2755">
        <v>365</v>
      </c>
    </row>
    <row r="2756" spans="1:6" x14ac:dyDescent="0.3">
      <c r="A2756" s="1" t="s">
        <v>67</v>
      </c>
      <c r="B2756">
        <v>2015</v>
      </c>
      <c r="C2756" s="1" t="s">
        <v>83</v>
      </c>
      <c r="D2756" s="1" t="s">
        <v>90</v>
      </c>
      <c r="E2756" s="1" t="s">
        <v>91</v>
      </c>
      <c r="F2756">
        <v>8836</v>
      </c>
    </row>
    <row r="2757" spans="1:6" x14ac:dyDescent="0.3">
      <c r="A2757" s="1" t="s">
        <v>67</v>
      </c>
      <c r="B2757">
        <v>2015</v>
      </c>
      <c r="C2757" s="1" t="s">
        <v>83</v>
      </c>
      <c r="D2757" s="1" t="s">
        <v>94</v>
      </c>
      <c r="E2757" s="1" t="s">
        <v>95</v>
      </c>
      <c r="F2757">
        <v>20</v>
      </c>
    </row>
    <row r="2758" spans="1:6" x14ac:dyDescent="0.3">
      <c r="A2758" s="1" t="s">
        <v>67</v>
      </c>
      <c r="B2758">
        <v>2015</v>
      </c>
      <c r="C2758" s="1" t="s">
        <v>98</v>
      </c>
      <c r="D2758" s="1" t="s">
        <v>99</v>
      </c>
      <c r="E2758" s="1" t="s">
        <v>101</v>
      </c>
      <c r="F2758">
        <v>3416</v>
      </c>
    </row>
    <row r="2759" spans="1:6" x14ac:dyDescent="0.3">
      <c r="A2759" s="1" t="s">
        <v>67</v>
      </c>
      <c r="B2759">
        <v>2015</v>
      </c>
      <c r="C2759" s="1" t="s">
        <v>98</v>
      </c>
      <c r="D2759" s="1" t="s">
        <v>104</v>
      </c>
      <c r="E2759" s="1" t="s">
        <v>106</v>
      </c>
      <c r="F2759">
        <v>375</v>
      </c>
    </row>
    <row r="2760" spans="1:6" x14ac:dyDescent="0.3">
      <c r="A2760" s="1" t="s">
        <v>67</v>
      </c>
      <c r="B2760">
        <v>2015</v>
      </c>
      <c r="C2760" s="1" t="s">
        <v>98</v>
      </c>
      <c r="D2760" s="1" t="s">
        <v>122</v>
      </c>
      <c r="E2760" s="1" t="s">
        <v>122</v>
      </c>
      <c r="F2760">
        <v>29595</v>
      </c>
    </row>
    <row r="2761" spans="1:6" x14ac:dyDescent="0.3">
      <c r="A2761" s="1" t="s">
        <v>67</v>
      </c>
      <c r="B2761">
        <v>2016</v>
      </c>
      <c r="C2761" s="1" t="s">
        <v>83</v>
      </c>
      <c r="D2761" s="1" t="s">
        <v>86</v>
      </c>
      <c r="E2761" s="1" t="s">
        <v>87</v>
      </c>
      <c r="F2761">
        <v>359</v>
      </c>
    </row>
    <row r="2762" spans="1:6" x14ac:dyDescent="0.3">
      <c r="A2762" s="1" t="s">
        <v>67</v>
      </c>
      <c r="B2762">
        <v>2016</v>
      </c>
      <c r="C2762" s="1" t="s">
        <v>83</v>
      </c>
      <c r="D2762" s="1" t="s">
        <v>90</v>
      </c>
      <c r="E2762" s="1" t="s">
        <v>91</v>
      </c>
      <c r="F2762">
        <v>8980</v>
      </c>
    </row>
    <row r="2763" spans="1:6" x14ac:dyDescent="0.3">
      <c r="A2763" s="1" t="s">
        <v>67</v>
      </c>
      <c r="B2763">
        <v>2016</v>
      </c>
      <c r="C2763" s="1" t="s">
        <v>83</v>
      </c>
      <c r="D2763" s="1" t="s">
        <v>94</v>
      </c>
      <c r="E2763" s="1" t="s">
        <v>95</v>
      </c>
      <c r="F2763">
        <v>22</v>
      </c>
    </row>
    <row r="2764" spans="1:6" x14ac:dyDescent="0.3">
      <c r="A2764" s="1" t="s">
        <v>67</v>
      </c>
      <c r="B2764">
        <v>2016</v>
      </c>
      <c r="C2764" s="1" t="s">
        <v>98</v>
      </c>
      <c r="D2764" s="1" t="s">
        <v>99</v>
      </c>
      <c r="E2764" s="1" t="s">
        <v>101</v>
      </c>
      <c r="F2764">
        <v>3419</v>
      </c>
    </row>
    <row r="2765" spans="1:6" x14ac:dyDescent="0.3">
      <c r="A2765" s="1" t="s">
        <v>67</v>
      </c>
      <c r="B2765">
        <v>2016</v>
      </c>
      <c r="C2765" s="1" t="s">
        <v>98</v>
      </c>
      <c r="D2765" s="1" t="s">
        <v>104</v>
      </c>
      <c r="E2765" s="1" t="s">
        <v>106</v>
      </c>
      <c r="F2765">
        <v>360</v>
      </c>
    </row>
    <row r="2766" spans="1:6" x14ac:dyDescent="0.3">
      <c r="A2766" s="1" t="s">
        <v>67</v>
      </c>
      <c r="B2766">
        <v>2016</v>
      </c>
      <c r="C2766" s="1" t="s">
        <v>98</v>
      </c>
      <c r="D2766" s="1" t="s">
        <v>122</v>
      </c>
      <c r="E2766" s="1" t="s">
        <v>122</v>
      </c>
      <c r="F2766">
        <v>29708</v>
      </c>
    </row>
    <row r="2767" spans="1:6" x14ac:dyDescent="0.3">
      <c r="A2767" s="1" t="s">
        <v>67</v>
      </c>
      <c r="B2767">
        <v>2017</v>
      </c>
      <c r="C2767" s="1" t="s">
        <v>83</v>
      </c>
      <c r="D2767" s="1" t="s">
        <v>86</v>
      </c>
      <c r="E2767" s="1" t="s">
        <v>87</v>
      </c>
      <c r="F2767">
        <v>358</v>
      </c>
    </row>
    <row r="2768" spans="1:6" x14ac:dyDescent="0.3">
      <c r="A2768" s="1" t="s">
        <v>67</v>
      </c>
      <c r="B2768">
        <v>2017</v>
      </c>
      <c r="C2768" s="1" t="s">
        <v>83</v>
      </c>
      <c r="D2768" s="1" t="s">
        <v>90</v>
      </c>
      <c r="E2768" s="1" t="s">
        <v>91</v>
      </c>
      <c r="F2768">
        <v>9317</v>
      </c>
    </row>
    <row r="2769" spans="1:6" x14ac:dyDescent="0.3">
      <c r="A2769" s="1" t="s">
        <v>67</v>
      </c>
      <c r="B2769">
        <v>2017</v>
      </c>
      <c r="C2769" s="1" t="s">
        <v>83</v>
      </c>
      <c r="D2769" s="1" t="s">
        <v>94</v>
      </c>
      <c r="E2769" s="1" t="s">
        <v>95</v>
      </c>
      <c r="F2769">
        <v>22</v>
      </c>
    </row>
    <row r="2770" spans="1:6" x14ac:dyDescent="0.3">
      <c r="A2770" s="1" t="s">
        <v>67</v>
      </c>
      <c r="B2770">
        <v>2017</v>
      </c>
      <c r="C2770" s="1" t="s">
        <v>98</v>
      </c>
      <c r="D2770" s="1" t="s">
        <v>99</v>
      </c>
      <c r="E2770" s="1" t="s">
        <v>101</v>
      </c>
      <c r="F2770">
        <v>3414</v>
      </c>
    </row>
    <row r="2771" spans="1:6" x14ac:dyDescent="0.3">
      <c r="A2771" s="1" t="s">
        <v>67</v>
      </c>
      <c r="B2771">
        <v>2017</v>
      </c>
      <c r="C2771" s="1" t="s">
        <v>98</v>
      </c>
      <c r="D2771" s="1" t="s">
        <v>104</v>
      </c>
      <c r="E2771" s="1" t="s">
        <v>106</v>
      </c>
      <c r="F2771">
        <v>362</v>
      </c>
    </row>
    <row r="2772" spans="1:6" x14ac:dyDescent="0.3">
      <c r="A2772" s="1" t="s">
        <v>67</v>
      </c>
      <c r="B2772">
        <v>2017</v>
      </c>
      <c r="C2772" s="1" t="s">
        <v>98</v>
      </c>
      <c r="D2772" s="1" t="s">
        <v>122</v>
      </c>
      <c r="E2772" s="1" t="s">
        <v>122</v>
      </c>
      <c r="F2772">
        <v>29803</v>
      </c>
    </row>
    <row r="2773" spans="1:6" x14ac:dyDescent="0.3">
      <c r="A2773" s="1" t="s">
        <v>67</v>
      </c>
      <c r="B2773">
        <v>2018</v>
      </c>
      <c r="C2773" s="1" t="s">
        <v>83</v>
      </c>
      <c r="D2773" s="1" t="s">
        <v>86</v>
      </c>
      <c r="E2773" s="1" t="s">
        <v>87</v>
      </c>
      <c r="F2773">
        <v>355</v>
      </c>
    </row>
    <row r="2774" spans="1:6" x14ac:dyDescent="0.3">
      <c r="A2774" s="1" t="s">
        <v>67</v>
      </c>
      <c r="B2774">
        <v>2018</v>
      </c>
      <c r="C2774" s="1" t="s">
        <v>83</v>
      </c>
      <c r="D2774" s="1" t="s">
        <v>90</v>
      </c>
      <c r="E2774" s="1" t="s">
        <v>91</v>
      </c>
      <c r="F2774">
        <v>9317</v>
      </c>
    </row>
    <row r="2775" spans="1:6" x14ac:dyDescent="0.3">
      <c r="A2775" s="1" t="s">
        <v>67</v>
      </c>
      <c r="B2775">
        <v>2018</v>
      </c>
      <c r="C2775" s="1" t="s">
        <v>83</v>
      </c>
      <c r="D2775" s="1" t="s">
        <v>94</v>
      </c>
      <c r="E2775" s="1" t="s">
        <v>95</v>
      </c>
      <c r="F2775">
        <v>23</v>
      </c>
    </row>
    <row r="2776" spans="1:6" x14ac:dyDescent="0.3">
      <c r="A2776" s="1" t="s">
        <v>67</v>
      </c>
      <c r="B2776">
        <v>2018</v>
      </c>
      <c r="C2776" s="1" t="s">
        <v>98</v>
      </c>
      <c r="D2776" s="1" t="s">
        <v>99</v>
      </c>
      <c r="E2776" s="1" t="s">
        <v>101</v>
      </c>
      <c r="F2776">
        <v>3414</v>
      </c>
    </row>
    <row r="2777" spans="1:6" x14ac:dyDescent="0.3">
      <c r="A2777" s="1" t="s">
        <v>67</v>
      </c>
      <c r="B2777">
        <v>2018</v>
      </c>
      <c r="C2777" s="1" t="s">
        <v>98</v>
      </c>
      <c r="D2777" s="1" t="s">
        <v>104</v>
      </c>
      <c r="E2777" s="1" t="s">
        <v>106</v>
      </c>
      <c r="F2777">
        <v>362</v>
      </c>
    </row>
    <row r="2778" spans="1:6" x14ac:dyDescent="0.3">
      <c r="A2778" s="1" t="s">
        <v>67</v>
      </c>
      <c r="B2778">
        <v>2018</v>
      </c>
      <c r="C2778" s="1" t="s">
        <v>98</v>
      </c>
      <c r="D2778" s="1" t="s">
        <v>122</v>
      </c>
      <c r="E2778" s="1" t="s">
        <v>122</v>
      </c>
      <c r="F2778">
        <v>29837</v>
      </c>
    </row>
    <row r="2779" spans="1:6" x14ac:dyDescent="0.3">
      <c r="A2779" s="1" t="s">
        <v>67</v>
      </c>
      <c r="B2779">
        <v>2019</v>
      </c>
      <c r="C2779" s="1" t="s">
        <v>83</v>
      </c>
      <c r="D2779" s="1" t="s">
        <v>86</v>
      </c>
      <c r="E2779" s="1" t="s">
        <v>87</v>
      </c>
      <c r="F2779">
        <v>350</v>
      </c>
    </row>
    <row r="2780" spans="1:6" x14ac:dyDescent="0.3">
      <c r="A2780" s="1" t="s">
        <v>67</v>
      </c>
      <c r="B2780">
        <v>2019</v>
      </c>
      <c r="C2780" s="1" t="s">
        <v>83</v>
      </c>
      <c r="D2780" s="1" t="s">
        <v>90</v>
      </c>
      <c r="E2780" s="1" t="s">
        <v>91</v>
      </c>
      <c r="F2780">
        <v>8037</v>
      </c>
    </row>
    <row r="2781" spans="1:6" x14ac:dyDescent="0.3">
      <c r="A2781" s="1" t="s">
        <v>67</v>
      </c>
      <c r="B2781">
        <v>2019</v>
      </c>
      <c r="C2781" s="1" t="s">
        <v>83</v>
      </c>
      <c r="D2781" s="1" t="s">
        <v>94</v>
      </c>
      <c r="E2781" s="1" t="s">
        <v>95</v>
      </c>
      <c r="F2781">
        <v>23</v>
      </c>
    </row>
    <row r="2782" spans="1:6" x14ac:dyDescent="0.3">
      <c r="A2782" s="1" t="s">
        <v>67</v>
      </c>
      <c r="B2782">
        <v>2019</v>
      </c>
      <c r="C2782" s="1" t="s">
        <v>98</v>
      </c>
      <c r="D2782" s="1" t="s">
        <v>99</v>
      </c>
      <c r="E2782" s="1" t="s">
        <v>101</v>
      </c>
      <c r="F2782">
        <v>3388</v>
      </c>
    </row>
    <row r="2783" spans="1:6" x14ac:dyDescent="0.3">
      <c r="A2783" s="1" t="s">
        <v>67</v>
      </c>
      <c r="B2783">
        <v>2019</v>
      </c>
      <c r="C2783" s="1" t="s">
        <v>98</v>
      </c>
      <c r="D2783" s="1" t="s">
        <v>104</v>
      </c>
      <c r="E2783" s="1" t="s">
        <v>106</v>
      </c>
      <c r="F2783">
        <v>362</v>
      </c>
    </row>
    <row r="2784" spans="1:6" x14ac:dyDescent="0.3">
      <c r="A2784" s="1" t="s">
        <v>67</v>
      </c>
      <c r="B2784">
        <v>2019</v>
      </c>
      <c r="C2784" s="1" t="s">
        <v>98</v>
      </c>
      <c r="D2784" s="1" t="s">
        <v>122</v>
      </c>
      <c r="E2784" s="1" t="s">
        <v>122</v>
      </c>
      <c r="F2784">
        <v>29897</v>
      </c>
    </row>
    <row r="2785" spans="1:6" x14ac:dyDescent="0.3">
      <c r="A2785" s="1" t="s">
        <v>67</v>
      </c>
      <c r="B2785">
        <v>2020</v>
      </c>
      <c r="C2785" s="1" t="s">
        <v>83</v>
      </c>
      <c r="D2785" s="1" t="s">
        <v>86</v>
      </c>
      <c r="E2785" s="1" t="s">
        <v>87</v>
      </c>
      <c r="F2785">
        <v>348</v>
      </c>
    </row>
    <row r="2786" spans="1:6" x14ac:dyDescent="0.3">
      <c r="A2786" s="1" t="s">
        <v>67</v>
      </c>
      <c r="B2786">
        <v>2020</v>
      </c>
      <c r="C2786" s="1" t="s">
        <v>83</v>
      </c>
      <c r="D2786" s="1" t="s">
        <v>90</v>
      </c>
      <c r="E2786" s="1" t="s">
        <v>91</v>
      </c>
      <c r="F2786">
        <v>8037</v>
      </c>
    </row>
    <row r="2787" spans="1:6" x14ac:dyDescent="0.3">
      <c r="A2787" s="1" t="s">
        <v>67</v>
      </c>
      <c r="B2787">
        <v>2020</v>
      </c>
      <c r="C2787" s="1" t="s">
        <v>83</v>
      </c>
      <c r="D2787" s="1" t="s">
        <v>94</v>
      </c>
      <c r="E2787" s="1" t="s">
        <v>95</v>
      </c>
      <c r="F2787">
        <v>24</v>
      </c>
    </row>
    <row r="2788" spans="1:6" x14ac:dyDescent="0.3">
      <c r="A2788" s="1" t="s">
        <v>67</v>
      </c>
      <c r="B2788">
        <v>2020</v>
      </c>
      <c r="C2788" s="1" t="s">
        <v>98</v>
      </c>
      <c r="D2788" s="1" t="s">
        <v>99</v>
      </c>
      <c r="E2788" s="1" t="s">
        <v>101</v>
      </c>
      <c r="F2788">
        <v>3355</v>
      </c>
    </row>
    <row r="2789" spans="1:6" x14ac:dyDescent="0.3">
      <c r="A2789" s="1" t="s">
        <v>67</v>
      </c>
      <c r="B2789">
        <v>2020</v>
      </c>
      <c r="C2789" s="1" t="s">
        <v>98</v>
      </c>
      <c r="D2789" s="1" t="s">
        <v>104</v>
      </c>
      <c r="E2789" s="1" t="s">
        <v>106</v>
      </c>
      <c r="F2789">
        <v>370</v>
      </c>
    </row>
    <row r="2790" spans="1:6" x14ac:dyDescent="0.3">
      <c r="A2790" s="1" t="s">
        <v>67</v>
      </c>
      <c r="B2790">
        <v>2020</v>
      </c>
      <c r="C2790" s="1" t="s">
        <v>98</v>
      </c>
      <c r="D2790" s="1" t="s">
        <v>122</v>
      </c>
      <c r="E2790" s="1" t="s">
        <v>122</v>
      </c>
      <c r="F2790">
        <v>30026</v>
      </c>
    </row>
    <row r="2791" spans="1:6" x14ac:dyDescent="0.3">
      <c r="A2791" s="1" t="s">
        <v>67</v>
      </c>
      <c r="B2791">
        <v>2021</v>
      </c>
      <c r="C2791" s="1" t="s">
        <v>83</v>
      </c>
      <c r="D2791" s="1" t="s">
        <v>86</v>
      </c>
      <c r="E2791" s="1" t="s">
        <v>87</v>
      </c>
      <c r="F2791">
        <v>330</v>
      </c>
    </row>
    <row r="2792" spans="1:6" x14ac:dyDescent="0.3">
      <c r="A2792" s="1" t="s">
        <v>67</v>
      </c>
      <c r="B2792">
        <v>2021</v>
      </c>
      <c r="C2792" s="1" t="s">
        <v>83</v>
      </c>
      <c r="D2792" s="1" t="s">
        <v>90</v>
      </c>
      <c r="E2792" s="1" t="s">
        <v>91</v>
      </c>
      <c r="F2792">
        <v>8103</v>
      </c>
    </row>
    <row r="2793" spans="1:6" x14ac:dyDescent="0.3">
      <c r="A2793" s="1" t="s">
        <v>67</v>
      </c>
      <c r="B2793">
        <v>2021</v>
      </c>
      <c r="C2793" s="1" t="s">
        <v>83</v>
      </c>
      <c r="D2793" s="1" t="s">
        <v>94</v>
      </c>
      <c r="E2793" s="1" t="s">
        <v>95</v>
      </c>
      <c r="F2793">
        <v>24</v>
      </c>
    </row>
    <row r="2794" spans="1:6" x14ac:dyDescent="0.3">
      <c r="A2794" s="1" t="s">
        <v>67</v>
      </c>
      <c r="B2794">
        <v>2021</v>
      </c>
      <c r="C2794" s="1" t="s">
        <v>98</v>
      </c>
      <c r="D2794" s="1" t="s">
        <v>99</v>
      </c>
      <c r="E2794" s="1" t="s">
        <v>101</v>
      </c>
      <c r="F2794">
        <v>3423</v>
      </c>
    </row>
    <row r="2795" spans="1:6" x14ac:dyDescent="0.3">
      <c r="A2795" s="1" t="s">
        <v>67</v>
      </c>
      <c r="B2795">
        <v>2021</v>
      </c>
      <c r="C2795" s="1" t="s">
        <v>98</v>
      </c>
      <c r="D2795" s="1" t="s">
        <v>104</v>
      </c>
      <c r="E2795" s="1" t="s">
        <v>106</v>
      </c>
      <c r="F2795">
        <v>308</v>
      </c>
    </row>
    <row r="2796" spans="1:6" x14ac:dyDescent="0.3">
      <c r="A2796" s="1" t="s">
        <v>67</v>
      </c>
      <c r="B2796">
        <v>2021</v>
      </c>
      <c r="C2796" s="1" t="s">
        <v>98</v>
      </c>
      <c r="D2796" s="1" t="s">
        <v>122</v>
      </c>
      <c r="E2796" s="1" t="s">
        <v>122</v>
      </c>
      <c r="F2796">
        <v>30134</v>
      </c>
    </row>
    <row r="2797" spans="1:6" x14ac:dyDescent="0.3">
      <c r="A2797" s="1" t="s">
        <v>68</v>
      </c>
      <c r="B2797">
        <v>2015</v>
      </c>
      <c r="C2797" s="1" t="s">
        <v>83</v>
      </c>
      <c r="D2797" s="1" t="s">
        <v>90</v>
      </c>
      <c r="E2797" s="1" t="s">
        <v>91</v>
      </c>
      <c r="F2797">
        <v>1190</v>
      </c>
    </row>
    <row r="2798" spans="1:6" x14ac:dyDescent="0.3">
      <c r="A2798" s="1" t="s">
        <v>68</v>
      </c>
      <c r="B2798">
        <v>2015</v>
      </c>
      <c r="C2798" s="1" t="s">
        <v>83</v>
      </c>
      <c r="D2798" s="1" t="s">
        <v>94</v>
      </c>
      <c r="E2798" s="1" t="s">
        <v>95</v>
      </c>
      <c r="F2798">
        <v>33</v>
      </c>
    </row>
    <row r="2799" spans="1:6" x14ac:dyDescent="0.3">
      <c r="A2799" s="1" t="s">
        <v>68</v>
      </c>
      <c r="B2799">
        <v>2015</v>
      </c>
      <c r="C2799" s="1" t="s">
        <v>98</v>
      </c>
      <c r="D2799" s="1" t="s">
        <v>99</v>
      </c>
      <c r="E2799" s="1" t="s">
        <v>101</v>
      </c>
      <c r="F2799">
        <v>430</v>
      </c>
    </row>
    <row r="2800" spans="1:6" x14ac:dyDescent="0.3">
      <c r="A2800" s="1" t="s">
        <v>68</v>
      </c>
      <c r="B2800">
        <v>2015</v>
      </c>
      <c r="C2800" s="1" t="s">
        <v>98</v>
      </c>
      <c r="D2800" s="1" t="s">
        <v>104</v>
      </c>
      <c r="E2800" s="1" t="s">
        <v>106</v>
      </c>
      <c r="F2800">
        <v>61</v>
      </c>
    </row>
    <row r="2801" spans="1:6" x14ac:dyDescent="0.3">
      <c r="A2801" s="1" t="s">
        <v>68</v>
      </c>
      <c r="B2801">
        <v>2015</v>
      </c>
      <c r="C2801" s="1" t="s">
        <v>98</v>
      </c>
      <c r="D2801" s="1" t="s">
        <v>122</v>
      </c>
      <c r="E2801" s="1" t="s">
        <v>122</v>
      </c>
      <c r="F2801">
        <v>3779</v>
      </c>
    </row>
    <row r="2802" spans="1:6" x14ac:dyDescent="0.3">
      <c r="A2802" s="1" t="s">
        <v>68</v>
      </c>
      <c r="B2802">
        <v>2016</v>
      </c>
      <c r="C2802" s="1" t="s">
        <v>83</v>
      </c>
      <c r="D2802" s="1" t="s">
        <v>90</v>
      </c>
      <c r="E2802" s="1" t="s">
        <v>91</v>
      </c>
      <c r="F2802">
        <v>1197</v>
      </c>
    </row>
    <row r="2803" spans="1:6" x14ac:dyDescent="0.3">
      <c r="A2803" s="1" t="s">
        <v>68</v>
      </c>
      <c r="B2803">
        <v>2016</v>
      </c>
      <c r="C2803" s="1" t="s">
        <v>83</v>
      </c>
      <c r="D2803" s="1" t="s">
        <v>94</v>
      </c>
      <c r="E2803" s="1" t="s">
        <v>95</v>
      </c>
      <c r="F2803">
        <v>34</v>
      </c>
    </row>
    <row r="2804" spans="1:6" x14ac:dyDescent="0.3">
      <c r="A2804" s="1" t="s">
        <v>68</v>
      </c>
      <c r="B2804">
        <v>2016</v>
      </c>
      <c r="C2804" s="1" t="s">
        <v>98</v>
      </c>
      <c r="D2804" s="1" t="s">
        <v>99</v>
      </c>
      <c r="E2804" s="1" t="s">
        <v>101</v>
      </c>
      <c r="F2804">
        <v>435</v>
      </c>
    </row>
    <row r="2805" spans="1:6" x14ac:dyDescent="0.3">
      <c r="A2805" s="1" t="s">
        <v>68</v>
      </c>
      <c r="B2805">
        <v>2016</v>
      </c>
      <c r="C2805" s="1" t="s">
        <v>98</v>
      </c>
      <c r="D2805" s="1" t="s">
        <v>104</v>
      </c>
      <c r="E2805" s="1" t="s">
        <v>106</v>
      </c>
      <c r="F2805">
        <v>60</v>
      </c>
    </row>
    <row r="2806" spans="1:6" x14ac:dyDescent="0.3">
      <c r="A2806" s="1" t="s">
        <v>68</v>
      </c>
      <c r="B2806">
        <v>2016</v>
      </c>
      <c r="C2806" s="1" t="s">
        <v>98</v>
      </c>
      <c r="D2806" s="1" t="s">
        <v>122</v>
      </c>
      <c r="E2806" s="1" t="s">
        <v>122</v>
      </c>
      <c r="F2806">
        <v>3780</v>
      </c>
    </row>
    <row r="2807" spans="1:6" x14ac:dyDescent="0.3">
      <c r="A2807" s="1" t="s">
        <v>68</v>
      </c>
      <c r="B2807">
        <v>2017</v>
      </c>
      <c r="C2807" s="1" t="s">
        <v>83</v>
      </c>
      <c r="D2807" s="1" t="s">
        <v>90</v>
      </c>
      <c r="E2807" s="1" t="s">
        <v>91</v>
      </c>
      <c r="F2807">
        <v>1193</v>
      </c>
    </row>
    <row r="2808" spans="1:6" x14ac:dyDescent="0.3">
      <c r="A2808" s="1" t="s">
        <v>68</v>
      </c>
      <c r="B2808">
        <v>2017</v>
      </c>
      <c r="C2808" s="1" t="s">
        <v>83</v>
      </c>
      <c r="D2808" s="1" t="s">
        <v>94</v>
      </c>
      <c r="E2808" s="1" t="s">
        <v>95</v>
      </c>
      <c r="F2808">
        <v>34</v>
      </c>
    </row>
    <row r="2809" spans="1:6" x14ac:dyDescent="0.3">
      <c r="A2809" s="1" t="s">
        <v>68</v>
      </c>
      <c r="B2809">
        <v>2017</v>
      </c>
      <c r="C2809" s="1" t="s">
        <v>98</v>
      </c>
      <c r="D2809" s="1" t="s">
        <v>99</v>
      </c>
      <c r="E2809" s="1" t="s">
        <v>101</v>
      </c>
      <c r="F2809">
        <v>436</v>
      </c>
    </row>
    <row r="2810" spans="1:6" x14ac:dyDescent="0.3">
      <c r="A2810" s="1" t="s">
        <v>68</v>
      </c>
      <c r="B2810">
        <v>2017</v>
      </c>
      <c r="C2810" s="1" t="s">
        <v>98</v>
      </c>
      <c r="D2810" s="1" t="s">
        <v>104</v>
      </c>
      <c r="E2810" s="1" t="s">
        <v>106</v>
      </c>
      <c r="F2810">
        <v>54</v>
      </c>
    </row>
    <row r="2811" spans="1:6" x14ac:dyDescent="0.3">
      <c r="A2811" s="1" t="s">
        <v>68</v>
      </c>
      <c r="B2811">
        <v>2017</v>
      </c>
      <c r="C2811" s="1" t="s">
        <v>98</v>
      </c>
      <c r="D2811" s="1" t="s">
        <v>122</v>
      </c>
      <c r="E2811" s="1" t="s">
        <v>122</v>
      </c>
      <c r="F2811">
        <v>3810</v>
      </c>
    </row>
    <row r="2812" spans="1:6" x14ac:dyDescent="0.3">
      <c r="A2812" s="1" t="s">
        <v>68</v>
      </c>
      <c r="B2812">
        <v>2018</v>
      </c>
      <c r="C2812" s="1" t="s">
        <v>83</v>
      </c>
      <c r="D2812" s="1" t="s">
        <v>90</v>
      </c>
      <c r="E2812" s="1" t="s">
        <v>91</v>
      </c>
      <c r="F2812">
        <v>1195</v>
      </c>
    </row>
    <row r="2813" spans="1:6" x14ac:dyDescent="0.3">
      <c r="A2813" s="1" t="s">
        <v>68</v>
      </c>
      <c r="B2813">
        <v>2018</v>
      </c>
      <c r="C2813" s="1" t="s">
        <v>83</v>
      </c>
      <c r="D2813" s="1" t="s">
        <v>94</v>
      </c>
      <c r="E2813" s="1" t="s">
        <v>95</v>
      </c>
      <c r="F2813">
        <v>37</v>
      </c>
    </row>
    <row r="2814" spans="1:6" x14ac:dyDescent="0.3">
      <c r="A2814" s="1" t="s">
        <v>68</v>
      </c>
      <c r="B2814">
        <v>2018</v>
      </c>
      <c r="C2814" s="1" t="s">
        <v>98</v>
      </c>
      <c r="D2814" s="1" t="s">
        <v>99</v>
      </c>
      <c r="E2814" s="1" t="s">
        <v>101</v>
      </c>
      <c r="F2814">
        <v>441</v>
      </c>
    </row>
    <row r="2815" spans="1:6" x14ac:dyDescent="0.3">
      <c r="A2815" s="1" t="s">
        <v>68</v>
      </c>
      <c r="B2815">
        <v>2018</v>
      </c>
      <c r="C2815" s="1" t="s">
        <v>98</v>
      </c>
      <c r="D2815" s="1" t="s">
        <v>104</v>
      </c>
      <c r="E2815" s="1" t="s">
        <v>106</v>
      </c>
      <c r="F2815">
        <v>54</v>
      </c>
    </row>
    <row r="2816" spans="1:6" x14ac:dyDescent="0.3">
      <c r="A2816" s="1" t="s">
        <v>68</v>
      </c>
      <c r="B2816">
        <v>2018</v>
      </c>
      <c r="C2816" s="1" t="s">
        <v>98</v>
      </c>
      <c r="D2816" s="1" t="s">
        <v>122</v>
      </c>
      <c r="E2816" s="1" t="s">
        <v>122</v>
      </c>
      <c r="F2816">
        <v>3817</v>
      </c>
    </row>
    <row r="2817" spans="1:6" x14ac:dyDescent="0.3">
      <c r="A2817" s="1" t="s">
        <v>68</v>
      </c>
      <c r="B2817">
        <v>2019</v>
      </c>
      <c r="C2817" s="1" t="s">
        <v>83</v>
      </c>
      <c r="D2817" s="1" t="s">
        <v>90</v>
      </c>
      <c r="E2817" s="1" t="s">
        <v>91</v>
      </c>
      <c r="F2817">
        <v>1195</v>
      </c>
    </row>
    <row r="2818" spans="1:6" x14ac:dyDescent="0.3">
      <c r="A2818" s="1" t="s">
        <v>68</v>
      </c>
      <c r="B2818">
        <v>2019</v>
      </c>
      <c r="C2818" s="1" t="s">
        <v>83</v>
      </c>
      <c r="D2818" s="1" t="s">
        <v>94</v>
      </c>
      <c r="E2818" s="1" t="s">
        <v>95</v>
      </c>
      <c r="F2818">
        <v>38</v>
      </c>
    </row>
    <row r="2819" spans="1:6" x14ac:dyDescent="0.3">
      <c r="A2819" s="1" t="s">
        <v>68</v>
      </c>
      <c r="B2819">
        <v>2019</v>
      </c>
      <c r="C2819" s="1" t="s">
        <v>98</v>
      </c>
      <c r="D2819" s="1" t="s">
        <v>99</v>
      </c>
      <c r="E2819" s="1" t="s">
        <v>101</v>
      </c>
      <c r="F2819">
        <v>460</v>
      </c>
    </row>
    <row r="2820" spans="1:6" x14ac:dyDescent="0.3">
      <c r="A2820" s="1" t="s">
        <v>68</v>
      </c>
      <c r="B2820">
        <v>2019</v>
      </c>
      <c r="C2820" s="1" t="s">
        <v>98</v>
      </c>
      <c r="D2820" s="1" t="s">
        <v>104</v>
      </c>
      <c r="E2820" s="1" t="s">
        <v>106</v>
      </c>
      <c r="F2820">
        <v>36</v>
      </c>
    </row>
    <row r="2821" spans="1:6" x14ac:dyDescent="0.3">
      <c r="A2821" s="1" t="s">
        <v>68</v>
      </c>
      <c r="B2821">
        <v>2019</v>
      </c>
      <c r="C2821" s="1" t="s">
        <v>98</v>
      </c>
      <c r="D2821" s="1" t="s">
        <v>122</v>
      </c>
      <c r="E2821" s="1" t="s">
        <v>122</v>
      </c>
      <c r="F2821">
        <v>3829</v>
      </c>
    </row>
    <row r="2822" spans="1:6" x14ac:dyDescent="0.3">
      <c r="A2822" s="1" t="s">
        <v>68</v>
      </c>
      <c r="B2822">
        <v>2020</v>
      </c>
      <c r="C2822" s="1" t="s">
        <v>83</v>
      </c>
      <c r="D2822" s="1" t="s">
        <v>90</v>
      </c>
      <c r="E2822" s="1" t="s">
        <v>91</v>
      </c>
      <c r="F2822">
        <v>1227</v>
      </c>
    </row>
    <row r="2823" spans="1:6" x14ac:dyDescent="0.3">
      <c r="A2823" s="1" t="s">
        <v>68</v>
      </c>
      <c r="B2823">
        <v>2020</v>
      </c>
      <c r="C2823" s="1" t="s">
        <v>83</v>
      </c>
      <c r="D2823" s="1" t="s">
        <v>94</v>
      </c>
      <c r="E2823" s="1" t="s">
        <v>95</v>
      </c>
      <c r="F2823">
        <v>37</v>
      </c>
    </row>
    <row r="2824" spans="1:6" x14ac:dyDescent="0.3">
      <c r="A2824" s="1" t="s">
        <v>68</v>
      </c>
      <c r="B2824">
        <v>2020</v>
      </c>
      <c r="C2824" s="1" t="s">
        <v>98</v>
      </c>
      <c r="D2824" s="1" t="s">
        <v>99</v>
      </c>
      <c r="E2824" s="1" t="s">
        <v>101</v>
      </c>
      <c r="F2824">
        <v>451</v>
      </c>
    </row>
    <row r="2825" spans="1:6" x14ac:dyDescent="0.3">
      <c r="A2825" s="1" t="s">
        <v>68</v>
      </c>
      <c r="B2825">
        <v>2020</v>
      </c>
      <c r="C2825" s="1" t="s">
        <v>98</v>
      </c>
      <c r="D2825" s="1" t="s">
        <v>104</v>
      </c>
      <c r="E2825" s="1" t="s">
        <v>106</v>
      </c>
      <c r="F2825">
        <v>41</v>
      </c>
    </row>
    <row r="2826" spans="1:6" x14ac:dyDescent="0.3">
      <c r="A2826" s="1" t="s">
        <v>68</v>
      </c>
      <c r="B2826">
        <v>2020</v>
      </c>
      <c r="C2826" s="1" t="s">
        <v>98</v>
      </c>
      <c r="D2826" s="1" t="s">
        <v>122</v>
      </c>
      <c r="E2826" s="1" t="s">
        <v>122</v>
      </c>
      <c r="F2826">
        <v>3853</v>
      </c>
    </row>
    <row r="2827" spans="1:6" x14ac:dyDescent="0.3">
      <c r="A2827" s="1" t="s">
        <v>68</v>
      </c>
      <c r="B2827">
        <v>2021</v>
      </c>
      <c r="C2827" s="1" t="s">
        <v>83</v>
      </c>
      <c r="D2827" s="1" t="s">
        <v>90</v>
      </c>
      <c r="E2827" s="1" t="s">
        <v>91</v>
      </c>
      <c r="F2827">
        <v>1227</v>
      </c>
    </row>
    <row r="2828" spans="1:6" x14ac:dyDescent="0.3">
      <c r="A2828" s="1" t="s">
        <v>68</v>
      </c>
      <c r="B2828">
        <v>2021</v>
      </c>
      <c r="C2828" s="1" t="s">
        <v>83</v>
      </c>
      <c r="D2828" s="1" t="s">
        <v>94</v>
      </c>
      <c r="E2828" s="1" t="s">
        <v>95</v>
      </c>
      <c r="F2828">
        <v>37</v>
      </c>
    </row>
    <row r="2829" spans="1:6" x14ac:dyDescent="0.3">
      <c r="A2829" s="1" t="s">
        <v>68</v>
      </c>
      <c r="B2829">
        <v>2021</v>
      </c>
      <c r="C2829" s="1" t="s">
        <v>98</v>
      </c>
      <c r="D2829" s="1" t="s">
        <v>99</v>
      </c>
      <c r="E2829" s="1" t="s">
        <v>101</v>
      </c>
      <c r="F2829">
        <v>455</v>
      </c>
    </row>
    <row r="2830" spans="1:6" x14ac:dyDescent="0.3">
      <c r="A2830" s="1" t="s">
        <v>68</v>
      </c>
      <c r="B2830">
        <v>2021</v>
      </c>
      <c r="C2830" s="1" t="s">
        <v>98</v>
      </c>
      <c r="D2830" s="1" t="s">
        <v>104</v>
      </c>
      <c r="E2830" s="1" t="s">
        <v>106</v>
      </c>
      <c r="F2830">
        <v>42</v>
      </c>
    </row>
    <row r="2831" spans="1:6" x14ac:dyDescent="0.3">
      <c r="A2831" s="1" t="s">
        <v>68</v>
      </c>
      <c r="B2831">
        <v>2021</v>
      </c>
      <c r="C2831" s="1" t="s">
        <v>98</v>
      </c>
      <c r="D2831" s="1" t="s">
        <v>122</v>
      </c>
      <c r="E2831" s="1" t="s">
        <v>122</v>
      </c>
      <c r="F2831">
        <v>3867</v>
      </c>
    </row>
    <row r="2832" spans="1:6" x14ac:dyDescent="0.3">
      <c r="A2832" s="1" t="s">
        <v>69</v>
      </c>
      <c r="B2832">
        <v>2015</v>
      </c>
      <c r="C2832" s="1" t="s">
        <v>83</v>
      </c>
      <c r="D2832" s="1" t="s">
        <v>86</v>
      </c>
      <c r="E2832" s="1" t="s">
        <v>87</v>
      </c>
      <c r="F2832">
        <v>75</v>
      </c>
    </row>
    <row r="2833" spans="1:6" x14ac:dyDescent="0.3">
      <c r="A2833" s="1" t="s">
        <v>69</v>
      </c>
      <c r="B2833">
        <v>2015</v>
      </c>
      <c r="C2833" s="1" t="s">
        <v>83</v>
      </c>
      <c r="D2833" s="1" t="s">
        <v>90</v>
      </c>
      <c r="E2833" s="1" t="s">
        <v>91</v>
      </c>
      <c r="F2833">
        <v>1711</v>
      </c>
    </row>
    <row r="2834" spans="1:6" x14ac:dyDescent="0.3">
      <c r="A2834" s="1" t="s">
        <v>69</v>
      </c>
      <c r="B2834">
        <v>2015</v>
      </c>
      <c r="C2834" s="1" t="s">
        <v>83</v>
      </c>
      <c r="D2834" s="1" t="s">
        <v>94</v>
      </c>
      <c r="E2834" s="1" t="s">
        <v>95</v>
      </c>
      <c r="F2834">
        <v>59</v>
      </c>
    </row>
    <row r="2835" spans="1:6" x14ac:dyDescent="0.3">
      <c r="A2835" s="1" t="s">
        <v>69</v>
      </c>
      <c r="B2835">
        <v>2015</v>
      </c>
      <c r="C2835" s="1" t="s">
        <v>98</v>
      </c>
      <c r="D2835" s="1" t="s">
        <v>99</v>
      </c>
      <c r="E2835" s="1" t="s">
        <v>101</v>
      </c>
      <c r="F2835">
        <v>742</v>
      </c>
    </row>
    <row r="2836" spans="1:6" x14ac:dyDescent="0.3">
      <c r="A2836" s="1" t="s">
        <v>69</v>
      </c>
      <c r="B2836">
        <v>2015</v>
      </c>
      <c r="C2836" s="1" t="s">
        <v>98</v>
      </c>
      <c r="D2836" s="1" t="s">
        <v>104</v>
      </c>
      <c r="E2836" s="1" t="s">
        <v>106</v>
      </c>
      <c r="F2836">
        <v>64</v>
      </c>
    </row>
    <row r="2837" spans="1:6" x14ac:dyDescent="0.3">
      <c r="A2837" s="1" t="s">
        <v>69</v>
      </c>
      <c r="B2837">
        <v>2015</v>
      </c>
      <c r="C2837" s="1" t="s">
        <v>98</v>
      </c>
      <c r="D2837" s="1" t="s">
        <v>122</v>
      </c>
      <c r="E2837" s="1" t="s">
        <v>122</v>
      </c>
      <c r="F2837">
        <v>5054</v>
      </c>
    </row>
    <row r="2838" spans="1:6" x14ac:dyDescent="0.3">
      <c r="A2838" s="1" t="s">
        <v>69</v>
      </c>
      <c r="B2838">
        <v>2016</v>
      </c>
      <c r="C2838" s="1" t="s">
        <v>83</v>
      </c>
      <c r="D2838" s="1" t="s">
        <v>86</v>
      </c>
      <c r="E2838" s="1" t="s">
        <v>87</v>
      </c>
      <c r="F2838">
        <v>73</v>
      </c>
    </row>
    <row r="2839" spans="1:6" x14ac:dyDescent="0.3">
      <c r="A2839" s="1" t="s">
        <v>69</v>
      </c>
      <c r="B2839">
        <v>2016</v>
      </c>
      <c r="C2839" s="1" t="s">
        <v>83</v>
      </c>
      <c r="D2839" s="1" t="s">
        <v>90</v>
      </c>
      <c r="E2839" s="1" t="s">
        <v>91</v>
      </c>
      <c r="F2839">
        <v>1711</v>
      </c>
    </row>
    <row r="2840" spans="1:6" x14ac:dyDescent="0.3">
      <c r="A2840" s="1" t="s">
        <v>69</v>
      </c>
      <c r="B2840">
        <v>2016</v>
      </c>
      <c r="C2840" s="1" t="s">
        <v>83</v>
      </c>
      <c r="D2840" s="1" t="s">
        <v>94</v>
      </c>
      <c r="E2840" s="1" t="s">
        <v>95</v>
      </c>
      <c r="F2840">
        <v>58</v>
      </c>
    </row>
    <row r="2841" spans="1:6" x14ac:dyDescent="0.3">
      <c r="A2841" s="1" t="s">
        <v>69</v>
      </c>
      <c r="B2841">
        <v>2016</v>
      </c>
      <c r="C2841" s="1" t="s">
        <v>98</v>
      </c>
      <c r="D2841" s="1" t="s">
        <v>99</v>
      </c>
      <c r="E2841" s="1" t="s">
        <v>101</v>
      </c>
      <c r="F2841">
        <v>740</v>
      </c>
    </row>
    <row r="2842" spans="1:6" x14ac:dyDescent="0.3">
      <c r="A2842" s="1" t="s">
        <v>69</v>
      </c>
      <c r="B2842">
        <v>2016</v>
      </c>
      <c r="C2842" s="1" t="s">
        <v>98</v>
      </c>
      <c r="D2842" s="1" t="s">
        <v>104</v>
      </c>
      <c r="E2842" s="1" t="s">
        <v>106</v>
      </c>
      <c r="F2842">
        <v>64</v>
      </c>
    </row>
    <row r="2843" spans="1:6" x14ac:dyDescent="0.3">
      <c r="A2843" s="1" t="s">
        <v>69</v>
      </c>
      <c r="B2843">
        <v>2016</v>
      </c>
      <c r="C2843" s="1" t="s">
        <v>98</v>
      </c>
      <c r="D2843" s="1" t="s">
        <v>122</v>
      </c>
      <c r="E2843" s="1" t="s">
        <v>122</v>
      </c>
      <c r="F2843">
        <v>5071</v>
      </c>
    </row>
    <row r="2844" spans="1:6" x14ac:dyDescent="0.3">
      <c r="A2844" s="1" t="s">
        <v>69</v>
      </c>
      <c r="B2844">
        <v>2017</v>
      </c>
      <c r="C2844" s="1" t="s">
        <v>83</v>
      </c>
      <c r="D2844" s="1" t="s">
        <v>86</v>
      </c>
      <c r="E2844" s="1" t="s">
        <v>87</v>
      </c>
      <c r="F2844">
        <v>71</v>
      </c>
    </row>
    <row r="2845" spans="1:6" x14ac:dyDescent="0.3">
      <c r="A2845" s="1" t="s">
        <v>69</v>
      </c>
      <c r="B2845">
        <v>2017</v>
      </c>
      <c r="C2845" s="1" t="s">
        <v>83</v>
      </c>
      <c r="D2845" s="1" t="s">
        <v>90</v>
      </c>
      <c r="E2845" s="1" t="s">
        <v>91</v>
      </c>
      <c r="F2845">
        <v>1711</v>
      </c>
    </row>
    <row r="2846" spans="1:6" x14ac:dyDescent="0.3">
      <c r="A2846" s="1" t="s">
        <v>69</v>
      </c>
      <c r="B2846">
        <v>2017</v>
      </c>
      <c r="C2846" s="1" t="s">
        <v>83</v>
      </c>
      <c r="D2846" s="1" t="s">
        <v>94</v>
      </c>
      <c r="E2846" s="1" t="s">
        <v>95</v>
      </c>
      <c r="F2846">
        <v>57</v>
      </c>
    </row>
    <row r="2847" spans="1:6" x14ac:dyDescent="0.3">
      <c r="A2847" s="1" t="s">
        <v>69</v>
      </c>
      <c r="B2847">
        <v>2017</v>
      </c>
      <c r="C2847" s="1" t="s">
        <v>98</v>
      </c>
      <c r="D2847" s="1" t="s">
        <v>99</v>
      </c>
      <c r="E2847" s="1" t="s">
        <v>101</v>
      </c>
      <c r="F2847">
        <v>741</v>
      </c>
    </row>
    <row r="2848" spans="1:6" x14ac:dyDescent="0.3">
      <c r="A2848" s="1" t="s">
        <v>69</v>
      </c>
      <c r="B2848">
        <v>2017</v>
      </c>
      <c r="C2848" s="1" t="s">
        <v>98</v>
      </c>
      <c r="D2848" s="1" t="s">
        <v>104</v>
      </c>
      <c r="E2848" s="1" t="s">
        <v>106</v>
      </c>
      <c r="F2848">
        <v>63</v>
      </c>
    </row>
    <row r="2849" spans="1:6" x14ac:dyDescent="0.3">
      <c r="A2849" s="1" t="s">
        <v>69</v>
      </c>
      <c r="B2849">
        <v>2017</v>
      </c>
      <c r="C2849" s="1" t="s">
        <v>98</v>
      </c>
      <c r="D2849" s="1" t="s">
        <v>122</v>
      </c>
      <c r="E2849" s="1" t="s">
        <v>122</v>
      </c>
      <c r="F2849">
        <v>5089</v>
      </c>
    </row>
    <row r="2850" spans="1:6" x14ac:dyDescent="0.3">
      <c r="A2850" s="1" t="s">
        <v>69</v>
      </c>
      <c r="B2850">
        <v>2018</v>
      </c>
      <c r="C2850" s="1" t="s">
        <v>83</v>
      </c>
      <c r="D2850" s="1" t="s">
        <v>86</v>
      </c>
      <c r="E2850" s="1" t="s">
        <v>87</v>
      </c>
      <c r="F2850">
        <v>72</v>
      </c>
    </row>
    <row r="2851" spans="1:6" x14ac:dyDescent="0.3">
      <c r="A2851" s="1" t="s">
        <v>69</v>
      </c>
      <c r="B2851">
        <v>2018</v>
      </c>
      <c r="C2851" s="1" t="s">
        <v>83</v>
      </c>
      <c r="D2851" s="1" t="s">
        <v>90</v>
      </c>
      <c r="E2851" s="1" t="s">
        <v>91</v>
      </c>
      <c r="F2851">
        <v>1711</v>
      </c>
    </row>
    <row r="2852" spans="1:6" x14ac:dyDescent="0.3">
      <c r="A2852" s="1" t="s">
        <v>69</v>
      </c>
      <c r="B2852">
        <v>2018</v>
      </c>
      <c r="C2852" s="1" t="s">
        <v>83</v>
      </c>
      <c r="D2852" s="1" t="s">
        <v>94</v>
      </c>
      <c r="E2852" s="1" t="s">
        <v>95</v>
      </c>
      <c r="F2852">
        <v>57</v>
      </c>
    </row>
    <row r="2853" spans="1:6" x14ac:dyDescent="0.3">
      <c r="A2853" s="1" t="s">
        <v>69</v>
      </c>
      <c r="B2853">
        <v>2018</v>
      </c>
      <c r="C2853" s="1" t="s">
        <v>98</v>
      </c>
      <c r="D2853" s="1" t="s">
        <v>99</v>
      </c>
      <c r="E2853" s="1" t="s">
        <v>101</v>
      </c>
      <c r="F2853">
        <v>739</v>
      </c>
    </row>
    <row r="2854" spans="1:6" x14ac:dyDescent="0.3">
      <c r="A2854" s="1" t="s">
        <v>69</v>
      </c>
      <c r="B2854">
        <v>2018</v>
      </c>
      <c r="C2854" s="1" t="s">
        <v>98</v>
      </c>
      <c r="D2854" s="1" t="s">
        <v>104</v>
      </c>
      <c r="E2854" s="1" t="s">
        <v>106</v>
      </c>
      <c r="F2854">
        <v>65</v>
      </c>
    </row>
    <row r="2855" spans="1:6" x14ac:dyDescent="0.3">
      <c r="A2855" s="1" t="s">
        <v>69</v>
      </c>
      <c r="B2855">
        <v>2018</v>
      </c>
      <c r="C2855" s="1" t="s">
        <v>98</v>
      </c>
      <c r="D2855" s="1" t="s">
        <v>122</v>
      </c>
      <c r="E2855" s="1" t="s">
        <v>122</v>
      </c>
      <c r="F2855">
        <v>5105</v>
      </c>
    </row>
    <row r="2856" spans="1:6" x14ac:dyDescent="0.3">
      <c r="A2856" s="1" t="s">
        <v>69</v>
      </c>
      <c r="B2856">
        <v>2019</v>
      </c>
      <c r="C2856" s="1" t="s">
        <v>83</v>
      </c>
      <c r="D2856" s="1" t="s">
        <v>86</v>
      </c>
      <c r="E2856" s="1" t="s">
        <v>87</v>
      </c>
      <c r="F2856">
        <v>74</v>
      </c>
    </row>
    <row r="2857" spans="1:6" x14ac:dyDescent="0.3">
      <c r="A2857" s="1" t="s">
        <v>69</v>
      </c>
      <c r="B2857">
        <v>2019</v>
      </c>
      <c r="C2857" s="1" t="s">
        <v>83</v>
      </c>
      <c r="D2857" s="1" t="s">
        <v>90</v>
      </c>
      <c r="E2857" s="1" t="s">
        <v>91</v>
      </c>
      <c r="F2857">
        <v>1711</v>
      </c>
    </row>
    <row r="2858" spans="1:6" x14ac:dyDescent="0.3">
      <c r="A2858" s="1" t="s">
        <v>69</v>
      </c>
      <c r="B2858">
        <v>2019</v>
      </c>
      <c r="C2858" s="1" t="s">
        <v>83</v>
      </c>
      <c r="D2858" s="1" t="s">
        <v>94</v>
      </c>
      <c r="E2858" s="1" t="s">
        <v>95</v>
      </c>
      <c r="F2858">
        <v>57</v>
      </c>
    </row>
    <row r="2859" spans="1:6" x14ac:dyDescent="0.3">
      <c r="A2859" s="1" t="s">
        <v>69</v>
      </c>
      <c r="B2859">
        <v>2019</v>
      </c>
      <c r="C2859" s="1" t="s">
        <v>98</v>
      </c>
      <c r="D2859" s="1" t="s">
        <v>99</v>
      </c>
      <c r="E2859" s="1" t="s">
        <v>101</v>
      </c>
      <c r="F2859">
        <v>735</v>
      </c>
    </row>
    <row r="2860" spans="1:6" x14ac:dyDescent="0.3">
      <c r="A2860" s="1" t="s">
        <v>69</v>
      </c>
      <c r="B2860">
        <v>2019</v>
      </c>
      <c r="C2860" s="1" t="s">
        <v>98</v>
      </c>
      <c r="D2860" s="1" t="s">
        <v>104</v>
      </c>
      <c r="E2860" s="1" t="s">
        <v>106</v>
      </c>
      <c r="F2860">
        <v>62</v>
      </c>
    </row>
    <row r="2861" spans="1:6" x14ac:dyDescent="0.3">
      <c r="A2861" s="1" t="s">
        <v>69</v>
      </c>
      <c r="B2861">
        <v>2019</v>
      </c>
      <c r="C2861" s="1" t="s">
        <v>98</v>
      </c>
      <c r="D2861" s="1" t="s">
        <v>122</v>
      </c>
      <c r="E2861" s="1" t="s">
        <v>122</v>
      </c>
      <c r="F2861">
        <v>5113</v>
      </c>
    </row>
    <row r="2862" spans="1:6" x14ac:dyDescent="0.3">
      <c r="A2862" s="1" t="s">
        <v>69</v>
      </c>
      <c r="B2862">
        <v>2020</v>
      </c>
      <c r="C2862" s="1" t="s">
        <v>83</v>
      </c>
      <c r="D2862" s="1" t="s">
        <v>86</v>
      </c>
      <c r="E2862" s="1" t="s">
        <v>87</v>
      </c>
      <c r="F2862">
        <v>73</v>
      </c>
    </row>
    <row r="2863" spans="1:6" x14ac:dyDescent="0.3">
      <c r="A2863" s="1" t="s">
        <v>69</v>
      </c>
      <c r="B2863">
        <v>2020</v>
      </c>
      <c r="C2863" s="1" t="s">
        <v>83</v>
      </c>
      <c r="D2863" s="1" t="s">
        <v>90</v>
      </c>
      <c r="E2863" s="1" t="s">
        <v>91</v>
      </c>
      <c r="F2863">
        <v>1712</v>
      </c>
    </row>
    <row r="2864" spans="1:6" x14ac:dyDescent="0.3">
      <c r="A2864" s="1" t="s">
        <v>69</v>
      </c>
      <c r="B2864">
        <v>2020</v>
      </c>
      <c r="C2864" s="1" t="s">
        <v>83</v>
      </c>
      <c r="D2864" s="1" t="s">
        <v>94</v>
      </c>
      <c r="E2864" s="1" t="s">
        <v>95</v>
      </c>
      <c r="F2864">
        <v>57</v>
      </c>
    </row>
    <row r="2865" spans="1:6" x14ac:dyDescent="0.3">
      <c r="A2865" s="1" t="s">
        <v>69</v>
      </c>
      <c r="B2865">
        <v>2020</v>
      </c>
      <c r="C2865" s="1" t="s">
        <v>98</v>
      </c>
      <c r="D2865" s="1" t="s">
        <v>99</v>
      </c>
      <c r="E2865" s="1" t="s">
        <v>101</v>
      </c>
      <c r="F2865">
        <v>731</v>
      </c>
    </row>
    <row r="2866" spans="1:6" x14ac:dyDescent="0.3">
      <c r="A2866" s="1" t="s">
        <v>69</v>
      </c>
      <c r="B2866">
        <v>2020</v>
      </c>
      <c r="C2866" s="1" t="s">
        <v>98</v>
      </c>
      <c r="D2866" s="1" t="s">
        <v>104</v>
      </c>
      <c r="E2866" s="1" t="s">
        <v>106</v>
      </c>
      <c r="F2866">
        <v>61</v>
      </c>
    </row>
    <row r="2867" spans="1:6" x14ac:dyDescent="0.3">
      <c r="A2867" s="1" t="s">
        <v>69</v>
      </c>
      <c r="B2867">
        <v>2020</v>
      </c>
      <c r="C2867" s="1" t="s">
        <v>98</v>
      </c>
      <c r="D2867" s="1" t="s">
        <v>122</v>
      </c>
      <c r="E2867" s="1" t="s">
        <v>122</v>
      </c>
      <c r="F2867">
        <v>5107</v>
      </c>
    </row>
    <row r="2868" spans="1:6" x14ac:dyDescent="0.3">
      <c r="A2868" s="1" t="s">
        <v>69</v>
      </c>
      <c r="B2868">
        <v>2021</v>
      </c>
      <c r="C2868" s="1" t="s">
        <v>83</v>
      </c>
      <c r="D2868" s="1" t="s">
        <v>86</v>
      </c>
      <c r="E2868" s="1" t="s">
        <v>87</v>
      </c>
      <c r="F2868">
        <v>70</v>
      </c>
    </row>
    <row r="2869" spans="1:6" x14ac:dyDescent="0.3">
      <c r="A2869" s="1" t="s">
        <v>69</v>
      </c>
      <c r="B2869">
        <v>2021</v>
      </c>
      <c r="C2869" s="1" t="s">
        <v>83</v>
      </c>
      <c r="D2869" s="1" t="s">
        <v>90</v>
      </c>
      <c r="E2869" s="1" t="s">
        <v>91</v>
      </c>
      <c r="F2869">
        <v>1712</v>
      </c>
    </row>
    <row r="2870" spans="1:6" x14ac:dyDescent="0.3">
      <c r="A2870" s="1" t="s">
        <v>69</v>
      </c>
      <c r="B2870">
        <v>2021</v>
      </c>
      <c r="C2870" s="1" t="s">
        <v>83</v>
      </c>
      <c r="D2870" s="1" t="s">
        <v>94</v>
      </c>
      <c r="E2870" s="1" t="s">
        <v>95</v>
      </c>
      <c r="F2870">
        <v>57</v>
      </c>
    </row>
    <row r="2871" spans="1:6" x14ac:dyDescent="0.3">
      <c r="A2871" s="1" t="s">
        <v>69</v>
      </c>
      <c r="B2871">
        <v>2021</v>
      </c>
      <c r="C2871" s="1" t="s">
        <v>98</v>
      </c>
      <c r="D2871" s="1" t="s">
        <v>99</v>
      </c>
      <c r="E2871" s="1" t="s">
        <v>101</v>
      </c>
      <c r="F2871">
        <v>730</v>
      </c>
    </row>
    <row r="2872" spans="1:6" x14ac:dyDescent="0.3">
      <c r="A2872" s="1" t="s">
        <v>69</v>
      </c>
      <c r="B2872">
        <v>2021</v>
      </c>
      <c r="C2872" s="1" t="s">
        <v>98</v>
      </c>
      <c r="D2872" s="1" t="s">
        <v>104</v>
      </c>
      <c r="E2872" s="1" t="s">
        <v>106</v>
      </c>
      <c r="F2872">
        <v>61</v>
      </c>
    </row>
    <row r="2873" spans="1:6" x14ac:dyDescent="0.3">
      <c r="A2873" s="1" t="s">
        <v>69</v>
      </c>
      <c r="B2873">
        <v>2021</v>
      </c>
      <c r="C2873" s="1" t="s">
        <v>98</v>
      </c>
      <c r="D2873" s="1" t="s">
        <v>122</v>
      </c>
      <c r="E2873" s="1" t="s">
        <v>122</v>
      </c>
      <c r="F2873">
        <v>5163</v>
      </c>
    </row>
    <row r="2874" spans="1:6" x14ac:dyDescent="0.3">
      <c r="A2874" s="1" t="s">
        <v>70</v>
      </c>
      <c r="B2874">
        <v>2015</v>
      </c>
      <c r="C2874" s="1" t="s">
        <v>83</v>
      </c>
      <c r="D2874" s="1" t="s">
        <v>90</v>
      </c>
      <c r="E2874" s="1" t="s">
        <v>91</v>
      </c>
      <c r="F2874">
        <v>526</v>
      </c>
    </row>
    <row r="2875" spans="1:6" x14ac:dyDescent="0.3">
      <c r="A2875" s="1" t="s">
        <v>70</v>
      </c>
      <c r="B2875">
        <v>2015</v>
      </c>
      <c r="C2875" s="1" t="s">
        <v>83</v>
      </c>
      <c r="D2875" s="1" t="s">
        <v>94</v>
      </c>
      <c r="E2875" s="1" t="s">
        <v>95</v>
      </c>
      <c r="F2875">
        <v>1</v>
      </c>
    </row>
    <row r="2876" spans="1:6" x14ac:dyDescent="0.3">
      <c r="A2876" s="1" t="s">
        <v>70</v>
      </c>
      <c r="B2876">
        <v>2015</v>
      </c>
      <c r="C2876" s="1" t="s">
        <v>98</v>
      </c>
      <c r="D2876" s="1" t="s">
        <v>99</v>
      </c>
      <c r="E2876" s="1" t="s">
        <v>101</v>
      </c>
      <c r="F2876">
        <v>391</v>
      </c>
    </row>
    <row r="2877" spans="1:6" x14ac:dyDescent="0.3">
      <c r="A2877" s="1" t="s">
        <v>70</v>
      </c>
      <c r="B2877">
        <v>2015</v>
      </c>
      <c r="C2877" s="1" t="s">
        <v>98</v>
      </c>
      <c r="D2877" s="1" t="s">
        <v>104</v>
      </c>
      <c r="E2877" s="1" t="s">
        <v>106</v>
      </c>
      <c r="F2877">
        <v>50</v>
      </c>
    </row>
    <row r="2878" spans="1:6" x14ac:dyDescent="0.3">
      <c r="A2878" s="1" t="s">
        <v>70</v>
      </c>
      <c r="B2878">
        <v>2015</v>
      </c>
      <c r="C2878" s="1" t="s">
        <v>98</v>
      </c>
      <c r="D2878" s="1" t="s">
        <v>122</v>
      </c>
      <c r="E2878" s="1" t="s">
        <v>122</v>
      </c>
      <c r="F2878">
        <v>2339</v>
      </c>
    </row>
    <row r="2879" spans="1:6" x14ac:dyDescent="0.3">
      <c r="A2879" s="1" t="s">
        <v>70</v>
      </c>
      <c r="B2879">
        <v>2016</v>
      </c>
      <c r="C2879" s="1" t="s">
        <v>83</v>
      </c>
      <c r="D2879" s="1" t="s">
        <v>90</v>
      </c>
      <c r="E2879" s="1" t="s">
        <v>91</v>
      </c>
      <c r="F2879">
        <v>531</v>
      </c>
    </row>
    <row r="2880" spans="1:6" x14ac:dyDescent="0.3">
      <c r="A2880" s="1" t="s">
        <v>70</v>
      </c>
      <c r="B2880">
        <v>2016</v>
      </c>
      <c r="C2880" s="1" t="s">
        <v>83</v>
      </c>
      <c r="D2880" s="1" t="s">
        <v>94</v>
      </c>
      <c r="E2880" s="1" t="s">
        <v>95</v>
      </c>
      <c r="F2880">
        <v>0</v>
      </c>
    </row>
    <row r="2881" spans="1:6" x14ac:dyDescent="0.3">
      <c r="A2881" s="1" t="s">
        <v>70</v>
      </c>
      <c r="B2881">
        <v>2016</v>
      </c>
      <c r="C2881" s="1" t="s">
        <v>98</v>
      </c>
      <c r="D2881" s="1" t="s">
        <v>99</v>
      </c>
      <c r="E2881" s="1" t="s">
        <v>101</v>
      </c>
      <c r="F2881">
        <v>394</v>
      </c>
    </row>
    <row r="2882" spans="1:6" x14ac:dyDescent="0.3">
      <c r="A2882" s="1" t="s">
        <v>70</v>
      </c>
      <c r="B2882">
        <v>2016</v>
      </c>
      <c r="C2882" s="1" t="s">
        <v>98</v>
      </c>
      <c r="D2882" s="1" t="s">
        <v>104</v>
      </c>
      <c r="E2882" s="1" t="s">
        <v>106</v>
      </c>
      <c r="F2882">
        <v>48</v>
      </c>
    </row>
    <row r="2883" spans="1:6" x14ac:dyDescent="0.3">
      <c r="A2883" s="1" t="s">
        <v>70</v>
      </c>
      <c r="B2883">
        <v>2016</v>
      </c>
      <c r="C2883" s="1" t="s">
        <v>98</v>
      </c>
      <c r="D2883" s="1" t="s">
        <v>122</v>
      </c>
      <c r="E2883" s="1" t="s">
        <v>122</v>
      </c>
      <c r="F2883">
        <v>2348</v>
      </c>
    </row>
    <row r="2884" spans="1:6" x14ac:dyDescent="0.3">
      <c r="A2884" s="1" t="s">
        <v>70</v>
      </c>
      <c r="B2884">
        <v>2017</v>
      </c>
      <c r="C2884" s="1" t="s">
        <v>83</v>
      </c>
      <c r="D2884" s="1" t="s">
        <v>90</v>
      </c>
      <c r="E2884" s="1" t="s">
        <v>91</v>
      </c>
      <c r="F2884">
        <v>528</v>
      </c>
    </row>
    <row r="2885" spans="1:6" x14ac:dyDescent="0.3">
      <c r="A2885" s="1" t="s">
        <v>70</v>
      </c>
      <c r="B2885">
        <v>2017</v>
      </c>
      <c r="C2885" s="1" t="s">
        <v>83</v>
      </c>
      <c r="D2885" s="1" t="s">
        <v>94</v>
      </c>
      <c r="E2885" s="1" t="s">
        <v>95</v>
      </c>
      <c r="F2885">
        <v>0</v>
      </c>
    </row>
    <row r="2886" spans="1:6" x14ac:dyDescent="0.3">
      <c r="A2886" s="1" t="s">
        <v>70</v>
      </c>
      <c r="B2886">
        <v>2017</v>
      </c>
      <c r="C2886" s="1" t="s">
        <v>98</v>
      </c>
      <c r="D2886" s="1" t="s">
        <v>99</v>
      </c>
      <c r="E2886" s="1" t="s">
        <v>101</v>
      </c>
      <c r="F2886">
        <v>408</v>
      </c>
    </row>
    <row r="2887" spans="1:6" x14ac:dyDescent="0.3">
      <c r="A2887" s="1" t="s">
        <v>70</v>
      </c>
      <c r="B2887">
        <v>2017</v>
      </c>
      <c r="C2887" s="1" t="s">
        <v>98</v>
      </c>
      <c r="D2887" s="1" t="s">
        <v>104</v>
      </c>
      <c r="E2887" s="1" t="s">
        <v>106</v>
      </c>
      <c r="F2887">
        <v>49</v>
      </c>
    </row>
    <row r="2888" spans="1:6" x14ac:dyDescent="0.3">
      <c r="A2888" s="1" t="s">
        <v>70</v>
      </c>
      <c r="B2888">
        <v>2017</v>
      </c>
      <c r="C2888" s="1" t="s">
        <v>98</v>
      </c>
      <c r="D2888" s="1" t="s">
        <v>122</v>
      </c>
      <c r="E2888" s="1" t="s">
        <v>122</v>
      </c>
      <c r="F2888">
        <v>2385</v>
      </c>
    </row>
    <row r="2889" spans="1:6" x14ac:dyDescent="0.3">
      <c r="A2889" s="1" t="s">
        <v>70</v>
      </c>
      <c r="B2889">
        <v>2018</v>
      </c>
      <c r="C2889" s="1" t="s">
        <v>83</v>
      </c>
      <c r="D2889" s="1" t="s">
        <v>90</v>
      </c>
      <c r="E2889" s="1" t="s">
        <v>91</v>
      </c>
      <c r="F2889">
        <v>541</v>
      </c>
    </row>
    <row r="2890" spans="1:6" x14ac:dyDescent="0.3">
      <c r="A2890" s="1" t="s">
        <v>70</v>
      </c>
      <c r="B2890">
        <v>2018</v>
      </c>
      <c r="C2890" s="1" t="s">
        <v>98</v>
      </c>
      <c r="D2890" s="1" t="s">
        <v>99</v>
      </c>
      <c r="E2890" s="1" t="s">
        <v>101</v>
      </c>
      <c r="F2890">
        <v>404</v>
      </c>
    </row>
    <row r="2891" spans="1:6" x14ac:dyDescent="0.3">
      <c r="A2891" s="1" t="s">
        <v>70</v>
      </c>
      <c r="B2891">
        <v>2018</v>
      </c>
      <c r="C2891" s="1" t="s">
        <v>98</v>
      </c>
      <c r="D2891" s="1" t="s">
        <v>104</v>
      </c>
      <c r="E2891" s="1" t="s">
        <v>106</v>
      </c>
      <c r="F2891">
        <v>49</v>
      </c>
    </row>
    <row r="2892" spans="1:6" x14ac:dyDescent="0.3">
      <c r="A2892" s="1" t="s">
        <v>70</v>
      </c>
      <c r="B2892">
        <v>2018</v>
      </c>
      <c r="C2892" s="1" t="s">
        <v>98</v>
      </c>
      <c r="D2892" s="1" t="s">
        <v>122</v>
      </c>
      <c r="E2892" s="1" t="s">
        <v>122</v>
      </c>
      <c r="F2892">
        <v>2386</v>
      </c>
    </row>
    <row r="2893" spans="1:6" x14ac:dyDescent="0.3">
      <c r="A2893" s="1" t="s">
        <v>70</v>
      </c>
      <c r="B2893">
        <v>2019</v>
      </c>
      <c r="C2893" s="1" t="s">
        <v>83</v>
      </c>
      <c r="D2893" s="1" t="s">
        <v>90</v>
      </c>
      <c r="E2893" s="1" t="s">
        <v>91</v>
      </c>
      <c r="F2893">
        <v>542</v>
      </c>
    </row>
    <row r="2894" spans="1:6" x14ac:dyDescent="0.3">
      <c r="A2894" s="1" t="s">
        <v>70</v>
      </c>
      <c r="B2894">
        <v>2019</v>
      </c>
      <c r="C2894" s="1" t="s">
        <v>98</v>
      </c>
      <c r="D2894" s="1" t="s">
        <v>99</v>
      </c>
      <c r="E2894" s="1" t="s">
        <v>101</v>
      </c>
      <c r="F2894">
        <v>403</v>
      </c>
    </row>
    <row r="2895" spans="1:6" x14ac:dyDescent="0.3">
      <c r="A2895" s="1" t="s">
        <v>70</v>
      </c>
      <c r="B2895">
        <v>2019</v>
      </c>
      <c r="C2895" s="1" t="s">
        <v>98</v>
      </c>
      <c r="D2895" s="1" t="s">
        <v>104</v>
      </c>
      <c r="E2895" s="1" t="s">
        <v>106</v>
      </c>
      <c r="F2895">
        <v>50</v>
      </c>
    </row>
    <row r="2896" spans="1:6" x14ac:dyDescent="0.3">
      <c r="A2896" s="1" t="s">
        <v>70</v>
      </c>
      <c r="B2896">
        <v>2019</v>
      </c>
      <c r="C2896" s="1" t="s">
        <v>98</v>
      </c>
      <c r="D2896" s="1" t="s">
        <v>122</v>
      </c>
      <c r="E2896" s="1" t="s">
        <v>122</v>
      </c>
      <c r="F2896">
        <v>2395</v>
      </c>
    </row>
    <row r="2897" spans="1:6" x14ac:dyDescent="0.3">
      <c r="A2897" s="1" t="s">
        <v>70</v>
      </c>
      <c r="B2897">
        <v>2020</v>
      </c>
      <c r="C2897" s="1" t="s">
        <v>83</v>
      </c>
      <c r="D2897" s="1" t="s">
        <v>90</v>
      </c>
      <c r="E2897" s="1" t="s">
        <v>91</v>
      </c>
      <c r="F2897">
        <v>544</v>
      </c>
    </row>
    <row r="2898" spans="1:6" x14ac:dyDescent="0.3">
      <c r="A2898" s="1" t="s">
        <v>70</v>
      </c>
      <c r="B2898">
        <v>2020</v>
      </c>
      <c r="C2898" s="1" t="s">
        <v>98</v>
      </c>
      <c r="D2898" s="1" t="s">
        <v>99</v>
      </c>
      <c r="E2898" s="1" t="s">
        <v>101</v>
      </c>
      <c r="F2898">
        <v>386</v>
      </c>
    </row>
    <row r="2899" spans="1:6" x14ac:dyDescent="0.3">
      <c r="A2899" s="1" t="s">
        <v>70</v>
      </c>
      <c r="B2899">
        <v>2020</v>
      </c>
      <c r="C2899" s="1" t="s">
        <v>98</v>
      </c>
      <c r="D2899" s="1" t="s">
        <v>104</v>
      </c>
      <c r="E2899" s="1" t="s">
        <v>106</v>
      </c>
      <c r="F2899">
        <v>52</v>
      </c>
    </row>
    <row r="2900" spans="1:6" x14ac:dyDescent="0.3">
      <c r="A2900" s="1" t="s">
        <v>70</v>
      </c>
      <c r="B2900">
        <v>2020</v>
      </c>
      <c r="C2900" s="1" t="s">
        <v>98</v>
      </c>
      <c r="D2900" s="1" t="s">
        <v>122</v>
      </c>
      <c r="E2900" s="1" t="s">
        <v>122</v>
      </c>
      <c r="F2900">
        <v>2403</v>
      </c>
    </row>
    <row r="2901" spans="1:6" x14ac:dyDescent="0.3">
      <c r="A2901" s="1" t="s">
        <v>70</v>
      </c>
      <c r="B2901">
        <v>2021</v>
      </c>
      <c r="C2901" s="1" t="s">
        <v>83</v>
      </c>
      <c r="D2901" s="1" t="s">
        <v>90</v>
      </c>
      <c r="E2901" s="1" t="s">
        <v>91</v>
      </c>
      <c r="F2901">
        <v>545</v>
      </c>
    </row>
    <row r="2902" spans="1:6" x14ac:dyDescent="0.3">
      <c r="A2902" s="1" t="s">
        <v>70</v>
      </c>
      <c r="B2902">
        <v>2021</v>
      </c>
      <c r="C2902" s="1" t="s">
        <v>98</v>
      </c>
      <c r="D2902" s="1" t="s">
        <v>99</v>
      </c>
      <c r="E2902" s="1" t="s">
        <v>101</v>
      </c>
      <c r="F2902">
        <v>411</v>
      </c>
    </row>
    <row r="2903" spans="1:6" x14ac:dyDescent="0.3">
      <c r="A2903" s="1" t="s">
        <v>70</v>
      </c>
      <c r="B2903">
        <v>2021</v>
      </c>
      <c r="C2903" s="1" t="s">
        <v>98</v>
      </c>
      <c r="D2903" s="1" t="s">
        <v>104</v>
      </c>
      <c r="E2903" s="1" t="s">
        <v>106</v>
      </c>
      <c r="F2903">
        <v>51</v>
      </c>
    </row>
    <row r="2904" spans="1:6" x14ac:dyDescent="0.3">
      <c r="A2904" s="1" t="s">
        <v>70</v>
      </c>
      <c r="B2904">
        <v>2021</v>
      </c>
      <c r="C2904" s="1" t="s">
        <v>98</v>
      </c>
      <c r="D2904" s="1" t="s">
        <v>122</v>
      </c>
      <c r="E2904" s="1" t="s">
        <v>122</v>
      </c>
      <c r="F2904">
        <v>2442</v>
      </c>
    </row>
    <row r="2905" spans="1:6" x14ac:dyDescent="0.3">
      <c r="A2905" s="1" t="s">
        <v>71</v>
      </c>
      <c r="B2905">
        <v>2015</v>
      </c>
      <c r="C2905" s="1" t="s">
        <v>83</v>
      </c>
      <c r="D2905" s="1" t="s">
        <v>86</v>
      </c>
      <c r="E2905" s="1" t="s">
        <v>87</v>
      </c>
      <c r="F2905">
        <v>169</v>
      </c>
    </row>
    <row r="2906" spans="1:6" x14ac:dyDescent="0.3">
      <c r="A2906" s="1" t="s">
        <v>71</v>
      </c>
      <c r="B2906">
        <v>2015</v>
      </c>
      <c r="C2906" s="1" t="s">
        <v>83</v>
      </c>
      <c r="D2906" s="1" t="s">
        <v>90</v>
      </c>
      <c r="E2906" s="1" t="s">
        <v>91</v>
      </c>
      <c r="F2906">
        <v>13739</v>
      </c>
    </row>
    <row r="2907" spans="1:6" x14ac:dyDescent="0.3">
      <c r="A2907" s="1" t="s">
        <v>71</v>
      </c>
      <c r="B2907">
        <v>2015</v>
      </c>
      <c r="C2907" s="1" t="s">
        <v>83</v>
      </c>
      <c r="D2907" s="1" t="s">
        <v>94</v>
      </c>
      <c r="E2907" s="1" t="s">
        <v>95</v>
      </c>
      <c r="F2907">
        <v>480</v>
      </c>
    </row>
    <row r="2908" spans="1:6" x14ac:dyDescent="0.3">
      <c r="A2908" s="1" t="s">
        <v>71</v>
      </c>
      <c r="B2908">
        <v>2015</v>
      </c>
      <c r="C2908" s="1" t="s">
        <v>98</v>
      </c>
      <c r="D2908" s="1" t="s">
        <v>99</v>
      </c>
      <c r="E2908" s="1" t="s">
        <v>101</v>
      </c>
      <c r="F2908">
        <v>5437</v>
      </c>
    </row>
    <row r="2909" spans="1:6" x14ac:dyDescent="0.3">
      <c r="A2909" s="1" t="s">
        <v>71</v>
      </c>
      <c r="B2909">
        <v>2015</v>
      </c>
      <c r="C2909" s="1" t="s">
        <v>98</v>
      </c>
      <c r="D2909" s="1" t="s">
        <v>104</v>
      </c>
      <c r="E2909" s="1" t="s">
        <v>105</v>
      </c>
      <c r="F2909">
        <v>22</v>
      </c>
    </row>
    <row r="2910" spans="1:6" x14ac:dyDescent="0.3">
      <c r="A2910" s="1" t="s">
        <v>71</v>
      </c>
      <c r="B2910">
        <v>2015</v>
      </c>
      <c r="C2910" s="1" t="s">
        <v>98</v>
      </c>
      <c r="D2910" s="1" t="s">
        <v>104</v>
      </c>
      <c r="E2910" s="1" t="s">
        <v>106</v>
      </c>
      <c r="F2910">
        <v>63</v>
      </c>
    </row>
    <row r="2911" spans="1:6" x14ac:dyDescent="0.3">
      <c r="A2911" s="1" t="s">
        <v>71</v>
      </c>
      <c r="B2911">
        <v>2015</v>
      </c>
      <c r="C2911" s="1" t="s">
        <v>98</v>
      </c>
      <c r="D2911" s="1" t="s">
        <v>104</v>
      </c>
      <c r="E2911" s="1" t="s">
        <v>174</v>
      </c>
      <c r="F2911">
        <v>460</v>
      </c>
    </row>
    <row r="2912" spans="1:6" x14ac:dyDescent="0.3">
      <c r="A2912" s="1" t="s">
        <v>71</v>
      </c>
      <c r="B2912">
        <v>2015</v>
      </c>
      <c r="C2912" s="1" t="s">
        <v>98</v>
      </c>
      <c r="D2912" s="1" t="s">
        <v>122</v>
      </c>
      <c r="E2912" s="1" t="s">
        <v>122</v>
      </c>
      <c r="F2912">
        <v>50201</v>
      </c>
    </row>
    <row r="2913" spans="1:6" x14ac:dyDescent="0.3">
      <c r="A2913" s="1" t="s">
        <v>71</v>
      </c>
      <c r="B2913">
        <v>2016</v>
      </c>
      <c r="C2913" s="1" t="s">
        <v>83</v>
      </c>
      <c r="D2913" s="1" t="s">
        <v>86</v>
      </c>
      <c r="E2913" s="1" t="s">
        <v>87</v>
      </c>
      <c r="F2913">
        <v>153</v>
      </c>
    </row>
    <row r="2914" spans="1:6" x14ac:dyDescent="0.3">
      <c r="A2914" s="1" t="s">
        <v>71</v>
      </c>
      <c r="B2914">
        <v>2016</v>
      </c>
      <c r="C2914" s="1" t="s">
        <v>83</v>
      </c>
      <c r="D2914" s="1" t="s">
        <v>90</v>
      </c>
      <c r="E2914" s="1" t="s">
        <v>91</v>
      </c>
      <c r="F2914">
        <v>13787</v>
      </c>
    </row>
    <row r="2915" spans="1:6" x14ac:dyDescent="0.3">
      <c r="A2915" s="1" t="s">
        <v>71</v>
      </c>
      <c r="B2915">
        <v>2016</v>
      </c>
      <c r="C2915" s="1" t="s">
        <v>83</v>
      </c>
      <c r="D2915" s="1" t="s">
        <v>94</v>
      </c>
      <c r="E2915" s="1" t="s">
        <v>95</v>
      </c>
      <c r="F2915">
        <v>466</v>
      </c>
    </row>
    <row r="2916" spans="1:6" x14ac:dyDescent="0.3">
      <c r="A2916" s="1" t="s">
        <v>71</v>
      </c>
      <c r="B2916">
        <v>2016</v>
      </c>
      <c r="C2916" s="1" t="s">
        <v>98</v>
      </c>
      <c r="D2916" s="1" t="s">
        <v>99</v>
      </c>
      <c r="E2916" s="1" t="s">
        <v>101</v>
      </c>
      <c r="F2916">
        <v>5430</v>
      </c>
    </row>
    <row r="2917" spans="1:6" x14ac:dyDescent="0.3">
      <c r="A2917" s="1" t="s">
        <v>71</v>
      </c>
      <c r="B2917">
        <v>2016</v>
      </c>
      <c r="C2917" s="1" t="s">
        <v>98</v>
      </c>
      <c r="D2917" s="1" t="s">
        <v>104</v>
      </c>
      <c r="E2917" s="1" t="s">
        <v>105</v>
      </c>
      <c r="F2917">
        <v>20</v>
      </c>
    </row>
    <row r="2918" spans="1:6" x14ac:dyDescent="0.3">
      <c r="A2918" s="1" t="s">
        <v>71</v>
      </c>
      <c r="B2918">
        <v>2016</v>
      </c>
      <c r="C2918" s="1" t="s">
        <v>98</v>
      </c>
      <c r="D2918" s="1" t="s">
        <v>104</v>
      </c>
      <c r="E2918" s="1" t="s">
        <v>106</v>
      </c>
      <c r="F2918">
        <v>59</v>
      </c>
    </row>
    <row r="2919" spans="1:6" x14ac:dyDescent="0.3">
      <c r="A2919" s="1" t="s">
        <v>71</v>
      </c>
      <c r="B2919">
        <v>2016</v>
      </c>
      <c r="C2919" s="1" t="s">
        <v>98</v>
      </c>
      <c r="D2919" s="1" t="s">
        <v>104</v>
      </c>
      <c r="E2919" s="1" t="s">
        <v>174</v>
      </c>
      <c r="F2919">
        <v>468</v>
      </c>
    </row>
    <row r="2920" spans="1:6" x14ac:dyDescent="0.3">
      <c r="A2920" s="1" t="s">
        <v>71</v>
      </c>
      <c r="B2920">
        <v>2016</v>
      </c>
      <c r="C2920" s="1" t="s">
        <v>98</v>
      </c>
      <c r="D2920" s="1" t="s">
        <v>122</v>
      </c>
      <c r="E2920" s="1" t="s">
        <v>122</v>
      </c>
      <c r="F2920">
        <v>50355</v>
      </c>
    </row>
    <row r="2921" spans="1:6" x14ac:dyDescent="0.3">
      <c r="A2921" s="1" t="s">
        <v>71</v>
      </c>
      <c r="B2921">
        <v>2017</v>
      </c>
      <c r="C2921" s="1" t="s">
        <v>83</v>
      </c>
      <c r="D2921" s="1" t="s">
        <v>86</v>
      </c>
      <c r="E2921" s="1" t="s">
        <v>87</v>
      </c>
      <c r="F2921">
        <v>152</v>
      </c>
    </row>
    <row r="2922" spans="1:6" x14ac:dyDescent="0.3">
      <c r="A2922" s="1" t="s">
        <v>71</v>
      </c>
      <c r="B2922">
        <v>2017</v>
      </c>
      <c r="C2922" s="1" t="s">
        <v>83</v>
      </c>
      <c r="D2922" s="1" t="s">
        <v>90</v>
      </c>
      <c r="E2922" s="1" t="s">
        <v>91</v>
      </c>
      <c r="F2922">
        <v>13799</v>
      </c>
    </row>
    <row r="2923" spans="1:6" x14ac:dyDescent="0.3">
      <c r="A2923" s="1" t="s">
        <v>71</v>
      </c>
      <c r="B2923">
        <v>2017</v>
      </c>
      <c r="C2923" s="1" t="s">
        <v>83</v>
      </c>
      <c r="D2923" s="1" t="s">
        <v>94</v>
      </c>
      <c r="E2923" s="1" t="s">
        <v>95</v>
      </c>
      <c r="F2923">
        <v>466</v>
      </c>
    </row>
    <row r="2924" spans="1:6" x14ac:dyDescent="0.3">
      <c r="A2924" s="1" t="s">
        <v>71</v>
      </c>
      <c r="B2924">
        <v>2017</v>
      </c>
      <c r="C2924" s="1" t="s">
        <v>98</v>
      </c>
      <c r="D2924" s="1" t="s">
        <v>99</v>
      </c>
      <c r="E2924" s="1" t="s">
        <v>101</v>
      </c>
      <c r="F2924">
        <v>5418</v>
      </c>
    </row>
    <row r="2925" spans="1:6" x14ac:dyDescent="0.3">
      <c r="A2925" s="1" t="s">
        <v>71</v>
      </c>
      <c r="B2925">
        <v>2017</v>
      </c>
      <c r="C2925" s="1" t="s">
        <v>98</v>
      </c>
      <c r="D2925" s="1" t="s">
        <v>104</v>
      </c>
      <c r="E2925" s="1" t="s">
        <v>105</v>
      </c>
      <c r="F2925">
        <v>13</v>
      </c>
    </row>
    <row r="2926" spans="1:6" x14ac:dyDescent="0.3">
      <c r="A2926" s="1" t="s">
        <v>71</v>
      </c>
      <c r="B2926">
        <v>2017</v>
      </c>
      <c r="C2926" s="1" t="s">
        <v>98</v>
      </c>
      <c r="D2926" s="1" t="s">
        <v>104</v>
      </c>
      <c r="E2926" s="1" t="s">
        <v>106</v>
      </c>
      <c r="F2926">
        <v>58</v>
      </c>
    </row>
    <row r="2927" spans="1:6" x14ac:dyDescent="0.3">
      <c r="A2927" s="1" t="s">
        <v>71</v>
      </c>
      <c r="B2927">
        <v>2017</v>
      </c>
      <c r="C2927" s="1" t="s">
        <v>98</v>
      </c>
      <c r="D2927" s="1" t="s">
        <v>104</v>
      </c>
      <c r="E2927" s="1" t="s">
        <v>174</v>
      </c>
      <c r="F2927">
        <v>479</v>
      </c>
    </row>
    <row r="2928" spans="1:6" x14ac:dyDescent="0.3">
      <c r="A2928" s="1" t="s">
        <v>71</v>
      </c>
      <c r="B2928">
        <v>2017</v>
      </c>
      <c r="C2928" s="1" t="s">
        <v>98</v>
      </c>
      <c r="D2928" s="1" t="s">
        <v>122</v>
      </c>
      <c r="E2928" s="1" t="s">
        <v>122</v>
      </c>
      <c r="F2928">
        <v>50457</v>
      </c>
    </row>
    <row r="2929" spans="1:6" x14ac:dyDescent="0.3">
      <c r="A2929" s="1" t="s">
        <v>71</v>
      </c>
      <c r="B2929">
        <v>2018</v>
      </c>
      <c r="C2929" s="1" t="s">
        <v>83</v>
      </c>
      <c r="D2929" s="1" t="s">
        <v>86</v>
      </c>
      <c r="E2929" s="1" t="s">
        <v>87</v>
      </c>
      <c r="F2929">
        <v>152</v>
      </c>
    </row>
    <row r="2930" spans="1:6" x14ac:dyDescent="0.3">
      <c r="A2930" s="1" t="s">
        <v>71</v>
      </c>
      <c r="B2930">
        <v>2018</v>
      </c>
      <c r="C2930" s="1" t="s">
        <v>83</v>
      </c>
      <c r="D2930" s="1" t="s">
        <v>90</v>
      </c>
      <c r="E2930" s="1" t="s">
        <v>91</v>
      </c>
      <c r="F2930">
        <v>13693</v>
      </c>
    </row>
    <row r="2931" spans="1:6" x14ac:dyDescent="0.3">
      <c r="A2931" s="1" t="s">
        <v>71</v>
      </c>
      <c r="B2931">
        <v>2018</v>
      </c>
      <c r="C2931" s="1" t="s">
        <v>83</v>
      </c>
      <c r="D2931" s="1" t="s">
        <v>94</v>
      </c>
      <c r="E2931" s="1" t="s">
        <v>95</v>
      </c>
      <c r="F2931">
        <v>462</v>
      </c>
    </row>
    <row r="2932" spans="1:6" x14ac:dyDescent="0.3">
      <c r="A2932" s="1" t="s">
        <v>71</v>
      </c>
      <c r="B2932">
        <v>2018</v>
      </c>
      <c r="C2932" s="1" t="s">
        <v>98</v>
      </c>
      <c r="D2932" s="1" t="s">
        <v>99</v>
      </c>
      <c r="E2932" s="1" t="s">
        <v>101</v>
      </c>
      <c r="F2932">
        <v>5412</v>
      </c>
    </row>
    <row r="2933" spans="1:6" x14ac:dyDescent="0.3">
      <c r="A2933" s="1" t="s">
        <v>71</v>
      </c>
      <c r="B2933">
        <v>2018</v>
      </c>
      <c r="C2933" s="1" t="s">
        <v>98</v>
      </c>
      <c r="D2933" s="1" t="s">
        <v>104</v>
      </c>
      <c r="E2933" s="1" t="s">
        <v>105</v>
      </c>
      <c r="F2933">
        <v>0</v>
      </c>
    </row>
    <row r="2934" spans="1:6" x14ac:dyDescent="0.3">
      <c r="A2934" s="1" t="s">
        <v>71</v>
      </c>
      <c r="B2934">
        <v>2018</v>
      </c>
      <c r="C2934" s="1" t="s">
        <v>98</v>
      </c>
      <c r="D2934" s="1" t="s">
        <v>104</v>
      </c>
      <c r="E2934" s="1" t="s">
        <v>106</v>
      </c>
      <c r="F2934">
        <v>58</v>
      </c>
    </row>
    <row r="2935" spans="1:6" x14ac:dyDescent="0.3">
      <c r="A2935" s="1" t="s">
        <v>71</v>
      </c>
      <c r="B2935">
        <v>2018</v>
      </c>
      <c r="C2935" s="1" t="s">
        <v>98</v>
      </c>
      <c r="D2935" s="1" t="s">
        <v>104</v>
      </c>
      <c r="E2935" s="1" t="s">
        <v>174</v>
      </c>
      <c r="F2935">
        <v>478</v>
      </c>
    </row>
    <row r="2936" spans="1:6" x14ac:dyDescent="0.3">
      <c r="A2936" s="1" t="s">
        <v>71</v>
      </c>
      <c r="B2936">
        <v>2018</v>
      </c>
      <c r="C2936" s="1" t="s">
        <v>98</v>
      </c>
      <c r="D2936" s="1" t="s">
        <v>122</v>
      </c>
      <c r="E2936" s="1" t="s">
        <v>122</v>
      </c>
      <c r="F2936">
        <v>50567</v>
      </c>
    </row>
    <row r="2937" spans="1:6" x14ac:dyDescent="0.3">
      <c r="A2937" s="1" t="s">
        <v>71</v>
      </c>
      <c r="B2937">
        <v>2019</v>
      </c>
      <c r="C2937" s="1" t="s">
        <v>83</v>
      </c>
      <c r="D2937" s="1" t="s">
        <v>86</v>
      </c>
      <c r="E2937" s="1" t="s">
        <v>455</v>
      </c>
      <c r="F2937">
        <v>124</v>
      </c>
    </row>
    <row r="2938" spans="1:6" x14ac:dyDescent="0.3">
      <c r="A2938" s="1" t="s">
        <v>71</v>
      </c>
      <c r="B2938">
        <v>2019</v>
      </c>
      <c r="C2938" s="1" t="s">
        <v>83</v>
      </c>
      <c r="D2938" s="1" t="s">
        <v>90</v>
      </c>
      <c r="E2938" s="1" t="s">
        <v>456</v>
      </c>
      <c r="F2938">
        <v>13295</v>
      </c>
    </row>
    <row r="2939" spans="1:6" x14ac:dyDescent="0.3">
      <c r="A2939" s="1" t="s">
        <v>71</v>
      </c>
      <c r="B2939">
        <v>2019</v>
      </c>
      <c r="C2939" s="1" t="s">
        <v>83</v>
      </c>
      <c r="D2939" s="1" t="s">
        <v>90</v>
      </c>
      <c r="E2939" s="1" t="s">
        <v>457</v>
      </c>
      <c r="F2939">
        <v>428</v>
      </c>
    </row>
    <row r="2940" spans="1:6" x14ac:dyDescent="0.3">
      <c r="A2940" s="1" t="s">
        <v>71</v>
      </c>
      <c r="B2940">
        <v>2019</v>
      </c>
      <c r="C2940" s="1" t="s">
        <v>83</v>
      </c>
      <c r="D2940" s="1" t="s">
        <v>94</v>
      </c>
      <c r="E2940" s="1" t="s">
        <v>458</v>
      </c>
      <c r="F2940">
        <v>408</v>
      </c>
    </row>
    <row r="2941" spans="1:6" x14ac:dyDescent="0.3">
      <c r="A2941" s="1" t="s">
        <v>71</v>
      </c>
      <c r="B2941">
        <v>2019</v>
      </c>
      <c r="C2941" s="1" t="s">
        <v>83</v>
      </c>
      <c r="D2941" s="1" t="s">
        <v>94</v>
      </c>
      <c r="E2941" s="1" t="s">
        <v>459</v>
      </c>
      <c r="F2941">
        <v>36</v>
      </c>
    </row>
    <row r="2942" spans="1:6" x14ac:dyDescent="0.3">
      <c r="A2942" s="1" t="s">
        <v>71</v>
      </c>
      <c r="B2942">
        <v>2019</v>
      </c>
      <c r="C2942" s="1" t="s">
        <v>98</v>
      </c>
      <c r="D2942" s="1" t="s">
        <v>99</v>
      </c>
      <c r="E2942" s="1" t="s">
        <v>460</v>
      </c>
      <c r="F2942">
        <v>736</v>
      </c>
    </row>
    <row r="2943" spans="1:6" x14ac:dyDescent="0.3">
      <c r="A2943" s="1" t="s">
        <v>71</v>
      </c>
      <c r="B2943">
        <v>2019</v>
      </c>
      <c r="C2943" s="1" t="s">
        <v>98</v>
      </c>
      <c r="D2943" s="1" t="s">
        <v>99</v>
      </c>
      <c r="E2943" s="1" t="s">
        <v>461</v>
      </c>
      <c r="F2943">
        <v>4704</v>
      </c>
    </row>
    <row r="2944" spans="1:6" x14ac:dyDescent="0.3">
      <c r="A2944" s="1" t="s">
        <v>71</v>
      </c>
      <c r="B2944">
        <v>2019</v>
      </c>
      <c r="C2944" s="1" t="s">
        <v>98</v>
      </c>
      <c r="D2944" s="1" t="s">
        <v>104</v>
      </c>
      <c r="E2944" s="1" t="s">
        <v>462</v>
      </c>
      <c r="F2944">
        <v>15</v>
      </c>
    </row>
    <row r="2945" spans="1:6" x14ac:dyDescent="0.3">
      <c r="A2945" s="1" t="s">
        <v>71</v>
      </c>
      <c r="B2945">
        <v>2019</v>
      </c>
      <c r="C2945" s="1" t="s">
        <v>98</v>
      </c>
      <c r="D2945" s="1" t="s">
        <v>104</v>
      </c>
      <c r="E2945" s="1" t="s">
        <v>463</v>
      </c>
      <c r="F2945">
        <v>453</v>
      </c>
    </row>
    <row r="2946" spans="1:6" x14ac:dyDescent="0.3">
      <c r="A2946" s="1" t="s">
        <v>71</v>
      </c>
      <c r="B2946">
        <v>2019</v>
      </c>
      <c r="C2946" s="1" t="s">
        <v>98</v>
      </c>
      <c r="D2946" s="1" t="s">
        <v>104</v>
      </c>
      <c r="E2946" s="1" t="s">
        <v>464</v>
      </c>
      <c r="F2946">
        <v>61</v>
      </c>
    </row>
    <row r="2947" spans="1:6" x14ac:dyDescent="0.3">
      <c r="A2947" s="1" t="s">
        <v>71</v>
      </c>
      <c r="B2947">
        <v>2019</v>
      </c>
      <c r="C2947" s="1" t="s">
        <v>98</v>
      </c>
      <c r="D2947" s="1" t="s">
        <v>122</v>
      </c>
      <c r="E2947" s="1" t="s">
        <v>465</v>
      </c>
      <c r="F2947">
        <v>4772</v>
      </c>
    </row>
    <row r="2948" spans="1:6" x14ac:dyDescent="0.3">
      <c r="A2948" s="1" t="s">
        <v>71</v>
      </c>
      <c r="B2948">
        <v>2019</v>
      </c>
      <c r="C2948" s="1" t="s">
        <v>98</v>
      </c>
      <c r="D2948" s="1" t="s">
        <v>122</v>
      </c>
      <c r="E2948" s="1" t="s">
        <v>466</v>
      </c>
      <c r="F2948">
        <v>45959</v>
      </c>
    </row>
    <row r="2949" spans="1:6" x14ac:dyDescent="0.3">
      <c r="A2949" s="1" t="s">
        <v>71</v>
      </c>
      <c r="B2949">
        <v>2020</v>
      </c>
      <c r="C2949" s="1" t="s">
        <v>83</v>
      </c>
      <c r="D2949" s="1" t="s">
        <v>86</v>
      </c>
      <c r="E2949" s="1" t="s">
        <v>455</v>
      </c>
      <c r="F2949">
        <v>121</v>
      </c>
    </row>
    <row r="2950" spans="1:6" x14ac:dyDescent="0.3">
      <c r="A2950" s="1" t="s">
        <v>71</v>
      </c>
      <c r="B2950">
        <v>2020</v>
      </c>
      <c r="C2950" s="1" t="s">
        <v>83</v>
      </c>
      <c r="D2950" s="1" t="s">
        <v>90</v>
      </c>
      <c r="E2950" s="1" t="s">
        <v>456</v>
      </c>
      <c r="F2950">
        <v>13298</v>
      </c>
    </row>
    <row r="2951" spans="1:6" x14ac:dyDescent="0.3">
      <c r="A2951" s="1" t="s">
        <v>71</v>
      </c>
      <c r="B2951">
        <v>2020</v>
      </c>
      <c r="C2951" s="1" t="s">
        <v>83</v>
      </c>
      <c r="D2951" s="1" t="s">
        <v>90</v>
      </c>
      <c r="E2951" s="1" t="s">
        <v>457</v>
      </c>
      <c r="F2951">
        <v>428</v>
      </c>
    </row>
    <row r="2952" spans="1:6" x14ac:dyDescent="0.3">
      <c r="A2952" s="1" t="s">
        <v>71</v>
      </c>
      <c r="B2952">
        <v>2020</v>
      </c>
      <c r="C2952" s="1" t="s">
        <v>83</v>
      </c>
      <c r="D2952" s="1" t="s">
        <v>94</v>
      </c>
      <c r="E2952" s="1" t="s">
        <v>458</v>
      </c>
      <c r="F2952">
        <v>406</v>
      </c>
    </row>
    <row r="2953" spans="1:6" x14ac:dyDescent="0.3">
      <c r="A2953" s="1" t="s">
        <v>71</v>
      </c>
      <c r="B2953">
        <v>2020</v>
      </c>
      <c r="C2953" s="1" t="s">
        <v>83</v>
      </c>
      <c r="D2953" s="1" t="s">
        <v>94</v>
      </c>
      <c r="E2953" s="1" t="s">
        <v>459</v>
      </c>
      <c r="F2953">
        <v>36</v>
      </c>
    </row>
    <row r="2954" spans="1:6" x14ac:dyDescent="0.3">
      <c r="A2954" s="1" t="s">
        <v>71</v>
      </c>
      <c r="B2954">
        <v>2020</v>
      </c>
      <c r="C2954" s="1" t="s">
        <v>98</v>
      </c>
      <c r="D2954" s="1" t="s">
        <v>99</v>
      </c>
      <c r="E2954" s="1" t="s">
        <v>460</v>
      </c>
      <c r="F2954">
        <v>734</v>
      </c>
    </row>
    <row r="2955" spans="1:6" x14ac:dyDescent="0.3">
      <c r="A2955" s="1" t="s">
        <v>71</v>
      </c>
      <c r="B2955">
        <v>2020</v>
      </c>
      <c r="C2955" s="1" t="s">
        <v>98</v>
      </c>
      <c r="D2955" s="1" t="s">
        <v>99</v>
      </c>
      <c r="E2955" s="1" t="s">
        <v>461</v>
      </c>
      <c r="F2955">
        <v>4717</v>
      </c>
    </row>
    <row r="2956" spans="1:6" x14ac:dyDescent="0.3">
      <c r="A2956" s="1" t="s">
        <v>71</v>
      </c>
      <c r="B2956">
        <v>2020</v>
      </c>
      <c r="C2956" s="1" t="s">
        <v>98</v>
      </c>
      <c r="D2956" s="1" t="s">
        <v>104</v>
      </c>
      <c r="E2956" s="1" t="s">
        <v>462</v>
      </c>
      <c r="F2956">
        <v>15</v>
      </c>
    </row>
    <row r="2957" spans="1:6" x14ac:dyDescent="0.3">
      <c r="A2957" s="1" t="s">
        <v>71</v>
      </c>
      <c r="B2957">
        <v>2020</v>
      </c>
      <c r="C2957" s="1" t="s">
        <v>98</v>
      </c>
      <c r="D2957" s="1" t="s">
        <v>104</v>
      </c>
      <c r="E2957" s="1" t="s">
        <v>463</v>
      </c>
      <c r="F2957">
        <v>456</v>
      </c>
    </row>
    <row r="2958" spans="1:6" x14ac:dyDescent="0.3">
      <c r="A2958" s="1" t="s">
        <v>71</v>
      </c>
      <c r="B2958">
        <v>2020</v>
      </c>
      <c r="C2958" s="1" t="s">
        <v>98</v>
      </c>
      <c r="D2958" s="1" t="s">
        <v>104</v>
      </c>
      <c r="E2958" s="1" t="s">
        <v>464</v>
      </c>
      <c r="F2958">
        <v>62</v>
      </c>
    </row>
    <row r="2959" spans="1:6" x14ac:dyDescent="0.3">
      <c r="A2959" s="1" t="s">
        <v>71</v>
      </c>
      <c r="B2959">
        <v>2020</v>
      </c>
      <c r="C2959" s="1" t="s">
        <v>98</v>
      </c>
      <c r="D2959" s="1" t="s">
        <v>122</v>
      </c>
      <c r="E2959" s="1" t="s">
        <v>465</v>
      </c>
      <c r="F2959">
        <v>4791</v>
      </c>
    </row>
    <row r="2960" spans="1:6" x14ac:dyDescent="0.3">
      <c r="A2960" s="1" t="s">
        <v>71</v>
      </c>
      <c r="B2960">
        <v>2020</v>
      </c>
      <c r="C2960" s="1" t="s">
        <v>98</v>
      </c>
      <c r="D2960" s="1" t="s">
        <v>122</v>
      </c>
      <c r="E2960" s="1" t="s">
        <v>466</v>
      </c>
      <c r="F2960">
        <v>46112</v>
      </c>
    </row>
    <row r="2961" spans="1:6" x14ac:dyDescent="0.3">
      <c r="A2961" s="1" t="s">
        <v>71</v>
      </c>
      <c r="B2961">
        <v>2021</v>
      </c>
      <c r="C2961" s="1" t="s">
        <v>83</v>
      </c>
      <c r="D2961" s="1" t="s">
        <v>86</v>
      </c>
      <c r="E2961" s="1" t="s">
        <v>455</v>
      </c>
      <c r="F2961">
        <v>118</v>
      </c>
    </row>
    <row r="2962" spans="1:6" x14ac:dyDescent="0.3">
      <c r="A2962" s="1" t="s">
        <v>71</v>
      </c>
      <c r="B2962">
        <v>2021</v>
      </c>
      <c r="C2962" s="1" t="s">
        <v>83</v>
      </c>
      <c r="D2962" s="1" t="s">
        <v>90</v>
      </c>
      <c r="E2962" s="1" t="s">
        <v>456</v>
      </c>
      <c r="F2962">
        <v>13314</v>
      </c>
    </row>
    <row r="2963" spans="1:6" x14ac:dyDescent="0.3">
      <c r="A2963" s="1" t="s">
        <v>71</v>
      </c>
      <c r="B2963">
        <v>2021</v>
      </c>
      <c r="C2963" s="1" t="s">
        <v>83</v>
      </c>
      <c r="D2963" s="1" t="s">
        <v>90</v>
      </c>
      <c r="E2963" s="1" t="s">
        <v>457</v>
      </c>
      <c r="F2963">
        <v>428</v>
      </c>
    </row>
    <row r="2964" spans="1:6" x14ac:dyDescent="0.3">
      <c r="A2964" s="1" t="s">
        <v>71</v>
      </c>
      <c r="B2964">
        <v>2021</v>
      </c>
      <c r="C2964" s="1" t="s">
        <v>83</v>
      </c>
      <c r="D2964" s="1" t="s">
        <v>94</v>
      </c>
      <c r="E2964" s="1" t="s">
        <v>458</v>
      </c>
      <c r="F2964">
        <v>405</v>
      </c>
    </row>
    <row r="2965" spans="1:6" x14ac:dyDescent="0.3">
      <c r="A2965" s="1" t="s">
        <v>71</v>
      </c>
      <c r="B2965">
        <v>2021</v>
      </c>
      <c r="C2965" s="1" t="s">
        <v>83</v>
      </c>
      <c r="D2965" s="1" t="s">
        <v>94</v>
      </c>
      <c r="E2965" s="1" t="s">
        <v>459</v>
      </c>
      <c r="F2965">
        <v>36</v>
      </c>
    </row>
    <row r="2966" spans="1:6" x14ac:dyDescent="0.3">
      <c r="A2966" s="1" t="s">
        <v>71</v>
      </c>
      <c r="B2966">
        <v>2021</v>
      </c>
      <c r="C2966" s="1" t="s">
        <v>98</v>
      </c>
      <c r="D2966" s="1" t="s">
        <v>99</v>
      </c>
      <c r="E2966" s="1" t="s">
        <v>460</v>
      </c>
      <c r="F2966">
        <v>737</v>
      </c>
    </row>
    <row r="2967" spans="1:6" x14ac:dyDescent="0.3">
      <c r="A2967" s="1" t="s">
        <v>71</v>
      </c>
      <c r="B2967">
        <v>2021</v>
      </c>
      <c r="C2967" s="1" t="s">
        <v>98</v>
      </c>
      <c r="D2967" s="1" t="s">
        <v>99</v>
      </c>
      <c r="E2967" s="1" t="s">
        <v>461</v>
      </c>
      <c r="F2967">
        <v>4754</v>
      </c>
    </row>
    <row r="2968" spans="1:6" x14ac:dyDescent="0.3">
      <c r="A2968" s="1" t="s">
        <v>71</v>
      </c>
      <c r="B2968">
        <v>2021</v>
      </c>
      <c r="C2968" s="1" t="s">
        <v>98</v>
      </c>
      <c r="D2968" s="1" t="s">
        <v>104</v>
      </c>
      <c r="E2968" s="1" t="s">
        <v>462</v>
      </c>
      <c r="F2968">
        <v>15</v>
      </c>
    </row>
    <row r="2969" spans="1:6" x14ac:dyDescent="0.3">
      <c r="A2969" s="1" t="s">
        <v>71</v>
      </c>
      <c r="B2969">
        <v>2021</v>
      </c>
      <c r="C2969" s="1" t="s">
        <v>98</v>
      </c>
      <c r="D2969" s="1" t="s">
        <v>104</v>
      </c>
      <c r="E2969" s="1" t="s">
        <v>463</v>
      </c>
      <c r="F2969">
        <v>419</v>
      </c>
    </row>
    <row r="2970" spans="1:6" x14ac:dyDescent="0.3">
      <c r="A2970" s="1" t="s">
        <v>71</v>
      </c>
      <c r="B2970">
        <v>2021</v>
      </c>
      <c r="C2970" s="1" t="s">
        <v>98</v>
      </c>
      <c r="D2970" s="1" t="s">
        <v>104</v>
      </c>
      <c r="E2970" s="1" t="s">
        <v>464</v>
      </c>
      <c r="F2970">
        <v>59</v>
      </c>
    </row>
    <row r="2971" spans="1:6" x14ac:dyDescent="0.3">
      <c r="A2971" s="1" t="s">
        <v>71</v>
      </c>
      <c r="B2971">
        <v>2021</v>
      </c>
      <c r="C2971" s="1" t="s">
        <v>98</v>
      </c>
      <c r="D2971" s="1" t="s">
        <v>122</v>
      </c>
      <c r="E2971" s="1" t="s">
        <v>465</v>
      </c>
      <c r="F2971">
        <v>4794</v>
      </c>
    </row>
    <row r="2972" spans="1:6" x14ac:dyDescent="0.3">
      <c r="A2972" s="1" t="s">
        <v>71</v>
      </c>
      <c r="B2972">
        <v>2021</v>
      </c>
      <c r="C2972" s="1" t="s">
        <v>98</v>
      </c>
      <c r="D2972" s="1" t="s">
        <v>122</v>
      </c>
      <c r="E2972" s="1" t="s">
        <v>466</v>
      </c>
      <c r="F2972">
        <v>46167</v>
      </c>
    </row>
    <row r="2973" spans="1:6" x14ac:dyDescent="0.3">
      <c r="A2973" s="1" t="s">
        <v>72</v>
      </c>
      <c r="B2973">
        <v>2015</v>
      </c>
      <c r="C2973" s="1" t="s">
        <v>83</v>
      </c>
      <c r="D2973" s="1" t="s">
        <v>86</v>
      </c>
      <c r="E2973" s="1" t="s">
        <v>87</v>
      </c>
      <c r="F2973">
        <v>121</v>
      </c>
    </row>
    <row r="2974" spans="1:6" x14ac:dyDescent="0.3">
      <c r="A2974" s="1" t="s">
        <v>72</v>
      </c>
      <c r="B2974">
        <v>2015</v>
      </c>
      <c r="C2974" s="1" t="s">
        <v>83</v>
      </c>
      <c r="D2974" s="1" t="s">
        <v>90</v>
      </c>
      <c r="E2974" s="1" t="s">
        <v>91</v>
      </c>
      <c r="F2974">
        <v>2765</v>
      </c>
    </row>
    <row r="2975" spans="1:6" x14ac:dyDescent="0.3">
      <c r="A2975" s="1" t="s">
        <v>72</v>
      </c>
      <c r="B2975">
        <v>2015</v>
      </c>
      <c r="C2975" s="1" t="s">
        <v>83</v>
      </c>
      <c r="D2975" s="1" t="s">
        <v>94</v>
      </c>
      <c r="E2975" s="1" t="s">
        <v>95</v>
      </c>
      <c r="F2975">
        <v>61</v>
      </c>
    </row>
    <row r="2976" spans="1:6" x14ac:dyDescent="0.3">
      <c r="A2976" s="1" t="s">
        <v>72</v>
      </c>
      <c r="B2976">
        <v>2015</v>
      </c>
      <c r="C2976" s="1" t="s">
        <v>98</v>
      </c>
      <c r="D2976" s="1" t="s">
        <v>99</v>
      </c>
      <c r="E2976" s="1" t="s">
        <v>101</v>
      </c>
      <c r="F2976">
        <v>674</v>
      </c>
    </row>
    <row r="2977" spans="1:6" x14ac:dyDescent="0.3">
      <c r="A2977" s="1" t="s">
        <v>72</v>
      </c>
      <c r="B2977">
        <v>2015</v>
      </c>
      <c r="C2977" s="1" t="s">
        <v>98</v>
      </c>
      <c r="D2977" s="1" t="s">
        <v>104</v>
      </c>
      <c r="E2977" s="1" t="s">
        <v>218</v>
      </c>
      <c r="F2977">
        <v>82</v>
      </c>
    </row>
    <row r="2978" spans="1:6" x14ac:dyDescent="0.3">
      <c r="A2978" s="1" t="s">
        <v>72</v>
      </c>
      <c r="B2978">
        <v>2015</v>
      </c>
      <c r="C2978" s="1" t="s">
        <v>98</v>
      </c>
      <c r="D2978" s="1" t="s">
        <v>104</v>
      </c>
      <c r="E2978" s="1" t="s">
        <v>467</v>
      </c>
      <c r="F2978">
        <v>10</v>
      </c>
    </row>
    <row r="2979" spans="1:6" x14ac:dyDescent="0.3">
      <c r="A2979" s="1" t="s">
        <v>72</v>
      </c>
      <c r="B2979">
        <v>2015</v>
      </c>
      <c r="C2979" s="1" t="s">
        <v>98</v>
      </c>
      <c r="D2979" s="1" t="s">
        <v>104</v>
      </c>
      <c r="E2979" s="1" t="s">
        <v>468</v>
      </c>
      <c r="F2979">
        <v>2</v>
      </c>
    </row>
    <row r="2980" spans="1:6" x14ac:dyDescent="0.3">
      <c r="A2980" s="1" t="s">
        <v>72</v>
      </c>
      <c r="B2980">
        <v>2015</v>
      </c>
      <c r="C2980" s="1" t="s">
        <v>98</v>
      </c>
      <c r="D2980" s="1" t="s">
        <v>122</v>
      </c>
      <c r="E2980" s="1" t="s">
        <v>122</v>
      </c>
      <c r="F2980">
        <v>6291</v>
      </c>
    </row>
    <row r="2981" spans="1:6" x14ac:dyDescent="0.3">
      <c r="A2981" s="1" t="s">
        <v>72</v>
      </c>
      <c r="B2981">
        <v>2016</v>
      </c>
      <c r="C2981" s="1" t="s">
        <v>83</v>
      </c>
      <c r="D2981" s="1" t="s">
        <v>86</v>
      </c>
      <c r="E2981" s="1" t="s">
        <v>87</v>
      </c>
      <c r="F2981">
        <v>121</v>
      </c>
    </row>
    <row r="2982" spans="1:6" x14ac:dyDescent="0.3">
      <c r="A2982" s="1" t="s">
        <v>72</v>
      </c>
      <c r="B2982">
        <v>2016</v>
      </c>
      <c r="C2982" s="1" t="s">
        <v>83</v>
      </c>
      <c r="D2982" s="1" t="s">
        <v>90</v>
      </c>
      <c r="E2982" s="1" t="s">
        <v>91</v>
      </c>
      <c r="F2982">
        <v>2765</v>
      </c>
    </row>
    <row r="2983" spans="1:6" x14ac:dyDescent="0.3">
      <c r="A2983" s="1" t="s">
        <v>72</v>
      </c>
      <c r="B2983">
        <v>2016</v>
      </c>
      <c r="C2983" s="1" t="s">
        <v>83</v>
      </c>
      <c r="D2983" s="1" t="s">
        <v>94</v>
      </c>
      <c r="E2983" s="1" t="s">
        <v>95</v>
      </c>
      <c r="F2983">
        <v>61</v>
      </c>
    </row>
    <row r="2984" spans="1:6" x14ac:dyDescent="0.3">
      <c r="A2984" s="1" t="s">
        <v>72</v>
      </c>
      <c r="B2984">
        <v>2016</v>
      </c>
      <c r="C2984" s="1" t="s">
        <v>98</v>
      </c>
      <c r="D2984" s="1" t="s">
        <v>99</v>
      </c>
      <c r="E2984" s="1" t="s">
        <v>101</v>
      </c>
      <c r="F2984">
        <v>656</v>
      </c>
    </row>
    <row r="2985" spans="1:6" x14ac:dyDescent="0.3">
      <c r="A2985" s="1" t="s">
        <v>72</v>
      </c>
      <c r="B2985">
        <v>2016</v>
      </c>
      <c r="C2985" s="1" t="s">
        <v>98</v>
      </c>
      <c r="D2985" s="1" t="s">
        <v>104</v>
      </c>
      <c r="E2985" s="1" t="s">
        <v>218</v>
      </c>
      <c r="F2985">
        <v>81</v>
      </c>
    </row>
    <row r="2986" spans="1:6" x14ac:dyDescent="0.3">
      <c r="A2986" s="1" t="s">
        <v>72</v>
      </c>
      <c r="B2986">
        <v>2016</v>
      </c>
      <c r="C2986" s="1" t="s">
        <v>98</v>
      </c>
      <c r="D2986" s="1" t="s">
        <v>104</v>
      </c>
      <c r="E2986" s="1" t="s">
        <v>467</v>
      </c>
      <c r="F2986">
        <v>10</v>
      </c>
    </row>
    <row r="2987" spans="1:6" x14ac:dyDescent="0.3">
      <c r="A2987" s="1" t="s">
        <v>72</v>
      </c>
      <c r="B2987">
        <v>2016</v>
      </c>
      <c r="C2987" s="1" t="s">
        <v>98</v>
      </c>
      <c r="D2987" s="1" t="s">
        <v>104</v>
      </c>
      <c r="E2987" s="1" t="s">
        <v>468</v>
      </c>
      <c r="F2987">
        <v>2</v>
      </c>
    </row>
    <row r="2988" spans="1:6" x14ac:dyDescent="0.3">
      <c r="A2988" s="1" t="s">
        <v>72</v>
      </c>
      <c r="B2988">
        <v>2016</v>
      </c>
      <c r="C2988" s="1" t="s">
        <v>98</v>
      </c>
      <c r="D2988" s="1" t="s">
        <v>122</v>
      </c>
      <c r="E2988" s="1" t="s">
        <v>122</v>
      </c>
      <c r="F2988">
        <v>6346</v>
      </c>
    </row>
    <row r="2989" spans="1:6" x14ac:dyDescent="0.3">
      <c r="A2989" s="1" t="s">
        <v>72</v>
      </c>
      <c r="B2989">
        <v>2017</v>
      </c>
      <c r="C2989" s="1" t="s">
        <v>83</v>
      </c>
      <c r="D2989" s="1" t="s">
        <v>86</v>
      </c>
      <c r="E2989" s="1" t="s">
        <v>87</v>
      </c>
      <c r="F2989">
        <v>121</v>
      </c>
    </row>
    <row r="2990" spans="1:6" x14ac:dyDescent="0.3">
      <c r="A2990" s="1" t="s">
        <v>72</v>
      </c>
      <c r="B2990">
        <v>2017</v>
      </c>
      <c r="C2990" s="1" t="s">
        <v>83</v>
      </c>
      <c r="D2990" s="1" t="s">
        <v>90</v>
      </c>
      <c r="E2990" s="1" t="s">
        <v>91</v>
      </c>
      <c r="F2990">
        <v>2765</v>
      </c>
    </row>
    <row r="2991" spans="1:6" x14ac:dyDescent="0.3">
      <c r="A2991" s="1" t="s">
        <v>72</v>
      </c>
      <c r="B2991">
        <v>2017</v>
      </c>
      <c r="C2991" s="1" t="s">
        <v>83</v>
      </c>
      <c r="D2991" s="1" t="s">
        <v>94</v>
      </c>
      <c r="E2991" s="1" t="s">
        <v>95</v>
      </c>
      <c r="F2991">
        <v>62</v>
      </c>
    </row>
    <row r="2992" spans="1:6" x14ac:dyDescent="0.3">
      <c r="A2992" s="1" t="s">
        <v>72</v>
      </c>
      <c r="B2992">
        <v>2017</v>
      </c>
      <c r="C2992" s="1" t="s">
        <v>98</v>
      </c>
      <c r="D2992" s="1" t="s">
        <v>99</v>
      </c>
      <c r="E2992" s="1" t="s">
        <v>101</v>
      </c>
      <c r="F2992">
        <v>683</v>
      </c>
    </row>
    <row r="2993" spans="1:6" x14ac:dyDescent="0.3">
      <c r="A2993" s="1" t="s">
        <v>72</v>
      </c>
      <c r="B2993">
        <v>2017</v>
      </c>
      <c r="C2993" s="1" t="s">
        <v>98</v>
      </c>
      <c r="D2993" s="1" t="s">
        <v>104</v>
      </c>
      <c r="E2993" s="1" t="s">
        <v>218</v>
      </c>
      <c r="F2993">
        <v>93</v>
      </c>
    </row>
    <row r="2994" spans="1:6" x14ac:dyDescent="0.3">
      <c r="A2994" s="1" t="s">
        <v>72</v>
      </c>
      <c r="B2994">
        <v>2017</v>
      </c>
      <c r="C2994" s="1" t="s">
        <v>98</v>
      </c>
      <c r="D2994" s="1" t="s">
        <v>104</v>
      </c>
      <c r="E2994" s="1" t="s">
        <v>467</v>
      </c>
      <c r="F2994">
        <v>10</v>
      </c>
    </row>
    <row r="2995" spans="1:6" x14ac:dyDescent="0.3">
      <c r="A2995" s="1" t="s">
        <v>72</v>
      </c>
      <c r="B2995">
        <v>2017</v>
      </c>
      <c r="C2995" s="1" t="s">
        <v>98</v>
      </c>
      <c r="D2995" s="1" t="s">
        <v>104</v>
      </c>
      <c r="E2995" s="1" t="s">
        <v>468</v>
      </c>
      <c r="F2995">
        <v>2</v>
      </c>
    </row>
    <row r="2996" spans="1:6" x14ac:dyDescent="0.3">
      <c r="A2996" s="1" t="s">
        <v>72</v>
      </c>
      <c r="B2996">
        <v>2017</v>
      </c>
      <c r="C2996" s="1" t="s">
        <v>98</v>
      </c>
      <c r="D2996" s="1" t="s">
        <v>122</v>
      </c>
      <c r="E2996" s="1" t="s">
        <v>122</v>
      </c>
      <c r="F2996">
        <v>6413</v>
      </c>
    </row>
    <row r="2997" spans="1:6" x14ac:dyDescent="0.3">
      <c r="A2997" s="1" t="s">
        <v>72</v>
      </c>
      <c r="B2997">
        <v>2018</v>
      </c>
      <c r="C2997" s="1" t="s">
        <v>83</v>
      </c>
      <c r="D2997" s="1" t="s">
        <v>86</v>
      </c>
      <c r="E2997" s="1" t="s">
        <v>87</v>
      </c>
      <c r="F2997">
        <v>121</v>
      </c>
    </row>
    <row r="2998" spans="1:6" x14ac:dyDescent="0.3">
      <c r="A2998" s="1" t="s">
        <v>72</v>
      </c>
      <c r="B2998">
        <v>2018</v>
      </c>
      <c r="C2998" s="1" t="s">
        <v>83</v>
      </c>
      <c r="D2998" s="1" t="s">
        <v>90</v>
      </c>
      <c r="E2998" s="1" t="s">
        <v>91</v>
      </c>
      <c r="F2998">
        <v>2765</v>
      </c>
    </row>
    <row r="2999" spans="1:6" x14ac:dyDescent="0.3">
      <c r="A2999" s="1" t="s">
        <v>72</v>
      </c>
      <c r="B2999">
        <v>2018</v>
      </c>
      <c r="C2999" s="1" t="s">
        <v>83</v>
      </c>
      <c r="D2999" s="1" t="s">
        <v>94</v>
      </c>
      <c r="E2999" s="1" t="s">
        <v>95</v>
      </c>
      <c r="F2999">
        <v>63</v>
      </c>
    </row>
    <row r="3000" spans="1:6" x14ac:dyDescent="0.3">
      <c r="A3000" s="1" t="s">
        <v>72</v>
      </c>
      <c r="B3000">
        <v>2018</v>
      </c>
      <c r="C3000" s="1" t="s">
        <v>98</v>
      </c>
      <c r="D3000" s="1" t="s">
        <v>99</v>
      </c>
      <c r="E3000" s="1" t="s">
        <v>101</v>
      </c>
      <c r="F3000">
        <v>645</v>
      </c>
    </row>
    <row r="3001" spans="1:6" x14ac:dyDescent="0.3">
      <c r="A3001" s="1" t="s">
        <v>72</v>
      </c>
      <c r="B3001">
        <v>2018</v>
      </c>
      <c r="C3001" s="1" t="s">
        <v>98</v>
      </c>
      <c r="D3001" s="1" t="s">
        <v>104</v>
      </c>
      <c r="E3001" s="1" t="s">
        <v>218</v>
      </c>
      <c r="F3001">
        <v>85</v>
      </c>
    </row>
    <row r="3002" spans="1:6" x14ac:dyDescent="0.3">
      <c r="A3002" s="1" t="s">
        <v>72</v>
      </c>
      <c r="B3002">
        <v>2018</v>
      </c>
      <c r="C3002" s="1" t="s">
        <v>98</v>
      </c>
      <c r="D3002" s="1" t="s">
        <v>104</v>
      </c>
      <c r="E3002" s="1" t="s">
        <v>467</v>
      </c>
      <c r="F3002">
        <v>10</v>
      </c>
    </row>
    <row r="3003" spans="1:6" x14ac:dyDescent="0.3">
      <c r="A3003" s="1" t="s">
        <v>72</v>
      </c>
      <c r="B3003">
        <v>2018</v>
      </c>
      <c r="C3003" s="1" t="s">
        <v>98</v>
      </c>
      <c r="D3003" s="1" t="s">
        <v>104</v>
      </c>
      <c r="E3003" s="1" t="s">
        <v>468</v>
      </c>
      <c r="F3003">
        <v>2</v>
      </c>
    </row>
    <row r="3004" spans="1:6" x14ac:dyDescent="0.3">
      <c r="A3004" s="1" t="s">
        <v>72</v>
      </c>
      <c r="B3004">
        <v>2018</v>
      </c>
      <c r="C3004" s="1" t="s">
        <v>98</v>
      </c>
      <c r="D3004" s="1" t="s">
        <v>122</v>
      </c>
      <c r="E3004" s="1" t="s">
        <v>122</v>
      </c>
      <c r="F3004">
        <v>6381</v>
      </c>
    </row>
    <row r="3005" spans="1:6" x14ac:dyDescent="0.3">
      <c r="A3005" s="1" t="s">
        <v>72</v>
      </c>
      <c r="B3005">
        <v>2019</v>
      </c>
      <c r="C3005" s="1" t="s">
        <v>83</v>
      </c>
      <c r="D3005" s="1" t="s">
        <v>86</v>
      </c>
      <c r="E3005" s="1" t="s">
        <v>87</v>
      </c>
      <c r="F3005">
        <v>121</v>
      </c>
    </row>
    <row r="3006" spans="1:6" x14ac:dyDescent="0.3">
      <c r="A3006" s="1" t="s">
        <v>72</v>
      </c>
      <c r="B3006">
        <v>2019</v>
      </c>
      <c r="C3006" s="1" t="s">
        <v>83</v>
      </c>
      <c r="D3006" s="1" t="s">
        <v>90</v>
      </c>
      <c r="E3006" s="1" t="s">
        <v>91</v>
      </c>
      <c r="F3006">
        <v>2765</v>
      </c>
    </row>
    <row r="3007" spans="1:6" x14ac:dyDescent="0.3">
      <c r="A3007" s="1" t="s">
        <v>72</v>
      </c>
      <c r="B3007">
        <v>2019</v>
      </c>
      <c r="C3007" s="1" t="s">
        <v>83</v>
      </c>
      <c r="D3007" s="1" t="s">
        <v>94</v>
      </c>
      <c r="E3007" s="1" t="s">
        <v>95</v>
      </c>
      <c r="F3007">
        <v>63</v>
      </c>
    </row>
    <row r="3008" spans="1:6" x14ac:dyDescent="0.3">
      <c r="A3008" s="1" t="s">
        <v>72</v>
      </c>
      <c r="B3008">
        <v>2019</v>
      </c>
      <c r="C3008" s="1" t="s">
        <v>98</v>
      </c>
      <c r="D3008" s="1" t="s">
        <v>99</v>
      </c>
      <c r="E3008" s="1" t="s">
        <v>101</v>
      </c>
      <c r="F3008">
        <v>662</v>
      </c>
    </row>
    <row r="3009" spans="1:6" x14ac:dyDescent="0.3">
      <c r="A3009" s="1" t="s">
        <v>72</v>
      </c>
      <c r="B3009">
        <v>2019</v>
      </c>
      <c r="C3009" s="1" t="s">
        <v>98</v>
      </c>
      <c r="D3009" s="1" t="s">
        <v>104</v>
      </c>
      <c r="E3009" s="1" t="s">
        <v>218</v>
      </c>
      <c r="F3009">
        <v>88</v>
      </c>
    </row>
    <row r="3010" spans="1:6" x14ac:dyDescent="0.3">
      <c r="A3010" s="1" t="s">
        <v>72</v>
      </c>
      <c r="B3010">
        <v>2019</v>
      </c>
      <c r="C3010" s="1" t="s">
        <v>98</v>
      </c>
      <c r="D3010" s="1" t="s">
        <v>104</v>
      </c>
      <c r="E3010" s="1" t="s">
        <v>467</v>
      </c>
      <c r="F3010">
        <v>9</v>
      </c>
    </row>
    <row r="3011" spans="1:6" x14ac:dyDescent="0.3">
      <c r="A3011" s="1" t="s">
        <v>72</v>
      </c>
      <c r="B3011">
        <v>2019</v>
      </c>
      <c r="C3011" s="1" t="s">
        <v>98</v>
      </c>
      <c r="D3011" s="1" t="s">
        <v>104</v>
      </c>
      <c r="E3011" s="1" t="s">
        <v>469</v>
      </c>
      <c r="F3011">
        <v>2</v>
      </c>
    </row>
    <row r="3012" spans="1:6" x14ac:dyDescent="0.3">
      <c r="A3012" s="1" t="s">
        <v>72</v>
      </c>
      <c r="B3012">
        <v>2019</v>
      </c>
      <c r="C3012" s="1" t="s">
        <v>98</v>
      </c>
      <c r="D3012" s="1" t="s">
        <v>122</v>
      </c>
      <c r="E3012" s="1" t="s">
        <v>122</v>
      </c>
      <c r="F3012">
        <v>6368</v>
      </c>
    </row>
    <row r="3013" spans="1:6" x14ac:dyDescent="0.3">
      <c r="A3013" s="1" t="s">
        <v>72</v>
      </c>
      <c r="B3013">
        <v>2020</v>
      </c>
      <c r="C3013" s="1" t="s">
        <v>83</v>
      </c>
      <c r="D3013" s="1" t="s">
        <v>86</v>
      </c>
      <c r="E3013" s="1" t="s">
        <v>87</v>
      </c>
      <c r="F3013">
        <v>108</v>
      </c>
    </row>
    <row r="3014" spans="1:6" x14ac:dyDescent="0.3">
      <c r="A3014" s="1" t="s">
        <v>72</v>
      </c>
      <c r="B3014">
        <v>2020</v>
      </c>
      <c r="C3014" s="1" t="s">
        <v>83</v>
      </c>
      <c r="D3014" s="1" t="s">
        <v>90</v>
      </c>
      <c r="E3014" s="1" t="s">
        <v>91</v>
      </c>
      <c r="F3014">
        <v>2765</v>
      </c>
    </row>
    <row r="3015" spans="1:6" x14ac:dyDescent="0.3">
      <c r="A3015" s="1" t="s">
        <v>72</v>
      </c>
      <c r="B3015">
        <v>2020</v>
      </c>
      <c r="C3015" s="1" t="s">
        <v>83</v>
      </c>
      <c r="D3015" s="1" t="s">
        <v>94</v>
      </c>
      <c r="E3015" s="1" t="s">
        <v>95</v>
      </c>
      <c r="F3015">
        <v>12</v>
      </c>
    </row>
    <row r="3016" spans="1:6" x14ac:dyDescent="0.3">
      <c r="A3016" s="1" t="s">
        <v>72</v>
      </c>
      <c r="B3016">
        <v>2020</v>
      </c>
      <c r="C3016" s="1" t="s">
        <v>98</v>
      </c>
      <c r="D3016" s="1" t="s">
        <v>99</v>
      </c>
      <c r="E3016" s="1" t="s">
        <v>101</v>
      </c>
      <c r="F3016">
        <v>681</v>
      </c>
    </row>
    <row r="3017" spans="1:6" x14ac:dyDescent="0.3">
      <c r="A3017" s="1" t="s">
        <v>72</v>
      </c>
      <c r="B3017">
        <v>2020</v>
      </c>
      <c r="C3017" s="1" t="s">
        <v>98</v>
      </c>
      <c r="D3017" s="1" t="s">
        <v>104</v>
      </c>
      <c r="E3017" s="1" t="s">
        <v>218</v>
      </c>
      <c r="F3017">
        <v>76</v>
      </c>
    </row>
    <row r="3018" spans="1:6" x14ac:dyDescent="0.3">
      <c r="A3018" s="1" t="s">
        <v>72</v>
      </c>
      <c r="B3018">
        <v>2020</v>
      </c>
      <c r="C3018" s="1" t="s">
        <v>98</v>
      </c>
      <c r="D3018" s="1" t="s">
        <v>104</v>
      </c>
      <c r="E3018" s="1" t="s">
        <v>467</v>
      </c>
      <c r="F3018">
        <v>8</v>
      </c>
    </row>
    <row r="3019" spans="1:6" x14ac:dyDescent="0.3">
      <c r="A3019" s="1" t="s">
        <v>72</v>
      </c>
      <c r="B3019">
        <v>2020</v>
      </c>
      <c r="C3019" s="1" t="s">
        <v>98</v>
      </c>
      <c r="D3019" s="1" t="s">
        <v>104</v>
      </c>
      <c r="E3019" s="1" t="s">
        <v>469</v>
      </c>
      <c r="F3019">
        <v>2</v>
      </c>
    </row>
    <row r="3020" spans="1:6" x14ac:dyDescent="0.3">
      <c r="A3020" s="1" t="s">
        <v>72</v>
      </c>
      <c r="B3020">
        <v>2020</v>
      </c>
      <c r="C3020" s="1" t="s">
        <v>98</v>
      </c>
      <c r="D3020" s="1" t="s">
        <v>122</v>
      </c>
      <c r="E3020" s="1" t="s">
        <v>122</v>
      </c>
      <c r="F3020">
        <v>6952</v>
      </c>
    </row>
    <row r="3021" spans="1:6" x14ac:dyDescent="0.3">
      <c r="A3021" s="1" t="s">
        <v>72</v>
      </c>
      <c r="B3021">
        <v>2021</v>
      </c>
      <c r="C3021" s="1" t="s">
        <v>83</v>
      </c>
      <c r="D3021" s="1" t="s">
        <v>86</v>
      </c>
      <c r="E3021" s="1" t="s">
        <v>87</v>
      </c>
      <c r="F3021">
        <v>108</v>
      </c>
    </row>
    <row r="3022" spans="1:6" x14ac:dyDescent="0.3">
      <c r="A3022" s="1" t="s">
        <v>72</v>
      </c>
      <c r="B3022">
        <v>2021</v>
      </c>
      <c r="C3022" s="1" t="s">
        <v>83</v>
      </c>
      <c r="D3022" s="1" t="s">
        <v>90</v>
      </c>
      <c r="E3022" s="1" t="s">
        <v>91</v>
      </c>
      <c r="F3022">
        <v>3097</v>
      </c>
    </row>
    <row r="3023" spans="1:6" x14ac:dyDescent="0.3">
      <c r="A3023" s="1" t="s">
        <v>72</v>
      </c>
      <c r="B3023">
        <v>2021</v>
      </c>
      <c r="C3023" s="1" t="s">
        <v>83</v>
      </c>
      <c r="D3023" s="1" t="s">
        <v>94</v>
      </c>
      <c r="E3023" s="1" t="s">
        <v>95</v>
      </c>
      <c r="F3023">
        <v>10</v>
      </c>
    </row>
    <row r="3024" spans="1:6" x14ac:dyDescent="0.3">
      <c r="A3024" s="1" t="s">
        <v>72</v>
      </c>
      <c r="B3024">
        <v>2021</v>
      </c>
      <c r="C3024" s="1" t="s">
        <v>98</v>
      </c>
      <c r="D3024" s="1" t="s">
        <v>99</v>
      </c>
      <c r="E3024" s="1" t="s">
        <v>101</v>
      </c>
      <c r="F3024">
        <v>681</v>
      </c>
    </row>
    <row r="3025" spans="1:6" x14ac:dyDescent="0.3">
      <c r="A3025" s="1" t="s">
        <v>72</v>
      </c>
      <c r="B3025">
        <v>2021</v>
      </c>
      <c r="C3025" s="1" t="s">
        <v>98</v>
      </c>
      <c r="D3025" s="1" t="s">
        <v>104</v>
      </c>
      <c r="E3025" s="1" t="s">
        <v>218</v>
      </c>
      <c r="F3025">
        <v>78</v>
      </c>
    </row>
    <row r="3026" spans="1:6" x14ac:dyDescent="0.3">
      <c r="A3026" s="1" t="s">
        <v>72</v>
      </c>
      <c r="B3026">
        <v>2021</v>
      </c>
      <c r="C3026" s="1" t="s">
        <v>98</v>
      </c>
      <c r="D3026" s="1" t="s">
        <v>104</v>
      </c>
      <c r="E3026" s="1" t="s">
        <v>467</v>
      </c>
      <c r="F3026">
        <v>9</v>
      </c>
    </row>
    <row r="3027" spans="1:6" x14ac:dyDescent="0.3">
      <c r="A3027" s="1" t="s">
        <v>72</v>
      </c>
      <c r="B3027">
        <v>2021</v>
      </c>
      <c r="C3027" s="1" t="s">
        <v>98</v>
      </c>
      <c r="D3027" s="1" t="s">
        <v>104</v>
      </c>
      <c r="E3027" s="1" t="s">
        <v>469</v>
      </c>
      <c r="F3027">
        <v>1</v>
      </c>
    </row>
    <row r="3028" spans="1:6" x14ac:dyDescent="0.3">
      <c r="A3028" s="1" t="s">
        <v>72</v>
      </c>
      <c r="B3028">
        <v>2021</v>
      </c>
      <c r="C3028" s="1" t="s">
        <v>98</v>
      </c>
      <c r="D3028" s="1" t="s">
        <v>122</v>
      </c>
      <c r="E3028" s="1" t="s">
        <v>122</v>
      </c>
      <c r="F3028">
        <v>7165</v>
      </c>
    </row>
    <row r="3029" spans="1:6" x14ac:dyDescent="0.3">
      <c r="A3029" s="1" t="s">
        <v>73</v>
      </c>
      <c r="B3029">
        <v>2015</v>
      </c>
      <c r="C3029" s="1" t="s">
        <v>83</v>
      </c>
      <c r="D3029" s="1" t="s">
        <v>90</v>
      </c>
      <c r="E3029" s="1" t="s">
        <v>91</v>
      </c>
      <c r="F3029">
        <v>164081</v>
      </c>
    </row>
    <row r="3030" spans="1:6" x14ac:dyDescent="0.3">
      <c r="A3030" s="1" t="s">
        <v>73</v>
      </c>
      <c r="B3030">
        <v>2015</v>
      </c>
      <c r="C3030" s="1" t="s">
        <v>83</v>
      </c>
      <c r="D3030" s="1" t="s">
        <v>94</v>
      </c>
      <c r="E3030" s="1" t="s">
        <v>95</v>
      </c>
      <c r="F3030">
        <v>11988</v>
      </c>
    </row>
    <row r="3031" spans="1:6" x14ac:dyDescent="0.3">
      <c r="A3031" s="1" t="s">
        <v>73</v>
      </c>
      <c r="B3031">
        <v>2015</v>
      </c>
      <c r="C3031" s="1" t="s">
        <v>98</v>
      </c>
      <c r="D3031" s="1" t="s">
        <v>99</v>
      </c>
      <c r="E3031" s="1" t="s">
        <v>101</v>
      </c>
      <c r="F3031">
        <v>71427</v>
      </c>
    </row>
    <row r="3032" spans="1:6" x14ac:dyDescent="0.3">
      <c r="A3032" s="1" t="s">
        <v>73</v>
      </c>
      <c r="B3032">
        <v>2015</v>
      </c>
      <c r="C3032" s="1" t="s">
        <v>98</v>
      </c>
      <c r="D3032" s="1" t="s">
        <v>104</v>
      </c>
      <c r="E3032" s="1" t="s">
        <v>105</v>
      </c>
      <c r="F3032">
        <v>443</v>
      </c>
    </row>
    <row r="3033" spans="1:6" x14ac:dyDescent="0.3">
      <c r="A3033" s="1" t="s">
        <v>73</v>
      </c>
      <c r="B3033">
        <v>2015</v>
      </c>
      <c r="C3033" s="1" t="s">
        <v>98</v>
      </c>
      <c r="D3033" s="1" t="s">
        <v>104</v>
      </c>
      <c r="E3033" s="1" t="s">
        <v>174</v>
      </c>
      <c r="F3033">
        <v>10497</v>
      </c>
    </row>
    <row r="3034" spans="1:6" x14ac:dyDescent="0.3">
      <c r="A3034" s="1" t="s">
        <v>73</v>
      </c>
      <c r="B3034">
        <v>2015</v>
      </c>
      <c r="C3034" s="1" t="s">
        <v>98</v>
      </c>
      <c r="D3034" s="1" t="s">
        <v>116</v>
      </c>
      <c r="E3034" s="1" t="s">
        <v>117</v>
      </c>
      <c r="F3034">
        <v>46</v>
      </c>
    </row>
    <row r="3035" spans="1:6" x14ac:dyDescent="0.3">
      <c r="A3035" s="1" t="s">
        <v>73</v>
      </c>
      <c r="B3035">
        <v>2015</v>
      </c>
      <c r="C3035" s="1" t="s">
        <v>98</v>
      </c>
      <c r="D3035" s="1" t="s">
        <v>122</v>
      </c>
      <c r="E3035" s="1" t="s">
        <v>470</v>
      </c>
      <c r="F3035">
        <v>62494</v>
      </c>
    </row>
    <row r="3036" spans="1:6" x14ac:dyDescent="0.3">
      <c r="A3036" s="1" t="s">
        <v>73</v>
      </c>
      <c r="B3036">
        <v>2015</v>
      </c>
      <c r="C3036" s="1" t="s">
        <v>98</v>
      </c>
      <c r="D3036" s="1" t="s">
        <v>122</v>
      </c>
      <c r="E3036" s="1" t="s">
        <v>471</v>
      </c>
      <c r="F3036">
        <v>613404</v>
      </c>
    </row>
    <row r="3037" spans="1:6" x14ac:dyDescent="0.3">
      <c r="A3037" s="1" t="s">
        <v>73</v>
      </c>
      <c r="B3037">
        <v>2016</v>
      </c>
      <c r="C3037" s="1" t="s">
        <v>83</v>
      </c>
      <c r="D3037" s="1" t="s">
        <v>90</v>
      </c>
      <c r="E3037" s="1" t="s">
        <v>91</v>
      </c>
      <c r="F3037">
        <v>164389</v>
      </c>
    </row>
    <row r="3038" spans="1:6" x14ac:dyDescent="0.3">
      <c r="A3038" s="1" t="s">
        <v>73</v>
      </c>
      <c r="B3038">
        <v>2016</v>
      </c>
      <c r="C3038" s="1" t="s">
        <v>83</v>
      </c>
      <c r="D3038" s="1" t="s">
        <v>94</v>
      </c>
      <c r="E3038" s="1" t="s">
        <v>95</v>
      </c>
      <c r="F3038">
        <v>12106</v>
      </c>
    </row>
    <row r="3039" spans="1:6" x14ac:dyDescent="0.3">
      <c r="A3039" s="1" t="s">
        <v>73</v>
      </c>
      <c r="B3039">
        <v>2016</v>
      </c>
      <c r="C3039" s="1" t="s">
        <v>98</v>
      </c>
      <c r="D3039" s="1" t="s">
        <v>99</v>
      </c>
      <c r="E3039" s="1" t="s">
        <v>101</v>
      </c>
      <c r="F3039">
        <v>71207</v>
      </c>
    </row>
    <row r="3040" spans="1:6" x14ac:dyDescent="0.3">
      <c r="A3040" s="1" t="s">
        <v>73</v>
      </c>
      <c r="B3040">
        <v>2016</v>
      </c>
      <c r="C3040" s="1" t="s">
        <v>98</v>
      </c>
      <c r="D3040" s="1" t="s">
        <v>104</v>
      </c>
      <c r="E3040" s="1" t="s">
        <v>105</v>
      </c>
      <c r="F3040">
        <v>429</v>
      </c>
    </row>
    <row r="3041" spans="1:6" x14ac:dyDescent="0.3">
      <c r="A3041" s="1" t="s">
        <v>73</v>
      </c>
      <c r="B3041">
        <v>2016</v>
      </c>
      <c r="C3041" s="1" t="s">
        <v>98</v>
      </c>
      <c r="D3041" s="1" t="s">
        <v>104</v>
      </c>
      <c r="E3041" s="1" t="s">
        <v>174</v>
      </c>
      <c r="F3041">
        <v>10341</v>
      </c>
    </row>
    <row r="3042" spans="1:6" x14ac:dyDescent="0.3">
      <c r="A3042" s="1" t="s">
        <v>73</v>
      </c>
      <c r="B3042">
        <v>2016</v>
      </c>
      <c r="C3042" s="1" t="s">
        <v>98</v>
      </c>
      <c r="D3042" s="1" t="s">
        <v>116</v>
      </c>
      <c r="E3042" s="1" t="s">
        <v>117</v>
      </c>
      <c r="F3042">
        <v>46</v>
      </c>
    </row>
    <row r="3043" spans="1:6" x14ac:dyDescent="0.3">
      <c r="A3043" s="1" t="s">
        <v>73</v>
      </c>
      <c r="B3043">
        <v>2016</v>
      </c>
      <c r="C3043" s="1" t="s">
        <v>98</v>
      </c>
      <c r="D3043" s="1" t="s">
        <v>122</v>
      </c>
      <c r="E3043" s="1" t="s">
        <v>470</v>
      </c>
      <c r="F3043">
        <v>66890</v>
      </c>
    </row>
    <row r="3044" spans="1:6" x14ac:dyDescent="0.3">
      <c r="A3044" s="1" t="s">
        <v>73</v>
      </c>
      <c r="B3044">
        <v>2016</v>
      </c>
      <c r="C3044" s="1" t="s">
        <v>98</v>
      </c>
      <c r="D3044" s="1" t="s">
        <v>122</v>
      </c>
      <c r="E3044" s="1" t="s">
        <v>471</v>
      </c>
      <c r="F3044">
        <v>613007</v>
      </c>
    </row>
    <row r="3045" spans="1:6" x14ac:dyDescent="0.3">
      <c r="A3045" s="1" t="s">
        <v>73</v>
      </c>
      <c r="B3045">
        <v>2017</v>
      </c>
      <c r="C3045" s="1" t="s">
        <v>83</v>
      </c>
      <c r="D3045" s="1" t="s">
        <v>90</v>
      </c>
      <c r="E3045" s="1" t="s">
        <v>91</v>
      </c>
      <c r="F3045">
        <v>164552</v>
      </c>
    </row>
    <row r="3046" spans="1:6" x14ac:dyDescent="0.3">
      <c r="A3046" s="1" t="s">
        <v>73</v>
      </c>
      <c r="B3046">
        <v>2017</v>
      </c>
      <c r="C3046" s="1" t="s">
        <v>83</v>
      </c>
      <c r="D3046" s="1" t="s">
        <v>94</v>
      </c>
      <c r="E3046" s="1" t="s">
        <v>95</v>
      </c>
      <c r="F3046">
        <v>12272</v>
      </c>
    </row>
    <row r="3047" spans="1:6" x14ac:dyDescent="0.3">
      <c r="A3047" s="1" t="s">
        <v>73</v>
      </c>
      <c r="B3047">
        <v>2017</v>
      </c>
      <c r="C3047" s="1" t="s">
        <v>98</v>
      </c>
      <c r="D3047" s="1" t="s">
        <v>99</v>
      </c>
      <c r="E3047" s="1" t="s">
        <v>101</v>
      </c>
      <c r="F3047">
        <v>71703</v>
      </c>
    </row>
    <row r="3048" spans="1:6" x14ac:dyDescent="0.3">
      <c r="A3048" s="1" t="s">
        <v>73</v>
      </c>
      <c r="B3048">
        <v>2017</v>
      </c>
      <c r="C3048" s="1" t="s">
        <v>98</v>
      </c>
      <c r="D3048" s="1" t="s">
        <v>104</v>
      </c>
      <c r="E3048" s="1" t="s">
        <v>105</v>
      </c>
      <c r="F3048">
        <v>428</v>
      </c>
    </row>
    <row r="3049" spans="1:6" x14ac:dyDescent="0.3">
      <c r="A3049" s="1" t="s">
        <v>73</v>
      </c>
      <c r="B3049">
        <v>2017</v>
      </c>
      <c r="C3049" s="1" t="s">
        <v>98</v>
      </c>
      <c r="D3049" s="1" t="s">
        <v>104</v>
      </c>
      <c r="E3049" s="1" t="s">
        <v>174</v>
      </c>
      <c r="F3049">
        <v>10425</v>
      </c>
    </row>
    <row r="3050" spans="1:6" x14ac:dyDescent="0.3">
      <c r="A3050" s="1" t="s">
        <v>73</v>
      </c>
      <c r="B3050">
        <v>2017</v>
      </c>
      <c r="C3050" s="1" t="s">
        <v>98</v>
      </c>
      <c r="D3050" s="1" t="s">
        <v>116</v>
      </c>
      <c r="E3050" s="1" t="s">
        <v>117</v>
      </c>
      <c r="F3050">
        <v>46</v>
      </c>
    </row>
    <row r="3051" spans="1:6" x14ac:dyDescent="0.3">
      <c r="A3051" s="1" t="s">
        <v>73</v>
      </c>
      <c r="B3051">
        <v>2017</v>
      </c>
      <c r="C3051" s="1" t="s">
        <v>98</v>
      </c>
      <c r="D3051" s="1" t="s">
        <v>122</v>
      </c>
      <c r="E3051" s="1" t="s">
        <v>470</v>
      </c>
      <c r="F3051">
        <v>71750</v>
      </c>
    </row>
    <row r="3052" spans="1:6" x14ac:dyDescent="0.3">
      <c r="A3052" s="1" t="s">
        <v>73</v>
      </c>
      <c r="B3052">
        <v>2017</v>
      </c>
      <c r="C3052" s="1" t="s">
        <v>98</v>
      </c>
      <c r="D3052" s="1" t="s">
        <v>122</v>
      </c>
      <c r="E3052" s="1" t="s">
        <v>471</v>
      </c>
      <c r="F3052">
        <v>613594</v>
      </c>
    </row>
    <row r="3053" spans="1:6" x14ac:dyDescent="0.3">
      <c r="A3053" s="1" t="s">
        <v>73</v>
      </c>
      <c r="B3053">
        <v>2018</v>
      </c>
      <c r="C3053" s="1" t="s">
        <v>83</v>
      </c>
      <c r="D3053" s="1" t="s">
        <v>90</v>
      </c>
      <c r="E3053" s="1" t="s">
        <v>91</v>
      </c>
      <c r="F3053">
        <v>164687</v>
      </c>
    </row>
    <row r="3054" spans="1:6" x14ac:dyDescent="0.3">
      <c r="A3054" s="1" t="s">
        <v>73</v>
      </c>
      <c r="B3054">
        <v>2018</v>
      </c>
      <c r="C3054" s="1" t="s">
        <v>83</v>
      </c>
      <c r="D3054" s="1" t="s">
        <v>94</v>
      </c>
      <c r="E3054" s="1" t="s">
        <v>95</v>
      </c>
      <c r="F3054">
        <v>12169</v>
      </c>
    </row>
    <row r="3055" spans="1:6" x14ac:dyDescent="0.3">
      <c r="A3055" s="1" t="s">
        <v>73</v>
      </c>
      <c r="B3055">
        <v>2018</v>
      </c>
      <c r="C3055" s="1" t="s">
        <v>98</v>
      </c>
      <c r="D3055" s="1" t="s">
        <v>99</v>
      </c>
      <c r="E3055" s="1" t="s">
        <v>101</v>
      </c>
      <c r="F3055">
        <v>71498</v>
      </c>
    </row>
    <row r="3056" spans="1:6" x14ac:dyDescent="0.3">
      <c r="A3056" s="1" t="s">
        <v>73</v>
      </c>
      <c r="B3056">
        <v>2018</v>
      </c>
      <c r="C3056" s="1" t="s">
        <v>98</v>
      </c>
      <c r="D3056" s="1" t="s">
        <v>104</v>
      </c>
      <c r="E3056" s="1" t="s">
        <v>105</v>
      </c>
      <c r="F3056">
        <v>430</v>
      </c>
    </row>
    <row r="3057" spans="1:6" x14ac:dyDescent="0.3">
      <c r="A3057" s="1" t="s">
        <v>73</v>
      </c>
      <c r="B3057">
        <v>2018</v>
      </c>
      <c r="C3057" s="1" t="s">
        <v>98</v>
      </c>
      <c r="D3057" s="1" t="s">
        <v>104</v>
      </c>
      <c r="E3057" s="1" t="s">
        <v>174</v>
      </c>
      <c r="F3057">
        <v>10440</v>
      </c>
    </row>
    <row r="3058" spans="1:6" x14ac:dyDescent="0.3">
      <c r="A3058" s="1" t="s">
        <v>73</v>
      </c>
      <c r="B3058">
        <v>2018</v>
      </c>
      <c r="C3058" s="1" t="s">
        <v>98</v>
      </c>
      <c r="D3058" s="1" t="s">
        <v>116</v>
      </c>
      <c r="E3058" s="1" t="s">
        <v>117</v>
      </c>
      <c r="F3058">
        <v>40</v>
      </c>
    </row>
    <row r="3059" spans="1:6" x14ac:dyDescent="0.3">
      <c r="A3059" s="1" t="s">
        <v>73</v>
      </c>
      <c r="B3059">
        <v>2018</v>
      </c>
      <c r="C3059" s="1" t="s">
        <v>98</v>
      </c>
      <c r="D3059" s="1" t="s">
        <v>122</v>
      </c>
      <c r="E3059" s="1" t="s">
        <v>470</v>
      </c>
      <c r="F3059">
        <v>75496</v>
      </c>
    </row>
    <row r="3060" spans="1:6" x14ac:dyDescent="0.3">
      <c r="A3060" s="1" t="s">
        <v>73</v>
      </c>
      <c r="B3060">
        <v>2018</v>
      </c>
      <c r="C3060" s="1" t="s">
        <v>98</v>
      </c>
      <c r="D3060" s="1" t="s">
        <v>122</v>
      </c>
      <c r="E3060" s="1" t="s">
        <v>471</v>
      </c>
      <c r="F3060">
        <v>614720</v>
      </c>
    </row>
    <row r="3061" spans="1:6" x14ac:dyDescent="0.3">
      <c r="A3061" s="1" t="s">
        <v>73</v>
      </c>
      <c r="B3061">
        <v>2019</v>
      </c>
      <c r="C3061" s="1" t="s">
        <v>83</v>
      </c>
      <c r="D3061" s="1" t="s">
        <v>90</v>
      </c>
      <c r="E3061" s="1" t="s">
        <v>91</v>
      </c>
      <c r="F3061">
        <v>164687</v>
      </c>
    </row>
    <row r="3062" spans="1:6" x14ac:dyDescent="0.3">
      <c r="A3062" s="1" t="s">
        <v>73</v>
      </c>
      <c r="B3062">
        <v>2019</v>
      </c>
      <c r="C3062" s="1" t="s">
        <v>83</v>
      </c>
      <c r="D3062" s="1" t="s">
        <v>94</v>
      </c>
      <c r="E3062" s="1" t="s">
        <v>95</v>
      </c>
      <c r="F3062">
        <v>12180</v>
      </c>
    </row>
    <row r="3063" spans="1:6" x14ac:dyDescent="0.3">
      <c r="A3063" s="1" t="s">
        <v>73</v>
      </c>
      <c r="B3063">
        <v>2019</v>
      </c>
      <c r="C3063" s="1" t="s">
        <v>98</v>
      </c>
      <c r="D3063" s="1" t="s">
        <v>99</v>
      </c>
      <c r="E3063" s="1" t="s">
        <v>101</v>
      </c>
      <c r="F3063">
        <v>71643</v>
      </c>
    </row>
    <row r="3064" spans="1:6" x14ac:dyDescent="0.3">
      <c r="A3064" s="1" t="s">
        <v>73</v>
      </c>
      <c r="B3064">
        <v>2019</v>
      </c>
      <c r="C3064" s="1" t="s">
        <v>98</v>
      </c>
      <c r="D3064" s="1" t="s">
        <v>104</v>
      </c>
      <c r="E3064" s="1" t="s">
        <v>105</v>
      </c>
      <c r="F3064">
        <v>477</v>
      </c>
    </row>
    <row r="3065" spans="1:6" x14ac:dyDescent="0.3">
      <c r="A3065" s="1" t="s">
        <v>73</v>
      </c>
      <c r="B3065">
        <v>2019</v>
      </c>
      <c r="C3065" s="1" t="s">
        <v>98</v>
      </c>
      <c r="D3065" s="1" t="s">
        <v>104</v>
      </c>
      <c r="E3065" s="1" t="s">
        <v>174</v>
      </c>
      <c r="F3065">
        <v>10364</v>
      </c>
    </row>
    <row r="3066" spans="1:6" x14ac:dyDescent="0.3">
      <c r="A3066" s="1" t="s">
        <v>73</v>
      </c>
      <c r="B3066">
        <v>2019</v>
      </c>
      <c r="C3066" s="1" t="s">
        <v>98</v>
      </c>
      <c r="D3066" s="1" t="s">
        <v>116</v>
      </c>
      <c r="E3066" s="1" t="s">
        <v>117</v>
      </c>
      <c r="F3066">
        <v>43</v>
      </c>
    </row>
    <row r="3067" spans="1:6" x14ac:dyDescent="0.3">
      <c r="A3067" s="1" t="s">
        <v>73</v>
      </c>
      <c r="B3067">
        <v>2019</v>
      </c>
      <c r="C3067" s="1" t="s">
        <v>98</v>
      </c>
      <c r="D3067" s="1" t="s">
        <v>122</v>
      </c>
      <c r="E3067" s="1" t="s">
        <v>122</v>
      </c>
      <c r="F3067">
        <v>614974</v>
      </c>
    </row>
    <row r="3068" spans="1:6" x14ac:dyDescent="0.3">
      <c r="A3068" s="1" t="s">
        <v>73</v>
      </c>
      <c r="B3068">
        <v>2019</v>
      </c>
      <c r="C3068" s="1" t="s">
        <v>98</v>
      </c>
      <c r="D3068" s="1" t="s">
        <v>122</v>
      </c>
      <c r="E3068" s="1" t="s">
        <v>470</v>
      </c>
      <c r="F3068">
        <v>80403</v>
      </c>
    </row>
    <row r="3069" spans="1:6" x14ac:dyDescent="0.3">
      <c r="A3069" s="1" t="s">
        <v>73</v>
      </c>
      <c r="B3069">
        <v>2020</v>
      </c>
      <c r="C3069" s="1" t="s">
        <v>83</v>
      </c>
      <c r="D3069" s="1" t="s">
        <v>90</v>
      </c>
      <c r="E3069" s="1" t="s">
        <v>91</v>
      </c>
      <c r="F3069">
        <v>164687</v>
      </c>
    </row>
    <row r="3070" spans="1:6" x14ac:dyDescent="0.3">
      <c r="A3070" s="1" t="s">
        <v>73</v>
      </c>
      <c r="B3070">
        <v>2020</v>
      </c>
      <c r="C3070" s="1" t="s">
        <v>83</v>
      </c>
      <c r="D3070" s="1" t="s">
        <v>94</v>
      </c>
      <c r="E3070" s="1" t="s">
        <v>95</v>
      </c>
      <c r="F3070">
        <v>12391</v>
      </c>
    </row>
    <row r="3071" spans="1:6" x14ac:dyDescent="0.3">
      <c r="A3071" s="1" t="s">
        <v>73</v>
      </c>
      <c r="B3071">
        <v>2020</v>
      </c>
      <c r="C3071" s="1" t="s">
        <v>98</v>
      </c>
      <c r="D3071" s="1" t="s">
        <v>99</v>
      </c>
      <c r="E3071" s="1" t="s">
        <v>101</v>
      </c>
      <c r="F3071">
        <v>72219</v>
      </c>
    </row>
    <row r="3072" spans="1:6" x14ac:dyDescent="0.3">
      <c r="A3072" s="1" t="s">
        <v>73</v>
      </c>
      <c r="B3072">
        <v>2020</v>
      </c>
      <c r="C3072" s="1" t="s">
        <v>98</v>
      </c>
      <c r="D3072" s="1" t="s">
        <v>104</v>
      </c>
      <c r="E3072" s="1" t="s">
        <v>105</v>
      </c>
      <c r="F3072">
        <v>443</v>
      </c>
    </row>
    <row r="3073" spans="1:6" x14ac:dyDescent="0.3">
      <c r="A3073" s="1" t="s">
        <v>73</v>
      </c>
      <c r="B3073">
        <v>2020</v>
      </c>
      <c r="C3073" s="1" t="s">
        <v>98</v>
      </c>
      <c r="D3073" s="1" t="s">
        <v>104</v>
      </c>
      <c r="E3073" s="1" t="s">
        <v>174</v>
      </c>
      <c r="F3073">
        <v>9843</v>
      </c>
    </row>
    <row r="3074" spans="1:6" x14ac:dyDescent="0.3">
      <c r="A3074" s="1" t="s">
        <v>73</v>
      </c>
      <c r="B3074">
        <v>2020</v>
      </c>
      <c r="C3074" s="1" t="s">
        <v>98</v>
      </c>
      <c r="D3074" s="1" t="s">
        <v>116</v>
      </c>
      <c r="E3074" s="1" t="s">
        <v>117</v>
      </c>
      <c r="F3074">
        <v>44</v>
      </c>
    </row>
    <row r="3075" spans="1:6" x14ac:dyDescent="0.3">
      <c r="A3075" s="1" t="s">
        <v>73</v>
      </c>
      <c r="B3075">
        <v>2020</v>
      </c>
      <c r="C3075" s="1" t="s">
        <v>98</v>
      </c>
      <c r="D3075" s="1" t="s">
        <v>122</v>
      </c>
      <c r="E3075" s="1" t="s">
        <v>122</v>
      </c>
      <c r="F3075">
        <v>613270</v>
      </c>
    </row>
    <row r="3076" spans="1:6" x14ac:dyDescent="0.3">
      <c r="A3076" s="1" t="s">
        <v>73</v>
      </c>
      <c r="B3076">
        <v>2020</v>
      </c>
      <c r="C3076" s="1" t="s">
        <v>98</v>
      </c>
      <c r="D3076" s="1" t="s">
        <v>122</v>
      </c>
      <c r="E3076" s="1" t="s">
        <v>470</v>
      </c>
      <c r="F3076">
        <v>83357</v>
      </c>
    </row>
    <row r="3077" spans="1:6" x14ac:dyDescent="0.3">
      <c r="A3077" s="1" t="s">
        <v>73</v>
      </c>
      <c r="B3077">
        <v>2021</v>
      </c>
      <c r="C3077" s="1" t="s">
        <v>83</v>
      </c>
      <c r="D3077" s="1" t="s">
        <v>90</v>
      </c>
      <c r="E3077" s="1" t="s">
        <v>91</v>
      </c>
      <c r="F3077">
        <v>164687</v>
      </c>
    </row>
    <row r="3078" spans="1:6" x14ac:dyDescent="0.3">
      <c r="A3078" s="1" t="s">
        <v>73</v>
      </c>
      <c r="B3078">
        <v>2021</v>
      </c>
      <c r="C3078" s="1" t="s">
        <v>83</v>
      </c>
      <c r="D3078" s="1" t="s">
        <v>94</v>
      </c>
      <c r="E3078" s="1" t="s">
        <v>95</v>
      </c>
      <c r="F3078">
        <v>12659</v>
      </c>
    </row>
    <row r="3079" spans="1:6" x14ac:dyDescent="0.3">
      <c r="A3079" s="1" t="s">
        <v>73</v>
      </c>
      <c r="B3079">
        <v>2021</v>
      </c>
      <c r="C3079" s="1" t="s">
        <v>98</v>
      </c>
      <c r="D3079" s="1" t="s">
        <v>99</v>
      </c>
      <c r="E3079" s="1" t="s">
        <v>101</v>
      </c>
      <c r="F3079">
        <v>72672</v>
      </c>
    </row>
    <row r="3080" spans="1:6" x14ac:dyDescent="0.3">
      <c r="A3080" s="1" t="s">
        <v>73</v>
      </c>
      <c r="B3080">
        <v>2021</v>
      </c>
      <c r="C3080" s="1" t="s">
        <v>98</v>
      </c>
      <c r="D3080" s="1" t="s">
        <v>104</v>
      </c>
      <c r="E3080" s="1" t="s">
        <v>105</v>
      </c>
      <c r="F3080">
        <v>460</v>
      </c>
    </row>
    <row r="3081" spans="1:6" x14ac:dyDescent="0.3">
      <c r="A3081" s="1" t="s">
        <v>73</v>
      </c>
      <c r="B3081">
        <v>2021</v>
      </c>
      <c r="C3081" s="1" t="s">
        <v>98</v>
      </c>
      <c r="D3081" s="1" t="s">
        <v>104</v>
      </c>
      <c r="E3081" s="1" t="s">
        <v>174</v>
      </c>
      <c r="F3081">
        <v>9698</v>
      </c>
    </row>
    <row r="3082" spans="1:6" x14ac:dyDescent="0.3">
      <c r="A3082" s="1" t="s">
        <v>73</v>
      </c>
      <c r="B3082">
        <v>2021</v>
      </c>
      <c r="C3082" s="1" t="s">
        <v>98</v>
      </c>
      <c r="D3082" s="1" t="s">
        <v>116</v>
      </c>
      <c r="E3082" s="1" t="s">
        <v>117</v>
      </c>
      <c r="F3082">
        <v>45</v>
      </c>
    </row>
    <row r="3083" spans="1:6" x14ac:dyDescent="0.3">
      <c r="A3083" s="1" t="s">
        <v>73</v>
      </c>
      <c r="B3083">
        <v>2021</v>
      </c>
      <c r="C3083" s="1" t="s">
        <v>98</v>
      </c>
      <c r="D3083" s="1" t="s">
        <v>122</v>
      </c>
      <c r="E3083" s="1" t="s">
        <v>122</v>
      </c>
      <c r="F3083">
        <v>614355</v>
      </c>
    </row>
    <row r="3084" spans="1:6" x14ac:dyDescent="0.3">
      <c r="A3084" s="1" t="s">
        <v>73</v>
      </c>
      <c r="B3084">
        <v>2021</v>
      </c>
      <c r="C3084" s="1" t="s">
        <v>98</v>
      </c>
      <c r="D3084" s="1" t="s">
        <v>122</v>
      </c>
      <c r="E3084" s="1" t="s">
        <v>470</v>
      </c>
      <c r="F3084">
        <v>88437</v>
      </c>
    </row>
    <row r="3085" spans="1:6" x14ac:dyDescent="0.3">
      <c r="A3085" s="1" t="s">
        <v>74</v>
      </c>
      <c r="B3085">
        <v>2015</v>
      </c>
      <c r="C3085" s="1" t="s">
        <v>83</v>
      </c>
      <c r="D3085" s="1" t="s">
        <v>90</v>
      </c>
      <c r="E3085" s="1" t="s">
        <v>91</v>
      </c>
      <c r="F3085">
        <v>2899</v>
      </c>
    </row>
    <row r="3086" spans="1:6" x14ac:dyDescent="0.3">
      <c r="A3086" s="1" t="s">
        <v>74</v>
      </c>
      <c r="B3086">
        <v>2015</v>
      </c>
      <c r="C3086" s="1" t="s">
        <v>83</v>
      </c>
      <c r="D3086" s="1" t="s">
        <v>94</v>
      </c>
      <c r="E3086" s="1" t="s">
        <v>95</v>
      </c>
      <c r="F3086">
        <v>41</v>
      </c>
    </row>
    <row r="3087" spans="1:6" x14ac:dyDescent="0.3">
      <c r="A3087" s="1" t="s">
        <v>74</v>
      </c>
      <c r="B3087">
        <v>2015</v>
      </c>
      <c r="C3087" s="1" t="s">
        <v>98</v>
      </c>
      <c r="D3087" s="1" t="s">
        <v>99</v>
      </c>
      <c r="E3087" s="1" t="s">
        <v>472</v>
      </c>
      <c r="F3087">
        <v>785</v>
      </c>
    </row>
    <row r="3088" spans="1:6" x14ac:dyDescent="0.3">
      <c r="A3088" s="1" t="s">
        <v>74</v>
      </c>
      <c r="B3088">
        <v>2015</v>
      </c>
      <c r="C3088" s="1" t="s">
        <v>98</v>
      </c>
      <c r="D3088" s="1" t="s">
        <v>104</v>
      </c>
      <c r="E3088" s="1" t="s">
        <v>106</v>
      </c>
      <c r="F3088">
        <v>37</v>
      </c>
    </row>
    <row r="3089" spans="1:6" x14ac:dyDescent="0.3">
      <c r="A3089" s="1" t="s">
        <v>74</v>
      </c>
      <c r="B3089">
        <v>2015</v>
      </c>
      <c r="C3089" s="1" t="s">
        <v>98</v>
      </c>
      <c r="D3089" s="1" t="s">
        <v>122</v>
      </c>
      <c r="E3089" s="1" t="s">
        <v>122</v>
      </c>
      <c r="F3089">
        <v>12350</v>
      </c>
    </row>
    <row r="3090" spans="1:6" x14ac:dyDescent="0.3">
      <c r="A3090" s="1" t="s">
        <v>74</v>
      </c>
      <c r="B3090">
        <v>2016</v>
      </c>
      <c r="C3090" s="1" t="s">
        <v>83</v>
      </c>
      <c r="D3090" s="1" t="s">
        <v>90</v>
      </c>
      <c r="E3090" s="1" t="s">
        <v>91</v>
      </c>
      <c r="F3090">
        <v>3013</v>
      </c>
    </row>
    <row r="3091" spans="1:6" x14ac:dyDescent="0.3">
      <c r="A3091" s="1" t="s">
        <v>74</v>
      </c>
      <c r="B3091">
        <v>2016</v>
      </c>
      <c r="C3091" s="1" t="s">
        <v>83</v>
      </c>
      <c r="D3091" s="1" t="s">
        <v>94</v>
      </c>
      <c r="E3091" s="1" t="s">
        <v>95</v>
      </c>
      <c r="F3091">
        <v>32</v>
      </c>
    </row>
    <row r="3092" spans="1:6" x14ac:dyDescent="0.3">
      <c r="A3092" s="1" t="s">
        <v>74</v>
      </c>
      <c r="B3092">
        <v>2016</v>
      </c>
      <c r="C3092" s="1" t="s">
        <v>98</v>
      </c>
      <c r="D3092" s="1" t="s">
        <v>99</v>
      </c>
      <c r="E3092" s="1" t="s">
        <v>101</v>
      </c>
      <c r="F3092">
        <v>806</v>
      </c>
    </row>
    <row r="3093" spans="1:6" x14ac:dyDescent="0.3">
      <c r="A3093" s="1" t="s">
        <v>74</v>
      </c>
      <c r="B3093">
        <v>2016</v>
      </c>
      <c r="C3093" s="1" t="s">
        <v>98</v>
      </c>
      <c r="D3093" s="1" t="s">
        <v>104</v>
      </c>
      <c r="E3093" s="1" t="s">
        <v>106</v>
      </c>
      <c r="F3093">
        <v>36</v>
      </c>
    </row>
    <row r="3094" spans="1:6" x14ac:dyDescent="0.3">
      <c r="A3094" s="1" t="s">
        <v>74</v>
      </c>
      <c r="B3094">
        <v>2016</v>
      </c>
      <c r="C3094" s="1" t="s">
        <v>98</v>
      </c>
      <c r="D3094" s="1" t="s">
        <v>122</v>
      </c>
      <c r="E3094" s="1" t="s">
        <v>122</v>
      </c>
      <c r="F3094">
        <v>12504</v>
      </c>
    </row>
    <row r="3095" spans="1:6" x14ac:dyDescent="0.3">
      <c r="A3095" s="1" t="s">
        <v>74</v>
      </c>
      <c r="B3095">
        <v>2017</v>
      </c>
      <c r="C3095" s="1" t="s">
        <v>83</v>
      </c>
      <c r="D3095" s="1" t="s">
        <v>90</v>
      </c>
      <c r="E3095" s="1" t="s">
        <v>91</v>
      </c>
      <c r="F3095">
        <v>3029</v>
      </c>
    </row>
    <row r="3096" spans="1:6" x14ac:dyDescent="0.3">
      <c r="A3096" s="1" t="s">
        <v>74</v>
      </c>
      <c r="B3096">
        <v>2017</v>
      </c>
      <c r="C3096" s="1" t="s">
        <v>83</v>
      </c>
      <c r="D3096" s="1" t="s">
        <v>94</v>
      </c>
      <c r="E3096" s="1" t="s">
        <v>95</v>
      </c>
      <c r="F3096">
        <v>34</v>
      </c>
    </row>
    <row r="3097" spans="1:6" x14ac:dyDescent="0.3">
      <c r="A3097" s="1" t="s">
        <v>74</v>
      </c>
      <c r="B3097">
        <v>2017</v>
      </c>
      <c r="C3097" s="1" t="s">
        <v>98</v>
      </c>
      <c r="D3097" s="1" t="s">
        <v>99</v>
      </c>
      <c r="E3097" s="1" t="s">
        <v>101</v>
      </c>
      <c r="F3097">
        <v>819</v>
      </c>
    </row>
    <row r="3098" spans="1:6" x14ac:dyDescent="0.3">
      <c r="A3098" s="1" t="s">
        <v>74</v>
      </c>
      <c r="B3098">
        <v>2017</v>
      </c>
      <c r="C3098" s="1" t="s">
        <v>98</v>
      </c>
      <c r="D3098" s="1" t="s">
        <v>104</v>
      </c>
      <c r="E3098" s="1" t="s">
        <v>106</v>
      </c>
      <c r="F3098">
        <v>35</v>
      </c>
    </row>
    <row r="3099" spans="1:6" x14ac:dyDescent="0.3">
      <c r="A3099" s="1" t="s">
        <v>74</v>
      </c>
      <c r="B3099">
        <v>2017</v>
      </c>
      <c r="C3099" s="1" t="s">
        <v>98</v>
      </c>
      <c r="D3099" s="1" t="s">
        <v>122</v>
      </c>
      <c r="E3099" s="1" t="s">
        <v>122</v>
      </c>
      <c r="F3099">
        <v>12738</v>
      </c>
    </row>
    <row r="3100" spans="1:6" x14ac:dyDescent="0.3">
      <c r="A3100" s="1" t="s">
        <v>74</v>
      </c>
      <c r="B3100">
        <v>2018</v>
      </c>
      <c r="C3100" s="1" t="s">
        <v>83</v>
      </c>
      <c r="D3100" s="1" t="s">
        <v>90</v>
      </c>
      <c r="E3100" s="1" t="s">
        <v>91</v>
      </c>
      <c r="F3100">
        <v>3044</v>
      </c>
    </row>
    <row r="3101" spans="1:6" x14ac:dyDescent="0.3">
      <c r="A3101" s="1" t="s">
        <v>74</v>
      </c>
      <c r="B3101">
        <v>2018</v>
      </c>
      <c r="C3101" s="1" t="s">
        <v>83</v>
      </c>
      <c r="D3101" s="1" t="s">
        <v>94</v>
      </c>
      <c r="E3101" s="1" t="s">
        <v>95</v>
      </c>
      <c r="F3101">
        <v>35</v>
      </c>
    </row>
    <row r="3102" spans="1:6" x14ac:dyDescent="0.3">
      <c r="A3102" s="1" t="s">
        <v>74</v>
      </c>
      <c r="B3102">
        <v>2018</v>
      </c>
      <c r="C3102" s="1" t="s">
        <v>98</v>
      </c>
      <c r="D3102" s="1" t="s">
        <v>99</v>
      </c>
      <c r="E3102" s="1" t="s">
        <v>101</v>
      </c>
      <c r="F3102">
        <v>819</v>
      </c>
    </row>
    <row r="3103" spans="1:6" x14ac:dyDescent="0.3">
      <c r="A3103" s="1" t="s">
        <v>74</v>
      </c>
      <c r="B3103">
        <v>2018</v>
      </c>
      <c r="C3103" s="1" t="s">
        <v>98</v>
      </c>
      <c r="D3103" s="1" t="s">
        <v>104</v>
      </c>
      <c r="E3103" s="1" t="s">
        <v>106</v>
      </c>
      <c r="F3103">
        <v>32</v>
      </c>
    </row>
    <row r="3104" spans="1:6" x14ac:dyDescent="0.3">
      <c r="A3104" s="1" t="s">
        <v>74</v>
      </c>
      <c r="B3104">
        <v>2018</v>
      </c>
      <c r="C3104" s="1" t="s">
        <v>98</v>
      </c>
      <c r="D3104" s="1" t="s">
        <v>122</v>
      </c>
      <c r="E3104" s="1" t="s">
        <v>122</v>
      </c>
      <c r="F3104">
        <v>12938</v>
      </c>
    </row>
    <row r="3105" spans="1:6" x14ac:dyDescent="0.3">
      <c r="A3105" s="1" t="s">
        <v>74</v>
      </c>
      <c r="B3105">
        <v>2019</v>
      </c>
      <c r="C3105" s="1" t="s">
        <v>83</v>
      </c>
      <c r="D3105" s="1" t="s">
        <v>90</v>
      </c>
      <c r="E3105" s="1" t="s">
        <v>91</v>
      </c>
      <c r="F3105">
        <v>3108</v>
      </c>
    </row>
    <row r="3106" spans="1:6" x14ac:dyDescent="0.3">
      <c r="A3106" s="1" t="s">
        <v>74</v>
      </c>
      <c r="B3106">
        <v>2019</v>
      </c>
      <c r="C3106" s="1" t="s">
        <v>83</v>
      </c>
      <c r="D3106" s="1" t="s">
        <v>94</v>
      </c>
      <c r="E3106" s="1" t="s">
        <v>95</v>
      </c>
      <c r="F3106">
        <v>35</v>
      </c>
    </row>
    <row r="3107" spans="1:6" x14ac:dyDescent="0.3">
      <c r="A3107" s="1" t="s">
        <v>74</v>
      </c>
      <c r="B3107">
        <v>2019</v>
      </c>
      <c r="C3107" s="1" t="s">
        <v>98</v>
      </c>
      <c r="D3107" s="1" t="s">
        <v>99</v>
      </c>
      <c r="E3107" s="1" t="s">
        <v>101</v>
      </c>
      <c r="F3107">
        <v>834</v>
      </c>
    </row>
    <row r="3108" spans="1:6" x14ac:dyDescent="0.3">
      <c r="A3108" s="1" t="s">
        <v>74</v>
      </c>
      <c r="B3108">
        <v>2019</v>
      </c>
      <c r="C3108" s="1" t="s">
        <v>98</v>
      </c>
      <c r="D3108" s="1" t="s">
        <v>104</v>
      </c>
      <c r="E3108" s="1" t="s">
        <v>106</v>
      </c>
      <c r="F3108">
        <v>36</v>
      </c>
    </row>
    <row r="3109" spans="1:6" x14ac:dyDescent="0.3">
      <c r="A3109" s="1" t="s">
        <v>74</v>
      </c>
      <c r="B3109">
        <v>2019</v>
      </c>
      <c r="C3109" s="1" t="s">
        <v>98</v>
      </c>
      <c r="D3109" s="1" t="s">
        <v>122</v>
      </c>
      <c r="E3109" s="1" t="s">
        <v>122</v>
      </c>
      <c r="F3109">
        <v>13133</v>
      </c>
    </row>
    <row r="3110" spans="1:6" x14ac:dyDescent="0.3">
      <c r="A3110" s="1" t="s">
        <v>74</v>
      </c>
      <c r="B3110">
        <v>2020</v>
      </c>
      <c r="C3110" s="1" t="s">
        <v>83</v>
      </c>
      <c r="D3110" s="1" t="s">
        <v>90</v>
      </c>
      <c r="E3110" s="1" t="s">
        <v>91</v>
      </c>
      <c r="F3110">
        <v>3111</v>
      </c>
    </row>
    <row r="3111" spans="1:6" x14ac:dyDescent="0.3">
      <c r="A3111" s="1" t="s">
        <v>74</v>
      </c>
      <c r="B3111">
        <v>2020</v>
      </c>
      <c r="C3111" s="1" t="s">
        <v>83</v>
      </c>
      <c r="D3111" s="1" t="s">
        <v>94</v>
      </c>
      <c r="E3111" s="1" t="s">
        <v>95</v>
      </c>
      <c r="F3111">
        <v>35</v>
      </c>
    </row>
    <row r="3112" spans="1:6" x14ac:dyDescent="0.3">
      <c r="A3112" s="1" t="s">
        <v>74</v>
      </c>
      <c r="B3112">
        <v>2020</v>
      </c>
      <c r="C3112" s="1" t="s">
        <v>98</v>
      </c>
      <c r="D3112" s="1" t="s">
        <v>99</v>
      </c>
      <c r="E3112" s="1" t="s">
        <v>101</v>
      </c>
      <c r="F3112">
        <v>833</v>
      </c>
    </row>
    <row r="3113" spans="1:6" x14ac:dyDescent="0.3">
      <c r="A3113" s="1" t="s">
        <v>74</v>
      </c>
      <c r="B3113">
        <v>2020</v>
      </c>
      <c r="C3113" s="1" t="s">
        <v>98</v>
      </c>
      <c r="D3113" s="1" t="s">
        <v>104</v>
      </c>
      <c r="E3113" s="1" t="s">
        <v>106</v>
      </c>
      <c r="F3113">
        <v>33</v>
      </c>
    </row>
    <row r="3114" spans="1:6" x14ac:dyDescent="0.3">
      <c r="A3114" s="1" t="s">
        <v>74</v>
      </c>
      <c r="B3114">
        <v>2020</v>
      </c>
      <c r="C3114" s="1" t="s">
        <v>98</v>
      </c>
      <c r="D3114" s="1" t="s">
        <v>122</v>
      </c>
      <c r="E3114" s="1" t="s">
        <v>122</v>
      </c>
      <c r="F3114">
        <v>13372</v>
      </c>
    </row>
    <row r="3115" spans="1:6" x14ac:dyDescent="0.3">
      <c r="A3115" s="1" t="s">
        <v>74</v>
      </c>
      <c r="B3115">
        <v>2021</v>
      </c>
      <c r="C3115" s="1" t="s">
        <v>83</v>
      </c>
      <c r="D3115" s="1" t="s">
        <v>90</v>
      </c>
      <c r="E3115" s="1" t="s">
        <v>91</v>
      </c>
      <c r="F3115">
        <v>3153</v>
      </c>
    </row>
    <row r="3116" spans="1:6" x14ac:dyDescent="0.3">
      <c r="A3116" s="1" t="s">
        <v>74</v>
      </c>
      <c r="B3116">
        <v>2021</v>
      </c>
      <c r="C3116" s="1" t="s">
        <v>83</v>
      </c>
      <c r="D3116" s="1" t="s">
        <v>94</v>
      </c>
      <c r="E3116" s="1" t="s">
        <v>95</v>
      </c>
      <c r="F3116">
        <v>37</v>
      </c>
    </row>
    <row r="3117" spans="1:6" x14ac:dyDescent="0.3">
      <c r="A3117" s="1" t="s">
        <v>74</v>
      </c>
      <c r="B3117">
        <v>2021</v>
      </c>
      <c r="C3117" s="1" t="s">
        <v>98</v>
      </c>
      <c r="D3117" s="1" t="s">
        <v>99</v>
      </c>
      <c r="E3117" s="1" t="s">
        <v>101</v>
      </c>
      <c r="F3117">
        <v>832</v>
      </c>
    </row>
    <row r="3118" spans="1:6" x14ac:dyDescent="0.3">
      <c r="A3118" s="1" t="s">
        <v>74</v>
      </c>
      <c r="B3118">
        <v>2021</v>
      </c>
      <c r="C3118" s="1" t="s">
        <v>98</v>
      </c>
      <c r="D3118" s="1" t="s">
        <v>104</v>
      </c>
      <c r="E3118" s="1" t="s">
        <v>106</v>
      </c>
      <c r="F3118">
        <v>34</v>
      </c>
    </row>
    <row r="3119" spans="1:6" x14ac:dyDescent="0.3">
      <c r="A3119" s="1" t="s">
        <v>74</v>
      </c>
      <c r="B3119">
        <v>2021</v>
      </c>
      <c r="C3119" s="1" t="s">
        <v>98</v>
      </c>
      <c r="D3119" s="1" t="s">
        <v>122</v>
      </c>
      <c r="E3119" s="1" t="s">
        <v>122</v>
      </c>
      <c r="F3119">
        <v>13622</v>
      </c>
    </row>
    <row r="3120" spans="1:6" x14ac:dyDescent="0.3">
      <c r="A3120" s="1" t="s">
        <v>75</v>
      </c>
      <c r="B3120">
        <v>2015</v>
      </c>
      <c r="C3120" s="1" t="s">
        <v>83</v>
      </c>
      <c r="D3120" s="1" t="s">
        <v>84</v>
      </c>
      <c r="E3120" s="1" t="s">
        <v>85</v>
      </c>
      <c r="F3120">
        <v>1</v>
      </c>
    </row>
    <row r="3121" spans="1:6" x14ac:dyDescent="0.3">
      <c r="A3121" s="1" t="s">
        <v>75</v>
      </c>
      <c r="B3121">
        <v>2015</v>
      </c>
      <c r="C3121" s="1" t="s">
        <v>83</v>
      </c>
      <c r="D3121" s="1" t="s">
        <v>90</v>
      </c>
      <c r="E3121" s="1" t="s">
        <v>91</v>
      </c>
      <c r="F3121">
        <v>13146</v>
      </c>
    </row>
    <row r="3122" spans="1:6" x14ac:dyDescent="0.3">
      <c r="A3122" s="1" t="s">
        <v>75</v>
      </c>
      <c r="B3122">
        <v>2015</v>
      </c>
      <c r="C3122" s="1" t="s">
        <v>83</v>
      </c>
      <c r="D3122" s="1" t="s">
        <v>94</v>
      </c>
      <c r="E3122" s="1" t="s">
        <v>95</v>
      </c>
      <c r="F3122">
        <v>530</v>
      </c>
    </row>
    <row r="3123" spans="1:6" x14ac:dyDescent="0.3">
      <c r="A3123" s="1" t="s">
        <v>75</v>
      </c>
      <c r="B3123">
        <v>2015</v>
      </c>
      <c r="C3123" s="1" t="s">
        <v>98</v>
      </c>
      <c r="D3123" s="1" t="s">
        <v>99</v>
      </c>
      <c r="E3123" s="1" t="s">
        <v>101</v>
      </c>
      <c r="F3123">
        <v>5619</v>
      </c>
    </row>
    <row r="3124" spans="1:6" x14ac:dyDescent="0.3">
      <c r="A3124" s="1" t="s">
        <v>75</v>
      </c>
      <c r="B3124">
        <v>2015</v>
      </c>
      <c r="C3124" s="1" t="s">
        <v>98</v>
      </c>
      <c r="D3124" s="1" t="s">
        <v>104</v>
      </c>
      <c r="E3124" s="1" t="s">
        <v>106</v>
      </c>
      <c r="F3124">
        <v>702</v>
      </c>
    </row>
    <row r="3125" spans="1:6" x14ac:dyDescent="0.3">
      <c r="A3125" s="1" t="s">
        <v>75</v>
      </c>
      <c r="B3125">
        <v>2015</v>
      </c>
      <c r="C3125" s="1" t="s">
        <v>98</v>
      </c>
      <c r="D3125" s="1" t="s">
        <v>116</v>
      </c>
      <c r="E3125" s="1" t="s">
        <v>117</v>
      </c>
      <c r="F3125">
        <v>1</v>
      </c>
    </row>
    <row r="3126" spans="1:6" x14ac:dyDescent="0.3">
      <c r="A3126" s="1" t="s">
        <v>75</v>
      </c>
      <c r="B3126">
        <v>2015</v>
      </c>
      <c r="C3126" s="1" t="s">
        <v>98</v>
      </c>
      <c r="D3126" s="1" t="s">
        <v>122</v>
      </c>
      <c r="E3126" s="1" t="s">
        <v>122</v>
      </c>
      <c r="F3126">
        <v>49094</v>
      </c>
    </row>
    <row r="3127" spans="1:6" x14ac:dyDescent="0.3">
      <c r="A3127" s="1" t="s">
        <v>75</v>
      </c>
      <c r="B3127">
        <v>2016</v>
      </c>
      <c r="C3127" s="1" t="s">
        <v>83</v>
      </c>
      <c r="D3127" s="1" t="s">
        <v>84</v>
      </c>
      <c r="E3127" s="1" t="s">
        <v>85</v>
      </c>
      <c r="F3127">
        <v>1</v>
      </c>
    </row>
    <row r="3128" spans="1:6" x14ac:dyDescent="0.3">
      <c r="A3128" s="1" t="s">
        <v>75</v>
      </c>
      <c r="B3128">
        <v>2016</v>
      </c>
      <c r="C3128" s="1" t="s">
        <v>83</v>
      </c>
      <c r="D3128" s="1" t="s">
        <v>90</v>
      </c>
      <c r="E3128" s="1" t="s">
        <v>91</v>
      </c>
      <c r="F3128">
        <v>13346</v>
      </c>
    </row>
    <row r="3129" spans="1:6" x14ac:dyDescent="0.3">
      <c r="A3129" s="1" t="s">
        <v>75</v>
      </c>
      <c r="B3129">
        <v>2016</v>
      </c>
      <c r="C3129" s="1" t="s">
        <v>83</v>
      </c>
      <c r="D3129" s="1" t="s">
        <v>94</v>
      </c>
      <c r="E3129" s="1" t="s">
        <v>95</v>
      </c>
      <c r="F3129">
        <v>543</v>
      </c>
    </row>
    <row r="3130" spans="1:6" x14ac:dyDescent="0.3">
      <c r="A3130" s="1" t="s">
        <v>75</v>
      </c>
      <c r="B3130">
        <v>2016</v>
      </c>
      <c r="C3130" s="1" t="s">
        <v>98</v>
      </c>
      <c r="D3130" s="1" t="s">
        <v>99</v>
      </c>
      <c r="E3130" s="1" t="s">
        <v>101</v>
      </c>
      <c r="F3130">
        <v>5730</v>
      </c>
    </row>
    <row r="3131" spans="1:6" x14ac:dyDescent="0.3">
      <c r="A3131" s="1" t="s">
        <v>75</v>
      </c>
      <c r="B3131">
        <v>2016</v>
      </c>
      <c r="C3131" s="1" t="s">
        <v>98</v>
      </c>
      <c r="D3131" s="1" t="s">
        <v>104</v>
      </c>
      <c r="E3131" s="1" t="s">
        <v>106</v>
      </c>
      <c r="F3131">
        <v>732</v>
      </c>
    </row>
    <row r="3132" spans="1:6" x14ac:dyDescent="0.3">
      <c r="A3132" s="1" t="s">
        <v>75</v>
      </c>
      <c r="B3132">
        <v>2016</v>
      </c>
      <c r="C3132" s="1" t="s">
        <v>98</v>
      </c>
      <c r="D3132" s="1" t="s">
        <v>116</v>
      </c>
      <c r="E3132" s="1" t="s">
        <v>117</v>
      </c>
      <c r="F3132">
        <v>1</v>
      </c>
    </row>
    <row r="3133" spans="1:6" x14ac:dyDescent="0.3">
      <c r="A3133" s="1" t="s">
        <v>75</v>
      </c>
      <c r="B3133">
        <v>2016</v>
      </c>
      <c r="C3133" s="1" t="s">
        <v>98</v>
      </c>
      <c r="D3133" s="1" t="s">
        <v>122</v>
      </c>
      <c r="E3133" s="1" t="s">
        <v>122</v>
      </c>
      <c r="F3133">
        <v>49767</v>
      </c>
    </row>
    <row r="3134" spans="1:6" x14ac:dyDescent="0.3">
      <c r="A3134" s="1" t="s">
        <v>75</v>
      </c>
      <c r="B3134">
        <v>2017</v>
      </c>
      <c r="C3134" s="1" t="s">
        <v>83</v>
      </c>
      <c r="D3134" s="1" t="s">
        <v>84</v>
      </c>
      <c r="E3134" s="1" t="s">
        <v>85</v>
      </c>
      <c r="F3134">
        <v>1</v>
      </c>
    </row>
    <row r="3135" spans="1:6" x14ac:dyDescent="0.3">
      <c r="A3135" s="1" t="s">
        <v>75</v>
      </c>
      <c r="B3135">
        <v>2017</v>
      </c>
      <c r="C3135" s="1" t="s">
        <v>83</v>
      </c>
      <c r="D3135" s="1" t="s">
        <v>90</v>
      </c>
      <c r="E3135" s="1" t="s">
        <v>91</v>
      </c>
      <c r="F3135">
        <v>14480</v>
      </c>
    </row>
    <row r="3136" spans="1:6" x14ac:dyDescent="0.3">
      <c r="A3136" s="1" t="s">
        <v>75</v>
      </c>
      <c r="B3136">
        <v>2017</v>
      </c>
      <c r="C3136" s="1" t="s">
        <v>83</v>
      </c>
      <c r="D3136" s="1" t="s">
        <v>94</v>
      </c>
      <c r="E3136" s="1" t="s">
        <v>95</v>
      </c>
      <c r="F3136">
        <v>539</v>
      </c>
    </row>
    <row r="3137" spans="1:6" x14ac:dyDescent="0.3">
      <c r="A3137" s="1" t="s">
        <v>75</v>
      </c>
      <c r="B3137">
        <v>2017</v>
      </c>
      <c r="C3137" s="1" t="s">
        <v>98</v>
      </c>
      <c r="D3137" s="1" t="s">
        <v>99</v>
      </c>
      <c r="E3137" s="1" t="s">
        <v>101</v>
      </c>
      <c r="F3137">
        <v>5835</v>
      </c>
    </row>
    <row r="3138" spans="1:6" x14ac:dyDescent="0.3">
      <c r="A3138" s="1" t="s">
        <v>75</v>
      </c>
      <c r="B3138">
        <v>2017</v>
      </c>
      <c r="C3138" s="1" t="s">
        <v>98</v>
      </c>
      <c r="D3138" s="1" t="s">
        <v>104</v>
      </c>
      <c r="E3138" s="1" t="s">
        <v>106</v>
      </c>
      <c r="F3138">
        <v>742</v>
      </c>
    </row>
    <row r="3139" spans="1:6" x14ac:dyDescent="0.3">
      <c r="A3139" s="1" t="s">
        <v>75</v>
      </c>
      <c r="B3139">
        <v>2017</v>
      </c>
      <c r="C3139" s="1" t="s">
        <v>98</v>
      </c>
      <c r="D3139" s="1" t="s">
        <v>116</v>
      </c>
      <c r="E3139" s="1" t="s">
        <v>117</v>
      </c>
      <c r="F3139">
        <v>1</v>
      </c>
    </row>
    <row r="3140" spans="1:6" x14ac:dyDescent="0.3">
      <c r="A3140" s="1" t="s">
        <v>75</v>
      </c>
      <c r="B3140">
        <v>2017</v>
      </c>
      <c r="C3140" s="1" t="s">
        <v>98</v>
      </c>
      <c r="D3140" s="1" t="s">
        <v>122</v>
      </c>
      <c r="E3140" s="1" t="s">
        <v>122</v>
      </c>
      <c r="F3140">
        <v>50463</v>
      </c>
    </row>
    <row r="3141" spans="1:6" x14ac:dyDescent="0.3">
      <c r="A3141" s="1" t="s">
        <v>75</v>
      </c>
      <c r="B3141">
        <v>2018</v>
      </c>
      <c r="C3141" s="1" t="s">
        <v>83</v>
      </c>
      <c r="D3141" s="1" t="s">
        <v>84</v>
      </c>
      <c r="E3141" s="1" t="s">
        <v>85</v>
      </c>
      <c r="F3141">
        <v>1</v>
      </c>
    </row>
    <row r="3142" spans="1:6" x14ac:dyDescent="0.3">
      <c r="A3142" s="1" t="s">
        <v>75</v>
      </c>
      <c r="B3142">
        <v>2018</v>
      </c>
      <c r="C3142" s="1" t="s">
        <v>83</v>
      </c>
      <c r="D3142" s="1" t="s">
        <v>90</v>
      </c>
      <c r="E3142" s="1" t="s">
        <v>91</v>
      </c>
      <c r="F3142">
        <v>14618</v>
      </c>
    </row>
    <row r="3143" spans="1:6" x14ac:dyDescent="0.3">
      <c r="A3143" s="1" t="s">
        <v>75</v>
      </c>
      <c r="B3143">
        <v>2018</v>
      </c>
      <c r="C3143" s="1" t="s">
        <v>83</v>
      </c>
      <c r="D3143" s="1" t="s">
        <v>94</v>
      </c>
      <c r="E3143" s="1" t="s">
        <v>95</v>
      </c>
      <c r="F3143">
        <v>527</v>
      </c>
    </row>
    <row r="3144" spans="1:6" x14ac:dyDescent="0.3">
      <c r="A3144" s="1" t="s">
        <v>75</v>
      </c>
      <c r="B3144">
        <v>2018</v>
      </c>
      <c r="C3144" s="1" t="s">
        <v>98</v>
      </c>
      <c r="D3144" s="1" t="s">
        <v>99</v>
      </c>
      <c r="E3144" s="1" t="s">
        <v>101</v>
      </c>
      <c r="F3144">
        <v>5841</v>
      </c>
    </row>
    <row r="3145" spans="1:6" x14ac:dyDescent="0.3">
      <c r="A3145" s="1" t="s">
        <v>75</v>
      </c>
      <c r="B3145">
        <v>2018</v>
      </c>
      <c r="C3145" s="1" t="s">
        <v>98</v>
      </c>
      <c r="D3145" s="1" t="s">
        <v>104</v>
      </c>
      <c r="E3145" s="1" t="s">
        <v>106</v>
      </c>
      <c r="F3145">
        <v>764</v>
      </c>
    </row>
    <row r="3146" spans="1:6" x14ac:dyDescent="0.3">
      <c r="A3146" s="1" t="s">
        <v>75</v>
      </c>
      <c r="B3146">
        <v>2018</v>
      </c>
      <c r="C3146" s="1" t="s">
        <v>98</v>
      </c>
      <c r="D3146" s="1" t="s">
        <v>116</v>
      </c>
      <c r="E3146" s="1" t="s">
        <v>117</v>
      </c>
      <c r="F3146">
        <v>1</v>
      </c>
    </row>
    <row r="3147" spans="1:6" x14ac:dyDescent="0.3">
      <c r="A3147" s="1" t="s">
        <v>75</v>
      </c>
      <c r="B3147">
        <v>2018</v>
      </c>
      <c r="C3147" s="1" t="s">
        <v>98</v>
      </c>
      <c r="D3147" s="1" t="s">
        <v>122</v>
      </c>
      <c r="E3147" s="1" t="s">
        <v>122</v>
      </c>
      <c r="F3147">
        <v>50865</v>
      </c>
    </row>
    <row r="3148" spans="1:6" x14ac:dyDescent="0.3">
      <c r="A3148" s="1" t="s">
        <v>75</v>
      </c>
      <c r="B3148">
        <v>2019</v>
      </c>
      <c r="C3148" s="1" t="s">
        <v>83</v>
      </c>
      <c r="D3148" s="1" t="s">
        <v>84</v>
      </c>
      <c r="E3148" s="1" t="s">
        <v>85</v>
      </c>
      <c r="F3148">
        <v>1</v>
      </c>
    </row>
    <row r="3149" spans="1:6" x14ac:dyDescent="0.3">
      <c r="A3149" s="1" t="s">
        <v>75</v>
      </c>
      <c r="B3149">
        <v>2019</v>
      </c>
      <c r="C3149" s="1" t="s">
        <v>83</v>
      </c>
      <c r="D3149" s="1" t="s">
        <v>90</v>
      </c>
      <c r="E3149" s="1" t="s">
        <v>91</v>
      </c>
      <c r="F3149">
        <v>14769</v>
      </c>
    </row>
    <row r="3150" spans="1:6" x14ac:dyDescent="0.3">
      <c r="A3150" s="1" t="s">
        <v>75</v>
      </c>
      <c r="B3150">
        <v>2019</v>
      </c>
      <c r="C3150" s="1" t="s">
        <v>83</v>
      </c>
      <c r="D3150" s="1" t="s">
        <v>94</v>
      </c>
      <c r="E3150" s="1" t="s">
        <v>95</v>
      </c>
      <c r="F3150">
        <v>532</v>
      </c>
    </row>
    <row r="3151" spans="1:6" x14ac:dyDescent="0.3">
      <c r="A3151" s="1" t="s">
        <v>75</v>
      </c>
      <c r="B3151">
        <v>2019</v>
      </c>
      <c r="C3151" s="1" t="s">
        <v>98</v>
      </c>
      <c r="D3151" s="1" t="s">
        <v>99</v>
      </c>
      <c r="E3151" s="1" t="s">
        <v>101</v>
      </c>
      <c r="F3151">
        <v>5892</v>
      </c>
    </row>
    <row r="3152" spans="1:6" x14ac:dyDescent="0.3">
      <c r="A3152" s="1" t="s">
        <v>75</v>
      </c>
      <c r="B3152">
        <v>2019</v>
      </c>
      <c r="C3152" s="1" t="s">
        <v>98</v>
      </c>
      <c r="D3152" s="1" t="s">
        <v>104</v>
      </c>
      <c r="E3152" s="1" t="s">
        <v>106</v>
      </c>
      <c r="F3152">
        <v>746</v>
      </c>
    </row>
    <row r="3153" spans="1:6" x14ac:dyDescent="0.3">
      <c r="A3153" s="1" t="s">
        <v>75</v>
      </c>
      <c r="B3153">
        <v>2019</v>
      </c>
      <c r="C3153" s="1" t="s">
        <v>98</v>
      </c>
      <c r="D3153" s="1" t="s">
        <v>116</v>
      </c>
      <c r="E3153" s="1" t="s">
        <v>117</v>
      </c>
      <c r="F3153">
        <v>1</v>
      </c>
    </row>
    <row r="3154" spans="1:6" x14ac:dyDescent="0.3">
      <c r="A3154" s="1" t="s">
        <v>75</v>
      </c>
      <c r="B3154">
        <v>2019</v>
      </c>
      <c r="C3154" s="1" t="s">
        <v>98</v>
      </c>
      <c r="D3154" s="1" t="s">
        <v>122</v>
      </c>
      <c r="E3154" s="1" t="s">
        <v>122</v>
      </c>
      <c r="F3154">
        <v>51216</v>
      </c>
    </row>
    <row r="3155" spans="1:6" x14ac:dyDescent="0.3">
      <c r="A3155" s="1" t="s">
        <v>75</v>
      </c>
      <c r="B3155">
        <v>2020</v>
      </c>
      <c r="C3155" s="1" t="s">
        <v>83</v>
      </c>
      <c r="D3155" s="1" t="s">
        <v>84</v>
      </c>
      <c r="E3155" s="1" t="s">
        <v>85</v>
      </c>
      <c r="F3155">
        <v>1</v>
      </c>
    </row>
    <row r="3156" spans="1:6" x14ac:dyDescent="0.3">
      <c r="A3156" s="1" t="s">
        <v>75</v>
      </c>
      <c r="B3156">
        <v>2020</v>
      </c>
      <c r="C3156" s="1" t="s">
        <v>83</v>
      </c>
      <c r="D3156" s="1" t="s">
        <v>90</v>
      </c>
      <c r="E3156" s="1" t="s">
        <v>91</v>
      </c>
      <c r="F3156">
        <v>14867</v>
      </c>
    </row>
    <row r="3157" spans="1:6" x14ac:dyDescent="0.3">
      <c r="A3157" s="1" t="s">
        <v>75</v>
      </c>
      <c r="B3157">
        <v>2020</v>
      </c>
      <c r="C3157" s="1" t="s">
        <v>83</v>
      </c>
      <c r="D3157" s="1" t="s">
        <v>94</v>
      </c>
      <c r="E3157" s="1" t="s">
        <v>95</v>
      </c>
      <c r="F3157">
        <v>537</v>
      </c>
    </row>
    <row r="3158" spans="1:6" x14ac:dyDescent="0.3">
      <c r="A3158" s="1" t="s">
        <v>75</v>
      </c>
      <c r="B3158">
        <v>2020</v>
      </c>
      <c r="C3158" s="1" t="s">
        <v>98</v>
      </c>
      <c r="D3158" s="1" t="s">
        <v>99</v>
      </c>
      <c r="E3158" s="1" t="s">
        <v>101</v>
      </c>
      <c r="F3158">
        <v>5863</v>
      </c>
    </row>
    <row r="3159" spans="1:6" x14ac:dyDescent="0.3">
      <c r="A3159" s="1" t="s">
        <v>75</v>
      </c>
      <c r="B3159">
        <v>2020</v>
      </c>
      <c r="C3159" s="1" t="s">
        <v>98</v>
      </c>
      <c r="D3159" s="1" t="s">
        <v>104</v>
      </c>
      <c r="E3159" s="1" t="s">
        <v>106</v>
      </c>
      <c r="F3159">
        <v>753</v>
      </c>
    </row>
    <row r="3160" spans="1:6" x14ac:dyDescent="0.3">
      <c r="A3160" s="1" t="s">
        <v>75</v>
      </c>
      <c r="B3160">
        <v>2020</v>
      </c>
      <c r="C3160" s="1" t="s">
        <v>98</v>
      </c>
      <c r="D3160" s="1" t="s">
        <v>116</v>
      </c>
      <c r="E3160" s="1" t="s">
        <v>117</v>
      </c>
      <c r="F3160">
        <v>1</v>
      </c>
    </row>
    <row r="3161" spans="1:6" x14ac:dyDescent="0.3">
      <c r="A3161" s="1" t="s">
        <v>75</v>
      </c>
      <c r="B3161">
        <v>2020</v>
      </c>
      <c r="C3161" s="1" t="s">
        <v>98</v>
      </c>
      <c r="D3161" s="1" t="s">
        <v>122</v>
      </c>
      <c r="E3161" s="1" t="s">
        <v>122</v>
      </c>
      <c r="F3161">
        <v>51821</v>
      </c>
    </row>
    <row r="3162" spans="1:6" x14ac:dyDescent="0.3">
      <c r="A3162" s="1" t="s">
        <v>75</v>
      </c>
      <c r="B3162">
        <v>2021</v>
      </c>
      <c r="C3162" s="1" t="s">
        <v>83</v>
      </c>
      <c r="D3162" s="1" t="s">
        <v>84</v>
      </c>
      <c r="E3162" s="1" t="s">
        <v>85</v>
      </c>
      <c r="F3162">
        <v>1</v>
      </c>
    </row>
    <row r="3163" spans="1:6" x14ac:dyDescent="0.3">
      <c r="A3163" s="1" t="s">
        <v>75</v>
      </c>
      <c r="B3163">
        <v>2021</v>
      </c>
      <c r="C3163" s="1" t="s">
        <v>83</v>
      </c>
      <c r="D3163" s="1" t="s">
        <v>90</v>
      </c>
      <c r="E3163" s="1" t="s">
        <v>91</v>
      </c>
      <c r="F3163">
        <v>15095</v>
      </c>
    </row>
    <row r="3164" spans="1:6" x14ac:dyDescent="0.3">
      <c r="A3164" s="1" t="s">
        <v>75</v>
      </c>
      <c r="B3164">
        <v>2021</v>
      </c>
      <c r="C3164" s="1" t="s">
        <v>83</v>
      </c>
      <c r="D3164" s="1" t="s">
        <v>94</v>
      </c>
      <c r="E3164" s="1" t="s">
        <v>95</v>
      </c>
      <c r="F3164">
        <v>546</v>
      </c>
    </row>
    <row r="3165" spans="1:6" x14ac:dyDescent="0.3">
      <c r="A3165" s="1" t="s">
        <v>75</v>
      </c>
      <c r="B3165">
        <v>2021</v>
      </c>
      <c r="C3165" s="1" t="s">
        <v>98</v>
      </c>
      <c r="D3165" s="1" t="s">
        <v>99</v>
      </c>
      <c r="E3165" s="1" t="s">
        <v>101</v>
      </c>
      <c r="F3165">
        <v>5957</v>
      </c>
    </row>
    <row r="3166" spans="1:6" x14ac:dyDescent="0.3">
      <c r="A3166" s="1" t="s">
        <v>75</v>
      </c>
      <c r="B3166">
        <v>2021</v>
      </c>
      <c r="C3166" s="1" t="s">
        <v>98</v>
      </c>
      <c r="D3166" s="1" t="s">
        <v>104</v>
      </c>
      <c r="E3166" s="1" t="s">
        <v>106</v>
      </c>
      <c r="F3166">
        <v>692</v>
      </c>
    </row>
    <row r="3167" spans="1:6" x14ac:dyDescent="0.3">
      <c r="A3167" s="1" t="s">
        <v>75</v>
      </c>
      <c r="B3167">
        <v>2021</v>
      </c>
      <c r="C3167" s="1" t="s">
        <v>98</v>
      </c>
      <c r="D3167" s="1" t="s">
        <v>116</v>
      </c>
      <c r="E3167" s="1" t="s">
        <v>117</v>
      </c>
      <c r="F3167">
        <v>1</v>
      </c>
    </row>
    <row r="3168" spans="1:6" x14ac:dyDescent="0.3">
      <c r="A3168" s="1" t="s">
        <v>75</v>
      </c>
      <c r="B3168">
        <v>2021</v>
      </c>
      <c r="C3168" s="1" t="s">
        <v>98</v>
      </c>
      <c r="D3168" s="1" t="s">
        <v>122</v>
      </c>
      <c r="E3168" s="1" t="s">
        <v>122</v>
      </c>
      <c r="F3168">
        <v>52096</v>
      </c>
    </row>
    <row r="3169" spans="1:6" x14ac:dyDescent="0.3">
      <c r="A3169" s="1" t="s">
        <v>76</v>
      </c>
      <c r="B3169">
        <v>2015</v>
      </c>
      <c r="C3169" s="1" t="s">
        <v>83</v>
      </c>
      <c r="D3169" s="1" t="s">
        <v>86</v>
      </c>
      <c r="E3169" s="1" t="s">
        <v>87</v>
      </c>
      <c r="F3169">
        <v>515</v>
      </c>
    </row>
    <row r="3170" spans="1:6" x14ac:dyDescent="0.3">
      <c r="A3170" s="1" t="s">
        <v>76</v>
      </c>
      <c r="B3170">
        <v>2015</v>
      </c>
      <c r="C3170" s="1" t="s">
        <v>83</v>
      </c>
      <c r="D3170" s="1" t="s">
        <v>90</v>
      </c>
      <c r="E3170" s="1" t="s">
        <v>91</v>
      </c>
      <c r="F3170">
        <v>6809</v>
      </c>
    </row>
    <row r="3171" spans="1:6" x14ac:dyDescent="0.3">
      <c r="A3171" s="1" t="s">
        <v>76</v>
      </c>
      <c r="B3171">
        <v>2015</v>
      </c>
      <c r="C3171" s="1" t="s">
        <v>83</v>
      </c>
      <c r="D3171" s="1" t="s">
        <v>94</v>
      </c>
      <c r="E3171" s="1" t="s">
        <v>95</v>
      </c>
      <c r="F3171">
        <v>255</v>
      </c>
    </row>
    <row r="3172" spans="1:6" x14ac:dyDescent="0.3">
      <c r="A3172" s="1" t="s">
        <v>76</v>
      </c>
      <c r="B3172">
        <v>2015</v>
      </c>
      <c r="C3172" s="1" t="s">
        <v>98</v>
      </c>
      <c r="D3172" s="1" t="s">
        <v>99</v>
      </c>
      <c r="E3172" s="1" t="s">
        <v>101</v>
      </c>
      <c r="F3172">
        <v>1775</v>
      </c>
    </row>
    <row r="3173" spans="1:6" x14ac:dyDescent="0.3">
      <c r="A3173" s="1" t="s">
        <v>76</v>
      </c>
      <c r="B3173">
        <v>2015</v>
      </c>
      <c r="C3173" s="1" t="s">
        <v>98</v>
      </c>
      <c r="D3173" s="1" t="s">
        <v>104</v>
      </c>
      <c r="E3173" s="1" t="s">
        <v>106</v>
      </c>
      <c r="F3173">
        <v>156</v>
      </c>
    </row>
    <row r="3174" spans="1:6" x14ac:dyDescent="0.3">
      <c r="A3174" s="1" t="s">
        <v>76</v>
      </c>
      <c r="B3174">
        <v>2015</v>
      </c>
      <c r="C3174" s="1" t="s">
        <v>98</v>
      </c>
      <c r="D3174" s="1" t="s">
        <v>116</v>
      </c>
      <c r="E3174" s="1" t="s">
        <v>117</v>
      </c>
      <c r="F3174">
        <v>0</v>
      </c>
    </row>
    <row r="3175" spans="1:6" x14ac:dyDescent="0.3">
      <c r="A3175" s="1" t="s">
        <v>76</v>
      </c>
      <c r="B3175">
        <v>2015</v>
      </c>
      <c r="C3175" s="1" t="s">
        <v>98</v>
      </c>
      <c r="D3175" s="1" t="s">
        <v>122</v>
      </c>
      <c r="E3175" s="1" t="s">
        <v>122</v>
      </c>
      <c r="F3175">
        <v>20735</v>
      </c>
    </row>
    <row r="3176" spans="1:6" x14ac:dyDescent="0.3">
      <c r="A3176" s="1" t="s">
        <v>76</v>
      </c>
      <c r="B3176">
        <v>2016</v>
      </c>
      <c r="C3176" s="1" t="s">
        <v>83</v>
      </c>
      <c r="D3176" s="1" t="s">
        <v>86</v>
      </c>
      <c r="E3176" s="1" t="s">
        <v>87</v>
      </c>
      <c r="F3176">
        <v>504</v>
      </c>
    </row>
    <row r="3177" spans="1:6" x14ac:dyDescent="0.3">
      <c r="A3177" s="1" t="s">
        <v>76</v>
      </c>
      <c r="B3177">
        <v>2016</v>
      </c>
      <c r="C3177" s="1" t="s">
        <v>83</v>
      </c>
      <c r="D3177" s="1" t="s">
        <v>90</v>
      </c>
      <c r="E3177" s="1" t="s">
        <v>91</v>
      </c>
      <c r="F3177">
        <v>6850</v>
      </c>
    </row>
    <row r="3178" spans="1:6" x14ac:dyDescent="0.3">
      <c r="A3178" s="1" t="s">
        <v>76</v>
      </c>
      <c r="B3178">
        <v>2016</v>
      </c>
      <c r="C3178" s="1" t="s">
        <v>83</v>
      </c>
      <c r="D3178" s="1" t="s">
        <v>94</v>
      </c>
      <c r="E3178" s="1" t="s">
        <v>95</v>
      </c>
      <c r="F3178">
        <v>265</v>
      </c>
    </row>
    <row r="3179" spans="1:6" x14ac:dyDescent="0.3">
      <c r="A3179" s="1" t="s">
        <v>76</v>
      </c>
      <c r="B3179">
        <v>2016</v>
      </c>
      <c r="C3179" s="1" t="s">
        <v>98</v>
      </c>
      <c r="D3179" s="1" t="s">
        <v>99</v>
      </c>
      <c r="E3179" s="1" t="s">
        <v>101</v>
      </c>
      <c r="F3179">
        <v>1783</v>
      </c>
    </row>
    <row r="3180" spans="1:6" x14ac:dyDescent="0.3">
      <c r="A3180" s="1" t="s">
        <v>76</v>
      </c>
      <c r="B3180">
        <v>2016</v>
      </c>
      <c r="C3180" s="1" t="s">
        <v>98</v>
      </c>
      <c r="D3180" s="1" t="s">
        <v>104</v>
      </c>
      <c r="E3180" s="1" t="s">
        <v>106</v>
      </c>
      <c r="F3180">
        <v>163</v>
      </c>
    </row>
    <row r="3181" spans="1:6" x14ac:dyDescent="0.3">
      <c r="A3181" s="1" t="s">
        <v>76</v>
      </c>
      <c r="B3181">
        <v>2016</v>
      </c>
      <c r="C3181" s="1" t="s">
        <v>98</v>
      </c>
      <c r="D3181" s="1" t="s">
        <v>116</v>
      </c>
      <c r="E3181" s="1" t="s">
        <v>117</v>
      </c>
      <c r="F3181">
        <v>0</v>
      </c>
    </row>
    <row r="3182" spans="1:6" x14ac:dyDescent="0.3">
      <c r="A3182" s="1" t="s">
        <v>76</v>
      </c>
      <c r="B3182">
        <v>2016</v>
      </c>
      <c r="C3182" s="1" t="s">
        <v>98</v>
      </c>
      <c r="D3182" s="1" t="s">
        <v>122</v>
      </c>
      <c r="E3182" s="1" t="s">
        <v>122</v>
      </c>
      <c r="F3182">
        <v>20907</v>
      </c>
    </row>
    <row r="3183" spans="1:6" x14ac:dyDescent="0.3">
      <c r="A3183" s="1" t="s">
        <v>76</v>
      </c>
      <c r="B3183">
        <v>2017</v>
      </c>
      <c r="C3183" s="1" t="s">
        <v>83</v>
      </c>
      <c r="D3183" s="1" t="s">
        <v>86</v>
      </c>
      <c r="E3183" s="1" t="s">
        <v>87</v>
      </c>
      <c r="F3183">
        <v>494</v>
      </c>
    </row>
    <row r="3184" spans="1:6" x14ac:dyDescent="0.3">
      <c r="A3184" s="1" t="s">
        <v>76</v>
      </c>
      <c r="B3184">
        <v>2017</v>
      </c>
      <c r="C3184" s="1" t="s">
        <v>83</v>
      </c>
      <c r="D3184" s="1" t="s">
        <v>90</v>
      </c>
      <c r="E3184" s="1" t="s">
        <v>91</v>
      </c>
      <c r="F3184">
        <v>6916</v>
      </c>
    </row>
    <row r="3185" spans="1:6" x14ac:dyDescent="0.3">
      <c r="A3185" s="1" t="s">
        <v>76</v>
      </c>
      <c r="B3185">
        <v>2017</v>
      </c>
      <c r="C3185" s="1" t="s">
        <v>83</v>
      </c>
      <c r="D3185" s="1" t="s">
        <v>94</v>
      </c>
      <c r="E3185" s="1" t="s">
        <v>95</v>
      </c>
      <c r="F3185">
        <v>262</v>
      </c>
    </row>
    <row r="3186" spans="1:6" x14ac:dyDescent="0.3">
      <c r="A3186" s="1" t="s">
        <v>76</v>
      </c>
      <c r="B3186">
        <v>2017</v>
      </c>
      <c r="C3186" s="1" t="s">
        <v>98</v>
      </c>
      <c r="D3186" s="1" t="s">
        <v>99</v>
      </c>
      <c r="E3186" s="1" t="s">
        <v>101</v>
      </c>
      <c r="F3186">
        <v>1796</v>
      </c>
    </row>
    <row r="3187" spans="1:6" x14ac:dyDescent="0.3">
      <c r="A3187" s="1" t="s">
        <v>76</v>
      </c>
      <c r="B3187">
        <v>2017</v>
      </c>
      <c r="C3187" s="1" t="s">
        <v>98</v>
      </c>
      <c r="D3187" s="1" t="s">
        <v>104</v>
      </c>
      <c r="E3187" s="1" t="s">
        <v>106</v>
      </c>
      <c r="F3187">
        <v>159</v>
      </c>
    </row>
    <row r="3188" spans="1:6" x14ac:dyDescent="0.3">
      <c r="A3188" s="1" t="s">
        <v>76</v>
      </c>
      <c r="B3188">
        <v>2017</v>
      </c>
      <c r="C3188" s="1" t="s">
        <v>98</v>
      </c>
      <c r="D3188" s="1" t="s">
        <v>122</v>
      </c>
      <c r="E3188" s="1" t="s">
        <v>122</v>
      </c>
      <c r="F3188">
        <v>21093</v>
      </c>
    </row>
    <row r="3189" spans="1:6" x14ac:dyDescent="0.3">
      <c r="A3189" s="1" t="s">
        <v>76</v>
      </c>
      <c r="B3189">
        <v>2018</v>
      </c>
      <c r="C3189" s="1" t="s">
        <v>83</v>
      </c>
      <c r="D3189" s="1" t="s">
        <v>86</v>
      </c>
      <c r="E3189" s="1" t="s">
        <v>87</v>
      </c>
      <c r="F3189">
        <v>464</v>
      </c>
    </row>
    <row r="3190" spans="1:6" x14ac:dyDescent="0.3">
      <c r="A3190" s="1" t="s">
        <v>76</v>
      </c>
      <c r="B3190">
        <v>2018</v>
      </c>
      <c r="C3190" s="1" t="s">
        <v>83</v>
      </c>
      <c r="D3190" s="1" t="s">
        <v>90</v>
      </c>
      <c r="E3190" s="1" t="s">
        <v>91</v>
      </c>
      <c r="F3190">
        <v>6966</v>
      </c>
    </row>
    <row r="3191" spans="1:6" x14ac:dyDescent="0.3">
      <c r="A3191" s="1" t="s">
        <v>76</v>
      </c>
      <c r="B3191">
        <v>2018</v>
      </c>
      <c r="C3191" s="1" t="s">
        <v>83</v>
      </c>
      <c r="D3191" s="1" t="s">
        <v>94</v>
      </c>
      <c r="E3191" s="1" t="s">
        <v>95</v>
      </c>
      <c r="F3191">
        <v>263</v>
      </c>
    </row>
    <row r="3192" spans="1:6" x14ac:dyDescent="0.3">
      <c r="A3192" s="1" t="s">
        <v>76</v>
      </c>
      <c r="B3192">
        <v>2018</v>
      </c>
      <c r="C3192" s="1" t="s">
        <v>98</v>
      </c>
      <c r="D3192" s="1" t="s">
        <v>99</v>
      </c>
      <c r="E3192" s="1" t="s">
        <v>101</v>
      </c>
      <c r="F3192">
        <v>1803</v>
      </c>
    </row>
    <row r="3193" spans="1:6" x14ac:dyDescent="0.3">
      <c r="A3193" s="1" t="s">
        <v>76</v>
      </c>
      <c r="B3193">
        <v>2018</v>
      </c>
      <c r="C3193" s="1" t="s">
        <v>98</v>
      </c>
      <c r="D3193" s="1" t="s">
        <v>104</v>
      </c>
      <c r="E3193" s="1" t="s">
        <v>106</v>
      </c>
      <c r="F3193">
        <v>164</v>
      </c>
    </row>
    <row r="3194" spans="1:6" x14ac:dyDescent="0.3">
      <c r="A3194" s="1" t="s">
        <v>76</v>
      </c>
      <c r="B3194">
        <v>2018</v>
      </c>
      <c r="C3194" s="1" t="s">
        <v>98</v>
      </c>
      <c r="D3194" s="1" t="s">
        <v>122</v>
      </c>
      <c r="E3194" s="1" t="s">
        <v>122</v>
      </c>
      <c r="F3194">
        <v>21399</v>
      </c>
    </row>
    <row r="3195" spans="1:6" x14ac:dyDescent="0.3">
      <c r="A3195" s="1" t="s">
        <v>76</v>
      </c>
      <c r="B3195">
        <v>2019</v>
      </c>
      <c r="C3195" s="1" t="s">
        <v>83</v>
      </c>
      <c r="D3195" s="1" t="s">
        <v>86</v>
      </c>
      <c r="E3195" s="1" t="s">
        <v>87</v>
      </c>
      <c r="F3195">
        <v>440</v>
      </c>
    </row>
    <row r="3196" spans="1:6" x14ac:dyDescent="0.3">
      <c r="A3196" s="1" t="s">
        <v>76</v>
      </c>
      <c r="B3196">
        <v>2019</v>
      </c>
      <c r="C3196" s="1" t="s">
        <v>83</v>
      </c>
      <c r="D3196" s="1" t="s">
        <v>90</v>
      </c>
      <c r="E3196" s="1" t="s">
        <v>91</v>
      </c>
      <c r="F3196">
        <v>7050</v>
      </c>
    </row>
    <row r="3197" spans="1:6" x14ac:dyDescent="0.3">
      <c r="A3197" s="1" t="s">
        <v>76</v>
      </c>
      <c r="B3197">
        <v>2019</v>
      </c>
      <c r="C3197" s="1" t="s">
        <v>83</v>
      </c>
      <c r="D3197" s="1" t="s">
        <v>94</v>
      </c>
      <c r="E3197" s="1" t="s">
        <v>95</v>
      </c>
      <c r="F3197">
        <v>261</v>
      </c>
    </row>
    <row r="3198" spans="1:6" x14ac:dyDescent="0.3">
      <c r="A3198" s="1" t="s">
        <v>76</v>
      </c>
      <c r="B3198">
        <v>2019</v>
      </c>
      <c r="C3198" s="1" t="s">
        <v>98</v>
      </c>
      <c r="D3198" s="1" t="s">
        <v>99</v>
      </c>
      <c r="E3198" s="1" t="s">
        <v>101</v>
      </c>
      <c r="F3198">
        <v>1777</v>
      </c>
    </row>
    <row r="3199" spans="1:6" x14ac:dyDescent="0.3">
      <c r="A3199" s="1" t="s">
        <v>76</v>
      </c>
      <c r="B3199">
        <v>2019</v>
      </c>
      <c r="C3199" s="1" t="s">
        <v>98</v>
      </c>
      <c r="D3199" s="1" t="s">
        <v>104</v>
      </c>
      <c r="E3199" s="1" t="s">
        <v>106</v>
      </c>
      <c r="F3199">
        <v>166</v>
      </c>
    </row>
    <row r="3200" spans="1:6" x14ac:dyDescent="0.3">
      <c r="A3200" s="1" t="s">
        <v>76</v>
      </c>
      <c r="B3200">
        <v>2019</v>
      </c>
      <c r="C3200" s="1" t="s">
        <v>98</v>
      </c>
      <c r="D3200" s="1" t="s">
        <v>122</v>
      </c>
      <c r="E3200" s="1" t="s">
        <v>122</v>
      </c>
      <c r="F3200">
        <v>21721</v>
      </c>
    </row>
    <row r="3201" spans="1:6" x14ac:dyDescent="0.3">
      <c r="A3201" s="1" t="s">
        <v>76</v>
      </c>
      <c r="B3201">
        <v>2020</v>
      </c>
      <c r="C3201" s="1" t="s">
        <v>83</v>
      </c>
      <c r="D3201" s="1" t="s">
        <v>86</v>
      </c>
      <c r="E3201" s="1" t="s">
        <v>87</v>
      </c>
      <c r="F3201">
        <v>401</v>
      </c>
    </row>
    <row r="3202" spans="1:6" x14ac:dyDescent="0.3">
      <c r="A3202" s="1" t="s">
        <v>76</v>
      </c>
      <c r="B3202">
        <v>2020</v>
      </c>
      <c r="C3202" s="1" t="s">
        <v>83</v>
      </c>
      <c r="D3202" s="1" t="s">
        <v>90</v>
      </c>
      <c r="E3202" s="1" t="s">
        <v>91</v>
      </c>
      <c r="F3202">
        <v>7103</v>
      </c>
    </row>
    <row r="3203" spans="1:6" x14ac:dyDescent="0.3">
      <c r="A3203" s="1" t="s">
        <v>76</v>
      </c>
      <c r="B3203">
        <v>2020</v>
      </c>
      <c r="C3203" s="1" t="s">
        <v>83</v>
      </c>
      <c r="D3203" s="1" t="s">
        <v>94</v>
      </c>
      <c r="E3203" s="1" t="s">
        <v>95</v>
      </c>
      <c r="F3203">
        <v>257</v>
      </c>
    </row>
    <row r="3204" spans="1:6" x14ac:dyDescent="0.3">
      <c r="A3204" s="1" t="s">
        <v>76</v>
      </c>
      <c r="B3204">
        <v>2020</v>
      </c>
      <c r="C3204" s="1" t="s">
        <v>98</v>
      </c>
      <c r="D3204" s="1" t="s">
        <v>99</v>
      </c>
      <c r="E3204" s="1" t="s">
        <v>101</v>
      </c>
      <c r="F3204">
        <v>1791</v>
      </c>
    </row>
    <row r="3205" spans="1:6" x14ac:dyDescent="0.3">
      <c r="A3205" s="1" t="s">
        <v>76</v>
      </c>
      <c r="B3205">
        <v>2020</v>
      </c>
      <c r="C3205" s="1" t="s">
        <v>98</v>
      </c>
      <c r="D3205" s="1" t="s">
        <v>104</v>
      </c>
      <c r="E3205" s="1" t="s">
        <v>106</v>
      </c>
      <c r="F3205">
        <v>161</v>
      </c>
    </row>
    <row r="3206" spans="1:6" x14ac:dyDescent="0.3">
      <c r="A3206" s="1" t="s">
        <v>76</v>
      </c>
      <c r="B3206">
        <v>2020</v>
      </c>
      <c r="C3206" s="1" t="s">
        <v>98</v>
      </c>
      <c r="D3206" s="1" t="s">
        <v>122</v>
      </c>
      <c r="E3206" s="1" t="s">
        <v>122</v>
      </c>
      <c r="F3206">
        <v>22102</v>
      </c>
    </row>
    <row r="3207" spans="1:6" x14ac:dyDescent="0.3">
      <c r="A3207" s="1" t="s">
        <v>76</v>
      </c>
      <c r="B3207">
        <v>2021</v>
      </c>
      <c r="C3207" s="1" t="s">
        <v>83</v>
      </c>
      <c r="D3207" s="1" t="s">
        <v>86</v>
      </c>
      <c r="E3207" s="1" t="s">
        <v>87</v>
      </c>
      <c r="F3207">
        <v>347</v>
      </c>
    </row>
    <row r="3208" spans="1:6" x14ac:dyDescent="0.3">
      <c r="A3208" s="1" t="s">
        <v>76</v>
      </c>
      <c r="B3208">
        <v>2021</v>
      </c>
      <c r="C3208" s="1" t="s">
        <v>83</v>
      </c>
      <c r="D3208" s="1" t="s">
        <v>90</v>
      </c>
      <c r="E3208" s="1" t="s">
        <v>91</v>
      </c>
      <c r="F3208">
        <v>7161</v>
      </c>
    </row>
    <row r="3209" spans="1:6" x14ac:dyDescent="0.3">
      <c r="A3209" s="1" t="s">
        <v>76</v>
      </c>
      <c r="B3209">
        <v>2021</v>
      </c>
      <c r="C3209" s="1" t="s">
        <v>83</v>
      </c>
      <c r="D3209" s="1" t="s">
        <v>94</v>
      </c>
      <c r="E3209" s="1" t="s">
        <v>95</v>
      </c>
      <c r="F3209">
        <v>253</v>
      </c>
    </row>
    <row r="3210" spans="1:6" x14ac:dyDescent="0.3">
      <c r="A3210" s="1" t="s">
        <v>76</v>
      </c>
      <c r="B3210">
        <v>2021</v>
      </c>
      <c r="C3210" s="1" t="s">
        <v>98</v>
      </c>
      <c r="D3210" s="1" t="s">
        <v>99</v>
      </c>
      <c r="E3210" s="1" t="s">
        <v>101</v>
      </c>
      <c r="F3210">
        <v>1832</v>
      </c>
    </row>
    <row r="3211" spans="1:6" x14ac:dyDescent="0.3">
      <c r="A3211" s="1" t="s">
        <v>76</v>
      </c>
      <c r="B3211">
        <v>2021</v>
      </c>
      <c r="C3211" s="1" t="s">
        <v>98</v>
      </c>
      <c r="D3211" s="1" t="s">
        <v>104</v>
      </c>
      <c r="E3211" s="1" t="s">
        <v>106</v>
      </c>
      <c r="F3211">
        <v>141</v>
      </c>
    </row>
    <row r="3212" spans="1:6" x14ac:dyDescent="0.3">
      <c r="A3212" s="1" t="s">
        <v>76</v>
      </c>
      <c r="B3212">
        <v>2021</v>
      </c>
      <c r="C3212" s="1" t="s">
        <v>98</v>
      </c>
      <c r="D3212" s="1" t="s">
        <v>122</v>
      </c>
      <c r="E3212" s="1" t="s">
        <v>122</v>
      </c>
      <c r="F3212">
        <v>22654</v>
      </c>
    </row>
    <row r="3213" spans="1:6" x14ac:dyDescent="0.3">
      <c r="A3213" s="1" t="s">
        <v>77</v>
      </c>
      <c r="B3213">
        <v>2015</v>
      </c>
      <c r="C3213" s="1" t="s">
        <v>83</v>
      </c>
      <c r="D3213" s="1" t="s">
        <v>86</v>
      </c>
      <c r="E3213" s="1" t="s">
        <v>87</v>
      </c>
      <c r="F3213">
        <v>24</v>
      </c>
    </row>
    <row r="3214" spans="1:6" x14ac:dyDescent="0.3">
      <c r="A3214" s="1" t="s">
        <v>77</v>
      </c>
      <c r="B3214">
        <v>2015</v>
      </c>
      <c r="C3214" s="1" t="s">
        <v>83</v>
      </c>
      <c r="D3214" s="1" t="s">
        <v>90</v>
      </c>
      <c r="E3214" s="1" t="s">
        <v>91</v>
      </c>
      <c r="F3214">
        <v>905</v>
      </c>
    </row>
    <row r="3215" spans="1:6" x14ac:dyDescent="0.3">
      <c r="A3215" s="1" t="s">
        <v>77</v>
      </c>
      <c r="B3215">
        <v>2015</v>
      </c>
      <c r="C3215" s="1" t="s">
        <v>83</v>
      </c>
      <c r="D3215" s="1" t="s">
        <v>94</v>
      </c>
      <c r="E3215" s="1" t="s">
        <v>95</v>
      </c>
      <c r="F3215">
        <v>1</v>
      </c>
    </row>
    <row r="3216" spans="1:6" x14ac:dyDescent="0.3">
      <c r="A3216" s="1" t="s">
        <v>77</v>
      </c>
      <c r="B3216">
        <v>2015</v>
      </c>
      <c r="C3216" s="1" t="s">
        <v>98</v>
      </c>
      <c r="D3216" s="1" t="s">
        <v>99</v>
      </c>
      <c r="E3216" s="1" t="s">
        <v>101</v>
      </c>
      <c r="F3216">
        <v>467</v>
      </c>
    </row>
    <row r="3217" spans="1:6" x14ac:dyDescent="0.3">
      <c r="A3217" s="1" t="s">
        <v>77</v>
      </c>
      <c r="B3217">
        <v>2015</v>
      </c>
      <c r="C3217" s="1" t="s">
        <v>98</v>
      </c>
      <c r="D3217" s="1" t="s">
        <v>104</v>
      </c>
      <c r="E3217" s="1" t="s">
        <v>105</v>
      </c>
      <c r="F3217">
        <v>5</v>
      </c>
    </row>
    <row r="3218" spans="1:6" x14ac:dyDescent="0.3">
      <c r="A3218" s="1" t="s">
        <v>77</v>
      </c>
      <c r="B3218">
        <v>2015</v>
      </c>
      <c r="C3218" s="1" t="s">
        <v>98</v>
      </c>
      <c r="D3218" s="1" t="s">
        <v>104</v>
      </c>
      <c r="E3218" s="1" t="s">
        <v>174</v>
      </c>
      <c r="F3218">
        <v>35</v>
      </c>
    </row>
    <row r="3219" spans="1:6" x14ac:dyDescent="0.3">
      <c r="A3219" s="1" t="s">
        <v>77</v>
      </c>
      <c r="B3219">
        <v>2015</v>
      </c>
      <c r="C3219" s="1" t="s">
        <v>98</v>
      </c>
      <c r="D3219" s="1" t="s">
        <v>122</v>
      </c>
      <c r="E3219" s="1" t="s">
        <v>122</v>
      </c>
      <c r="F3219">
        <v>3218</v>
      </c>
    </row>
    <row r="3220" spans="1:6" x14ac:dyDescent="0.3">
      <c r="A3220" s="1" t="s">
        <v>77</v>
      </c>
      <c r="B3220">
        <v>2016</v>
      </c>
      <c r="C3220" s="1" t="s">
        <v>83</v>
      </c>
      <c r="D3220" s="1" t="s">
        <v>86</v>
      </c>
      <c r="E3220" s="1" t="s">
        <v>87</v>
      </c>
      <c r="F3220">
        <v>23</v>
      </c>
    </row>
    <row r="3221" spans="1:6" x14ac:dyDescent="0.3">
      <c r="A3221" s="1" t="s">
        <v>77</v>
      </c>
      <c r="B3221">
        <v>2016</v>
      </c>
      <c r="C3221" s="1" t="s">
        <v>83</v>
      </c>
      <c r="D3221" s="1" t="s">
        <v>90</v>
      </c>
      <c r="E3221" s="1" t="s">
        <v>91</v>
      </c>
      <c r="F3221">
        <v>910</v>
      </c>
    </row>
    <row r="3222" spans="1:6" x14ac:dyDescent="0.3">
      <c r="A3222" s="1" t="s">
        <v>77</v>
      </c>
      <c r="B3222">
        <v>2016</v>
      </c>
      <c r="C3222" s="1" t="s">
        <v>83</v>
      </c>
      <c r="D3222" s="1" t="s">
        <v>94</v>
      </c>
      <c r="E3222" s="1" t="s">
        <v>95</v>
      </c>
      <c r="F3222">
        <v>2</v>
      </c>
    </row>
    <row r="3223" spans="1:6" x14ac:dyDescent="0.3">
      <c r="A3223" s="1" t="s">
        <v>77</v>
      </c>
      <c r="B3223">
        <v>2016</v>
      </c>
      <c r="C3223" s="1" t="s">
        <v>98</v>
      </c>
      <c r="D3223" s="1" t="s">
        <v>99</v>
      </c>
      <c r="E3223" s="1" t="s">
        <v>101</v>
      </c>
      <c r="F3223">
        <v>467</v>
      </c>
    </row>
    <row r="3224" spans="1:6" x14ac:dyDescent="0.3">
      <c r="A3224" s="1" t="s">
        <v>77</v>
      </c>
      <c r="B3224">
        <v>2016</v>
      </c>
      <c r="C3224" s="1" t="s">
        <v>98</v>
      </c>
      <c r="D3224" s="1" t="s">
        <v>104</v>
      </c>
      <c r="E3224" s="1" t="s">
        <v>105</v>
      </c>
      <c r="F3224">
        <v>5</v>
      </c>
    </row>
    <row r="3225" spans="1:6" x14ac:dyDescent="0.3">
      <c r="A3225" s="1" t="s">
        <v>77</v>
      </c>
      <c r="B3225">
        <v>2016</v>
      </c>
      <c r="C3225" s="1" t="s">
        <v>98</v>
      </c>
      <c r="D3225" s="1" t="s">
        <v>104</v>
      </c>
      <c r="E3225" s="1" t="s">
        <v>174</v>
      </c>
      <c r="F3225">
        <v>35</v>
      </c>
    </row>
    <row r="3226" spans="1:6" x14ac:dyDescent="0.3">
      <c r="A3226" s="1" t="s">
        <v>77</v>
      </c>
      <c r="B3226">
        <v>2016</v>
      </c>
      <c r="C3226" s="1" t="s">
        <v>98</v>
      </c>
      <c r="D3226" s="1" t="s">
        <v>122</v>
      </c>
      <c r="E3226" s="1" t="s">
        <v>122</v>
      </c>
      <c r="F3226">
        <v>3232</v>
      </c>
    </row>
    <row r="3227" spans="1:6" x14ac:dyDescent="0.3">
      <c r="A3227" s="1" t="s">
        <v>77</v>
      </c>
      <c r="B3227">
        <v>2017</v>
      </c>
      <c r="C3227" s="1" t="s">
        <v>83</v>
      </c>
      <c r="D3227" s="1" t="s">
        <v>86</v>
      </c>
      <c r="E3227" s="1" t="s">
        <v>87</v>
      </c>
      <c r="F3227">
        <v>23</v>
      </c>
    </row>
    <row r="3228" spans="1:6" x14ac:dyDescent="0.3">
      <c r="A3228" s="1" t="s">
        <v>77</v>
      </c>
      <c r="B3228">
        <v>2017</v>
      </c>
      <c r="C3228" s="1" t="s">
        <v>83</v>
      </c>
      <c r="D3228" s="1" t="s">
        <v>90</v>
      </c>
      <c r="E3228" s="1" t="s">
        <v>91</v>
      </c>
      <c r="F3228">
        <v>908</v>
      </c>
    </row>
    <row r="3229" spans="1:6" x14ac:dyDescent="0.3">
      <c r="A3229" s="1" t="s">
        <v>77</v>
      </c>
      <c r="B3229">
        <v>2017</v>
      </c>
      <c r="C3229" s="1" t="s">
        <v>83</v>
      </c>
      <c r="D3229" s="1" t="s">
        <v>94</v>
      </c>
      <c r="E3229" s="1" t="s">
        <v>95</v>
      </c>
      <c r="F3229">
        <v>2</v>
      </c>
    </row>
    <row r="3230" spans="1:6" x14ac:dyDescent="0.3">
      <c r="A3230" s="1" t="s">
        <v>77</v>
      </c>
      <c r="B3230">
        <v>2017</v>
      </c>
      <c r="C3230" s="1" t="s">
        <v>98</v>
      </c>
      <c r="D3230" s="1" t="s">
        <v>99</v>
      </c>
      <c r="E3230" s="1" t="s">
        <v>101</v>
      </c>
      <c r="F3230">
        <v>471</v>
      </c>
    </row>
    <row r="3231" spans="1:6" x14ac:dyDescent="0.3">
      <c r="A3231" s="1" t="s">
        <v>77</v>
      </c>
      <c r="B3231">
        <v>2017</v>
      </c>
      <c r="C3231" s="1" t="s">
        <v>98</v>
      </c>
      <c r="D3231" s="1" t="s">
        <v>104</v>
      </c>
      <c r="E3231" s="1" t="s">
        <v>105</v>
      </c>
      <c r="F3231">
        <v>5</v>
      </c>
    </row>
    <row r="3232" spans="1:6" x14ac:dyDescent="0.3">
      <c r="A3232" s="1" t="s">
        <v>77</v>
      </c>
      <c r="B3232">
        <v>2017</v>
      </c>
      <c r="C3232" s="1" t="s">
        <v>98</v>
      </c>
      <c r="D3232" s="1" t="s">
        <v>104</v>
      </c>
      <c r="E3232" s="1" t="s">
        <v>174</v>
      </c>
      <c r="F3232">
        <v>33</v>
      </c>
    </row>
    <row r="3233" spans="1:6" x14ac:dyDescent="0.3">
      <c r="A3233" s="1" t="s">
        <v>77</v>
      </c>
      <c r="B3233">
        <v>2017</v>
      </c>
      <c r="C3233" s="1" t="s">
        <v>98</v>
      </c>
      <c r="D3233" s="1" t="s">
        <v>122</v>
      </c>
      <c r="E3233" s="1" t="s">
        <v>122</v>
      </c>
      <c r="F3233">
        <v>3261</v>
      </c>
    </row>
    <row r="3234" spans="1:6" x14ac:dyDescent="0.3">
      <c r="A3234" s="1" t="s">
        <v>77</v>
      </c>
      <c r="B3234">
        <v>2018</v>
      </c>
      <c r="C3234" s="1" t="s">
        <v>83</v>
      </c>
      <c r="D3234" s="1" t="s">
        <v>86</v>
      </c>
      <c r="E3234" s="1" t="s">
        <v>87</v>
      </c>
      <c r="F3234">
        <v>23</v>
      </c>
    </row>
    <row r="3235" spans="1:6" x14ac:dyDescent="0.3">
      <c r="A3235" s="1" t="s">
        <v>77</v>
      </c>
      <c r="B3235">
        <v>2018</v>
      </c>
      <c r="C3235" s="1" t="s">
        <v>83</v>
      </c>
      <c r="D3235" s="1" t="s">
        <v>90</v>
      </c>
      <c r="E3235" s="1" t="s">
        <v>91</v>
      </c>
      <c r="F3235">
        <v>908</v>
      </c>
    </row>
    <row r="3236" spans="1:6" x14ac:dyDescent="0.3">
      <c r="A3236" s="1" t="s">
        <v>77</v>
      </c>
      <c r="B3236">
        <v>2018</v>
      </c>
      <c r="C3236" s="1" t="s">
        <v>83</v>
      </c>
      <c r="D3236" s="1" t="s">
        <v>94</v>
      </c>
      <c r="E3236" s="1" t="s">
        <v>95</v>
      </c>
      <c r="F3236">
        <v>4</v>
      </c>
    </row>
    <row r="3237" spans="1:6" x14ac:dyDescent="0.3">
      <c r="A3237" s="1" t="s">
        <v>77</v>
      </c>
      <c r="B3237">
        <v>2018</v>
      </c>
      <c r="C3237" s="1" t="s">
        <v>98</v>
      </c>
      <c r="D3237" s="1" t="s">
        <v>99</v>
      </c>
      <c r="E3237" s="1" t="s">
        <v>101</v>
      </c>
      <c r="F3237">
        <v>471</v>
      </c>
    </row>
    <row r="3238" spans="1:6" x14ac:dyDescent="0.3">
      <c r="A3238" s="1" t="s">
        <v>77</v>
      </c>
      <c r="B3238">
        <v>2018</v>
      </c>
      <c r="C3238" s="1" t="s">
        <v>98</v>
      </c>
      <c r="D3238" s="1" t="s">
        <v>104</v>
      </c>
      <c r="E3238" s="1" t="s">
        <v>105</v>
      </c>
      <c r="F3238">
        <v>5</v>
      </c>
    </row>
    <row r="3239" spans="1:6" x14ac:dyDescent="0.3">
      <c r="A3239" s="1" t="s">
        <v>77</v>
      </c>
      <c r="B3239">
        <v>2018</v>
      </c>
      <c r="C3239" s="1" t="s">
        <v>98</v>
      </c>
      <c r="D3239" s="1" t="s">
        <v>104</v>
      </c>
      <c r="E3239" s="1" t="s">
        <v>174</v>
      </c>
      <c r="F3239">
        <v>35</v>
      </c>
    </row>
    <row r="3240" spans="1:6" x14ac:dyDescent="0.3">
      <c r="A3240" s="1" t="s">
        <v>77</v>
      </c>
      <c r="B3240">
        <v>2018</v>
      </c>
      <c r="C3240" s="1" t="s">
        <v>98</v>
      </c>
      <c r="D3240" s="1" t="s">
        <v>122</v>
      </c>
      <c r="E3240" s="1" t="s">
        <v>122</v>
      </c>
      <c r="F3240">
        <v>3294</v>
      </c>
    </row>
    <row r="3241" spans="1:6" x14ac:dyDescent="0.3">
      <c r="A3241" s="1" t="s">
        <v>77</v>
      </c>
      <c r="B3241">
        <v>2019</v>
      </c>
      <c r="C3241" s="1" t="s">
        <v>83</v>
      </c>
      <c r="D3241" s="1" t="s">
        <v>86</v>
      </c>
      <c r="E3241" s="1" t="s">
        <v>87</v>
      </c>
      <c r="F3241">
        <v>23</v>
      </c>
    </row>
    <row r="3242" spans="1:6" x14ac:dyDescent="0.3">
      <c r="A3242" s="1" t="s">
        <v>77</v>
      </c>
      <c r="B3242">
        <v>2019</v>
      </c>
      <c r="C3242" s="1" t="s">
        <v>83</v>
      </c>
      <c r="D3242" s="1" t="s">
        <v>90</v>
      </c>
      <c r="E3242" s="1" t="s">
        <v>91</v>
      </c>
      <c r="F3242">
        <v>907</v>
      </c>
    </row>
    <row r="3243" spans="1:6" x14ac:dyDescent="0.3">
      <c r="A3243" s="1" t="s">
        <v>77</v>
      </c>
      <c r="B3243">
        <v>2019</v>
      </c>
      <c r="C3243" s="1" t="s">
        <v>83</v>
      </c>
      <c r="D3243" s="1" t="s">
        <v>94</v>
      </c>
      <c r="E3243" s="1" t="s">
        <v>95</v>
      </c>
      <c r="F3243">
        <v>4</v>
      </c>
    </row>
    <row r="3244" spans="1:6" x14ac:dyDescent="0.3">
      <c r="A3244" s="1" t="s">
        <v>77</v>
      </c>
      <c r="B3244">
        <v>2019</v>
      </c>
      <c r="C3244" s="1" t="s">
        <v>98</v>
      </c>
      <c r="D3244" s="1" t="s">
        <v>99</v>
      </c>
      <c r="E3244" s="1" t="s">
        <v>101</v>
      </c>
      <c r="F3244">
        <v>476</v>
      </c>
    </row>
    <row r="3245" spans="1:6" x14ac:dyDescent="0.3">
      <c r="A3245" s="1" t="s">
        <v>77</v>
      </c>
      <c r="B3245">
        <v>2019</v>
      </c>
      <c r="C3245" s="1" t="s">
        <v>98</v>
      </c>
      <c r="D3245" s="1" t="s">
        <v>104</v>
      </c>
      <c r="E3245" s="1" t="s">
        <v>105</v>
      </c>
      <c r="F3245">
        <v>5</v>
      </c>
    </row>
    <row r="3246" spans="1:6" x14ac:dyDescent="0.3">
      <c r="A3246" s="1" t="s">
        <v>77</v>
      </c>
      <c r="B3246">
        <v>2019</v>
      </c>
      <c r="C3246" s="1" t="s">
        <v>98</v>
      </c>
      <c r="D3246" s="1" t="s">
        <v>104</v>
      </c>
      <c r="E3246" s="1" t="s">
        <v>174</v>
      </c>
      <c r="F3246">
        <v>35</v>
      </c>
    </row>
    <row r="3247" spans="1:6" x14ac:dyDescent="0.3">
      <c r="A3247" s="1" t="s">
        <v>77</v>
      </c>
      <c r="B3247">
        <v>2019</v>
      </c>
      <c r="C3247" s="1" t="s">
        <v>98</v>
      </c>
      <c r="D3247" s="1" t="s">
        <v>122</v>
      </c>
      <c r="E3247" s="1" t="s">
        <v>122</v>
      </c>
      <c r="F3247">
        <v>3314</v>
      </c>
    </row>
    <row r="3248" spans="1:6" x14ac:dyDescent="0.3">
      <c r="A3248" s="1" t="s">
        <v>77</v>
      </c>
      <c r="B3248">
        <v>2020</v>
      </c>
      <c r="C3248" s="1" t="s">
        <v>83</v>
      </c>
      <c r="D3248" s="1" t="s">
        <v>86</v>
      </c>
      <c r="E3248" s="1" t="s">
        <v>87</v>
      </c>
      <c r="F3248">
        <v>21</v>
      </c>
    </row>
    <row r="3249" spans="1:6" x14ac:dyDescent="0.3">
      <c r="A3249" s="1" t="s">
        <v>77</v>
      </c>
      <c r="B3249">
        <v>2020</v>
      </c>
      <c r="C3249" s="1" t="s">
        <v>83</v>
      </c>
      <c r="D3249" s="1" t="s">
        <v>90</v>
      </c>
      <c r="E3249" s="1" t="s">
        <v>91</v>
      </c>
      <c r="F3249">
        <v>924</v>
      </c>
    </row>
    <row r="3250" spans="1:6" x14ac:dyDescent="0.3">
      <c r="A3250" s="1" t="s">
        <v>77</v>
      </c>
      <c r="B3250">
        <v>2020</v>
      </c>
      <c r="C3250" s="1" t="s">
        <v>83</v>
      </c>
      <c r="D3250" s="1" t="s">
        <v>94</v>
      </c>
      <c r="E3250" s="1" t="s">
        <v>95</v>
      </c>
      <c r="F3250">
        <v>2</v>
      </c>
    </row>
    <row r="3251" spans="1:6" x14ac:dyDescent="0.3">
      <c r="A3251" s="1" t="s">
        <v>77</v>
      </c>
      <c r="B3251">
        <v>2020</v>
      </c>
      <c r="C3251" s="1" t="s">
        <v>98</v>
      </c>
      <c r="D3251" s="1" t="s">
        <v>99</v>
      </c>
      <c r="E3251" s="1" t="s">
        <v>101</v>
      </c>
      <c r="F3251">
        <v>469</v>
      </c>
    </row>
    <row r="3252" spans="1:6" x14ac:dyDescent="0.3">
      <c r="A3252" s="1" t="s">
        <v>77</v>
      </c>
      <c r="B3252">
        <v>2020</v>
      </c>
      <c r="C3252" s="1" t="s">
        <v>98</v>
      </c>
      <c r="D3252" s="1" t="s">
        <v>104</v>
      </c>
      <c r="E3252" s="1" t="s">
        <v>105</v>
      </c>
      <c r="F3252">
        <v>5</v>
      </c>
    </row>
    <row r="3253" spans="1:6" x14ac:dyDescent="0.3">
      <c r="A3253" s="1" t="s">
        <v>77</v>
      </c>
      <c r="B3253">
        <v>2020</v>
      </c>
      <c r="C3253" s="1" t="s">
        <v>98</v>
      </c>
      <c r="D3253" s="1" t="s">
        <v>104</v>
      </c>
      <c r="E3253" s="1" t="s">
        <v>174</v>
      </c>
      <c r="F3253">
        <v>39</v>
      </c>
    </row>
    <row r="3254" spans="1:6" x14ac:dyDescent="0.3">
      <c r="A3254" s="1" t="s">
        <v>77</v>
      </c>
      <c r="B3254">
        <v>2020</v>
      </c>
      <c r="C3254" s="1" t="s">
        <v>98</v>
      </c>
      <c r="D3254" s="1" t="s">
        <v>122</v>
      </c>
      <c r="E3254" s="1" t="s">
        <v>122</v>
      </c>
      <c r="F3254">
        <v>3346</v>
      </c>
    </row>
    <row r="3255" spans="1:6" x14ac:dyDescent="0.3">
      <c r="A3255" s="1" t="s">
        <v>77</v>
      </c>
      <c r="B3255">
        <v>2021</v>
      </c>
      <c r="C3255" s="1" t="s">
        <v>83</v>
      </c>
      <c r="D3255" s="1" t="s">
        <v>86</v>
      </c>
      <c r="E3255" s="1" t="s">
        <v>87</v>
      </c>
      <c r="F3255">
        <v>21</v>
      </c>
    </row>
    <row r="3256" spans="1:6" x14ac:dyDescent="0.3">
      <c r="A3256" s="1" t="s">
        <v>77</v>
      </c>
      <c r="B3256">
        <v>2021</v>
      </c>
      <c r="C3256" s="1" t="s">
        <v>83</v>
      </c>
      <c r="D3256" s="1" t="s">
        <v>90</v>
      </c>
      <c r="E3256" s="1" t="s">
        <v>91</v>
      </c>
      <c r="F3256">
        <v>924</v>
      </c>
    </row>
    <row r="3257" spans="1:6" x14ac:dyDescent="0.3">
      <c r="A3257" s="1" t="s">
        <v>77</v>
      </c>
      <c r="B3257">
        <v>2021</v>
      </c>
      <c r="C3257" s="1" t="s">
        <v>83</v>
      </c>
      <c r="D3257" s="1" t="s">
        <v>94</v>
      </c>
      <c r="E3257" s="1" t="s">
        <v>95</v>
      </c>
      <c r="F3257">
        <v>2</v>
      </c>
    </row>
    <row r="3258" spans="1:6" x14ac:dyDescent="0.3">
      <c r="A3258" s="1" t="s">
        <v>77</v>
      </c>
      <c r="B3258">
        <v>2021</v>
      </c>
      <c r="C3258" s="1" t="s">
        <v>98</v>
      </c>
      <c r="D3258" s="1" t="s">
        <v>99</v>
      </c>
      <c r="E3258" s="1" t="s">
        <v>101</v>
      </c>
      <c r="F3258">
        <v>475</v>
      </c>
    </row>
    <row r="3259" spans="1:6" x14ac:dyDescent="0.3">
      <c r="A3259" s="1" t="s">
        <v>77</v>
      </c>
      <c r="B3259">
        <v>2021</v>
      </c>
      <c r="C3259" s="1" t="s">
        <v>98</v>
      </c>
      <c r="D3259" s="1" t="s">
        <v>104</v>
      </c>
      <c r="E3259" s="1" t="s">
        <v>105</v>
      </c>
      <c r="F3259">
        <v>6</v>
      </c>
    </row>
    <row r="3260" spans="1:6" x14ac:dyDescent="0.3">
      <c r="A3260" s="1" t="s">
        <v>77</v>
      </c>
      <c r="B3260">
        <v>2021</v>
      </c>
      <c r="C3260" s="1" t="s">
        <v>98</v>
      </c>
      <c r="D3260" s="1" t="s">
        <v>104</v>
      </c>
      <c r="E3260" s="1" t="s">
        <v>174</v>
      </c>
      <c r="F3260">
        <v>41</v>
      </c>
    </row>
    <row r="3261" spans="1:6" x14ac:dyDescent="0.3">
      <c r="A3261" s="1" t="s">
        <v>77</v>
      </c>
      <c r="B3261">
        <v>2021</v>
      </c>
      <c r="C3261" s="1" t="s">
        <v>98</v>
      </c>
      <c r="D3261" s="1" t="s">
        <v>122</v>
      </c>
      <c r="E3261" s="1" t="s">
        <v>122</v>
      </c>
      <c r="F3261">
        <v>3420</v>
      </c>
    </row>
    <row r="3262" spans="1:6" x14ac:dyDescent="0.3">
      <c r="A3262" s="1" t="s">
        <v>78</v>
      </c>
      <c r="B3262">
        <v>2015</v>
      </c>
      <c r="C3262" s="1" t="s">
        <v>83</v>
      </c>
      <c r="D3262" s="1" t="s">
        <v>86</v>
      </c>
      <c r="E3262" s="1" t="s">
        <v>87</v>
      </c>
      <c r="F3262">
        <v>8</v>
      </c>
    </row>
    <row r="3263" spans="1:6" x14ac:dyDescent="0.3">
      <c r="A3263" s="1" t="s">
        <v>78</v>
      </c>
      <c r="B3263">
        <v>2015</v>
      </c>
      <c r="C3263" s="1" t="s">
        <v>83</v>
      </c>
      <c r="D3263" s="1" t="s">
        <v>90</v>
      </c>
      <c r="E3263" s="1" t="s">
        <v>91</v>
      </c>
      <c r="F3263">
        <v>6222</v>
      </c>
    </row>
    <row r="3264" spans="1:6" x14ac:dyDescent="0.3">
      <c r="A3264" s="1" t="s">
        <v>78</v>
      </c>
      <c r="B3264">
        <v>2015</v>
      </c>
      <c r="C3264" s="1" t="s">
        <v>83</v>
      </c>
      <c r="D3264" s="1" t="s">
        <v>94</v>
      </c>
      <c r="E3264" s="1" t="s">
        <v>95</v>
      </c>
      <c r="F3264">
        <v>57</v>
      </c>
    </row>
    <row r="3265" spans="1:6" x14ac:dyDescent="0.3">
      <c r="A3265" s="1" t="s">
        <v>78</v>
      </c>
      <c r="B3265">
        <v>2015</v>
      </c>
      <c r="C3265" s="1" t="s">
        <v>98</v>
      </c>
      <c r="D3265" s="1" t="s">
        <v>99</v>
      </c>
      <c r="E3265" s="1" t="s">
        <v>101</v>
      </c>
      <c r="F3265">
        <v>2528</v>
      </c>
    </row>
    <row r="3266" spans="1:6" x14ac:dyDescent="0.3">
      <c r="A3266" s="1" t="s">
        <v>78</v>
      </c>
      <c r="B3266">
        <v>2015</v>
      </c>
      <c r="C3266" s="1" t="s">
        <v>98</v>
      </c>
      <c r="D3266" s="1" t="s">
        <v>104</v>
      </c>
      <c r="E3266" s="1" t="s">
        <v>106</v>
      </c>
      <c r="F3266">
        <v>238</v>
      </c>
    </row>
    <row r="3267" spans="1:6" x14ac:dyDescent="0.3">
      <c r="A3267" s="1" t="s">
        <v>78</v>
      </c>
      <c r="B3267">
        <v>2015</v>
      </c>
      <c r="C3267" s="1" t="s">
        <v>98</v>
      </c>
      <c r="D3267" s="1" t="s">
        <v>122</v>
      </c>
      <c r="E3267" s="1" t="s">
        <v>122</v>
      </c>
      <c r="F3267">
        <v>20188</v>
      </c>
    </row>
    <row r="3268" spans="1:6" x14ac:dyDescent="0.3">
      <c r="A3268" s="1" t="s">
        <v>78</v>
      </c>
      <c r="B3268">
        <v>2016</v>
      </c>
      <c r="C3268" s="1" t="s">
        <v>83</v>
      </c>
      <c r="D3268" s="1" t="s">
        <v>86</v>
      </c>
      <c r="E3268" s="1" t="s">
        <v>87</v>
      </c>
      <c r="F3268">
        <v>8</v>
      </c>
    </row>
    <row r="3269" spans="1:6" x14ac:dyDescent="0.3">
      <c r="A3269" s="1" t="s">
        <v>78</v>
      </c>
      <c r="B3269">
        <v>2016</v>
      </c>
      <c r="C3269" s="1" t="s">
        <v>83</v>
      </c>
      <c r="D3269" s="1" t="s">
        <v>90</v>
      </c>
      <c r="E3269" s="1" t="s">
        <v>91</v>
      </c>
      <c r="F3269">
        <v>6179</v>
      </c>
    </row>
    <row r="3270" spans="1:6" x14ac:dyDescent="0.3">
      <c r="A3270" s="1" t="s">
        <v>78</v>
      </c>
      <c r="B3270">
        <v>2016</v>
      </c>
      <c r="C3270" s="1" t="s">
        <v>83</v>
      </c>
      <c r="D3270" s="1" t="s">
        <v>94</v>
      </c>
      <c r="E3270" s="1" t="s">
        <v>95</v>
      </c>
      <c r="F3270">
        <v>56</v>
      </c>
    </row>
    <row r="3271" spans="1:6" x14ac:dyDescent="0.3">
      <c r="A3271" s="1" t="s">
        <v>78</v>
      </c>
      <c r="B3271">
        <v>2016</v>
      </c>
      <c r="C3271" s="1" t="s">
        <v>98</v>
      </c>
      <c r="D3271" s="1" t="s">
        <v>99</v>
      </c>
      <c r="E3271" s="1" t="s">
        <v>101</v>
      </c>
      <c r="F3271">
        <v>2550</v>
      </c>
    </row>
    <row r="3272" spans="1:6" x14ac:dyDescent="0.3">
      <c r="A3272" s="1" t="s">
        <v>78</v>
      </c>
      <c r="B3272">
        <v>2016</v>
      </c>
      <c r="C3272" s="1" t="s">
        <v>98</v>
      </c>
      <c r="D3272" s="1" t="s">
        <v>104</v>
      </c>
      <c r="E3272" s="1" t="s">
        <v>106</v>
      </c>
      <c r="F3272">
        <v>233</v>
      </c>
    </row>
    <row r="3273" spans="1:6" x14ac:dyDescent="0.3">
      <c r="A3273" s="1" t="s">
        <v>78</v>
      </c>
      <c r="B3273">
        <v>2016</v>
      </c>
      <c r="C3273" s="1" t="s">
        <v>98</v>
      </c>
      <c r="D3273" s="1" t="s">
        <v>122</v>
      </c>
      <c r="E3273" s="1" t="s">
        <v>122</v>
      </c>
      <c r="F3273">
        <v>20385</v>
      </c>
    </row>
    <row r="3274" spans="1:6" x14ac:dyDescent="0.3">
      <c r="A3274" s="1" t="s">
        <v>78</v>
      </c>
      <c r="B3274">
        <v>2017</v>
      </c>
      <c r="C3274" s="1" t="s">
        <v>83</v>
      </c>
      <c r="D3274" s="1" t="s">
        <v>86</v>
      </c>
      <c r="E3274" s="1" t="s">
        <v>87</v>
      </c>
      <c r="F3274">
        <v>8</v>
      </c>
    </row>
    <row r="3275" spans="1:6" x14ac:dyDescent="0.3">
      <c r="A3275" s="1" t="s">
        <v>78</v>
      </c>
      <c r="B3275">
        <v>2017</v>
      </c>
      <c r="C3275" s="1" t="s">
        <v>83</v>
      </c>
      <c r="D3275" s="1" t="s">
        <v>90</v>
      </c>
      <c r="E3275" s="1" t="s">
        <v>91</v>
      </c>
      <c r="F3275">
        <v>6182</v>
      </c>
    </row>
    <row r="3276" spans="1:6" x14ac:dyDescent="0.3">
      <c r="A3276" s="1" t="s">
        <v>78</v>
      </c>
      <c r="B3276">
        <v>2017</v>
      </c>
      <c r="C3276" s="1" t="s">
        <v>83</v>
      </c>
      <c r="D3276" s="1" t="s">
        <v>94</v>
      </c>
      <c r="E3276" s="1" t="s">
        <v>95</v>
      </c>
      <c r="F3276">
        <v>53</v>
      </c>
    </row>
    <row r="3277" spans="1:6" x14ac:dyDescent="0.3">
      <c r="A3277" s="1" t="s">
        <v>78</v>
      </c>
      <c r="B3277">
        <v>2017</v>
      </c>
      <c r="C3277" s="1" t="s">
        <v>98</v>
      </c>
      <c r="D3277" s="1" t="s">
        <v>99</v>
      </c>
      <c r="E3277" s="1" t="s">
        <v>101</v>
      </c>
      <c r="F3277">
        <v>2589</v>
      </c>
    </row>
    <row r="3278" spans="1:6" x14ac:dyDescent="0.3">
      <c r="A3278" s="1" t="s">
        <v>78</v>
      </c>
      <c r="B3278">
        <v>2017</v>
      </c>
      <c r="C3278" s="1" t="s">
        <v>98</v>
      </c>
      <c r="D3278" s="1" t="s">
        <v>104</v>
      </c>
      <c r="E3278" s="1" t="s">
        <v>106</v>
      </c>
      <c r="F3278">
        <v>190</v>
      </c>
    </row>
    <row r="3279" spans="1:6" x14ac:dyDescent="0.3">
      <c r="A3279" s="1" t="s">
        <v>78</v>
      </c>
      <c r="B3279">
        <v>2017</v>
      </c>
      <c r="C3279" s="1" t="s">
        <v>98</v>
      </c>
      <c r="D3279" s="1" t="s">
        <v>122</v>
      </c>
      <c r="E3279" s="1" t="s">
        <v>122</v>
      </c>
      <c r="F3279">
        <v>20594</v>
      </c>
    </row>
    <row r="3280" spans="1:6" x14ac:dyDescent="0.3">
      <c r="A3280" s="1" t="s">
        <v>78</v>
      </c>
      <c r="B3280">
        <v>2018</v>
      </c>
      <c r="C3280" s="1" t="s">
        <v>83</v>
      </c>
      <c r="D3280" s="1" t="s">
        <v>86</v>
      </c>
      <c r="E3280" s="1" t="s">
        <v>87</v>
      </c>
      <c r="F3280">
        <v>9</v>
      </c>
    </row>
    <row r="3281" spans="1:6" x14ac:dyDescent="0.3">
      <c r="A3281" s="1" t="s">
        <v>78</v>
      </c>
      <c r="B3281">
        <v>2018</v>
      </c>
      <c r="C3281" s="1" t="s">
        <v>83</v>
      </c>
      <c r="D3281" s="1" t="s">
        <v>90</v>
      </c>
      <c r="E3281" s="1" t="s">
        <v>91</v>
      </c>
      <c r="F3281">
        <v>6282</v>
      </c>
    </row>
    <row r="3282" spans="1:6" x14ac:dyDescent="0.3">
      <c r="A3282" s="1" t="s">
        <v>78</v>
      </c>
      <c r="B3282">
        <v>2018</v>
      </c>
      <c r="C3282" s="1" t="s">
        <v>83</v>
      </c>
      <c r="D3282" s="1" t="s">
        <v>94</v>
      </c>
      <c r="E3282" s="1" t="s">
        <v>95</v>
      </c>
      <c r="F3282">
        <v>52</v>
      </c>
    </row>
    <row r="3283" spans="1:6" x14ac:dyDescent="0.3">
      <c r="A3283" s="1" t="s">
        <v>78</v>
      </c>
      <c r="B3283">
        <v>2018</v>
      </c>
      <c r="C3283" s="1" t="s">
        <v>98</v>
      </c>
      <c r="D3283" s="1" t="s">
        <v>99</v>
      </c>
      <c r="E3283" s="1" t="s">
        <v>101</v>
      </c>
      <c r="F3283">
        <v>2577</v>
      </c>
    </row>
    <row r="3284" spans="1:6" x14ac:dyDescent="0.3">
      <c r="A3284" s="1" t="s">
        <v>78</v>
      </c>
      <c r="B3284">
        <v>2018</v>
      </c>
      <c r="C3284" s="1" t="s">
        <v>98</v>
      </c>
      <c r="D3284" s="1" t="s">
        <v>104</v>
      </c>
      <c r="E3284" s="1" t="s">
        <v>106</v>
      </c>
      <c r="F3284">
        <v>191</v>
      </c>
    </row>
    <row r="3285" spans="1:6" x14ac:dyDescent="0.3">
      <c r="A3285" s="1" t="s">
        <v>78</v>
      </c>
      <c r="B3285">
        <v>2018</v>
      </c>
      <c r="C3285" s="1" t="s">
        <v>98</v>
      </c>
      <c r="D3285" s="1" t="s">
        <v>122</v>
      </c>
      <c r="E3285" s="1" t="s">
        <v>122</v>
      </c>
      <c r="F3285">
        <v>20779</v>
      </c>
    </row>
    <row r="3286" spans="1:6" x14ac:dyDescent="0.3">
      <c r="A3286" s="1" t="s">
        <v>78</v>
      </c>
      <c r="B3286">
        <v>2019</v>
      </c>
      <c r="C3286" s="1" t="s">
        <v>83</v>
      </c>
      <c r="D3286" s="1" t="s">
        <v>86</v>
      </c>
      <c r="E3286" s="1" t="s">
        <v>87</v>
      </c>
      <c r="F3286">
        <v>9</v>
      </c>
    </row>
    <row r="3287" spans="1:6" x14ac:dyDescent="0.3">
      <c r="A3287" s="1" t="s">
        <v>78</v>
      </c>
      <c r="B3287">
        <v>2019</v>
      </c>
      <c r="C3287" s="1" t="s">
        <v>83</v>
      </c>
      <c r="D3287" s="1" t="s">
        <v>90</v>
      </c>
      <c r="E3287" s="1" t="s">
        <v>91</v>
      </c>
      <c r="F3287">
        <v>6282</v>
      </c>
    </row>
    <row r="3288" spans="1:6" x14ac:dyDescent="0.3">
      <c r="A3288" s="1" t="s">
        <v>78</v>
      </c>
      <c r="B3288">
        <v>2019</v>
      </c>
      <c r="C3288" s="1" t="s">
        <v>83</v>
      </c>
      <c r="D3288" s="1" t="s">
        <v>94</v>
      </c>
      <c r="E3288" s="1" t="s">
        <v>95</v>
      </c>
      <c r="F3288">
        <v>50</v>
      </c>
    </row>
    <row r="3289" spans="1:6" x14ac:dyDescent="0.3">
      <c r="A3289" s="1" t="s">
        <v>78</v>
      </c>
      <c r="B3289">
        <v>2019</v>
      </c>
      <c r="C3289" s="1" t="s">
        <v>98</v>
      </c>
      <c r="D3289" s="1" t="s">
        <v>99</v>
      </c>
      <c r="E3289" s="1" t="s">
        <v>101</v>
      </c>
      <c r="F3289">
        <v>2598</v>
      </c>
    </row>
    <row r="3290" spans="1:6" x14ac:dyDescent="0.3">
      <c r="A3290" s="1" t="s">
        <v>78</v>
      </c>
      <c r="B3290">
        <v>2019</v>
      </c>
      <c r="C3290" s="1" t="s">
        <v>98</v>
      </c>
      <c r="D3290" s="1" t="s">
        <v>104</v>
      </c>
      <c r="E3290" s="1" t="s">
        <v>106</v>
      </c>
      <c r="F3290">
        <v>193</v>
      </c>
    </row>
    <row r="3291" spans="1:6" x14ac:dyDescent="0.3">
      <c r="A3291" s="1" t="s">
        <v>78</v>
      </c>
      <c r="B3291">
        <v>2019</v>
      </c>
      <c r="C3291" s="1" t="s">
        <v>98</v>
      </c>
      <c r="D3291" s="1" t="s">
        <v>122</v>
      </c>
      <c r="E3291" s="1" t="s">
        <v>122</v>
      </c>
      <c r="F3291">
        <v>20983</v>
      </c>
    </row>
    <row r="3292" spans="1:6" x14ac:dyDescent="0.3">
      <c r="A3292" s="1" t="s">
        <v>78</v>
      </c>
      <c r="B3292">
        <v>2020</v>
      </c>
      <c r="C3292" s="1" t="s">
        <v>83</v>
      </c>
      <c r="D3292" s="1" t="s">
        <v>86</v>
      </c>
      <c r="E3292" s="1" t="s">
        <v>87</v>
      </c>
      <c r="F3292">
        <v>9</v>
      </c>
    </row>
    <row r="3293" spans="1:6" x14ac:dyDescent="0.3">
      <c r="A3293" s="1" t="s">
        <v>78</v>
      </c>
      <c r="B3293">
        <v>2020</v>
      </c>
      <c r="C3293" s="1" t="s">
        <v>83</v>
      </c>
      <c r="D3293" s="1" t="s">
        <v>90</v>
      </c>
      <c r="E3293" s="1" t="s">
        <v>91</v>
      </c>
      <c r="F3293">
        <v>6283</v>
      </c>
    </row>
    <row r="3294" spans="1:6" x14ac:dyDescent="0.3">
      <c r="A3294" s="1" t="s">
        <v>78</v>
      </c>
      <c r="B3294">
        <v>2020</v>
      </c>
      <c r="C3294" s="1" t="s">
        <v>83</v>
      </c>
      <c r="D3294" s="1" t="s">
        <v>94</v>
      </c>
      <c r="E3294" s="1" t="s">
        <v>95</v>
      </c>
      <c r="F3294">
        <v>50</v>
      </c>
    </row>
    <row r="3295" spans="1:6" x14ac:dyDescent="0.3">
      <c r="A3295" s="1" t="s">
        <v>78</v>
      </c>
      <c r="B3295">
        <v>2020</v>
      </c>
      <c r="C3295" s="1" t="s">
        <v>98</v>
      </c>
      <c r="D3295" s="1" t="s">
        <v>99</v>
      </c>
      <c r="E3295" s="1" t="s">
        <v>101</v>
      </c>
      <c r="F3295">
        <v>2613</v>
      </c>
    </row>
    <row r="3296" spans="1:6" x14ac:dyDescent="0.3">
      <c r="A3296" s="1" t="s">
        <v>78</v>
      </c>
      <c r="B3296">
        <v>2020</v>
      </c>
      <c r="C3296" s="1" t="s">
        <v>98</v>
      </c>
      <c r="D3296" s="1" t="s">
        <v>104</v>
      </c>
      <c r="E3296" s="1" t="s">
        <v>106</v>
      </c>
      <c r="F3296">
        <v>181</v>
      </c>
    </row>
    <row r="3297" spans="1:6" x14ac:dyDescent="0.3">
      <c r="A3297" s="1" t="s">
        <v>78</v>
      </c>
      <c r="B3297">
        <v>2020</v>
      </c>
      <c r="C3297" s="1" t="s">
        <v>98</v>
      </c>
      <c r="D3297" s="1" t="s">
        <v>122</v>
      </c>
      <c r="E3297" s="1" t="s">
        <v>122</v>
      </c>
      <c r="F3297">
        <v>21159</v>
      </c>
    </row>
    <row r="3298" spans="1:6" x14ac:dyDescent="0.3">
      <c r="A3298" s="1" t="s">
        <v>78</v>
      </c>
      <c r="B3298">
        <v>2021</v>
      </c>
      <c r="C3298" s="1" t="s">
        <v>83</v>
      </c>
      <c r="D3298" s="1" t="s">
        <v>86</v>
      </c>
      <c r="E3298" s="1" t="s">
        <v>87</v>
      </c>
      <c r="F3298">
        <v>9</v>
      </c>
    </row>
    <row r="3299" spans="1:6" x14ac:dyDescent="0.3">
      <c r="A3299" s="1" t="s">
        <v>78</v>
      </c>
      <c r="B3299">
        <v>2021</v>
      </c>
      <c r="C3299" s="1" t="s">
        <v>83</v>
      </c>
      <c r="D3299" s="1" t="s">
        <v>90</v>
      </c>
      <c r="E3299" s="1" t="s">
        <v>91</v>
      </c>
      <c r="F3299">
        <v>6283</v>
      </c>
    </row>
    <row r="3300" spans="1:6" x14ac:dyDescent="0.3">
      <c r="A3300" s="1" t="s">
        <v>78</v>
      </c>
      <c r="B3300">
        <v>2021</v>
      </c>
      <c r="C3300" s="1" t="s">
        <v>83</v>
      </c>
      <c r="D3300" s="1" t="s">
        <v>94</v>
      </c>
      <c r="E3300" s="1" t="s">
        <v>95</v>
      </c>
      <c r="F3300">
        <v>49</v>
      </c>
    </row>
    <row r="3301" spans="1:6" x14ac:dyDescent="0.3">
      <c r="A3301" s="1" t="s">
        <v>78</v>
      </c>
      <c r="B3301">
        <v>2021</v>
      </c>
      <c r="C3301" s="1" t="s">
        <v>98</v>
      </c>
      <c r="D3301" s="1" t="s">
        <v>99</v>
      </c>
      <c r="E3301" s="1" t="s">
        <v>101</v>
      </c>
      <c r="F3301">
        <v>2630</v>
      </c>
    </row>
    <row r="3302" spans="1:6" x14ac:dyDescent="0.3">
      <c r="A3302" s="1" t="s">
        <v>78</v>
      </c>
      <c r="B3302">
        <v>2021</v>
      </c>
      <c r="C3302" s="1" t="s">
        <v>98</v>
      </c>
      <c r="D3302" s="1" t="s">
        <v>104</v>
      </c>
      <c r="E3302" s="1" t="s">
        <v>106</v>
      </c>
      <c r="F3302">
        <v>178</v>
      </c>
    </row>
    <row r="3303" spans="1:6" x14ac:dyDescent="0.3">
      <c r="A3303" s="1" t="s">
        <v>78</v>
      </c>
      <c r="B3303">
        <v>2021</v>
      </c>
      <c r="C3303" s="1" t="s">
        <v>98</v>
      </c>
      <c r="D3303" s="1" t="s">
        <v>122</v>
      </c>
      <c r="E3303" s="1" t="s">
        <v>122</v>
      </c>
      <c r="F3303">
        <v>21393</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F3ED6-971B-4471-98CD-9B339FC5D146}">
  <dimension ref="A1:V400"/>
  <sheetViews>
    <sheetView topLeftCell="A2" workbookViewId="0">
      <selection activeCell="A20" sqref="A20"/>
    </sheetView>
  </sheetViews>
  <sheetFormatPr defaultRowHeight="14.4" x14ac:dyDescent="0.3"/>
  <cols>
    <col min="1" max="1" width="44.5546875" bestFit="1" customWidth="1"/>
    <col min="2" max="2" width="7.109375" bestFit="1" customWidth="1"/>
    <col min="3" max="3" width="38.88671875" bestFit="1" customWidth="1"/>
    <col min="4" max="4" width="38" bestFit="1" customWidth="1"/>
    <col min="5" max="5" width="37.88671875" bestFit="1" customWidth="1"/>
    <col min="6" max="6" width="51" bestFit="1" customWidth="1"/>
    <col min="7" max="7" width="52.33203125" bestFit="1" customWidth="1"/>
    <col min="8" max="8" width="52.109375" bestFit="1" customWidth="1"/>
    <col min="9" max="9" width="60.33203125" bestFit="1" customWidth="1"/>
    <col min="10" max="10" width="54" bestFit="1" customWidth="1"/>
    <col min="11" max="11" width="55.33203125" bestFit="1" customWidth="1"/>
    <col min="12" max="12" width="55" bestFit="1" customWidth="1"/>
    <col min="13" max="13" width="63.33203125" bestFit="1" customWidth="1"/>
    <col min="14" max="14" width="42.33203125" bestFit="1" customWidth="1"/>
    <col min="15" max="15" width="45.44140625" bestFit="1" customWidth="1"/>
    <col min="16" max="16" width="32.44140625" bestFit="1" customWidth="1"/>
    <col min="17" max="17" width="44.6640625" bestFit="1" customWidth="1"/>
    <col min="18" max="18" width="46.88671875" bestFit="1" customWidth="1"/>
    <col min="19" max="19" width="47.88671875" bestFit="1" customWidth="1"/>
    <col min="20" max="20" width="50.109375" bestFit="1" customWidth="1"/>
    <col min="21" max="21" width="40.44140625" bestFit="1" customWidth="1"/>
    <col min="22" max="22" width="42.6640625" bestFit="1" customWidth="1"/>
  </cols>
  <sheetData>
    <row r="1" spans="1:22" x14ac:dyDescent="0.3">
      <c r="A1" t="s">
        <v>0</v>
      </c>
      <c r="B1" t="s">
        <v>1</v>
      </c>
      <c r="C1" t="s">
        <v>2</v>
      </c>
      <c r="D1" t="s">
        <v>3</v>
      </c>
      <c r="E1" t="s">
        <v>4</v>
      </c>
      <c r="F1" t="s">
        <v>5</v>
      </c>
      <c r="G1" t="s">
        <v>6</v>
      </c>
      <c r="H1" t="s">
        <v>7</v>
      </c>
      <c r="I1" t="s">
        <v>8</v>
      </c>
      <c r="J1" t="s">
        <v>9</v>
      </c>
      <c r="K1" t="s">
        <v>10</v>
      </c>
      <c r="L1" t="s">
        <v>11</v>
      </c>
      <c r="M1" t="s">
        <v>12</v>
      </c>
      <c r="N1" t="s">
        <v>15</v>
      </c>
      <c r="O1" t="s">
        <v>18</v>
      </c>
      <c r="P1" t="s">
        <v>21</v>
      </c>
      <c r="Q1" t="s">
        <v>13</v>
      </c>
      <c r="R1" t="s">
        <v>14</v>
      </c>
      <c r="S1" t="s">
        <v>16</v>
      </c>
      <c r="T1" t="s">
        <v>17</v>
      </c>
      <c r="U1" t="s">
        <v>19</v>
      </c>
      <c r="V1" t="s">
        <v>20</v>
      </c>
    </row>
    <row r="2" spans="1:22" x14ac:dyDescent="0.3">
      <c r="A2" s="1" t="s">
        <v>22</v>
      </c>
      <c r="B2">
        <v>2015</v>
      </c>
      <c r="C2">
        <v>1499</v>
      </c>
      <c r="D2">
        <v>391</v>
      </c>
      <c r="E2">
        <v>1890</v>
      </c>
      <c r="F2">
        <v>4201920</v>
      </c>
      <c r="G2">
        <v>5242817</v>
      </c>
      <c r="H2">
        <v>4282087</v>
      </c>
      <c r="I2">
        <v>81.680000000000007</v>
      </c>
      <c r="J2">
        <v>4234473</v>
      </c>
      <c r="K2">
        <v>5296312</v>
      </c>
      <c r="L2">
        <v>4325475</v>
      </c>
      <c r="M2">
        <v>81.67</v>
      </c>
      <c r="N2">
        <v>7060</v>
      </c>
      <c r="O2">
        <v>13716</v>
      </c>
      <c r="P2">
        <v>20776</v>
      </c>
    </row>
    <row r="3" spans="1:22" x14ac:dyDescent="0.3">
      <c r="A3" s="1" t="s">
        <v>22</v>
      </c>
      <c r="B3">
        <v>2016</v>
      </c>
      <c r="C3">
        <v>1499</v>
      </c>
      <c r="D3">
        <v>391.6</v>
      </c>
      <c r="E3">
        <v>1890.6</v>
      </c>
      <c r="F3">
        <v>4034751</v>
      </c>
      <c r="G3">
        <v>5492229</v>
      </c>
      <c r="H3">
        <v>4413602</v>
      </c>
      <c r="I3">
        <v>80.36</v>
      </c>
      <c r="J3">
        <v>4072979</v>
      </c>
      <c r="K3">
        <v>5542551</v>
      </c>
      <c r="L3">
        <v>4454329</v>
      </c>
      <c r="M3">
        <v>80.37</v>
      </c>
      <c r="N3">
        <v>7062</v>
      </c>
      <c r="O3">
        <v>13922</v>
      </c>
      <c r="P3">
        <v>20984</v>
      </c>
    </row>
    <row r="4" spans="1:22" x14ac:dyDescent="0.3">
      <c r="A4" s="1" t="s">
        <v>22</v>
      </c>
      <c r="B4">
        <v>2017</v>
      </c>
      <c r="C4">
        <v>1528</v>
      </c>
      <c r="D4">
        <v>391</v>
      </c>
      <c r="E4">
        <v>1919</v>
      </c>
      <c r="F4">
        <v>3945609</v>
      </c>
      <c r="G4">
        <v>4998584</v>
      </c>
      <c r="H4">
        <v>4136923</v>
      </c>
      <c r="I4">
        <v>82.76</v>
      </c>
      <c r="J4">
        <v>3974286</v>
      </c>
      <c r="K4">
        <v>5053785</v>
      </c>
      <c r="L4">
        <v>4176486</v>
      </c>
      <c r="M4">
        <v>82.64</v>
      </c>
      <c r="N4">
        <v>7039</v>
      </c>
      <c r="O4">
        <v>13883</v>
      </c>
      <c r="P4">
        <v>20922</v>
      </c>
    </row>
    <row r="5" spans="1:22" x14ac:dyDescent="0.3">
      <c r="A5" s="1" t="s">
        <v>22</v>
      </c>
      <c r="B5">
        <v>2018</v>
      </c>
      <c r="C5">
        <v>1531</v>
      </c>
      <c r="D5">
        <v>391.6</v>
      </c>
      <c r="E5">
        <v>1922.6</v>
      </c>
      <c r="F5">
        <v>3960503</v>
      </c>
      <c r="G5">
        <v>5400686</v>
      </c>
      <c r="H5">
        <v>4360618</v>
      </c>
      <c r="I5">
        <v>80.739999999999995</v>
      </c>
      <c r="J5">
        <v>3986279</v>
      </c>
      <c r="K5">
        <v>5443049</v>
      </c>
      <c r="L5">
        <v>4388151</v>
      </c>
      <c r="M5">
        <v>80.62</v>
      </c>
      <c r="N5">
        <v>7002</v>
      </c>
      <c r="O5">
        <v>14047</v>
      </c>
      <c r="P5">
        <v>21049</v>
      </c>
    </row>
    <row r="6" spans="1:22" x14ac:dyDescent="0.3">
      <c r="A6" s="1" t="s">
        <v>22</v>
      </c>
      <c r="B6">
        <v>2019</v>
      </c>
      <c r="C6">
        <v>1532</v>
      </c>
      <c r="D6">
        <v>391.6</v>
      </c>
      <c r="E6">
        <v>1923.6</v>
      </c>
      <c r="F6">
        <v>4127385</v>
      </c>
      <c r="G6">
        <v>4962217</v>
      </c>
      <c r="H6">
        <v>4110960</v>
      </c>
      <c r="I6">
        <v>82.85</v>
      </c>
      <c r="J6">
        <v>4150506</v>
      </c>
      <c r="K6">
        <v>5043554</v>
      </c>
      <c r="L6">
        <v>4161932</v>
      </c>
      <c r="M6">
        <v>82.52</v>
      </c>
      <c r="N6">
        <v>14239</v>
      </c>
      <c r="O6">
        <v>35371</v>
      </c>
      <c r="P6">
        <v>49610</v>
      </c>
      <c r="Q6">
        <v>6963</v>
      </c>
      <c r="R6">
        <v>7276</v>
      </c>
      <c r="S6">
        <v>14149</v>
      </c>
      <c r="T6">
        <v>21222</v>
      </c>
      <c r="U6">
        <v>21112</v>
      </c>
      <c r="V6">
        <v>28498</v>
      </c>
    </row>
    <row r="7" spans="1:22" x14ac:dyDescent="0.3">
      <c r="A7" s="1" t="s">
        <v>22</v>
      </c>
      <c r="B7">
        <v>2020</v>
      </c>
      <c r="C7">
        <v>1532</v>
      </c>
      <c r="D7">
        <v>392</v>
      </c>
      <c r="E7">
        <v>1924</v>
      </c>
      <c r="F7">
        <v>3888603</v>
      </c>
      <c r="G7">
        <v>5597615</v>
      </c>
      <c r="H7">
        <v>4190197</v>
      </c>
      <c r="I7">
        <v>74.86</v>
      </c>
      <c r="J7">
        <v>3917702</v>
      </c>
      <c r="K7">
        <v>5698865</v>
      </c>
      <c r="L7">
        <v>4237976</v>
      </c>
      <c r="M7">
        <v>74.37</v>
      </c>
      <c r="N7">
        <v>14186</v>
      </c>
      <c r="O7">
        <v>35292</v>
      </c>
      <c r="P7">
        <v>49478</v>
      </c>
      <c r="Q7">
        <v>6979</v>
      </c>
      <c r="R7">
        <v>7207</v>
      </c>
      <c r="S7">
        <v>14192</v>
      </c>
      <c r="T7">
        <v>21100</v>
      </c>
      <c r="U7">
        <v>21171</v>
      </c>
      <c r="V7">
        <v>28307</v>
      </c>
    </row>
    <row r="8" spans="1:22" x14ac:dyDescent="0.3">
      <c r="A8" s="1" t="s">
        <v>22</v>
      </c>
      <c r="B8">
        <v>2021</v>
      </c>
      <c r="C8">
        <v>1532</v>
      </c>
      <c r="D8">
        <v>391.6</v>
      </c>
      <c r="E8">
        <v>1923.6</v>
      </c>
      <c r="F8">
        <v>3855366</v>
      </c>
      <c r="G8">
        <v>5262425</v>
      </c>
      <c r="H8">
        <v>4160418</v>
      </c>
      <c r="I8">
        <v>79.06</v>
      </c>
      <c r="J8">
        <v>3877088</v>
      </c>
      <c r="K8">
        <v>5348309</v>
      </c>
      <c r="L8">
        <v>4210526</v>
      </c>
      <c r="M8">
        <v>78.73</v>
      </c>
      <c r="N8">
        <v>14768</v>
      </c>
      <c r="O8">
        <v>37104</v>
      </c>
      <c r="P8">
        <v>51872</v>
      </c>
      <c r="Q8">
        <v>7189</v>
      </c>
      <c r="R8">
        <v>7579</v>
      </c>
      <c r="S8">
        <v>14392</v>
      </c>
      <c r="T8">
        <v>22712</v>
      </c>
      <c r="U8">
        <v>21581</v>
      </c>
      <c r="V8">
        <v>30291</v>
      </c>
    </row>
    <row r="9" spans="1:22" x14ac:dyDescent="0.3">
      <c r="A9" s="1" t="s">
        <v>23</v>
      </c>
      <c r="B9">
        <v>2015</v>
      </c>
      <c r="C9">
        <v>3</v>
      </c>
      <c r="D9">
        <v>14197</v>
      </c>
      <c r="E9">
        <v>14200</v>
      </c>
      <c r="F9">
        <v>44710</v>
      </c>
      <c r="G9">
        <v>26190</v>
      </c>
      <c r="H9">
        <v>32284</v>
      </c>
      <c r="I9">
        <v>72.209999999999994</v>
      </c>
      <c r="J9">
        <v>44768</v>
      </c>
      <c r="K9">
        <v>26366</v>
      </c>
      <c r="L9">
        <v>32415</v>
      </c>
      <c r="M9">
        <v>72.41</v>
      </c>
      <c r="N9">
        <v>1835</v>
      </c>
      <c r="O9">
        <v>14</v>
      </c>
      <c r="P9">
        <v>1849</v>
      </c>
    </row>
    <row r="10" spans="1:22" x14ac:dyDescent="0.3">
      <c r="A10" s="1" t="s">
        <v>23</v>
      </c>
      <c r="B10">
        <v>2016</v>
      </c>
      <c r="C10">
        <v>3</v>
      </c>
      <c r="D10">
        <v>14197</v>
      </c>
      <c r="E10">
        <v>14200</v>
      </c>
      <c r="F10">
        <v>40592</v>
      </c>
      <c r="G10">
        <v>29413</v>
      </c>
      <c r="H10">
        <v>31617</v>
      </c>
      <c r="I10">
        <v>77.89</v>
      </c>
      <c r="J10">
        <v>40706</v>
      </c>
      <c r="K10">
        <v>29497</v>
      </c>
      <c r="L10">
        <v>31791</v>
      </c>
      <c r="M10">
        <v>78.099999999999994</v>
      </c>
      <c r="N10">
        <v>1836</v>
      </c>
      <c r="O10">
        <v>14</v>
      </c>
      <c r="P10">
        <v>1850</v>
      </c>
    </row>
    <row r="11" spans="1:22" x14ac:dyDescent="0.3">
      <c r="A11" s="1" t="s">
        <v>23</v>
      </c>
      <c r="B11">
        <v>2017</v>
      </c>
      <c r="C11">
        <v>3</v>
      </c>
      <c r="D11">
        <v>14197</v>
      </c>
      <c r="E11">
        <v>14200</v>
      </c>
      <c r="F11">
        <v>41832</v>
      </c>
      <c r="G11">
        <v>29095</v>
      </c>
      <c r="H11">
        <v>31376</v>
      </c>
      <c r="I11">
        <v>75</v>
      </c>
      <c r="J11">
        <v>41832</v>
      </c>
      <c r="K11">
        <v>29170</v>
      </c>
      <c r="L11">
        <v>31458</v>
      </c>
      <c r="M11">
        <v>75.2</v>
      </c>
      <c r="N11">
        <v>1836</v>
      </c>
      <c r="O11">
        <v>14</v>
      </c>
      <c r="P11">
        <v>1850</v>
      </c>
    </row>
    <row r="12" spans="1:22" x14ac:dyDescent="0.3">
      <c r="A12" s="1" t="s">
        <v>23</v>
      </c>
      <c r="B12">
        <v>2018</v>
      </c>
      <c r="C12">
        <v>3</v>
      </c>
      <c r="D12">
        <v>14197</v>
      </c>
      <c r="E12">
        <v>14200</v>
      </c>
      <c r="F12">
        <v>44182</v>
      </c>
      <c r="G12">
        <v>34492</v>
      </c>
      <c r="H12">
        <v>35232</v>
      </c>
      <c r="I12">
        <v>79.739999999999995</v>
      </c>
      <c r="J12">
        <v>44260</v>
      </c>
      <c r="K12">
        <v>34493</v>
      </c>
      <c r="L12">
        <v>35288</v>
      </c>
      <c r="M12">
        <v>79.73</v>
      </c>
      <c r="N12">
        <v>1835</v>
      </c>
      <c r="O12">
        <v>14</v>
      </c>
      <c r="P12">
        <v>1849</v>
      </c>
    </row>
    <row r="13" spans="1:22" x14ac:dyDescent="0.3">
      <c r="A13" s="1" t="s">
        <v>23</v>
      </c>
      <c r="B13">
        <v>2019</v>
      </c>
      <c r="C13">
        <v>3</v>
      </c>
      <c r="D13">
        <v>14197</v>
      </c>
      <c r="E13">
        <v>14200</v>
      </c>
      <c r="F13">
        <v>48304</v>
      </c>
      <c r="G13">
        <v>33373</v>
      </c>
      <c r="H13">
        <v>36879</v>
      </c>
      <c r="I13">
        <v>76.349999999999994</v>
      </c>
      <c r="J13">
        <v>48305</v>
      </c>
      <c r="K13">
        <v>33457</v>
      </c>
      <c r="L13">
        <v>36986</v>
      </c>
      <c r="M13">
        <v>76.569999999999993</v>
      </c>
      <c r="N13">
        <v>2150</v>
      </c>
      <c r="O13">
        <v>16</v>
      </c>
      <c r="P13">
        <v>2166</v>
      </c>
      <c r="Q13">
        <v>1835</v>
      </c>
      <c r="R13">
        <v>315</v>
      </c>
      <c r="S13">
        <v>16</v>
      </c>
      <c r="U13">
        <v>1851</v>
      </c>
      <c r="V13">
        <v>315</v>
      </c>
    </row>
    <row r="14" spans="1:22" x14ac:dyDescent="0.3">
      <c r="A14" s="1" t="s">
        <v>23</v>
      </c>
      <c r="B14">
        <v>2020</v>
      </c>
      <c r="C14">
        <v>3</v>
      </c>
      <c r="D14">
        <v>14197</v>
      </c>
      <c r="E14">
        <v>14200</v>
      </c>
      <c r="F14">
        <v>44860</v>
      </c>
      <c r="G14">
        <v>36660</v>
      </c>
      <c r="H14">
        <v>36273</v>
      </c>
      <c r="I14">
        <v>80.86</v>
      </c>
      <c r="J14">
        <v>45182</v>
      </c>
      <c r="K14">
        <v>36661</v>
      </c>
      <c r="L14">
        <v>36561</v>
      </c>
      <c r="M14">
        <v>80.92</v>
      </c>
      <c r="N14">
        <v>2179</v>
      </c>
      <c r="O14">
        <v>19</v>
      </c>
      <c r="P14">
        <v>2198</v>
      </c>
      <c r="Q14">
        <v>1859</v>
      </c>
      <c r="R14">
        <v>320</v>
      </c>
      <c r="S14">
        <v>19</v>
      </c>
      <c r="U14">
        <v>1878</v>
      </c>
      <c r="V14">
        <v>320</v>
      </c>
    </row>
    <row r="15" spans="1:22" x14ac:dyDescent="0.3">
      <c r="A15" s="1" t="s">
        <v>23</v>
      </c>
      <c r="B15">
        <v>2021</v>
      </c>
      <c r="C15">
        <v>3</v>
      </c>
      <c r="D15">
        <v>14197</v>
      </c>
      <c r="E15">
        <v>14200</v>
      </c>
      <c r="F15">
        <v>45245</v>
      </c>
      <c r="G15">
        <v>36402</v>
      </c>
      <c r="H15">
        <v>38653</v>
      </c>
      <c r="I15">
        <v>85.43</v>
      </c>
      <c r="J15">
        <v>45393</v>
      </c>
      <c r="K15">
        <v>36552</v>
      </c>
      <c r="L15">
        <v>38745</v>
      </c>
      <c r="M15">
        <v>85.35</v>
      </c>
      <c r="N15">
        <v>2172</v>
      </c>
      <c r="O15">
        <v>23</v>
      </c>
      <c r="P15">
        <v>2195</v>
      </c>
      <c r="Q15">
        <v>1859</v>
      </c>
      <c r="R15">
        <v>313</v>
      </c>
      <c r="S15">
        <v>23</v>
      </c>
      <c r="T15">
        <v>0</v>
      </c>
      <c r="U15">
        <v>1882</v>
      </c>
      <c r="V15">
        <v>313</v>
      </c>
    </row>
    <row r="16" spans="1:22" x14ac:dyDescent="0.3">
      <c r="A16" s="1" t="s">
        <v>24</v>
      </c>
      <c r="B16">
        <v>2015</v>
      </c>
      <c r="C16">
        <v>380</v>
      </c>
      <c r="D16">
        <v>0</v>
      </c>
      <c r="E16">
        <v>380</v>
      </c>
      <c r="F16">
        <v>5905</v>
      </c>
      <c r="G16">
        <v>5811</v>
      </c>
      <c r="H16">
        <v>5352</v>
      </c>
      <c r="I16">
        <v>90.64</v>
      </c>
      <c r="J16">
        <v>5905</v>
      </c>
      <c r="K16">
        <v>5811</v>
      </c>
      <c r="L16">
        <v>5352</v>
      </c>
      <c r="M16">
        <v>90.64</v>
      </c>
      <c r="N16">
        <v>90</v>
      </c>
      <c r="O16">
        <v>2</v>
      </c>
      <c r="P16">
        <v>92</v>
      </c>
    </row>
    <row r="17" spans="1:22" x14ac:dyDescent="0.3">
      <c r="A17" s="1" t="s">
        <v>24</v>
      </c>
      <c r="B17">
        <v>2016</v>
      </c>
      <c r="C17">
        <v>380</v>
      </c>
      <c r="D17">
        <v>0</v>
      </c>
      <c r="E17">
        <v>380</v>
      </c>
      <c r="F17">
        <v>6745</v>
      </c>
      <c r="G17">
        <v>6118</v>
      </c>
      <c r="H17">
        <v>5703</v>
      </c>
      <c r="I17">
        <v>84.55</v>
      </c>
      <c r="J17">
        <v>6745</v>
      </c>
      <c r="K17">
        <v>6118</v>
      </c>
      <c r="L17">
        <v>5703</v>
      </c>
      <c r="M17">
        <v>84.55</v>
      </c>
      <c r="N17">
        <v>90</v>
      </c>
      <c r="O17">
        <v>2</v>
      </c>
      <c r="P17">
        <v>92</v>
      </c>
    </row>
    <row r="18" spans="1:22" x14ac:dyDescent="0.3">
      <c r="A18" s="1" t="s">
        <v>24</v>
      </c>
      <c r="B18">
        <v>2017</v>
      </c>
      <c r="C18">
        <v>380</v>
      </c>
      <c r="D18">
        <v>0</v>
      </c>
      <c r="E18">
        <v>380</v>
      </c>
      <c r="F18">
        <v>8634</v>
      </c>
      <c r="G18">
        <v>5417</v>
      </c>
      <c r="H18">
        <v>5434</v>
      </c>
      <c r="I18">
        <v>62.94</v>
      </c>
      <c r="J18">
        <v>8634</v>
      </c>
      <c r="K18">
        <v>5417</v>
      </c>
      <c r="L18">
        <v>5434</v>
      </c>
      <c r="M18">
        <v>62.94</v>
      </c>
      <c r="N18">
        <v>90</v>
      </c>
      <c r="O18">
        <v>2</v>
      </c>
      <c r="P18">
        <v>92</v>
      </c>
    </row>
    <row r="19" spans="1:22" x14ac:dyDescent="0.3">
      <c r="A19" s="1" t="s">
        <v>24</v>
      </c>
      <c r="B19">
        <v>2018</v>
      </c>
      <c r="C19">
        <v>380</v>
      </c>
      <c r="D19">
        <v>0</v>
      </c>
      <c r="E19">
        <v>380</v>
      </c>
      <c r="F19">
        <v>6256</v>
      </c>
      <c r="G19">
        <v>5948</v>
      </c>
      <c r="H19">
        <v>5713</v>
      </c>
      <c r="I19">
        <v>91.32</v>
      </c>
      <c r="J19">
        <v>6254</v>
      </c>
      <c r="K19">
        <v>5930</v>
      </c>
      <c r="L19">
        <v>5700</v>
      </c>
      <c r="M19">
        <v>91.14</v>
      </c>
      <c r="N19">
        <v>90</v>
      </c>
      <c r="O19">
        <v>2</v>
      </c>
      <c r="P19">
        <v>92</v>
      </c>
    </row>
    <row r="20" spans="1:22" x14ac:dyDescent="0.3">
      <c r="A20" s="1" t="s">
        <v>24</v>
      </c>
      <c r="B20">
        <v>2019</v>
      </c>
      <c r="C20">
        <v>380</v>
      </c>
      <c r="D20">
        <v>0</v>
      </c>
      <c r="E20">
        <v>380</v>
      </c>
      <c r="F20">
        <v>6295</v>
      </c>
      <c r="G20">
        <v>5437</v>
      </c>
      <c r="H20">
        <v>5356</v>
      </c>
      <c r="I20">
        <v>85.08</v>
      </c>
      <c r="J20">
        <v>6296</v>
      </c>
      <c r="K20">
        <v>5456</v>
      </c>
      <c r="L20">
        <v>5367</v>
      </c>
      <c r="M20">
        <v>85.24</v>
      </c>
      <c r="N20">
        <v>90</v>
      </c>
      <c r="O20">
        <v>2</v>
      </c>
      <c r="P20">
        <v>92</v>
      </c>
      <c r="Q20">
        <v>90</v>
      </c>
      <c r="S20">
        <v>2</v>
      </c>
      <c r="U20">
        <v>92</v>
      </c>
      <c r="V20">
        <v>0</v>
      </c>
    </row>
    <row r="21" spans="1:22" x14ac:dyDescent="0.3">
      <c r="A21" s="1" t="s">
        <v>24</v>
      </c>
      <c r="B21">
        <v>2020</v>
      </c>
      <c r="C21">
        <v>380</v>
      </c>
      <c r="D21">
        <v>0</v>
      </c>
      <c r="E21">
        <v>380</v>
      </c>
      <c r="F21">
        <v>5977</v>
      </c>
      <c r="G21">
        <v>5757</v>
      </c>
      <c r="H21">
        <v>5398</v>
      </c>
      <c r="I21">
        <v>90.31</v>
      </c>
      <c r="J21">
        <v>5983</v>
      </c>
      <c r="K21">
        <v>5776</v>
      </c>
      <c r="L21">
        <v>5547</v>
      </c>
      <c r="M21">
        <v>92.71</v>
      </c>
      <c r="N21">
        <v>90</v>
      </c>
      <c r="O21">
        <v>2</v>
      </c>
      <c r="P21">
        <v>92</v>
      </c>
      <c r="Q21">
        <v>90</v>
      </c>
      <c r="S21">
        <v>2</v>
      </c>
      <c r="U21">
        <v>92</v>
      </c>
      <c r="V21">
        <v>0</v>
      </c>
    </row>
    <row r="22" spans="1:22" x14ac:dyDescent="0.3">
      <c r="A22" s="1" t="s">
        <v>24</v>
      </c>
      <c r="B22">
        <v>2021</v>
      </c>
      <c r="C22">
        <v>380</v>
      </c>
      <c r="D22">
        <v>0</v>
      </c>
      <c r="E22">
        <v>380</v>
      </c>
      <c r="F22">
        <v>6911</v>
      </c>
      <c r="G22">
        <v>6734</v>
      </c>
      <c r="H22">
        <v>5988</v>
      </c>
      <c r="I22">
        <v>86.64</v>
      </c>
      <c r="J22">
        <v>6912</v>
      </c>
      <c r="K22">
        <v>6749</v>
      </c>
      <c r="L22">
        <v>5999</v>
      </c>
      <c r="M22">
        <v>86.79</v>
      </c>
      <c r="N22">
        <v>90</v>
      </c>
      <c r="O22">
        <v>2</v>
      </c>
      <c r="P22">
        <v>92</v>
      </c>
      <c r="Q22">
        <v>90</v>
      </c>
      <c r="S22">
        <v>2</v>
      </c>
      <c r="U22">
        <v>92</v>
      </c>
      <c r="V22">
        <v>0</v>
      </c>
    </row>
    <row r="23" spans="1:22" x14ac:dyDescent="0.3">
      <c r="A23" s="1" t="s">
        <v>25</v>
      </c>
      <c r="B23">
        <v>2015</v>
      </c>
      <c r="C23">
        <v>54</v>
      </c>
      <c r="D23">
        <v>147</v>
      </c>
      <c r="E23">
        <v>201</v>
      </c>
      <c r="F23">
        <v>132997</v>
      </c>
      <c r="G23">
        <v>149532</v>
      </c>
      <c r="H23">
        <v>129516</v>
      </c>
      <c r="I23">
        <v>86.61</v>
      </c>
      <c r="J23">
        <v>135441</v>
      </c>
      <c r="K23">
        <v>162797</v>
      </c>
      <c r="L23">
        <v>134824</v>
      </c>
      <c r="M23">
        <v>82.82</v>
      </c>
      <c r="N23">
        <v>572</v>
      </c>
      <c r="O23">
        <v>211</v>
      </c>
      <c r="P23">
        <v>783</v>
      </c>
    </row>
    <row r="24" spans="1:22" x14ac:dyDescent="0.3">
      <c r="A24" s="1" t="s">
        <v>25</v>
      </c>
      <c r="B24">
        <v>2016</v>
      </c>
      <c r="C24">
        <v>96</v>
      </c>
      <c r="D24">
        <v>109</v>
      </c>
      <c r="E24">
        <v>205</v>
      </c>
      <c r="F24">
        <v>129015</v>
      </c>
      <c r="G24">
        <v>164284</v>
      </c>
      <c r="H24">
        <v>135332</v>
      </c>
      <c r="I24">
        <v>82.38</v>
      </c>
      <c r="J24">
        <v>131401</v>
      </c>
      <c r="K24">
        <v>172923</v>
      </c>
      <c r="L24">
        <v>141500</v>
      </c>
      <c r="M24">
        <v>81.83</v>
      </c>
      <c r="N24">
        <v>568</v>
      </c>
      <c r="O24">
        <v>205</v>
      </c>
      <c r="P24">
        <v>773</v>
      </c>
    </row>
    <row r="25" spans="1:22" x14ac:dyDescent="0.3">
      <c r="A25" s="1" t="s">
        <v>25</v>
      </c>
      <c r="B25">
        <v>2017</v>
      </c>
      <c r="C25">
        <v>95</v>
      </c>
      <c r="D25">
        <v>113</v>
      </c>
      <c r="E25">
        <v>208</v>
      </c>
      <c r="F25">
        <v>128331</v>
      </c>
      <c r="G25">
        <v>154393</v>
      </c>
      <c r="H25">
        <v>129324</v>
      </c>
      <c r="I25">
        <v>83.76</v>
      </c>
      <c r="J25">
        <v>130353</v>
      </c>
      <c r="K25">
        <v>162119</v>
      </c>
      <c r="L25">
        <v>134452</v>
      </c>
      <c r="M25">
        <v>82.93</v>
      </c>
      <c r="N25">
        <v>566</v>
      </c>
      <c r="O25">
        <v>209</v>
      </c>
      <c r="P25">
        <v>775</v>
      </c>
    </row>
    <row r="26" spans="1:22" x14ac:dyDescent="0.3">
      <c r="A26" s="1" t="s">
        <v>25</v>
      </c>
      <c r="B26">
        <v>2018</v>
      </c>
      <c r="C26">
        <v>95</v>
      </c>
      <c r="D26">
        <v>113</v>
      </c>
      <c r="E26">
        <v>208</v>
      </c>
      <c r="F26">
        <v>131154</v>
      </c>
      <c r="G26">
        <v>161525</v>
      </c>
      <c r="H26">
        <v>136277</v>
      </c>
      <c r="I26">
        <v>84.37</v>
      </c>
      <c r="J26">
        <v>133170</v>
      </c>
      <c r="K26">
        <v>173286</v>
      </c>
      <c r="L26">
        <v>142964</v>
      </c>
      <c r="M26">
        <v>82.5</v>
      </c>
      <c r="N26">
        <v>562</v>
      </c>
      <c r="O26">
        <v>221</v>
      </c>
      <c r="P26">
        <v>783</v>
      </c>
    </row>
    <row r="27" spans="1:22" x14ac:dyDescent="0.3">
      <c r="A27" s="1" t="s">
        <v>25</v>
      </c>
      <c r="B27">
        <v>2019</v>
      </c>
      <c r="C27">
        <v>95</v>
      </c>
      <c r="D27">
        <v>113</v>
      </c>
      <c r="E27">
        <v>208</v>
      </c>
      <c r="F27">
        <v>135801</v>
      </c>
      <c r="G27">
        <v>151868</v>
      </c>
      <c r="H27">
        <v>126329</v>
      </c>
      <c r="I27">
        <v>83.18</v>
      </c>
      <c r="J27">
        <v>137680</v>
      </c>
      <c r="K27">
        <v>170007</v>
      </c>
      <c r="L27">
        <v>132656</v>
      </c>
      <c r="M27">
        <v>78.03</v>
      </c>
      <c r="N27">
        <v>563</v>
      </c>
      <c r="O27">
        <v>210</v>
      </c>
      <c r="P27">
        <v>773</v>
      </c>
      <c r="Q27">
        <v>563</v>
      </c>
      <c r="S27">
        <v>210</v>
      </c>
      <c r="U27">
        <v>773</v>
      </c>
      <c r="V27">
        <v>0</v>
      </c>
    </row>
    <row r="28" spans="1:22" x14ac:dyDescent="0.3">
      <c r="A28" s="1" t="s">
        <v>25</v>
      </c>
      <c r="B28">
        <v>2020</v>
      </c>
      <c r="C28">
        <v>95.47</v>
      </c>
      <c r="D28">
        <v>112.83</v>
      </c>
      <c r="E28">
        <v>208.3</v>
      </c>
      <c r="F28">
        <v>126022</v>
      </c>
      <c r="G28">
        <v>155794</v>
      </c>
      <c r="H28">
        <v>126835</v>
      </c>
      <c r="I28">
        <v>81.41</v>
      </c>
      <c r="J28">
        <v>127557</v>
      </c>
      <c r="K28">
        <v>180626</v>
      </c>
      <c r="L28">
        <v>135904</v>
      </c>
      <c r="M28">
        <v>75.239999999999995</v>
      </c>
      <c r="N28">
        <v>938</v>
      </c>
      <c r="O28">
        <v>271</v>
      </c>
      <c r="P28">
        <v>1209</v>
      </c>
      <c r="Q28">
        <v>563</v>
      </c>
      <c r="R28">
        <v>375</v>
      </c>
      <c r="S28">
        <v>218</v>
      </c>
      <c r="T28">
        <v>53</v>
      </c>
      <c r="U28">
        <v>781</v>
      </c>
      <c r="V28">
        <v>428</v>
      </c>
    </row>
    <row r="29" spans="1:22" x14ac:dyDescent="0.3">
      <c r="A29" s="1" t="s">
        <v>25</v>
      </c>
      <c r="B29">
        <v>2021</v>
      </c>
      <c r="C29">
        <v>95.45</v>
      </c>
      <c r="D29">
        <v>112.82</v>
      </c>
      <c r="E29">
        <v>208.27</v>
      </c>
      <c r="F29">
        <v>124602</v>
      </c>
      <c r="G29">
        <v>157503</v>
      </c>
      <c r="H29">
        <v>128854</v>
      </c>
      <c r="I29">
        <v>81.81</v>
      </c>
      <c r="J29">
        <v>126004</v>
      </c>
      <c r="K29">
        <v>170132</v>
      </c>
      <c r="L29">
        <v>135895</v>
      </c>
      <c r="M29">
        <v>79.88</v>
      </c>
      <c r="N29">
        <v>935</v>
      </c>
      <c r="O29">
        <v>270</v>
      </c>
      <c r="P29">
        <v>1205</v>
      </c>
      <c r="Q29">
        <v>561</v>
      </c>
      <c r="R29">
        <v>374</v>
      </c>
      <c r="S29">
        <v>213</v>
      </c>
      <c r="T29">
        <v>57</v>
      </c>
      <c r="U29">
        <v>774</v>
      </c>
      <c r="V29">
        <v>431</v>
      </c>
    </row>
    <row r="30" spans="1:22" x14ac:dyDescent="0.3">
      <c r="A30" s="1" t="s">
        <v>26</v>
      </c>
      <c r="B30">
        <v>2015</v>
      </c>
      <c r="C30">
        <v>74</v>
      </c>
      <c r="D30">
        <v>0</v>
      </c>
      <c r="E30">
        <v>74</v>
      </c>
      <c r="F30">
        <v>145629</v>
      </c>
      <c r="G30">
        <v>175113</v>
      </c>
      <c r="H30">
        <v>144853</v>
      </c>
      <c r="I30">
        <v>82.72</v>
      </c>
      <c r="J30">
        <v>151884</v>
      </c>
      <c r="K30">
        <v>186373</v>
      </c>
      <c r="L30">
        <v>147613</v>
      </c>
      <c r="M30">
        <v>79.2</v>
      </c>
      <c r="N30">
        <v>266</v>
      </c>
      <c r="O30">
        <v>232</v>
      </c>
      <c r="P30">
        <v>498</v>
      </c>
    </row>
    <row r="31" spans="1:22" x14ac:dyDescent="0.3">
      <c r="A31" s="1" t="s">
        <v>26</v>
      </c>
      <c r="B31">
        <v>2016</v>
      </c>
      <c r="C31">
        <v>74</v>
      </c>
      <c r="D31">
        <v>0</v>
      </c>
      <c r="E31">
        <v>74</v>
      </c>
      <c r="F31">
        <v>140228</v>
      </c>
      <c r="G31">
        <v>187331</v>
      </c>
      <c r="H31">
        <v>148938</v>
      </c>
      <c r="I31">
        <v>79.510000000000005</v>
      </c>
      <c r="J31">
        <v>150709</v>
      </c>
      <c r="K31">
        <v>197986</v>
      </c>
      <c r="L31">
        <v>151243</v>
      </c>
      <c r="M31">
        <v>76.39</v>
      </c>
      <c r="N31">
        <v>270</v>
      </c>
      <c r="O31">
        <v>233</v>
      </c>
      <c r="P31">
        <v>503</v>
      </c>
    </row>
    <row r="32" spans="1:22" x14ac:dyDescent="0.3">
      <c r="A32" s="1" t="s">
        <v>26</v>
      </c>
      <c r="B32">
        <v>2017</v>
      </c>
      <c r="C32">
        <v>74</v>
      </c>
      <c r="D32">
        <v>0</v>
      </c>
      <c r="E32">
        <v>74</v>
      </c>
      <c r="F32">
        <v>141752</v>
      </c>
      <c r="G32">
        <v>172881</v>
      </c>
      <c r="H32">
        <v>142254</v>
      </c>
      <c r="I32">
        <v>82.28</v>
      </c>
      <c r="J32">
        <v>152986</v>
      </c>
      <c r="K32">
        <v>186093</v>
      </c>
      <c r="L32">
        <v>154931</v>
      </c>
      <c r="M32">
        <v>83.25</v>
      </c>
      <c r="N32">
        <v>269</v>
      </c>
      <c r="O32">
        <v>238</v>
      </c>
      <c r="P32">
        <v>507</v>
      </c>
    </row>
    <row r="33" spans="1:22" x14ac:dyDescent="0.3">
      <c r="A33" s="1" t="s">
        <v>26</v>
      </c>
      <c r="B33">
        <v>2018</v>
      </c>
      <c r="C33">
        <v>74</v>
      </c>
      <c r="D33">
        <v>0</v>
      </c>
      <c r="E33">
        <v>74</v>
      </c>
      <c r="F33">
        <v>143051</v>
      </c>
      <c r="G33">
        <v>186912</v>
      </c>
      <c r="H33">
        <v>152359</v>
      </c>
      <c r="I33">
        <v>81.510000000000005</v>
      </c>
      <c r="J33">
        <v>155372</v>
      </c>
      <c r="K33">
        <v>200698</v>
      </c>
      <c r="L33">
        <v>165770</v>
      </c>
      <c r="M33">
        <v>82.6</v>
      </c>
      <c r="N33">
        <v>270</v>
      </c>
      <c r="O33">
        <v>240</v>
      </c>
      <c r="P33">
        <v>510</v>
      </c>
    </row>
    <row r="34" spans="1:22" x14ac:dyDescent="0.3">
      <c r="A34" s="1" t="s">
        <v>26</v>
      </c>
      <c r="B34">
        <v>2019</v>
      </c>
      <c r="C34">
        <v>74</v>
      </c>
      <c r="D34">
        <v>0</v>
      </c>
      <c r="E34">
        <v>74</v>
      </c>
      <c r="F34">
        <v>146981</v>
      </c>
      <c r="G34">
        <v>183514</v>
      </c>
      <c r="H34">
        <v>146341</v>
      </c>
      <c r="I34">
        <v>79.739999999999995</v>
      </c>
      <c r="J34">
        <v>161078</v>
      </c>
      <c r="K34">
        <v>198461</v>
      </c>
      <c r="L34">
        <v>161385</v>
      </c>
      <c r="M34">
        <v>81.319999999999993</v>
      </c>
      <c r="N34">
        <v>270</v>
      </c>
      <c r="O34">
        <v>245</v>
      </c>
      <c r="P34">
        <v>515</v>
      </c>
      <c r="Q34">
        <v>270</v>
      </c>
      <c r="S34">
        <v>245</v>
      </c>
      <c r="U34">
        <v>515</v>
      </c>
      <c r="V34">
        <v>0</v>
      </c>
    </row>
    <row r="35" spans="1:22" x14ac:dyDescent="0.3">
      <c r="A35" s="1" t="s">
        <v>26</v>
      </c>
      <c r="B35">
        <v>2020</v>
      </c>
      <c r="C35">
        <v>74</v>
      </c>
      <c r="D35">
        <v>0</v>
      </c>
      <c r="E35">
        <v>74</v>
      </c>
      <c r="F35">
        <v>141205</v>
      </c>
      <c r="G35">
        <v>196605</v>
      </c>
      <c r="H35">
        <v>150711</v>
      </c>
      <c r="I35">
        <v>76.66</v>
      </c>
      <c r="J35">
        <v>153500</v>
      </c>
      <c r="K35">
        <v>211746</v>
      </c>
      <c r="L35">
        <v>165280</v>
      </c>
      <c r="M35">
        <v>78.06</v>
      </c>
      <c r="N35">
        <v>275</v>
      </c>
      <c r="O35">
        <v>259</v>
      </c>
      <c r="P35">
        <v>534</v>
      </c>
      <c r="Q35">
        <v>275</v>
      </c>
      <c r="S35">
        <v>259</v>
      </c>
      <c r="U35">
        <v>534</v>
      </c>
      <c r="V35">
        <v>0</v>
      </c>
    </row>
    <row r="36" spans="1:22" x14ac:dyDescent="0.3">
      <c r="A36" s="1" t="s">
        <v>26</v>
      </c>
      <c r="B36">
        <v>2021</v>
      </c>
      <c r="C36">
        <v>74</v>
      </c>
      <c r="D36">
        <v>0</v>
      </c>
      <c r="E36">
        <v>74</v>
      </c>
      <c r="F36">
        <v>141937</v>
      </c>
      <c r="G36">
        <v>195098</v>
      </c>
      <c r="H36">
        <v>153571</v>
      </c>
      <c r="I36">
        <v>78.709999999999994</v>
      </c>
      <c r="J36">
        <v>154394</v>
      </c>
      <c r="K36">
        <v>211134</v>
      </c>
      <c r="L36">
        <v>168341</v>
      </c>
      <c r="M36">
        <v>79.73</v>
      </c>
      <c r="N36">
        <v>300</v>
      </c>
      <c r="O36">
        <v>273</v>
      </c>
      <c r="P36">
        <v>573</v>
      </c>
      <c r="Q36">
        <v>300</v>
      </c>
      <c r="S36">
        <v>273</v>
      </c>
      <c r="U36">
        <v>573</v>
      </c>
      <c r="V36">
        <v>0</v>
      </c>
    </row>
    <row r="37" spans="1:22" x14ac:dyDescent="0.3">
      <c r="A37" s="1" t="s">
        <v>27</v>
      </c>
      <c r="B37">
        <v>2015</v>
      </c>
      <c r="C37">
        <v>98</v>
      </c>
      <c r="D37">
        <v>90</v>
      </c>
      <c r="E37">
        <v>188</v>
      </c>
      <c r="F37">
        <v>270992</v>
      </c>
      <c r="G37">
        <v>340352</v>
      </c>
      <c r="H37">
        <v>273502</v>
      </c>
      <c r="I37">
        <v>80.36</v>
      </c>
      <c r="J37">
        <v>270993</v>
      </c>
      <c r="K37">
        <v>342774</v>
      </c>
      <c r="L37">
        <v>274325</v>
      </c>
      <c r="M37">
        <v>80.03</v>
      </c>
      <c r="N37">
        <v>865</v>
      </c>
      <c r="O37">
        <v>671</v>
      </c>
      <c r="P37">
        <v>1536</v>
      </c>
    </row>
    <row r="38" spans="1:22" x14ac:dyDescent="0.3">
      <c r="A38" s="1" t="s">
        <v>27</v>
      </c>
      <c r="B38">
        <v>2016</v>
      </c>
      <c r="C38">
        <v>98</v>
      </c>
      <c r="D38">
        <v>90</v>
      </c>
      <c r="E38">
        <v>188</v>
      </c>
      <c r="F38">
        <v>257037</v>
      </c>
      <c r="G38">
        <v>360232</v>
      </c>
      <c r="H38">
        <v>282900</v>
      </c>
      <c r="I38">
        <v>78.53</v>
      </c>
      <c r="J38">
        <v>257037</v>
      </c>
      <c r="K38">
        <v>361524</v>
      </c>
      <c r="L38">
        <v>283860</v>
      </c>
      <c r="M38">
        <v>78.52</v>
      </c>
      <c r="N38">
        <v>832</v>
      </c>
      <c r="O38">
        <v>674</v>
      </c>
      <c r="P38">
        <v>1506</v>
      </c>
    </row>
    <row r="39" spans="1:22" x14ac:dyDescent="0.3">
      <c r="A39" s="1" t="s">
        <v>27</v>
      </c>
      <c r="B39">
        <v>2017</v>
      </c>
      <c r="C39">
        <v>98</v>
      </c>
      <c r="D39">
        <v>90</v>
      </c>
      <c r="E39">
        <v>188</v>
      </c>
      <c r="F39">
        <v>246646</v>
      </c>
      <c r="G39">
        <v>321211</v>
      </c>
      <c r="H39">
        <v>263087</v>
      </c>
      <c r="I39">
        <v>81.900000000000006</v>
      </c>
      <c r="J39">
        <v>246646</v>
      </c>
      <c r="K39">
        <v>323801</v>
      </c>
      <c r="L39">
        <v>263979</v>
      </c>
      <c r="M39">
        <v>81.53</v>
      </c>
      <c r="N39">
        <v>855</v>
      </c>
      <c r="O39">
        <v>679</v>
      </c>
      <c r="P39">
        <v>1534</v>
      </c>
    </row>
    <row r="40" spans="1:22" x14ac:dyDescent="0.3">
      <c r="A40" s="1" t="s">
        <v>27</v>
      </c>
      <c r="B40">
        <v>2018</v>
      </c>
      <c r="C40">
        <v>98</v>
      </c>
      <c r="D40">
        <v>90</v>
      </c>
      <c r="E40">
        <v>188</v>
      </c>
      <c r="F40">
        <v>257116</v>
      </c>
      <c r="G40">
        <v>351438</v>
      </c>
      <c r="H40">
        <v>277269</v>
      </c>
      <c r="I40">
        <v>78.900000000000006</v>
      </c>
      <c r="J40">
        <v>257116</v>
      </c>
      <c r="K40">
        <v>355047</v>
      </c>
      <c r="L40">
        <v>278472</v>
      </c>
      <c r="M40">
        <v>78.430000000000007</v>
      </c>
      <c r="N40">
        <v>853</v>
      </c>
      <c r="O40">
        <v>682</v>
      </c>
      <c r="P40">
        <v>1535</v>
      </c>
      <c r="U40">
        <v>0</v>
      </c>
      <c r="V40">
        <v>0</v>
      </c>
    </row>
    <row r="41" spans="1:22" x14ac:dyDescent="0.3">
      <c r="A41" s="1" t="s">
        <v>27</v>
      </c>
      <c r="B41">
        <v>2019</v>
      </c>
      <c r="C41">
        <v>98</v>
      </c>
      <c r="D41">
        <v>90</v>
      </c>
      <c r="E41">
        <v>188</v>
      </c>
      <c r="F41">
        <v>254447</v>
      </c>
      <c r="G41">
        <v>323414</v>
      </c>
      <c r="H41">
        <v>256490</v>
      </c>
      <c r="I41">
        <v>79.31</v>
      </c>
      <c r="J41">
        <v>254447</v>
      </c>
      <c r="K41">
        <v>326481</v>
      </c>
      <c r="L41">
        <v>258074</v>
      </c>
      <c r="M41">
        <v>79.05</v>
      </c>
      <c r="N41">
        <v>852</v>
      </c>
      <c r="O41">
        <v>687</v>
      </c>
      <c r="P41">
        <v>1539</v>
      </c>
      <c r="Q41">
        <v>852</v>
      </c>
      <c r="S41">
        <v>687</v>
      </c>
      <c r="U41">
        <v>1539</v>
      </c>
      <c r="V41">
        <v>0</v>
      </c>
    </row>
    <row r="42" spans="1:22" x14ac:dyDescent="0.3">
      <c r="A42" s="1" t="s">
        <v>27</v>
      </c>
      <c r="B42">
        <v>2020</v>
      </c>
      <c r="C42">
        <v>98</v>
      </c>
      <c r="D42">
        <v>90</v>
      </c>
      <c r="E42">
        <v>188</v>
      </c>
      <c r="F42">
        <v>232509</v>
      </c>
      <c r="G42">
        <v>350364</v>
      </c>
      <c r="H42">
        <v>256510</v>
      </c>
      <c r="I42">
        <v>73.209999999999994</v>
      </c>
      <c r="J42">
        <v>232510</v>
      </c>
      <c r="K42">
        <v>353718</v>
      </c>
      <c r="L42">
        <v>257707</v>
      </c>
      <c r="M42">
        <v>72.86</v>
      </c>
      <c r="N42">
        <v>830</v>
      </c>
      <c r="O42">
        <v>683</v>
      </c>
      <c r="P42">
        <v>1513</v>
      </c>
      <c r="Q42">
        <v>830</v>
      </c>
      <c r="S42">
        <v>683</v>
      </c>
      <c r="U42">
        <v>1513</v>
      </c>
      <c r="V42">
        <v>0</v>
      </c>
    </row>
    <row r="43" spans="1:22" x14ac:dyDescent="0.3">
      <c r="A43" s="1" t="s">
        <v>27</v>
      </c>
      <c r="B43">
        <v>2021</v>
      </c>
      <c r="C43">
        <v>98</v>
      </c>
      <c r="D43">
        <v>90</v>
      </c>
      <c r="E43">
        <v>188</v>
      </c>
      <c r="F43">
        <v>232515</v>
      </c>
      <c r="G43">
        <v>344659</v>
      </c>
      <c r="H43">
        <v>258878</v>
      </c>
      <c r="I43">
        <v>75.11</v>
      </c>
      <c r="J43">
        <v>232516</v>
      </c>
      <c r="K43">
        <v>347546</v>
      </c>
      <c r="L43">
        <v>260107</v>
      </c>
      <c r="M43">
        <v>74.84</v>
      </c>
      <c r="N43">
        <v>832</v>
      </c>
      <c r="O43">
        <v>684</v>
      </c>
      <c r="P43">
        <v>1516</v>
      </c>
      <c r="Q43">
        <v>832</v>
      </c>
      <c r="S43">
        <v>684</v>
      </c>
      <c r="U43">
        <v>1516</v>
      </c>
      <c r="V43">
        <v>0</v>
      </c>
    </row>
    <row r="44" spans="1:22" x14ac:dyDescent="0.3">
      <c r="A44" s="1" t="s">
        <v>28</v>
      </c>
      <c r="B44">
        <v>2015</v>
      </c>
      <c r="C44">
        <v>73</v>
      </c>
      <c r="D44">
        <v>284</v>
      </c>
      <c r="E44">
        <v>357</v>
      </c>
      <c r="F44">
        <v>93232</v>
      </c>
      <c r="G44">
        <v>94320</v>
      </c>
      <c r="H44">
        <v>79503</v>
      </c>
      <c r="I44">
        <v>84.29</v>
      </c>
      <c r="J44">
        <v>93938</v>
      </c>
      <c r="K44">
        <v>95654</v>
      </c>
      <c r="L44">
        <v>81390</v>
      </c>
      <c r="M44">
        <v>85.09</v>
      </c>
      <c r="N44">
        <v>947</v>
      </c>
      <c r="O44">
        <v>81</v>
      </c>
      <c r="P44">
        <v>1028</v>
      </c>
    </row>
    <row r="45" spans="1:22" x14ac:dyDescent="0.3">
      <c r="A45" s="1" t="s">
        <v>28</v>
      </c>
      <c r="B45">
        <v>2016</v>
      </c>
      <c r="C45">
        <v>73</v>
      </c>
      <c r="D45">
        <v>284</v>
      </c>
      <c r="E45">
        <v>357</v>
      </c>
      <c r="F45">
        <v>80952</v>
      </c>
      <c r="G45">
        <v>101753</v>
      </c>
      <c r="H45">
        <v>78930</v>
      </c>
      <c r="I45">
        <v>77.569999999999993</v>
      </c>
      <c r="J45">
        <v>81949</v>
      </c>
      <c r="K45">
        <v>103132</v>
      </c>
      <c r="L45">
        <v>80825</v>
      </c>
      <c r="M45">
        <v>78.37</v>
      </c>
      <c r="N45">
        <v>941</v>
      </c>
      <c r="O45">
        <v>84</v>
      </c>
      <c r="P45">
        <v>1025</v>
      </c>
    </row>
    <row r="46" spans="1:22" x14ac:dyDescent="0.3">
      <c r="A46" s="1" t="s">
        <v>28</v>
      </c>
      <c r="B46">
        <v>2017</v>
      </c>
      <c r="C46">
        <v>73</v>
      </c>
      <c r="D46">
        <v>284</v>
      </c>
      <c r="E46">
        <v>357</v>
      </c>
      <c r="F46">
        <v>76432</v>
      </c>
      <c r="G46">
        <v>88875</v>
      </c>
      <c r="H46">
        <v>72807</v>
      </c>
      <c r="I46">
        <v>81.92</v>
      </c>
      <c r="J46">
        <v>76498</v>
      </c>
      <c r="K46">
        <v>90331</v>
      </c>
      <c r="L46">
        <v>75546</v>
      </c>
      <c r="M46">
        <v>83.63</v>
      </c>
      <c r="N46">
        <v>942</v>
      </c>
      <c r="O46">
        <v>85</v>
      </c>
      <c r="P46">
        <v>1027</v>
      </c>
    </row>
    <row r="47" spans="1:22" x14ac:dyDescent="0.3">
      <c r="A47" s="1" t="s">
        <v>28</v>
      </c>
      <c r="B47">
        <v>2018</v>
      </c>
      <c r="C47">
        <v>73</v>
      </c>
      <c r="D47">
        <v>284</v>
      </c>
      <c r="E47">
        <v>357</v>
      </c>
      <c r="F47">
        <v>80586</v>
      </c>
      <c r="G47">
        <v>98015</v>
      </c>
      <c r="H47">
        <v>79846</v>
      </c>
      <c r="I47">
        <v>81.459999999999994</v>
      </c>
      <c r="J47">
        <v>81973</v>
      </c>
      <c r="K47">
        <v>99716</v>
      </c>
      <c r="L47">
        <v>81614</v>
      </c>
      <c r="M47">
        <v>81.849999999999994</v>
      </c>
      <c r="N47">
        <v>946</v>
      </c>
      <c r="O47">
        <v>92</v>
      </c>
      <c r="P47">
        <v>1038</v>
      </c>
    </row>
    <row r="48" spans="1:22" x14ac:dyDescent="0.3">
      <c r="A48" s="1" t="s">
        <v>28</v>
      </c>
      <c r="B48">
        <v>2019</v>
      </c>
      <c r="C48">
        <v>73</v>
      </c>
      <c r="D48">
        <v>284</v>
      </c>
      <c r="E48">
        <v>357</v>
      </c>
      <c r="F48">
        <v>78312</v>
      </c>
      <c r="G48">
        <v>92987</v>
      </c>
      <c r="H48">
        <v>74399</v>
      </c>
      <c r="I48">
        <v>80.010000000000005</v>
      </c>
      <c r="J48">
        <v>82459</v>
      </c>
      <c r="K48">
        <v>94717</v>
      </c>
      <c r="L48">
        <v>77311</v>
      </c>
      <c r="M48">
        <v>81.62</v>
      </c>
      <c r="N48">
        <v>1488</v>
      </c>
      <c r="O48">
        <v>114</v>
      </c>
      <c r="P48">
        <v>1602</v>
      </c>
      <c r="Q48">
        <v>937</v>
      </c>
      <c r="R48">
        <v>551</v>
      </c>
      <c r="S48">
        <v>101</v>
      </c>
      <c r="T48">
        <v>13</v>
      </c>
      <c r="U48">
        <v>1038</v>
      </c>
      <c r="V48">
        <v>564</v>
      </c>
    </row>
    <row r="49" spans="1:22" x14ac:dyDescent="0.3">
      <c r="A49" s="1" t="s">
        <v>28</v>
      </c>
      <c r="B49">
        <v>2020</v>
      </c>
      <c r="C49">
        <v>73</v>
      </c>
      <c r="D49">
        <v>284</v>
      </c>
      <c r="E49">
        <v>357</v>
      </c>
      <c r="F49">
        <v>75663</v>
      </c>
      <c r="G49">
        <v>101774</v>
      </c>
      <c r="H49">
        <v>76354</v>
      </c>
      <c r="I49">
        <v>75.02</v>
      </c>
      <c r="J49">
        <v>77493</v>
      </c>
      <c r="K49">
        <v>103450</v>
      </c>
      <c r="L49">
        <v>78814</v>
      </c>
      <c r="M49">
        <v>76.19</v>
      </c>
      <c r="N49">
        <v>1437</v>
      </c>
      <c r="O49">
        <v>118</v>
      </c>
      <c r="P49">
        <v>1555</v>
      </c>
      <c r="Q49">
        <v>935</v>
      </c>
      <c r="R49">
        <v>502</v>
      </c>
      <c r="S49">
        <v>100</v>
      </c>
      <c r="T49">
        <v>18</v>
      </c>
      <c r="U49">
        <v>1035</v>
      </c>
      <c r="V49">
        <v>520</v>
      </c>
    </row>
    <row r="50" spans="1:22" x14ac:dyDescent="0.3">
      <c r="A50" s="1" t="s">
        <v>28</v>
      </c>
      <c r="B50">
        <v>2021</v>
      </c>
      <c r="C50">
        <v>73</v>
      </c>
      <c r="D50">
        <v>284</v>
      </c>
      <c r="E50">
        <v>357</v>
      </c>
      <c r="F50">
        <v>74013</v>
      </c>
      <c r="G50">
        <v>101104</v>
      </c>
      <c r="H50">
        <v>76708</v>
      </c>
      <c r="I50">
        <v>75.87</v>
      </c>
      <c r="J50">
        <v>75809</v>
      </c>
      <c r="K50">
        <v>103300</v>
      </c>
      <c r="L50">
        <v>78779</v>
      </c>
      <c r="M50">
        <v>76.260000000000005</v>
      </c>
      <c r="N50">
        <v>1410</v>
      </c>
      <c r="O50">
        <v>116</v>
      </c>
      <c r="P50">
        <v>1526</v>
      </c>
      <c r="Q50">
        <v>913</v>
      </c>
      <c r="R50">
        <v>497</v>
      </c>
      <c r="S50">
        <v>96</v>
      </c>
      <c r="T50">
        <v>20</v>
      </c>
      <c r="U50">
        <v>1009</v>
      </c>
      <c r="V50">
        <v>517</v>
      </c>
    </row>
    <row r="51" spans="1:22" x14ac:dyDescent="0.3">
      <c r="A51" s="1" t="s">
        <v>29</v>
      </c>
      <c r="B51">
        <v>2015</v>
      </c>
      <c r="C51">
        <v>10</v>
      </c>
      <c r="D51">
        <v>0</v>
      </c>
      <c r="E51">
        <v>10</v>
      </c>
      <c r="F51">
        <v>25467</v>
      </c>
      <c r="G51">
        <v>25540</v>
      </c>
      <c r="H51">
        <v>17389</v>
      </c>
      <c r="I51">
        <v>68.09</v>
      </c>
      <c r="J51">
        <v>25557</v>
      </c>
      <c r="K51">
        <v>25718</v>
      </c>
      <c r="L51">
        <v>17522</v>
      </c>
      <c r="M51">
        <v>68.13</v>
      </c>
      <c r="N51">
        <v>79</v>
      </c>
      <c r="O51">
        <v>72</v>
      </c>
      <c r="P51">
        <v>151</v>
      </c>
    </row>
    <row r="52" spans="1:22" x14ac:dyDescent="0.3">
      <c r="A52" s="1" t="s">
        <v>29</v>
      </c>
      <c r="B52">
        <v>2016</v>
      </c>
      <c r="C52">
        <v>10.77</v>
      </c>
      <c r="D52">
        <v>0</v>
      </c>
      <c r="E52">
        <v>10.77</v>
      </c>
      <c r="F52">
        <v>24019</v>
      </c>
      <c r="G52">
        <v>27793</v>
      </c>
      <c r="H52">
        <v>23717</v>
      </c>
      <c r="I52">
        <v>85.33</v>
      </c>
      <c r="J52">
        <v>24020</v>
      </c>
      <c r="K52">
        <v>27885</v>
      </c>
      <c r="L52">
        <v>23784</v>
      </c>
      <c r="M52">
        <v>85.29</v>
      </c>
      <c r="N52">
        <v>80</v>
      </c>
      <c r="O52">
        <v>73</v>
      </c>
      <c r="P52">
        <v>153</v>
      </c>
    </row>
    <row r="53" spans="1:22" x14ac:dyDescent="0.3">
      <c r="A53" s="1" t="s">
        <v>29</v>
      </c>
      <c r="B53">
        <v>2017</v>
      </c>
      <c r="C53">
        <v>11.33</v>
      </c>
      <c r="D53">
        <v>0</v>
      </c>
      <c r="E53">
        <v>11.33</v>
      </c>
      <c r="F53">
        <v>23739</v>
      </c>
      <c r="G53">
        <v>24770</v>
      </c>
      <c r="H53">
        <v>22211</v>
      </c>
      <c r="I53">
        <v>89.67</v>
      </c>
      <c r="J53">
        <v>24128</v>
      </c>
      <c r="K53">
        <v>25325</v>
      </c>
      <c r="L53">
        <v>22640</v>
      </c>
      <c r="M53">
        <v>89.4</v>
      </c>
      <c r="N53">
        <v>79</v>
      </c>
      <c r="O53">
        <v>77</v>
      </c>
      <c r="P53">
        <v>156</v>
      </c>
    </row>
    <row r="54" spans="1:22" x14ac:dyDescent="0.3">
      <c r="A54" s="1" t="s">
        <v>29</v>
      </c>
      <c r="B54">
        <v>2018</v>
      </c>
      <c r="C54">
        <v>11.33</v>
      </c>
      <c r="D54">
        <v>0</v>
      </c>
      <c r="E54">
        <v>11.33</v>
      </c>
      <c r="F54">
        <v>23915</v>
      </c>
      <c r="G54">
        <v>26524</v>
      </c>
      <c r="H54">
        <v>22975</v>
      </c>
      <c r="I54">
        <v>86.62</v>
      </c>
      <c r="J54">
        <v>24066</v>
      </c>
      <c r="K54">
        <v>27018</v>
      </c>
      <c r="L54">
        <v>23507</v>
      </c>
      <c r="M54">
        <v>87</v>
      </c>
      <c r="N54">
        <v>78</v>
      </c>
      <c r="O54">
        <v>78</v>
      </c>
      <c r="P54">
        <v>156</v>
      </c>
    </row>
    <row r="55" spans="1:22" x14ac:dyDescent="0.3">
      <c r="A55" s="1" t="s">
        <v>29</v>
      </c>
      <c r="B55">
        <v>2019</v>
      </c>
      <c r="C55">
        <v>11.33</v>
      </c>
      <c r="D55">
        <v>0</v>
      </c>
      <c r="E55">
        <v>11.33</v>
      </c>
      <c r="F55">
        <v>24141</v>
      </c>
      <c r="G55">
        <v>24218</v>
      </c>
      <c r="H55">
        <v>21519</v>
      </c>
      <c r="I55">
        <v>88.86</v>
      </c>
      <c r="J55">
        <v>24541</v>
      </c>
      <c r="K55">
        <v>24861</v>
      </c>
      <c r="L55">
        <v>22105</v>
      </c>
      <c r="M55">
        <v>88.91</v>
      </c>
      <c r="N55">
        <v>78</v>
      </c>
      <c r="O55">
        <v>81</v>
      </c>
      <c r="P55">
        <v>159</v>
      </c>
      <c r="Q55">
        <v>78</v>
      </c>
      <c r="S55">
        <v>81</v>
      </c>
      <c r="U55">
        <v>159</v>
      </c>
      <c r="V55">
        <v>0</v>
      </c>
    </row>
    <row r="56" spans="1:22" x14ac:dyDescent="0.3">
      <c r="A56" s="1" t="s">
        <v>29</v>
      </c>
      <c r="B56">
        <v>2020</v>
      </c>
      <c r="C56">
        <v>11.33</v>
      </c>
      <c r="D56">
        <v>0</v>
      </c>
      <c r="E56">
        <v>11.33</v>
      </c>
      <c r="F56">
        <v>22135</v>
      </c>
      <c r="G56">
        <v>28899</v>
      </c>
      <c r="H56">
        <v>22814</v>
      </c>
      <c r="I56">
        <v>78.94</v>
      </c>
      <c r="J56">
        <v>23208</v>
      </c>
      <c r="K56">
        <v>29161</v>
      </c>
      <c r="L56">
        <v>23366</v>
      </c>
      <c r="M56">
        <v>80.13</v>
      </c>
      <c r="N56">
        <v>78</v>
      </c>
      <c r="O56">
        <v>82</v>
      </c>
      <c r="P56">
        <v>160</v>
      </c>
      <c r="Q56">
        <v>78</v>
      </c>
      <c r="S56">
        <v>82</v>
      </c>
      <c r="U56">
        <v>160</v>
      </c>
      <c r="V56">
        <v>0</v>
      </c>
    </row>
    <row r="57" spans="1:22" x14ac:dyDescent="0.3">
      <c r="A57" s="1" t="s">
        <v>29</v>
      </c>
      <c r="B57">
        <v>2021</v>
      </c>
      <c r="C57">
        <v>11.55</v>
      </c>
      <c r="D57">
        <v>0</v>
      </c>
      <c r="E57">
        <v>11.55</v>
      </c>
      <c r="F57">
        <v>23224</v>
      </c>
      <c r="G57">
        <v>28408</v>
      </c>
      <c r="H57">
        <v>23621</v>
      </c>
      <c r="I57">
        <v>83.15</v>
      </c>
      <c r="J57">
        <v>23598</v>
      </c>
      <c r="K57">
        <v>29245</v>
      </c>
      <c r="L57">
        <v>24223</v>
      </c>
      <c r="M57">
        <v>82.83</v>
      </c>
      <c r="N57">
        <v>78</v>
      </c>
      <c r="O57">
        <v>82</v>
      </c>
      <c r="P57">
        <v>160</v>
      </c>
      <c r="Q57">
        <v>78</v>
      </c>
      <c r="S57">
        <v>82</v>
      </c>
      <c r="U57">
        <v>160</v>
      </c>
      <c r="V57">
        <v>0</v>
      </c>
    </row>
    <row r="58" spans="1:22" x14ac:dyDescent="0.3">
      <c r="A58" s="1" t="s">
        <v>30</v>
      </c>
      <c r="B58">
        <v>2015</v>
      </c>
      <c r="C58">
        <v>2</v>
      </c>
      <c r="D58">
        <v>0</v>
      </c>
      <c r="E58">
        <v>2</v>
      </c>
      <c r="F58">
        <v>7029</v>
      </c>
      <c r="G58">
        <v>4548</v>
      </c>
      <c r="H58">
        <v>4230</v>
      </c>
      <c r="I58">
        <v>60.18</v>
      </c>
      <c r="J58">
        <v>7029</v>
      </c>
      <c r="K58">
        <v>4548</v>
      </c>
      <c r="L58">
        <v>4230</v>
      </c>
      <c r="M58">
        <v>60.18</v>
      </c>
      <c r="N58">
        <v>26</v>
      </c>
      <c r="O58">
        <v>1</v>
      </c>
      <c r="P58">
        <v>27</v>
      </c>
    </row>
    <row r="59" spans="1:22" x14ac:dyDescent="0.3">
      <c r="A59" s="1" t="s">
        <v>30</v>
      </c>
      <c r="B59">
        <v>2016</v>
      </c>
      <c r="C59">
        <v>2</v>
      </c>
      <c r="D59">
        <v>0</v>
      </c>
      <c r="E59">
        <v>2</v>
      </c>
      <c r="F59">
        <v>6023</v>
      </c>
      <c r="G59">
        <v>4979</v>
      </c>
      <c r="H59">
        <v>4133</v>
      </c>
      <c r="I59">
        <v>68.62</v>
      </c>
      <c r="J59">
        <v>6023</v>
      </c>
      <c r="K59">
        <v>4979</v>
      </c>
      <c r="L59">
        <v>4133</v>
      </c>
      <c r="M59">
        <v>68.62</v>
      </c>
      <c r="N59">
        <v>26</v>
      </c>
      <c r="O59">
        <v>1</v>
      </c>
      <c r="P59">
        <v>27</v>
      </c>
    </row>
    <row r="60" spans="1:22" x14ac:dyDescent="0.3">
      <c r="A60" s="1" t="s">
        <v>30</v>
      </c>
      <c r="B60">
        <v>2017</v>
      </c>
      <c r="C60">
        <v>13.5</v>
      </c>
      <c r="D60">
        <v>0</v>
      </c>
      <c r="E60">
        <v>13.5</v>
      </c>
      <c r="F60">
        <v>6489</v>
      </c>
      <c r="G60">
        <v>3889</v>
      </c>
      <c r="H60">
        <v>4017</v>
      </c>
      <c r="I60">
        <v>61.9</v>
      </c>
      <c r="J60">
        <v>6489</v>
      </c>
      <c r="K60">
        <v>3889</v>
      </c>
      <c r="L60">
        <v>4017</v>
      </c>
      <c r="M60">
        <v>61.9</v>
      </c>
      <c r="N60">
        <v>28</v>
      </c>
      <c r="O60">
        <v>2</v>
      </c>
      <c r="P60">
        <v>30</v>
      </c>
    </row>
    <row r="61" spans="1:22" x14ac:dyDescent="0.3">
      <c r="A61" s="1" t="s">
        <v>30</v>
      </c>
      <c r="B61">
        <v>2018</v>
      </c>
      <c r="C61">
        <v>13.5</v>
      </c>
      <c r="D61">
        <v>0</v>
      </c>
      <c r="E61">
        <v>13.5</v>
      </c>
      <c r="F61">
        <v>6354</v>
      </c>
      <c r="G61">
        <v>4835</v>
      </c>
      <c r="H61">
        <v>4107</v>
      </c>
      <c r="I61">
        <v>64.64</v>
      </c>
      <c r="J61">
        <v>6354</v>
      </c>
      <c r="K61">
        <v>4835</v>
      </c>
      <c r="L61">
        <v>4107</v>
      </c>
      <c r="M61">
        <v>64.64</v>
      </c>
      <c r="N61">
        <v>28</v>
      </c>
      <c r="O61">
        <v>2</v>
      </c>
      <c r="P61">
        <v>30</v>
      </c>
    </row>
    <row r="62" spans="1:22" x14ac:dyDescent="0.3">
      <c r="A62" s="1" t="s">
        <v>30</v>
      </c>
      <c r="B62">
        <v>2019</v>
      </c>
      <c r="C62">
        <v>13.5</v>
      </c>
      <c r="D62">
        <v>0</v>
      </c>
      <c r="E62">
        <v>13.5</v>
      </c>
      <c r="F62">
        <v>7121</v>
      </c>
      <c r="G62">
        <v>5774</v>
      </c>
      <c r="H62">
        <v>4397</v>
      </c>
      <c r="I62">
        <v>61.75</v>
      </c>
      <c r="J62">
        <v>7121</v>
      </c>
      <c r="K62">
        <v>5774</v>
      </c>
      <c r="L62">
        <v>4397</v>
      </c>
      <c r="M62">
        <v>61.75</v>
      </c>
      <c r="N62">
        <v>51</v>
      </c>
      <c r="O62">
        <v>3</v>
      </c>
      <c r="P62">
        <v>54</v>
      </c>
      <c r="Q62">
        <v>28</v>
      </c>
      <c r="R62">
        <v>23</v>
      </c>
      <c r="S62">
        <v>2</v>
      </c>
      <c r="T62">
        <v>1</v>
      </c>
      <c r="U62">
        <v>30</v>
      </c>
      <c r="V62">
        <v>24</v>
      </c>
    </row>
    <row r="63" spans="1:22" x14ac:dyDescent="0.3">
      <c r="A63" s="1" t="s">
        <v>30</v>
      </c>
      <c r="B63">
        <v>2020</v>
      </c>
      <c r="C63">
        <v>13.5</v>
      </c>
      <c r="D63">
        <v>0</v>
      </c>
      <c r="E63">
        <v>13.5</v>
      </c>
      <c r="F63">
        <v>5731</v>
      </c>
      <c r="G63">
        <v>6046</v>
      </c>
      <c r="H63">
        <v>4076</v>
      </c>
      <c r="I63">
        <v>67.42</v>
      </c>
      <c r="J63">
        <v>5731</v>
      </c>
      <c r="K63">
        <v>6046</v>
      </c>
      <c r="L63">
        <v>4076</v>
      </c>
      <c r="M63">
        <v>67.42</v>
      </c>
      <c r="N63">
        <v>51</v>
      </c>
      <c r="O63">
        <v>3</v>
      </c>
      <c r="P63">
        <v>54</v>
      </c>
      <c r="Q63">
        <v>28</v>
      </c>
      <c r="R63">
        <v>23</v>
      </c>
      <c r="S63">
        <v>2</v>
      </c>
      <c r="T63">
        <v>1</v>
      </c>
      <c r="U63">
        <v>30</v>
      </c>
      <c r="V63">
        <v>24</v>
      </c>
    </row>
    <row r="64" spans="1:22" x14ac:dyDescent="0.3">
      <c r="A64" s="1" t="s">
        <v>30</v>
      </c>
      <c r="B64">
        <v>2021</v>
      </c>
      <c r="C64">
        <v>13.5</v>
      </c>
      <c r="D64">
        <v>0</v>
      </c>
      <c r="E64">
        <v>13.5</v>
      </c>
      <c r="F64">
        <v>5772</v>
      </c>
      <c r="G64">
        <v>4169</v>
      </c>
      <c r="H64">
        <v>3788</v>
      </c>
      <c r="I64">
        <v>65.63</v>
      </c>
      <c r="J64">
        <v>5772</v>
      </c>
      <c r="K64">
        <v>4169</v>
      </c>
      <c r="L64">
        <v>3788</v>
      </c>
      <c r="M64">
        <v>65.63</v>
      </c>
      <c r="N64">
        <v>51</v>
      </c>
      <c r="O64">
        <v>3</v>
      </c>
      <c r="P64">
        <v>54</v>
      </c>
      <c r="Q64">
        <v>28</v>
      </c>
      <c r="R64">
        <v>23</v>
      </c>
      <c r="S64">
        <v>2</v>
      </c>
      <c r="T64">
        <v>1</v>
      </c>
      <c r="U64">
        <v>30</v>
      </c>
      <c r="V64">
        <v>24</v>
      </c>
    </row>
    <row r="65" spans="1:22" x14ac:dyDescent="0.3">
      <c r="A65" s="1" t="s">
        <v>31</v>
      </c>
      <c r="B65">
        <v>2015</v>
      </c>
      <c r="C65">
        <v>5</v>
      </c>
      <c r="D65">
        <v>0</v>
      </c>
      <c r="E65">
        <v>5</v>
      </c>
      <c r="F65">
        <v>6635</v>
      </c>
      <c r="G65">
        <v>5776</v>
      </c>
      <c r="H65">
        <v>5579</v>
      </c>
      <c r="I65">
        <v>84.08</v>
      </c>
      <c r="J65">
        <v>6635</v>
      </c>
      <c r="K65">
        <v>5776</v>
      </c>
      <c r="L65">
        <v>5579</v>
      </c>
      <c r="M65">
        <v>84.08</v>
      </c>
      <c r="N65">
        <v>17</v>
      </c>
      <c r="O65">
        <v>19</v>
      </c>
      <c r="P65">
        <v>36</v>
      </c>
    </row>
    <row r="66" spans="1:22" x14ac:dyDescent="0.3">
      <c r="A66" s="1" t="s">
        <v>31</v>
      </c>
      <c r="B66">
        <v>2016</v>
      </c>
      <c r="C66">
        <v>5</v>
      </c>
      <c r="D66">
        <v>0</v>
      </c>
      <c r="E66">
        <v>5</v>
      </c>
      <c r="F66">
        <v>6236</v>
      </c>
      <c r="G66">
        <v>6446</v>
      </c>
      <c r="H66">
        <v>5616</v>
      </c>
      <c r="I66">
        <v>87.12</v>
      </c>
      <c r="J66">
        <v>6236</v>
      </c>
      <c r="K66">
        <v>6446</v>
      </c>
      <c r="L66">
        <v>5616</v>
      </c>
      <c r="M66">
        <v>87.12</v>
      </c>
      <c r="N66">
        <v>16</v>
      </c>
      <c r="O66">
        <v>18</v>
      </c>
      <c r="P66">
        <v>34</v>
      </c>
      <c r="U66">
        <v>0</v>
      </c>
      <c r="V66">
        <v>0</v>
      </c>
    </row>
    <row r="67" spans="1:22" x14ac:dyDescent="0.3">
      <c r="A67" s="1" t="s">
        <v>31</v>
      </c>
      <c r="B67">
        <v>2017</v>
      </c>
      <c r="C67">
        <v>5</v>
      </c>
      <c r="D67">
        <v>0</v>
      </c>
      <c r="E67">
        <v>5</v>
      </c>
      <c r="F67">
        <v>6165</v>
      </c>
      <c r="G67">
        <v>6517</v>
      </c>
      <c r="H67">
        <v>5489</v>
      </c>
      <c r="I67">
        <v>84.23</v>
      </c>
      <c r="J67">
        <v>6165</v>
      </c>
      <c r="K67">
        <v>6517</v>
      </c>
      <c r="L67">
        <v>5489</v>
      </c>
      <c r="M67">
        <v>84.23</v>
      </c>
      <c r="N67">
        <v>18</v>
      </c>
      <c r="O67">
        <v>18</v>
      </c>
      <c r="P67">
        <v>36</v>
      </c>
      <c r="U67">
        <v>0</v>
      </c>
      <c r="V67">
        <v>0</v>
      </c>
    </row>
    <row r="68" spans="1:22" x14ac:dyDescent="0.3">
      <c r="A68" s="1" t="s">
        <v>31</v>
      </c>
      <c r="B68">
        <v>2018</v>
      </c>
      <c r="C68">
        <v>5</v>
      </c>
      <c r="D68">
        <v>0</v>
      </c>
      <c r="E68">
        <v>5</v>
      </c>
      <c r="F68">
        <v>6474</v>
      </c>
      <c r="G68">
        <v>6858</v>
      </c>
      <c r="H68">
        <v>5840</v>
      </c>
      <c r="I68">
        <v>85.16</v>
      </c>
      <c r="J68">
        <v>6474</v>
      </c>
      <c r="K68">
        <v>6858</v>
      </c>
      <c r="L68">
        <v>5840</v>
      </c>
      <c r="M68">
        <v>85.16</v>
      </c>
      <c r="N68">
        <v>18</v>
      </c>
      <c r="O68">
        <v>18</v>
      </c>
      <c r="P68">
        <v>36</v>
      </c>
    </row>
    <row r="69" spans="1:22" x14ac:dyDescent="0.3">
      <c r="A69" s="1" t="s">
        <v>31</v>
      </c>
      <c r="B69">
        <v>2019</v>
      </c>
      <c r="C69">
        <v>5</v>
      </c>
      <c r="D69">
        <v>0</v>
      </c>
      <c r="E69">
        <v>5</v>
      </c>
      <c r="F69">
        <v>6354</v>
      </c>
      <c r="G69">
        <v>6429</v>
      </c>
      <c r="H69">
        <v>5367</v>
      </c>
      <c r="I69">
        <v>83.48</v>
      </c>
      <c r="J69">
        <v>6354</v>
      </c>
      <c r="K69">
        <v>6429</v>
      </c>
      <c r="L69">
        <v>5367</v>
      </c>
      <c r="M69">
        <v>83.48</v>
      </c>
      <c r="N69">
        <v>18</v>
      </c>
      <c r="O69">
        <v>18</v>
      </c>
      <c r="P69">
        <v>36</v>
      </c>
      <c r="Q69">
        <v>18</v>
      </c>
      <c r="S69">
        <v>18</v>
      </c>
      <c r="U69">
        <v>36</v>
      </c>
      <c r="V69">
        <v>0</v>
      </c>
    </row>
    <row r="70" spans="1:22" x14ac:dyDescent="0.3">
      <c r="A70" s="1" t="s">
        <v>31</v>
      </c>
      <c r="B70">
        <v>2020</v>
      </c>
      <c r="C70">
        <v>5</v>
      </c>
      <c r="D70">
        <v>0</v>
      </c>
      <c r="E70">
        <v>5</v>
      </c>
      <c r="F70">
        <v>6135</v>
      </c>
      <c r="G70">
        <v>6881</v>
      </c>
      <c r="H70">
        <v>5713</v>
      </c>
      <c r="I70">
        <v>83.03</v>
      </c>
      <c r="J70">
        <v>6135</v>
      </c>
      <c r="K70">
        <v>6881</v>
      </c>
      <c r="L70">
        <v>5713</v>
      </c>
      <c r="M70">
        <v>83.03</v>
      </c>
      <c r="N70">
        <v>18</v>
      </c>
      <c r="O70">
        <v>19</v>
      </c>
      <c r="P70">
        <v>37</v>
      </c>
      <c r="Q70">
        <v>18</v>
      </c>
      <c r="S70">
        <v>19</v>
      </c>
      <c r="U70">
        <v>37</v>
      </c>
      <c r="V70">
        <v>0</v>
      </c>
    </row>
    <row r="71" spans="1:22" x14ac:dyDescent="0.3">
      <c r="A71" s="1" t="s">
        <v>31</v>
      </c>
      <c r="B71">
        <v>2021</v>
      </c>
      <c r="C71">
        <v>5</v>
      </c>
      <c r="D71">
        <v>0</v>
      </c>
      <c r="E71">
        <v>5</v>
      </c>
      <c r="F71">
        <v>5891</v>
      </c>
      <c r="G71">
        <v>7206</v>
      </c>
      <c r="H71">
        <v>5643</v>
      </c>
      <c r="I71">
        <v>78.31</v>
      </c>
      <c r="J71">
        <v>5891</v>
      </c>
      <c r="K71">
        <v>7206</v>
      </c>
      <c r="L71">
        <v>5643</v>
      </c>
      <c r="M71">
        <v>78.31</v>
      </c>
      <c r="N71">
        <v>18</v>
      </c>
      <c r="O71">
        <v>20</v>
      </c>
      <c r="P71">
        <v>38</v>
      </c>
      <c r="Q71">
        <v>18</v>
      </c>
      <c r="R71">
        <v>0</v>
      </c>
      <c r="S71">
        <v>20</v>
      </c>
      <c r="T71">
        <v>0</v>
      </c>
      <c r="U71">
        <v>38</v>
      </c>
      <c r="V71">
        <v>0</v>
      </c>
    </row>
    <row r="72" spans="1:22" x14ac:dyDescent="0.3">
      <c r="A72" s="1" t="s">
        <v>32</v>
      </c>
      <c r="B72">
        <v>2015</v>
      </c>
      <c r="C72">
        <v>22</v>
      </c>
      <c r="D72">
        <v>0</v>
      </c>
      <c r="E72">
        <v>22</v>
      </c>
      <c r="F72">
        <v>50739</v>
      </c>
      <c r="G72">
        <v>59146</v>
      </c>
      <c r="H72">
        <v>45843</v>
      </c>
      <c r="I72">
        <v>77.510000000000005</v>
      </c>
      <c r="J72">
        <v>50739</v>
      </c>
      <c r="K72">
        <v>59146</v>
      </c>
      <c r="L72">
        <v>45843</v>
      </c>
      <c r="M72">
        <v>77.510000000000005</v>
      </c>
      <c r="N72">
        <v>89</v>
      </c>
      <c r="O72">
        <v>68</v>
      </c>
      <c r="P72">
        <v>157</v>
      </c>
    </row>
    <row r="73" spans="1:22" x14ac:dyDescent="0.3">
      <c r="A73" s="1" t="s">
        <v>32</v>
      </c>
      <c r="B73">
        <v>2016</v>
      </c>
      <c r="C73">
        <v>22</v>
      </c>
      <c r="D73">
        <v>0</v>
      </c>
      <c r="E73">
        <v>22</v>
      </c>
      <c r="F73">
        <v>46645</v>
      </c>
      <c r="G73">
        <v>60936</v>
      </c>
      <c r="H73">
        <v>47467</v>
      </c>
      <c r="I73">
        <v>77.900000000000006</v>
      </c>
      <c r="J73">
        <v>46645</v>
      </c>
      <c r="K73">
        <v>60936</v>
      </c>
      <c r="L73">
        <v>47467</v>
      </c>
      <c r="M73">
        <v>77.900000000000006</v>
      </c>
      <c r="N73">
        <v>89</v>
      </c>
      <c r="O73">
        <v>68</v>
      </c>
      <c r="P73">
        <v>157</v>
      </c>
    </row>
    <row r="74" spans="1:22" x14ac:dyDescent="0.3">
      <c r="A74" s="1" t="s">
        <v>32</v>
      </c>
      <c r="B74">
        <v>2017</v>
      </c>
      <c r="C74">
        <v>22.5</v>
      </c>
      <c r="D74">
        <v>0</v>
      </c>
      <c r="E74">
        <v>22.5</v>
      </c>
      <c r="F74">
        <v>44168</v>
      </c>
      <c r="G74">
        <v>57221</v>
      </c>
      <c r="H74">
        <v>45399</v>
      </c>
      <c r="I74">
        <v>79.34</v>
      </c>
      <c r="J74">
        <v>44168</v>
      </c>
      <c r="K74">
        <v>57221</v>
      </c>
      <c r="L74">
        <v>45399</v>
      </c>
      <c r="M74">
        <v>79.34</v>
      </c>
      <c r="N74">
        <v>89</v>
      </c>
      <c r="O74">
        <v>68</v>
      </c>
      <c r="P74">
        <v>157</v>
      </c>
    </row>
    <row r="75" spans="1:22" x14ac:dyDescent="0.3">
      <c r="A75" s="1" t="s">
        <v>32</v>
      </c>
      <c r="B75">
        <v>2018</v>
      </c>
      <c r="C75">
        <v>22.5</v>
      </c>
      <c r="D75">
        <v>0</v>
      </c>
      <c r="E75">
        <v>22.5</v>
      </c>
      <c r="F75">
        <v>47848</v>
      </c>
      <c r="G75">
        <v>65612</v>
      </c>
      <c r="H75">
        <v>51085</v>
      </c>
      <c r="I75">
        <v>77.86</v>
      </c>
      <c r="J75">
        <v>47848</v>
      </c>
      <c r="K75">
        <v>65612</v>
      </c>
      <c r="L75">
        <v>51085</v>
      </c>
      <c r="M75">
        <v>77.86</v>
      </c>
      <c r="N75">
        <v>89</v>
      </c>
      <c r="O75">
        <v>73</v>
      </c>
      <c r="P75">
        <v>162</v>
      </c>
    </row>
    <row r="76" spans="1:22" x14ac:dyDescent="0.3">
      <c r="A76" s="1" t="s">
        <v>32</v>
      </c>
      <c r="B76">
        <v>2019</v>
      </c>
      <c r="C76">
        <v>22.5</v>
      </c>
      <c r="D76">
        <v>0</v>
      </c>
      <c r="E76">
        <v>22.5</v>
      </c>
      <c r="F76">
        <v>50790</v>
      </c>
      <c r="G76">
        <v>62827</v>
      </c>
      <c r="H76">
        <v>48506</v>
      </c>
      <c r="I76">
        <v>77.209999999999994</v>
      </c>
      <c r="J76">
        <v>50790</v>
      </c>
      <c r="K76">
        <v>62827</v>
      </c>
      <c r="L76">
        <v>48506</v>
      </c>
      <c r="M76">
        <v>77.209999999999994</v>
      </c>
      <c r="N76">
        <v>89</v>
      </c>
      <c r="O76">
        <v>76</v>
      </c>
      <c r="P76">
        <v>165</v>
      </c>
      <c r="Q76">
        <v>89</v>
      </c>
      <c r="R76">
        <v>0</v>
      </c>
      <c r="S76">
        <v>76</v>
      </c>
      <c r="T76">
        <v>0</v>
      </c>
      <c r="U76">
        <v>165</v>
      </c>
      <c r="V76">
        <v>0</v>
      </c>
    </row>
    <row r="77" spans="1:22" x14ac:dyDescent="0.3">
      <c r="A77" s="1" t="s">
        <v>32</v>
      </c>
      <c r="B77">
        <v>2020</v>
      </c>
      <c r="C77">
        <v>22.5</v>
      </c>
      <c r="D77">
        <v>0</v>
      </c>
      <c r="E77">
        <v>22.5</v>
      </c>
      <c r="F77">
        <v>42657</v>
      </c>
      <c r="G77">
        <v>64724</v>
      </c>
      <c r="H77">
        <v>46553</v>
      </c>
      <c r="I77">
        <v>71.930000000000007</v>
      </c>
      <c r="J77">
        <v>42657</v>
      </c>
      <c r="K77">
        <v>64724</v>
      </c>
      <c r="L77">
        <v>46553</v>
      </c>
      <c r="M77">
        <v>71.930000000000007</v>
      </c>
      <c r="N77">
        <v>89</v>
      </c>
      <c r="O77">
        <v>79</v>
      </c>
      <c r="P77">
        <v>168</v>
      </c>
      <c r="Q77">
        <v>89</v>
      </c>
      <c r="R77">
        <v>0</v>
      </c>
      <c r="S77">
        <v>79</v>
      </c>
      <c r="T77">
        <v>0</v>
      </c>
      <c r="U77">
        <v>168</v>
      </c>
      <c r="V77">
        <v>0</v>
      </c>
    </row>
    <row r="78" spans="1:22" x14ac:dyDescent="0.3">
      <c r="A78" s="1" t="s">
        <v>32</v>
      </c>
      <c r="B78">
        <v>2021</v>
      </c>
      <c r="C78">
        <v>22.5</v>
      </c>
      <c r="D78">
        <v>0</v>
      </c>
      <c r="E78">
        <v>22.5</v>
      </c>
      <c r="F78">
        <v>46485</v>
      </c>
      <c r="G78">
        <v>72969</v>
      </c>
      <c r="H78">
        <v>49137</v>
      </c>
      <c r="I78">
        <v>67.34</v>
      </c>
      <c r="J78">
        <v>46485</v>
      </c>
      <c r="K78">
        <v>72969</v>
      </c>
      <c r="L78">
        <v>49137</v>
      </c>
      <c r="M78">
        <v>67.34</v>
      </c>
      <c r="N78">
        <v>89</v>
      </c>
      <c r="O78">
        <v>79</v>
      </c>
      <c r="P78">
        <v>168</v>
      </c>
      <c r="Q78">
        <v>89</v>
      </c>
      <c r="S78">
        <v>79</v>
      </c>
      <c r="U78">
        <v>168</v>
      </c>
      <c r="V78">
        <v>0</v>
      </c>
    </row>
    <row r="79" spans="1:22" x14ac:dyDescent="0.3">
      <c r="A79" s="1" t="s">
        <v>33</v>
      </c>
      <c r="B79">
        <v>2015</v>
      </c>
      <c r="C79">
        <v>120</v>
      </c>
      <c r="D79">
        <v>0</v>
      </c>
      <c r="E79">
        <v>120</v>
      </c>
      <c r="F79">
        <v>366300</v>
      </c>
      <c r="G79">
        <v>463400</v>
      </c>
      <c r="H79">
        <v>372933</v>
      </c>
      <c r="I79">
        <v>80.48</v>
      </c>
      <c r="J79">
        <v>372821</v>
      </c>
      <c r="K79">
        <v>474504</v>
      </c>
      <c r="L79">
        <v>382344</v>
      </c>
      <c r="M79">
        <v>80.58</v>
      </c>
      <c r="N79">
        <v>670</v>
      </c>
      <c r="O79">
        <v>444</v>
      </c>
      <c r="P79">
        <v>1114</v>
      </c>
      <c r="U79">
        <v>0</v>
      </c>
      <c r="V79">
        <v>0</v>
      </c>
    </row>
    <row r="80" spans="1:22" x14ac:dyDescent="0.3">
      <c r="A80" s="1" t="s">
        <v>33</v>
      </c>
      <c r="B80">
        <v>2016</v>
      </c>
      <c r="C80">
        <v>120</v>
      </c>
      <c r="D80">
        <v>0</v>
      </c>
      <c r="E80">
        <v>120</v>
      </c>
      <c r="F80">
        <v>365600</v>
      </c>
      <c r="G80">
        <v>486400</v>
      </c>
      <c r="H80">
        <v>390250</v>
      </c>
      <c r="I80">
        <v>80.23</v>
      </c>
      <c r="J80">
        <v>374807</v>
      </c>
      <c r="K80">
        <v>497443</v>
      </c>
      <c r="L80">
        <v>401997</v>
      </c>
      <c r="M80">
        <v>80.81</v>
      </c>
      <c r="N80">
        <v>668</v>
      </c>
      <c r="O80">
        <v>448</v>
      </c>
      <c r="P80">
        <v>1116</v>
      </c>
      <c r="U80">
        <v>0</v>
      </c>
      <c r="V80">
        <v>0</v>
      </c>
    </row>
    <row r="81" spans="1:22" x14ac:dyDescent="0.3">
      <c r="A81" s="1" t="s">
        <v>33</v>
      </c>
      <c r="B81">
        <v>2017</v>
      </c>
      <c r="C81">
        <v>121</v>
      </c>
      <c r="D81">
        <v>0</v>
      </c>
      <c r="E81">
        <v>121</v>
      </c>
      <c r="F81">
        <v>345800</v>
      </c>
      <c r="G81">
        <v>464200</v>
      </c>
      <c r="H81">
        <v>377442</v>
      </c>
      <c r="I81">
        <v>81.31</v>
      </c>
      <c r="J81">
        <v>353211</v>
      </c>
      <c r="K81">
        <v>476537</v>
      </c>
      <c r="L81">
        <v>387905</v>
      </c>
      <c r="M81">
        <v>81.400000000000006</v>
      </c>
      <c r="N81">
        <v>2703</v>
      </c>
      <c r="O81">
        <v>2074</v>
      </c>
      <c r="P81">
        <v>4777</v>
      </c>
      <c r="U81">
        <v>0</v>
      </c>
      <c r="V81">
        <v>0</v>
      </c>
    </row>
    <row r="82" spans="1:22" x14ac:dyDescent="0.3">
      <c r="A82" s="1" t="s">
        <v>33</v>
      </c>
      <c r="B82">
        <v>2018</v>
      </c>
      <c r="C82">
        <v>121</v>
      </c>
      <c r="D82">
        <v>0</v>
      </c>
      <c r="E82">
        <v>121</v>
      </c>
      <c r="F82">
        <v>362000</v>
      </c>
      <c r="G82">
        <v>488900</v>
      </c>
      <c r="H82">
        <v>398908</v>
      </c>
      <c r="I82">
        <v>81.59</v>
      </c>
      <c r="J82">
        <v>362123</v>
      </c>
      <c r="K82">
        <v>499249</v>
      </c>
      <c r="L82">
        <v>403095</v>
      </c>
      <c r="M82">
        <v>80.739999999999995</v>
      </c>
      <c r="N82">
        <v>2703</v>
      </c>
      <c r="O82">
        <v>1965</v>
      </c>
      <c r="P82">
        <v>4668</v>
      </c>
      <c r="U82">
        <v>0</v>
      </c>
      <c r="V82">
        <v>0</v>
      </c>
    </row>
    <row r="83" spans="1:22" x14ac:dyDescent="0.3">
      <c r="A83" s="1" t="s">
        <v>33</v>
      </c>
      <c r="B83">
        <v>2019</v>
      </c>
      <c r="C83">
        <v>121</v>
      </c>
      <c r="D83">
        <v>0</v>
      </c>
      <c r="E83">
        <v>121</v>
      </c>
      <c r="F83">
        <v>381700</v>
      </c>
      <c r="G83">
        <v>454300</v>
      </c>
      <c r="H83">
        <v>375033</v>
      </c>
      <c r="I83">
        <v>82.55</v>
      </c>
      <c r="J83">
        <v>382079</v>
      </c>
      <c r="K83">
        <v>464393</v>
      </c>
      <c r="L83">
        <v>383778</v>
      </c>
      <c r="M83">
        <v>82.64</v>
      </c>
      <c r="N83">
        <v>2700</v>
      </c>
      <c r="O83">
        <v>1990</v>
      </c>
      <c r="P83">
        <v>4690</v>
      </c>
      <c r="Q83">
        <v>678</v>
      </c>
      <c r="R83">
        <v>2022</v>
      </c>
      <c r="S83">
        <v>466</v>
      </c>
      <c r="T83">
        <v>1524</v>
      </c>
      <c r="U83">
        <v>1144</v>
      </c>
      <c r="V83">
        <v>3546</v>
      </c>
    </row>
    <row r="84" spans="1:22" x14ac:dyDescent="0.3">
      <c r="A84" s="1" t="s">
        <v>33</v>
      </c>
      <c r="B84">
        <v>2020</v>
      </c>
      <c r="C84">
        <v>121</v>
      </c>
      <c r="D84">
        <v>0</v>
      </c>
      <c r="E84">
        <v>121</v>
      </c>
      <c r="F84">
        <v>321000</v>
      </c>
      <c r="G84">
        <v>473200</v>
      </c>
      <c r="H84">
        <v>350892</v>
      </c>
      <c r="I84">
        <v>74.150000000000006</v>
      </c>
      <c r="J84">
        <v>337036</v>
      </c>
      <c r="K84">
        <v>488171</v>
      </c>
      <c r="L84">
        <v>368188</v>
      </c>
      <c r="M84">
        <v>75.42</v>
      </c>
      <c r="N84">
        <v>2704</v>
      </c>
      <c r="O84">
        <v>2008</v>
      </c>
      <c r="P84">
        <v>4712</v>
      </c>
      <c r="Q84">
        <v>681</v>
      </c>
      <c r="R84">
        <v>2023</v>
      </c>
      <c r="S84">
        <v>469</v>
      </c>
      <c r="T84">
        <v>1539</v>
      </c>
      <c r="U84">
        <v>1150</v>
      </c>
      <c r="V84">
        <v>3562</v>
      </c>
    </row>
    <row r="85" spans="1:22" x14ac:dyDescent="0.3">
      <c r="A85" s="1" t="s">
        <v>33</v>
      </c>
      <c r="B85">
        <v>2021</v>
      </c>
      <c r="C85">
        <v>121</v>
      </c>
      <c r="D85">
        <v>0</v>
      </c>
      <c r="E85">
        <v>121</v>
      </c>
      <c r="F85">
        <v>302500</v>
      </c>
      <c r="G85">
        <v>436400</v>
      </c>
      <c r="H85">
        <v>338375</v>
      </c>
      <c r="I85">
        <v>77.540000000000006</v>
      </c>
      <c r="J85">
        <v>325442</v>
      </c>
      <c r="K85">
        <v>468394</v>
      </c>
      <c r="L85">
        <v>366201</v>
      </c>
      <c r="M85">
        <v>78.180000000000007</v>
      </c>
      <c r="N85">
        <v>2699</v>
      </c>
      <c r="O85">
        <v>2005</v>
      </c>
      <c r="P85">
        <v>4704</v>
      </c>
      <c r="Q85">
        <v>682</v>
      </c>
      <c r="R85">
        <v>2017</v>
      </c>
      <c r="S85">
        <v>472</v>
      </c>
      <c r="T85">
        <v>1533</v>
      </c>
      <c r="U85">
        <v>1154</v>
      </c>
      <c r="V85">
        <v>3550</v>
      </c>
    </row>
    <row r="86" spans="1:22" x14ac:dyDescent="0.3">
      <c r="A86" s="1" t="s">
        <v>34</v>
      </c>
      <c r="B86">
        <v>2015</v>
      </c>
      <c r="C86">
        <v>45</v>
      </c>
      <c r="D86">
        <v>0</v>
      </c>
      <c r="E86">
        <v>45</v>
      </c>
      <c r="F86">
        <v>58082</v>
      </c>
      <c r="G86">
        <v>49771</v>
      </c>
      <c r="H86">
        <v>46852</v>
      </c>
      <c r="I86">
        <v>80.67</v>
      </c>
      <c r="J86">
        <v>58707</v>
      </c>
      <c r="K86">
        <v>50481</v>
      </c>
      <c r="L86">
        <v>47702</v>
      </c>
      <c r="M86">
        <v>81.25</v>
      </c>
      <c r="N86">
        <v>219</v>
      </c>
      <c r="O86">
        <v>135</v>
      </c>
      <c r="P86">
        <v>354</v>
      </c>
    </row>
    <row r="87" spans="1:22" x14ac:dyDescent="0.3">
      <c r="A87" s="1" t="s">
        <v>34</v>
      </c>
      <c r="B87">
        <v>2016</v>
      </c>
      <c r="C87">
        <v>45</v>
      </c>
      <c r="D87">
        <v>0</v>
      </c>
      <c r="E87">
        <v>45</v>
      </c>
      <c r="F87">
        <v>57281</v>
      </c>
      <c r="G87">
        <v>50903</v>
      </c>
      <c r="H87">
        <v>48680</v>
      </c>
      <c r="I87">
        <v>84.98</v>
      </c>
      <c r="J87">
        <v>58446</v>
      </c>
      <c r="K87">
        <v>52489</v>
      </c>
      <c r="L87">
        <v>49834</v>
      </c>
      <c r="M87">
        <v>85.27</v>
      </c>
      <c r="N87">
        <v>210</v>
      </c>
      <c r="O87">
        <v>140</v>
      </c>
      <c r="P87">
        <v>350</v>
      </c>
    </row>
    <row r="88" spans="1:22" x14ac:dyDescent="0.3">
      <c r="A88" s="1" t="s">
        <v>34</v>
      </c>
      <c r="B88">
        <v>2017</v>
      </c>
      <c r="C88">
        <v>45</v>
      </c>
      <c r="D88">
        <v>0</v>
      </c>
      <c r="E88">
        <v>45</v>
      </c>
      <c r="F88">
        <v>51563</v>
      </c>
      <c r="G88">
        <v>47569</v>
      </c>
      <c r="H88">
        <v>45765</v>
      </c>
      <c r="I88">
        <v>88.76</v>
      </c>
      <c r="J88">
        <v>52841</v>
      </c>
      <c r="K88">
        <v>48824</v>
      </c>
      <c r="L88">
        <v>47013</v>
      </c>
      <c r="M88">
        <v>88.97</v>
      </c>
      <c r="N88">
        <v>211</v>
      </c>
      <c r="O88">
        <v>136</v>
      </c>
      <c r="P88">
        <v>347</v>
      </c>
    </row>
    <row r="89" spans="1:22" x14ac:dyDescent="0.3">
      <c r="A89" s="1" t="s">
        <v>34</v>
      </c>
      <c r="B89">
        <v>2018</v>
      </c>
      <c r="C89">
        <v>45</v>
      </c>
      <c r="D89">
        <v>0</v>
      </c>
      <c r="E89">
        <v>45</v>
      </c>
      <c r="F89">
        <v>55379</v>
      </c>
      <c r="G89">
        <v>53565</v>
      </c>
      <c r="H89">
        <v>48744</v>
      </c>
      <c r="I89">
        <v>88.02</v>
      </c>
      <c r="J89">
        <v>56739</v>
      </c>
      <c r="K89">
        <v>54925</v>
      </c>
      <c r="L89">
        <v>50086</v>
      </c>
      <c r="M89">
        <v>88.27</v>
      </c>
      <c r="N89">
        <v>211</v>
      </c>
      <c r="O89">
        <v>151</v>
      </c>
      <c r="P89">
        <v>362</v>
      </c>
    </row>
    <row r="90" spans="1:22" x14ac:dyDescent="0.3">
      <c r="A90" s="1" t="s">
        <v>34</v>
      </c>
      <c r="B90">
        <v>2019</v>
      </c>
      <c r="C90">
        <v>45</v>
      </c>
      <c r="D90">
        <v>0</v>
      </c>
      <c r="E90">
        <v>45</v>
      </c>
      <c r="F90">
        <v>56139</v>
      </c>
      <c r="G90">
        <v>50107</v>
      </c>
      <c r="H90">
        <v>47039</v>
      </c>
      <c r="I90">
        <v>83.79</v>
      </c>
      <c r="J90">
        <v>56140</v>
      </c>
      <c r="K90">
        <v>50661</v>
      </c>
      <c r="L90">
        <v>47335</v>
      </c>
      <c r="M90">
        <v>84.32</v>
      </c>
      <c r="N90">
        <v>210</v>
      </c>
      <c r="O90">
        <v>161</v>
      </c>
      <c r="P90">
        <v>371</v>
      </c>
      <c r="Q90">
        <v>210</v>
      </c>
      <c r="S90">
        <v>161</v>
      </c>
      <c r="U90">
        <v>371</v>
      </c>
      <c r="V90">
        <v>0</v>
      </c>
    </row>
    <row r="91" spans="1:22" x14ac:dyDescent="0.3">
      <c r="A91" s="1" t="s">
        <v>34</v>
      </c>
      <c r="B91">
        <v>2020</v>
      </c>
      <c r="C91">
        <v>45</v>
      </c>
      <c r="D91">
        <v>0</v>
      </c>
      <c r="E91">
        <v>45</v>
      </c>
      <c r="F91">
        <v>53614</v>
      </c>
      <c r="G91">
        <v>56416</v>
      </c>
      <c r="H91">
        <v>48753</v>
      </c>
      <c r="I91">
        <v>86.42</v>
      </c>
      <c r="J91">
        <v>53614</v>
      </c>
      <c r="K91">
        <v>57070</v>
      </c>
      <c r="L91">
        <v>48994</v>
      </c>
      <c r="M91">
        <v>85.85</v>
      </c>
      <c r="N91">
        <v>209</v>
      </c>
      <c r="O91">
        <v>167</v>
      </c>
      <c r="P91">
        <v>376</v>
      </c>
      <c r="Q91">
        <v>209</v>
      </c>
      <c r="S91">
        <v>167</v>
      </c>
      <c r="U91">
        <v>376</v>
      </c>
      <c r="V91">
        <v>0</v>
      </c>
    </row>
    <row r="92" spans="1:22" x14ac:dyDescent="0.3">
      <c r="A92" s="1" t="s">
        <v>34</v>
      </c>
      <c r="B92">
        <v>2021</v>
      </c>
      <c r="C92">
        <v>45</v>
      </c>
      <c r="D92">
        <v>0</v>
      </c>
      <c r="E92">
        <v>45</v>
      </c>
      <c r="F92">
        <v>53209</v>
      </c>
      <c r="G92">
        <v>56207</v>
      </c>
      <c r="H92">
        <v>49141</v>
      </c>
      <c r="I92">
        <v>87.43</v>
      </c>
      <c r="J92">
        <v>53209</v>
      </c>
      <c r="K92">
        <v>56635</v>
      </c>
      <c r="L92">
        <v>49393</v>
      </c>
      <c r="M92">
        <v>87.21</v>
      </c>
      <c r="N92">
        <v>210</v>
      </c>
      <c r="O92">
        <v>169</v>
      </c>
      <c r="P92">
        <v>379</v>
      </c>
      <c r="Q92">
        <v>210</v>
      </c>
      <c r="S92">
        <v>169</v>
      </c>
      <c r="U92">
        <v>379</v>
      </c>
      <c r="V92">
        <v>0</v>
      </c>
    </row>
    <row r="93" spans="1:22" x14ac:dyDescent="0.3">
      <c r="A93" s="1" t="s">
        <v>35</v>
      </c>
      <c r="B93">
        <v>2015</v>
      </c>
      <c r="C93">
        <v>65</v>
      </c>
      <c r="D93">
        <v>1830</v>
      </c>
      <c r="E93">
        <v>1895</v>
      </c>
      <c r="F93">
        <v>104241</v>
      </c>
      <c r="G93">
        <v>109042</v>
      </c>
      <c r="H93">
        <v>98216</v>
      </c>
      <c r="I93">
        <v>90.07</v>
      </c>
      <c r="J93">
        <v>125776</v>
      </c>
      <c r="K93">
        <v>130839</v>
      </c>
      <c r="L93">
        <v>119973</v>
      </c>
      <c r="M93">
        <v>91.7</v>
      </c>
      <c r="N93">
        <v>292</v>
      </c>
      <c r="O93">
        <v>121</v>
      </c>
      <c r="P93">
        <v>413</v>
      </c>
    </row>
    <row r="94" spans="1:22" x14ac:dyDescent="0.3">
      <c r="A94" s="1" t="s">
        <v>35</v>
      </c>
      <c r="B94">
        <v>2016</v>
      </c>
      <c r="C94">
        <v>65</v>
      </c>
      <c r="D94">
        <v>1830</v>
      </c>
      <c r="E94">
        <v>1895</v>
      </c>
      <c r="F94">
        <v>100852</v>
      </c>
      <c r="G94">
        <v>111491</v>
      </c>
      <c r="H94">
        <v>97961</v>
      </c>
      <c r="I94">
        <v>87.86</v>
      </c>
      <c r="J94">
        <v>119486</v>
      </c>
      <c r="K94">
        <v>133810</v>
      </c>
      <c r="L94">
        <v>119630</v>
      </c>
      <c r="M94">
        <v>89.4</v>
      </c>
      <c r="N94">
        <v>286</v>
      </c>
      <c r="O94">
        <v>120</v>
      </c>
      <c r="P94">
        <v>406</v>
      </c>
    </row>
    <row r="95" spans="1:22" x14ac:dyDescent="0.3">
      <c r="A95" s="1" t="s">
        <v>35</v>
      </c>
      <c r="B95">
        <v>2017</v>
      </c>
      <c r="C95">
        <v>65</v>
      </c>
      <c r="D95">
        <v>1830</v>
      </c>
      <c r="E95">
        <v>1895</v>
      </c>
      <c r="F95">
        <v>108530</v>
      </c>
      <c r="G95">
        <v>106278</v>
      </c>
      <c r="H95">
        <v>96377</v>
      </c>
      <c r="I95">
        <v>88.8</v>
      </c>
      <c r="J95">
        <v>130556</v>
      </c>
      <c r="K95">
        <v>128532</v>
      </c>
      <c r="L95">
        <v>117864</v>
      </c>
      <c r="M95">
        <v>90.28</v>
      </c>
      <c r="N95">
        <v>286</v>
      </c>
      <c r="O95">
        <v>122</v>
      </c>
      <c r="P95">
        <v>408</v>
      </c>
    </row>
    <row r="96" spans="1:22" x14ac:dyDescent="0.3">
      <c r="A96" s="1" t="s">
        <v>35</v>
      </c>
      <c r="B96">
        <v>2018</v>
      </c>
      <c r="C96">
        <v>65</v>
      </c>
      <c r="D96">
        <v>1830</v>
      </c>
      <c r="E96">
        <v>1895</v>
      </c>
      <c r="F96">
        <v>104331</v>
      </c>
      <c r="G96">
        <v>109941</v>
      </c>
      <c r="H96">
        <v>102382</v>
      </c>
      <c r="I96">
        <v>93.12</v>
      </c>
      <c r="J96">
        <v>126443</v>
      </c>
      <c r="K96">
        <v>132420</v>
      </c>
      <c r="L96">
        <v>124295</v>
      </c>
      <c r="M96">
        <v>93.86</v>
      </c>
      <c r="N96">
        <v>292</v>
      </c>
      <c r="O96">
        <v>121</v>
      </c>
      <c r="P96">
        <v>413</v>
      </c>
    </row>
    <row r="97" spans="1:22" x14ac:dyDescent="0.3">
      <c r="A97" s="1" t="s">
        <v>35</v>
      </c>
      <c r="B97">
        <v>2019</v>
      </c>
      <c r="C97">
        <v>65</v>
      </c>
      <c r="D97">
        <v>1830</v>
      </c>
      <c r="E97">
        <v>1895</v>
      </c>
      <c r="F97">
        <v>111736</v>
      </c>
      <c r="G97">
        <v>111366</v>
      </c>
      <c r="H97">
        <v>102695</v>
      </c>
      <c r="I97">
        <v>91.91</v>
      </c>
      <c r="J97">
        <v>147101</v>
      </c>
      <c r="K97">
        <v>134255</v>
      </c>
      <c r="L97">
        <v>126596</v>
      </c>
      <c r="M97">
        <v>86.06</v>
      </c>
      <c r="N97">
        <v>295</v>
      </c>
      <c r="O97">
        <v>142</v>
      </c>
      <c r="P97">
        <v>437</v>
      </c>
      <c r="Q97">
        <v>295</v>
      </c>
      <c r="S97">
        <v>142</v>
      </c>
      <c r="U97">
        <v>437</v>
      </c>
      <c r="V97">
        <v>0</v>
      </c>
    </row>
    <row r="98" spans="1:22" x14ac:dyDescent="0.3">
      <c r="A98" s="1" t="s">
        <v>35</v>
      </c>
      <c r="B98">
        <v>2020</v>
      </c>
      <c r="C98">
        <v>65</v>
      </c>
      <c r="D98">
        <v>1830</v>
      </c>
      <c r="E98">
        <v>1895</v>
      </c>
      <c r="F98">
        <v>105535</v>
      </c>
      <c r="G98">
        <v>118142</v>
      </c>
      <c r="H98">
        <v>103698</v>
      </c>
      <c r="I98">
        <v>87.77</v>
      </c>
      <c r="J98">
        <v>125014</v>
      </c>
      <c r="K98">
        <v>141230</v>
      </c>
      <c r="L98">
        <v>122442</v>
      </c>
      <c r="M98">
        <v>86.7</v>
      </c>
      <c r="N98">
        <v>291</v>
      </c>
      <c r="O98">
        <v>152</v>
      </c>
      <c r="P98">
        <v>443</v>
      </c>
      <c r="Q98">
        <v>291</v>
      </c>
      <c r="S98">
        <v>152</v>
      </c>
      <c r="U98">
        <v>443</v>
      </c>
      <c r="V98">
        <v>0</v>
      </c>
    </row>
    <row r="99" spans="1:22" x14ac:dyDescent="0.3">
      <c r="A99" s="1" t="s">
        <v>35</v>
      </c>
      <c r="B99">
        <v>2021</v>
      </c>
      <c r="C99">
        <v>65</v>
      </c>
      <c r="D99">
        <v>1830</v>
      </c>
      <c r="E99">
        <v>1895</v>
      </c>
      <c r="F99">
        <v>106961</v>
      </c>
      <c r="G99">
        <v>113385</v>
      </c>
      <c r="H99">
        <v>99828</v>
      </c>
      <c r="I99">
        <v>88.04</v>
      </c>
      <c r="J99">
        <v>120172</v>
      </c>
      <c r="K99">
        <v>136773</v>
      </c>
      <c r="L99">
        <v>124236</v>
      </c>
      <c r="M99">
        <v>90.83</v>
      </c>
      <c r="N99">
        <v>291</v>
      </c>
      <c r="O99">
        <v>162</v>
      </c>
      <c r="P99">
        <v>453</v>
      </c>
      <c r="Q99">
        <v>291</v>
      </c>
      <c r="S99">
        <v>162</v>
      </c>
      <c r="U99">
        <v>453</v>
      </c>
      <c r="V99">
        <v>0</v>
      </c>
    </row>
    <row r="100" spans="1:22" x14ac:dyDescent="0.3">
      <c r="A100" s="1" t="s">
        <v>36</v>
      </c>
      <c r="B100">
        <v>2015</v>
      </c>
      <c r="C100">
        <v>326</v>
      </c>
      <c r="D100">
        <v>461</v>
      </c>
      <c r="E100">
        <v>787</v>
      </c>
      <c r="F100">
        <v>579652</v>
      </c>
      <c r="G100">
        <v>652447</v>
      </c>
      <c r="H100">
        <v>544886</v>
      </c>
      <c r="I100">
        <v>83.51</v>
      </c>
      <c r="J100">
        <v>580394</v>
      </c>
      <c r="K100">
        <v>657134</v>
      </c>
      <c r="L100">
        <v>548702</v>
      </c>
      <c r="M100">
        <v>83.5</v>
      </c>
      <c r="N100">
        <v>1946</v>
      </c>
      <c r="O100">
        <v>1386</v>
      </c>
      <c r="P100">
        <v>3332</v>
      </c>
    </row>
    <row r="101" spans="1:22" x14ac:dyDescent="0.3">
      <c r="A101" s="1" t="s">
        <v>36</v>
      </c>
      <c r="B101">
        <v>2016</v>
      </c>
      <c r="C101">
        <v>337</v>
      </c>
      <c r="D101">
        <v>450</v>
      </c>
      <c r="E101">
        <v>787</v>
      </c>
      <c r="F101">
        <v>545666</v>
      </c>
      <c r="G101">
        <v>684688</v>
      </c>
      <c r="H101">
        <v>561442</v>
      </c>
      <c r="I101">
        <v>82</v>
      </c>
      <c r="J101">
        <v>547061</v>
      </c>
      <c r="K101">
        <v>691875</v>
      </c>
      <c r="L101">
        <v>569043</v>
      </c>
      <c r="M101">
        <v>82.25</v>
      </c>
      <c r="N101">
        <v>1955</v>
      </c>
      <c r="O101">
        <v>1711</v>
      </c>
      <c r="P101">
        <v>3666</v>
      </c>
    </row>
    <row r="102" spans="1:22" x14ac:dyDescent="0.3">
      <c r="A102" s="1" t="s">
        <v>36</v>
      </c>
      <c r="B102">
        <v>2017</v>
      </c>
      <c r="C102">
        <v>336.82</v>
      </c>
      <c r="D102">
        <v>450.63</v>
      </c>
      <c r="E102">
        <v>787.45</v>
      </c>
      <c r="F102">
        <v>530953</v>
      </c>
      <c r="G102">
        <v>626506</v>
      </c>
      <c r="H102">
        <v>513334</v>
      </c>
      <c r="I102">
        <v>81.94</v>
      </c>
      <c r="J102">
        <v>536483</v>
      </c>
      <c r="K102">
        <v>641592</v>
      </c>
      <c r="L102">
        <v>525275</v>
      </c>
      <c r="M102">
        <v>81.87</v>
      </c>
      <c r="N102">
        <v>1971</v>
      </c>
      <c r="O102">
        <v>1767</v>
      </c>
      <c r="P102">
        <v>3738</v>
      </c>
    </row>
    <row r="103" spans="1:22" x14ac:dyDescent="0.3">
      <c r="A103" s="1" t="s">
        <v>36</v>
      </c>
      <c r="B103">
        <v>2018</v>
      </c>
      <c r="C103">
        <v>336.82</v>
      </c>
      <c r="D103">
        <v>450.63</v>
      </c>
      <c r="E103">
        <v>787.45</v>
      </c>
      <c r="F103">
        <v>561289</v>
      </c>
      <c r="G103">
        <v>696639</v>
      </c>
      <c r="H103">
        <v>561023</v>
      </c>
      <c r="I103">
        <v>80.53</v>
      </c>
      <c r="J103">
        <v>562816</v>
      </c>
      <c r="K103">
        <v>703479</v>
      </c>
      <c r="L103">
        <v>569415</v>
      </c>
      <c r="M103">
        <v>80.94</v>
      </c>
      <c r="N103">
        <v>1949</v>
      </c>
      <c r="O103">
        <v>1836</v>
      </c>
      <c r="P103">
        <v>3785</v>
      </c>
    </row>
    <row r="104" spans="1:22" x14ac:dyDescent="0.3">
      <c r="A104" s="1" t="s">
        <v>36</v>
      </c>
      <c r="B104">
        <v>2019</v>
      </c>
      <c r="C104">
        <v>337</v>
      </c>
      <c r="D104">
        <v>451</v>
      </c>
      <c r="E104">
        <v>788</v>
      </c>
      <c r="F104">
        <v>565125</v>
      </c>
      <c r="G104">
        <v>648618</v>
      </c>
      <c r="H104">
        <v>534745</v>
      </c>
      <c r="I104">
        <v>82.44</v>
      </c>
      <c r="J104">
        <v>567311</v>
      </c>
      <c r="K104">
        <v>656633</v>
      </c>
      <c r="L104">
        <v>537649</v>
      </c>
      <c r="M104">
        <v>81.88</v>
      </c>
      <c r="N104">
        <v>1967</v>
      </c>
      <c r="O104">
        <v>1856</v>
      </c>
      <c r="P104">
        <v>3823</v>
      </c>
      <c r="Q104">
        <v>1967</v>
      </c>
      <c r="S104">
        <v>1856</v>
      </c>
      <c r="U104">
        <v>3823</v>
      </c>
      <c r="V104">
        <v>0</v>
      </c>
    </row>
    <row r="105" spans="1:22" x14ac:dyDescent="0.3">
      <c r="A105" s="1" t="s">
        <v>36</v>
      </c>
      <c r="B105">
        <v>2020</v>
      </c>
      <c r="C105">
        <v>337</v>
      </c>
      <c r="D105">
        <v>451</v>
      </c>
      <c r="E105">
        <v>788</v>
      </c>
      <c r="F105">
        <v>562955</v>
      </c>
      <c r="G105">
        <v>750598</v>
      </c>
      <c r="H105">
        <v>562300</v>
      </c>
      <c r="I105">
        <v>74.91</v>
      </c>
      <c r="J105">
        <v>563602</v>
      </c>
      <c r="K105">
        <v>756056</v>
      </c>
      <c r="L105">
        <v>565125</v>
      </c>
      <c r="M105">
        <v>74.75</v>
      </c>
      <c r="N105">
        <v>1935</v>
      </c>
      <c r="O105">
        <v>1932</v>
      </c>
      <c r="P105">
        <v>3867</v>
      </c>
      <c r="Q105">
        <v>1935</v>
      </c>
      <c r="S105">
        <v>1932</v>
      </c>
      <c r="U105">
        <v>3867</v>
      </c>
      <c r="V105">
        <v>0</v>
      </c>
    </row>
    <row r="106" spans="1:22" x14ac:dyDescent="0.3">
      <c r="A106" s="1" t="s">
        <v>36</v>
      </c>
      <c r="B106">
        <v>2021</v>
      </c>
      <c r="C106">
        <v>337</v>
      </c>
      <c r="D106">
        <v>451</v>
      </c>
      <c r="E106">
        <v>788</v>
      </c>
      <c r="F106">
        <v>541382</v>
      </c>
      <c r="G106">
        <v>711257</v>
      </c>
      <c r="H106">
        <v>561614</v>
      </c>
      <c r="I106">
        <v>78.959999999999994</v>
      </c>
      <c r="J106">
        <v>541913</v>
      </c>
      <c r="K106">
        <v>720003</v>
      </c>
      <c r="L106">
        <v>564516</v>
      </c>
      <c r="M106">
        <v>78.400000000000006</v>
      </c>
      <c r="N106">
        <v>1949</v>
      </c>
      <c r="O106">
        <v>1970</v>
      </c>
      <c r="P106">
        <v>3919</v>
      </c>
      <c r="Q106">
        <v>1949</v>
      </c>
      <c r="S106">
        <v>1970</v>
      </c>
      <c r="U106">
        <v>3919</v>
      </c>
      <c r="V106">
        <v>0</v>
      </c>
    </row>
    <row r="107" spans="1:22" x14ac:dyDescent="0.3">
      <c r="A107" s="1" t="s">
        <v>37</v>
      </c>
      <c r="B107">
        <v>2015</v>
      </c>
      <c r="C107">
        <v>104</v>
      </c>
      <c r="D107">
        <v>458</v>
      </c>
      <c r="E107">
        <v>562</v>
      </c>
      <c r="F107">
        <v>286719</v>
      </c>
      <c r="G107">
        <v>338779</v>
      </c>
      <c r="H107">
        <v>285071</v>
      </c>
      <c r="I107">
        <v>84.15</v>
      </c>
      <c r="J107">
        <v>287326</v>
      </c>
      <c r="K107">
        <v>343087</v>
      </c>
      <c r="L107">
        <v>287694</v>
      </c>
      <c r="M107">
        <v>83.85</v>
      </c>
      <c r="N107">
        <v>1193</v>
      </c>
      <c r="O107">
        <v>525</v>
      </c>
      <c r="P107">
        <v>1718</v>
      </c>
    </row>
    <row r="108" spans="1:22" x14ac:dyDescent="0.3">
      <c r="A108" s="1" t="s">
        <v>37</v>
      </c>
      <c r="B108">
        <v>2016</v>
      </c>
      <c r="C108">
        <v>104</v>
      </c>
      <c r="D108">
        <v>458</v>
      </c>
      <c r="E108">
        <v>562</v>
      </c>
      <c r="F108">
        <v>265456</v>
      </c>
      <c r="G108">
        <v>334471</v>
      </c>
      <c r="H108">
        <v>274609</v>
      </c>
      <c r="I108">
        <v>82.1</v>
      </c>
      <c r="J108">
        <v>270613</v>
      </c>
      <c r="K108">
        <v>347246</v>
      </c>
      <c r="L108">
        <v>285509</v>
      </c>
      <c r="M108">
        <v>82.22</v>
      </c>
      <c r="N108">
        <v>1195</v>
      </c>
      <c r="O108">
        <v>532</v>
      </c>
      <c r="P108">
        <v>1727</v>
      </c>
    </row>
    <row r="109" spans="1:22" x14ac:dyDescent="0.3">
      <c r="A109" s="1" t="s">
        <v>37</v>
      </c>
      <c r="B109">
        <v>2017</v>
      </c>
      <c r="C109">
        <v>104</v>
      </c>
      <c r="D109">
        <v>458</v>
      </c>
      <c r="E109">
        <v>562</v>
      </c>
      <c r="F109">
        <v>250923</v>
      </c>
      <c r="G109">
        <v>305718</v>
      </c>
      <c r="H109">
        <v>256284</v>
      </c>
      <c r="I109">
        <v>83.83</v>
      </c>
      <c r="J109">
        <v>260570</v>
      </c>
      <c r="K109">
        <v>319434</v>
      </c>
      <c r="L109">
        <v>266652</v>
      </c>
      <c r="M109">
        <v>83.48</v>
      </c>
      <c r="N109">
        <v>980</v>
      </c>
      <c r="O109">
        <v>507</v>
      </c>
      <c r="P109">
        <v>1487</v>
      </c>
    </row>
    <row r="110" spans="1:22" x14ac:dyDescent="0.3">
      <c r="A110" s="1" t="s">
        <v>37</v>
      </c>
      <c r="B110">
        <v>2018</v>
      </c>
      <c r="C110">
        <v>104</v>
      </c>
      <c r="D110">
        <v>458</v>
      </c>
      <c r="E110">
        <v>562</v>
      </c>
      <c r="F110">
        <v>256774</v>
      </c>
      <c r="G110">
        <v>331153</v>
      </c>
      <c r="H110">
        <v>274551</v>
      </c>
      <c r="I110">
        <v>82.91</v>
      </c>
      <c r="J110">
        <v>256774</v>
      </c>
      <c r="K110">
        <v>338387</v>
      </c>
      <c r="L110">
        <v>278269</v>
      </c>
      <c r="M110">
        <v>82.23</v>
      </c>
      <c r="N110">
        <v>979</v>
      </c>
      <c r="O110">
        <v>531</v>
      </c>
      <c r="P110">
        <v>1510</v>
      </c>
    </row>
    <row r="111" spans="1:22" x14ac:dyDescent="0.3">
      <c r="A111" s="1" t="s">
        <v>37</v>
      </c>
      <c r="B111">
        <v>2019</v>
      </c>
      <c r="C111">
        <v>104</v>
      </c>
      <c r="D111">
        <v>458</v>
      </c>
      <c r="E111">
        <v>562</v>
      </c>
      <c r="F111">
        <v>277499</v>
      </c>
      <c r="G111">
        <v>302619</v>
      </c>
      <c r="H111">
        <v>261474</v>
      </c>
      <c r="I111">
        <v>86.4</v>
      </c>
      <c r="J111">
        <v>277813</v>
      </c>
      <c r="K111">
        <v>311135</v>
      </c>
      <c r="L111">
        <v>263817</v>
      </c>
      <c r="M111">
        <v>84.79</v>
      </c>
      <c r="N111">
        <v>983</v>
      </c>
      <c r="O111">
        <v>540</v>
      </c>
      <c r="P111">
        <v>1523</v>
      </c>
      <c r="Q111">
        <v>983</v>
      </c>
      <c r="R111">
        <v>0</v>
      </c>
      <c r="S111">
        <v>540</v>
      </c>
      <c r="T111">
        <v>0</v>
      </c>
      <c r="U111">
        <v>1523</v>
      </c>
      <c r="V111">
        <v>0</v>
      </c>
    </row>
    <row r="112" spans="1:22" x14ac:dyDescent="0.3">
      <c r="A112" s="1" t="s">
        <v>37</v>
      </c>
      <c r="B112">
        <v>2020</v>
      </c>
      <c r="C112">
        <v>104</v>
      </c>
      <c r="D112">
        <v>458</v>
      </c>
      <c r="E112">
        <v>562</v>
      </c>
      <c r="F112">
        <v>247995</v>
      </c>
      <c r="G112">
        <v>338528</v>
      </c>
      <c r="H112">
        <v>263648</v>
      </c>
      <c r="I112">
        <v>77.88</v>
      </c>
      <c r="J112">
        <v>247995</v>
      </c>
      <c r="K112">
        <v>346526</v>
      </c>
      <c r="L112">
        <v>266808</v>
      </c>
      <c r="M112">
        <v>77</v>
      </c>
      <c r="N112">
        <v>979</v>
      </c>
      <c r="O112">
        <v>551</v>
      </c>
      <c r="P112">
        <v>1530</v>
      </c>
      <c r="Q112">
        <v>979</v>
      </c>
      <c r="S112">
        <v>551</v>
      </c>
      <c r="U112">
        <v>1530</v>
      </c>
      <c r="V112">
        <v>0</v>
      </c>
    </row>
    <row r="113" spans="1:22" x14ac:dyDescent="0.3">
      <c r="A113" s="1" t="s">
        <v>37</v>
      </c>
      <c r="B113">
        <v>2021</v>
      </c>
      <c r="C113">
        <v>104</v>
      </c>
      <c r="D113">
        <v>458</v>
      </c>
      <c r="E113">
        <v>562</v>
      </c>
      <c r="F113">
        <v>253533</v>
      </c>
      <c r="G113">
        <v>336960</v>
      </c>
      <c r="H113">
        <v>268084</v>
      </c>
      <c r="I113">
        <v>79.56</v>
      </c>
      <c r="J113">
        <v>254406</v>
      </c>
      <c r="K113">
        <v>347847</v>
      </c>
      <c r="L113">
        <v>270843</v>
      </c>
      <c r="M113">
        <v>77.86</v>
      </c>
      <c r="N113">
        <v>980</v>
      </c>
      <c r="O113">
        <v>560</v>
      </c>
      <c r="P113">
        <v>1540</v>
      </c>
      <c r="Q113">
        <v>980</v>
      </c>
      <c r="R113">
        <v>0</v>
      </c>
      <c r="S113">
        <v>560</v>
      </c>
      <c r="T113">
        <v>0</v>
      </c>
      <c r="U113">
        <v>1540</v>
      </c>
      <c r="V113">
        <v>0</v>
      </c>
    </row>
    <row r="114" spans="1:22" x14ac:dyDescent="0.3">
      <c r="A114" s="1" t="s">
        <v>38</v>
      </c>
      <c r="B114">
        <v>2015</v>
      </c>
      <c r="C114">
        <v>129</v>
      </c>
      <c r="D114">
        <v>0</v>
      </c>
      <c r="E114">
        <v>129</v>
      </c>
      <c r="F114">
        <v>183025</v>
      </c>
      <c r="G114">
        <v>232753</v>
      </c>
      <c r="H114">
        <v>182512</v>
      </c>
      <c r="I114">
        <v>78.41</v>
      </c>
      <c r="J114">
        <v>191819</v>
      </c>
      <c r="K114">
        <v>243253</v>
      </c>
      <c r="L114">
        <v>192182</v>
      </c>
      <c r="M114">
        <v>79</v>
      </c>
      <c r="N114">
        <v>820</v>
      </c>
      <c r="O114">
        <v>396</v>
      </c>
      <c r="P114">
        <v>1216</v>
      </c>
    </row>
    <row r="115" spans="1:22" x14ac:dyDescent="0.3">
      <c r="A115" s="1" t="s">
        <v>38</v>
      </c>
      <c r="B115">
        <v>2016</v>
      </c>
      <c r="C115">
        <v>128.84</v>
      </c>
      <c r="D115">
        <v>0</v>
      </c>
      <c r="E115">
        <v>128.84</v>
      </c>
      <c r="F115">
        <v>186181</v>
      </c>
      <c r="G115">
        <v>254218</v>
      </c>
      <c r="H115">
        <v>190899</v>
      </c>
      <c r="I115">
        <v>75.09</v>
      </c>
      <c r="J115">
        <v>194256</v>
      </c>
      <c r="K115">
        <v>266099</v>
      </c>
      <c r="L115">
        <v>201770</v>
      </c>
      <c r="M115">
        <v>75.83</v>
      </c>
      <c r="N115">
        <v>820</v>
      </c>
      <c r="O115">
        <v>375</v>
      </c>
      <c r="P115">
        <v>1195</v>
      </c>
    </row>
    <row r="116" spans="1:22" x14ac:dyDescent="0.3">
      <c r="A116" s="1" t="s">
        <v>38</v>
      </c>
      <c r="B116">
        <v>2017</v>
      </c>
      <c r="C116">
        <v>129.9</v>
      </c>
      <c r="D116">
        <v>0</v>
      </c>
      <c r="E116">
        <v>129.9</v>
      </c>
      <c r="F116">
        <v>178720</v>
      </c>
      <c r="G116">
        <v>228192</v>
      </c>
      <c r="H116">
        <v>184785</v>
      </c>
      <c r="I116">
        <v>80.98</v>
      </c>
      <c r="J116">
        <v>187835</v>
      </c>
      <c r="K116">
        <v>243243</v>
      </c>
      <c r="L116">
        <v>197491</v>
      </c>
      <c r="M116">
        <v>81.19</v>
      </c>
      <c r="N116">
        <v>836</v>
      </c>
      <c r="O116">
        <v>400</v>
      </c>
      <c r="P116">
        <v>1236</v>
      </c>
    </row>
    <row r="117" spans="1:22" x14ac:dyDescent="0.3">
      <c r="A117" s="1" t="s">
        <v>38</v>
      </c>
      <c r="B117">
        <v>2018</v>
      </c>
      <c r="C117">
        <v>132</v>
      </c>
      <c r="D117">
        <v>0</v>
      </c>
      <c r="E117">
        <v>132</v>
      </c>
      <c r="F117">
        <v>167556</v>
      </c>
      <c r="G117">
        <v>231782</v>
      </c>
      <c r="H117">
        <v>184558</v>
      </c>
      <c r="I117">
        <v>79.63</v>
      </c>
      <c r="J117">
        <v>175104</v>
      </c>
      <c r="K117">
        <v>245646</v>
      </c>
      <c r="L117">
        <v>197338</v>
      </c>
      <c r="M117">
        <v>80.33</v>
      </c>
      <c r="N117">
        <v>835</v>
      </c>
      <c r="O117">
        <v>408</v>
      </c>
      <c r="P117">
        <v>1243</v>
      </c>
    </row>
    <row r="118" spans="1:22" x14ac:dyDescent="0.3">
      <c r="A118" s="1" t="s">
        <v>38</v>
      </c>
      <c r="B118">
        <v>2019</v>
      </c>
      <c r="C118">
        <v>132</v>
      </c>
      <c r="D118">
        <v>0</v>
      </c>
      <c r="E118">
        <v>132</v>
      </c>
      <c r="F118">
        <v>194207</v>
      </c>
      <c r="G118">
        <v>229174</v>
      </c>
      <c r="H118">
        <v>190625</v>
      </c>
      <c r="I118">
        <v>83.18</v>
      </c>
      <c r="J118">
        <v>199783</v>
      </c>
      <c r="K118">
        <v>247159</v>
      </c>
      <c r="L118">
        <v>201353</v>
      </c>
      <c r="M118">
        <v>81.47</v>
      </c>
      <c r="N118">
        <v>1882</v>
      </c>
      <c r="O118">
        <v>1201</v>
      </c>
      <c r="P118">
        <v>3083</v>
      </c>
      <c r="Q118">
        <v>594</v>
      </c>
      <c r="R118">
        <v>1288</v>
      </c>
      <c r="S118">
        <v>386</v>
      </c>
      <c r="T118">
        <v>815</v>
      </c>
      <c r="U118">
        <v>980</v>
      </c>
      <c r="V118">
        <v>2103</v>
      </c>
    </row>
    <row r="119" spans="1:22" x14ac:dyDescent="0.3">
      <c r="A119" s="1" t="s">
        <v>38</v>
      </c>
      <c r="B119">
        <v>2020</v>
      </c>
      <c r="C119">
        <v>132</v>
      </c>
      <c r="D119">
        <v>0</v>
      </c>
      <c r="E119">
        <v>132</v>
      </c>
      <c r="F119">
        <v>180772</v>
      </c>
      <c r="G119">
        <v>252034</v>
      </c>
      <c r="H119">
        <v>188191</v>
      </c>
      <c r="I119">
        <v>74.67</v>
      </c>
      <c r="J119">
        <v>186330</v>
      </c>
      <c r="K119">
        <v>267227</v>
      </c>
      <c r="L119">
        <v>197470</v>
      </c>
      <c r="M119">
        <v>73.900000000000006</v>
      </c>
      <c r="N119">
        <v>1809</v>
      </c>
      <c r="O119">
        <v>1234</v>
      </c>
      <c r="P119">
        <v>3043</v>
      </c>
      <c r="Q119">
        <v>593</v>
      </c>
      <c r="R119">
        <v>1216</v>
      </c>
      <c r="S119">
        <v>399</v>
      </c>
      <c r="T119">
        <v>835</v>
      </c>
      <c r="U119">
        <v>992</v>
      </c>
      <c r="V119">
        <v>2051</v>
      </c>
    </row>
    <row r="120" spans="1:22" x14ac:dyDescent="0.3">
      <c r="A120" s="1" t="s">
        <v>38</v>
      </c>
      <c r="B120">
        <v>2021</v>
      </c>
      <c r="C120">
        <v>134</v>
      </c>
      <c r="D120">
        <v>0</v>
      </c>
      <c r="E120">
        <v>134</v>
      </c>
      <c r="F120">
        <v>185841</v>
      </c>
      <c r="G120">
        <v>245240</v>
      </c>
      <c r="H120">
        <v>195447</v>
      </c>
      <c r="I120">
        <v>79.7</v>
      </c>
      <c r="J120">
        <v>191115</v>
      </c>
      <c r="K120">
        <v>259161</v>
      </c>
      <c r="L120">
        <v>205389</v>
      </c>
      <c r="M120">
        <v>79.25</v>
      </c>
      <c r="N120">
        <v>1696</v>
      </c>
      <c r="O120">
        <v>1519</v>
      </c>
      <c r="P120">
        <v>3215</v>
      </c>
      <c r="Q120">
        <v>594</v>
      </c>
      <c r="R120">
        <v>1102</v>
      </c>
      <c r="S120">
        <v>403</v>
      </c>
      <c r="T120">
        <v>1116</v>
      </c>
      <c r="U120">
        <v>997</v>
      </c>
      <c r="V120">
        <v>2218</v>
      </c>
    </row>
    <row r="121" spans="1:22" x14ac:dyDescent="0.3">
      <c r="A121" s="1" t="s">
        <v>39</v>
      </c>
      <c r="B121">
        <v>2015</v>
      </c>
      <c r="C121">
        <v>26</v>
      </c>
      <c r="D121">
        <v>76</v>
      </c>
      <c r="E121">
        <v>102</v>
      </c>
      <c r="F121">
        <v>13571</v>
      </c>
      <c r="G121">
        <v>8554</v>
      </c>
      <c r="H121">
        <v>9676</v>
      </c>
      <c r="I121">
        <v>71.3</v>
      </c>
      <c r="J121">
        <v>13571</v>
      </c>
      <c r="K121">
        <v>8554</v>
      </c>
      <c r="L121">
        <v>9676</v>
      </c>
      <c r="M121">
        <v>71.3</v>
      </c>
      <c r="N121">
        <v>129</v>
      </c>
      <c r="O121">
        <v>11</v>
      </c>
      <c r="P121">
        <v>140</v>
      </c>
      <c r="U121">
        <v>0</v>
      </c>
      <c r="V121">
        <v>0</v>
      </c>
    </row>
    <row r="122" spans="1:22" x14ac:dyDescent="0.3">
      <c r="A122" s="1" t="s">
        <v>39</v>
      </c>
      <c r="B122">
        <v>2016</v>
      </c>
      <c r="C122">
        <v>26</v>
      </c>
      <c r="D122">
        <v>76</v>
      </c>
      <c r="E122">
        <v>102</v>
      </c>
      <c r="F122">
        <v>12316</v>
      </c>
      <c r="G122">
        <v>8815</v>
      </c>
      <c r="H122">
        <v>9402</v>
      </c>
      <c r="I122">
        <v>76.34</v>
      </c>
      <c r="J122">
        <v>12316</v>
      </c>
      <c r="K122">
        <v>8815</v>
      </c>
      <c r="L122">
        <v>9402</v>
      </c>
      <c r="M122">
        <v>76.34</v>
      </c>
      <c r="N122">
        <v>129</v>
      </c>
      <c r="O122">
        <v>11</v>
      </c>
      <c r="P122">
        <v>140</v>
      </c>
      <c r="U122">
        <v>0</v>
      </c>
      <c r="V122">
        <v>0</v>
      </c>
    </row>
    <row r="123" spans="1:22" x14ac:dyDescent="0.3">
      <c r="A123" s="1" t="s">
        <v>39</v>
      </c>
      <c r="B123">
        <v>2017</v>
      </c>
      <c r="C123">
        <v>26</v>
      </c>
      <c r="D123">
        <v>76</v>
      </c>
      <c r="E123">
        <v>102</v>
      </c>
      <c r="F123">
        <v>11586</v>
      </c>
      <c r="G123">
        <v>8125</v>
      </c>
      <c r="H123">
        <v>8908</v>
      </c>
      <c r="I123">
        <v>76.89</v>
      </c>
      <c r="J123">
        <v>11586</v>
      </c>
      <c r="K123">
        <v>8125</v>
      </c>
      <c r="L123">
        <v>8908</v>
      </c>
      <c r="M123">
        <v>76.89</v>
      </c>
      <c r="N123">
        <v>130</v>
      </c>
      <c r="O123">
        <v>11</v>
      </c>
      <c r="P123">
        <v>141</v>
      </c>
      <c r="U123">
        <v>0</v>
      </c>
      <c r="V123">
        <v>0</v>
      </c>
    </row>
    <row r="124" spans="1:22" x14ac:dyDescent="0.3">
      <c r="A124" s="1" t="s">
        <v>39</v>
      </c>
      <c r="B124">
        <v>2018</v>
      </c>
      <c r="C124">
        <v>26</v>
      </c>
      <c r="D124">
        <v>83</v>
      </c>
      <c r="E124">
        <v>109</v>
      </c>
      <c r="F124">
        <v>15504</v>
      </c>
      <c r="G124">
        <v>9882</v>
      </c>
      <c r="H124">
        <v>11176</v>
      </c>
      <c r="I124">
        <v>72.08</v>
      </c>
      <c r="J124">
        <v>15504</v>
      </c>
      <c r="K124">
        <v>9882</v>
      </c>
      <c r="L124">
        <v>11176</v>
      </c>
      <c r="M124">
        <v>72.08</v>
      </c>
      <c r="N124">
        <v>130</v>
      </c>
      <c r="O124">
        <v>11</v>
      </c>
      <c r="P124">
        <v>141</v>
      </c>
      <c r="U124">
        <v>0</v>
      </c>
      <c r="V124">
        <v>0</v>
      </c>
    </row>
    <row r="125" spans="1:22" x14ac:dyDescent="0.3">
      <c r="A125" s="1" t="s">
        <v>39</v>
      </c>
      <c r="B125">
        <v>2019</v>
      </c>
      <c r="C125">
        <v>26</v>
      </c>
      <c r="D125">
        <v>83</v>
      </c>
      <c r="E125">
        <v>109</v>
      </c>
      <c r="F125">
        <v>16594</v>
      </c>
      <c r="G125">
        <v>9914</v>
      </c>
      <c r="H125">
        <v>11328</v>
      </c>
      <c r="I125">
        <v>68.27</v>
      </c>
      <c r="J125">
        <v>16601</v>
      </c>
      <c r="K125">
        <v>9920</v>
      </c>
      <c r="L125">
        <v>11399</v>
      </c>
      <c r="M125">
        <v>68.66</v>
      </c>
      <c r="N125">
        <v>130</v>
      </c>
      <c r="O125">
        <v>11</v>
      </c>
      <c r="P125">
        <v>141</v>
      </c>
      <c r="Q125">
        <v>130</v>
      </c>
      <c r="S125">
        <v>11</v>
      </c>
      <c r="U125">
        <v>141</v>
      </c>
      <c r="V125">
        <v>0</v>
      </c>
    </row>
    <row r="126" spans="1:22" x14ac:dyDescent="0.3">
      <c r="A126" s="1" t="s">
        <v>39</v>
      </c>
      <c r="B126">
        <v>2020</v>
      </c>
      <c r="C126">
        <v>26</v>
      </c>
      <c r="D126">
        <v>83</v>
      </c>
      <c r="E126">
        <v>109</v>
      </c>
      <c r="F126">
        <v>14291</v>
      </c>
      <c r="G126">
        <v>10675</v>
      </c>
      <c r="H126">
        <v>10951</v>
      </c>
      <c r="I126">
        <v>76.63</v>
      </c>
      <c r="J126">
        <v>14292</v>
      </c>
      <c r="K126">
        <v>10683</v>
      </c>
      <c r="L126">
        <v>10965</v>
      </c>
      <c r="M126">
        <v>76.72</v>
      </c>
      <c r="N126">
        <v>90</v>
      </c>
      <c r="O126">
        <v>11</v>
      </c>
      <c r="P126">
        <v>101</v>
      </c>
      <c r="Q126">
        <v>90</v>
      </c>
      <c r="S126">
        <v>11</v>
      </c>
      <c r="U126">
        <v>101</v>
      </c>
      <c r="V126">
        <v>0</v>
      </c>
    </row>
    <row r="127" spans="1:22" x14ac:dyDescent="0.3">
      <c r="A127" s="1" t="s">
        <v>39</v>
      </c>
      <c r="B127">
        <v>2021</v>
      </c>
      <c r="C127">
        <v>26</v>
      </c>
      <c r="D127">
        <v>83</v>
      </c>
      <c r="E127">
        <v>109</v>
      </c>
      <c r="F127">
        <v>14056</v>
      </c>
      <c r="G127">
        <v>10133</v>
      </c>
      <c r="H127">
        <v>10786</v>
      </c>
      <c r="I127">
        <v>76.739999999999995</v>
      </c>
      <c r="J127">
        <v>14282</v>
      </c>
      <c r="K127">
        <v>10465</v>
      </c>
      <c r="L127">
        <v>10964</v>
      </c>
      <c r="M127">
        <v>76.77</v>
      </c>
      <c r="N127">
        <v>90</v>
      </c>
      <c r="O127">
        <v>11</v>
      </c>
      <c r="P127">
        <v>101</v>
      </c>
      <c r="Q127">
        <v>90</v>
      </c>
      <c r="S127">
        <v>11</v>
      </c>
      <c r="U127">
        <v>101</v>
      </c>
      <c r="V127">
        <v>0</v>
      </c>
    </row>
    <row r="128" spans="1:22" x14ac:dyDescent="0.3">
      <c r="A128" s="1" t="s">
        <v>40</v>
      </c>
      <c r="B128">
        <v>2015</v>
      </c>
      <c r="C128">
        <v>66</v>
      </c>
      <c r="D128">
        <v>38</v>
      </c>
      <c r="E128">
        <v>104</v>
      </c>
      <c r="F128">
        <v>78040</v>
      </c>
      <c r="G128">
        <v>109044</v>
      </c>
      <c r="H128">
        <v>81985</v>
      </c>
      <c r="I128">
        <v>75.19</v>
      </c>
      <c r="J128">
        <v>80881</v>
      </c>
      <c r="K128">
        <v>121804</v>
      </c>
      <c r="L128">
        <v>86518</v>
      </c>
      <c r="M128">
        <v>71.03</v>
      </c>
      <c r="N128">
        <v>188</v>
      </c>
      <c r="O128">
        <v>260</v>
      </c>
      <c r="P128">
        <v>448</v>
      </c>
    </row>
    <row r="129" spans="1:22" x14ac:dyDescent="0.3">
      <c r="A129" s="1" t="s">
        <v>40</v>
      </c>
      <c r="B129">
        <v>2016</v>
      </c>
      <c r="C129">
        <v>66</v>
      </c>
      <c r="D129">
        <v>38</v>
      </c>
      <c r="E129">
        <v>104</v>
      </c>
      <c r="F129">
        <v>73781</v>
      </c>
      <c r="G129">
        <v>119448</v>
      </c>
      <c r="H129">
        <v>85849</v>
      </c>
      <c r="I129">
        <v>71.87</v>
      </c>
      <c r="J129">
        <v>77694</v>
      </c>
      <c r="K129">
        <v>129367</v>
      </c>
      <c r="L129">
        <v>93150</v>
      </c>
      <c r="M129">
        <v>72</v>
      </c>
      <c r="N129">
        <v>186</v>
      </c>
      <c r="O129">
        <v>263</v>
      </c>
      <c r="P129">
        <v>449</v>
      </c>
    </row>
    <row r="130" spans="1:22" x14ac:dyDescent="0.3">
      <c r="A130" s="1" t="s">
        <v>40</v>
      </c>
      <c r="B130">
        <v>2017</v>
      </c>
      <c r="C130">
        <v>62</v>
      </c>
      <c r="D130">
        <v>30.8</v>
      </c>
      <c r="E130">
        <v>92.8</v>
      </c>
      <c r="F130">
        <v>73110</v>
      </c>
      <c r="G130">
        <v>109252</v>
      </c>
      <c r="H130">
        <v>80453</v>
      </c>
      <c r="I130">
        <v>73.64</v>
      </c>
      <c r="J130">
        <v>74955</v>
      </c>
      <c r="K130">
        <v>118783</v>
      </c>
      <c r="L130">
        <v>87052</v>
      </c>
      <c r="M130">
        <v>73.290000000000006</v>
      </c>
      <c r="N130">
        <v>190</v>
      </c>
      <c r="O130">
        <v>265</v>
      </c>
      <c r="P130">
        <v>455</v>
      </c>
    </row>
    <row r="131" spans="1:22" x14ac:dyDescent="0.3">
      <c r="A131" s="1" t="s">
        <v>40</v>
      </c>
      <c r="B131">
        <v>2018</v>
      </c>
      <c r="C131">
        <v>62</v>
      </c>
      <c r="D131">
        <v>30.8</v>
      </c>
      <c r="E131">
        <v>92.8</v>
      </c>
      <c r="F131">
        <v>74064</v>
      </c>
      <c r="G131">
        <v>126059</v>
      </c>
      <c r="H131">
        <v>89194</v>
      </c>
      <c r="I131">
        <v>70.760000000000005</v>
      </c>
      <c r="J131">
        <v>77295</v>
      </c>
      <c r="K131">
        <v>131760</v>
      </c>
      <c r="L131">
        <v>94644</v>
      </c>
      <c r="M131">
        <v>71.83</v>
      </c>
      <c r="N131">
        <v>188</v>
      </c>
      <c r="O131">
        <v>269</v>
      </c>
      <c r="P131">
        <v>457</v>
      </c>
    </row>
    <row r="132" spans="1:22" x14ac:dyDescent="0.3">
      <c r="A132" s="1" t="s">
        <v>40</v>
      </c>
      <c r="B132">
        <v>2019</v>
      </c>
      <c r="C132">
        <v>62</v>
      </c>
      <c r="D132">
        <v>30.8</v>
      </c>
      <c r="E132">
        <v>92.8</v>
      </c>
      <c r="F132">
        <v>74088</v>
      </c>
      <c r="G132">
        <v>120116</v>
      </c>
      <c r="H132">
        <v>85194</v>
      </c>
      <c r="I132">
        <v>70.930000000000007</v>
      </c>
      <c r="J132">
        <v>81221</v>
      </c>
      <c r="K132">
        <v>126191</v>
      </c>
      <c r="L132">
        <v>89888</v>
      </c>
      <c r="M132">
        <v>71.23</v>
      </c>
      <c r="N132">
        <v>611</v>
      </c>
      <c r="O132">
        <v>1005</v>
      </c>
      <c r="P132">
        <v>1616</v>
      </c>
      <c r="Q132">
        <v>183</v>
      </c>
      <c r="R132">
        <v>428</v>
      </c>
      <c r="S132">
        <v>273</v>
      </c>
      <c r="T132">
        <v>732</v>
      </c>
      <c r="U132">
        <v>456</v>
      </c>
      <c r="V132">
        <v>1160</v>
      </c>
    </row>
    <row r="133" spans="1:22" x14ac:dyDescent="0.3">
      <c r="A133" s="1" t="s">
        <v>40</v>
      </c>
      <c r="B133">
        <v>2020</v>
      </c>
      <c r="C133">
        <v>74.25</v>
      </c>
      <c r="D133">
        <v>18.55</v>
      </c>
      <c r="E133">
        <v>92.8</v>
      </c>
      <c r="F133">
        <v>75038</v>
      </c>
      <c r="G133">
        <v>126420</v>
      </c>
      <c r="H133">
        <v>58747</v>
      </c>
      <c r="I133">
        <v>46.47</v>
      </c>
      <c r="J133">
        <v>76578</v>
      </c>
      <c r="K133">
        <v>131809</v>
      </c>
      <c r="L133">
        <v>89554</v>
      </c>
      <c r="M133">
        <v>67.94</v>
      </c>
      <c r="N133">
        <v>609</v>
      </c>
      <c r="O133">
        <v>1004</v>
      </c>
      <c r="P133">
        <v>1613</v>
      </c>
      <c r="Q133">
        <v>181</v>
      </c>
      <c r="R133">
        <v>428</v>
      </c>
      <c r="S133">
        <v>274</v>
      </c>
      <c r="T133">
        <v>730</v>
      </c>
      <c r="U133">
        <v>455</v>
      </c>
      <c r="V133">
        <v>1158</v>
      </c>
    </row>
    <row r="134" spans="1:22" x14ac:dyDescent="0.3">
      <c r="A134" s="1" t="s">
        <v>40</v>
      </c>
      <c r="B134">
        <v>2021</v>
      </c>
      <c r="C134">
        <v>74.25</v>
      </c>
      <c r="D134">
        <v>18.55</v>
      </c>
      <c r="E134">
        <v>92.8</v>
      </c>
      <c r="F134">
        <v>71939</v>
      </c>
      <c r="G134">
        <v>123024</v>
      </c>
      <c r="H134">
        <v>87623</v>
      </c>
      <c r="I134">
        <v>71.22</v>
      </c>
      <c r="J134">
        <v>76329</v>
      </c>
      <c r="K134">
        <v>129868</v>
      </c>
      <c r="L134">
        <v>91881</v>
      </c>
      <c r="M134">
        <v>70.75</v>
      </c>
      <c r="N134">
        <v>608</v>
      </c>
      <c r="O134">
        <v>1007</v>
      </c>
      <c r="P134">
        <v>1615</v>
      </c>
      <c r="Q134">
        <v>181</v>
      </c>
      <c r="R134">
        <v>427</v>
      </c>
      <c r="S134">
        <v>273</v>
      </c>
      <c r="T134">
        <v>734</v>
      </c>
      <c r="U134">
        <v>454</v>
      </c>
      <c r="V134">
        <v>1161</v>
      </c>
    </row>
    <row r="135" spans="1:22" x14ac:dyDescent="0.3">
      <c r="A135" s="1" t="s">
        <v>41</v>
      </c>
      <c r="B135">
        <v>2015</v>
      </c>
      <c r="C135">
        <v>45</v>
      </c>
      <c r="D135">
        <v>0</v>
      </c>
      <c r="E135">
        <v>45</v>
      </c>
      <c r="F135">
        <v>96322</v>
      </c>
      <c r="G135">
        <v>104538</v>
      </c>
      <c r="H135">
        <v>70043</v>
      </c>
      <c r="I135">
        <v>67</v>
      </c>
      <c r="J135">
        <v>96419</v>
      </c>
      <c r="K135">
        <v>105104</v>
      </c>
      <c r="L135">
        <v>70345</v>
      </c>
      <c r="M135">
        <v>66.930000000000007</v>
      </c>
      <c r="N135">
        <v>165</v>
      </c>
      <c r="O135">
        <v>95</v>
      </c>
      <c r="P135">
        <v>260</v>
      </c>
    </row>
    <row r="136" spans="1:22" x14ac:dyDescent="0.3">
      <c r="A136" s="1" t="s">
        <v>41</v>
      </c>
      <c r="B136">
        <v>2016</v>
      </c>
      <c r="C136">
        <v>45</v>
      </c>
      <c r="D136">
        <v>0</v>
      </c>
      <c r="E136">
        <v>45</v>
      </c>
      <c r="F136">
        <v>93467</v>
      </c>
      <c r="G136">
        <v>107476</v>
      </c>
      <c r="H136">
        <v>70008</v>
      </c>
      <c r="I136">
        <v>65.14</v>
      </c>
      <c r="J136">
        <v>93467</v>
      </c>
      <c r="K136">
        <v>108369</v>
      </c>
      <c r="L136">
        <v>70307</v>
      </c>
      <c r="M136">
        <v>64.88</v>
      </c>
      <c r="N136">
        <v>165</v>
      </c>
      <c r="O136">
        <v>95</v>
      </c>
      <c r="P136">
        <v>260</v>
      </c>
    </row>
    <row r="137" spans="1:22" x14ac:dyDescent="0.3">
      <c r="A137" s="1" t="s">
        <v>41</v>
      </c>
      <c r="B137">
        <v>2017</v>
      </c>
      <c r="C137">
        <v>45</v>
      </c>
      <c r="D137">
        <v>0</v>
      </c>
      <c r="E137">
        <v>45</v>
      </c>
      <c r="F137">
        <v>93753</v>
      </c>
      <c r="G137">
        <v>104450</v>
      </c>
      <c r="H137">
        <v>92668</v>
      </c>
      <c r="I137">
        <v>88.72</v>
      </c>
      <c r="J137">
        <v>93753</v>
      </c>
      <c r="K137">
        <v>105557</v>
      </c>
      <c r="L137">
        <v>93382</v>
      </c>
      <c r="M137">
        <v>88.47</v>
      </c>
      <c r="N137">
        <v>165</v>
      </c>
      <c r="O137">
        <v>97</v>
      </c>
      <c r="P137">
        <v>262</v>
      </c>
    </row>
    <row r="138" spans="1:22" x14ac:dyDescent="0.3">
      <c r="A138" s="1" t="s">
        <v>41</v>
      </c>
      <c r="B138">
        <v>2018</v>
      </c>
      <c r="C138">
        <v>43.8</v>
      </c>
      <c r="D138">
        <v>0</v>
      </c>
      <c r="E138">
        <v>43.8</v>
      </c>
      <c r="F138">
        <v>96254</v>
      </c>
      <c r="G138">
        <v>108689</v>
      </c>
      <c r="H138">
        <v>96922</v>
      </c>
      <c r="I138">
        <v>89.17</v>
      </c>
      <c r="J138">
        <v>96254</v>
      </c>
      <c r="K138">
        <v>111693</v>
      </c>
      <c r="L138">
        <v>98647</v>
      </c>
      <c r="M138">
        <v>88.32</v>
      </c>
      <c r="N138">
        <v>166</v>
      </c>
      <c r="O138">
        <v>95</v>
      </c>
      <c r="P138">
        <v>261</v>
      </c>
    </row>
    <row r="139" spans="1:22" x14ac:dyDescent="0.3">
      <c r="A139" s="1" t="s">
        <v>41</v>
      </c>
      <c r="B139">
        <v>2019</v>
      </c>
      <c r="C139">
        <v>43.42</v>
      </c>
      <c r="D139">
        <v>0</v>
      </c>
      <c r="E139">
        <v>43.42</v>
      </c>
      <c r="F139">
        <v>99067</v>
      </c>
      <c r="G139">
        <v>103142</v>
      </c>
      <c r="H139">
        <v>94289</v>
      </c>
      <c r="I139">
        <v>91.42</v>
      </c>
      <c r="J139">
        <v>101309</v>
      </c>
      <c r="K139">
        <v>106254</v>
      </c>
      <c r="L139">
        <v>95965</v>
      </c>
      <c r="M139">
        <v>90.32</v>
      </c>
      <c r="N139">
        <v>165</v>
      </c>
      <c r="O139">
        <v>96</v>
      </c>
      <c r="P139">
        <v>261</v>
      </c>
      <c r="Q139">
        <v>165</v>
      </c>
      <c r="S139">
        <v>96</v>
      </c>
      <c r="U139">
        <v>261</v>
      </c>
      <c r="V139">
        <v>0</v>
      </c>
    </row>
    <row r="140" spans="1:22" x14ac:dyDescent="0.3">
      <c r="A140" s="1" t="s">
        <v>41</v>
      </c>
      <c r="B140">
        <v>2020</v>
      </c>
      <c r="C140">
        <v>44.12</v>
      </c>
      <c r="D140">
        <v>0</v>
      </c>
      <c r="E140">
        <v>44.12</v>
      </c>
      <c r="F140">
        <v>94353</v>
      </c>
      <c r="G140">
        <v>116734</v>
      </c>
      <c r="H140">
        <v>93153</v>
      </c>
      <c r="I140">
        <v>79.8</v>
      </c>
      <c r="J140">
        <v>95812</v>
      </c>
      <c r="K140">
        <v>118829</v>
      </c>
      <c r="L140">
        <v>94706</v>
      </c>
      <c r="M140">
        <v>79.7</v>
      </c>
      <c r="N140">
        <v>166</v>
      </c>
      <c r="O140">
        <v>97</v>
      </c>
      <c r="P140">
        <v>263</v>
      </c>
      <c r="Q140">
        <v>166</v>
      </c>
      <c r="S140">
        <v>97</v>
      </c>
      <c r="U140">
        <v>263</v>
      </c>
      <c r="V140">
        <v>0</v>
      </c>
    </row>
    <row r="141" spans="1:22" x14ac:dyDescent="0.3">
      <c r="A141" s="1" t="s">
        <v>41</v>
      </c>
      <c r="B141">
        <v>2021</v>
      </c>
      <c r="C141">
        <v>43.42</v>
      </c>
      <c r="D141">
        <v>0</v>
      </c>
      <c r="E141">
        <v>43.42</v>
      </c>
      <c r="F141">
        <v>96904</v>
      </c>
      <c r="G141">
        <v>106448</v>
      </c>
      <c r="H141">
        <v>93041</v>
      </c>
      <c r="I141">
        <v>87.41</v>
      </c>
      <c r="J141">
        <v>97799</v>
      </c>
      <c r="K141">
        <v>108576</v>
      </c>
      <c r="L141">
        <v>94711</v>
      </c>
      <c r="M141">
        <v>87.23</v>
      </c>
      <c r="N141">
        <v>166</v>
      </c>
      <c r="O141">
        <v>100</v>
      </c>
      <c r="P141">
        <v>266</v>
      </c>
      <c r="Q141">
        <v>166</v>
      </c>
      <c r="S141">
        <v>100</v>
      </c>
      <c r="U141">
        <v>266</v>
      </c>
      <c r="V141">
        <v>0</v>
      </c>
    </row>
    <row r="142" spans="1:22" x14ac:dyDescent="0.3">
      <c r="A142" s="1" t="s">
        <v>42</v>
      </c>
      <c r="B142">
        <v>2015</v>
      </c>
      <c r="C142">
        <v>26</v>
      </c>
      <c r="D142">
        <v>0</v>
      </c>
      <c r="E142">
        <v>26</v>
      </c>
      <c r="F142">
        <v>16796</v>
      </c>
      <c r="G142">
        <v>12502</v>
      </c>
      <c r="H142">
        <v>12354</v>
      </c>
      <c r="I142">
        <v>73.55</v>
      </c>
      <c r="J142">
        <v>16796</v>
      </c>
      <c r="K142">
        <v>12610</v>
      </c>
      <c r="L142">
        <v>12388</v>
      </c>
      <c r="M142">
        <v>73.760000000000005</v>
      </c>
      <c r="N142">
        <v>66</v>
      </c>
      <c r="O142">
        <v>10</v>
      </c>
      <c r="P142">
        <v>76</v>
      </c>
    </row>
    <row r="143" spans="1:22" x14ac:dyDescent="0.3">
      <c r="A143" s="1" t="s">
        <v>42</v>
      </c>
      <c r="B143">
        <v>2016</v>
      </c>
      <c r="C143">
        <v>32.200000000000003</v>
      </c>
      <c r="D143">
        <v>0</v>
      </c>
      <c r="E143">
        <v>32.200000000000003</v>
      </c>
      <c r="F143">
        <v>15953</v>
      </c>
      <c r="G143">
        <v>12674</v>
      </c>
      <c r="H143">
        <v>12105</v>
      </c>
      <c r="I143">
        <v>75.88</v>
      </c>
      <c r="J143">
        <v>15953</v>
      </c>
      <c r="K143">
        <v>12793</v>
      </c>
      <c r="L143">
        <v>12141</v>
      </c>
      <c r="M143">
        <v>76.099999999999994</v>
      </c>
      <c r="N143">
        <v>69</v>
      </c>
      <c r="O143">
        <v>11</v>
      </c>
      <c r="P143">
        <v>80</v>
      </c>
    </row>
    <row r="144" spans="1:22" x14ac:dyDescent="0.3">
      <c r="A144" s="1" t="s">
        <v>42</v>
      </c>
      <c r="B144">
        <v>2017</v>
      </c>
      <c r="C144">
        <v>32.200000000000003</v>
      </c>
      <c r="D144">
        <v>0</v>
      </c>
      <c r="E144">
        <v>32.200000000000003</v>
      </c>
      <c r="F144">
        <v>15025</v>
      </c>
      <c r="G144">
        <v>12240</v>
      </c>
      <c r="H144">
        <v>11968</v>
      </c>
      <c r="I144">
        <v>79.650000000000006</v>
      </c>
      <c r="J144">
        <v>15025</v>
      </c>
      <c r="K144">
        <v>12359</v>
      </c>
      <c r="L144">
        <v>12006</v>
      </c>
      <c r="M144">
        <v>79.91</v>
      </c>
      <c r="N144">
        <v>71</v>
      </c>
      <c r="O144">
        <v>10</v>
      </c>
      <c r="P144">
        <v>81</v>
      </c>
    </row>
    <row r="145" spans="1:22" x14ac:dyDescent="0.3">
      <c r="A145" s="1" t="s">
        <v>42</v>
      </c>
      <c r="B145">
        <v>2018</v>
      </c>
      <c r="C145">
        <v>32.200000000000003</v>
      </c>
      <c r="D145">
        <v>0</v>
      </c>
      <c r="E145">
        <v>32.200000000000003</v>
      </c>
      <c r="F145">
        <v>15430</v>
      </c>
      <c r="G145">
        <v>12548</v>
      </c>
      <c r="H145">
        <v>12273</v>
      </c>
      <c r="I145">
        <v>79.540000000000006</v>
      </c>
      <c r="J145">
        <v>15430</v>
      </c>
      <c r="K145">
        <v>12626</v>
      </c>
      <c r="L145">
        <v>12307</v>
      </c>
      <c r="M145">
        <v>79.760000000000005</v>
      </c>
      <c r="N145">
        <v>71</v>
      </c>
      <c r="O145">
        <v>10</v>
      </c>
      <c r="P145">
        <v>81</v>
      </c>
    </row>
    <row r="146" spans="1:22" x14ac:dyDescent="0.3">
      <c r="A146" s="1" t="s">
        <v>42</v>
      </c>
      <c r="B146">
        <v>2019</v>
      </c>
      <c r="C146">
        <v>32</v>
      </c>
      <c r="D146">
        <v>0</v>
      </c>
      <c r="E146">
        <v>32</v>
      </c>
      <c r="F146">
        <v>16574</v>
      </c>
      <c r="G146">
        <v>11585</v>
      </c>
      <c r="H146">
        <v>12220</v>
      </c>
      <c r="I146">
        <v>73.73</v>
      </c>
      <c r="J146">
        <v>16574</v>
      </c>
      <c r="K146">
        <v>11651</v>
      </c>
      <c r="L146">
        <v>12233</v>
      </c>
      <c r="M146">
        <v>73.81</v>
      </c>
      <c r="N146">
        <v>71</v>
      </c>
      <c r="O146">
        <v>10</v>
      </c>
      <c r="P146">
        <v>81</v>
      </c>
      <c r="Q146">
        <v>71</v>
      </c>
      <c r="S146">
        <v>10</v>
      </c>
      <c r="U146">
        <v>81</v>
      </c>
      <c r="V146">
        <v>0</v>
      </c>
    </row>
    <row r="147" spans="1:22" x14ac:dyDescent="0.3">
      <c r="A147" s="1" t="s">
        <v>42</v>
      </c>
      <c r="B147">
        <v>2020</v>
      </c>
      <c r="C147">
        <v>32</v>
      </c>
      <c r="D147">
        <v>0</v>
      </c>
      <c r="E147">
        <v>32</v>
      </c>
      <c r="F147">
        <v>14489</v>
      </c>
      <c r="G147">
        <v>12297</v>
      </c>
      <c r="H147">
        <v>11713</v>
      </c>
      <c r="I147">
        <v>80.84</v>
      </c>
      <c r="J147">
        <v>14489</v>
      </c>
      <c r="K147">
        <v>12356</v>
      </c>
      <c r="L147">
        <v>11728</v>
      </c>
      <c r="M147">
        <v>80.94</v>
      </c>
      <c r="N147">
        <v>71</v>
      </c>
      <c r="O147">
        <v>10</v>
      </c>
      <c r="P147">
        <v>81</v>
      </c>
      <c r="Q147">
        <v>71</v>
      </c>
      <c r="S147">
        <v>10</v>
      </c>
      <c r="U147">
        <v>81</v>
      </c>
      <c r="V147">
        <v>0</v>
      </c>
    </row>
    <row r="148" spans="1:22" x14ac:dyDescent="0.3">
      <c r="A148" s="1" t="s">
        <v>42</v>
      </c>
      <c r="B148">
        <v>2021</v>
      </c>
      <c r="C148">
        <v>32</v>
      </c>
      <c r="D148">
        <v>0</v>
      </c>
      <c r="E148">
        <v>32</v>
      </c>
      <c r="F148">
        <v>15555</v>
      </c>
      <c r="G148">
        <v>13111</v>
      </c>
      <c r="H148">
        <v>12021</v>
      </c>
      <c r="I148">
        <v>77.28</v>
      </c>
      <c r="J148">
        <v>15555</v>
      </c>
      <c r="K148">
        <v>13196</v>
      </c>
      <c r="L148">
        <v>12049</v>
      </c>
      <c r="M148">
        <v>77.459999999999994</v>
      </c>
      <c r="N148">
        <v>71</v>
      </c>
      <c r="O148">
        <v>10</v>
      </c>
      <c r="P148">
        <v>81</v>
      </c>
      <c r="Q148">
        <v>71</v>
      </c>
      <c r="S148">
        <v>10</v>
      </c>
      <c r="U148">
        <v>81</v>
      </c>
      <c r="V148">
        <v>0</v>
      </c>
    </row>
    <row r="149" spans="1:22" x14ac:dyDescent="0.3">
      <c r="A149" s="1" t="s">
        <v>43</v>
      </c>
      <c r="B149">
        <v>2015</v>
      </c>
      <c r="C149">
        <v>290</v>
      </c>
      <c r="D149">
        <v>120</v>
      </c>
      <c r="E149">
        <v>410</v>
      </c>
      <c r="F149">
        <v>185132</v>
      </c>
      <c r="G149">
        <v>141509</v>
      </c>
      <c r="H149">
        <v>140150</v>
      </c>
      <c r="I149">
        <v>75.7</v>
      </c>
      <c r="J149">
        <v>186099</v>
      </c>
      <c r="K149">
        <v>147888</v>
      </c>
      <c r="L149">
        <v>142644</v>
      </c>
      <c r="M149">
        <v>76.650000000000006</v>
      </c>
      <c r="N149">
        <v>753</v>
      </c>
      <c r="O149">
        <v>248</v>
      </c>
      <c r="P149">
        <v>1001</v>
      </c>
    </row>
    <row r="150" spans="1:22" x14ac:dyDescent="0.3">
      <c r="A150" s="1" t="s">
        <v>43</v>
      </c>
      <c r="B150">
        <v>2016</v>
      </c>
      <c r="C150">
        <v>290</v>
      </c>
      <c r="D150">
        <v>120</v>
      </c>
      <c r="E150">
        <v>410</v>
      </c>
      <c r="F150">
        <v>171316</v>
      </c>
      <c r="G150">
        <v>140955</v>
      </c>
      <c r="H150">
        <v>142551</v>
      </c>
      <c r="I150">
        <v>83.21</v>
      </c>
      <c r="J150">
        <v>171799</v>
      </c>
      <c r="K150">
        <v>147687</v>
      </c>
      <c r="L150">
        <v>146787</v>
      </c>
      <c r="M150">
        <v>85.44</v>
      </c>
      <c r="N150">
        <v>751</v>
      </c>
      <c r="O150">
        <v>250</v>
      </c>
      <c r="P150">
        <v>1001</v>
      </c>
    </row>
    <row r="151" spans="1:22" x14ac:dyDescent="0.3">
      <c r="A151" s="1" t="s">
        <v>43</v>
      </c>
      <c r="B151">
        <v>2017</v>
      </c>
      <c r="C151">
        <v>290</v>
      </c>
      <c r="D151">
        <v>120</v>
      </c>
      <c r="E151">
        <v>410</v>
      </c>
      <c r="F151">
        <v>163611</v>
      </c>
      <c r="G151">
        <v>128786</v>
      </c>
      <c r="H151">
        <v>133003</v>
      </c>
      <c r="I151">
        <v>81.290000000000006</v>
      </c>
      <c r="J151">
        <v>168072</v>
      </c>
      <c r="K151">
        <v>134834</v>
      </c>
      <c r="L151">
        <v>136293</v>
      </c>
      <c r="M151">
        <v>81.09</v>
      </c>
      <c r="N151">
        <v>754</v>
      </c>
      <c r="O151">
        <v>251</v>
      </c>
      <c r="P151">
        <v>1005</v>
      </c>
    </row>
    <row r="152" spans="1:22" x14ac:dyDescent="0.3">
      <c r="A152" s="1" t="s">
        <v>43</v>
      </c>
      <c r="B152">
        <v>2018</v>
      </c>
      <c r="C152">
        <v>290</v>
      </c>
      <c r="D152">
        <v>120</v>
      </c>
      <c r="E152">
        <v>410</v>
      </c>
      <c r="F152">
        <v>167806</v>
      </c>
      <c r="G152">
        <v>137254</v>
      </c>
      <c r="H152">
        <v>136258</v>
      </c>
      <c r="I152">
        <v>81.2</v>
      </c>
      <c r="J152">
        <v>174577</v>
      </c>
      <c r="K152">
        <v>143939</v>
      </c>
      <c r="L152">
        <v>140614</v>
      </c>
      <c r="M152">
        <v>80.55</v>
      </c>
      <c r="N152">
        <v>756</v>
      </c>
      <c r="O152">
        <v>253</v>
      </c>
      <c r="P152">
        <v>1009</v>
      </c>
    </row>
    <row r="153" spans="1:22" x14ac:dyDescent="0.3">
      <c r="A153" s="1" t="s">
        <v>43</v>
      </c>
      <c r="B153">
        <v>2019</v>
      </c>
      <c r="C153">
        <v>290</v>
      </c>
      <c r="D153">
        <v>120</v>
      </c>
      <c r="E153">
        <v>410</v>
      </c>
      <c r="F153">
        <v>176843</v>
      </c>
      <c r="G153">
        <v>133162</v>
      </c>
      <c r="H153">
        <v>135940</v>
      </c>
      <c r="I153">
        <v>76.87</v>
      </c>
      <c r="J153">
        <v>178707</v>
      </c>
      <c r="K153">
        <v>135277</v>
      </c>
      <c r="L153">
        <v>137618</v>
      </c>
      <c r="M153">
        <v>77.010000000000005</v>
      </c>
      <c r="N153">
        <v>762</v>
      </c>
      <c r="O153">
        <v>253</v>
      </c>
      <c r="P153">
        <v>1015</v>
      </c>
      <c r="Q153">
        <v>762</v>
      </c>
      <c r="S153">
        <v>253</v>
      </c>
      <c r="U153">
        <v>1015</v>
      </c>
      <c r="V153">
        <v>0</v>
      </c>
    </row>
    <row r="154" spans="1:22" x14ac:dyDescent="0.3">
      <c r="A154" s="1" t="s">
        <v>43</v>
      </c>
      <c r="B154">
        <v>2020</v>
      </c>
      <c r="C154">
        <v>290</v>
      </c>
      <c r="D154">
        <v>120</v>
      </c>
      <c r="E154">
        <v>410</v>
      </c>
      <c r="F154">
        <v>183537</v>
      </c>
      <c r="G154">
        <v>148031</v>
      </c>
      <c r="H154">
        <v>136714</v>
      </c>
      <c r="I154">
        <v>74.489999999999995</v>
      </c>
      <c r="J154">
        <v>188091</v>
      </c>
      <c r="K154">
        <v>149995</v>
      </c>
      <c r="L154">
        <v>139065</v>
      </c>
      <c r="M154">
        <v>73.930000000000007</v>
      </c>
      <c r="N154">
        <v>759</v>
      </c>
      <c r="O154">
        <v>256</v>
      </c>
      <c r="P154">
        <v>1015</v>
      </c>
      <c r="Q154">
        <v>759</v>
      </c>
      <c r="S154">
        <v>256</v>
      </c>
      <c r="U154">
        <v>1015</v>
      </c>
      <c r="V154">
        <v>0</v>
      </c>
    </row>
    <row r="155" spans="1:22" x14ac:dyDescent="0.3">
      <c r="A155" s="1" t="s">
        <v>43</v>
      </c>
      <c r="B155">
        <v>2021</v>
      </c>
      <c r="C155">
        <v>290</v>
      </c>
      <c r="D155">
        <v>120</v>
      </c>
      <c r="E155">
        <v>410</v>
      </c>
      <c r="F155">
        <v>148673</v>
      </c>
      <c r="G155">
        <v>137295</v>
      </c>
      <c r="H155">
        <v>131627</v>
      </c>
      <c r="I155">
        <v>88.53</v>
      </c>
      <c r="J155">
        <v>149807</v>
      </c>
      <c r="K155">
        <v>144581</v>
      </c>
      <c r="L155">
        <v>133804</v>
      </c>
      <c r="M155">
        <v>89.32</v>
      </c>
      <c r="N155">
        <v>761</v>
      </c>
      <c r="O155">
        <v>258</v>
      </c>
      <c r="P155">
        <v>1019</v>
      </c>
      <c r="Q155">
        <v>761</v>
      </c>
      <c r="S155">
        <v>258</v>
      </c>
      <c r="U155">
        <v>1019</v>
      </c>
      <c r="V155">
        <v>0</v>
      </c>
    </row>
    <row r="156" spans="1:22" x14ac:dyDescent="0.3">
      <c r="A156" s="1" t="s">
        <v>44</v>
      </c>
      <c r="B156">
        <v>2015</v>
      </c>
      <c r="C156">
        <v>19</v>
      </c>
      <c r="D156">
        <v>50</v>
      </c>
      <c r="E156">
        <v>69</v>
      </c>
      <c r="F156">
        <v>30907</v>
      </c>
      <c r="G156">
        <v>41662</v>
      </c>
      <c r="H156">
        <v>21019</v>
      </c>
      <c r="I156">
        <v>50.45</v>
      </c>
      <c r="J156">
        <v>30907</v>
      </c>
      <c r="K156">
        <v>41784</v>
      </c>
      <c r="L156">
        <v>21069</v>
      </c>
      <c r="M156">
        <v>50.42</v>
      </c>
      <c r="N156">
        <v>168</v>
      </c>
      <c r="O156">
        <v>76</v>
      </c>
      <c r="P156">
        <v>244</v>
      </c>
    </row>
    <row r="157" spans="1:22" x14ac:dyDescent="0.3">
      <c r="A157" s="1" t="s">
        <v>44</v>
      </c>
      <c r="B157">
        <v>2016</v>
      </c>
      <c r="C157">
        <v>19</v>
      </c>
      <c r="D157">
        <v>50</v>
      </c>
      <c r="E157">
        <v>69</v>
      </c>
      <c r="F157">
        <v>29525</v>
      </c>
      <c r="G157">
        <v>43090</v>
      </c>
      <c r="H157">
        <v>35106</v>
      </c>
      <c r="I157">
        <v>81.47</v>
      </c>
      <c r="J157">
        <v>29525</v>
      </c>
      <c r="K157">
        <v>43276</v>
      </c>
      <c r="L157">
        <v>35612</v>
      </c>
      <c r="M157">
        <v>82.29</v>
      </c>
      <c r="N157">
        <v>167</v>
      </c>
      <c r="O157">
        <v>79</v>
      </c>
      <c r="P157">
        <v>246</v>
      </c>
    </row>
    <row r="158" spans="1:22" x14ac:dyDescent="0.3">
      <c r="A158" s="1" t="s">
        <v>44</v>
      </c>
      <c r="B158">
        <v>2017</v>
      </c>
      <c r="C158">
        <v>19</v>
      </c>
      <c r="D158">
        <v>50</v>
      </c>
      <c r="E158">
        <v>69</v>
      </c>
      <c r="F158">
        <v>32379</v>
      </c>
      <c r="G158">
        <v>50033</v>
      </c>
      <c r="H158">
        <v>36639</v>
      </c>
      <c r="I158">
        <v>73.23</v>
      </c>
      <c r="J158">
        <v>35009</v>
      </c>
      <c r="K158">
        <v>52335</v>
      </c>
      <c r="L158">
        <v>37002</v>
      </c>
      <c r="M158">
        <v>70.7</v>
      </c>
      <c r="N158">
        <v>356</v>
      </c>
      <c r="O158">
        <v>321</v>
      </c>
      <c r="P158">
        <v>677</v>
      </c>
    </row>
    <row r="159" spans="1:22" x14ac:dyDescent="0.3">
      <c r="A159" s="1" t="s">
        <v>44</v>
      </c>
      <c r="B159">
        <v>2018</v>
      </c>
      <c r="C159">
        <v>19</v>
      </c>
      <c r="D159">
        <v>50</v>
      </c>
      <c r="E159">
        <v>69</v>
      </c>
      <c r="F159">
        <v>38760</v>
      </c>
      <c r="G159">
        <v>55822</v>
      </c>
      <c r="H159">
        <v>42450</v>
      </c>
      <c r="I159">
        <v>76.05</v>
      </c>
      <c r="J159">
        <v>41828</v>
      </c>
      <c r="K159">
        <v>62118</v>
      </c>
      <c r="L159">
        <v>46193</v>
      </c>
      <c r="M159">
        <v>74.36</v>
      </c>
      <c r="N159">
        <v>357</v>
      </c>
      <c r="O159">
        <v>332</v>
      </c>
      <c r="P159">
        <v>689</v>
      </c>
    </row>
    <row r="160" spans="1:22" x14ac:dyDescent="0.3">
      <c r="A160" s="1" t="s">
        <v>44</v>
      </c>
      <c r="B160">
        <v>2019</v>
      </c>
      <c r="C160">
        <v>19</v>
      </c>
      <c r="D160">
        <v>50</v>
      </c>
      <c r="E160">
        <v>69</v>
      </c>
      <c r="F160">
        <v>36109</v>
      </c>
      <c r="G160">
        <v>55347</v>
      </c>
      <c r="H160">
        <v>40541</v>
      </c>
      <c r="I160">
        <v>73.25</v>
      </c>
      <c r="J160">
        <v>42947</v>
      </c>
      <c r="K160">
        <v>57643</v>
      </c>
      <c r="L160">
        <v>43755</v>
      </c>
      <c r="M160">
        <v>75.91</v>
      </c>
      <c r="N160">
        <v>356</v>
      </c>
      <c r="O160">
        <v>333</v>
      </c>
      <c r="P160">
        <v>689</v>
      </c>
      <c r="Q160">
        <v>167</v>
      </c>
      <c r="R160">
        <v>189</v>
      </c>
      <c r="S160">
        <v>84</v>
      </c>
      <c r="T160">
        <v>249</v>
      </c>
      <c r="U160">
        <v>251</v>
      </c>
      <c r="V160">
        <v>438</v>
      </c>
    </row>
    <row r="161" spans="1:22" x14ac:dyDescent="0.3">
      <c r="A161" s="1" t="s">
        <v>44</v>
      </c>
      <c r="B161">
        <v>2020</v>
      </c>
      <c r="C161">
        <v>19</v>
      </c>
      <c r="D161">
        <v>50</v>
      </c>
      <c r="E161">
        <v>69</v>
      </c>
      <c r="F161">
        <v>40695</v>
      </c>
      <c r="G161">
        <v>61540</v>
      </c>
      <c r="H161">
        <v>45040</v>
      </c>
      <c r="I161">
        <v>73.19</v>
      </c>
      <c r="J161">
        <v>43313</v>
      </c>
      <c r="K161">
        <v>64921</v>
      </c>
      <c r="L161">
        <v>47390</v>
      </c>
      <c r="M161">
        <v>73</v>
      </c>
      <c r="N161">
        <v>356</v>
      </c>
      <c r="O161">
        <v>335</v>
      </c>
      <c r="P161">
        <v>691</v>
      </c>
      <c r="Q161">
        <v>167</v>
      </c>
      <c r="R161">
        <v>189</v>
      </c>
      <c r="S161">
        <v>85</v>
      </c>
      <c r="T161">
        <v>250</v>
      </c>
      <c r="U161">
        <v>252</v>
      </c>
      <c r="V161">
        <v>439</v>
      </c>
    </row>
    <row r="162" spans="1:22" x14ac:dyDescent="0.3">
      <c r="A162" s="1" t="s">
        <v>44</v>
      </c>
      <c r="B162">
        <v>2021</v>
      </c>
      <c r="C162">
        <v>19</v>
      </c>
      <c r="D162">
        <v>50</v>
      </c>
      <c r="E162">
        <v>69</v>
      </c>
      <c r="F162">
        <v>44735</v>
      </c>
      <c r="G162">
        <v>58464</v>
      </c>
      <c r="H162">
        <v>45763</v>
      </c>
      <c r="I162">
        <v>78.28</v>
      </c>
      <c r="J162">
        <v>46040</v>
      </c>
      <c r="K162">
        <v>63552</v>
      </c>
      <c r="L162">
        <v>49837</v>
      </c>
      <c r="M162">
        <v>78.42</v>
      </c>
      <c r="N162">
        <v>355</v>
      </c>
      <c r="O162">
        <v>338</v>
      </c>
      <c r="P162">
        <v>693</v>
      </c>
      <c r="Q162">
        <v>167</v>
      </c>
      <c r="R162">
        <v>188</v>
      </c>
      <c r="S162">
        <v>85</v>
      </c>
      <c r="T162">
        <v>253</v>
      </c>
      <c r="U162">
        <v>252</v>
      </c>
      <c r="V162">
        <v>441</v>
      </c>
    </row>
    <row r="163" spans="1:22" x14ac:dyDescent="0.3">
      <c r="A163" s="1" t="s">
        <v>45</v>
      </c>
      <c r="B163">
        <v>2015</v>
      </c>
      <c r="C163">
        <v>26</v>
      </c>
      <c r="D163">
        <v>255</v>
      </c>
      <c r="E163">
        <v>281</v>
      </c>
      <c r="F163">
        <v>88688</v>
      </c>
      <c r="G163">
        <v>101316</v>
      </c>
      <c r="H163">
        <v>86547</v>
      </c>
      <c r="I163">
        <v>85.42</v>
      </c>
      <c r="J163">
        <v>88688</v>
      </c>
      <c r="K163">
        <v>103016</v>
      </c>
      <c r="L163">
        <v>87183</v>
      </c>
      <c r="M163">
        <v>84.63</v>
      </c>
      <c r="N163">
        <v>902</v>
      </c>
      <c r="O163">
        <v>654</v>
      </c>
      <c r="P163">
        <v>1556</v>
      </c>
    </row>
    <row r="164" spans="1:22" x14ac:dyDescent="0.3">
      <c r="A164" s="1" t="s">
        <v>45</v>
      </c>
      <c r="B164">
        <v>2016</v>
      </c>
      <c r="C164">
        <v>25.67</v>
      </c>
      <c r="D164">
        <v>255.11</v>
      </c>
      <c r="E164">
        <v>280.77999999999997</v>
      </c>
      <c r="F164">
        <v>82154</v>
      </c>
      <c r="G164">
        <v>107531</v>
      </c>
      <c r="H164">
        <v>87446</v>
      </c>
      <c r="I164">
        <v>81.319999999999993</v>
      </c>
      <c r="J164">
        <v>82154</v>
      </c>
      <c r="K164">
        <v>109349</v>
      </c>
      <c r="L164">
        <v>88305</v>
      </c>
      <c r="M164">
        <v>80.760000000000005</v>
      </c>
      <c r="N164">
        <v>912</v>
      </c>
      <c r="O164">
        <v>701</v>
      </c>
      <c r="P164">
        <v>1613</v>
      </c>
    </row>
    <row r="165" spans="1:22" x14ac:dyDescent="0.3">
      <c r="A165" s="1" t="s">
        <v>45</v>
      </c>
      <c r="B165">
        <v>2017</v>
      </c>
      <c r="C165">
        <v>25.67</v>
      </c>
      <c r="D165">
        <v>253.3</v>
      </c>
      <c r="E165">
        <v>278.97000000000003</v>
      </c>
      <c r="F165">
        <v>81647</v>
      </c>
      <c r="G165">
        <v>95399</v>
      </c>
      <c r="H165">
        <v>80762</v>
      </c>
      <c r="I165">
        <v>84.66</v>
      </c>
      <c r="J165">
        <v>81647</v>
      </c>
      <c r="K165">
        <v>98466</v>
      </c>
      <c r="L165">
        <v>81474</v>
      </c>
      <c r="M165">
        <v>82.74</v>
      </c>
      <c r="N165">
        <v>921</v>
      </c>
      <c r="O165">
        <v>724</v>
      </c>
      <c r="P165">
        <v>1645</v>
      </c>
    </row>
    <row r="166" spans="1:22" x14ac:dyDescent="0.3">
      <c r="A166" s="1" t="s">
        <v>45</v>
      </c>
      <c r="B166">
        <v>2018</v>
      </c>
      <c r="C166">
        <v>26</v>
      </c>
      <c r="D166">
        <v>255</v>
      </c>
      <c r="E166">
        <v>281</v>
      </c>
      <c r="F166">
        <v>82792</v>
      </c>
      <c r="G166">
        <v>104730</v>
      </c>
      <c r="H166">
        <v>86370</v>
      </c>
      <c r="I166">
        <v>82.47</v>
      </c>
      <c r="J166">
        <v>82792</v>
      </c>
      <c r="K166">
        <v>108080</v>
      </c>
      <c r="L166">
        <v>87405</v>
      </c>
      <c r="M166">
        <v>80.87</v>
      </c>
      <c r="N166">
        <v>912</v>
      </c>
      <c r="O166">
        <v>729</v>
      </c>
      <c r="P166">
        <v>1641</v>
      </c>
    </row>
    <row r="167" spans="1:22" x14ac:dyDescent="0.3">
      <c r="A167" s="1" t="s">
        <v>45</v>
      </c>
      <c r="B167">
        <v>2019</v>
      </c>
      <c r="C167">
        <v>26</v>
      </c>
      <c r="D167">
        <v>255</v>
      </c>
      <c r="E167">
        <v>281</v>
      </c>
      <c r="F167">
        <v>83054</v>
      </c>
      <c r="G167">
        <v>99439</v>
      </c>
      <c r="H167">
        <v>81867</v>
      </c>
      <c r="I167">
        <v>82.33</v>
      </c>
      <c r="J167">
        <v>83063</v>
      </c>
      <c r="K167">
        <v>102375</v>
      </c>
      <c r="L167">
        <v>82656</v>
      </c>
      <c r="M167">
        <v>80.739999999999995</v>
      </c>
      <c r="N167">
        <v>932</v>
      </c>
      <c r="O167">
        <v>754</v>
      </c>
      <c r="P167">
        <v>1686</v>
      </c>
      <c r="Q167">
        <v>637</v>
      </c>
      <c r="R167">
        <v>295</v>
      </c>
      <c r="S167">
        <v>266</v>
      </c>
      <c r="T167">
        <v>488</v>
      </c>
      <c r="U167">
        <v>903</v>
      </c>
      <c r="V167">
        <v>783</v>
      </c>
    </row>
    <row r="168" spans="1:22" x14ac:dyDescent="0.3">
      <c r="A168" s="1" t="s">
        <v>45</v>
      </c>
      <c r="B168">
        <v>2020</v>
      </c>
      <c r="C168">
        <v>25.67</v>
      </c>
      <c r="D168">
        <v>255.11</v>
      </c>
      <c r="E168">
        <v>280.77999999999997</v>
      </c>
      <c r="F168">
        <v>82464</v>
      </c>
      <c r="G168">
        <v>111082</v>
      </c>
      <c r="H168">
        <v>85958</v>
      </c>
      <c r="I168">
        <v>77.38</v>
      </c>
      <c r="J168">
        <v>82464</v>
      </c>
      <c r="K168">
        <v>113233</v>
      </c>
      <c r="L168">
        <v>87022</v>
      </c>
      <c r="M168">
        <v>76.849999999999994</v>
      </c>
      <c r="N168">
        <v>912</v>
      </c>
      <c r="O168">
        <v>759</v>
      </c>
      <c r="P168">
        <v>1671</v>
      </c>
      <c r="Q168">
        <v>624</v>
      </c>
      <c r="R168">
        <v>288</v>
      </c>
      <c r="S168">
        <v>266</v>
      </c>
      <c r="T168">
        <v>493</v>
      </c>
      <c r="U168">
        <v>890</v>
      </c>
      <c r="V168">
        <v>781</v>
      </c>
    </row>
    <row r="169" spans="1:22" x14ac:dyDescent="0.3">
      <c r="A169" s="1" t="s">
        <v>45</v>
      </c>
      <c r="B169">
        <v>2021</v>
      </c>
      <c r="C169">
        <v>26</v>
      </c>
      <c r="D169">
        <v>255</v>
      </c>
      <c r="E169">
        <v>281</v>
      </c>
      <c r="F169">
        <v>78898</v>
      </c>
      <c r="G169">
        <v>108052</v>
      </c>
      <c r="H169">
        <v>84567</v>
      </c>
      <c r="I169">
        <v>78.27</v>
      </c>
      <c r="J169">
        <v>79223</v>
      </c>
      <c r="K169">
        <v>110959</v>
      </c>
      <c r="L169">
        <v>85800</v>
      </c>
      <c r="M169">
        <v>77.33</v>
      </c>
      <c r="N169">
        <v>927</v>
      </c>
      <c r="O169">
        <v>764</v>
      </c>
      <c r="P169">
        <v>1691</v>
      </c>
      <c r="Q169">
        <v>631</v>
      </c>
      <c r="R169">
        <v>296</v>
      </c>
      <c r="S169">
        <v>268</v>
      </c>
      <c r="T169">
        <v>496</v>
      </c>
      <c r="U169">
        <v>899</v>
      </c>
      <c r="V169">
        <v>792</v>
      </c>
    </row>
    <row r="170" spans="1:22" x14ac:dyDescent="0.3">
      <c r="A170" s="1" t="s">
        <v>46</v>
      </c>
      <c r="B170">
        <v>2015</v>
      </c>
      <c r="C170">
        <v>93</v>
      </c>
      <c r="D170">
        <v>0</v>
      </c>
      <c r="E170">
        <v>93</v>
      </c>
      <c r="F170">
        <v>16408</v>
      </c>
      <c r="G170">
        <v>14866</v>
      </c>
      <c r="H170">
        <v>13706</v>
      </c>
      <c r="I170">
        <v>83.53</v>
      </c>
      <c r="J170">
        <v>16408</v>
      </c>
      <c r="K170">
        <v>14868</v>
      </c>
      <c r="L170">
        <v>13770</v>
      </c>
      <c r="M170">
        <v>83.92</v>
      </c>
      <c r="N170">
        <v>57</v>
      </c>
      <c r="O170">
        <v>11</v>
      </c>
      <c r="P170">
        <v>68</v>
      </c>
    </row>
    <row r="171" spans="1:22" x14ac:dyDescent="0.3">
      <c r="A171" s="1" t="s">
        <v>46</v>
      </c>
      <c r="B171">
        <v>2016</v>
      </c>
      <c r="C171">
        <v>93</v>
      </c>
      <c r="D171">
        <v>0</v>
      </c>
      <c r="E171">
        <v>93</v>
      </c>
      <c r="F171">
        <v>16159</v>
      </c>
      <c r="G171">
        <v>12377</v>
      </c>
      <c r="H171">
        <v>13350</v>
      </c>
      <c r="I171">
        <v>82.62</v>
      </c>
      <c r="J171">
        <v>16159</v>
      </c>
      <c r="K171">
        <v>12377</v>
      </c>
      <c r="L171">
        <v>13556</v>
      </c>
      <c r="M171">
        <v>83.89</v>
      </c>
      <c r="N171">
        <v>57</v>
      </c>
      <c r="O171">
        <v>11</v>
      </c>
      <c r="P171">
        <v>68</v>
      </c>
    </row>
    <row r="172" spans="1:22" x14ac:dyDescent="0.3">
      <c r="A172" s="1" t="s">
        <v>46</v>
      </c>
      <c r="B172">
        <v>2017</v>
      </c>
      <c r="C172">
        <v>93</v>
      </c>
      <c r="D172">
        <v>0</v>
      </c>
      <c r="E172">
        <v>93</v>
      </c>
      <c r="F172">
        <v>15428</v>
      </c>
      <c r="G172">
        <v>11797</v>
      </c>
      <c r="H172">
        <v>12798</v>
      </c>
      <c r="I172">
        <v>82.95</v>
      </c>
      <c r="J172">
        <v>15428</v>
      </c>
      <c r="K172">
        <v>13534</v>
      </c>
      <c r="L172">
        <v>13230</v>
      </c>
      <c r="M172">
        <v>85.75</v>
      </c>
      <c r="N172">
        <v>71</v>
      </c>
      <c r="O172">
        <v>16</v>
      </c>
      <c r="P172">
        <v>87</v>
      </c>
    </row>
    <row r="173" spans="1:22" x14ac:dyDescent="0.3">
      <c r="A173" s="1" t="s">
        <v>46</v>
      </c>
      <c r="B173">
        <v>2018</v>
      </c>
      <c r="C173">
        <v>93</v>
      </c>
      <c r="D173">
        <v>0</v>
      </c>
      <c r="E173">
        <v>93</v>
      </c>
      <c r="F173">
        <v>14732</v>
      </c>
      <c r="G173">
        <v>16856</v>
      </c>
      <c r="H173">
        <v>12740</v>
      </c>
      <c r="I173">
        <v>75.58</v>
      </c>
      <c r="J173">
        <v>14732</v>
      </c>
      <c r="K173">
        <v>16856</v>
      </c>
      <c r="L173">
        <v>13222</v>
      </c>
      <c r="M173">
        <v>78.44</v>
      </c>
      <c r="N173">
        <v>81</v>
      </c>
      <c r="O173">
        <v>16</v>
      </c>
      <c r="P173">
        <v>97</v>
      </c>
    </row>
    <row r="174" spans="1:22" x14ac:dyDescent="0.3">
      <c r="A174" s="1" t="s">
        <v>46</v>
      </c>
      <c r="B174">
        <v>2019</v>
      </c>
      <c r="C174">
        <v>93</v>
      </c>
      <c r="D174">
        <v>0</v>
      </c>
      <c r="E174">
        <v>93</v>
      </c>
      <c r="F174">
        <v>15777</v>
      </c>
      <c r="G174">
        <v>12972</v>
      </c>
      <c r="H174">
        <v>13296</v>
      </c>
      <c r="I174">
        <v>84.27</v>
      </c>
      <c r="J174">
        <v>15777</v>
      </c>
      <c r="K174">
        <v>13433</v>
      </c>
      <c r="L174">
        <v>13473</v>
      </c>
      <c r="M174">
        <v>85.4</v>
      </c>
      <c r="N174">
        <v>81</v>
      </c>
      <c r="O174">
        <v>16</v>
      </c>
      <c r="P174">
        <v>97</v>
      </c>
      <c r="Q174">
        <v>64</v>
      </c>
      <c r="R174">
        <v>17</v>
      </c>
      <c r="S174">
        <v>7</v>
      </c>
      <c r="T174">
        <v>9</v>
      </c>
      <c r="U174">
        <v>71</v>
      </c>
      <c r="V174">
        <v>26</v>
      </c>
    </row>
    <row r="175" spans="1:22" x14ac:dyDescent="0.3">
      <c r="A175" s="1" t="s">
        <v>46</v>
      </c>
      <c r="B175">
        <v>2020</v>
      </c>
      <c r="C175">
        <v>93</v>
      </c>
      <c r="D175">
        <v>0</v>
      </c>
      <c r="E175">
        <v>93</v>
      </c>
      <c r="F175">
        <v>14909</v>
      </c>
      <c r="G175">
        <v>12667</v>
      </c>
      <c r="H175">
        <v>12597</v>
      </c>
      <c r="I175">
        <v>84.49</v>
      </c>
      <c r="J175">
        <v>14909</v>
      </c>
      <c r="K175">
        <v>12667</v>
      </c>
      <c r="L175">
        <v>12890</v>
      </c>
      <c r="M175">
        <v>86.46</v>
      </c>
      <c r="N175">
        <v>81</v>
      </c>
      <c r="O175">
        <v>16</v>
      </c>
      <c r="P175">
        <v>97</v>
      </c>
      <c r="Q175">
        <v>64</v>
      </c>
      <c r="R175">
        <v>17</v>
      </c>
      <c r="S175">
        <v>7</v>
      </c>
      <c r="T175">
        <v>9</v>
      </c>
      <c r="U175">
        <v>71</v>
      </c>
      <c r="V175">
        <v>26</v>
      </c>
    </row>
    <row r="176" spans="1:22" x14ac:dyDescent="0.3">
      <c r="A176" s="1" t="s">
        <v>46</v>
      </c>
      <c r="B176">
        <v>2021</v>
      </c>
      <c r="C176">
        <v>93</v>
      </c>
      <c r="D176">
        <v>0</v>
      </c>
      <c r="E176">
        <v>93</v>
      </c>
      <c r="F176">
        <v>14926</v>
      </c>
      <c r="G176">
        <v>11736</v>
      </c>
      <c r="H176">
        <v>12541</v>
      </c>
      <c r="I176">
        <v>84.02</v>
      </c>
      <c r="J176">
        <v>15025</v>
      </c>
      <c r="K176">
        <v>13267</v>
      </c>
      <c r="L176">
        <v>13099</v>
      </c>
      <c r="M176">
        <v>87.18</v>
      </c>
      <c r="N176">
        <v>81</v>
      </c>
      <c r="O176">
        <v>16</v>
      </c>
      <c r="P176">
        <v>97</v>
      </c>
      <c r="Q176">
        <v>64</v>
      </c>
      <c r="R176">
        <v>17</v>
      </c>
      <c r="S176">
        <v>7</v>
      </c>
      <c r="T176">
        <v>9</v>
      </c>
      <c r="U176">
        <v>71</v>
      </c>
      <c r="V176">
        <v>26</v>
      </c>
    </row>
    <row r="177" spans="1:22" x14ac:dyDescent="0.3">
      <c r="A177" s="1" t="s">
        <v>47</v>
      </c>
      <c r="B177">
        <v>2015</v>
      </c>
      <c r="C177">
        <v>9</v>
      </c>
      <c r="D177">
        <v>0</v>
      </c>
      <c r="E177">
        <v>9</v>
      </c>
      <c r="F177">
        <v>5587</v>
      </c>
      <c r="G177">
        <v>3625</v>
      </c>
      <c r="H177">
        <v>3872</v>
      </c>
      <c r="I177">
        <v>69.3</v>
      </c>
      <c r="J177">
        <v>5587</v>
      </c>
      <c r="K177">
        <v>3625</v>
      </c>
      <c r="L177">
        <v>3872</v>
      </c>
      <c r="M177">
        <v>69.3</v>
      </c>
      <c r="N177">
        <v>18</v>
      </c>
      <c r="O177">
        <v>3</v>
      </c>
      <c r="P177">
        <v>21</v>
      </c>
    </row>
    <row r="178" spans="1:22" x14ac:dyDescent="0.3">
      <c r="A178" s="1" t="s">
        <v>47</v>
      </c>
      <c r="B178">
        <v>2016</v>
      </c>
      <c r="C178">
        <v>9</v>
      </c>
      <c r="D178">
        <v>0</v>
      </c>
      <c r="E178">
        <v>9</v>
      </c>
      <c r="F178">
        <v>5590</v>
      </c>
      <c r="G178">
        <v>3730</v>
      </c>
      <c r="H178">
        <v>3922</v>
      </c>
      <c r="I178">
        <v>70.16</v>
      </c>
      <c r="J178">
        <v>5590</v>
      </c>
      <c r="K178">
        <v>3730</v>
      </c>
      <c r="L178">
        <v>392</v>
      </c>
      <c r="M178">
        <v>7.01</v>
      </c>
      <c r="N178">
        <v>18</v>
      </c>
      <c r="O178">
        <v>3</v>
      </c>
      <c r="P178">
        <v>21</v>
      </c>
    </row>
    <row r="179" spans="1:22" x14ac:dyDescent="0.3">
      <c r="A179" s="1" t="s">
        <v>47</v>
      </c>
      <c r="B179">
        <v>2017</v>
      </c>
      <c r="C179">
        <v>9</v>
      </c>
      <c r="D179">
        <v>0</v>
      </c>
      <c r="E179">
        <v>9</v>
      </c>
      <c r="F179">
        <v>5590</v>
      </c>
      <c r="G179">
        <v>3883</v>
      </c>
      <c r="H179">
        <v>3672</v>
      </c>
      <c r="I179">
        <v>65.69</v>
      </c>
      <c r="J179">
        <v>5590</v>
      </c>
      <c r="K179">
        <v>3883</v>
      </c>
      <c r="L179">
        <v>3672</v>
      </c>
      <c r="M179">
        <v>65.69</v>
      </c>
      <c r="N179">
        <v>18</v>
      </c>
      <c r="O179">
        <v>3</v>
      </c>
      <c r="P179">
        <v>21</v>
      </c>
    </row>
    <row r="180" spans="1:22" x14ac:dyDescent="0.3">
      <c r="A180" s="1" t="s">
        <v>47</v>
      </c>
      <c r="B180">
        <v>2018</v>
      </c>
      <c r="C180">
        <v>9</v>
      </c>
      <c r="D180">
        <v>0</v>
      </c>
      <c r="E180">
        <v>9</v>
      </c>
      <c r="F180">
        <v>5467</v>
      </c>
      <c r="G180">
        <v>4025</v>
      </c>
      <c r="H180">
        <v>3794</v>
      </c>
      <c r="I180">
        <v>69.400000000000006</v>
      </c>
      <c r="J180">
        <v>5467</v>
      </c>
      <c r="K180">
        <v>4025</v>
      </c>
      <c r="L180">
        <v>3794</v>
      </c>
      <c r="M180">
        <v>69.400000000000006</v>
      </c>
      <c r="N180">
        <v>18</v>
      </c>
      <c r="O180">
        <v>3</v>
      </c>
      <c r="P180">
        <v>21</v>
      </c>
    </row>
    <row r="181" spans="1:22" x14ac:dyDescent="0.3">
      <c r="A181" s="1" t="s">
        <v>47</v>
      </c>
      <c r="B181">
        <v>2019</v>
      </c>
      <c r="C181">
        <v>9</v>
      </c>
      <c r="D181">
        <v>0</v>
      </c>
      <c r="E181">
        <v>9</v>
      </c>
      <c r="F181">
        <v>5210</v>
      </c>
      <c r="G181">
        <v>3329</v>
      </c>
      <c r="H181">
        <v>3694</v>
      </c>
      <c r="I181">
        <v>70.900000000000006</v>
      </c>
      <c r="J181">
        <v>5210</v>
      </c>
      <c r="K181">
        <v>3329</v>
      </c>
      <c r="L181">
        <v>3694</v>
      </c>
      <c r="M181">
        <v>70.900000000000006</v>
      </c>
      <c r="N181">
        <v>18</v>
      </c>
      <c r="O181">
        <v>3</v>
      </c>
      <c r="P181">
        <v>21</v>
      </c>
      <c r="Q181">
        <v>18</v>
      </c>
      <c r="S181">
        <v>3</v>
      </c>
      <c r="U181">
        <v>21</v>
      </c>
      <c r="V181">
        <v>0</v>
      </c>
    </row>
    <row r="182" spans="1:22" x14ac:dyDescent="0.3">
      <c r="A182" s="1" t="s">
        <v>47</v>
      </c>
      <c r="B182">
        <v>2020</v>
      </c>
      <c r="C182">
        <v>9</v>
      </c>
      <c r="D182">
        <v>0</v>
      </c>
      <c r="E182">
        <v>9</v>
      </c>
      <c r="F182">
        <v>4873</v>
      </c>
      <c r="G182">
        <v>3748</v>
      </c>
      <c r="H182">
        <v>3714</v>
      </c>
      <c r="I182">
        <v>76.22</v>
      </c>
      <c r="J182">
        <v>4873</v>
      </c>
      <c r="K182">
        <v>3748</v>
      </c>
      <c r="L182">
        <v>3714</v>
      </c>
      <c r="M182">
        <v>76.22</v>
      </c>
      <c r="N182">
        <v>18</v>
      </c>
      <c r="O182">
        <v>3</v>
      </c>
      <c r="P182">
        <v>21</v>
      </c>
      <c r="Q182">
        <v>18</v>
      </c>
      <c r="S182">
        <v>3</v>
      </c>
      <c r="U182">
        <v>21</v>
      </c>
      <c r="V182">
        <v>0</v>
      </c>
    </row>
    <row r="183" spans="1:22" x14ac:dyDescent="0.3">
      <c r="A183" s="1" t="s">
        <v>47</v>
      </c>
      <c r="B183">
        <v>2021</v>
      </c>
      <c r="C183">
        <v>9</v>
      </c>
      <c r="D183">
        <v>0</v>
      </c>
      <c r="E183">
        <v>9</v>
      </c>
      <c r="F183">
        <v>4500</v>
      </c>
      <c r="G183">
        <v>3614</v>
      </c>
      <c r="H183">
        <v>3574</v>
      </c>
      <c r="I183">
        <v>79.42</v>
      </c>
      <c r="J183">
        <v>4500</v>
      </c>
      <c r="K183">
        <v>3614</v>
      </c>
      <c r="L183">
        <v>3574</v>
      </c>
      <c r="M183">
        <v>79.42</v>
      </c>
      <c r="N183">
        <v>18</v>
      </c>
      <c r="O183">
        <v>3</v>
      </c>
      <c r="P183">
        <v>21</v>
      </c>
      <c r="Q183">
        <v>18</v>
      </c>
      <c r="S183">
        <v>3</v>
      </c>
      <c r="U183">
        <v>21</v>
      </c>
      <c r="V183">
        <v>0</v>
      </c>
    </row>
    <row r="184" spans="1:22" x14ac:dyDescent="0.3">
      <c r="A184" s="1" t="s">
        <v>48</v>
      </c>
      <c r="B184">
        <v>2015</v>
      </c>
      <c r="C184">
        <v>8</v>
      </c>
      <c r="D184">
        <v>0</v>
      </c>
      <c r="E184">
        <v>8</v>
      </c>
      <c r="F184">
        <v>33170</v>
      </c>
      <c r="G184">
        <v>28983</v>
      </c>
      <c r="H184">
        <v>25440</v>
      </c>
      <c r="I184">
        <v>76.7</v>
      </c>
      <c r="J184">
        <v>33265</v>
      </c>
      <c r="K184">
        <v>29078</v>
      </c>
      <c r="L184">
        <v>25529</v>
      </c>
      <c r="M184">
        <v>76.739999999999995</v>
      </c>
      <c r="N184">
        <v>57</v>
      </c>
      <c r="O184">
        <v>11</v>
      </c>
      <c r="P184">
        <v>68</v>
      </c>
    </row>
    <row r="185" spans="1:22" x14ac:dyDescent="0.3">
      <c r="A185" s="1" t="s">
        <v>48</v>
      </c>
      <c r="B185">
        <v>2016</v>
      </c>
      <c r="C185">
        <v>8</v>
      </c>
      <c r="D185">
        <v>0</v>
      </c>
      <c r="E185">
        <v>8</v>
      </c>
      <c r="F185">
        <v>30783</v>
      </c>
      <c r="G185">
        <v>29664</v>
      </c>
      <c r="H185">
        <v>26507</v>
      </c>
      <c r="I185">
        <v>86.11</v>
      </c>
      <c r="J185">
        <v>30875</v>
      </c>
      <c r="K185">
        <v>29776</v>
      </c>
      <c r="L185">
        <v>26605</v>
      </c>
      <c r="M185">
        <v>86.17</v>
      </c>
      <c r="N185">
        <v>57</v>
      </c>
      <c r="O185">
        <v>12</v>
      </c>
      <c r="P185">
        <v>69</v>
      </c>
    </row>
    <row r="186" spans="1:22" x14ac:dyDescent="0.3">
      <c r="A186" s="1" t="s">
        <v>48</v>
      </c>
      <c r="B186">
        <v>2017</v>
      </c>
      <c r="C186">
        <v>8</v>
      </c>
      <c r="D186">
        <v>0</v>
      </c>
      <c r="E186">
        <v>8</v>
      </c>
      <c r="F186">
        <v>27794</v>
      </c>
      <c r="G186">
        <v>25414</v>
      </c>
      <c r="H186">
        <v>23955</v>
      </c>
      <c r="I186">
        <v>86.19</v>
      </c>
      <c r="J186">
        <v>27873</v>
      </c>
      <c r="K186">
        <v>25543</v>
      </c>
      <c r="L186">
        <v>24046</v>
      </c>
      <c r="M186">
        <v>86.27</v>
      </c>
      <c r="N186">
        <v>57</v>
      </c>
      <c r="O186">
        <v>12</v>
      </c>
      <c r="P186">
        <v>69</v>
      </c>
    </row>
    <row r="187" spans="1:22" x14ac:dyDescent="0.3">
      <c r="A187" s="1" t="s">
        <v>48</v>
      </c>
      <c r="B187">
        <v>2018</v>
      </c>
      <c r="C187">
        <v>8</v>
      </c>
      <c r="D187">
        <v>0</v>
      </c>
      <c r="E187">
        <v>8</v>
      </c>
      <c r="F187">
        <v>28621</v>
      </c>
      <c r="G187">
        <v>28259</v>
      </c>
      <c r="H187">
        <v>24663</v>
      </c>
      <c r="I187">
        <v>86.17</v>
      </c>
      <c r="J187">
        <v>28648</v>
      </c>
      <c r="K187">
        <v>28377</v>
      </c>
      <c r="L187">
        <v>24753</v>
      </c>
      <c r="M187">
        <v>86.4</v>
      </c>
      <c r="N187">
        <v>57</v>
      </c>
      <c r="O187">
        <v>13</v>
      </c>
      <c r="P187">
        <v>70</v>
      </c>
    </row>
    <row r="188" spans="1:22" x14ac:dyDescent="0.3">
      <c r="A188" s="1" t="s">
        <v>48</v>
      </c>
      <c r="B188">
        <v>2019</v>
      </c>
      <c r="C188">
        <v>8</v>
      </c>
      <c r="D188">
        <v>0</v>
      </c>
      <c r="E188">
        <v>8</v>
      </c>
      <c r="F188">
        <v>29923</v>
      </c>
      <c r="G188">
        <v>24174</v>
      </c>
      <c r="H188">
        <v>23800</v>
      </c>
      <c r="I188">
        <v>79.540000000000006</v>
      </c>
      <c r="J188">
        <v>29941</v>
      </c>
      <c r="K188">
        <v>24267</v>
      </c>
      <c r="L188">
        <v>23882</v>
      </c>
      <c r="M188">
        <v>79.760000000000005</v>
      </c>
      <c r="N188">
        <v>57</v>
      </c>
      <c r="O188">
        <v>14</v>
      </c>
      <c r="P188">
        <v>71</v>
      </c>
      <c r="Q188">
        <v>57</v>
      </c>
      <c r="S188">
        <v>14</v>
      </c>
      <c r="U188">
        <v>71</v>
      </c>
      <c r="V188">
        <v>0</v>
      </c>
    </row>
    <row r="189" spans="1:22" x14ac:dyDescent="0.3">
      <c r="A189" s="1" t="s">
        <v>48</v>
      </c>
      <c r="B189">
        <v>2020</v>
      </c>
      <c r="C189">
        <v>8</v>
      </c>
      <c r="D189">
        <v>0</v>
      </c>
      <c r="E189">
        <v>8</v>
      </c>
      <c r="F189">
        <v>28169</v>
      </c>
      <c r="G189">
        <v>26759</v>
      </c>
      <c r="H189">
        <v>23695</v>
      </c>
      <c r="I189">
        <v>84.12</v>
      </c>
      <c r="J189">
        <v>28271</v>
      </c>
      <c r="K189">
        <v>26888</v>
      </c>
      <c r="L189">
        <v>23786</v>
      </c>
      <c r="M189">
        <v>84.14</v>
      </c>
      <c r="N189">
        <v>57</v>
      </c>
      <c r="O189">
        <v>14</v>
      </c>
      <c r="P189">
        <v>71</v>
      </c>
      <c r="Q189">
        <v>57</v>
      </c>
      <c r="S189">
        <v>14</v>
      </c>
      <c r="U189">
        <v>71</v>
      </c>
      <c r="V189">
        <v>0</v>
      </c>
    </row>
    <row r="190" spans="1:22" x14ac:dyDescent="0.3">
      <c r="A190" s="1" t="s">
        <v>48</v>
      </c>
      <c r="B190">
        <v>2021</v>
      </c>
      <c r="C190">
        <v>8</v>
      </c>
      <c r="D190">
        <v>0</v>
      </c>
      <c r="E190">
        <v>8</v>
      </c>
      <c r="F190">
        <v>26503</v>
      </c>
      <c r="G190">
        <v>24789</v>
      </c>
      <c r="H190">
        <v>23375</v>
      </c>
      <c r="I190">
        <v>88.2</v>
      </c>
      <c r="J190">
        <v>26588</v>
      </c>
      <c r="K190">
        <v>24881</v>
      </c>
      <c r="L190">
        <v>23459</v>
      </c>
      <c r="M190">
        <v>88.23</v>
      </c>
      <c r="N190">
        <v>57</v>
      </c>
      <c r="O190">
        <v>15</v>
      </c>
      <c r="P190">
        <v>72</v>
      </c>
      <c r="Q190">
        <v>57</v>
      </c>
      <c r="S190">
        <v>15</v>
      </c>
      <c r="U190">
        <v>72</v>
      </c>
      <c r="V190">
        <v>0</v>
      </c>
    </row>
    <row r="191" spans="1:22" x14ac:dyDescent="0.3">
      <c r="A191" s="1" t="s">
        <v>49</v>
      </c>
      <c r="B191">
        <v>2015</v>
      </c>
      <c r="C191">
        <v>833</v>
      </c>
      <c r="D191">
        <v>961339</v>
      </c>
      <c r="E191">
        <v>962172</v>
      </c>
      <c r="F191">
        <v>6650096</v>
      </c>
      <c r="G191">
        <v>5915270</v>
      </c>
      <c r="H191">
        <v>5688241</v>
      </c>
      <c r="I191">
        <v>85.54</v>
      </c>
      <c r="J191">
        <v>6817293</v>
      </c>
      <c r="K191">
        <v>6113858</v>
      </c>
      <c r="L191">
        <v>5891874</v>
      </c>
      <c r="M191">
        <v>86.43</v>
      </c>
      <c r="N191">
        <v>114363</v>
      </c>
      <c r="O191">
        <v>9630</v>
      </c>
      <c r="P191">
        <v>123993</v>
      </c>
    </row>
    <row r="192" spans="1:22" x14ac:dyDescent="0.3">
      <c r="A192" s="1" t="s">
        <v>49</v>
      </c>
      <c r="B192">
        <v>2016</v>
      </c>
      <c r="C192">
        <v>1046.3</v>
      </c>
      <c r="D192">
        <v>963104</v>
      </c>
      <c r="E192">
        <v>964150.3</v>
      </c>
      <c r="F192">
        <v>5700641</v>
      </c>
      <c r="G192">
        <v>5987200</v>
      </c>
      <c r="H192">
        <v>5406290</v>
      </c>
      <c r="I192">
        <v>90.3</v>
      </c>
      <c r="J192">
        <v>5923452</v>
      </c>
      <c r="K192">
        <v>6212849</v>
      </c>
      <c r="L192">
        <v>5659855</v>
      </c>
      <c r="M192">
        <v>91.1</v>
      </c>
      <c r="N192">
        <v>115552</v>
      </c>
      <c r="O192">
        <v>9606</v>
      </c>
      <c r="P192">
        <v>125158</v>
      </c>
    </row>
    <row r="193" spans="1:22" x14ac:dyDescent="0.3">
      <c r="A193" s="1" t="s">
        <v>49</v>
      </c>
      <c r="B193">
        <v>2017</v>
      </c>
      <c r="C193">
        <v>989.3</v>
      </c>
      <c r="D193">
        <v>960604</v>
      </c>
      <c r="E193">
        <v>961593.3</v>
      </c>
      <c r="F193">
        <v>5541464</v>
      </c>
      <c r="G193">
        <v>5360324</v>
      </c>
      <c r="H193">
        <v>4980785</v>
      </c>
      <c r="I193">
        <v>89.88</v>
      </c>
      <c r="J193">
        <v>5714379</v>
      </c>
      <c r="K193">
        <v>5591466</v>
      </c>
      <c r="L193">
        <v>5214465</v>
      </c>
      <c r="M193">
        <v>91.25</v>
      </c>
      <c r="N193">
        <v>114310</v>
      </c>
      <c r="O193">
        <v>9622</v>
      </c>
      <c r="P193">
        <v>123932</v>
      </c>
    </row>
    <row r="194" spans="1:22" x14ac:dyDescent="0.3">
      <c r="A194" s="1" t="s">
        <v>49</v>
      </c>
      <c r="B194">
        <v>2018</v>
      </c>
      <c r="C194">
        <v>989.3</v>
      </c>
      <c r="D194">
        <v>960604</v>
      </c>
      <c r="E194">
        <v>961593.3</v>
      </c>
      <c r="F194">
        <v>6004415</v>
      </c>
      <c r="G194">
        <v>5714328</v>
      </c>
      <c r="H194">
        <v>5347816</v>
      </c>
      <c r="I194">
        <v>89.06</v>
      </c>
      <c r="J194">
        <v>6195149</v>
      </c>
      <c r="K194">
        <v>6023508</v>
      </c>
      <c r="L194">
        <v>5559789</v>
      </c>
      <c r="M194">
        <v>89.74</v>
      </c>
      <c r="N194">
        <v>114175</v>
      </c>
      <c r="O194">
        <v>9817</v>
      </c>
      <c r="P194">
        <v>123992</v>
      </c>
    </row>
    <row r="195" spans="1:22" x14ac:dyDescent="0.3">
      <c r="A195" s="1" t="s">
        <v>49</v>
      </c>
      <c r="B195">
        <v>2019</v>
      </c>
      <c r="C195">
        <v>1004</v>
      </c>
      <c r="D195">
        <v>960174</v>
      </c>
      <c r="E195">
        <v>961178</v>
      </c>
      <c r="F195">
        <v>6479182</v>
      </c>
      <c r="G195">
        <v>5976813</v>
      </c>
      <c r="H195">
        <v>5561480</v>
      </c>
      <c r="I195">
        <v>85.84</v>
      </c>
      <c r="J195">
        <v>6664585</v>
      </c>
      <c r="K195">
        <v>6232095</v>
      </c>
      <c r="L195">
        <v>5797316</v>
      </c>
      <c r="M195">
        <v>86.99</v>
      </c>
      <c r="N195">
        <v>113947</v>
      </c>
      <c r="O195">
        <v>10009</v>
      </c>
      <c r="P195">
        <v>123956</v>
      </c>
      <c r="Q195">
        <v>113947</v>
      </c>
      <c r="S195">
        <v>10009</v>
      </c>
      <c r="U195">
        <v>123956</v>
      </c>
      <c r="V195">
        <v>0</v>
      </c>
    </row>
    <row r="196" spans="1:22" x14ac:dyDescent="0.3">
      <c r="A196" s="1" t="s">
        <v>49</v>
      </c>
      <c r="B196">
        <v>2020</v>
      </c>
      <c r="C196">
        <v>1004.67</v>
      </c>
      <c r="D196">
        <v>960153</v>
      </c>
      <c r="E196">
        <v>961157.67</v>
      </c>
      <c r="F196">
        <v>6375564</v>
      </c>
      <c r="G196">
        <v>6700884</v>
      </c>
      <c r="H196">
        <v>5776463</v>
      </c>
      <c r="I196">
        <v>86.2</v>
      </c>
      <c r="J196">
        <v>6572050</v>
      </c>
      <c r="K196">
        <v>6962402</v>
      </c>
      <c r="L196">
        <v>6034937</v>
      </c>
      <c r="M196">
        <v>86.68</v>
      </c>
      <c r="N196">
        <v>114035</v>
      </c>
      <c r="O196">
        <v>10275</v>
      </c>
      <c r="P196">
        <v>124310</v>
      </c>
      <c r="Q196">
        <v>114035</v>
      </c>
      <c r="S196">
        <v>10275</v>
      </c>
      <c r="U196">
        <v>124310</v>
      </c>
      <c r="V196">
        <v>0</v>
      </c>
    </row>
    <row r="197" spans="1:22" x14ac:dyDescent="0.3">
      <c r="A197" s="1" t="s">
        <v>49</v>
      </c>
      <c r="B197">
        <v>2021</v>
      </c>
      <c r="C197">
        <v>999.02</v>
      </c>
      <c r="D197">
        <v>960155.77</v>
      </c>
      <c r="E197">
        <v>961154.79</v>
      </c>
      <c r="F197">
        <v>6227989</v>
      </c>
      <c r="G197">
        <v>6354683</v>
      </c>
      <c r="H197">
        <v>5742235</v>
      </c>
      <c r="I197">
        <v>90.36</v>
      </c>
      <c r="J197">
        <v>6419787</v>
      </c>
      <c r="K197">
        <v>6572161</v>
      </c>
      <c r="L197">
        <v>5974030</v>
      </c>
      <c r="M197">
        <v>90.9</v>
      </c>
      <c r="N197">
        <v>114124</v>
      </c>
      <c r="O197">
        <v>10432</v>
      </c>
      <c r="P197">
        <v>124556</v>
      </c>
      <c r="Q197">
        <v>114124</v>
      </c>
      <c r="S197">
        <v>10432</v>
      </c>
      <c r="U197">
        <v>124556</v>
      </c>
      <c r="V197">
        <v>0</v>
      </c>
    </row>
    <row r="198" spans="1:22" x14ac:dyDescent="0.3">
      <c r="A198" s="1" t="s">
        <v>50</v>
      </c>
      <c r="B198">
        <v>2015</v>
      </c>
      <c r="C198">
        <v>454</v>
      </c>
      <c r="D198">
        <v>650</v>
      </c>
      <c r="E198">
        <v>1104</v>
      </c>
      <c r="F198">
        <v>1201968</v>
      </c>
      <c r="G198">
        <v>1374915</v>
      </c>
      <c r="H198">
        <v>1143884</v>
      </c>
      <c r="I198">
        <v>83.2</v>
      </c>
      <c r="J198">
        <v>1215721</v>
      </c>
      <c r="K198">
        <v>1405596</v>
      </c>
      <c r="L198">
        <v>1163137</v>
      </c>
      <c r="M198">
        <v>82.75</v>
      </c>
      <c r="N198">
        <v>2723</v>
      </c>
      <c r="O198">
        <v>2849</v>
      </c>
      <c r="P198">
        <v>5572</v>
      </c>
    </row>
    <row r="199" spans="1:22" x14ac:dyDescent="0.3">
      <c r="A199" s="1" t="s">
        <v>50</v>
      </c>
      <c r="B199">
        <v>2016</v>
      </c>
      <c r="C199">
        <v>454</v>
      </c>
      <c r="D199">
        <v>662</v>
      </c>
      <c r="E199">
        <v>1116</v>
      </c>
      <c r="F199">
        <v>1193901</v>
      </c>
      <c r="G199">
        <v>1391443</v>
      </c>
      <c r="H199">
        <v>1178361</v>
      </c>
      <c r="I199">
        <v>84.69</v>
      </c>
      <c r="J199">
        <v>1202154</v>
      </c>
      <c r="K199">
        <v>1418089</v>
      </c>
      <c r="L199">
        <v>1198045</v>
      </c>
      <c r="M199">
        <v>84.48</v>
      </c>
      <c r="N199">
        <v>2721</v>
      </c>
      <c r="O199">
        <v>2887</v>
      </c>
      <c r="P199">
        <v>5608</v>
      </c>
    </row>
    <row r="200" spans="1:22" x14ac:dyDescent="0.3">
      <c r="A200" s="1" t="s">
        <v>50</v>
      </c>
      <c r="B200">
        <v>2017</v>
      </c>
      <c r="C200">
        <v>454</v>
      </c>
      <c r="D200">
        <v>662</v>
      </c>
      <c r="E200">
        <v>1116</v>
      </c>
      <c r="F200">
        <v>1187581</v>
      </c>
      <c r="G200">
        <v>1360318</v>
      </c>
      <c r="H200">
        <v>1151353</v>
      </c>
      <c r="I200">
        <v>84.64</v>
      </c>
      <c r="J200">
        <v>1225591</v>
      </c>
      <c r="K200">
        <v>1378852</v>
      </c>
      <c r="L200">
        <v>1176581</v>
      </c>
      <c r="M200">
        <v>85.33</v>
      </c>
      <c r="N200">
        <v>2732</v>
      </c>
      <c r="O200">
        <v>2980</v>
      </c>
      <c r="P200">
        <v>5712</v>
      </c>
    </row>
    <row r="201" spans="1:22" x14ac:dyDescent="0.3">
      <c r="A201" s="1" t="s">
        <v>50</v>
      </c>
      <c r="B201">
        <v>2018</v>
      </c>
      <c r="C201">
        <v>454</v>
      </c>
      <c r="D201">
        <v>662</v>
      </c>
      <c r="E201">
        <v>1116</v>
      </c>
      <c r="F201">
        <v>1227143</v>
      </c>
      <c r="G201">
        <v>1441369</v>
      </c>
      <c r="H201">
        <v>1151437</v>
      </c>
      <c r="I201">
        <v>79.88</v>
      </c>
      <c r="J201">
        <v>1262204</v>
      </c>
      <c r="K201">
        <v>1489933</v>
      </c>
      <c r="L201">
        <v>1193846</v>
      </c>
      <c r="M201">
        <v>80.13</v>
      </c>
      <c r="N201">
        <v>2745</v>
      </c>
      <c r="O201">
        <v>3022</v>
      </c>
      <c r="P201">
        <v>5767</v>
      </c>
    </row>
    <row r="202" spans="1:22" x14ac:dyDescent="0.3">
      <c r="A202" s="1" t="s">
        <v>50</v>
      </c>
      <c r="B202">
        <v>2019</v>
      </c>
      <c r="C202">
        <v>454</v>
      </c>
      <c r="D202">
        <v>662</v>
      </c>
      <c r="E202">
        <v>1116</v>
      </c>
      <c r="F202">
        <v>1257219</v>
      </c>
      <c r="G202">
        <v>1348215</v>
      </c>
      <c r="H202">
        <v>1093533</v>
      </c>
      <c r="I202">
        <v>81.11</v>
      </c>
      <c r="J202">
        <v>1292973</v>
      </c>
      <c r="K202">
        <v>1400163</v>
      </c>
      <c r="L202">
        <v>1130687</v>
      </c>
      <c r="M202">
        <v>80.75</v>
      </c>
      <c r="N202">
        <v>2742</v>
      </c>
      <c r="O202">
        <v>3094</v>
      </c>
      <c r="P202">
        <v>5836</v>
      </c>
      <c r="Q202">
        <v>2742</v>
      </c>
      <c r="S202">
        <v>3094</v>
      </c>
      <c r="U202">
        <v>5836</v>
      </c>
      <c r="V202">
        <v>0</v>
      </c>
    </row>
    <row r="203" spans="1:22" x14ac:dyDescent="0.3">
      <c r="A203" s="1" t="s">
        <v>50</v>
      </c>
      <c r="B203">
        <v>2020</v>
      </c>
      <c r="C203">
        <v>454</v>
      </c>
      <c r="D203">
        <v>662</v>
      </c>
      <c r="E203">
        <v>1116</v>
      </c>
      <c r="F203">
        <v>1138554</v>
      </c>
      <c r="G203">
        <v>1437824</v>
      </c>
      <c r="H203">
        <v>1100981</v>
      </c>
      <c r="I203">
        <v>76.569999999999993</v>
      </c>
      <c r="J203">
        <v>1190530</v>
      </c>
      <c r="K203">
        <v>1506449</v>
      </c>
      <c r="N203">
        <v>2746</v>
      </c>
      <c r="O203">
        <v>3167</v>
      </c>
      <c r="P203">
        <v>5913</v>
      </c>
      <c r="Q203">
        <v>2746</v>
      </c>
      <c r="S203">
        <v>3167</v>
      </c>
      <c r="U203">
        <v>5913</v>
      </c>
      <c r="V203">
        <v>0</v>
      </c>
    </row>
    <row r="204" spans="1:22" x14ac:dyDescent="0.3">
      <c r="A204" s="1" t="s">
        <v>50</v>
      </c>
      <c r="B204">
        <v>2021</v>
      </c>
      <c r="C204">
        <v>454</v>
      </c>
      <c r="D204">
        <v>662</v>
      </c>
      <c r="E204">
        <v>1116</v>
      </c>
      <c r="F204">
        <v>1069032</v>
      </c>
      <c r="G204">
        <v>1358319</v>
      </c>
      <c r="H204">
        <v>1076935</v>
      </c>
      <c r="I204">
        <v>79.28</v>
      </c>
      <c r="J204">
        <v>1121485</v>
      </c>
      <c r="K204">
        <v>1414376</v>
      </c>
      <c r="L204">
        <v>1134383</v>
      </c>
      <c r="M204">
        <v>80.2</v>
      </c>
      <c r="N204">
        <v>2766</v>
      </c>
      <c r="O204">
        <v>3234</v>
      </c>
      <c r="P204">
        <v>6000</v>
      </c>
      <c r="Q204">
        <v>2766</v>
      </c>
      <c r="S204">
        <v>3234</v>
      </c>
      <c r="U204">
        <v>6000</v>
      </c>
      <c r="V204">
        <v>0</v>
      </c>
    </row>
    <row r="205" spans="1:22" x14ac:dyDescent="0.3">
      <c r="A205" s="1" t="s">
        <v>51</v>
      </c>
      <c r="B205">
        <v>2015</v>
      </c>
      <c r="C205">
        <v>73</v>
      </c>
      <c r="D205">
        <v>219</v>
      </c>
      <c r="E205">
        <v>292</v>
      </c>
      <c r="F205">
        <v>50975</v>
      </c>
      <c r="G205">
        <v>50214</v>
      </c>
      <c r="H205">
        <v>44523</v>
      </c>
      <c r="I205">
        <v>87.34</v>
      </c>
      <c r="J205">
        <v>51737</v>
      </c>
      <c r="K205">
        <v>51072</v>
      </c>
      <c r="L205">
        <v>45342</v>
      </c>
      <c r="M205">
        <v>87.64</v>
      </c>
      <c r="N205">
        <v>660</v>
      </c>
      <c r="O205">
        <v>173</v>
      </c>
      <c r="P205">
        <v>833</v>
      </c>
    </row>
    <row r="206" spans="1:22" x14ac:dyDescent="0.3">
      <c r="A206" s="1" t="s">
        <v>51</v>
      </c>
      <c r="B206">
        <v>2016</v>
      </c>
      <c r="C206">
        <v>75</v>
      </c>
      <c r="D206">
        <v>217</v>
      </c>
      <c r="E206">
        <v>292</v>
      </c>
      <c r="F206">
        <v>49363</v>
      </c>
      <c r="G206">
        <v>52172</v>
      </c>
      <c r="H206">
        <v>45584</v>
      </c>
      <c r="I206">
        <v>87.37</v>
      </c>
      <c r="J206">
        <v>51029</v>
      </c>
      <c r="K206">
        <v>54100</v>
      </c>
      <c r="L206">
        <v>47288</v>
      </c>
      <c r="M206">
        <v>87.41</v>
      </c>
      <c r="N206">
        <v>660</v>
      </c>
      <c r="O206">
        <v>183</v>
      </c>
      <c r="P206">
        <v>843</v>
      </c>
    </row>
    <row r="207" spans="1:22" x14ac:dyDescent="0.3">
      <c r="A207" s="1" t="s">
        <v>51</v>
      </c>
      <c r="B207">
        <v>2017</v>
      </c>
      <c r="C207">
        <v>77</v>
      </c>
      <c r="D207">
        <v>215</v>
      </c>
      <c r="E207">
        <v>292</v>
      </c>
      <c r="F207">
        <v>50927</v>
      </c>
      <c r="G207">
        <v>51036</v>
      </c>
      <c r="H207">
        <v>44231</v>
      </c>
      <c r="I207">
        <v>86.67</v>
      </c>
      <c r="J207">
        <v>52052</v>
      </c>
      <c r="K207">
        <v>53027</v>
      </c>
      <c r="L207">
        <v>46012</v>
      </c>
      <c r="M207">
        <v>86.77</v>
      </c>
      <c r="N207">
        <v>662</v>
      </c>
      <c r="O207">
        <v>200</v>
      </c>
      <c r="P207">
        <v>862</v>
      </c>
    </row>
    <row r="208" spans="1:22" x14ac:dyDescent="0.3">
      <c r="A208" s="1" t="s">
        <v>51</v>
      </c>
      <c r="B208">
        <v>2018</v>
      </c>
      <c r="C208">
        <v>77</v>
      </c>
      <c r="D208">
        <v>215</v>
      </c>
      <c r="E208">
        <v>292</v>
      </c>
      <c r="F208">
        <v>52732</v>
      </c>
      <c r="G208">
        <v>58965</v>
      </c>
      <c r="H208">
        <v>49084</v>
      </c>
      <c r="I208">
        <v>83.24</v>
      </c>
      <c r="J208">
        <v>54272</v>
      </c>
      <c r="K208">
        <v>61255</v>
      </c>
      <c r="L208">
        <v>51120</v>
      </c>
      <c r="M208">
        <v>83.45</v>
      </c>
      <c r="N208">
        <v>662</v>
      </c>
      <c r="O208">
        <v>217</v>
      </c>
      <c r="P208">
        <v>879</v>
      </c>
    </row>
    <row r="209" spans="1:22" x14ac:dyDescent="0.3">
      <c r="A209" s="1" t="s">
        <v>51</v>
      </c>
      <c r="B209">
        <v>2019</v>
      </c>
      <c r="C209">
        <v>77</v>
      </c>
      <c r="D209">
        <v>215</v>
      </c>
      <c r="E209">
        <v>292</v>
      </c>
      <c r="F209">
        <v>54784</v>
      </c>
      <c r="G209">
        <v>59938</v>
      </c>
      <c r="H209">
        <v>46996</v>
      </c>
      <c r="I209">
        <v>78.41</v>
      </c>
      <c r="J209">
        <v>56198</v>
      </c>
      <c r="K209">
        <v>62245</v>
      </c>
      <c r="L209">
        <v>49057</v>
      </c>
      <c r="M209">
        <v>78.81</v>
      </c>
      <c r="N209">
        <v>837</v>
      </c>
      <c r="O209">
        <v>618</v>
      </c>
      <c r="P209">
        <v>1455</v>
      </c>
      <c r="Q209">
        <v>614</v>
      </c>
      <c r="R209">
        <v>223</v>
      </c>
      <c r="S209">
        <v>182</v>
      </c>
      <c r="T209">
        <v>436</v>
      </c>
      <c r="U209">
        <v>796</v>
      </c>
      <c r="V209">
        <v>659</v>
      </c>
    </row>
    <row r="210" spans="1:22" x14ac:dyDescent="0.3">
      <c r="A210" s="1" t="s">
        <v>51</v>
      </c>
      <c r="B210">
        <v>2020</v>
      </c>
      <c r="C210">
        <v>77</v>
      </c>
      <c r="D210">
        <v>215</v>
      </c>
      <c r="E210">
        <v>292</v>
      </c>
      <c r="F210">
        <v>51178</v>
      </c>
      <c r="G210">
        <v>65476</v>
      </c>
      <c r="H210">
        <v>50379</v>
      </c>
      <c r="I210">
        <v>76.94</v>
      </c>
      <c r="J210">
        <v>52210</v>
      </c>
      <c r="K210">
        <v>67555</v>
      </c>
      <c r="L210">
        <v>52303</v>
      </c>
      <c r="M210">
        <v>77.42</v>
      </c>
      <c r="N210">
        <v>855</v>
      </c>
      <c r="O210">
        <v>609</v>
      </c>
      <c r="P210">
        <v>1464</v>
      </c>
      <c r="Q210">
        <v>631</v>
      </c>
      <c r="R210">
        <v>224</v>
      </c>
      <c r="S210">
        <v>173</v>
      </c>
      <c r="T210">
        <v>436</v>
      </c>
      <c r="U210">
        <v>804</v>
      </c>
      <c r="V210">
        <v>660</v>
      </c>
    </row>
    <row r="211" spans="1:22" x14ac:dyDescent="0.3">
      <c r="A211" s="1" t="s">
        <v>51</v>
      </c>
      <c r="B211">
        <v>2021</v>
      </c>
      <c r="C211">
        <v>77</v>
      </c>
      <c r="D211">
        <v>215</v>
      </c>
      <c r="E211">
        <v>292</v>
      </c>
      <c r="F211">
        <v>52272</v>
      </c>
      <c r="G211">
        <v>62170</v>
      </c>
      <c r="H211">
        <v>49883</v>
      </c>
      <c r="I211">
        <v>80.239999999999995</v>
      </c>
      <c r="J211">
        <v>53908</v>
      </c>
      <c r="K211">
        <v>64276</v>
      </c>
      <c r="L211">
        <v>51846</v>
      </c>
      <c r="M211">
        <v>80.66</v>
      </c>
      <c r="N211">
        <v>855</v>
      </c>
      <c r="O211">
        <v>609</v>
      </c>
      <c r="P211">
        <v>1464</v>
      </c>
      <c r="Q211">
        <v>631</v>
      </c>
      <c r="R211">
        <v>224</v>
      </c>
      <c r="S211">
        <v>173</v>
      </c>
      <c r="T211">
        <v>436</v>
      </c>
      <c r="U211">
        <v>804</v>
      </c>
      <c r="V211">
        <v>660</v>
      </c>
    </row>
    <row r="212" spans="1:22" x14ac:dyDescent="0.3">
      <c r="A212" s="1" t="s">
        <v>52</v>
      </c>
      <c r="B212">
        <v>2015</v>
      </c>
      <c r="C212">
        <v>35</v>
      </c>
      <c r="D212">
        <v>0</v>
      </c>
      <c r="E212">
        <v>35</v>
      </c>
      <c r="F212">
        <v>131752</v>
      </c>
      <c r="G212">
        <v>114395</v>
      </c>
      <c r="H212">
        <v>110163</v>
      </c>
      <c r="I212">
        <v>83.61</v>
      </c>
      <c r="J212">
        <v>130791</v>
      </c>
      <c r="K212">
        <v>114613</v>
      </c>
      <c r="L212">
        <v>111816</v>
      </c>
      <c r="M212">
        <v>85.49</v>
      </c>
      <c r="N212">
        <v>231</v>
      </c>
      <c r="O212">
        <v>125</v>
      </c>
      <c r="P212">
        <v>356</v>
      </c>
    </row>
    <row r="213" spans="1:22" x14ac:dyDescent="0.3">
      <c r="A213" s="1" t="s">
        <v>52</v>
      </c>
      <c r="B213">
        <v>2016</v>
      </c>
      <c r="C213">
        <v>35.700000000000003</v>
      </c>
      <c r="D213">
        <v>0</v>
      </c>
      <c r="E213">
        <v>35.700000000000003</v>
      </c>
      <c r="F213">
        <v>122976</v>
      </c>
      <c r="G213">
        <v>117441</v>
      </c>
      <c r="H213">
        <v>110546</v>
      </c>
      <c r="I213">
        <v>89.89</v>
      </c>
      <c r="J213">
        <v>122976</v>
      </c>
      <c r="K213">
        <v>119823</v>
      </c>
      <c r="L213">
        <v>112049</v>
      </c>
      <c r="M213">
        <v>91.11</v>
      </c>
      <c r="N213">
        <v>226</v>
      </c>
      <c r="O213">
        <v>110</v>
      </c>
      <c r="P213">
        <v>336</v>
      </c>
    </row>
    <row r="214" spans="1:22" x14ac:dyDescent="0.3">
      <c r="A214" s="1" t="s">
        <v>52</v>
      </c>
      <c r="B214">
        <v>2017</v>
      </c>
      <c r="C214">
        <v>35.700000000000003</v>
      </c>
      <c r="D214">
        <v>0</v>
      </c>
      <c r="E214">
        <v>35.700000000000003</v>
      </c>
      <c r="F214">
        <v>117931</v>
      </c>
      <c r="G214">
        <v>108712</v>
      </c>
      <c r="H214">
        <v>104963</v>
      </c>
      <c r="I214">
        <v>89</v>
      </c>
      <c r="J214">
        <v>117931</v>
      </c>
      <c r="K214">
        <v>113741</v>
      </c>
      <c r="L214">
        <v>106317</v>
      </c>
      <c r="M214">
        <v>90.15</v>
      </c>
      <c r="N214">
        <v>226</v>
      </c>
      <c r="O214">
        <v>108</v>
      </c>
      <c r="P214">
        <v>334</v>
      </c>
    </row>
    <row r="215" spans="1:22" x14ac:dyDescent="0.3">
      <c r="A215" s="1" t="s">
        <v>52</v>
      </c>
      <c r="B215">
        <v>2018</v>
      </c>
      <c r="C215">
        <v>35.700000000000003</v>
      </c>
      <c r="D215">
        <v>0</v>
      </c>
      <c r="E215">
        <v>35.700000000000003</v>
      </c>
      <c r="F215">
        <v>126565</v>
      </c>
      <c r="G215">
        <v>114960</v>
      </c>
      <c r="H215">
        <v>107506</v>
      </c>
      <c r="I215">
        <v>84.94</v>
      </c>
      <c r="J215">
        <v>128887</v>
      </c>
      <c r="K215">
        <v>122301</v>
      </c>
      <c r="L215">
        <v>110339</v>
      </c>
      <c r="M215">
        <v>85.61</v>
      </c>
      <c r="N215">
        <v>226</v>
      </c>
      <c r="O215">
        <v>108</v>
      </c>
      <c r="P215">
        <v>334</v>
      </c>
    </row>
    <row r="216" spans="1:22" x14ac:dyDescent="0.3">
      <c r="A216" s="1" t="s">
        <v>52</v>
      </c>
      <c r="B216">
        <v>2019</v>
      </c>
      <c r="C216">
        <v>36.6</v>
      </c>
      <c r="D216">
        <v>0</v>
      </c>
      <c r="E216">
        <v>36.6</v>
      </c>
      <c r="F216">
        <v>126161</v>
      </c>
      <c r="G216">
        <v>109499</v>
      </c>
      <c r="H216">
        <v>106267</v>
      </c>
      <c r="I216">
        <v>84.23</v>
      </c>
      <c r="J216">
        <v>129362</v>
      </c>
      <c r="K216">
        <v>111979</v>
      </c>
      <c r="L216">
        <v>107546</v>
      </c>
      <c r="M216">
        <v>83.14</v>
      </c>
      <c r="N216">
        <v>227</v>
      </c>
      <c r="O216">
        <v>108</v>
      </c>
      <c r="P216">
        <v>335</v>
      </c>
      <c r="Q216">
        <v>227</v>
      </c>
      <c r="S216">
        <v>108</v>
      </c>
      <c r="U216">
        <v>335</v>
      </c>
      <c r="V216">
        <v>0</v>
      </c>
    </row>
    <row r="217" spans="1:22" x14ac:dyDescent="0.3">
      <c r="A217" s="1" t="s">
        <v>52</v>
      </c>
      <c r="B217">
        <v>2020</v>
      </c>
      <c r="C217">
        <v>36.6</v>
      </c>
      <c r="D217">
        <v>0</v>
      </c>
      <c r="E217">
        <v>36.6</v>
      </c>
      <c r="F217">
        <v>114474</v>
      </c>
      <c r="G217">
        <v>115637</v>
      </c>
      <c r="H217">
        <v>101296</v>
      </c>
      <c r="I217">
        <v>87.6</v>
      </c>
      <c r="J217">
        <v>114474</v>
      </c>
      <c r="K217">
        <v>116108</v>
      </c>
      <c r="L217">
        <v>102619</v>
      </c>
      <c r="M217">
        <v>88.38</v>
      </c>
      <c r="N217">
        <v>227</v>
      </c>
      <c r="O217">
        <v>108</v>
      </c>
      <c r="P217">
        <v>335</v>
      </c>
      <c r="Q217">
        <v>227</v>
      </c>
      <c r="S217">
        <v>108</v>
      </c>
      <c r="U217">
        <v>335</v>
      </c>
      <c r="V217">
        <v>0</v>
      </c>
    </row>
    <row r="218" spans="1:22" x14ac:dyDescent="0.3">
      <c r="A218" s="1" t="s">
        <v>52</v>
      </c>
      <c r="B218">
        <v>2021</v>
      </c>
      <c r="C218">
        <v>36.6</v>
      </c>
      <c r="D218">
        <v>0</v>
      </c>
      <c r="E218">
        <v>36.6</v>
      </c>
      <c r="F218">
        <v>111668</v>
      </c>
      <c r="G218">
        <v>108785</v>
      </c>
      <c r="H218">
        <v>99795</v>
      </c>
      <c r="I218">
        <v>89.37</v>
      </c>
      <c r="J218">
        <v>111668</v>
      </c>
      <c r="K218">
        <v>118606</v>
      </c>
      <c r="L218">
        <v>101988</v>
      </c>
      <c r="M218">
        <v>85.99</v>
      </c>
      <c r="N218">
        <v>227</v>
      </c>
      <c r="O218">
        <v>107</v>
      </c>
      <c r="P218">
        <v>334</v>
      </c>
      <c r="Q218">
        <v>227</v>
      </c>
      <c r="S218">
        <v>107</v>
      </c>
      <c r="U218">
        <v>334</v>
      </c>
      <c r="V218">
        <v>0</v>
      </c>
    </row>
    <row r="219" spans="1:22" x14ac:dyDescent="0.3">
      <c r="A219" s="1" t="s">
        <v>53</v>
      </c>
      <c r="B219">
        <v>2015</v>
      </c>
      <c r="C219">
        <v>125</v>
      </c>
      <c r="D219">
        <v>284</v>
      </c>
      <c r="E219">
        <v>409</v>
      </c>
      <c r="F219">
        <v>293132</v>
      </c>
      <c r="G219">
        <v>328007</v>
      </c>
      <c r="H219">
        <v>284684</v>
      </c>
      <c r="I219">
        <v>86.79</v>
      </c>
      <c r="J219">
        <v>296944</v>
      </c>
      <c r="K219">
        <v>334638</v>
      </c>
      <c r="L219">
        <v>289582</v>
      </c>
      <c r="M219">
        <v>86.54</v>
      </c>
      <c r="N219">
        <v>1012</v>
      </c>
      <c r="O219">
        <v>906</v>
      </c>
      <c r="P219">
        <v>1918</v>
      </c>
    </row>
    <row r="220" spans="1:22" x14ac:dyDescent="0.3">
      <c r="A220" s="1" t="s">
        <v>53</v>
      </c>
      <c r="B220">
        <v>2016</v>
      </c>
      <c r="C220">
        <v>125</v>
      </c>
      <c r="D220">
        <v>284</v>
      </c>
      <c r="E220">
        <v>409</v>
      </c>
      <c r="F220">
        <v>293555</v>
      </c>
      <c r="G220">
        <v>360767</v>
      </c>
      <c r="H220">
        <v>293626</v>
      </c>
      <c r="I220">
        <v>81.39</v>
      </c>
      <c r="J220">
        <v>297533</v>
      </c>
      <c r="K220">
        <v>366361</v>
      </c>
      <c r="L220">
        <v>298581</v>
      </c>
      <c r="M220">
        <v>81.5</v>
      </c>
      <c r="N220">
        <v>1017</v>
      </c>
      <c r="O220">
        <v>931</v>
      </c>
      <c r="P220">
        <v>1948</v>
      </c>
    </row>
    <row r="221" spans="1:22" x14ac:dyDescent="0.3">
      <c r="A221" s="1" t="s">
        <v>53</v>
      </c>
      <c r="B221">
        <v>2017</v>
      </c>
      <c r="C221">
        <v>125</v>
      </c>
      <c r="D221">
        <v>300</v>
      </c>
      <c r="E221">
        <v>425</v>
      </c>
      <c r="F221">
        <v>279305</v>
      </c>
      <c r="G221">
        <v>329672</v>
      </c>
      <c r="H221">
        <v>277081</v>
      </c>
      <c r="I221">
        <v>84.05</v>
      </c>
      <c r="J221">
        <v>283575</v>
      </c>
      <c r="K221">
        <v>334651</v>
      </c>
      <c r="L221">
        <v>282114</v>
      </c>
      <c r="M221">
        <v>84.3</v>
      </c>
      <c r="N221">
        <v>1018</v>
      </c>
      <c r="O221">
        <v>950</v>
      </c>
      <c r="P221">
        <v>1968</v>
      </c>
    </row>
    <row r="222" spans="1:22" x14ac:dyDescent="0.3">
      <c r="A222" s="1" t="s">
        <v>53</v>
      </c>
      <c r="B222">
        <v>2018</v>
      </c>
      <c r="C222">
        <v>125</v>
      </c>
      <c r="D222">
        <v>300</v>
      </c>
      <c r="E222">
        <v>425</v>
      </c>
      <c r="F222">
        <v>283066</v>
      </c>
      <c r="G222">
        <v>370688</v>
      </c>
      <c r="H222">
        <v>298443</v>
      </c>
      <c r="I222">
        <v>80.510000000000005</v>
      </c>
      <c r="J222">
        <v>286778</v>
      </c>
      <c r="K222">
        <v>376100</v>
      </c>
      <c r="L222">
        <v>302966</v>
      </c>
      <c r="M222">
        <v>80.55</v>
      </c>
      <c r="N222">
        <v>1013</v>
      </c>
      <c r="O222">
        <v>961</v>
      </c>
      <c r="P222">
        <v>1974</v>
      </c>
    </row>
    <row r="223" spans="1:22" x14ac:dyDescent="0.3">
      <c r="A223" s="1" t="s">
        <v>53</v>
      </c>
      <c r="B223">
        <v>2019</v>
      </c>
      <c r="C223">
        <v>125</v>
      </c>
      <c r="D223">
        <v>300</v>
      </c>
      <c r="E223">
        <v>425</v>
      </c>
      <c r="F223">
        <v>295990</v>
      </c>
      <c r="G223">
        <v>342588</v>
      </c>
      <c r="H223">
        <v>281833</v>
      </c>
      <c r="I223">
        <v>82.27</v>
      </c>
      <c r="J223">
        <v>299584</v>
      </c>
      <c r="K223">
        <v>348430</v>
      </c>
      <c r="L223">
        <v>286356</v>
      </c>
      <c r="M223">
        <v>82.18</v>
      </c>
      <c r="N223">
        <v>1010</v>
      </c>
      <c r="O223">
        <v>970</v>
      </c>
      <c r="P223">
        <v>1980</v>
      </c>
      <c r="Q223">
        <v>1010</v>
      </c>
      <c r="S223">
        <v>970</v>
      </c>
      <c r="U223">
        <v>1980</v>
      </c>
      <c r="V223">
        <v>0</v>
      </c>
    </row>
    <row r="224" spans="1:22" x14ac:dyDescent="0.3">
      <c r="A224" s="1" t="s">
        <v>53</v>
      </c>
      <c r="B224">
        <v>2020</v>
      </c>
      <c r="C224">
        <v>125</v>
      </c>
      <c r="D224">
        <v>300</v>
      </c>
      <c r="E224">
        <v>425</v>
      </c>
      <c r="F224">
        <v>291859</v>
      </c>
      <c r="G224">
        <v>382289</v>
      </c>
      <c r="H224">
        <v>292091</v>
      </c>
      <c r="I224">
        <v>76.41</v>
      </c>
      <c r="J224">
        <v>294883</v>
      </c>
      <c r="K224">
        <v>389561</v>
      </c>
      <c r="L224">
        <v>2970</v>
      </c>
      <c r="M224">
        <v>0.76</v>
      </c>
      <c r="N224">
        <v>1006</v>
      </c>
      <c r="O224">
        <v>987</v>
      </c>
      <c r="P224">
        <v>1993</v>
      </c>
      <c r="Q224">
        <v>1006</v>
      </c>
      <c r="S224">
        <v>987</v>
      </c>
      <c r="U224">
        <v>1993</v>
      </c>
      <c r="V224">
        <v>0</v>
      </c>
    </row>
    <row r="225" spans="1:22" x14ac:dyDescent="0.3">
      <c r="A225" s="1" t="s">
        <v>53</v>
      </c>
      <c r="B225">
        <v>2021</v>
      </c>
      <c r="C225">
        <v>125</v>
      </c>
      <c r="D225">
        <v>300</v>
      </c>
      <c r="E225">
        <v>425</v>
      </c>
      <c r="F225">
        <v>281071</v>
      </c>
      <c r="G225">
        <v>361534</v>
      </c>
      <c r="H225">
        <v>289376</v>
      </c>
      <c r="I225">
        <v>80.040000000000006</v>
      </c>
      <c r="J225">
        <v>284352</v>
      </c>
      <c r="K225">
        <v>367426</v>
      </c>
      <c r="L225">
        <v>293674</v>
      </c>
      <c r="M225">
        <v>79.930000000000007</v>
      </c>
      <c r="N225">
        <v>1003</v>
      </c>
      <c r="O225">
        <v>997</v>
      </c>
      <c r="P225">
        <v>2000</v>
      </c>
      <c r="Q225">
        <v>1003</v>
      </c>
      <c r="S225">
        <v>997</v>
      </c>
      <c r="U225">
        <v>2000</v>
      </c>
      <c r="V225">
        <v>0</v>
      </c>
    </row>
    <row r="226" spans="1:22" x14ac:dyDescent="0.3">
      <c r="A226" s="1" t="s">
        <v>54</v>
      </c>
      <c r="B226">
        <v>2015</v>
      </c>
      <c r="C226">
        <v>28</v>
      </c>
      <c r="D226">
        <v>0</v>
      </c>
      <c r="E226">
        <v>28</v>
      </c>
      <c r="F226">
        <v>42548</v>
      </c>
      <c r="G226">
        <v>41683</v>
      </c>
      <c r="H226">
        <v>38140</v>
      </c>
      <c r="I226">
        <v>89.64</v>
      </c>
      <c r="J226">
        <v>42548</v>
      </c>
      <c r="K226">
        <v>42609</v>
      </c>
      <c r="L226">
        <v>38555</v>
      </c>
      <c r="M226">
        <v>90.49</v>
      </c>
      <c r="N226">
        <v>142</v>
      </c>
      <c r="O226">
        <v>50</v>
      </c>
      <c r="P226">
        <v>192</v>
      </c>
    </row>
    <row r="227" spans="1:22" x14ac:dyDescent="0.3">
      <c r="A227" s="1" t="s">
        <v>54</v>
      </c>
      <c r="B227">
        <v>2016</v>
      </c>
      <c r="C227">
        <v>27.5</v>
      </c>
      <c r="D227">
        <v>0</v>
      </c>
      <c r="E227">
        <v>27.5</v>
      </c>
      <c r="F227">
        <v>41183</v>
      </c>
      <c r="G227">
        <v>43462</v>
      </c>
      <c r="H227">
        <v>38733</v>
      </c>
      <c r="I227">
        <v>89.12</v>
      </c>
      <c r="J227">
        <v>41183</v>
      </c>
      <c r="K227">
        <v>44782</v>
      </c>
      <c r="L227">
        <v>39356</v>
      </c>
      <c r="M227">
        <v>87.88</v>
      </c>
      <c r="N227">
        <v>142</v>
      </c>
      <c r="O227">
        <v>50</v>
      </c>
      <c r="P227">
        <v>192</v>
      </c>
    </row>
    <row r="228" spans="1:22" x14ac:dyDescent="0.3">
      <c r="A228" s="1" t="s">
        <v>54</v>
      </c>
      <c r="B228">
        <v>2017</v>
      </c>
      <c r="C228">
        <v>27.5</v>
      </c>
      <c r="D228">
        <v>0</v>
      </c>
      <c r="E228">
        <v>27.5</v>
      </c>
      <c r="F228">
        <v>40045</v>
      </c>
      <c r="G228">
        <v>40516</v>
      </c>
      <c r="H228">
        <v>37136</v>
      </c>
      <c r="I228">
        <v>91.66</v>
      </c>
      <c r="J228">
        <v>40045</v>
      </c>
      <c r="K228">
        <v>41885</v>
      </c>
      <c r="L228">
        <v>37703</v>
      </c>
      <c r="M228">
        <v>90.02</v>
      </c>
      <c r="N228">
        <v>156</v>
      </c>
      <c r="O228">
        <v>63</v>
      </c>
      <c r="P228">
        <v>219</v>
      </c>
    </row>
    <row r="229" spans="1:22" x14ac:dyDescent="0.3">
      <c r="A229" s="1" t="s">
        <v>54</v>
      </c>
      <c r="B229">
        <v>2018</v>
      </c>
      <c r="C229">
        <v>27.5</v>
      </c>
      <c r="D229">
        <v>0</v>
      </c>
      <c r="E229">
        <v>27.5</v>
      </c>
      <c r="F229">
        <v>43382</v>
      </c>
      <c r="G229">
        <v>45324</v>
      </c>
      <c r="H229">
        <v>39768</v>
      </c>
      <c r="I229">
        <v>87.74</v>
      </c>
      <c r="J229">
        <v>43382</v>
      </c>
      <c r="K229">
        <v>46509</v>
      </c>
      <c r="L229">
        <v>40531</v>
      </c>
      <c r="M229">
        <v>87.15</v>
      </c>
      <c r="N229">
        <v>156</v>
      </c>
      <c r="O229">
        <v>60</v>
      </c>
      <c r="P229">
        <v>216</v>
      </c>
    </row>
    <row r="230" spans="1:22" x14ac:dyDescent="0.3">
      <c r="A230" s="1" t="s">
        <v>54</v>
      </c>
      <c r="B230">
        <v>2019</v>
      </c>
      <c r="C230">
        <v>27.5</v>
      </c>
      <c r="D230">
        <v>0</v>
      </c>
      <c r="E230">
        <v>27.5</v>
      </c>
      <c r="F230">
        <v>43615</v>
      </c>
      <c r="G230">
        <v>41163</v>
      </c>
      <c r="H230">
        <v>38126</v>
      </c>
      <c r="I230">
        <v>87.41</v>
      </c>
      <c r="J230">
        <v>43622</v>
      </c>
      <c r="K230">
        <v>43236</v>
      </c>
      <c r="L230">
        <v>38770</v>
      </c>
      <c r="M230">
        <v>88.88</v>
      </c>
      <c r="N230">
        <v>156</v>
      </c>
      <c r="O230">
        <v>65</v>
      </c>
      <c r="P230">
        <v>221</v>
      </c>
      <c r="Q230">
        <v>156</v>
      </c>
      <c r="S230">
        <v>65</v>
      </c>
      <c r="U230">
        <v>221</v>
      </c>
      <c r="V230">
        <v>0</v>
      </c>
    </row>
    <row r="231" spans="1:22" x14ac:dyDescent="0.3">
      <c r="A231" s="1" t="s">
        <v>54</v>
      </c>
      <c r="B231">
        <v>2020</v>
      </c>
      <c r="C231">
        <v>27.5</v>
      </c>
      <c r="D231">
        <v>0</v>
      </c>
      <c r="E231">
        <v>27.5</v>
      </c>
      <c r="F231">
        <v>41349</v>
      </c>
      <c r="G231">
        <v>44356</v>
      </c>
      <c r="H231">
        <v>38923</v>
      </c>
      <c r="I231">
        <v>87.75</v>
      </c>
      <c r="J231">
        <v>41349</v>
      </c>
      <c r="K231">
        <v>46215</v>
      </c>
      <c r="L231">
        <v>39749</v>
      </c>
      <c r="M231">
        <v>86.01</v>
      </c>
      <c r="N231">
        <v>156</v>
      </c>
      <c r="O231">
        <v>65</v>
      </c>
      <c r="P231">
        <v>221</v>
      </c>
      <c r="Q231">
        <v>156</v>
      </c>
      <c r="S231">
        <v>65</v>
      </c>
      <c r="U231">
        <v>221</v>
      </c>
      <c r="V231">
        <v>0</v>
      </c>
    </row>
    <row r="232" spans="1:22" x14ac:dyDescent="0.3">
      <c r="A232" s="1" t="s">
        <v>54</v>
      </c>
      <c r="B232">
        <v>2021</v>
      </c>
      <c r="C232">
        <v>27.64</v>
      </c>
      <c r="D232">
        <v>0</v>
      </c>
      <c r="E232">
        <v>27.64</v>
      </c>
      <c r="F232">
        <v>40303</v>
      </c>
      <c r="G232">
        <v>45113</v>
      </c>
      <c r="H232">
        <v>38325</v>
      </c>
      <c r="I232">
        <v>84.95</v>
      </c>
      <c r="J232">
        <v>40303</v>
      </c>
      <c r="K232">
        <v>46389</v>
      </c>
      <c r="L232">
        <v>39006</v>
      </c>
      <c r="M232">
        <v>84.08</v>
      </c>
      <c r="N232">
        <v>158</v>
      </c>
      <c r="O232">
        <v>67</v>
      </c>
      <c r="P232">
        <v>225</v>
      </c>
      <c r="Q232">
        <v>158</v>
      </c>
      <c r="S232">
        <v>67</v>
      </c>
      <c r="U232">
        <v>225</v>
      </c>
      <c r="V232">
        <v>0</v>
      </c>
    </row>
    <row r="233" spans="1:22" x14ac:dyDescent="0.3">
      <c r="A233" s="1" t="s">
        <v>55</v>
      </c>
      <c r="B233">
        <v>2015</v>
      </c>
      <c r="C233">
        <v>19</v>
      </c>
      <c r="D233">
        <v>144</v>
      </c>
      <c r="E233">
        <v>163</v>
      </c>
      <c r="F233">
        <v>57404</v>
      </c>
      <c r="G233">
        <v>43127</v>
      </c>
      <c r="H233">
        <v>40996</v>
      </c>
      <c r="I233">
        <v>71.42</v>
      </c>
      <c r="J233">
        <v>59005</v>
      </c>
      <c r="K233">
        <v>44361</v>
      </c>
      <c r="L233">
        <v>45686</v>
      </c>
      <c r="M233">
        <v>77.430000000000007</v>
      </c>
      <c r="N233">
        <v>277</v>
      </c>
      <c r="O233">
        <v>90</v>
      </c>
      <c r="P233">
        <v>367</v>
      </c>
    </row>
    <row r="234" spans="1:22" x14ac:dyDescent="0.3">
      <c r="A234" s="1" t="s">
        <v>55</v>
      </c>
      <c r="B234">
        <v>2016</v>
      </c>
      <c r="C234">
        <v>19</v>
      </c>
      <c r="D234">
        <v>144</v>
      </c>
      <c r="E234">
        <v>163</v>
      </c>
      <c r="F234">
        <v>48039</v>
      </c>
      <c r="G234">
        <v>46425</v>
      </c>
      <c r="H234">
        <v>41016</v>
      </c>
      <c r="I234">
        <v>85.38</v>
      </c>
      <c r="J234">
        <v>60137</v>
      </c>
      <c r="K234">
        <v>46803</v>
      </c>
      <c r="L234">
        <v>46705</v>
      </c>
      <c r="M234">
        <v>77.66</v>
      </c>
      <c r="N234">
        <v>271</v>
      </c>
      <c r="O234">
        <v>86</v>
      </c>
      <c r="P234">
        <v>357</v>
      </c>
    </row>
    <row r="235" spans="1:22" x14ac:dyDescent="0.3">
      <c r="A235" s="1" t="s">
        <v>55</v>
      </c>
      <c r="B235">
        <v>2017</v>
      </c>
      <c r="C235">
        <v>19</v>
      </c>
      <c r="D235">
        <v>128</v>
      </c>
      <c r="E235">
        <v>147</v>
      </c>
      <c r="F235">
        <v>50947</v>
      </c>
      <c r="G235">
        <v>40433</v>
      </c>
      <c r="H235">
        <v>38293</v>
      </c>
      <c r="I235">
        <v>75.16</v>
      </c>
      <c r="J235">
        <v>59880</v>
      </c>
      <c r="K235">
        <v>42708</v>
      </c>
      <c r="L235">
        <v>45002</v>
      </c>
      <c r="M235">
        <v>75.150000000000006</v>
      </c>
      <c r="N235">
        <v>271</v>
      </c>
      <c r="O235">
        <v>87</v>
      </c>
      <c r="P235">
        <v>358</v>
      </c>
    </row>
    <row r="236" spans="1:22" x14ac:dyDescent="0.3">
      <c r="A236" s="1" t="s">
        <v>55</v>
      </c>
      <c r="B236">
        <v>2018</v>
      </c>
      <c r="C236">
        <v>19</v>
      </c>
      <c r="D236">
        <v>128</v>
      </c>
      <c r="E236">
        <v>147</v>
      </c>
      <c r="F236">
        <v>55713</v>
      </c>
      <c r="G236">
        <v>53388</v>
      </c>
      <c r="H236">
        <v>43186</v>
      </c>
      <c r="I236">
        <v>77.52</v>
      </c>
      <c r="J236">
        <v>64661</v>
      </c>
      <c r="K236">
        <v>54665</v>
      </c>
      <c r="L236">
        <v>50475</v>
      </c>
      <c r="M236">
        <v>78.06</v>
      </c>
      <c r="N236">
        <v>266</v>
      </c>
      <c r="O236">
        <v>88</v>
      </c>
      <c r="P236">
        <v>354</v>
      </c>
    </row>
    <row r="237" spans="1:22" x14ac:dyDescent="0.3">
      <c r="A237" s="1" t="s">
        <v>55</v>
      </c>
      <c r="B237">
        <v>2019</v>
      </c>
      <c r="C237">
        <v>19</v>
      </c>
      <c r="D237">
        <v>128</v>
      </c>
      <c r="E237">
        <v>147</v>
      </c>
      <c r="F237">
        <v>50163</v>
      </c>
      <c r="G237">
        <v>45670</v>
      </c>
      <c r="H237">
        <v>39175</v>
      </c>
      <c r="I237">
        <v>78.099999999999994</v>
      </c>
      <c r="J237">
        <v>56596</v>
      </c>
      <c r="K237">
        <v>46981</v>
      </c>
      <c r="L237">
        <v>46038</v>
      </c>
      <c r="M237">
        <v>81.34</v>
      </c>
      <c r="N237">
        <v>263</v>
      </c>
      <c r="O237">
        <v>95</v>
      </c>
      <c r="P237">
        <v>358</v>
      </c>
      <c r="Q237">
        <v>263</v>
      </c>
      <c r="S237">
        <v>95</v>
      </c>
      <c r="U237">
        <v>358</v>
      </c>
      <c r="V237">
        <v>0</v>
      </c>
    </row>
    <row r="238" spans="1:22" x14ac:dyDescent="0.3">
      <c r="A238" s="1" t="s">
        <v>55</v>
      </c>
      <c r="B238">
        <v>2020</v>
      </c>
      <c r="C238">
        <v>19</v>
      </c>
      <c r="D238">
        <v>128</v>
      </c>
      <c r="E238">
        <v>147</v>
      </c>
      <c r="F238">
        <v>46957</v>
      </c>
      <c r="G238">
        <v>47322</v>
      </c>
      <c r="H238">
        <v>39178</v>
      </c>
      <c r="I238">
        <v>82.79</v>
      </c>
      <c r="J238">
        <v>55704</v>
      </c>
      <c r="K238">
        <v>48925</v>
      </c>
      <c r="L238">
        <v>46954</v>
      </c>
      <c r="M238">
        <v>84.29</v>
      </c>
      <c r="N238">
        <v>262</v>
      </c>
      <c r="O238">
        <v>91</v>
      </c>
      <c r="P238">
        <v>353</v>
      </c>
      <c r="Q238">
        <v>262</v>
      </c>
      <c r="S238">
        <v>91</v>
      </c>
      <c r="U238">
        <v>353</v>
      </c>
      <c r="V238">
        <v>0</v>
      </c>
    </row>
    <row r="239" spans="1:22" x14ac:dyDescent="0.3">
      <c r="A239" s="1" t="s">
        <v>55</v>
      </c>
      <c r="B239">
        <v>2021</v>
      </c>
      <c r="C239">
        <v>19</v>
      </c>
      <c r="D239">
        <v>128</v>
      </c>
      <c r="E239">
        <v>147</v>
      </c>
      <c r="F239">
        <v>45458</v>
      </c>
      <c r="G239">
        <v>48124</v>
      </c>
      <c r="H239">
        <v>39145</v>
      </c>
      <c r="I239">
        <v>81.34</v>
      </c>
      <c r="J239">
        <v>51626</v>
      </c>
      <c r="K239">
        <v>49930</v>
      </c>
      <c r="L239">
        <v>46008</v>
      </c>
      <c r="M239">
        <v>89.12</v>
      </c>
      <c r="N239">
        <v>261</v>
      </c>
      <c r="O239">
        <v>103</v>
      </c>
      <c r="P239">
        <v>364</v>
      </c>
      <c r="Q239">
        <v>261</v>
      </c>
      <c r="S239">
        <v>103</v>
      </c>
      <c r="U239">
        <v>364</v>
      </c>
      <c r="V239">
        <v>0</v>
      </c>
    </row>
    <row r="240" spans="1:22" x14ac:dyDescent="0.3">
      <c r="A240" s="1" t="s">
        <v>56</v>
      </c>
      <c r="B240">
        <v>2015</v>
      </c>
      <c r="C240">
        <v>163</v>
      </c>
      <c r="D240">
        <v>260</v>
      </c>
      <c r="E240">
        <v>423</v>
      </c>
      <c r="F240">
        <v>514046</v>
      </c>
      <c r="G240">
        <v>638017</v>
      </c>
      <c r="H240">
        <v>508251</v>
      </c>
      <c r="I240">
        <v>79.66</v>
      </c>
      <c r="J240">
        <v>538330</v>
      </c>
      <c r="K240">
        <v>661102</v>
      </c>
      <c r="L240">
        <v>520211</v>
      </c>
      <c r="M240">
        <v>78.69</v>
      </c>
      <c r="N240">
        <v>1367</v>
      </c>
      <c r="O240">
        <v>1499</v>
      </c>
      <c r="P240">
        <v>2866</v>
      </c>
    </row>
    <row r="241" spans="1:22" x14ac:dyDescent="0.3">
      <c r="A241" s="1" t="s">
        <v>56</v>
      </c>
      <c r="B241">
        <v>2016</v>
      </c>
      <c r="C241">
        <v>162.80000000000001</v>
      </c>
      <c r="D241">
        <v>260.3</v>
      </c>
      <c r="E241">
        <v>423.1</v>
      </c>
      <c r="F241">
        <v>511359</v>
      </c>
      <c r="G241">
        <v>683790</v>
      </c>
      <c r="H241">
        <v>526861</v>
      </c>
      <c r="I241">
        <v>77.05</v>
      </c>
      <c r="J241">
        <v>537708</v>
      </c>
      <c r="K241">
        <v>707205</v>
      </c>
      <c r="L241">
        <v>536782</v>
      </c>
      <c r="M241">
        <v>75.900000000000006</v>
      </c>
      <c r="N241">
        <v>1372</v>
      </c>
      <c r="O241">
        <v>1492</v>
      </c>
      <c r="P241">
        <v>2864</v>
      </c>
    </row>
    <row r="242" spans="1:22" x14ac:dyDescent="0.3">
      <c r="A242" s="1" t="s">
        <v>56</v>
      </c>
      <c r="B242">
        <v>2017</v>
      </c>
      <c r="C242">
        <v>162.80000000000001</v>
      </c>
      <c r="D242">
        <v>260.3</v>
      </c>
      <c r="E242">
        <v>423.1</v>
      </c>
      <c r="F242">
        <v>514321</v>
      </c>
      <c r="G242">
        <v>633604</v>
      </c>
      <c r="H242">
        <v>500813</v>
      </c>
      <c r="I242">
        <v>79.040000000000006</v>
      </c>
      <c r="J242">
        <v>535268</v>
      </c>
      <c r="K242">
        <v>655151</v>
      </c>
      <c r="L242">
        <v>509784</v>
      </c>
      <c r="M242">
        <v>77.81</v>
      </c>
      <c r="N242">
        <v>1366</v>
      </c>
      <c r="O242">
        <v>1518</v>
      </c>
      <c r="P242">
        <v>2884</v>
      </c>
    </row>
    <row r="243" spans="1:22" x14ac:dyDescent="0.3">
      <c r="A243" s="1" t="s">
        <v>56</v>
      </c>
      <c r="B243">
        <v>2018</v>
      </c>
      <c r="C243">
        <v>162.80000000000001</v>
      </c>
      <c r="D243">
        <v>260.3</v>
      </c>
      <c r="E243">
        <v>423.1</v>
      </c>
      <c r="F243">
        <v>499887</v>
      </c>
      <c r="G243">
        <v>689993</v>
      </c>
      <c r="H243">
        <v>533040</v>
      </c>
      <c r="I243">
        <v>77.25</v>
      </c>
      <c r="J243">
        <v>529814</v>
      </c>
      <c r="K243">
        <v>716060</v>
      </c>
      <c r="L243">
        <v>544219</v>
      </c>
      <c r="M243">
        <v>76</v>
      </c>
      <c r="N243">
        <v>1383</v>
      </c>
      <c r="O243">
        <v>1651</v>
      </c>
      <c r="P243">
        <v>3034</v>
      </c>
    </row>
    <row r="244" spans="1:22" x14ac:dyDescent="0.3">
      <c r="A244" s="1" t="s">
        <v>56</v>
      </c>
      <c r="B244">
        <v>2019</v>
      </c>
      <c r="C244">
        <v>162.80000000000001</v>
      </c>
      <c r="D244">
        <v>260.3</v>
      </c>
      <c r="E244">
        <v>423.1</v>
      </c>
      <c r="F244">
        <v>507683</v>
      </c>
      <c r="G244">
        <v>647506</v>
      </c>
      <c r="H244">
        <v>502272</v>
      </c>
      <c r="I244">
        <v>77.569999999999993</v>
      </c>
      <c r="J244">
        <v>512730</v>
      </c>
      <c r="K244">
        <v>657266</v>
      </c>
      <c r="L244">
        <v>510260</v>
      </c>
      <c r="M244">
        <v>77.63</v>
      </c>
      <c r="N244">
        <v>1393</v>
      </c>
      <c r="O244">
        <v>1667</v>
      </c>
      <c r="P244">
        <v>3060</v>
      </c>
      <c r="Q244">
        <v>1393</v>
      </c>
      <c r="S244">
        <v>1667</v>
      </c>
      <c r="U244">
        <v>3060</v>
      </c>
      <c r="V244">
        <v>0</v>
      </c>
    </row>
    <row r="245" spans="1:22" x14ac:dyDescent="0.3">
      <c r="A245" s="1" t="s">
        <v>56</v>
      </c>
      <c r="B245">
        <v>2020</v>
      </c>
      <c r="C245">
        <v>162.80000000000001</v>
      </c>
      <c r="D245">
        <v>260.3</v>
      </c>
      <c r="E245">
        <v>423.1</v>
      </c>
      <c r="F245">
        <v>456419</v>
      </c>
      <c r="G245">
        <v>684146</v>
      </c>
      <c r="H245">
        <v>502807</v>
      </c>
      <c r="I245">
        <v>73.489999999999995</v>
      </c>
      <c r="J245">
        <v>457926</v>
      </c>
      <c r="K245">
        <v>693661</v>
      </c>
      <c r="L245">
        <v>510680</v>
      </c>
      <c r="M245">
        <v>73.62</v>
      </c>
      <c r="N245">
        <v>1390</v>
      </c>
      <c r="O245">
        <v>1680</v>
      </c>
      <c r="P245">
        <v>3070</v>
      </c>
      <c r="Q245">
        <v>1390</v>
      </c>
      <c r="S245">
        <v>1680</v>
      </c>
      <c r="U245">
        <v>3070</v>
      </c>
      <c r="V245">
        <v>0</v>
      </c>
    </row>
    <row r="246" spans="1:22" x14ac:dyDescent="0.3">
      <c r="A246" s="1" t="s">
        <v>56</v>
      </c>
      <c r="B246">
        <v>2021</v>
      </c>
      <c r="C246">
        <v>162.80000000000001</v>
      </c>
      <c r="D246">
        <v>260.3</v>
      </c>
      <c r="E246">
        <v>423.1</v>
      </c>
      <c r="F246">
        <v>454955</v>
      </c>
      <c r="G246">
        <v>650777</v>
      </c>
      <c r="H246">
        <v>504801</v>
      </c>
      <c r="I246">
        <v>77.569999999999993</v>
      </c>
      <c r="J246">
        <v>459216</v>
      </c>
      <c r="K246">
        <v>662035</v>
      </c>
      <c r="L246">
        <v>511780</v>
      </c>
      <c r="M246">
        <v>77.3</v>
      </c>
      <c r="N246">
        <v>1390</v>
      </c>
      <c r="O246">
        <v>1687</v>
      </c>
      <c r="P246">
        <v>3077</v>
      </c>
      <c r="Q246">
        <v>1390</v>
      </c>
      <c r="S246">
        <v>1687</v>
      </c>
      <c r="U246">
        <v>3077</v>
      </c>
      <c r="V246">
        <v>0</v>
      </c>
    </row>
    <row r="247" spans="1:22" x14ac:dyDescent="0.3">
      <c r="A247" s="1" t="s">
        <v>57</v>
      </c>
      <c r="B247">
        <v>2015</v>
      </c>
      <c r="C247">
        <v>56</v>
      </c>
      <c r="D247">
        <v>315</v>
      </c>
      <c r="E247">
        <v>371</v>
      </c>
      <c r="F247">
        <v>140401</v>
      </c>
      <c r="G247">
        <v>166331</v>
      </c>
      <c r="H247">
        <v>138091</v>
      </c>
      <c r="I247">
        <v>83.02</v>
      </c>
      <c r="J247">
        <v>141341</v>
      </c>
      <c r="K247">
        <v>168414</v>
      </c>
      <c r="L247">
        <v>139435</v>
      </c>
      <c r="M247">
        <v>82.79</v>
      </c>
      <c r="N247">
        <v>752</v>
      </c>
      <c r="O247">
        <v>1703</v>
      </c>
      <c r="P247">
        <v>2455</v>
      </c>
    </row>
    <row r="248" spans="1:22" x14ac:dyDescent="0.3">
      <c r="A248" s="1" t="s">
        <v>57</v>
      </c>
      <c r="B248">
        <v>2016</v>
      </c>
      <c r="C248">
        <v>56</v>
      </c>
      <c r="D248">
        <v>315</v>
      </c>
      <c r="E248">
        <v>371</v>
      </c>
      <c r="F248">
        <v>137320</v>
      </c>
      <c r="G248">
        <v>178292</v>
      </c>
      <c r="H248">
        <v>143581</v>
      </c>
      <c r="I248">
        <v>80.53</v>
      </c>
      <c r="J248">
        <v>137921</v>
      </c>
      <c r="K248">
        <v>180543</v>
      </c>
      <c r="L248">
        <v>145321</v>
      </c>
      <c r="M248">
        <v>80.489999999999995</v>
      </c>
      <c r="N248">
        <v>748</v>
      </c>
      <c r="O248">
        <v>1811</v>
      </c>
      <c r="P248">
        <v>2559</v>
      </c>
    </row>
    <row r="249" spans="1:22" x14ac:dyDescent="0.3">
      <c r="A249" s="1" t="s">
        <v>57</v>
      </c>
      <c r="B249">
        <v>2017</v>
      </c>
      <c r="C249">
        <v>56</v>
      </c>
      <c r="D249">
        <v>309</v>
      </c>
      <c r="E249">
        <v>365</v>
      </c>
      <c r="F249">
        <v>134788</v>
      </c>
      <c r="G249">
        <v>162865</v>
      </c>
      <c r="H249">
        <v>137197</v>
      </c>
      <c r="I249">
        <v>84.24</v>
      </c>
      <c r="J249">
        <v>135397</v>
      </c>
      <c r="K249">
        <v>166034</v>
      </c>
      <c r="L249">
        <v>138653</v>
      </c>
      <c r="M249">
        <v>83.51</v>
      </c>
      <c r="N249">
        <v>749</v>
      </c>
      <c r="O249">
        <v>1866</v>
      </c>
      <c r="P249">
        <v>2615</v>
      </c>
    </row>
    <row r="250" spans="1:22" x14ac:dyDescent="0.3">
      <c r="A250" s="1" t="s">
        <v>57</v>
      </c>
      <c r="B250">
        <v>2018</v>
      </c>
      <c r="C250">
        <v>56</v>
      </c>
      <c r="D250">
        <v>308</v>
      </c>
      <c r="E250">
        <v>364</v>
      </c>
      <c r="F250">
        <v>138718</v>
      </c>
      <c r="G250">
        <v>180305</v>
      </c>
      <c r="H250">
        <v>148454</v>
      </c>
      <c r="I250">
        <v>82.33</v>
      </c>
      <c r="J250">
        <v>139411</v>
      </c>
      <c r="K250">
        <v>183462</v>
      </c>
      <c r="L250">
        <v>150153</v>
      </c>
      <c r="M250">
        <v>81.84</v>
      </c>
      <c r="N250">
        <v>736</v>
      </c>
      <c r="O250">
        <v>1915</v>
      </c>
      <c r="P250">
        <v>2651</v>
      </c>
    </row>
    <row r="251" spans="1:22" x14ac:dyDescent="0.3">
      <c r="A251" s="1" t="s">
        <v>57</v>
      </c>
      <c r="B251">
        <v>2019</v>
      </c>
      <c r="C251">
        <v>56</v>
      </c>
      <c r="D251">
        <v>312</v>
      </c>
      <c r="E251">
        <v>368</v>
      </c>
      <c r="F251">
        <v>145493</v>
      </c>
      <c r="G251">
        <v>169704</v>
      </c>
      <c r="H251">
        <v>139177</v>
      </c>
      <c r="I251">
        <v>82.01</v>
      </c>
      <c r="J251">
        <v>147848</v>
      </c>
      <c r="K251">
        <v>173199</v>
      </c>
      <c r="L251">
        <v>141782</v>
      </c>
      <c r="M251">
        <v>81.86</v>
      </c>
      <c r="N251">
        <v>769</v>
      </c>
      <c r="O251">
        <v>1954</v>
      </c>
      <c r="P251">
        <v>2723</v>
      </c>
      <c r="Q251">
        <v>596</v>
      </c>
      <c r="R251">
        <v>173</v>
      </c>
      <c r="S251">
        <v>501</v>
      </c>
      <c r="T251">
        <v>1453</v>
      </c>
      <c r="U251">
        <v>1097</v>
      </c>
      <c r="V251">
        <v>1626</v>
      </c>
    </row>
    <row r="252" spans="1:22" x14ac:dyDescent="0.3">
      <c r="A252" s="1" t="s">
        <v>57</v>
      </c>
      <c r="B252">
        <v>2020</v>
      </c>
      <c r="C252">
        <v>56</v>
      </c>
      <c r="D252">
        <v>312</v>
      </c>
      <c r="E252">
        <v>368</v>
      </c>
      <c r="F252">
        <v>143313</v>
      </c>
      <c r="G252">
        <v>194762</v>
      </c>
      <c r="H252">
        <v>148536</v>
      </c>
      <c r="I252">
        <v>76.27</v>
      </c>
      <c r="J252">
        <v>143700</v>
      </c>
      <c r="K252">
        <v>198177</v>
      </c>
      <c r="L252">
        <v>150168</v>
      </c>
      <c r="M252">
        <v>75.77</v>
      </c>
      <c r="N252">
        <v>781</v>
      </c>
      <c r="O252">
        <v>1986</v>
      </c>
      <c r="P252">
        <v>2767</v>
      </c>
      <c r="Q252">
        <v>608</v>
      </c>
      <c r="R252">
        <v>173</v>
      </c>
      <c r="S252">
        <v>508</v>
      </c>
      <c r="T252">
        <v>1478</v>
      </c>
      <c r="U252">
        <v>1116</v>
      </c>
      <c r="V252">
        <v>1651</v>
      </c>
    </row>
    <row r="253" spans="1:22" x14ac:dyDescent="0.3">
      <c r="A253" s="1" t="s">
        <v>57</v>
      </c>
      <c r="B253">
        <v>2021</v>
      </c>
      <c r="C253">
        <v>83</v>
      </c>
      <c r="D253">
        <v>285</v>
      </c>
      <c r="E253">
        <v>368</v>
      </c>
      <c r="F253">
        <v>140596</v>
      </c>
      <c r="G253">
        <v>190210</v>
      </c>
      <c r="H253">
        <v>150664</v>
      </c>
      <c r="I253">
        <v>79.209999999999994</v>
      </c>
      <c r="J253">
        <v>140596</v>
      </c>
      <c r="K253">
        <v>194362</v>
      </c>
      <c r="L253">
        <v>151870</v>
      </c>
      <c r="M253">
        <v>78.14</v>
      </c>
      <c r="N253">
        <v>784</v>
      </c>
      <c r="O253">
        <v>2030</v>
      </c>
      <c r="P253">
        <v>2814</v>
      </c>
      <c r="Q253">
        <v>611</v>
      </c>
      <c r="R253">
        <v>173</v>
      </c>
      <c r="S253">
        <v>523</v>
      </c>
      <c r="T253">
        <v>1507</v>
      </c>
      <c r="U253">
        <v>1134</v>
      </c>
      <c r="V253">
        <v>1680</v>
      </c>
    </row>
    <row r="254" spans="1:22" x14ac:dyDescent="0.3">
      <c r="A254" s="1" t="s">
        <v>58</v>
      </c>
      <c r="B254">
        <v>2015</v>
      </c>
      <c r="C254">
        <v>91</v>
      </c>
      <c r="D254">
        <v>3</v>
      </c>
      <c r="E254">
        <v>94</v>
      </c>
      <c r="F254">
        <v>147773</v>
      </c>
      <c r="G254">
        <v>173418</v>
      </c>
      <c r="H254">
        <v>107303</v>
      </c>
      <c r="I254">
        <v>61.88</v>
      </c>
      <c r="J254">
        <v>147773</v>
      </c>
      <c r="K254">
        <v>174398</v>
      </c>
      <c r="L254">
        <v>107652</v>
      </c>
      <c r="M254">
        <v>61.73</v>
      </c>
      <c r="N254">
        <v>447</v>
      </c>
      <c r="O254">
        <v>537</v>
      </c>
      <c r="P254">
        <v>984</v>
      </c>
    </row>
    <row r="255" spans="1:22" x14ac:dyDescent="0.3">
      <c r="A255" s="1" t="s">
        <v>58</v>
      </c>
      <c r="B255">
        <v>2016</v>
      </c>
      <c r="C255">
        <v>91</v>
      </c>
      <c r="D255">
        <v>3</v>
      </c>
      <c r="E255">
        <v>94</v>
      </c>
      <c r="F255">
        <v>137775</v>
      </c>
      <c r="G255">
        <v>179001</v>
      </c>
      <c r="H255">
        <v>106982</v>
      </c>
      <c r="I255">
        <v>59.77</v>
      </c>
      <c r="J255">
        <v>137782</v>
      </c>
      <c r="K255">
        <v>180233</v>
      </c>
      <c r="L255">
        <v>107434</v>
      </c>
      <c r="M255">
        <v>59.61</v>
      </c>
      <c r="N255">
        <v>448</v>
      </c>
      <c r="O255">
        <v>541</v>
      </c>
      <c r="P255">
        <v>989</v>
      </c>
    </row>
    <row r="256" spans="1:22" x14ac:dyDescent="0.3">
      <c r="A256" s="1" t="s">
        <v>58</v>
      </c>
      <c r="B256">
        <v>2017</v>
      </c>
      <c r="C256">
        <v>91</v>
      </c>
      <c r="D256">
        <v>3</v>
      </c>
      <c r="E256">
        <v>94</v>
      </c>
      <c r="F256">
        <v>133456</v>
      </c>
      <c r="G256">
        <v>166440</v>
      </c>
      <c r="H256">
        <v>103067</v>
      </c>
      <c r="I256">
        <v>61.92</v>
      </c>
      <c r="J256">
        <v>133456</v>
      </c>
      <c r="K256">
        <v>167334</v>
      </c>
      <c r="L256">
        <v>103433</v>
      </c>
      <c r="M256">
        <v>61.81</v>
      </c>
      <c r="N256">
        <v>443</v>
      </c>
      <c r="O256">
        <v>542</v>
      </c>
      <c r="P256">
        <v>985</v>
      </c>
    </row>
    <row r="257" spans="1:22" x14ac:dyDescent="0.3">
      <c r="A257" s="1" t="s">
        <v>58</v>
      </c>
      <c r="B257">
        <v>2018</v>
      </c>
      <c r="C257">
        <v>91</v>
      </c>
      <c r="D257">
        <v>3</v>
      </c>
      <c r="E257">
        <v>94</v>
      </c>
      <c r="F257">
        <v>140147</v>
      </c>
      <c r="G257">
        <v>182453</v>
      </c>
      <c r="H257">
        <v>99455</v>
      </c>
      <c r="I257">
        <v>54.51</v>
      </c>
      <c r="J257">
        <v>140147</v>
      </c>
      <c r="K257">
        <v>182966</v>
      </c>
      <c r="L257">
        <v>99760</v>
      </c>
      <c r="M257">
        <v>54.52</v>
      </c>
      <c r="N257">
        <v>468</v>
      </c>
      <c r="O257">
        <v>551</v>
      </c>
      <c r="P257">
        <v>1019</v>
      </c>
    </row>
    <row r="258" spans="1:22" x14ac:dyDescent="0.3">
      <c r="A258" s="1" t="s">
        <v>58</v>
      </c>
      <c r="B258">
        <v>2019</v>
      </c>
      <c r="C258">
        <v>94</v>
      </c>
      <c r="D258">
        <v>3</v>
      </c>
      <c r="E258">
        <v>97</v>
      </c>
      <c r="F258">
        <v>136839</v>
      </c>
      <c r="G258">
        <v>166024</v>
      </c>
      <c r="H258">
        <v>95190</v>
      </c>
      <c r="I258">
        <v>57.34</v>
      </c>
      <c r="J258">
        <v>136854</v>
      </c>
      <c r="K258">
        <v>167172</v>
      </c>
      <c r="L258">
        <v>95722</v>
      </c>
      <c r="M258">
        <v>57.26</v>
      </c>
      <c r="N258">
        <v>469</v>
      </c>
      <c r="O258">
        <v>559</v>
      </c>
      <c r="P258">
        <v>1028</v>
      </c>
      <c r="Q258">
        <v>469</v>
      </c>
      <c r="S258">
        <v>559</v>
      </c>
      <c r="U258">
        <v>1028</v>
      </c>
      <c r="V258">
        <v>0</v>
      </c>
    </row>
    <row r="259" spans="1:22" x14ac:dyDescent="0.3">
      <c r="A259" s="1" t="s">
        <v>58</v>
      </c>
      <c r="B259">
        <v>2020</v>
      </c>
      <c r="C259">
        <v>91</v>
      </c>
      <c r="D259">
        <v>3</v>
      </c>
      <c r="E259">
        <v>94</v>
      </c>
      <c r="F259">
        <v>128121</v>
      </c>
      <c r="G259">
        <v>185068</v>
      </c>
      <c r="H259">
        <v>95349</v>
      </c>
      <c r="I259">
        <v>51.52</v>
      </c>
      <c r="J259">
        <v>131821</v>
      </c>
      <c r="K259">
        <v>188400</v>
      </c>
      <c r="L259">
        <v>96103</v>
      </c>
      <c r="M259">
        <v>51.01</v>
      </c>
      <c r="N259">
        <v>470</v>
      </c>
      <c r="O259">
        <v>559</v>
      </c>
      <c r="P259">
        <v>1029</v>
      </c>
      <c r="Q259">
        <v>470</v>
      </c>
      <c r="S259">
        <v>559</v>
      </c>
      <c r="U259">
        <v>1029</v>
      </c>
      <c r="V259">
        <v>0</v>
      </c>
    </row>
    <row r="260" spans="1:22" x14ac:dyDescent="0.3">
      <c r="A260" s="1" t="s">
        <v>58</v>
      </c>
      <c r="B260">
        <v>2021</v>
      </c>
      <c r="C260">
        <v>91</v>
      </c>
      <c r="D260">
        <v>3</v>
      </c>
      <c r="E260">
        <v>94</v>
      </c>
      <c r="F260">
        <v>128617</v>
      </c>
      <c r="G260">
        <v>175686</v>
      </c>
      <c r="H260">
        <v>95563</v>
      </c>
      <c r="I260">
        <v>54.39</v>
      </c>
      <c r="J260">
        <v>130752</v>
      </c>
      <c r="K260">
        <v>176632</v>
      </c>
      <c r="L260">
        <v>96259</v>
      </c>
      <c r="M260">
        <v>54.5</v>
      </c>
      <c r="N260">
        <v>466</v>
      </c>
      <c r="O260">
        <v>558</v>
      </c>
      <c r="P260">
        <v>1024</v>
      </c>
      <c r="Q260">
        <v>466</v>
      </c>
      <c r="S260">
        <v>558</v>
      </c>
      <c r="U260">
        <v>1024</v>
      </c>
      <c r="V260">
        <v>0</v>
      </c>
    </row>
    <row r="261" spans="1:22" x14ac:dyDescent="0.3">
      <c r="A261" s="1" t="s">
        <v>59</v>
      </c>
      <c r="B261">
        <v>2015</v>
      </c>
      <c r="C261">
        <v>68</v>
      </c>
      <c r="D261">
        <v>759</v>
      </c>
      <c r="E261">
        <v>827</v>
      </c>
      <c r="F261">
        <v>195204</v>
      </c>
      <c r="G261">
        <v>245124</v>
      </c>
      <c r="H261">
        <v>192720</v>
      </c>
      <c r="I261">
        <v>78.62</v>
      </c>
      <c r="J261">
        <v>207295</v>
      </c>
      <c r="K261">
        <v>259918</v>
      </c>
      <c r="L261">
        <v>207013</v>
      </c>
      <c r="M261">
        <v>79.650000000000006</v>
      </c>
      <c r="N261">
        <v>1458</v>
      </c>
      <c r="O261">
        <v>519</v>
      </c>
      <c r="P261">
        <v>1977</v>
      </c>
    </row>
    <row r="262" spans="1:22" x14ac:dyDescent="0.3">
      <c r="A262" s="1" t="s">
        <v>59</v>
      </c>
      <c r="B262">
        <v>2016</v>
      </c>
      <c r="C262">
        <v>68</v>
      </c>
      <c r="D262">
        <v>759</v>
      </c>
      <c r="E262">
        <v>827</v>
      </c>
      <c r="F262">
        <v>182176</v>
      </c>
      <c r="G262">
        <v>261493</v>
      </c>
      <c r="H262">
        <v>198105</v>
      </c>
      <c r="I262">
        <v>75.760000000000005</v>
      </c>
      <c r="J262">
        <v>184993</v>
      </c>
      <c r="K262">
        <v>264308</v>
      </c>
      <c r="L262">
        <v>202330</v>
      </c>
      <c r="M262">
        <v>76.55</v>
      </c>
      <c r="N262">
        <v>1455</v>
      </c>
      <c r="O262">
        <v>549</v>
      </c>
      <c r="P262">
        <v>2004</v>
      </c>
    </row>
    <row r="263" spans="1:22" x14ac:dyDescent="0.3">
      <c r="A263" s="1" t="s">
        <v>59</v>
      </c>
      <c r="B263">
        <v>2017</v>
      </c>
      <c r="C263">
        <v>68</v>
      </c>
      <c r="D263">
        <v>759</v>
      </c>
      <c r="E263">
        <v>827</v>
      </c>
      <c r="F263">
        <v>185626</v>
      </c>
      <c r="G263">
        <v>234890</v>
      </c>
      <c r="H263">
        <v>186911</v>
      </c>
      <c r="I263">
        <v>79.569999999999993</v>
      </c>
      <c r="J263">
        <v>187565</v>
      </c>
      <c r="K263">
        <v>238232</v>
      </c>
      <c r="L263">
        <v>190946</v>
      </c>
      <c r="M263">
        <v>80.150000000000006</v>
      </c>
      <c r="N263">
        <v>1448</v>
      </c>
      <c r="O263">
        <v>557</v>
      </c>
      <c r="P263">
        <v>2005</v>
      </c>
    </row>
    <row r="264" spans="1:22" x14ac:dyDescent="0.3">
      <c r="A264" s="1" t="s">
        <v>59</v>
      </c>
      <c r="B264">
        <v>2018</v>
      </c>
      <c r="C264">
        <v>68</v>
      </c>
      <c r="D264">
        <v>759</v>
      </c>
      <c r="E264">
        <v>827</v>
      </c>
      <c r="F264">
        <v>186819</v>
      </c>
      <c r="G264">
        <v>254506</v>
      </c>
      <c r="H264">
        <v>201089</v>
      </c>
      <c r="I264">
        <v>79.010000000000005</v>
      </c>
      <c r="J264">
        <v>192525</v>
      </c>
      <c r="K264">
        <v>262327</v>
      </c>
      <c r="L264">
        <v>205481</v>
      </c>
      <c r="M264">
        <v>78.33</v>
      </c>
      <c r="N264">
        <v>1451</v>
      </c>
      <c r="O264">
        <v>573</v>
      </c>
      <c r="P264">
        <v>2024</v>
      </c>
    </row>
    <row r="265" spans="1:22" x14ac:dyDescent="0.3">
      <c r="A265" s="1" t="s">
        <v>59</v>
      </c>
      <c r="B265">
        <v>2019</v>
      </c>
      <c r="C265">
        <v>68</v>
      </c>
      <c r="D265">
        <v>759</v>
      </c>
      <c r="E265">
        <v>827</v>
      </c>
      <c r="F265">
        <v>189815</v>
      </c>
      <c r="G265">
        <v>251133</v>
      </c>
      <c r="H265">
        <v>191557</v>
      </c>
      <c r="I265">
        <v>76.28</v>
      </c>
      <c r="J265">
        <v>197346</v>
      </c>
      <c r="K265">
        <v>256280</v>
      </c>
      <c r="L265">
        <v>194920</v>
      </c>
      <c r="M265">
        <v>76.06</v>
      </c>
      <c r="N265">
        <v>1717</v>
      </c>
      <c r="O265">
        <v>1495</v>
      </c>
      <c r="P265">
        <v>3212</v>
      </c>
      <c r="Q265">
        <v>1455</v>
      </c>
      <c r="R265">
        <v>262</v>
      </c>
      <c r="S265">
        <v>586</v>
      </c>
      <c r="T265">
        <v>909</v>
      </c>
      <c r="U265">
        <v>2041</v>
      </c>
      <c r="V265">
        <v>1171</v>
      </c>
    </row>
    <row r="266" spans="1:22" x14ac:dyDescent="0.3">
      <c r="A266" s="1" t="s">
        <v>59</v>
      </c>
      <c r="B266">
        <v>2020</v>
      </c>
      <c r="C266">
        <v>68</v>
      </c>
      <c r="D266">
        <v>759</v>
      </c>
      <c r="E266">
        <v>827</v>
      </c>
      <c r="F266">
        <v>176575</v>
      </c>
      <c r="G266">
        <v>252115</v>
      </c>
      <c r="H266">
        <v>186994</v>
      </c>
      <c r="I266">
        <v>74.17</v>
      </c>
      <c r="J266">
        <v>176864</v>
      </c>
      <c r="K266">
        <v>256760</v>
      </c>
      <c r="L266">
        <v>190024</v>
      </c>
      <c r="M266">
        <v>74.010000000000005</v>
      </c>
      <c r="N266">
        <v>1760</v>
      </c>
      <c r="O266">
        <v>1527</v>
      </c>
      <c r="P266">
        <v>3287</v>
      </c>
      <c r="Q266">
        <v>1473</v>
      </c>
      <c r="R266">
        <v>287</v>
      </c>
      <c r="S266">
        <v>598</v>
      </c>
      <c r="T266">
        <v>929</v>
      </c>
      <c r="U266">
        <v>2071</v>
      </c>
      <c r="V266">
        <v>1216</v>
      </c>
    </row>
    <row r="267" spans="1:22" x14ac:dyDescent="0.3">
      <c r="A267" s="1" t="s">
        <v>59</v>
      </c>
      <c r="B267">
        <v>2021</v>
      </c>
      <c r="C267">
        <v>68</v>
      </c>
      <c r="D267">
        <v>759</v>
      </c>
      <c r="E267">
        <v>827</v>
      </c>
      <c r="F267">
        <v>177245</v>
      </c>
      <c r="G267">
        <v>257792</v>
      </c>
      <c r="H267">
        <v>187193</v>
      </c>
      <c r="I267">
        <v>72.61</v>
      </c>
      <c r="J267">
        <v>180036</v>
      </c>
      <c r="K267">
        <v>262435</v>
      </c>
      <c r="L267">
        <v>193687</v>
      </c>
      <c r="M267">
        <v>73.8</v>
      </c>
      <c r="N267">
        <v>2455</v>
      </c>
      <c r="O267">
        <v>2095</v>
      </c>
      <c r="P267">
        <v>4550</v>
      </c>
      <c r="Q267">
        <v>1463</v>
      </c>
      <c r="R267">
        <v>992</v>
      </c>
      <c r="S267">
        <v>585</v>
      </c>
      <c r="T267">
        <v>1510</v>
      </c>
      <c r="U267">
        <v>2048</v>
      </c>
      <c r="V267">
        <v>2502</v>
      </c>
    </row>
    <row r="268" spans="1:22" x14ac:dyDescent="0.3">
      <c r="A268" s="1" t="s">
        <v>60</v>
      </c>
      <c r="B268">
        <v>2015</v>
      </c>
      <c r="C268">
        <v>14</v>
      </c>
      <c r="D268">
        <v>119</v>
      </c>
      <c r="E268">
        <v>133</v>
      </c>
      <c r="F268">
        <v>31939</v>
      </c>
      <c r="G268">
        <v>42709</v>
      </c>
      <c r="H268">
        <v>31907</v>
      </c>
      <c r="I268">
        <v>74.709999999999994</v>
      </c>
      <c r="J268">
        <v>31939</v>
      </c>
      <c r="K268">
        <v>43895</v>
      </c>
      <c r="L268">
        <v>33124</v>
      </c>
      <c r="M268">
        <v>75.459999999999994</v>
      </c>
      <c r="N268">
        <v>235</v>
      </c>
      <c r="O268">
        <v>98</v>
      </c>
      <c r="P268">
        <v>333</v>
      </c>
    </row>
    <row r="269" spans="1:22" x14ac:dyDescent="0.3">
      <c r="A269" s="1" t="s">
        <v>60</v>
      </c>
      <c r="B269">
        <v>2016</v>
      </c>
      <c r="C269">
        <v>14</v>
      </c>
      <c r="D269">
        <v>119</v>
      </c>
      <c r="E269">
        <v>133</v>
      </c>
      <c r="F269">
        <v>34820</v>
      </c>
      <c r="G269">
        <v>45910</v>
      </c>
      <c r="H269">
        <v>34552</v>
      </c>
      <c r="I269">
        <v>75.260000000000005</v>
      </c>
      <c r="J269">
        <v>34820</v>
      </c>
      <c r="K269">
        <v>47702</v>
      </c>
      <c r="L269">
        <v>35825</v>
      </c>
      <c r="M269">
        <v>75.099999999999994</v>
      </c>
      <c r="N269">
        <v>235</v>
      </c>
      <c r="O269">
        <v>98</v>
      </c>
      <c r="P269">
        <v>333</v>
      </c>
    </row>
    <row r="270" spans="1:22" x14ac:dyDescent="0.3">
      <c r="A270" s="1" t="s">
        <v>60</v>
      </c>
      <c r="B270">
        <v>2017</v>
      </c>
      <c r="C270">
        <v>14</v>
      </c>
      <c r="D270">
        <v>119</v>
      </c>
      <c r="E270">
        <v>133</v>
      </c>
      <c r="F270">
        <v>31220</v>
      </c>
      <c r="G270">
        <v>39670</v>
      </c>
      <c r="H270">
        <v>31948</v>
      </c>
      <c r="I270">
        <v>80.53</v>
      </c>
      <c r="J270">
        <v>32863</v>
      </c>
      <c r="K270">
        <v>41660</v>
      </c>
      <c r="L270">
        <v>33356</v>
      </c>
      <c r="M270">
        <v>80.069999999999993</v>
      </c>
      <c r="N270">
        <v>235</v>
      </c>
      <c r="O270">
        <v>98</v>
      </c>
      <c r="P270">
        <v>333</v>
      </c>
    </row>
    <row r="271" spans="1:22" x14ac:dyDescent="0.3">
      <c r="A271" s="1" t="s">
        <v>60</v>
      </c>
      <c r="B271">
        <v>2018</v>
      </c>
      <c r="C271">
        <v>14</v>
      </c>
      <c r="D271">
        <v>119</v>
      </c>
      <c r="E271">
        <v>133</v>
      </c>
      <c r="F271">
        <v>34662</v>
      </c>
      <c r="G271">
        <v>52067</v>
      </c>
      <c r="H271">
        <v>39060</v>
      </c>
      <c r="I271">
        <v>75.02</v>
      </c>
      <c r="J271">
        <v>37262</v>
      </c>
      <c r="K271">
        <v>57367</v>
      </c>
      <c r="L271">
        <v>44360</v>
      </c>
      <c r="M271">
        <v>77.33</v>
      </c>
      <c r="N271">
        <v>236</v>
      </c>
      <c r="O271">
        <v>132</v>
      </c>
      <c r="P271">
        <v>368</v>
      </c>
    </row>
    <row r="272" spans="1:22" x14ac:dyDescent="0.3">
      <c r="A272" s="1" t="s">
        <v>60</v>
      </c>
      <c r="B272">
        <v>2019</v>
      </c>
      <c r="C272">
        <v>14</v>
      </c>
      <c r="D272">
        <v>119</v>
      </c>
      <c r="E272">
        <v>133</v>
      </c>
      <c r="F272">
        <v>38880</v>
      </c>
      <c r="G272">
        <v>49550</v>
      </c>
      <c r="H272">
        <v>37498</v>
      </c>
      <c r="I272">
        <v>75.680000000000007</v>
      </c>
      <c r="J272">
        <v>38880</v>
      </c>
      <c r="K272">
        <v>52967</v>
      </c>
      <c r="L272">
        <v>39472</v>
      </c>
      <c r="M272">
        <v>74.52</v>
      </c>
      <c r="N272">
        <v>236</v>
      </c>
      <c r="O272">
        <v>132</v>
      </c>
      <c r="P272">
        <v>368</v>
      </c>
      <c r="Q272">
        <v>236</v>
      </c>
      <c r="S272">
        <v>132</v>
      </c>
      <c r="U272">
        <v>368</v>
      </c>
      <c r="V272">
        <v>0</v>
      </c>
    </row>
    <row r="273" spans="1:22" x14ac:dyDescent="0.3">
      <c r="A273" s="1" t="s">
        <v>60</v>
      </c>
      <c r="B273">
        <v>2020</v>
      </c>
      <c r="C273">
        <v>14</v>
      </c>
      <c r="D273">
        <v>119</v>
      </c>
      <c r="E273">
        <v>133</v>
      </c>
      <c r="F273">
        <v>33763</v>
      </c>
      <c r="G273">
        <v>48809</v>
      </c>
      <c r="H273">
        <v>36706</v>
      </c>
      <c r="I273">
        <v>75.2</v>
      </c>
      <c r="J273">
        <v>35742</v>
      </c>
      <c r="K273">
        <v>52046</v>
      </c>
      <c r="L273">
        <v>38257</v>
      </c>
      <c r="M273">
        <v>73.510000000000005</v>
      </c>
      <c r="N273">
        <v>232</v>
      </c>
      <c r="O273">
        <v>137</v>
      </c>
      <c r="P273">
        <v>369</v>
      </c>
      <c r="Q273">
        <v>232</v>
      </c>
      <c r="S273">
        <v>137</v>
      </c>
      <c r="U273">
        <v>369</v>
      </c>
      <c r="V273">
        <v>0</v>
      </c>
    </row>
    <row r="274" spans="1:22" x14ac:dyDescent="0.3">
      <c r="A274" s="1" t="s">
        <v>60</v>
      </c>
      <c r="B274">
        <v>2021</v>
      </c>
      <c r="C274">
        <v>14</v>
      </c>
      <c r="D274">
        <v>119</v>
      </c>
      <c r="E274">
        <v>133</v>
      </c>
      <c r="F274">
        <v>32870</v>
      </c>
      <c r="G274">
        <v>49789</v>
      </c>
      <c r="H274">
        <v>35233</v>
      </c>
      <c r="I274">
        <v>70.760000000000005</v>
      </c>
      <c r="J274">
        <v>32935</v>
      </c>
      <c r="K274">
        <v>51024</v>
      </c>
      <c r="L274">
        <v>37155</v>
      </c>
      <c r="M274">
        <v>72.819999999999993</v>
      </c>
      <c r="N274">
        <v>216</v>
      </c>
      <c r="O274">
        <v>109</v>
      </c>
      <c r="P274">
        <v>325</v>
      </c>
      <c r="Q274">
        <v>216</v>
      </c>
      <c r="S274">
        <v>109</v>
      </c>
      <c r="U274">
        <v>325</v>
      </c>
      <c r="V274">
        <v>0</v>
      </c>
    </row>
    <row r="275" spans="1:22" x14ac:dyDescent="0.3">
      <c r="A275" s="1" t="s">
        <v>61</v>
      </c>
      <c r="B275">
        <v>2015</v>
      </c>
      <c r="C275">
        <v>51</v>
      </c>
      <c r="D275">
        <v>279</v>
      </c>
      <c r="E275">
        <v>330</v>
      </c>
      <c r="F275">
        <v>106743</v>
      </c>
      <c r="G275">
        <v>82078</v>
      </c>
      <c r="H275">
        <v>80901</v>
      </c>
      <c r="I275">
        <v>75.790000000000006</v>
      </c>
      <c r="J275">
        <v>107646</v>
      </c>
      <c r="K275">
        <v>83650</v>
      </c>
      <c r="L275">
        <v>82122</v>
      </c>
      <c r="M275">
        <v>76.290000000000006</v>
      </c>
      <c r="N275">
        <v>496</v>
      </c>
      <c r="O275">
        <v>76</v>
      </c>
      <c r="P275">
        <v>572</v>
      </c>
    </row>
    <row r="276" spans="1:22" x14ac:dyDescent="0.3">
      <c r="A276" s="1" t="s">
        <v>61</v>
      </c>
      <c r="B276">
        <v>2016</v>
      </c>
      <c r="C276">
        <v>51</v>
      </c>
      <c r="D276">
        <v>279</v>
      </c>
      <c r="E276">
        <v>330</v>
      </c>
      <c r="F276">
        <v>93764</v>
      </c>
      <c r="G276">
        <v>81789</v>
      </c>
      <c r="H276">
        <v>79288</v>
      </c>
      <c r="I276">
        <v>84.56</v>
      </c>
      <c r="J276">
        <v>94741</v>
      </c>
      <c r="K276">
        <v>83320</v>
      </c>
      <c r="L276">
        <v>80491</v>
      </c>
      <c r="M276">
        <v>84.96</v>
      </c>
      <c r="N276">
        <v>495</v>
      </c>
      <c r="O276">
        <v>78</v>
      </c>
      <c r="P276">
        <v>573</v>
      </c>
    </row>
    <row r="277" spans="1:22" x14ac:dyDescent="0.3">
      <c r="A277" s="1" t="s">
        <v>61</v>
      </c>
      <c r="B277">
        <v>2017</v>
      </c>
      <c r="C277">
        <v>51</v>
      </c>
      <c r="D277">
        <v>279</v>
      </c>
      <c r="E277">
        <v>330</v>
      </c>
      <c r="F277">
        <v>93113</v>
      </c>
      <c r="G277">
        <v>76815</v>
      </c>
      <c r="H277">
        <v>76442</v>
      </c>
      <c r="I277">
        <v>82.1</v>
      </c>
      <c r="J277">
        <v>93738</v>
      </c>
      <c r="K277">
        <v>78351</v>
      </c>
      <c r="L277">
        <v>77549</v>
      </c>
      <c r="M277">
        <v>82.73</v>
      </c>
      <c r="N277">
        <v>495</v>
      </c>
      <c r="O277">
        <v>79</v>
      </c>
      <c r="P277">
        <v>574</v>
      </c>
    </row>
    <row r="278" spans="1:22" x14ac:dyDescent="0.3">
      <c r="A278" s="1" t="s">
        <v>61</v>
      </c>
      <c r="B278">
        <v>2018</v>
      </c>
      <c r="C278">
        <v>51</v>
      </c>
      <c r="D278">
        <v>279</v>
      </c>
      <c r="E278">
        <v>330</v>
      </c>
      <c r="F278">
        <v>97822</v>
      </c>
      <c r="G278">
        <v>84551</v>
      </c>
      <c r="J278">
        <v>97995</v>
      </c>
      <c r="K278">
        <v>85864</v>
      </c>
      <c r="N278">
        <v>495</v>
      </c>
      <c r="O278">
        <v>80</v>
      </c>
      <c r="P278">
        <v>575</v>
      </c>
    </row>
    <row r="279" spans="1:22" x14ac:dyDescent="0.3">
      <c r="A279" s="1" t="s">
        <v>61</v>
      </c>
      <c r="B279">
        <v>2019</v>
      </c>
      <c r="C279">
        <v>51</v>
      </c>
      <c r="D279">
        <v>279</v>
      </c>
      <c r="E279">
        <v>330</v>
      </c>
      <c r="F279">
        <v>99886</v>
      </c>
      <c r="G279">
        <v>80442</v>
      </c>
      <c r="H279">
        <v>78314</v>
      </c>
      <c r="I279">
        <v>78.400000000000006</v>
      </c>
      <c r="J279">
        <v>99886</v>
      </c>
      <c r="K279">
        <v>81840</v>
      </c>
      <c r="L279">
        <v>79075</v>
      </c>
      <c r="M279">
        <v>79.17</v>
      </c>
      <c r="P279">
        <v>573</v>
      </c>
      <c r="Q279">
        <v>494</v>
      </c>
      <c r="S279">
        <v>79</v>
      </c>
      <c r="U279">
        <v>573</v>
      </c>
      <c r="V279">
        <v>0</v>
      </c>
    </row>
    <row r="280" spans="1:22" x14ac:dyDescent="0.3">
      <c r="A280" s="1" t="s">
        <v>61</v>
      </c>
      <c r="B280">
        <v>2020</v>
      </c>
      <c r="C280">
        <v>51</v>
      </c>
      <c r="D280">
        <v>279</v>
      </c>
      <c r="E280">
        <v>330</v>
      </c>
      <c r="F280">
        <v>94066</v>
      </c>
      <c r="G280">
        <v>85630</v>
      </c>
      <c r="H280">
        <v>78095</v>
      </c>
      <c r="I280">
        <v>83.02</v>
      </c>
      <c r="J280">
        <v>94296</v>
      </c>
      <c r="K280">
        <v>86460</v>
      </c>
      <c r="L280">
        <v>78609</v>
      </c>
      <c r="M280">
        <v>83.36</v>
      </c>
      <c r="N280">
        <v>493</v>
      </c>
      <c r="O280">
        <v>81</v>
      </c>
      <c r="P280">
        <v>574</v>
      </c>
      <c r="Q280">
        <v>493</v>
      </c>
      <c r="S280">
        <v>81</v>
      </c>
      <c r="U280">
        <v>574</v>
      </c>
      <c r="V280">
        <v>0</v>
      </c>
    </row>
    <row r="281" spans="1:22" x14ac:dyDescent="0.3">
      <c r="A281" s="1" t="s">
        <v>61</v>
      </c>
      <c r="B281">
        <v>2021</v>
      </c>
      <c r="C281">
        <v>51</v>
      </c>
      <c r="D281">
        <v>279</v>
      </c>
      <c r="E281">
        <v>330</v>
      </c>
      <c r="F281">
        <v>86662</v>
      </c>
      <c r="G281">
        <v>84972</v>
      </c>
      <c r="H281">
        <v>76180</v>
      </c>
      <c r="I281">
        <v>87.9</v>
      </c>
      <c r="J281">
        <v>86934</v>
      </c>
      <c r="K281">
        <v>85896</v>
      </c>
      <c r="L281">
        <v>76794</v>
      </c>
      <c r="M281">
        <v>88.34</v>
      </c>
      <c r="N281">
        <v>492</v>
      </c>
      <c r="O281">
        <v>82</v>
      </c>
      <c r="P281">
        <v>574</v>
      </c>
      <c r="Q281">
        <v>492</v>
      </c>
      <c r="S281">
        <v>82</v>
      </c>
      <c r="U281">
        <v>574</v>
      </c>
      <c r="V281">
        <v>0</v>
      </c>
    </row>
    <row r="282" spans="1:22" x14ac:dyDescent="0.3">
      <c r="A282" s="1" t="s">
        <v>62</v>
      </c>
      <c r="B282">
        <v>2015</v>
      </c>
      <c r="C282">
        <v>28</v>
      </c>
      <c r="D282">
        <v>0</v>
      </c>
      <c r="E282">
        <v>28</v>
      </c>
      <c r="F282">
        <v>23679</v>
      </c>
      <c r="G282">
        <v>19641</v>
      </c>
      <c r="H282">
        <v>19931</v>
      </c>
      <c r="I282">
        <v>84.17</v>
      </c>
      <c r="J282">
        <v>23679</v>
      </c>
      <c r="K282">
        <v>19641</v>
      </c>
      <c r="L282">
        <v>19931</v>
      </c>
      <c r="M282">
        <v>84.17</v>
      </c>
      <c r="N282">
        <v>367</v>
      </c>
      <c r="O282">
        <v>3</v>
      </c>
      <c r="P282">
        <v>370</v>
      </c>
    </row>
    <row r="283" spans="1:22" x14ac:dyDescent="0.3">
      <c r="A283" s="1" t="s">
        <v>62</v>
      </c>
      <c r="B283">
        <v>2016</v>
      </c>
      <c r="C283">
        <v>28</v>
      </c>
      <c r="D283">
        <v>0</v>
      </c>
      <c r="E283">
        <v>28</v>
      </c>
      <c r="F283">
        <v>23251</v>
      </c>
      <c r="G283">
        <v>19720</v>
      </c>
      <c r="H283">
        <v>20020</v>
      </c>
      <c r="I283">
        <v>86.1</v>
      </c>
      <c r="J283">
        <v>23251</v>
      </c>
      <c r="K283">
        <v>19720</v>
      </c>
      <c r="L283">
        <v>20020</v>
      </c>
      <c r="M283">
        <v>86.1</v>
      </c>
      <c r="N283">
        <v>367</v>
      </c>
      <c r="O283">
        <v>3</v>
      </c>
      <c r="P283">
        <v>370</v>
      </c>
    </row>
    <row r="284" spans="1:22" x14ac:dyDescent="0.3">
      <c r="A284" s="1" t="s">
        <v>62</v>
      </c>
      <c r="B284">
        <v>2017</v>
      </c>
      <c r="C284">
        <v>28</v>
      </c>
      <c r="D284">
        <v>0</v>
      </c>
      <c r="E284">
        <v>28</v>
      </c>
      <c r="F284">
        <v>23708</v>
      </c>
      <c r="G284">
        <v>21210</v>
      </c>
      <c r="H284">
        <v>19318</v>
      </c>
      <c r="I284">
        <v>81.48</v>
      </c>
      <c r="J284">
        <v>23708</v>
      </c>
      <c r="K284">
        <v>21210</v>
      </c>
      <c r="L284">
        <v>19318</v>
      </c>
      <c r="M284">
        <v>81.48</v>
      </c>
      <c r="N284">
        <v>367</v>
      </c>
      <c r="O284">
        <v>3</v>
      </c>
      <c r="P284">
        <v>370</v>
      </c>
    </row>
    <row r="285" spans="1:22" x14ac:dyDescent="0.3">
      <c r="A285" s="1" t="s">
        <v>62</v>
      </c>
      <c r="B285">
        <v>2018</v>
      </c>
      <c r="C285">
        <v>28</v>
      </c>
      <c r="D285">
        <v>0</v>
      </c>
      <c r="E285">
        <v>28</v>
      </c>
      <c r="F285">
        <v>23485</v>
      </c>
      <c r="G285">
        <v>18711</v>
      </c>
      <c r="H285">
        <v>19431</v>
      </c>
      <c r="I285">
        <v>82.74</v>
      </c>
      <c r="J285">
        <v>23485</v>
      </c>
      <c r="K285">
        <v>18711</v>
      </c>
      <c r="L285">
        <v>19431</v>
      </c>
      <c r="M285">
        <v>82.74</v>
      </c>
      <c r="N285">
        <v>367</v>
      </c>
      <c r="O285">
        <v>3</v>
      </c>
      <c r="P285">
        <v>370</v>
      </c>
    </row>
    <row r="286" spans="1:22" x14ac:dyDescent="0.3">
      <c r="A286" s="1" t="s">
        <v>62</v>
      </c>
      <c r="B286">
        <v>2019</v>
      </c>
      <c r="C286">
        <v>28</v>
      </c>
      <c r="D286">
        <v>0</v>
      </c>
      <c r="E286">
        <v>28</v>
      </c>
      <c r="F286">
        <v>23352</v>
      </c>
      <c r="G286">
        <v>18301</v>
      </c>
      <c r="H286">
        <v>19047</v>
      </c>
      <c r="I286">
        <v>81.56</v>
      </c>
      <c r="J286">
        <v>23352</v>
      </c>
      <c r="K286">
        <v>18301</v>
      </c>
      <c r="L286">
        <v>19047</v>
      </c>
      <c r="M286">
        <v>81.56</v>
      </c>
      <c r="N286">
        <v>367</v>
      </c>
      <c r="O286">
        <v>3</v>
      </c>
      <c r="P286">
        <v>370</v>
      </c>
      <c r="Q286">
        <v>367</v>
      </c>
      <c r="S286">
        <v>3</v>
      </c>
      <c r="U286">
        <v>370</v>
      </c>
      <c r="V286">
        <v>0</v>
      </c>
    </row>
    <row r="287" spans="1:22" x14ac:dyDescent="0.3">
      <c r="A287" s="1" t="s">
        <v>62</v>
      </c>
      <c r="B287">
        <v>2020</v>
      </c>
      <c r="C287">
        <v>28</v>
      </c>
      <c r="D287">
        <v>0</v>
      </c>
      <c r="E287">
        <v>28</v>
      </c>
      <c r="F287">
        <v>21659</v>
      </c>
      <c r="G287">
        <v>19688</v>
      </c>
      <c r="H287">
        <v>19245</v>
      </c>
      <c r="I287">
        <v>88.85</v>
      </c>
      <c r="J287">
        <v>21659</v>
      </c>
      <c r="K287">
        <v>19688</v>
      </c>
      <c r="L287">
        <v>19245</v>
      </c>
      <c r="M287">
        <v>88.85</v>
      </c>
      <c r="N287">
        <v>367</v>
      </c>
      <c r="O287">
        <v>3</v>
      </c>
      <c r="P287">
        <v>370</v>
      </c>
      <c r="Q287">
        <v>367</v>
      </c>
      <c r="S287">
        <v>3</v>
      </c>
      <c r="U287">
        <v>370</v>
      </c>
      <c r="V287">
        <v>0</v>
      </c>
    </row>
    <row r="288" spans="1:22" x14ac:dyDescent="0.3">
      <c r="A288" s="1" t="s">
        <v>62</v>
      </c>
      <c r="B288">
        <v>2021</v>
      </c>
      <c r="C288">
        <v>28</v>
      </c>
      <c r="D288">
        <v>0</v>
      </c>
      <c r="E288">
        <v>28</v>
      </c>
      <c r="F288">
        <v>22199</v>
      </c>
      <c r="G288">
        <v>20235</v>
      </c>
      <c r="H288">
        <v>19341</v>
      </c>
      <c r="I288">
        <v>87.13</v>
      </c>
      <c r="J288">
        <v>22199</v>
      </c>
      <c r="K288">
        <v>20235</v>
      </c>
      <c r="L288">
        <v>19341</v>
      </c>
      <c r="M288">
        <v>87.13</v>
      </c>
      <c r="N288">
        <v>367</v>
      </c>
      <c r="O288">
        <v>3</v>
      </c>
      <c r="P288">
        <v>370</v>
      </c>
      <c r="Q288">
        <v>367</v>
      </c>
      <c r="S288">
        <v>3</v>
      </c>
      <c r="U288">
        <v>370</v>
      </c>
      <c r="V288">
        <v>0</v>
      </c>
    </row>
    <row r="289" spans="1:22" x14ac:dyDescent="0.3">
      <c r="A289" s="1" t="s">
        <v>63</v>
      </c>
      <c r="B289">
        <v>2015</v>
      </c>
      <c r="C289">
        <v>107</v>
      </c>
      <c r="D289">
        <v>36</v>
      </c>
      <c r="E289">
        <v>143</v>
      </c>
      <c r="F289">
        <v>262334</v>
      </c>
      <c r="G289">
        <v>340880</v>
      </c>
      <c r="H289">
        <v>269928</v>
      </c>
      <c r="I289">
        <v>79.19</v>
      </c>
      <c r="J289">
        <v>262334</v>
      </c>
      <c r="K289">
        <v>341182</v>
      </c>
      <c r="L289">
        <v>270103</v>
      </c>
      <c r="M289">
        <v>79.17</v>
      </c>
      <c r="N289">
        <v>487</v>
      </c>
      <c r="O289">
        <v>1359</v>
      </c>
      <c r="P289">
        <v>1846</v>
      </c>
    </row>
    <row r="290" spans="1:22" x14ac:dyDescent="0.3">
      <c r="A290" s="1" t="s">
        <v>63</v>
      </c>
      <c r="B290">
        <v>2016</v>
      </c>
      <c r="C290">
        <v>109</v>
      </c>
      <c r="D290">
        <v>34</v>
      </c>
      <c r="E290">
        <v>143</v>
      </c>
      <c r="F290">
        <v>251532</v>
      </c>
      <c r="G290">
        <v>373874</v>
      </c>
      <c r="H290">
        <v>285934</v>
      </c>
      <c r="I290">
        <v>76.48</v>
      </c>
      <c r="J290">
        <v>251532</v>
      </c>
      <c r="K290">
        <v>375360</v>
      </c>
      <c r="L290">
        <v>286444</v>
      </c>
      <c r="M290">
        <v>76.31</v>
      </c>
      <c r="N290">
        <v>494</v>
      </c>
      <c r="O290">
        <v>1389</v>
      </c>
      <c r="P290">
        <v>1883</v>
      </c>
    </row>
    <row r="291" spans="1:22" x14ac:dyDescent="0.3">
      <c r="A291" s="1" t="s">
        <v>63</v>
      </c>
      <c r="B291">
        <v>2017</v>
      </c>
      <c r="C291">
        <v>110</v>
      </c>
      <c r="D291">
        <v>33</v>
      </c>
      <c r="E291">
        <v>143</v>
      </c>
      <c r="F291">
        <v>238190</v>
      </c>
      <c r="G291">
        <v>312509</v>
      </c>
      <c r="H291">
        <v>261711</v>
      </c>
      <c r="I291">
        <v>83.75</v>
      </c>
      <c r="J291">
        <v>238190</v>
      </c>
      <c r="K291">
        <v>313427</v>
      </c>
      <c r="L291">
        <v>262149</v>
      </c>
      <c r="M291">
        <v>83.64</v>
      </c>
      <c r="N291">
        <v>491</v>
      </c>
      <c r="O291">
        <v>1421</v>
      </c>
      <c r="P291">
        <v>1912</v>
      </c>
    </row>
    <row r="292" spans="1:22" x14ac:dyDescent="0.3">
      <c r="A292" s="1" t="s">
        <v>63</v>
      </c>
      <c r="B292">
        <v>2018</v>
      </c>
      <c r="C292">
        <v>108</v>
      </c>
      <c r="D292">
        <v>31</v>
      </c>
      <c r="E292">
        <v>139</v>
      </c>
      <c r="F292">
        <v>255182</v>
      </c>
      <c r="G292">
        <v>364781</v>
      </c>
      <c r="H292">
        <v>280162</v>
      </c>
      <c r="I292">
        <v>76.8</v>
      </c>
      <c r="J292">
        <v>255185</v>
      </c>
      <c r="K292">
        <v>366131</v>
      </c>
      <c r="L292">
        <v>280894</v>
      </c>
      <c r="M292">
        <v>76.72</v>
      </c>
      <c r="N292">
        <v>489</v>
      </c>
      <c r="O292">
        <v>1425</v>
      </c>
      <c r="P292">
        <v>1914</v>
      </c>
    </row>
    <row r="293" spans="1:22" x14ac:dyDescent="0.3">
      <c r="A293" s="1" t="s">
        <v>63</v>
      </c>
      <c r="B293">
        <v>2019</v>
      </c>
      <c r="C293">
        <v>109</v>
      </c>
      <c r="D293">
        <v>30</v>
      </c>
      <c r="E293">
        <v>139</v>
      </c>
      <c r="F293">
        <v>259547</v>
      </c>
      <c r="G293">
        <v>337953</v>
      </c>
      <c r="H293">
        <v>258581</v>
      </c>
      <c r="I293">
        <v>76.510000000000005</v>
      </c>
      <c r="J293">
        <v>259547</v>
      </c>
      <c r="K293">
        <v>339413</v>
      </c>
      <c r="L293">
        <v>259292</v>
      </c>
      <c r="M293">
        <v>76.39</v>
      </c>
      <c r="N293">
        <v>489</v>
      </c>
      <c r="O293">
        <v>1425</v>
      </c>
      <c r="P293">
        <v>1914</v>
      </c>
      <c r="Q293">
        <v>489</v>
      </c>
      <c r="S293">
        <v>1425</v>
      </c>
      <c r="U293">
        <v>1914</v>
      </c>
      <c r="V293">
        <v>0</v>
      </c>
    </row>
    <row r="294" spans="1:22" x14ac:dyDescent="0.3">
      <c r="A294" s="1" t="s">
        <v>63</v>
      </c>
      <c r="B294">
        <v>2020</v>
      </c>
      <c r="C294">
        <v>110</v>
      </c>
      <c r="D294">
        <v>29</v>
      </c>
      <c r="E294">
        <v>139</v>
      </c>
      <c r="F294">
        <v>233323</v>
      </c>
      <c r="G294">
        <v>368091</v>
      </c>
      <c r="H294">
        <v>263481</v>
      </c>
      <c r="I294">
        <v>71.58</v>
      </c>
      <c r="J294">
        <v>248298</v>
      </c>
      <c r="K294">
        <v>370303</v>
      </c>
      <c r="L294">
        <v>264051</v>
      </c>
      <c r="M294">
        <v>71.31</v>
      </c>
      <c r="N294">
        <v>494</v>
      </c>
      <c r="O294">
        <v>1506</v>
      </c>
      <c r="P294">
        <v>2000</v>
      </c>
      <c r="Q294">
        <v>494</v>
      </c>
      <c r="S294">
        <v>1506</v>
      </c>
      <c r="U294">
        <v>2000</v>
      </c>
      <c r="V294">
        <v>0</v>
      </c>
    </row>
    <row r="295" spans="1:22" x14ac:dyDescent="0.3">
      <c r="A295" s="1" t="s">
        <v>63</v>
      </c>
      <c r="B295">
        <v>2021</v>
      </c>
      <c r="C295">
        <v>111</v>
      </c>
      <c r="D295">
        <v>28</v>
      </c>
      <c r="E295">
        <v>139</v>
      </c>
      <c r="F295">
        <v>231962</v>
      </c>
      <c r="G295">
        <v>347190</v>
      </c>
      <c r="H295">
        <v>265091</v>
      </c>
      <c r="I295">
        <v>76.349999999999994</v>
      </c>
      <c r="J295">
        <v>234671</v>
      </c>
      <c r="K295">
        <v>348052</v>
      </c>
      <c r="L295">
        <v>265820</v>
      </c>
      <c r="M295">
        <v>76.37</v>
      </c>
      <c r="N295">
        <v>494</v>
      </c>
      <c r="O295">
        <v>1517</v>
      </c>
      <c r="P295">
        <v>2011</v>
      </c>
      <c r="Q295">
        <v>494</v>
      </c>
      <c r="S295">
        <v>1517</v>
      </c>
      <c r="U295">
        <v>2011</v>
      </c>
      <c r="V295">
        <v>0</v>
      </c>
    </row>
    <row r="296" spans="1:22" x14ac:dyDescent="0.3">
      <c r="A296" s="1" t="s">
        <v>64</v>
      </c>
      <c r="B296">
        <v>2015</v>
      </c>
      <c r="C296">
        <v>17</v>
      </c>
      <c r="D296">
        <v>0</v>
      </c>
      <c r="E296">
        <v>17</v>
      </c>
      <c r="F296">
        <v>43641</v>
      </c>
      <c r="G296">
        <v>45023</v>
      </c>
      <c r="H296">
        <v>40332</v>
      </c>
      <c r="I296">
        <v>89.58</v>
      </c>
      <c r="J296">
        <v>43641</v>
      </c>
      <c r="K296">
        <v>45472</v>
      </c>
      <c r="L296">
        <v>40491</v>
      </c>
      <c r="M296">
        <v>89.05</v>
      </c>
      <c r="N296">
        <v>78</v>
      </c>
      <c r="O296">
        <v>131</v>
      </c>
      <c r="P296">
        <v>209</v>
      </c>
    </row>
    <row r="297" spans="1:22" x14ac:dyDescent="0.3">
      <c r="A297" s="1" t="s">
        <v>64</v>
      </c>
      <c r="B297">
        <v>2016</v>
      </c>
      <c r="C297">
        <v>17</v>
      </c>
      <c r="D297">
        <v>0</v>
      </c>
      <c r="E297">
        <v>17</v>
      </c>
      <c r="F297">
        <v>41661</v>
      </c>
      <c r="G297">
        <v>47804</v>
      </c>
      <c r="H297">
        <v>41338</v>
      </c>
      <c r="I297">
        <v>86.47</v>
      </c>
      <c r="J297">
        <v>41661</v>
      </c>
      <c r="K297">
        <v>48124</v>
      </c>
      <c r="L297">
        <v>41550</v>
      </c>
      <c r="M297">
        <v>86.34</v>
      </c>
      <c r="N297">
        <v>78</v>
      </c>
      <c r="O297">
        <v>138</v>
      </c>
      <c r="P297">
        <v>216</v>
      </c>
    </row>
    <row r="298" spans="1:22" x14ac:dyDescent="0.3">
      <c r="A298" s="1" t="s">
        <v>64</v>
      </c>
      <c r="B298">
        <v>2017</v>
      </c>
      <c r="C298">
        <v>17</v>
      </c>
      <c r="D298">
        <v>0</v>
      </c>
      <c r="E298">
        <v>17</v>
      </c>
      <c r="F298">
        <v>41758</v>
      </c>
      <c r="G298">
        <v>46147</v>
      </c>
      <c r="H298">
        <v>39867</v>
      </c>
      <c r="I298">
        <v>86.39</v>
      </c>
      <c r="J298">
        <v>41758</v>
      </c>
      <c r="K298">
        <v>46147</v>
      </c>
      <c r="L298">
        <v>39867</v>
      </c>
      <c r="M298">
        <v>86.39</v>
      </c>
      <c r="N298">
        <v>77</v>
      </c>
      <c r="O298">
        <v>144</v>
      </c>
      <c r="P298">
        <v>221</v>
      </c>
      <c r="U298">
        <v>0</v>
      </c>
      <c r="V298">
        <v>0</v>
      </c>
    </row>
    <row r="299" spans="1:22" x14ac:dyDescent="0.3">
      <c r="A299" s="1" t="s">
        <v>64</v>
      </c>
      <c r="B299">
        <v>2018</v>
      </c>
      <c r="C299">
        <v>17</v>
      </c>
      <c r="D299">
        <v>0</v>
      </c>
      <c r="E299">
        <v>17</v>
      </c>
      <c r="F299">
        <v>42821</v>
      </c>
      <c r="G299">
        <v>48441</v>
      </c>
      <c r="H299">
        <v>42145</v>
      </c>
      <c r="I299">
        <v>87</v>
      </c>
      <c r="J299">
        <v>42821</v>
      </c>
      <c r="K299">
        <v>48441</v>
      </c>
      <c r="L299">
        <v>42145</v>
      </c>
      <c r="M299">
        <v>87</v>
      </c>
      <c r="N299">
        <v>77</v>
      </c>
      <c r="O299">
        <v>145</v>
      </c>
      <c r="P299">
        <v>222</v>
      </c>
      <c r="U299">
        <v>0</v>
      </c>
      <c r="V299">
        <v>0</v>
      </c>
    </row>
    <row r="300" spans="1:22" x14ac:dyDescent="0.3">
      <c r="A300" s="1" t="s">
        <v>64</v>
      </c>
      <c r="B300">
        <v>2019</v>
      </c>
      <c r="C300">
        <v>17</v>
      </c>
      <c r="D300">
        <v>0</v>
      </c>
      <c r="E300">
        <v>17</v>
      </c>
      <c r="F300">
        <v>43212</v>
      </c>
      <c r="G300">
        <v>45153</v>
      </c>
      <c r="H300">
        <v>39868</v>
      </c>
      <c r="I300">
        <v>88.3</v>
      </c>
      <c r="J300">
        <v>43212</v>
      </c>
      <c r="K300">
        <v>45875</v>
      </c>
      <c r="L300">
        <v>40073</v>
      </c>
      <c r="M300">
        <v>87.35</v>
      </c>
      <c r="N300">
        <v>75</v>
      </c>
      <c r="O300">
        <v>146</v>
      </c>
      <c r="P300">
        <v>221</v>
      </c>
      <c r="Q300">
        <v>75</v>
      </c>
      <c r="S300">
        <v>146</v>
      </c>
      <c r="U300">
        <v>221</v>
      </c>
      <c r="V300">
        <v>0</v>
      </c>
    </row>
    <row r="301" spans="1:22" x14ac:dyDescent="0.3">
      <c r="A301" s="1" t="s">
        <v>64</v>
      </c>
      <c r="B301">
        <v>2020</v>
      </c>
      <c r="C301">
        <v>17</v>
      </c>
      <c r="D301">
        <v>0</v>
      </c>
      <c r="E301">
        <v>17</v>
      </c>
      <c r="F301">
        <v>42683</v>
      </c>
      <c r="G301">
        <v>51287</v>
      </c>
      <c r="H301">
        <v>41557</v>
      </c>
      <c r="I301">
        <v>81.03</v>
      </c>
      <c r="J301">
        <v>42683</v>
      </c>
      <c r="K301">
        <v>52406</v>
      </c>
      <c r="L301">
        <v>41757</v>
      </c>
      <c r="M301">
        <v>79.680000000000007</v>
      </c>
      <c r="N301">
        <v>74</v>
      </c>
      <c r="O301">
        <v>148</v>
      </c>
      <c r="P301">
        <v>222</v>
      </c>
      <c r="Q301">
        <v>74</v>
      </c>
      <c r="S301">
        <v>148</v>
      </c>
      <c r="U301">
        <v>222</v>
      </c>
      <c r="V301">
        <v>0</v>
      </c>
    </row>
    <row r="302" spans="1:22" x14ac:dyDescent="0.3">
      <c r="A302" s="1" t="s">
        <v>64</v>
      </c>
      <c r="B302">
        <v>2021</v>
      </c>
      <c r="C302">
        <v>17</v>
      </c>
      <c r="D302">
        <v>0</v>
      </c>
      <c r="E302">
        <v>17</v>
      </c>
      <c r="F302">
        <v>41873</v>
      </c>
      <c r="G302">
        <v>49837</v>
      </c>
      <c r="H302">
        <v>42117</v>
      </c>
      <c r="I302">
        <v>84.51</v>
      </c>
      <c r="J302">
        <v>41873</v>
      </c>
      <c r="K302">
        <v>50595</v>
      </c>
      <c r="L302">
        <v>42296</v>
      </c>
      <c r="M302">
        <v>83.6</v>
      </c>
      <c r="N302">
        <v>71</v>
      </c>
      <c r="O302">
        <v>149</v>
      </c>
      <c r="P302">
        <v>220</v>
      </c>
      <c r="Q302">
        <v>71</v>
      </c>
      <c r="R302">
        <v>0</v>
      </c>
      <c r="S302">
        <v>149</v>
      </c>
      <c r="T302">
        <v>0</v>
      </c>
      <c r="U302">
        <v>220</v>
      </c>
      <c r="V302">
        <v>0</v>
      </c>
    </row>
    <row r="303" spans="1:22" x14ac:dyDescent="0.3">
      <c r="A303" s="1" t="s">
        <v>65</v>
      </c>
      <c r="B303">
        <v>2015</v>
      </c>
      <c r="C303">
        <v>71</v>
      </c>
      <c r="D303">
        <v>78</v>
      </c>
      <c r="E303">
        <v>149</v>
      </c>
      <c r="F303">
        <v>203457</v>
      </c>
      <c r="G303">
        <v>211375</v>
      </c>
      <c r="H303">
        <v>184624</v>
      </c>
      <c r="I303">
        <v>87.34</v>
      </c>
      <c r="J303">
        <v>205040</v>
      </c>
      <c r="K303">
        <v>213930</v>
      </c>
      <c r="L303">
        <v>185067</v>
      </c>
      <c r="M303">
        <v>86.51</v>
      </c>
      <c r="N303">
        <v>521</v>
      </c>
      <c r="O303">
        <v>441</v>
      </c>
      <c r="P303">
        <v>962</v>
      </c>
    </row>
    <row r="304" spans="1:22" x14ac:dyDescent="0.3">
      <c r="A304" s="1" t="s">
        <v>65</v>
      </c>
      <c r="B304">
        <v>2016</v>
      </c>
      <c r="C304">
        <v>71</v>
      </c>
      <c r="D304">
        <v>78</v>
      </c>
      <c r="E304">
        <v>149</v>
      </c>
      <c r="F304">
        <v>195540</v>
      </c>
      <c r="G304">
        <v>221781</v>
      </c>
      <c r="H304">
        <v>190039</v>
      </c>
      <c r="I304">
        <v>85.69</v>
      </c>
      <c r="J304">
        <v>196745</v>
      </c>
      <c r="K304">
        <v>224194</v>
      </c>
      <c r="L304">
        <v>191005</v>
      </c>
      <c r="M304">
        <v>85.2</v>
      </c>
      <c r="N304">
        <v>520</v>
      </c>
      <c r="O304">
        <v>450</v>
      </c>
      <c r="P304">
        <v>970</v>
      </c>
    </row>
    <row r="305" spans="1:22" x14ac:dyDescent="0.3">
      <c r="A305" s="1" t="s">
        <v>65</v>
      </c>
      <c r="B305">
        <v>2017</v>
      </c>
      <c r="C305">
        <v>71</v>
      </c>
      <c r="D305">
        <v>78</v>
      </c>
      <c r="E305">
        <v>149</v>
      </c>
      <c r="F305">
        <v>189505</v>
      </c>
      <c r="G305">
        <v>208627</v>
      </c>
      <c r="H305">
        <v>174606</v>
      </c>
      <c r="I305">
        <v>83.69</v>
      </c>
      <c r="J305">
        <v>194082</v>
      </c>
      <c r="K305">
        <v>211985</v>
      </c>
      <c r="L305">
        <v>177344</v>
      </c>
      <c r="M305">
        <v>83.66</v>
      </c>
      <c r="N305">
        <v>520</v>
      </c>
      <c r="O305">
        <v>460</v>
      </c>
      <c r="P305">
        <v>980</v>
      </c>
    </row>
    <row r="306" spans="1:22" x14ac:dyDescent="0.3">
      <c r="A306" s="1" t="s">
        <v>65</v>
      </c>
      <c r="B306">
        <v>2018</v>
      </c>
      <c r="C306">
        <v>96.35</v>
      </c>
      <c r="D306">
        <v>49.17</v>
      </c>
      <c r="E306">
        <v>145.52000000000001</v>
      </c>
      <c r="F306">
        <v>205043</v>
      </c>
      <c r="G306">
        <v>232449</v>
      </c>
      <c r="H306">
        <v>189873</v>
      </c>
      <c r="I306">
        <v>81.680000000000007</v>
      </c>
      <c r="J306">
        <v>209621</v>
      </c>
      <c r="K306">
        <v>238104</v>
      </c>
      <c r="L306">
        <v>194964</v>
      </c>
      <c r="M306">
        <v>81.88</v>
      </c>
      <c r="N306">
        <v>523</v>
      </c>
      <c r="O306">
        <v>462</v>
      </c>
      <c r="P306">
        <v>985</v>
      </c>
    </row>
    <row r="307" spans="1:22" x14ac:dyDescent="0.3">
      <c r="A307" s="1" t="s">
        <v>65</v>
      </c>
      <c r="B307">
        <v>2019</v>
      </c>
      <c r="C307">
        <v>96</v>
      </c>
      <c r="D307">
        <v>49</v>
      </c>
      <c r="E307">
        <v>145</v>
      </c>
      <c r="F307">
        <v>200174</v>
      </c>
      <c r="G307">
        <v>213296</v>
      </c>
      <c r="H307">
        <v>173752</v>
      </c>
      <c r="I307">
        <v>81.459999999999994</v>
      </c>
      <c r="J307">
        <v>204830</v>
      </c>
      <c r="K307">
        <v>219095</v>
      </c>
      <c r="L307">
        <v>178704</v>
      </c>
      <c r="M307">
        <v>81.56</v>
      </c>
      <c r="N307">
        <v>547</v>
      </c>
      <c r="O307">
        <v>463</v>
      </c>
      <c r="P307">
        <v>1010</v>
      </c>
      <c r="Q307">
        <v>547</v>
      </c>
      <c r="S307">
        <v>463</v>
      </c>
      <c r="U307">
        <v>1010</v>
      </c>
      <c r="V307">
        <v>0</v>
      </c>
    </row>
    <row r="308" spans="1:22" x14ac:dyDescent="0.3">
      <c r="A308" s="1" t="s">
        <v>65</v>
      </c>
      <c r="B308">
        <v>2020</v>
      </c>
      <c r="C308">
        <v>90.91</v>
      </c>
      <c r="D308">
        <v>54.77</v>
      </c>
      <c r="E308">
        <v>145.68</v>
      </c>
      <c r="F308">
        <v>185396</v>
      </c>
      <c r="G308">
        <v>244040</v>
      </c>
      <c r="H308">
        <v>182856</v>
      </c>
      <c r="I308">
        <v>74.930000000000007</v>
      </c>
      <c r="J308">
        <v>190882</v>
      </c>
      <c r="K308">
        <v>246807</v>
      </c>
      <c r="L308">
        <v>186991</v>
      </c>
      <c r="M308">
        <v>75.760000000000005</v>
      </c>
      <c r="N308">
        <v>536</v>
      </c>
      <c r="O308">
        <v>470</v>
      </c>
      <c r="P308">
        <v>1006</v>
      </c>
      <c r="Q308">
        <v>536</v>
      </c>
      <c r="S308">
        <v>470</v>
      </c>
      <c r="U308">
        <v>1006</v>
      </c>
      <c r="V308">
        <v>0</v>
      </c>
    </row>
    <row r="309" spans="1:22" x14ac:dyDescent="0.3">
      <c r="A309" s="1" t="s">
        <v>65</v>
      </c>
      <c r="B309">
        <v>2021</v>
      </c>
      <c r="C309">
        <v>91</v>
      </c>
      <c r="D309">
        <v>55</v>
      </c>
      <c r="E309">
        <v>146</v>
      </c>
      <c r="F309">
        <v>175440</v>
      </c>
      <c r="G309">
        <v>225300</v>
      </c>
      <c r="H309">
        <v>178294</v>
      </c>
      <c r="I309">
        <v>79.14</v>
      </c>
      <c r="J309">
        <v>182630</v>
      </c>
      <c r="K309">
        <v>232281</v>
      </c>
      <c r="L309">
        <v>182620</v>
      </c>
      <c r="M309">
        <v>78.62</v>
      </c>
      <c r="N309">
        <v>528</v>
      </c>
      <c r="O309">
        <v>461</v>
      </c>
      <c r="P309">
        <v>989</v>
      </c>
      <c r="Q309">
        <v>528</v>
      </c>
      <c r="S309">
        <v>461</v>
      </c>
      <c r="U309">
        <v>989</v>
      </c>
      <c r="V309">
        <v>0</v>
      </c>
    </row>
    <row r="310" spans="1:22" x14ac:dyDescent="0.3">
      <c r="A310" s="1" t="s">
        <v>66</v>
      </c>
      <c r="B310">
        <v>2015</v>
      </c>
      <c r="C310">
        <v>35</v>
      </c>
      <c r="D310">
        <v>0</v>
      </c>
      <c r="E310">
        <v>35</v>
      </c>
      <c r="F310">
        <v>34706</v>
      </c>
      <c r="G310">
        <v>31003</v>
      </c>
      <c r="H310">
        <v>28383</v>
      </c>
      <c r="I310">
        <v>81.78</v>
      </c>
      <c r="J310">
        <v>40334</v>
      </c>
      <c r="K310">
        <v>35954</v>
      </c>
      <c r="L310">
        <v>32985</v>
      </c>
      <c r="M310">
        <v>81.78</v>
      </c>
      <c r="N310">
        <v>152</v>
      </c>
      <c r="O310">
        <v>26</v>
      </c>
      <c r="P310">
        <v>178</v>
      </c>
    </row>
    <row r="311" spans="1:22" x14ac:dyDescent="0.3">
      <c r="A311" s="1" t="s">
        <v>66</v>
      </c>
      <c r="B311">
        <v>2016</v>
      </c>
      <c r="C311">
        <v>35</v>
      </c>
      <c r="D311">
        <v>0</v>
      </c>
      <c r="E311">
        <v>35</v>
      </c>
      <c r="F311">
        <v>37047</v>
      </c>
      <c r="G311">
        <v>35163</v>
      </c>
      <c r="H311">
        <v>30177</v>
      </c>
      <c r="I311">
        <v>81.459999999999994</v>
      </c>
      <c r="J311">
        <v>38103</v>
      </c>
      <c r="K311">
        <v>35643</v>
      </c>
      <c r="L311">
        <v>30837</v>
      </c>
      <c r="M311">
        <v>80.930000000000007</v>
      </c>
      <c r="N311">
        <v>152</v>
      </c>
      <c r="O311">
        <v>26</v>
      </c>
      <c r="P311">
        <v>178</v>
      </c>
    </row>
    <row r="312" spans="1:22" x14ac:dyDescent="0.3">
      <c r="A312" s="1" t="s">
        <v>66</v>
      </c>
      <c r="B312">
        <v>2017</v>
      </c>
      <c r="C312">
        <v>35</v>
      </c>
      <c r="D312">
        <v>0</v>
      </c>
      <c r="E312">
        <v>35</v>
      </c>
      <c r="F312">
        <v>34903</v>
      </c>
      <c r="G312">
        <v>31424</v>
      </c>
      <c r="H312">
        <v>26943</v>
      </c>
      <c r="I312">
        <v>77.19</v>
      </c>
      <c r="J312">
        <v>39127</v>
      </c>
      <c r="K312">
        <v>38384</v>
      </c>
      <c r="L312">
        <v>32535</v>
      </c>
      <c r="M312">
        <v>83.15</v>
      </c>
      <c r="N312">
        <v>364</v>
      </c>
      <c r="O312">
        <v>126</v>
      </c>
      <c r="P312">
        <v>490</v>
      </c>
    </row>
    <row r="313" spans="1:22" x14ac:dyDescent="0.3">
      <c r="A313" s="1" t="s">
        <v>66</v>
      </c>
      <c r="B313">
        <v>2018</v>
      </c>
      <c r="C313">
        <v>35</v>
      </c>
      <c r="D313">
        <v>0</v>
      </c>
      <c r="E313">
        <v>35</v>
      </c>
      <c r="F313">
        <v>40812</v>
      </c>
      <c r="G313">
        <v>42344</v>
      </c>
      <c r="H313">
        <v>31702</v>
      </c>
      <c r="I313">
        <v>74.87</v>
      </c>
      <c r="J313">
        <v>52220</v>
      </c>
      <c r="K313">
        <v>50359</v>
      </c>
      <c r="L313">
        <v>42348</v>
      </c>
      <c r="M313">
        <v>81.099999999999994</v>
      </c>
      <c r="N313">
        <v>364</v>
      </c>
      <c r="O313">
        <v>126</v>
      </c>
      <c r="P313">
        <v>490</v>
      </c>
    </row>
    <row r="314" spans="1:22" x14ac:dyDescent="0.3">
      <c r="A314" s="1" t="s">
        <v>66</v>
      </c>
      <c r="B314">
        <v>2019</v>
      </c>
      <c r="C314">
        <v>35</v>
      </c>
      <c r="D314">
        <v>0</v>
      </c>
      <c r="E314">
        <v>35</v>
      </c>
      <c r="F314">
        <v>35702</v>
      </c>
      <c r="G314">
        <v>34100</v>
      </c>
      <c r="H314">
        <v>27767</v>
      </c>
      <c r="I314">
        <v>77.77</v>
      </c>
      <c r="J314">
        <v>41522</v>
      </c>
      <c r="K314">
        <v>40578</v>
      </c>
      <c r="L314">
        <v>32293</v>
      </c>
      <c r="M314">
        <v>77.77</v>
      </c>
      <c r="N314">
        <v>366</v>
      </c>
      <c r="O314">
        <v>144</v>
      </c>
      <c r="P314">
        <v>510</v>
      </c>
      <c r="Q314">
        <v>158</v>
      </c>
      <c r="R314">
        <v>208</v>
      </c>
      <c r="S314">
        <v>42</v>
      </c>
      <c r="T314">
        <v>102</v>
      </c>
      <c r="U314">
        <v>200</v>
      </c>
      <c r="V314">
        <v>310</v>
      </c>
    </row>
    <row r="315" spans="1:22" x14ac:dyDescent="0.3">
      <c r="A315" s="1" t="s">
        <v>66</v>
      </c>
      <c r="B315">
        <v>2020</v>
      </c>
      <c r="C315">
        <v>35</v>
      </c>
      <c r="D315">
        <v>0</v>
      </c>
      <c r="E315">
        <v>35</v>
      </c>
      <c r="F315">
        <v>31921</v>
      </c>
      <c r="G315">
        <v>35988</v>
      </c>
      <c r="H315">
        <v>27330</v>
      </c>
      <c r="I315">
        <v>75.94</v>
      </c>
      <c r="J315">
        <v>34936</v>
      </c>
      <c r="K315">
        <v>36163</v>
      </c>
      <c r="L315">
        <v>31338</v>
      </c>
      <c r="M315">
        <v>86.66</v>
      </c>
      <c r="N315">
        <v>366</v>
      </c>
      <c r="O315">
        <v>144</v>
      </c>
      <c r="P315">
        <v>510</v>
      </c>
      <c r="Q315">
        <v>158</v>
      </c>
      <c r="R315">
        <v>208</v>
      </c>
      <c r="S315">
        <v>42</v>
      </c>
      <c r="T315">
        <v>102</v>
      </c>
      <c r="U315">
        <v>200</v>
      </c>
      <c r="V315">
        <v>310</v>
      </c>
    </row>
    <row r="316" spans="1:22" x14ac:dyDescent="0.3">
      <c r="A316" s="1" t="s">
        <v>66</v>
      </c>
      <c r="B316">
        <v>2021</v>
      </c>
      <c r="C316">
        <v>35</v>
      </c>
      <c r="D316">
        <v>0</v>
      </c>
      <c r="E316">
        <v>35</v>
      </c>
      <c r="F316">
        <v>31921</v>
      </c>
      <c r="G316">
        <v>35988</v>
      </c>
      <c r="H316">
        <v>27330</v>
      </c>
      <c r="I316">
        <v>75.94</v>
      </c>
      <c r="J316">
        <v>34936</v>
      </c>
      <c r="K316">
        <v>36163</v>
      </c>
      <c r="L316">
        <v>31338</v>
      </c>
      <c r="M316">
        <v>86.66</v>
      </c>
      <c r="N316">
        <v>366</v>
      </c>
      <c r="O316">
        <v>144</v>
      </c>
      <c r="P316">
        <v>510</v>
      </c>
      <c r="Q316">
        <v>158</v>
      </c>
      <c r="R316">
        <v>208</v>
      </c>
      <c r="S316">
        <v>42</v>
      </c>
      <c r="T316">
        <v>102</v>
      </c>
      <c r="U316">
        <v>200</v>
      </c>
      <c r="V316">
        <v>310</v>
      </c>
    </row>
    <row r="317" spans="1:22" x14ac:dyDescent="0.3">
      <c r="A317" s="1" t="s">
        <v>67</v>
      </c>
      <c r="B317">
        <v>2015</v>
      </c>
      <c r="C317">
        <v>58</v>
      </c>
      <c r="D317">
        <v>284</v>
      </c>
      <c r="E317">
        <v>342</v>
      </c>
      <c r="F317">
        <v>138336</v>
      </c>
      <c r="G317">
        <v>91679</v>
      </c>
      <c r="H317">
        <v>103894</v>
      </c>
      <c r="I317">
        <v>75.099999999999994</v>
      </c>
      <c r="J317">
        <v>138382</v>
      </c>
      <c r="K317">
        <v>97144</v>
      </c>
      <c r="L317">
        <v>105577</v>
      </c>
      <c r="M317">
        <v>76.290000000000006</v>
      </c>
      <c r="N317">
        <v>622</v>
      </c>
      <c r="O317">
        <v>122</v>
      </c>
      <c r="P317">
        <v>744</v>
      </c>
      <c r="U317">
        <v>0</v>
      </c>
      <c r="V317">
        <v>0</v>
      </c>
    </row>
    <row r="318" spans="1:22" x14ac:dyDescent="0.3">
      <c r="A318" s="1" t="s">
        <v>67</v>
      </c>
      <c r="B318">
        <v>2016</v>
      </c>
      <c r="C318">
        <v>58</v>
      </c>
      <c r="D318">
        <v>284</v>
      </c>
      <c r="E318">
        <v>342</v>
      </c>
      <c r="F318">
        <v>125305</v>
      </c>
      <c r="G318">
        <v>90384</v>
      </c>
      <c r="H318">
        <v>100106</v>
      </c>
      <c r="I318">
        <v>79.89</v>
      </c>
      <c r="J318">
        <v>125408</v>
      </c>
      <c r="K318">
        <v>101247</v>
      </c>
      <c r="L318">
        <v>102274</v>
      </c>
      <c r="M318">
        <v>81.55</v>
      </c>
      <c r="N318">
        <v>621</v>
      </c>
      <c r="O318">
        <v>122</v>
      </c>
      <c r="P318">
        <v>743</v>
      </c>
      <c r="U318">
        <v>0</v>
      </c>
      <c r="V318">
        <v>0</v>
      </c>
    </row>
    <row r="319" spans="1:22" x14ac:dyDescent="0.3">
      <c r="A319" s="1" t="s">
        <v>67</v>
      </c>
      <c r="B319">
        <v>2017</v>
      </c>
      <c r="C319">
        <v>58</v>
      </c>
      <c r="D319">
        <v>284</v>
      </c>
      <c r="E319">
        <v>342</v>
      </c>
      <c r="F319">
        <v>125683</v>
      </c>
      <c r="G319">
        <v>90753</v>
      </c>
      <c r="H319">
        <v>96500</v>
      </c>
      <c r="I319">
        <v>76.78</v>
      </c>
      <c r="J319">
        <v>125843</v>
      </c>
      <c r="K319">
        <v>95541</v>
      </c>
      <c r="L319">
        <v>99477</v>
      </c>
      <c r="M319">
        <v>79.05</v>
      </c>
      <c r="N319">
        <v>617</v>
      </c>
      <c r="O319">
        <v>123</v>
      </c>
      <c r="P319">
        <v>740</v>
      </c>
      <c r="U319">
        <v>0</v>
      </c>
      <c r="V319">
        <v>0</v>
      </c>
    </row>
    <row r="320" spans="1:22" x14ac:dyDescent="0.3">
      <c r="A320" s="1" t="s">
        <v>67</v>
      </c>
      <c r="B320">
        <v>2018</v>
      </c>
      <c r="C320">
        <v>58</v>
      </c>
      <c r="D320">
        <v>284</v>
      </c>
      <c r="E320">
        <v>342</v>
      </c>
      <c r="F320">
        <v>128538</v>
      </c>
      <c r="G320">
        <v>91500</v>
      </c>
      <c r="H320">
        <v>97157</v>
      </c>
      <c r="I320">
        <v>75.59</v>
      </c>
      <c r="J320">
        <v>128698</v>
      </c>
      <c r="K320">
        <v>98746</v>
      </c>
      <c r="L320">
        <v>100524</v>
      </c>
      <c r="M320">
        <v>78.11</v>
      </c>
      <c r="N320">
        <v>618</v>
      </c>
      <c r="O320">
        <v>122</v>
      </c>
      <c r="P320">
        <v>740</v>
      </c>
      <c r="U320">
        <v>0</v>
      </c>
      <c r="V320">
        <v>0</v>
      </c>
    </row>
    <row r="321" spans="1:22" x14ac:dyDescent="0.3">
      <c r="A321" s="1" t="s">
        <v>67</v>
      </c>
      <c r="B321">
        <v>2019</v>
      </c>
      <c r="C321">
        <v>58</v>
      </c>
      <c r="D321">
        <v>284</v>
      </c>
      <c r="E321">
        <v>342</v>
      </c>
      <c r="F321">
        <v>132818</v>
      </c>
      <c r="G321">
        <v>84220</v>
      </c>
      <c r="H321">
        <v>97163</v>
      </c>
      <c r="I321">
        <v>73.150000000000006</v>
      </c>
      <c r="J321">
        <v>132939</v>
      </c>
      <c r="K321">
        <v>91848</v>
      </c>
      <c r="L321">
        <v>98938</v>
      </c>
      <c r="M321">
        <v>74.42</v>
      </c>
      <c r="N321">
        <v>616</v>
      </c>
      <c r="O321">
        <v>122</v>
      </c>
      <c r="P321">
        <v>738</v>
      </c>
      <c r="Q321">
        <v>616</v>
      </c>
      <c r="S321">
        <v>122</v>
      </c>
      <c r="U321">
        <v>738</v>
      </c>
      <c r="V321">
        <v>0</v>
      </c>
    </row>
    <row r="322" spans="1:22" x14ac:dyDescent="0.3">
      <c r="A322" s="1" t="s">
        <v>67</v>
      </c>
      <c r="B322">
        <v>2020</v>
      </c>
      <c r="C322">
        <v>58</v>
      </c>
      <c r="D322">
        <v>284</v>
      </c>
      <c r="E322">
        <v>342</v>
      </c>
      <c r="F322">
        <v>112835</v>
      </c>
      <c r="G322">
        <v>90164</v>
      </c>
      <c r="H322">
        <v>93568</v>
      </c>
      <c r="I322">
        <v>82.92</v>
      </c>
      <c r="J322">
        <v>112941</v>
      </c>
      <c r="K322">
        <v>101419</v>
      </c>
      <c r="L322">
        <v>96863</v>
      </c>
      <c r="M322">
        <v>85.76</v>
      </c>
      <c r="N322">
        <v>615</v>
      </c>
      <c r="O322">
        <v>123</v>
      </c>
      <c r="P322">
        <v>738</v>
      </c>
      <c r="Q322">
        <v>615</v>
      </c>
      <c r="S322">
        <v>123</v>
      </c>
      <c r="U322">
        <v>738</v>
      </c>
      <c r="V322">
        <v>0</v>
      </c>
    </row>
    <row r="323" spans="1:22" x14ac:dyDescent="0.3">
      <c r="A323" s="1" t="s">
        <v>67</v>
      </c>
      <c r="B323">
        <v>2021</v>
      </c>
      <c r="C323">
        <v>58</v>
      </c>
      <c r="D323">
        <v>284</v>
      </c>
      <c r="E323">
        <v>342</v>
      </c>
      <c r="F323">
        <v>111371</v>
      </c>
      <c r="G323">
        <v>90881</v>
      </c>
      <c r="H323">
        <v>92284</v>
      </c>
      <c r="I323">
        <v>82.86</v>
      </c>
      <c r="J323">
        <v>111904</v>
      </c>
      <c r="K323">
        <v>98972</v>
      </c>
      <c r="L323">
        <v>95101</v>
      </c>
      <c r="M323">
        <v>84.98</v>
      </c>
      <c r="N323">
        <v>615</v>
      </c>
      <c r="O323">
        <v>124</v>
      </c>
      <c r="P323">
        <v>739</v>
      </c>
      <c r="Q323">
        <v>614</v>
      </c>
      <c r="R323">
        <v>1</v>
      </c>
      <c r="S323">
        <v>124</v>
      </c>
      <c r="T323">
        <v>0</v>
      </c>
      <c r="U323">
        <v>738</v>
      </c>
      <c r="V323">
        <v>1</v>
      </c>
    </row>
    <row r="324" spans="1:22" x14ac:dyDescent="0.3">
      <c r="A324" s="1" t="s">
        <v>68</v>
      </c>
      <c r="B324">
        <v>2015</v>
      </c>
      <c r="C324">
        <v>13</v>
      </c>
      <c r="D324">
        <v>0</v>
      </c>
      <c r="E324">
        <v>13</v>
      </c>
      <c r="F324">
        <v>15138</v>
      </c>
      <c r="G324">
        <v>16080</v>
      </c>
      <c r="H324">
        <v>13178</v>
      </c>
      <c r="I324">
        <v>81.95</v>
      </c>
      <c r="J324">
        <v>15935</v>
      </c>
      <c r="K324">
        <v>16080</v>
      </c>
      <c r="L324">
        <v>13973</v>
      </c>
      <c r="M324">
        <v>86.9</v>
      </c>
      <c r="N324">
        <v>72</v>
      </c>
      <c r="O324">
        <v>7</v>
      </c>
      <c r="P324">
        <v>79</v>
      </c>
    </row>
    <row r="325" spans="1:22" x14ac:dyDescent="0.3">
      <c r="A325" s="1" t="s">
        <v>68</v>
      </c>
      <c r="B325">
        <v>2016</v>
      </c>
      <c r="C325">
        <v>13</v>
      </c>
      <c r="D325">
        <v>0</v>
      </c>
      <c r="E325">
        <v>13</v>
      </c>
      <c r="F325">
        <v>12960</v>
      </c>
      <c r="G325">
        <v>15052</v>
      </c>
      <c r="H325">
        <v>12652</v>
      </c>
      <c r="I325">
        <v>84.06</v>
      </c>
      <c r="J325">
        <v>15594</v>
      </c>
      <c r="K325">
        <v>16432</v>
      </c>
      <c r="L325">
        <v>14657</v>
      </c>
      <c r="M325">
        <v>89.2</v>
      </c>
      <c r="N325">
        <v>72</v>
      </c>
      <c r="O325">
        <v>8</v>
      </c>
      <c r="P325">
        <v>80</v>
      </c>
    </row>
    <row r="326" spans="1:22" x14ac:dyDescent="0.3">
      <c r="A326" s="1" t="s">
        <v>68</v>
      </c>
      <c r="B326">
        <v>2017</v>
      </c>
      <c r="C326">
        <v>13</v>
      </c>
      <c r="D326">
        <v>0</v>
      </c>
      <c r="E326">
        <v>13</v>
      </c>
      <c r="F326">
        <v>12992</v>
      </c>
      <c r="G326">
        <v>13888</v>
      </c>
      <c r="H326">
        <v>11876</v>
      </c>
      <c r="I326">
        <v>85.51</v>
      </c>
      <c r="J326">
        <v>14658</v>
      </c>
      <c r="K326">
        <v>15929</v>
      </c>
      <c r="L326">
        <v>14252</v>
      </c>
      <c r="M326">
        <v>89.47</v>
      </c>
      <c r="N326">
        <v>72</v>
      </c>
      <c r="O326">
        <v>8</v>
      </c>
      <c r="P326">
        <v>80</v>
      </c>
    </row>
    <row r="327" spans="1:22" x14ac:dyDescent="0.3">
      <c r="A327" s="1" t="s">
        <v>68</v>
      </c>
      <c r="B327">
        <v>2018</v>
      </c>
      <c r="C327">
        <v>13</v>
      </c>
      <c r="D327">
        <v>0</v>
      </c>
      <c r="E327">
        <v>13</v>
      </c>
      <c r="F327">
        <v>13536</v>
      </c>
      <c r="G327">
        <v>15626</v>
      </c>
      <c r="H327">
        <v>12790</v>
      </c>
      <c r="I327">
        <v>81.849999999999994</v>
      </c>
      <c r="J327">
        <v>15685</v>
      </c>
      <c r="K327">
        <v>16843</v>
      </c>
      <c r="L327">
        <v>14459</v>
      </c>
      <c r="M327">
        <v>85.85</v>
      </c>
      <c r="N327">
        <v>73</v>
      </c>
      <c r="O327">
        <v>8</v>
      </c>
      <c r="P327">
        <v>81</v>
      </c>
    </row>
    <row r="328" spans="1:22" x14ac:dyDescent="0.3">
      <c r="A328" s="1" t="s">
        <v>68</v>
      </c>
      <c r="B328">
        <v>2019</v>
      </c>
      <c r="C328">
        <v>13</v>
      </c>
      <c r="D328">
        <v>0</v>
      </c>
      <c r="E328">
        <v>13</v>
      </c>
      <c r="F328">
        <v>14544</v>
      </c>
      <c r="G328">
        <v>14253</v>
      </c>
      <c r="H328">
        <v>12381</v>
      </c>
      <c r="I328">
        <v>85.13</v>
      </c>
      <c r="J328">
        <v>15877</v>
      </c>
      <c r="K328">
        <v>15691</v>
      </c>
      <c r="L328">
        <v>13890</v>
      </c>
      <c r="M328">
        <v>87.49</v>
      </c>
      <c r="N328">
        <v>73</v>
      </c>
      <c r="O328">
        <v>8</v>
      </c>
      <c r="P328">
        <v>81</v>
      </c>
      <c r="Q328">
        <v>73</v>
      </c>
      <c r="S328">
        <v>8</v>
      </c>
      <c r="U328">
        <v>81</v>
      </c>
      <c r="V328">
        <v>0</v>
      </c>
    </row>
    <row r="329" spans="1:22" x14ac:dyDescent="0.3">
      <c r="A329" s="1" t="s">
        <v>68</v>
      </c>
      <c r="B329">
        <v>2020</v>
      </c>
      <c r="C329">
        <v>13</v>
      </c>
      <c r="D329">
        <v>0</v>
      </c>
      <c r="E329">
        <v>13</v>
      </c>
      <c r="F329">
        <v>13283</v>
      </c>
      <c r="G329">
        <v>15232</v>
      </c>
      <c r="H329">
        <v>12002</v>
      </c>
      <c r="I329">
        <v>78.790000000000006</v>
      </c>
      <c r="J329">
        <v>14787</v>
      </c>
      <c r="K329">
        <v>16864</v>
      </c>
      <c r="L329">
        <v>14204</v>
      </c>
      <c r="M329">
        <v>84.23</v>
      </c>
      <c r="N329">
        <v>73</v>
      </c>
      <c r="O329">
        <v>8</v>
      </c>
      <c r="P329">
        <v>81</v>
      </c>
      <c r="Q329">
        <v>73</v>
      </c>
      <c r="S329">
        <v>8</v>
      </c>
      <c r="U329">
        <v>81</v>
      </c>
      <c r="V329">
        <v>0</v>
      </c>
    </row>
    <row r="330" spans="1:22" x14ac:dyDescent="0.3">
      <c r="A330" s="1" t="s">
        <v>68</v>
      </c>
      <c r="B330">
        <v>2021</v>
      </c>
      <c r="C330">
        <v>13</v>
      </c>
      <c r="D330">
        <v>0</v>
      </c>
      <c r="E330">
        <v>13</v>
      </c>
      <c r="F330">
        <v>12934</v>
      </c>
      <c r="G330">
        <v>15453</v>
      </c>
      <c r="H330">
        <v>12028</v>
      </c>
      <c r="I330">
        <v>77.84</v>
      </c>
      <c r="J330">
        <v>14561</v>
      </c>
      <c r="K330">
        <v>16008</v>
      </c>
      <c r="L330">
        <v>13838</v>
      </c>
      <c r="M330">
        <v>86.44</v>
      </c>
      <c r="N330">
        <v>73</v>
      </c>
      <c r="O330">
        <v>8</v>
      </c>
      <c r="P330">
        <v>81</v>
      </c>
      <c r="Q330">
        <v>73</v>
      </c>
      <c r="S330">
        <v>8</v>
      </c>
      <c r="U330">
        <v>81</v>
      </c>
      <c r="V330">
        <v>0</v>
      </c>
    </row>
    <row r="331" spans="1:22" x14ac:dyDescent="0.3">
      <c r="A331" s="1" t="s">
        <v>69</v>
      </c>
      <c r="B331">
        <v>2015</v>
      </c>
      <c r="C331">
        <v>11</v>
      </c>
      <c r="D331">
        <v>7</v>
      </c>
      <c r="E331">
        <v>18</v>
      </c>
      <c r="F331">
        <v>21723</v>
      </c>
      <c r="G331">
        <v>28953</v>
      </c>
      <c r="H331">
        <v>20491</v>
      </c>
      <c r="I331">
        <v>70.77</v>
      </c>
      <c r="J331">
        <v>21752</v>
      </c>
      <c r="K331">
        <v>28991</v>
      </c>
      <c r="L331">
        <v>20531</v>
      </c>
      <c r="M331">
        <v>70.819999999999993</v>
      </c>
      <c r="N331">
        <v>93</v>
      </c>
      <c r="O331">
        <v>12</v>
      </c>
      <c r="P331">
        <v>105</v>
      </c>
    </row>
    <row r="332" spans="1:22" x14ac:dyDescent="0.3">
      <c r="A332" s="1" t="s">
        <v>69</v>
      </c>
      <c r="B332">
        <v>2016</v>
      </c>
      <c r="C332">
        <v>11</v>
      </c>
      <c r="D332">
        <v>7</v>
      </c>
      <c r="E332">
        <v>18</v>
      </c>
      <c r="F332">
        <v>19707</v>
      </c>
      <c r="G332">
        <v>24788</v>
      </c>
      <c r="H332">
        <v>18314</v>
      </c>
      <c r="I332">
        <v>73.88</v>
      </c>
      <c r="J332">
        <v>19728</v>
      </c>
      <c r="K332">
        <v>24825</v>
      </c>
      <c r="L332">
        <v>18353</v>
      </c>
      <c r="M332">
        <v>73.930000000000007</v>
      </c>
      <c r="N332">
        <v>95</v>
      </c>
      <c r="O332">
        <v>12</v>
      </c>
      <c r="P332">
        <v>107</v>
      </c>
    </row>
    <row r="333" spans="1:22" x14ac:dyDescent="0.3">
      <c r="A333" s="1" t="s">
        <v>69</v>
      </c>
      <c r="B333">
        <v>2017</v>
      </c>
      <c r="C333">
        <v>11</v>
      </c>
      <c r="D333">
        <v>7</v>
      </c>
      <c r="E333">
        <v>18</v>
      </c>
      <c r="F333">
        <v>23593</v>
      </c>
      <c r="G333">
        <v>19093</v>
      </c>
      <c r="H333">
        <v>17777</v>
      </c>
      <c r="I333">
        <v>75.349999999999994</v>
      </c>
      <c r="J333">
        <v>23621</v>
      </c>
      <c r="K333">
        <v>19129</v>
      </c>
      <c r="L333">
        <v>17811</v>
      </c>
      <c r="M333">
        <v>75.400000000000006</v>
      </c>
      <c r="N333">
        <v>95</v>
      </c>
      <c r="O333">
        <v>12</v>
      </c>
      <c r="P333">
        <v>107</v>
      </c>
    </row>
    <row r="334" spans="1:22" x14ac:dyDescent="0.3">
      <c r="A334" s="1" t="s">
        <v>69</v>
      </c>
      <c r="B334">
        <v>2018</v>
      </c>
      <c r="C334">
        <v>11</v>
      </c>
      <c r="D334">
        <v>7</v>
      </c>
      <c r="E334">
        <v>18</v>
      </c>
      <c r="F334">
        <v>20206</v>
      </c>
      <c r="G334">
        <v>19566</v>
      </c>
      <c r="H334">
        <v>17629</v>
      </c>
      <c r="I334">
        <v>87.25</v>
      </c>
      <c r="J334">
        <v>20225</v>
      </c>
      <c r="K334">
        <v>19609</v>
      </c>
      <c r="L334">
        <v>17663</v>
      </c>
      <c r="M334">
        <v>87.33</v>
      </c>
      <c r="N334">
        <v>95</v>
      </c>
      <c r="O334">
        <v>12</v>
      </c>
      <c r="P334">
        <v>107</v>
      </c>
    </row>
    <row r="335" spans="1:22" x14ac:dyDescent="0.3">
      <c r="A335" s="1" t="s">
        <v>69</v>
      </c>
      <c r="B335">
        <v>2019</v>
      </c>
      <c r="C335">
        <v>11</v>
      </c>
      <c r="D335">
        <v>7</v>
      </c>
      <c r="E335">
        <v>18</v>
      </c>
      <c r="F335">
        <v>20248</v>
      </c>
      <c r="G335">
        <v>18760</v>
      </c>
      <c r="H335">
        <v>17001</v>
      </c>
      <c r="I335">
        <v>83.96</v>
      </c>
      <c r="J335">
        <v>20267</v>
      </c>
      <c r="K335">
        <v>18797</v>
      </c>
      <c r="L335">
        <v>17037</v>
      </c>
      <c r="M335">
        <v>84.06</v>
      </c>
      <c r="N335">
        <v>95</v>
      </c>
      <c r="O335">
        <v>12</v>
      </c>
      <c r="P335">
        <v>107</v>
      </c>
      <c r="Q335">
        <v>95</v>
      </c>
      <c r="R335">
        <v>0</v>
      </c>
      <c r="S335">
        <v>12</v>
      </c>
      <c r="T335">
        <v>0</v>
      </c>
      <c r="U335">
        <v>107</v>
      </c>
      <c r="V335">
        <v>0</v>
      </c>
    </row>
    <row r="336" spans="1:22" x14ac:dyDescent="0.3">
      <c r="A336" s="1" t="s">
        <v>69</v>
      </c>
      <c r="B336">
        <v>2020</v>
      </c>
      <c r="D336">
        <v>0</v>
      </c>
      <c r="F336">
        <v>18945</v>
      </c>
      <c r="G336">
        <v>20242</v>
      </c>
      <c r="H336">
        <v>17666</v>
      </c>
      <c r="I336">
        <v>87.27</v>
      </c>
      <c r="J336">
        <v>18971</v>
      </c>
      <c r="K336">
        <v>20278</v>
      </c>
      <c r="L336">
        <v>17697</v>
      </c>
      <c r="M336">
        <v>87.27</v>
      </c>
      <c r="N336">
        <v>95</v>
      </c>
      <c r="O336">
        <v>12</v>
      </c>
      <c r="P336">
        <v>107</v>
      </c>
      <c r="Q336">
        <v>95</v>
      </c>
      <c r="S336">
        <v>12</v>
      </c>
      <c r="U336">
        <v>107</v>
      </c>
      <c r="V336">
        <v>0</v>
      </c>
    </row>
    <row r="337" spans="1:22" x14ac:dyDescent="0.3">
      <c r="A337" s="1" t="s">
        <v>69</v>
      </c>
      <c r="B337">
        <v>2021</v>
      </c>
      <c r="C337">
        <v>18</v>
      </c>
      <c r="D337">
        <v>0</v>
      </c>
      <c r="E337">
        <v>18</v>
      </c>
      <c r="F337">
        <v>20489</v>
      </c>
      <c r="G337">
        <v>20109</v>
      </c>
      <c r="H337">
        <v>17387</v>
      </c>
      <c r="I337">
        <v>84.86</v>
      </c>
      <c r="J337">
        <v>20520</v>
      </c>
      <c r="K337">
        <v>20135</v>
      </c>
      <c r="L337">
        <v>17423</v>
      </c>
      <c r="M337">
        <v>84.91</v>
      </c>
      <c r="N337">
        <v>98</v>
      </c>
      <c r="O337">
        <v>15</v>
      </c>
      <c r="P337">
        <v>113</v>
      </c>
      <c r="Q337">
        <v>98</v>
      </c>
      <c r="R337">
        <v>0</v>
      </c>
      <c r="S337">
        <v>15</v>
      </c>
      <c r="T337">
        <v>0</v>
      </c>
      <c r="U337">
        <v>113</v>
      </c>
      <c r="V337">
        <v>0</v>
      </c>
    </row>
    <row r="338" spans="1:22" x14ac:dyDescent="0.3">
      <c r="A338" s="1" t="s">
        <v>70</v>
      </c>
      <c r="B338">
        <v>2015</v>
      </c>
      <c r="C338">
        <v>6</v>
      </c>
      <c r="D338">
        <v>530</v>
      </c>
      <c r="E338">
        <v>536</v>
      </c>
      <c r="F338">
        <v>21167</v>
      </c>
      <c r="G338">
        <v>10244</v>
      </c>
      <c r="H338">
        <v>13827</v>
      </c>
      <c r="I338">
        <v>65.319999999999993</v>
      </c>
      <c r="J338">
        <v>21167</v>
      </c>
      <c r="K338">
        <v>10244</v>
      </c>
      <c r="L338">
        <v>13827</v>
      </c>
      <c r="M338">
        <v>65.319999999999993</v>
      </c>
      <c r="N338">
        <v>256</v>
      </c>
      <c r="O338">
        <v>19</v>
      </c>
      <c r="P338">
        <v>275</v>
      </c>
    </row>
    <row r="339" spans="1:22" x14ac:dyDescent="0.3">
      <c r="A339" s="1" t="s">
        <v>70</v>
      </c>
      <c r="B339">
        <v>2016</v>
      </c>
      <c r="C339">
        <v>6</v>
      </c>
      <c r="D339">
        <v>530</v>
      </c>
      <c r="E339">
        <v>536</v>
      </c>
      <c r="F339">
        <v>17931</v>
      </c>
      <c r="G339">
        <v>9528</v>
      </c>
      <c r="H339">
        <v>12582</v>
      </c>
      <c r="I339">
        <v>70.17</v>
      </c>
      <c r="J339">
        <v>17931</v>
      </c>
      <c r="K339">
        <v>9528</v>
      </c>
      <c r="L339">
        <v>12582</v>
      </c>
      <c r="M339">
        <v>70.17</v>
      </c>
      <c r="N339">
        <v>256</v>
      </c>
      <c r="O339">
        <v>19</v>
      </c>
      <c r="P339">
        <v>275</v>
      </c>
    </row>
    <row r="340" spans="1:22" x14ac:dyDescent="0.3">
      <c r="A340" s="1" t="s">
        <v>70</v>
      </c>
      <c r="B340">
        <v>2017</v>
      </c>
      <c r="C340">
        <v>6</v>
      </c>
      <c r="D340">
        <v>533</v>
      </c>
      <c r="E340">
        <v>539</v>
      </c>
      <c r="F340">
        <v>19015</v>
      </c>
      <c r="G340">
        <v>8159</v>
      </c>
      <c r="H340">
        <v>12752</v>
      </c>
      <c r="I340">
        <v>67.06</v>
      </c>
      <c r="J340">
        <v>19015</v>
      </c>
      <c r="K340">
        <v>8159</v>
      </c>
      <c r="L340">
        <v>12752</v>
      </c>
      <c r="M340">
        <v>67.06</v>
      </c>
      <c r="N340">
        <v>644</v>
      </c>
      <c r="O340">
        <v>67</v>
      </c>
      <c r="P340">
        <v>711</v>
      </c>
    </row>
    <row r="341" spans="1:22" x14ac:dyDescent="0.3">
      <c r="A341" s="1" t="s">
        <v>70</v>
      </c>
      <c r="B341">
        <v>2018</v>
      </c>
      <c r="C341">
        <v>6</v>
      </c>
      <c r="D341">
        <v>533</v>
      </c>
      <c r="E341">
        <v>539</v>
      </c>
      <c r="F341">
        <v>19081</v>
      </c>
      <c r="G341">
        <v>9221</v>
      </c>
      <c r="H341">
        <v>13086</v>
      </c>
      <c r="I341">
        <v>68.58</v>
      </c>
      <c r="J341">
        <v>19081</v>
      </c>
      <c r="K341">
        <v>9221</v>
      </c>
      <c r="L341">
        <v>13086</v>
      </c>
      <c r="M341">
        <v>68.58</v>
      </c>
      <c r="N341">
        <v>644</v>
      </c>
      <c r="O341">
        <v>67</v>
      </c>
      <c r="P341">
        <v>711</v>
      </c>
    </row>
    <row r="342" spans="1:22" x14ac:dyDescent="0.3">
      <c r="A342" s="1" t="s">
        <v>70</v>
      </c>
      <c r="B342">
        <v>2019</v>
      </c>
      <c r="C342">
        <v>6</v>
      </c>
      <c r="D342">
        <v>533</v>
      </c>
      <c r="E342">
        <v>539</v>
      </c>
      <c r="F342">
        <v>21743</v>
      </c>
      <c r="G342">
        <v>9466</v>
      </c>
      <c r="H342">
        <v>13787</v>
      </c>
      <c r="I342">
        <v>63.41</v>
      </c>
      <c r="J342">
        <v>21743</v>
      </c>
      <c r="K342">
        <v>9466</v>
      </c>
      <c r="L342">
        <v>13787</v>
      </c>
      <c r="M342">
        <v>63.41</v>
      </c>
      <c r="N342">
        <v>645</v>
      </c>
      <c r="O342">
        <v>67</v>
      </c>
      <c r="P342">
        <v>712</v>
      </c>
      <c r="Q342">
        <v>589</v>
      </c>
      <c r="R342">
        <v>56</v>
      </c>
      <c r="S342">
        <v>21</v>
      </c>
      <c r="T342">
        <v>46</v>
      </c>
      <c r="U342">
        <v>610</v>
      </c>
      <c r="V342">
        <v>102</v>
      </c>
    </row>
    <row r="343" spans="1:22" x14ac:dyDescent="0.3">
      <c r="A343" s="1" t="s">
        <v>70</v>
      </c>
      <c r="B343">
        <v>2020</v>
      </c>
      <c r="C343">
        <v>6</v>
      </c>
      <c r="D343">
        <v>533</v>
      </c>
      <c r="E343">
        <v>539</v>
      </c>
      <c r="F343">
        <v>19523</v>
      </c>
      <c r="G343">
        <v>8595</v>
      </c>
      <c r="H343">
        <v>12911</v>
      </c>
      <c r="I343">
        <v>66.13</v>
      </c>
      <c r="J343">
        <v>19523</v>
      </c>
      <c r="K343">
        <v>8595</v>
      </c>
      <c r="L343">
        <v>12911</v>
      </c>
      <c r="M343">
        <v>66.13</v>
      </c>
      <c r="N343">
        <v>645</v>
      </c>
      <c r="O343">
        <v>67</v>
      </c>
      <c r="P343">
        <v>712</v>
      </c>
      <c r="Q343">
        <v>589</v>
      </c>
      <c r="R343">
        <v>56</v>
      </c>
      <c r="S343">
        <v>21</v>
      </c>
      <c r="T343">
        <v>46</v>
      </c>
      <c r="U343">
        <v>610</v>
      </c>
      <c r="V343">
        <v>102</v>
      </c>
    </row>
    <row r="344" spans="1:22" x14ac:dyDescent="0.3">
      <c r="A344" s="1" t="s">
        <v>70</v>
      </c>
      <c r="B344">
        <v>2021</v>
      </c>
      <c r="C344">
        <v>6</v>
      </c>
      <c r="D344">
        <v>533</v>
      </c>
      <c r="E344">
        <v>539</v>
      </c>
      <c r="F344">
        <v>20926</v>
      </c>
      <c r="G344">
        <v>9108</v>
      </c>
      <c r="H344">
        <v>13387</v>
      </c>
      <c r="I344">
        <v>63.97</v>
      </c>
      <c r="J344">
        <v>20926</v>
      </c>
      <c r="K344">
        <v>9108</v>
      </c>
      <c r="L344">
        <v>13387</v>
      </c>
      <c r="M344">
        <v>63.97</v>
      </c>
      <c r="N344">
        <v>645</v>
      </c>
      <c r="O344">
        <v>67</v>
      </c>
      <c r="P344">
        <v>712</v>
      </c>
      <c r="Q344">
        <v>589</v>
      </c>
      <c r="R344">
        <v>56</v>
      </c>
      <c r="S344">
        <v>21</v>
      </c>
      <c r="T344">
        <v>46</v>
      </c>
      <c r="U344">
        <v>610</v>
      </c>
      <c r="V344">
        <v>102</v>
      </c>
    </row>
    <row r="345" spans="1:22" x14ac:dyDescent="0.3">
      <c r="A345" s="1" t="s">
        <v>71</v>
      </c>
      <c r="B345">
        <v>2015</v>
      </c>
      <c r="C345">
        <v>203</v>
      </c>
      <c r="D345">
        <v>208</v>
      </c>
      <c r="E345">
        <v>411</v>
      </c>
      <c r="F345">
        <v>199210</v>
      </c>
      <c r="G345">
        <v>156813</v>
      </c>
      <c r="H345">
        <v>140881</v>
      </c>
      <c r="I345">
        <v>70.72</v>
      </c>
      <c r="J345">
        <v>200842</v>
      </c>
      <c r="K345">
        <v>167478</v>
      </c>
      <c r="L345">
        <v>146195</v>
      </c>
      <c r="M345">
        <v>72.790000000000006</v>
      </c>
      <c r="N345">
        <v>1011</v>
      </c>
      <c r="O345">
        <v>268</v>
      </c>
      <c r="P345">
        <v>1279</v>
      </c>
    </row>
    <row r="346" spans="1:22" x14ac:dyDescent="0.3">
      <c r="A346" s="1" t="s">
        <v>71</v>
      </c>
      <c r="B346">
        <v>2016</v>
      </c>
      <c r="C346">
        <v>203</v>
      </c>
      <c r="D346">
        <v>208</v>
      </c>
      <c r="E346">
        <v>411</v>
      </c>
      <c r="F346">
        <v>187419</v>
      </c>
      <c r="G346">
        <v>153293</v>
      </c>
      <c r="H346">
        <v>134780</v>
      </c>
      <c r="I346">
        <v>71.91</v>
      </c>
      <c r="J346">
        <v>189330</v>
      </c>
      <c r="K346">
        <v>171453</v>
      </c>
      <c r="L346">
        <v>136747</v>
      </c>
      <c r="M346">
        <v>72.23</v>
      </c>
      <c r="N346">
        <v>1021</v>
      </c>
      <c r="O346">
        <v>265</v>
      </c>
      <c r="P346">
        <v>1286</v>
      </c>
    </row>
    <row r="347" spans="1:22" x14ac:dyDescent="0.3">
      <c r="A347" s="1" t="s">
        <v>71</v>
      </c>
      <c r="B347">
        <v>2017</v>
      </c>
      <c r="C347">
        <v>203</v>
      </c>
      <c r="D347">
        <v>208</v>
      </c>
      <c r="E347">
        <v>411</v>
      </c>
      <c r="F347">
        <v>172966</v>
      </c>
      <c r="G347">
        <v>153825</v>
      </c>
      <c r="H347">
        <v>131804</v>
      </c>
      <c r="I347">
        <v>76.2</v>
      </c>
      <c r="J347">
        <v>179824</v>
      </c>
      <c r="K347">
        <v>166536</v>
      </c>
      <c r="L347">
        <v>139802</v>
      </c>
      <c r="M347">
        <v>77.739999999999995</v>
      </c>
      <c r="N347">
        <v>993</v>
      </c>
      <c r="O347">
        <v>264</v>
      </c>
      <c r="P347">
        <v>1257</v>
      </c>
    </row>
    <row r="348" spans="1:22" x14ac:dyDescent="0.3">
      <c r="A348" s="1" t="s">
        <v>71</v>
      </c>
      <c r="B348">
        <v>2018</v>
      </c>
      <c r="C348">
        <v>203</v>
      </c>
      <c r="D348">
        <v>208</v>
      </c>
      <c r="E348">
        <v>411</v>
      </c>
      <c r="F348">
        <v>184533</v>
      </c>
      <c r="G348">
        <v>153623</v>
      </c>
      <c r="H348">
        <v>135250</v>
      </c>
      <c r="I348">
        <v>73.290000000000006</v>
      </c>
      <c r="J348">
        <v>187367</v>
      </c>
      <c r="K348">
        <v>168158</v>
      </c>
      <c r="L348">
        <v>143963</v>
      </c>
      <c r="M348">
        <v>76.83</v>
      </c>
      <c r="N348">
        <v>985</v>
      </c>
      <c r="O348">
        <v>267</v>
      </c>
      <c r="P348">
        <v>1252</v>
      </c>
    </row>
    <row r="349" spans="1:22" x14ac:dyDescent="0.3">
      <c r="A349" s="1" t="s">
        <v>71</v>
      </c>
      <c r="B349">
        <v>2019</v>
      </c>
      <c r="C349">
        <v>203</v>
      </c>
      <c r="D349">
        <v>208</v>
      </c>
      <c r="E349">
        <v>411</v>
      </c>
      <c r="F349">
        <v>180436</v>
      </c>
      <c r="G349">
        <v>145528</v>
      </c>
      <c r="H349">
        <v>147504</v>
      </c>
      <c r="I349">
        <v>81.75</v>
      </c>
      <c r="J349">
        <v>185879</v>
      </c>
      <c r="K349">
        <v>160330</v>
      </c>
      <c r="L349">
        <v>156141</v>
      </c>
      <c r="M349">
        <v>84</v>
      </c>
      <c r="P349">
        <v>1268</v>
      </c>
      <c r="Q349">
        <v>997</v>
      </c>
      <c r="S349">
        <v>271</v>
      </c>
      <c r="U349">
        <v>1268</v>
      </c>
      <c r="V349">
        <v>0</v>
      </c>
    </row>
    <row r="350" spans="1:22" x14ac:dyDescent="0.3">
      <c r="A350" s="1" t="s">
        <v>71</v>
      </c>
      <c r="B350">
        <v>2020</v>
      </c>
      <c r="C350">
        <v>203</v>
      </c>
      <c r="D350">
        <v>208</v>
      </c>
      <c r="E350">
        <v>411</v>
      </c>
      <c r="F350">
        <v>163651</v>
      </c>
      <c r="G350">
        <v>152810</v>
      </c>
      <c r="H350">
        <v>140845</v>
      </c>
      <c r="I350">
        <v>86.06</v>
      </c>
      <c r="J350">
        <v>168728</v>
      </c>
      <c r="K350">
        <v>168553</v>
      </c>
      <c r="L350">
        <v>149339</v>
      </c>
      <c r="M350">
        <v>88.51</v>
      </c>
      <c r="N350">
        <v>991</v>
      </c>
      <c r="O350">
        <v>275</v>
      </c>
      <c r="P350">
        <v>1266</v>
      </c>
      <c r="Q350">
        <v>991</v>
      </c>
      <c r="S350">
        <v>275</v>
      </c>
      <c r="U350">
        <v>1266</v>
      </c>
      <c r="V350">
        <v>0</v>
      </c>
    </row>
    <row r="351" spans="1:22" x14ac:dyDescent="0.3">
      <c r="A351" s="1" t="s">
        <v>71</v>
      </c>
      <c r="B351">
        <v>2021</v>
      </c>
      <c r="C351">
        <v>143</v>
      </c>
      <c r="D351">
        <v>298</v>
      </c>
      <c r="E351">
        <v>441</v>
      </c>
      <c r="F351">
        <v>167439</v>
      </c>
      <c r="G351">
        <v>157028</v>
      </c>
      <c r="H351">
        <v>144332</v>
      </c>
      <c r="I351">
        <v>86.2</v>
      </c>
      <c r="J351">
        <v>172959</v>
      </c>
      <c r="K351">
        <v>172977</v>
      </c>
      <c r="L351">
        <v>153653</v>
      </c>
      <c r="M351">
        <v>88.83</v>
      </c>
      <c r="N351">
        <v>987</v>
      </c>
      <c r="O351">
        <v>274</v>
      </c>
      <c r="P351">
        <v>1261</v>
      </c>
      <c r="Q351">
        <v>987</v>
      </c>
      <c r="S351">
        <v>274</v>
      </c>
      <c r="U351">
        <v>1261</v>
      </c>
      <c r="V351">
        <v>0</v>
      </c>
    </row>
    <row r="352" spans="1:22" x14ac:dyDescent="0.3">
      <c r="A352" s="1" t="s">
        <v>72</v>
      </c>
      <c r="B352">
        <v>2015</v>
      </c>
      <c r="C352">
        <v>22</v>
      </c>
      <c r="D352">
        <v>2</v>
      </c>
      <c r="E352">
        <v>24</v>
      </c>
      <c r="F352">
        <v>31164</v>
      </c>
      <c r="G352">
        <v>37797</v>
      </c>
      <c r="H352">
        <v>31726</v>
      </c>
      <c r="I352">
        <v>83.94</v>
      </c>
      <c r="J352">
        <v>31618</v>
      </c>
      <c r="K352">
        <v>38871</v>
      </c>
      <c r="L352">
        <v>32715</v>
      </c>
      <c r="M352">
        <v>84.16</v>
      </c>
      <c r="N352">
        <v>78</v>
      </c>
      <c r="O352">
        <v>56</v>
      </c>
      <c r="P352">
        <v>134</v>
      </c>
    </row>
    <row r="353" spans="1:22" x14ac:dyDescent="0.3">
      <c r="A353" s="1" t="s">
        <v>72</v>
      </c>
      <c r="B353">
        <v>2016</v>
      </c>
      <c r="C353">
        <v>22</v>
      </c>
      <c r="D353">
        <v>2</v>
      </c>
      <c r="E353">
        <v>24</v>
      </c>
      <c r="F353">
        <v>30880</v>
      </c>
      <c r="G353">
        <v>38980</v>
      </c>
      <c r="H353">
        <v>32395</v>
      </c>
      <c r="I353">
        <v>83.11</v>
      </c>
      <c r="J353">
        <v>31524</v>
      </c>
      <c r="K353">
        <v>40060</v>
      </c>
      <c r="L353">
        <v>33422</v>
      </c>
      <c r="M353">
        <v>83.43</v>
      </c>
      <c r="N353">
        <v>78</v>
      </c>
      <c r="O353">
        <v>56</v>
      </c>
      <c r="P353">
        <v>134</v>
      </c>
    </row>
    <row r="354" spans="1:22" x14ac:dyDescent="0.3">
      <c r="A354" s="1" t="s">
        <v>72</v>
      </c>
      <c r="B354">
        <v>2017</v>
      </c>
      <c r="C354">
        <v>22</v>
      </c>
      <c r="D354">
        <v>2</v>
      </c>
      <c r="E354">
        <v>24</v>
      </c>
      <c r="F354">
        <v>30096</v>
      </c>
      <c r="G354">
        <v>35939</v>
      </c>
      <c r="H354">
        <v>30786</v>
      </c>
      <c r="I354">
        <v>85.66</v>
      </c>
      <c r="J354">
        <v>30156</v>
      </c>
      <c r="K354">
        <v>36963</v>
      </c>
      <c r="L354">
        <v>31823</v>
      </c>
      <c r="M354">
        <v>86.09</v>
      </c>
      <c r="N354">
        <v>75</v>
      </c>
      <c r="O354">
        <v>59</v>
      </c>
      <c r="P354">
        <v>134</v>
      </c>
    </row>
    <row r="355" spans="1:22" x14ac:dyDescent="0.3">
      <c r="A355" s="1" t="s">
        <v>72</v>
      </c>
      <c r="B355">
        <v>2018</v>
      </c>
      <c r="C355">
        <v>22</v>
      </c>
      <c r="D355">
        <v>2</v>
      </c>
      <c r="E355">
        <v>24</v>
      </c>
      <c r="F355">
        <v>29748</v>
      </c>
      <c r="G355">
        <v>36175</v>
      </c>
      <c r="H355">
        <v>32312</v>
      </c>
      <c r="I355">
        <v>89.32</v>
      </c>
      <c r="J355">
        <v>30683</v>
      </c>
      <c r="K355">
        <v>37198</v>
      </c>
      <c r="L355">
        <v>33316</v>
      </c>
      <c r="M355">
        <v>89.56</v>
      </c>
      <c r="N355">
        <v>76</v>
      </c>
      <c r="O355">
        <v>60</v>
      </c>
      <c r="P355">
        <v>136</v>
      </c>
    </row>
    <row r="356" spans="1:22" x14ac:dyDescent="0.3">
      <c r="A356" s="1" t="s">
        <v>72</v>
      </c>
      <c r="B356">
        <v>2019</v>
      </c>
      <c r="C356">
        <v>22</v>
      </c>
      <c r="D356">
        <v>2</v>
      </c>
      <c r="E356">
        <v>24</v>
      </c>
      <c r="F356">
        <v>29913</v>
      </c>
      <c r="G356">
        <v>34047</v>
      </c>
      <c r="H356">
        <v>29006</v>
      </c>
      <c r="I356">
        <v>85.19</v>
      </c>
      <c r="J356">
        <v>31019</v>
      </c>
      <c r="K356">
        <v>35145</v>
      </c>
      <c r="L356">
        <v>30036</v>
      </c>
      <c r="M356">
        <v>85.46</v>
      </c>
      <c r="N356">
        <v>71</v>
      </c>
      <c r="O356">
        <v>61</v>
      </c>
      <c r="P356">
        <v>132</v>
      </c>
      <c r="Q356">
        <v>71</v>
      </c>
      <c r="S356">
        <v>61</v>
      </c>
      <c r="U356">
        <v>132</v>
      </c>
      <c r="V356">
        <v>0</v>
      </c>
    </row>
    <row r="357" spans="1:22" x14ac:dyDescent="0.3">
      <c r="A357" s="1" t="s">
        <v>72</v>
      </c>
      <c r="B357">
        <v>2020</v>
      </c>
      <c r="C357">
        <v>22</v>
      </c>
      <c r="D357">
        <v>2</v>
      </c>
      <c r="E357">
        <v>24</v>
      </c>
      <c r="F357">
        <v>28861</v>
      </c>
      <c r="G357">
        <v>36683</v>
      </c>
      <c r="H357">
        <v>29259</v>
      </c>
      <c r="I357">
        <v>79.760000000000005</v>
      </c>
      <c r="J357">
        <v>29969</v>
      </c>
      <c r="K357">
        <v>37789</v>
      </c>
      <c r="L357">
        <v>30306</v>
      </c>
      <c r="M357">
        <v>80.2</v>
      </c>
      <c r="N357">
        <v>70</v>
      </c>
      <c r="O357">
        <v>62</v>
      </c>
      <c r="P357">
        <v>132</v>
      </c>
      <c r="Q357">
        <v>15</v>
      </c>
      <c r="R357">
        <v>55</v>
      </c>
      <c r="S357">
        <v>52</v>
      </c>
      <c r="T357">
        <v>10</v>
      </c>
      <c r="U357">
        <v>67</v>
      </c>
      <c r="V357">
        <v>65</v>
      </c>
    </row>
    <row r="358" spans="1:22" x14ac:dyDescent="0.3">
      <c r="A358" s="1" t="s">
        <v>72</v>
      </c>
      <c r="B358">
        <v>2021</v>
      </c>
      <c r="C358">
        <v>22</v>
      </c>
      <c r="D358">
        <v>2</v>
      </c>
      <c r="E358">
        <v>24</v>
      </c>
      <c r="F358">
        <v>28381</v>
      </c>
      <c r="G358">
        <v>37040</v>
      </c>
      <c r="H358">
        <v>27207</v>
      </c>
      <c r="I358">
        <v>73.45</v>
      </c>
      <c r="J358">
        <v>29264</v>
      </c>
      <c r="K358">
        <v>38118</v>
      </c>
      <c r="L358">
        <v>28174</v>
      </c>
      <c r="M358">
        <v>73.91</v>
      </c>
      <c r="N358">
        <v>67</v>
      </c>
      <c r="O358">
        <v>72</v>
      </c>
      <c r="P358">
        <v>139</v>
      </c>
      <c r="Q358">
        <v>14</v>
      </c>
      <c r="R358">
        <v>53</v>
      </c>
      <c r="S358">
        <v>63</v>
      </c>
      <c r="T358">
        <v>9</v>
      </c>
      <c r="U358">
        <v>77</v>
      </c>
      <c r="V358">
        <v>62</v>
      </c>
    </row>
    <row r="359" spans="1:22" x14ac:dyDescent="0.3">
      <c r="A359" s="1" t="s">
        <v>73</v>
      </c>
      <c r="B359">
        <v>2015</v>
      </c>
      <c r="C359">
        <v>630</v>
      </c>
      <c r="D359">
        <v>0</v>
      </c>
      <c r="E359">
        <v>630</v>
      </c>
      <c r="F359">
        <v>4020868</v>
      </c>
      <c r="G359">
        <v>4404382</v>
      </c>
      <c r="H359">
        <v>3817051</v>
      </c>
      <c r="I359">
        <v>86.66</v>
      </c>
      <c r="J359">
        <v>4026862</v>
      </c>
      <c r="K359">
        <v>4429011</v>
      </c>
      <c r="L359">
        <v>3831054</v>
      </c>
      <c r="M359">
        <v>86.5</v>
      </c>
      <c r="N359">
        <v>4105</v>
      </c>
      <c r="O359">
        <v>6243</v>
      </c>
      <c r="P359">
        <v>10348</v>
      </c>
    </row>
    <row r="360" spans="1:22" x14ac:dyDescent="0.3">
      <c r="A360" s="1" t="s">
        <v>73</v>
      </c>
      <c r="B360">
        <v>2016</v>
      </c>
      <c r="C360">
        <v>630</v>
      </c>
      <c r="D360">
        <v>0</v>
      </c>
      <c r="E360">
        <v>630</v>
      </c>
      <c r="F360">
        <v>3777078</v>
      </c>
      <c r="G360">
        <v>4591559</v>
      </c>
      <c r="H360">
        <v>3961102</v>
      </c>
      <c r="I360">
        <v>86.27</v>
      </c>
      <c r="J360">
        <v>3777679</v>
      </c>
      <c r="K360">
        <v>4637502</v>
      </c>
      <c r="L360">
        <v>3980288</v>
      </c>
      <c r="M360">
        <v>85.83</v>
      </c>
      <c r="N360">
        <v>15561</v>
      </c>
      <c r="O360">
        <v>13044</v>
      </c>
      <c r="P360">
        <v>28605</v>
      </c>
    </row>
    <row r="361" spans="1:22" x14ac:dyDescent="0.3">
      <c r="A361" s="1" t="s">
        <v>73</v>
      </c>
      <c r="B361">
        <v>2017</v>
      </c>
      <c r="C361">
        <v>630</v>
      </c>
      <c r="D361">
        <v>0</v>
      </c>
      <c r="E361">
        <v>630</v>
      </c>
      <c r="F361">
        <v>3642930</v>
      </c>
      <c r="G361">
        <v>4246688</v>
      </c>
      <c r="H361">
        <v>3661521</v>
      </c>
      <c r="I361">
        <v>86.22</v>
      </c>
      <c r="J361">
        <v>3686750</v>
      </c>
      <c r="K361">
        <v>4315880</v>
      </c>
      <c r="L361">
        <v>3719558</v>
      </c>
      <c r="M361">
        <v>86.18</v>
      </c>
      <c r="N361">
        <v>15543</v>
      </c>
      <c r="O361">
        <v>13220</v>
      </c>
      <c r="P361">
        <v>28763</v>
      </c>
    </row>
    <row r="362" spans="1:22" x14ac:dyDescent="0.3">
      <c r="A362" s="1" t="s">
        <v>73</v>
      </c>
      <c r="B362">
        <v>2018</v>
      </c>
      <c r="C362">
        <v>630</v>
      </c>
      <c r="D362">
        <v>0</v>
      </c>
      <c r="E362">
        <v>630</v>
      </c>
      <c r="F362">
        <v>3798967</v>
      </c>
      <c r="G362">
        <v>4559532</v>
      </c>
      <c r="H362">
        <v>3842003</v>
      </c>
      <c r="I362">
        <v>84.26</v>
      </c>
      <c r="J362">
        <v>3812782</v>
      </c>
      <c r="K362">
        <v>4609358</v>
      </c>
      <c r="L362">
        <v>3891960</v>
      </c>
      <c r="M362">
        <v>84.44</v>
      </c>
      <c r="N362">
        <v>15515</v>
      </c>
      <c r="O362">
        <v>13207</v>
      </c>
      <c r="P362">
        <v>28722</v>
      </c>
    </row>
    <row r="363" spans="1:22" x14ac:dyDescent="0.3">
      <c r="A363" s="1" t="s">
        <v>73</v>
      </c>
      <c r="B363">
        <v>2019</v>
      </c>
      <c r="C363">
        <v>630</v>
      </c>
      <c r="D363">
        <v>0</v>
      </c>
      <c r="E363">
        <v>630</v>
      </c>
      <c r="F363">
        <v>3917482</v>
      </c>
      <c r="G363">
        <v>4271851</v>
      </c>
      <c r="H363">
        <v>3637084</v>
      </c>
      <c r="I363">
        <v>85.14</v>
      </c>
      <c r="J363">
        <v>3939071</v>
      </c>
      <c r="K363">
        <v>4311781</v>
      </c>
      <c r="L363">
        <v>3681027</v>
      </c>
      <c r="M363">
        <v>85.37</v>
      </c>
      <c r="N363">
        <v>15480</v>
      </c>
      <c r="O363">
        <v>13407</v>
      </c>
      <c r="P363">
        <v>28887</v>
      </c>
      <c r="Q363">
        <v>4075</v>
      </c>
      <c r="R363">
        <v>11405</v>
      </c>
      <c r="S363">
        <v>6453</v>
      </c>
      <c r="T363">
        <v>6954</v>
      </c>
      <c r="U363">
        <v>10528</v>
      </c>
      <c r="V363">
        <v>18359</v>
      </c>
    </row>
    <row r="364" spans="1:22" x14ac:dyDescent="0.3">
      <c r="A364" s="1" t="s">
        <v>73</v>
      </c>
      <c r="B364">
        <v>2020</v>
      </c>
      <c r="C364">
        <v>630</v>
      </c>
      <c r="D364">
        <v>0</v>
      </c>
      <c r="E364">
        <v>630</v>
      </c>
      <c r="F364">
        <v>3511495</v>
      </c>
      <c r="G364">
        <v>4493058</v>
      </c>
      <c r="H364">
        <v>3572695</v>
      </c>
      <c r="I364">
        <v>79.52</v>
      </c>
      <c r="J364">
        <v>3546484</v>
      </c>
      <c r="K364">
        <v>4586951</v>
      </c>
      <c r="L364">
        <v>3626251</v>
      </c>
      <c r="M364">
        <v>79.06</v>
      </c>
      <c r="N364">
        <v>15453</v>
      </c>
      <c r="O364">
        <v>13557</v>
      </c>
      <c r="P364">
        <v>29010</v>
      </c>
      <c r="Q364">
        <v>4072</v>
      </c>
      <c r="R364">
        <v>11381</v>
      </c>
      <c r="S364">
        <v>6525</v>
      </c>
      <c r="T364">
        <v>7032</v>
      </c>
      <c r="U364">
        <v>10597</v>
      </c>
      <c r="V364">
        <v>18413</v>
      </c>
    </row>
    <row r="365" spans="1:22" x14ac:dyDescent="0.3">
      <c r="A365" s="1" t="s">
        <v>73</v>
      </c>
      <c r="B365">
        <v>2021</v>
      </c>
      <c r="C365">
        <v>630</v>
      </c>
      <c r="D365">
        <v>0</v>
      </c>
      <c r="E365">
        <v>630</v>
      </c>
      <c r="F365">
        <v>3500916</v>
      </c>
      <c r="G365">
        <v>4385591</v>
      </c>
      <c r="H365">
        <v>3528718</v>
      </c>
      <c r="I365">
        <v>80.459999999999994</v>
      </c>
      <c r="J365">
        <v>3534259</v>
      </c>
      <c r="K365">
        <v>4457304</v>
      </c>
      <c r="L365">
        <v>3595190</v>
      </c>
      <c r="M365">
        <v>80.66</v>
      </c>
      <c r="N365">
        <v>15406</v>
      </c>
      <c r="O365">
        <v>13681</v>
      </c>
      <c r="P365">
        <v>29087</v>
      </c>
      <c r="Q365">
        <v>4057</v>
      </c>
      <c r="R365">
        <v>11349</v>
      </c>
      <c r="S365">
        <v>6568</v>
      </c>
      <c r="T365">
        <v>7113</v>
      </c>
      <c r="U365">
        <v>10625</v>
      </c>
      <c r="V365">
        <v>18462</v>
      </c>
    </row>
    <row r="366" spans="1:22" x14ac:dyDescent="0.3">
      <c r="A366" s="1" t="s">
        <v>74</v>
      </c>
      <c r="B366">
        <v>2015</v>
      </c>
      <c r="C366">
        <v>53</v>
      </c>
      <c r="D366">
        <v>8</v>
      </c>
      <c r="E366">
        <v>61</v>
      </c>
      <c r="F366">
        <v>27603</v>
      </c>
      <c r="G366">
        <v>29681</v>
      </c>
      <c r="H366">
        <v>23396</v>
      </c>
      <c r="I366">
        <v>78.819999999999993</v>
      </c>
      <c r="J366">
        <v>27638</v>
      </c>
      <c r="K366">
        <v>30039</v>
      </c>
      <c r="L366">
        <v>23601</v>
      </c>
      <c r="M366">
        <v>78.569999999999993</v>
      </c>
      <c r="N366">
        <v>161</v>
      </c>
      <c r="O366">
        <v>124</v>
      </c>
      <c r="P366">
        <v>285</v>
      </c>
    </row>
    <row r="367" spans="1:22" x14ac:dyDescent="0.3">
      <c r="A367" s="1" t="s">
        <v>74</v>
      </c>
      <c r="B367">
        <v>2016</v>
      </c>
      <c r="C367">
        <v>53</v>
      </c>
      <c r="D367">
        <v>8</v>
      </c>
      <c r="E367">
        <v>61</v>
      </c>
      <c r="F367">
        <v>26028</v>
      </c>
      <c r="G367">
        <v>28947</v>
      </c>
      <c r="H367">
        <v>23599</v>
      </c>
      <c r="I367">
        <v>81.52</v>
      </c>
      <c r="J367">
        <v>26741</v>
      </c>
      <c r="K367">
        <v>29450</v>
      </c>
      <c r="L367">
        <v>24178</v>
      </c>
      <c r="M367">
        <v>82.1</v>
      </c>
      <c r="N367">
        <v>163</v>
      </c>
      <c r="O367">
        <v>126</v>
      </c>
      <c r="P367">
        <v>289</v>
      </c>
    </row>
    <row r="368" spans="1:22" x14ac:dyDescent="0.3">
      <c r="A368" s="1" t="s">
        <v>74</v>
      </c>
      <c r="B368">
        <v>2017</v>
      </c>
      <c r="C368">
        <v>53</v>
      </c>
      <c r="D368">
        <v>8</v>
      </c>
      <c r="E368">
        <v>61</v>
      </c>
      <c r="F368">
        <v>26920</v>
      </c>
      <c r="G368">
        <v>25648</v>
      </c>
      <c r="H368">
        <v>22716</v>
      </c>
      <c r="I368">
        <v>84.38</v>
      </c>
      <c r="J368">
        <v>27424</v>
      </c>
      <c r="K368">
        <v>26507</v>
      </c>
      <c r="L368">
        <v>23399</v>
      </c>
      <c r="M368">
        <v>85.32</v>
      </c>
      <c r="N368">
        <v>165</v>
      </c>
      <c r="O368">
        <v>113</v>
      </c>
      <c r="P368">
        <v>278</v>
      </c>
    </row>
    <row r="369" spans="1:22" x14ac:dyDescent="0.3">
      <c r="A369" s="1" t="s">
        <v>74</v>
      </c>
      <c r="B369">
        <v>2018</v>
      </c>
      <c r="C369">
        <v>53</v>
      </c>
      <c r="D369">
        <v>8</v>
      </c>
      <c r="E369">
        <v>61</v>
      </c>
      <c r="F369">
        <v>26648</v>
      </c>
      <c r="G369">
        <v>37410</v>
      </c>
      <c r="H369">
        <v>26299</v>
      </c>
      <c r="I369">
        <v>70.3</v>
      </c>
      <c r="J369">
        <v>27190</v>
      </c>
      <c r="K369">
        <v>38645</v>
      </c>
      <c r="L369">
        <v>27294</v>
      </c>
      <c r="M369">
        <v>70.63</v>
      </c>
      <c r="N369">
        <v>165</v>
      </c>
      <c r="O369">
        <v>115</v>
      </c>
      <c r="P369">
        <v>280</v>
      </c>
    </row>
    <row r="370" spans="1:22" x14ac:dyDescent="0.3">
      <c r="A370" s="1" t="s">
        <v>74</v>
      </c>
      <c r="B370">
        <v>2019</v>
      </c>
      <c r="C370">
        <v>53</v>
      </c>
      <c r="D370">
        <v>8</v>
      </c>
      <c r="E370">
        <v>61</v>
      </c>
      <c r="F370">
        <v>26544</v>
      </c>
      <c r="G370">
        <v>31880</v>
      </c>
      <c r="H370">
        <v>23676</v>
      </c>
      <c r="I370">
        <v>74.27</v>
      </c>
      <c r="J370">
        <v>27202</v>
      </c>
      <c r="K370">
        <v>33072</v>
      </c>
      <c r="L370">
        <v>24707</v>
      </c>
      <c r="M370">
        <v>74.709999999999994</v>
      </c>
      <c r="P370">
        <v>286</v>
      </c>
      <c r="Q370">
        <v>168</v>
      </c>
      <c r="S370">
        <v>118</v>
      </c>
      <c r="U370">
        <v>286</v>
      </c>
      <c r="V370">
        <v>0</v>
      </c>
    </row>
    <row r="371" spans="1:22" x14ac:dyDescent="0.3">
      <c r="A371" s="1" t="s">
        <v>74</v>
      </c>
      <c r="B371">
        <v>2020</v>
      </c>
      <c r="C371">
        <v>53</v>
      </c>
      <c r="D371">
        <v>8</v>
      </c>
      <c r="E371">
        <v>61</v>
      </c>
      <c r="F371">
        <v>25720</v>
      </c>
      <c r="G371">
        <v>35106</v>
      </c>
      <c r="H371">
        <v>26974</v>
      </c>
      <c r="I371">
        <v>76.84</v>
      </c>
      <c r="J371">
        <v>26363</v>
      </c>
      <c r="K371">
        <v>36244</v>
      </c>
      <c r="L371">
        <v>25964</v>
      </c>
      <c r="M371">
        <v>71.64</v>
      </c>
      <c r="N371">
        <v>168</v>
      </c>
      <c r="O371">
        <v>123</v>
      </c>
      <c r="P371">
        <v>291</v>
      </c>
      <c r="Q371">
        <v>168</v>
      </c>
      <c r="S371">
        <v>123</v>
      </c>
      <c r="U371">
        <v>291</v>
      </c>
      <c r="V371">
        <v>0</v>
      </c>
    </row>
    <row r="372" spans="1:22" x14ac:dyDescent="0.3">
      <c r="A372" s="1" t="s">
        <v>74</v>
      </c>
      <c r="B372">
        <v>2021</v>
      </c>
      <c r="C372">
        <v>53</v>
      </c>
      <c r="D372">
        <v>8</v>
      </c>
      <c r="E372">
        <v>61</v>
      </c>
      <c r="F372">
        <v>27750</v>
      </c>
      <c r="G372">
        <v>36439</v>
      </c>
      <c r="H372">
        <v>27708</v>
      </c>
      <c r="I372">
        <v>76.040000000000006</v>
      </c>
      <c r="J372">
        <v>27975</v>
      </c>
      <c r="K372">
        <v>37541</v>
      </c>
      <c r="L372">
        <v>26814</v>
      </c>
      <c r="M372">
        <v>71.430000000000007</v>
      </c>
      <c r="N372">
        <v>168</v>
      </c>
      <c r="O372">
        <v>124</v>
      </c>
      <c r="P372">
        <v>292</v>
      </c>
      <c r="Q372">
        <v>168</v>
      </c>
      <c r="S372">
        <v>124</v>
      </c>
      <c r="U372">
        <v>292</v>
      </c>
      <c r="V372">
        <v>0</v>
      </c>
    </row>
    <row r="373" spans="1:22" x14ac:dyDescent="0.3">
      <c r="A373" s="1" t="s">
        <v>75</v>
      </c>
      <c r="B373">
        <v>2015</v>
      </c>
      <c r="C373">
        <v>65</v>
      </c>
      <c r="D373">
        <v>607</v>
      </c>
      <c r="E373">
        <v>672</v>
      </c>
      <c r="F373">
        <v>242869</v>
      </c>
      <c r="G373">
        <v>269427</v>
      </c>
      <c r="H373">
        <v>233665</v>
      </c>
      <c r="I373">
        <v>86.73</v>
      </c>
      <c r="J373">
        <v>251152</v>
      </c>
      <c r="K373">
        <v>277434</v>
      </c>
      <c r="L373">
        <v>241273</v>
      </c>
      <c r="M373">
        <v>86.97</v>
      </c>
      <c r="N373">
        <v>1086</v>
      </c>
      <c r="O373">
        <v>532</v>
      </c>
      <c r="P373">
        <v>1618</v>
      </c>
    </row>
    <row r="374" spans="1:22" x14ac:dyDescent="0.3">
      <c r="A374" s="1" t="s">
        <v>75</v>
      </c>
      <c r="B374">
        <v>2016</v>
      </c>
      <c r="C374">
        <v>65</v>
      </c>
      <c r="D374">
        <v>607</v>
      </c>
      <c r="E374">
        <v>672</v>
      </c>
      <c r="F374">
        <v>232140</v>
      </c>
      <c r="G374">
        <v>291414</v>
      </c>
      <c r="H374">
        <v>240346</v>
      </c>
      <c r="I374">
        <v>82.48</v>
      </c>
      <c r="J374">
        <v>241822</v>
      </c>
      <c r="K374">
        <v>301200</v>
      </c>
      <c r="L374">
        <v>249077</v>
      </c>
      <c r="M374">
        <v>82.69</v>
      </c>
      <c r="N374">
        <v>1068</v>
      </c>
      <c r="O374">
        <v>551</v>
      </c>
      <c r="P374">
        <v>1619</v>
      </c>
      <c r="U374">
        <v>0</v>
      </c>
      <c r="V374">
        <v>0</v>
      </c>
    </row>
    <row r="375" spans="1:22" x14ac:dyDescent="0.3">
      <c r="A375" s="1" t="s">
        <v>75</v>
      </c>
      <c r="B375">
        <v>2017</v>
      </c>
      <c r="C375">
        <v>65</v>
      </c>
      <c r="D375">
        <v>607</v>
      </c>
      <c r="E375">
        <v>672</v>
      </c>
      <c r="F375">
        <v>225653</v>
      </c>
      <c r="G375">
        <v>270341</v>
      </c>
      <c r="H375">
        <v>227410</v>
      </c>
      <c r="I375">
        <v>84.12</v>
      </c>
      <c r="J375">
        <v>235850</v>
      </c>
      <c r="K375">
        <v>281216</v>
      </c>
      <c r="L375">
        <v>237217</v>
      </c>
      <c r="M375">
        <v>84.35</v>
      </c>
      <c r="N375">
        <v>1080</v>
      </c>
      <c r="O375">
        <v>566</v>
      </c>
      <c r="P375">
        <v>1646</v>
      </c>
      <c r="U375">
        <v>0</v>
      </c>
      <c r="V375">
        <v>0</v>
      </c>
    </row>
    <row r="376" spans="1:22" x14ac:dyDescent="0.3">
      <c r="A376" s="1" t="s">
        <v>75</v>
      </c>
      <c r="B376">
        <v>2018</v>
      </c>
      <c r="C376">
        <v>65</v>
      </c>
      <c r="D376">
        <v>618</v>
      </c>
      <c r="E376">
        <v>683</v>
      </c>
      <c r="F376">
        <v>234010</v>
      </c>
      <c r="G376">
        <v>290747</v>
      </c>
      <c r="H376">
        <v>242094</v>
      </c>
      <c r="I376">
        <v>83.27</v>
      </c>
      <c r="J376">
        <v>246501</v>
      </c>
      <c r="K376">
        <v>302616</v>
      </c>
      <c r="L376">
        <v>252810</v>
      </c>
      <c r="M376">
        <v>83.54</v>
      </c>
      <c r="N376">
        <v>1076</v>
      </c>
      <c r="O376">
        <v>576</v>
      </c>
      <c r="P376">
        <v>1652</v>
      </c>
      <c r="U376">
        <v>0</v>
      </c>
      <c r="V376">
        <v>0</v>
      </c>
    </row>
    <row r="377" spans="1:22" x14ac:dyDescent="0.3">
      <c r="A377" s="1" t="s">
        <v>75</v>
      </c>
      <c r="B377">
        <v>2019</v>
      </c>
      <c r="C377">
        <v>65</v>
      </c>
      <c r="D377">
        <v>618</v>
      </c>
      <c r="E377">
        <v>683</v>
      </c>
      <c r="F377">
        <v>240428</v>
      </c>
      <c r="G377">
        <v>271173</v>
      </c>
      <c r="H377">
        <v>228082</v>
      </c>
      <c r="I377">
        <v>84.11</v>
      </c>
      <c r="J377">
        <v>252693</v>
      </c>
      <c r="K377">
        <v>283807</v>
      </c>
      <c r="L377">
        <v>239065</v>
      </c>
      <c r="M377">
        <v>84.24</v>
      </c>
      <c r="N377">
        <v>1072</v>
      </c>
      <c r="O377">
        <v>576</v>
      </c>
      <c r="P377">
        <v>1648</v>
      </c>
      <c r="Q377">
        <v>1072</v>
      </c>
      <c r="S377">
        <v>576</v>
      </c>
      <c r="U377">
        <v>1648</v>
      </c>
      <c r="V377">
        <v>0</v>
      </c>
    </row>
    <row r="378" spans="1:22" x14ac:dyDescent="0.3">
      <c r="A378" s="1" t="s">
        <v>75</v>
      </c>
      <c r="B378">
        <v>2020</v>
      </c>
      <c r="C378">
        <v>65</v>
      </c>
      <c r="D378">
        <v>618</v>
      </c>
      <c r="E378">
        <v>683</v>
      </c>
      <c r="F378">
        <v>222574</v>
      </c>
      <c r="G378">
        <v>287196</v>
      </c>
      <c r="H378">
        <v>226772</v>
      </c>
      <c r="I378">
        <v>78.959999999999994</v>
      </c>
      <c r="J378">
        <v>235051</v>
      </c>
      <c r="K378">
        <v>299764</v>
      </c>
      <c r="L378">
        <v>237656</v>
      </c>
      <c r="M378">
        <v>79.28</v>
      </c>
      <c r="N378">
        <v>1074</v>
      </c>
      <c r="O378">
        <v>580</v>
      </c>
      <c r="P378">
        <v>1654</v>
      </c>
      <c r="Q378">
        <v>1074</v>
      </c>
      <c r="S378">
        <v>580</v>
      </c>
      <c r="U378">
        <v>1654</v>
      </c>
      <c r="V378">
        <v>0</v>
      </c>
    </row>
    <row r="379" spans="1:22" x14ac:dyDescent="0.3">
      <c r="A379" s="1" t="s">
        <v>75</v>
      </c>
      <c r="B379">
        <v>2021</v>
      </c>
      <c r="C379">
        <v>65</v>
      </c>
      <c r="D379">
        <v>618</v>
      </c>
      <c r="E379">
        <v>683</v>
      </c>
      <c r="F379">
        <v>220328</v>
      </c>
      <c r="G379">
        <v>275621</v>
      </c>
      <c r="H379">
        <v>226307</v>
      </c>
      <c r="I379">
        <v>82.11</v>
      </c>
      <c r="J379">
        <v>234670</v>
      </c>
      <c r="K379">
        <v>287213</v>
      </c>
      <c r="L379">
        <v>236615</v>
      </c>
      <c r="M379">
        <v>82.38</v>
      </c>
      <c r="N379">
        <v>1071</v>
      </c>
      <c r="O379">
        <v>586</v>
      </c>
      <c r="P379">
        <v>1657</v>
      </c>
      <c r="Q379">
        <v>1071</v>
      </c>
      <c r="S379">
        <v>586</v>
      </c>
      <c r="U379">
        <v>1657</v>
      </c>
      <c r="V379">
        <v>0</v>
      </c>
    </row>
    <row r="380" spans="1:22" x14ac:dyDescent="0.3">
      <c r="A380" s="1" t="s">
        <v>76</v>
      </c>
      <c r="B380">
        <v>2015</v>
      </c>
      <c r="C380">
        <v>45</v>
      </c>
      <c r="D380">
        <v>36</v>
      </c>
      <c r="E380">
        <v>81</v>
      </c>
      <c r="F380">
        <v>63168</v>
      </c>
      <c r="G380">
        <v>73422</v>
      </c>
      <c r="H380">
        <v>60622</v>
      </c>
      <c r="I380">
        <v>82.57</v>
      </c>
      <c r="J380">
        <v>63168</v>
      </c>
      <c r="K380">
        <v>79457</v>
      </c>
      <c r="L380">
        <v>62395</v>
      </c>
      <c r="M380">
        <v>78.53</v>
      </c>
      <c r="N380">
        <v>338</v>
      </c>
      <c r="O380">
        <v>142</v>
      </c>
      <c r="P380">
        <v>480</v>
      </c>
    </row>
    <row r="381" spans="1:22" x14ac:dyDescent="0.3">
      <c r="A381" s="1" t="s">
        <v>76</v>
      </c>
      <c r="B381">
        <v>2016</v>
      </c>
      <c r="C381">
        <v>45</v>
      </c>
      <c r="D381">
        <v>36</v>
      </c>
      <c r="E381">
        <v>81</v>
      </c>
      <c r="F381">
        <v>60106</v>
      </c>
      <c r="G381">
        <v>77480</v>
      </c>
      <c r="H381">
        <v>61537</v>
      </c>
      <c r="I381">
        <v>79.42</v>
      </c>
      <c r="J381">
        <v>60107</v>
      </c>
      <c r="K381">
        <v>82564</v>
      </c>
      <c r="L381">
        <v>63593</v>
      </c>
      <c r="M381">
        <v>77.02</v>
      </c>
      <c r="N381">
        <v>338</v>
      </c>
      <c r="O381">
        <v>142</v>
      </c>
      <c r="P381">
        <v>480</v>
      </c>
    </row>
    <row r="382" spans="1:22" x14ac:dyDescent="0.3">
      <c r="A382" s="1" t="s">
        <v>76</v>
      </c>
      <c r="B382">
        <v>2017</v>
      </c>
      <c r="C382">
        <v>45</v>
      </c>
      <c r="D382">
        <v>36</v>
      </c>
      <c r="E382">
        <v>81</v>
      </c>
      <c r="F382">
        <v>58098</v>
      </c>
      <c r="G382">
        <v>73021</v>
      </c>
      <c r="H382">
        <v>58624</v>
      </c>
      <c r="I382">
        <v>80.28</v>
      </c>
      <c r="J382">
        <v>58098</v>
      </c>
      <c r="K382">
        <v>77648</v>
      </c>
      <c r="L382">
        <v>60471</v>
      </c>
      <c r="M382">
        <v>77.88</v>
      </c>
      <c r="N382">
        <v>337</v>
      </c>
      <c r="O382">
        <v>142</v>
      </c>
      <c r="P382">
        <v>479</v>
      </c>
    </row>
    <row r="383" spans="1:22" x14ac:dyDescent="0.3">
      <c r="A383" s="1" t="s">
        <v>76</v>
      </c>
      <c r="B383">
        <v>2018</v>
      </c>
      <c r="C383">
        <v>45</v>
      </c>
      <c r="D383">
        <v>36</v>
      </c>
      <c r="E383">
        <v>81</v>
      </c>
      <c r="F383">
        <v>61224</v>
      </c>
      <c r="G383">
        <v>79116</v>
      </c>
      <c r="H383">
        <v>64624</v>
      </c>
      <c r="I383">
        <v>81.680000000000007</v>
      </c>
      <c r="J383">
        <v>61224</v>
      </c>
      <c r="K383">
        <v>84738</v>
      </c>
      <c r="L383">
        <v>67219</v>
      </c>
      <c r="M383">
        <v>79.33</v>
      </c>
      <c r="N383">
        <v>334</v>
      </c>
      <c r="O383">
        <v>147</v>
      </c>
      <c r="P383">
        <v>481</v>
      </c>
    </row>
    <row r="384" spans="1:22" x14ac:dyDescent="0.3">
      <c r="A384" s="1" t="s">
        <v>76</v>
      </c>
      <c r="B384">
        <v>2019</v>
      </c>
      <c r="C384">
        <v>45</v>
      </c>
      <c r="D384">
        <v>36</v>
      </c>
      <c r="E384">
        <v>81</v>
      </c>
      <c r="F384">
        <v>63018</v>
      </c>
      <c r="G384">
        <v>73288</v>
      </c>
      <c r="H384">
        <v>60325</v>
      </c>
      <c r="I384">
        <v>82.31</v>
      </c>
      <c r="J384">
        <v>63018</v>
      </c>
      <c r="K384">
        <v>80633</v>
      </c>
      <c r="L384">
        <v>62565</v>
      </c>
      <c r="M384">
        <v>77.59</v>
      </c>
      <c r="N384">
        <v>335</v>
      </c>
      <c r="O384">
        <v>155</v>
      </c>
      <c r="P384">
        <v>490</v>
      </c>
      <c r="Q384">
        <v>335</v>
      </c>
      <c r="S384">
        <v>155</v>
      </c>
      <c r="U384">
        <v>490</v>
      </c>
      <c r="V384">
        <v>0</v>
      </c>
    </row>
    <row r="385" spans="1:22" x14ac:dyDescent="0.3">
      <c r="A385" s="1" t="s">
        <v>76</v>
      </c>
      <c r="B385">
        <v>2020</v>
      </c>
      <c r="C385">
        <v>45</v>
      </c>
      <c r="D385">
        <v>36</v>
      </c>
      <c r="E385">
        <v>81</v>
      </c>
      <c r="F385">
        <v>59059</v>
      </c>
      <c r="G385">
        <v>79771</v>
      </c>
      <c r="H385">
        <v>61962</v>
      </c>
      <c r="I385">
        <v>77.67</v>
      </c>
      <c r="J385">
        <v>59059</v>
      </c>
      <c r="K385">
        <v>87033</v>
      </c>
      <c r="L385">
        <v>64530</v>
      </c>
      <c r="M385">
        <v>74.14</v>
      </c>
      <c r="N385">
        <v>336</v>
      </c>
      <c r="O385">
        <v>158</v>
      </c>
      <c r="P385">
        <v>494</v>
      </c>
      <c r="Q385">
        <v>336</v>
      </c>
      <c r="R385">
        <v>0</v>
      </c>
      <c r="S385">
        <v>158</v>
      </c>
      <c r="T385">
        <v>0</v>
      </c>
      <c r="U385">
        <v>494</v>
      </c>
      <c r="V385">
        <v>0</v>
      </c>
    </row>
    <row r="386" spans="1:22" x14ac:dyDescent="0.3">
      <c r="A386" s="1" t="s">
        <v>76</v>
      </c>
      <c r="B386">
        <v>2021</v>
      </c>
      <c r="C386">
        <v>45</v>
      </c>
      <c r="D386">
        <v>36</v>
      </c>
      <c r="E386">
        <v>81</v>
      </c>
      <c r="F386">
        <v>57133</v>
      </c>
      <c r="G386">
        <v>79523</v>
      </c>
      <c r="H386">
        <v>61546</v>
      </c>
      <c r="I386">
        <v>77.39</v>
      </c>
      <c r="J386">
        <v>57133</v>
      </c>
      <c r="K386">
        <v>85419</v>
      </c>
      <c r="L386">
        <v>64035</v>
      </c>
      <c r="M386">
        <v>74.97</v>
      </c>
      <c r="N386">
        <v>338</v>
      </c>
      <c r="O386">
        <v>159</v>
      </c>
      <c r="P386">
        <v>497</v>
      </c>
      <c r="Q386">
        <v>338</v>
      </c>
      <c r="R386">
        <v>0</v>
      </c>
      <c r="S386">
        <v>159</v>
      </c>
      <c r="T386">
        <v>0</v>
      </c>
      <c r="U386">
        <v>497</v>
      </c>
      <c r="V386">
        <v>0</v>
      </c>
    </row>
    <row r="387" spans="1:22" x14ac:dyDescent="0.3">
      <c r="A387" s="1" t="s">
        <v>77</v>
      </c>
      <c r="B387">
        <v>2015</v>
      </c>
      <c r="C387">
        <v>14</v>
      </c>
      <c r="D387">
        <v>0</v>
      </c>
      <c r="E387">
        <v>14</v>
      </c>
      <c r="F387">
        <v>17359</v>
      </c>
      <c r="G387">
        <v>16660</v>
      </c>
      <c r="H387">
        <v>16068</v>
      </c>
      <c r="I387">
        <v>92.56</v>
      </c>
      <c r="J387">
        <v>17690</v>
      </c>
      <c r="K387">
        <v>16938</v>
      </c>
      <c r="L387">
        <v>16309</v>
      </c>
      <c r="M387">
        <v>92.19</v>
      </c>
      <c r="N387">
        <v>66</v>
      </c>
      <c r="O387">
        <v>10</v>
      </c>
      <c r="P387">
        <v>76</v>
      </c>
    </row>
    <row r="388" spans="1:22" x14ac:dyDescent="0.3">
      <c r="A388" s="1" t="s">
        <v>77</v>
      </c>
      <c r="B388">
        <v>2016</v>
      </c>
      <c r="C388">
        <v>14</v>
      </c>
      <c r="D388">
        <v>0</v>
      </c>
      <c r="E388">
        <v>14</v>
      </c>
      <c r="F388">
        <v>16484</v>
      </c>
      <c r="G388">
        <v>16466</v>
      </c>
      <c r="H388">
        <v>15877</v>
      </c>
      <c r="I388">
        <v>96.32</v>
      </c>
      <c r="J388">
        <v>16760</v>
      </c>
      <c r="K388">
        <v>16739</v>
      </c>
      <c r="L388">
        <v>16119</v>
      </c>
      <c r="M388">
        <v>96.18</v>
      </c>
      <c r="N388">
        <v>69</v>
      </c>
      <c r="O388">
        <v>10</v>
      </c>
      <c r="P388">
        <v>79</v>
      </c>
    </row>
    <row r="389" spans="1:22" x14ac:dyDescent="0.3">
      <c r="A389" s="1" t="s">
        <v>77</v>
      </c>
      <c r="B389">
        <v>2017</v>
      </c>
      <c r="C389">
        <v>14</v>
      </c>
      <c r="D389">
        <v>0</v>
      </c>
      <c r="E389">
        <v>14</v>
      </c>
      <c r="F389">
        <v>16381</v>
      </c>
      <c r="G389">
        <v>16004</v>
      </c>
      <c r="H389">
        <v>15454</v>
      </c>
      <c r="I389">
        <v>94.34</v>
      </c>
      <c r="J389">
        <v>16780</v>
      </c>
      <c r="K389">
        <v>16292</v>
      </c>
      <c r="L389">
        <v>15720</v>
      </c>
      <c r="M389">
        <v>93.68</v>
      </c>
      <c r="N389">
        <v>69</v>
      </c>
      <c r="O389">
        <v>10</v>
      </c>
      <c r="P389">
        <v>79</v>
      </c>
    </row>
    <row r="390" spans="1:22" x14ac:dyDescent="0.3">
      <c r="A390" s="1" t="s">
        <v>77</v>
      </c>
      <c r="B390">
        <v>2018</v>
      </c>
      <c r="C390">
        <v>14</v>
      </c>
      <c r="D390">
        <v>0</v>
      </c>
      <c r="E390">
        <v>14</v>
      </c>
      <c r="F390">
        <v>16660</v>
      </c>
      <c r="G390">
        <v>16355</v>
      </c>
      <c r="H390">
        <v>15818</v>
      </c>
      <c r="I390">
        <v>94.95</v>
      </c>
      <c r="J390">
        <v>16685</v>
      </c>
      <c r="K390">
        <v>16554</v>
      </c>
      <c r="L390">
        <v>15902</v>
      </c>
      <c r="M390">
        <v>95.31</v>
      </c>
      <c r="N390">
        <v>69</v>
      </c>
      <c r="O390">
        <v>10</v>
      </c>
      <c r="P390">
        <v>79</v>
      </c>
    </row>
    <row r="391" spans="1:22" x14ac:dyDescent="0.3">
      <c r="A391" s="1" t="s">
        <v>77</v>
      </c>
      <c r="B391">
        <v>2019</v>
      </c>
      <c r="C391">
        <v>14</v>
      </c>
      <c r="D391">
        <v>0</v>
      </c>
      <c r="E391">
        <v>14</v>
      </c>
      <c r="F391">
        <v>16845</v>
      </c>
      <c r="G391">
        <v>15949</v>
      </c>
      <c r="H391">
        <v>15324</v>
      </c>
      <c r="I391">
        <v>90.97</v>
      </c>
      <c r="J391">
        <v>16845</v>
      </c>
      <c r="K391">
        <v>16156</v>
      </c>
      <c r="L391">
        <v>15428</v>
      </c>
      <c r="M391">
        <v>91.59</v>
      </c>
      <c r="N391">
        <v>148</v>
      </c>
      <c r="O391">
        <v>60</v>
      </c>
      <c r="P391">
        <v>208</v>
      </c>
      <c r="Q391">
        <v>71</v>
      </c>
      <c r="R391">
        <v>77</v>
      </c>
      <c r="S391">
        <v>15</v>
      </c>
      <c r="T391">
        <v>45</v>
      </c>
      <c r="U391">
        <v>86</v>
      </c>
      <c r="V391">
        <v>122</v>
      </c>
    </row>
    <row r="392" spans="1:22" x14ac:dyDescent="0.3">
      <c r="A392" s="1" t="s">
        <v>77</v>
      </c>
      <c r="B392">
        <v>2020</v>
      </c>
      <c r="C392">
        <v>14</v>
      </c>
      <c r="D392">
        <v>0</v>
      </c>
      <c r="E392">
        <v>14</v>
      </c>
      <c r="F392">
        <v>15846</v>
      </c>
      <c r="G392">
        <v>16815</v>
      </c>
      <c r="H392">
        <v>15086</v>
      </c>
      <c r="I392">
        <v>89.72</v>
      </c>
      <c r="J392">
        <v>15850</v>
      </c>
      <c r="K392">
        <v>17052</v>
      </c>
      <c r="L392">
        <v>15200</v>
      </c>
      <c r="M392">
        <v>89.14</v>
      </c>
      <c r="N392">
        <v>148</v>
      </c>
      <c r="O392">
        <v>62</v>
      </c>
      <c r="P392">
        <v>210</v>
      </c>
      <c r="Q392">
        <v>71</v>
      </c>
      <c r="R392">
        <v>77</v>
      </c>
      <c r="S392">
        <v>16</v>
      </c>
      <c r="T392">
        <v>46</v>
      </c>
      <c r="U392">
        <v>87</v>
      </c>
      <c r="V392">
        <v>123</v>
      </c>
    </row>
    <row r="393" spans="1:22" x14ac:dyDescent="0.3">
      <c r="A393" s="1" t="s">
        <v>77</v>
      </c>
      <c r="B393">
        <v>2021</v>
      </c>
      <c r="C393">
        <v>14</v>
      </c>
      <c r="D393">
        <v>0</v>
      </c>
      <c r="E393">
        <v>14</v>
      </c>
      <c r="F393">
        <v>16825</v>
      </c>
      <c r="G393">
        <v>18160</v>
      </c>
      <c r="H393">
        <v>16092</v>
      </c>
      <c r="I393">
        <v>88.61</v>
      </c>
      <c r="J393">
        <v>16867</v>
      </c>
      <c r="K393">
        <v>18362</v>
      </c>
      <c r="L393">
        <v>16202</v>
      </c>
      <c r="M393">
        <v>88.24</v>
      </c>
      <c r="N393">
        <v>148</v>
      </c>
      <c r="O393">
        <v>69</v>
      </c>
      <c r="P393">
        <v>217</v>
      </c>
      <c r="Q393">
        <v>71</v>
      </c>
      <c r="R393">
        <v>77</v>
      </c>
      <c r="S393">
        <v>18</v>
      </c>
      <c r="T393">
        <v>51</v>
      </c>
      <c r="U393">
        <v>89</v>
      </c>
      <c r="V393">
        <v>128</v>
      </c>
    </row>
    <row r="394" spans="1:22" x14ac:dyDescent="0.3">
      <c r="A394" s="1" t="s">
        <v>78</v>
      </c>
      <c r="B394">
        <v>2015</v>
      </c>
      <c r="C394">
        <v>64</v>
      </c>
      <c r="D394">
        <v>0</v>
      </c>
      <c r="E394">
        <v>64</v>
      </c>
      <c r="F394">
        <v>93376</v>
      </c>
      <c r="G394">
        <v>66441</v>
      </c>
      <c r="H394">
        <v>68524</v>
      </c>
      <c r="I394">
        <v>73.39</v>
      </c>
      <c r="J394">
        <v>94884</v>
      </c>
      <c r="K394">
        <v>67949</v>
      </c>
      <c r="L394">
        <v>70032</v>
      </c>
      <c r="M394">
        <v>73.81</v>
      </c>
      <c r="N394">
        <v>376</v>
      </c>
      <c r="O394">
        <v>146</v>
      </c>
      <c r="P394">
        <v>522</v>
      </c>
    </row>
    <row r="395" spans="1:22" x14ac:dyDescent="0.3">
      <c r="A395" s="1" t="s">
        <v>78</v>
      </c>
      <c r="B395">
        <v>2016</v>
      </c>
      <c r="C395">
        <v>64</v>
      </c>
      <c r="D395">
        <v>0</v>
      </c>
      <c r="E395">
        <v>64</v>
      </c>
      <c r="F395">
        <v>69686</v>
      </c>
      <c r="G395">
        <v>71203</v>
      </c>
      <c r="H395">
        <v>67889</v>
      </c>
      <c r="I395">
        <v>95.35</v>
      </c>
      <c r="J395">
        <v>75257</v>
      </c>
      <c r="K395">
        <v>76744</v>
      </c>
      <c r="L395">
        <v>69406</v>
      </c>
      <c r="M395">
        <v>90.44</v>
      </c>
      <c r="N395">
        <v>378</v>
      </c>
      <c r="O395">
        <v>152</v>
      </c>
      <c r="P395">
        <v>530</v>
      </c>
    </row>
    <row r="396" spans="1:22" x14ac:dyDescent="0.3">
      <c r="A396" s="1" t="s">
        <v>78</v>
      </c>
      <c r="B396">
        <v>2017</v>
      </c>
      <c r="C396">
        <v>64</v>
      </c>
      <c r="D396">
        <v>0</v>
      </c>
      <c r="E396">
        <v>64</v>
      </c>
      <c r="F396">
        <v>74293</v>
      </c>
      <c r="G396">
        <v>66349</v>
      </c>
      <c r="H396">
        <v>66343</v>
      </c>
      <c r="I396">
        <v>89.3</v>
      </c>
      <c r="J396">
        <v>76014</v>
      </c>
      <c r="K396">
        <v>68069</v>
      </c>
      <c r="L396">
        <v>64623</v>
      </c>
      <c r="M396">
        <v>85.01</v>
      </c>
      <c r="N396">
        <v>384</v>
      </c>
      <c r="O396">
        <v>157</v>
      </c>
      <c r="P396">
        <v>541</v>
      </c>
    </row>
    <row r="397" spans="1:22" x14ac:dyDescent="0.3">
      <c r="A397" s="1" t="s">
        <v>78</v>
      </c>
      <c r="B397">
        <v>2018</v>
      </c>
      <c r="C397">
        <v>0</v>
      </c>
      <c r="D397">
        <v>64</v>
      </c>
      <c r="E397">
        <v>64</v>
      </c>
      <c r="F397">
        <v>77362</v>
      </c>
      <c r="G397">
        <v>73818</v>
      </c>
      <c r="H397">
        <v>68651</v>
      </c>
      <c r="I397">
        <v>88.74</v>
      </c>
      <c r="J397">
        <v>79620</v>
      </c>
      <c r="K397">
        <v>76076</v>
      </c>
      <c r="L397">
        <v>70909</v>
      </c>
      <c r="M397">
        <v>89.06</v>
      </c>
      <c r="N397">
        <v>386</v>
      </c>
      <c r="O397">
        <v>159</v>
      </c>
      <c r="P397">
        <v>545</v>
      </c>
    </row>
    <row r="398" spans="1:22" x14ac:dyDescent="0.3">
      <c r="A398" s="1" t="s">
        <v>78</v>
      </c>
      <c r="B398">
        <v>2019</v>
      </c>
      <c r="C398">
        <v>0</v>
      </c>
      <c r="D398">
        <v>64</v>
      </c>
      <c r="E398">
        <v>64</v>
      </c>
      <c r="F398">
        <v>80824</v>
      </c>
      <c r="G398">
        <v>70762</v>
      </c>
      <c r="H398">
        <v>66918</v>
      </c>
      <c r="I398">
        <v>82.79</v>
      </c>
      <c r="J398">
        <v>83113</v>
      </c>
      <c r="K398">
        <v>73051</v>
      </c>
      <c r="L398">
        <v>69207</v>
      </c>
      <c r="M398">
        <v>83.27</v>
      </c>
      <c r="N398">
        <v>393</v>
      </c>
      <c r="O398">
        <v>167</v>
      </c>
      <c r="P398">
        <v>560</v>
      </c>
      <c r="Q398">
        <v>393</v>
      </c>
      <c r="S398">
        <v>167</v>
      </c>
      <c r="U398">
        <v>560</v>
      </c>
      <c r="V398">
        <v>0</v>
      </c>
    </row>
    <row r="399" spans="1:22" x14ac:dyDescent="0.3">
      <c r="A399" s="1" t="s">
        <v>78</v>
      </c>
      <c r="B399">
        <v>2020</v>
      </c>
      <c r="C399">
        <v>0</v>
      </c>
      <c r="D399">
        <v>64</v>
      </c>
      <c r="E399">
        <v>64</v>
      </c>
      <c r="F399">
        <v>73182</v>
      </c>
      <c r="G399">
        <v>74978</v>
      </c>
      <c r="H399">
        <v>67424</v>
      </c>
      <c r="I399">
        <v>89.93</v>
      </c>
      <c r="J399">
        <v>75510</v>
      </c>
      <c r="K399">
        <v>77307</v>
      </c>
      <c r="L399">
        <v>69753</v>
      </c>
      <c r="M399">
        <v>90.23</v>
      </c>
      <c r="N399">
        <v>410</v>
      </c>
      <c r="O399">
        <v>167</v>
      </c>
      <c r="P399">
        <v>577</v>
      </c>
      <c r="Q399">
        <v>410</v>
      </c>
      <c r="S399">
        <v>167</v>
      </c>
      <c r="U399">
        <v>577</v>
      </c>
      <c r="V399">
        <v>0</v>
      </c>
    </row>
    <row r="400" spans="1:22" x14ac:dyDescent="0.3">
      <c r="A400" s="1" t="s">
        <v>78</v>
      </c>
      <c r="B400">
        <v>2021</v>
      </c>
      <c r="D400">
        <v>64</v>
      </c>
      <c r="E400">
        <v>64</v>
      </c>
      <c r="F400">
        <v>73717</v>
      </c>
      <c r="G400">
        <v>77697</v>
      </c>
      <c r="H400">
        <v>69447</v>
      </c>
      <c r="I400">
        <v>89.38</v>
      </c>
      <c r="J400">
        <v>76126</v>
      </c>
      <c r="K400">
        <v>80106</v>
      </c>
      <c r="L400">
        <v>71856</v>
      </c>
      <c r="M400">
        <v>89.7</v>
      </c>
      <c r="N400">
        <v>413</v>
      </c>
      <c r="O400">
        <v>170</v>
      </c>
      <c r="P400">
        <v>583</v>
      </c>
      <c r="Q400">
        <v>413</v>
      </c>
      <c r="S400">
        <v>170</v>
      </c>
      <c r="U400">
        <v>583</v>
      </c>
      <c r="V400">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C631A-523C-4791-8D99-29B8F823BCAA}">
  <dimension ref="A1:Q400"/>
  <sheetViews>
    <sheetView workbookViewId="0">
      <selection activeCell="E11" sqref="E11"/>
    </sheetView>
  </sheetViews>
  <sheetFormatPr defaultRowHeight="14.4" x14ac:dyDescent="0.3"/>
  <cols>
    <col min="1" max="1" width="44.5546875" bestFit="1" customWidth="1"/>
    <col min="2" max="2" width="7.109375" bestFit="1" customWidth="1"/>
    <col min="3" max="3" width="33.88671875" bestFit="1" customWidth="1"/>
    <col min="4" max="4" width="34" bestFit="1" customWidth="1"/>
    <col min="5" max="5" width="50.6640625" bestFit="1" customWidth="1"/>
    <col min="6" max="6" width="51.6640625" bestFit="1" customWidth="1"/>
    <col min="7" max="7" width="36.6640625" bestFit="1" customWidth="1"/>
    <col min="8" max="8" width="39.5546875" bestFit="1" customWidth="1"/>
    <col min="9" max="9" width="75.44140625" bestFit="1" customWidth="1"/>
    <col min="10" max="10" width="56.33203125" bestFit="1" customWidth="1"/>
    <col min="11" max="11" width="36.33203125" bestFit="1" customWidth="1"/>
    <col min="12" max="12" width="25.33203125" bestFit="1" customWidth="1"/>
    <col min="13" max="13" width="26.5546875" bestFit="1" customWidth="1"/>
    <col min="14" max="14" width="19.33203125" bestFit="1" customWidth="1"/>
    <col min="15" max="15" width="51.88671875" bestFit="1" customWidth="1"/>
    <col min="16" max="16" width="41" bestFit="1" customWidth="1"/>
    <col min="17" max="17" width="34.6640625" bestFit="1" customWidth="1"/>
  </cols>
  <sheetData>
    <row r="1" spans="1:17" x14ac:dyDescent="0.3">
      <c r="A1" t="s">
        <v>0</v>
      </c>
      <c r="B1" t="s">
        <v>1</v>
      </c>
      <c r="C1" t="s">
        <v>513</v>
      </c>
      <c r="D1" t="s">
        <v>512</v>
      </c>
      <c r="E1" t="s">
        <v>511</v>
      </c>
      <c r="F1" t="s">
        <v>510</v>
      </c>
      <c r="G1" t="s">
        <v>509</v>
      </c>
      <c r="H1" t="s">
        <v>508</v>
      </c>
      <c r="I1" t="s">
        <v>507</v>
      </c>
      <c r="J1" t="s">
        <v>506</v>
      </c>
      <c r="K1" t="s">
        <v>505</v>
      </c>
      <c r="L1" t="s">
        <v>504</v>
      </c>
      <c r="M1" t="s">
        <v>503</v>
      </c>
      <c r="N1" t="s">
        <v>502</v>
      </c>
      <c r="O1" t="s">
        <v>501</v>
      </c>
      <c r="P1" t="s">
        <v>500</v>
      </c>
      <c r="Q1" t="s">
        <v>499</v>
      </c>
    </row>
    <row r="2" spans="1:17" x14ac:dyDescent="0.3">
      <c r="A2" s="1" t="s">
        <v>22</v>
      </c>
      <c r="B2">
        <v>2015</v>
      </c>
      <c r="C2">
        <v>3004990503.5799999</v>
      </c>
      <c r="D2">
        <v>494449475.87</v>
      </c>
      <c r="E2">
        <v>-3004990503.5799999</v>
      </c>
      <c r="F2">
        <v>43362492.340000004</v>
      </c>
      <c r="G2">
        <v>-74248461.709999993</v>
      </c>
      <c r="H2">
        <v>-30163370.300000001</v>
      </c>
      <c r="I2">
        <v>-155117581.28</v>
      </c>
      <c r="J2">
        <v>-117998923.17</v>
      </c>
      <c r="K2">
        <v>-63888853</v>
      </c>
      <c r="L2">
        <v>-7962603.3300000001</v>
      </c>
      <c r="M2">
        <v>24934.37</v>
      </c>
      <c r="N2">
        <v>88457109.789999902</v>
      </c>
      <c r="O2">
        <v>385235.03</v>
      </c>
      <c r="P2">
        <v>385235.03</v>
      </c>
      <c r="Q2">
        <v>88842344.819999903</v>
      </c>
    </row>
    <row r="3" spans="1:17" x14ac:dyDescent="0.3">
      <c r="A3" s="1" t="s">
        <v>22</v>
      </c>
      <c r="B3">
        <v>2016</v>
      </c>
      <c r="C3">
        <v>3365847949.4429998</v>
      </c>
      <c r="D3">
        <v>516540891.62</v>
      </c>
      <c r="E3">
        <v>-3365847949.6399999</v>
      </c>
      <c r="F3">
        <v>41268025.32</v>
      </c>
      <c r="G3">
        <v>-76298723.730000004</v>
      </c>
      <c r="H3">
        <v>-31653589.239999998</v>
      </c>
      <c r="I3">
        <v>-154180112.31</v>
      </c>
      <c r="J3">
        <v>-127729240.01000001</v>
      </c>
      <c r="K3">
        <v>-67484737.849999994</v>
      </c>
      <c r="L3">
        <v>-4775175.8499999996</v>
      </c>
      <c r="M3">
        <v>-1697484.39</v>
      </c>
      <c r="N3">
        <v>93989853.362999499</v>
      </c>
      <c r="O3">
        <v>2304271.6</v>
      </c>
      <c r="P3">
        <v>2304271.6</v>
      </c>
      <c r="Q3">
        <v>96294124.962999493</v>
      </c>
    </row>
    <row r="4" spans="1:17" x14ac:dyDescent="0.3">
      <c r="A4" s="1" t="s">
        <v>22</v>
      </c>
      <c r="B4">
        <v>2017</v>
      </c>
      <c r="C4">
        <v>2683423704.4499998</v>
      </c>
      <c r="D4">
        <v>499968822.98000002</v>
      </c>
      <c r="E4">
        <v>-2683423707.6100001</v>
      </c>
      <c r="F4">
        <v>21589111.77</v>
      </c>
      <c r="G4">
        <v>-60659108.619999997</v>
      </c>
      <c r="H4">
        <v>-28970084.530000001</v>
      </c>
      <c r="I4">
        <v>-159061580.91999999</v>
      </c>
      <c r="J4">
        <v>-119939538.67</v>
      </c>
      <c r="K4">
        <v>-58992273.409999996</v>
      </c>
      <c r="L4">
        <v>1906850.47</v>
      </c>
      <c r="M4">
        <v>-11614882.59</v>
      </c>
      <c r="N4">
        <v>84227313.320000693</v>
      </c>
      <c r="O4">
        <v>-2820937.32</v>
      </c>
      <c r="P4">
        <v>-2820937.32</v>
      </c>
      <c r="Q4">
        <v>81406376.0000007</v>
      </c>
    </row>
    <row r="5" spans="1:17" x14ac:dyDescent="0.3">
      <c r="A5" s="1" t="s">
        <v>22</v>
      </c>
      <c r="B5">
        <v>2018</v>
      </c>
      <c r="C5">
        <v>2817080827.8200002</v>
      </c>
      <c r="D5">
        <v>564894225.13</v>
      </c>
      <c r="E5">
        <v>-2817080827.8099999</v>
      </c>
      <c r="F5">
        <v>54918282.439999998</v>
      </c>
      <c r="G5">
        <v>-60914679.299999997</v>
      </c>
      <c r="H5">
        <v>-34563650.369999997</v>
      </c>
      <c r="I5">
        <v>-156751523.5</v>
      </c>
      <c r="J5">
        <v>-135696380.90000001</v>
      </c>
      <c r="K5">
        <v>-68603275.120000005</v>
      </c>
      <c r="L5">
        <v>-9342796.6400000006</v>
      </c>
      <c r="M5">
        <v>-6957586.2599999998</v>
      </c>
      <c r="N5">
        <v>146982615.49000001</v>
      </c>
      <c r="O5">
        <v>2667297.9900000002</v>
      </c>
      <c r="P5">
        <v>2667297.9900000002</v>
      </c>
      <c r="Q5">
        <v>149649913.47999999</v>
      </c>
    </row>
    <row r="6" spans="1:17" x14ac:dyDescent="0.3">
      <c r="A6" s="1" t="s">
        <v>22</v>
      </c>
      <c r="B6">
        <v>2019</v>
      </c>
      <c r="C6">
        <v>2929963659.5900002</v>
      </c>
      <c r="D6">
        <v>558672519.07000005</v>
      </c>
      <c r="E6">
        <v>-2929963659.5900002</v>
      </c>
      <c r="F6">
        <v>54939231.25</v>
      </c>
      <c r="G6">
        <v>-89541387.430000007</v>
      </c>
      <c r="H6">
        <v>-27747271.489999998</v>
      </c>
      <c r="I6">
        <v>-150505328.03</v>
      </c>
      <c r="J6">
        <v>-146091653.94</v>
      </c>
      <c r="K6">
        <v>-73424008.180000007</v>
      </c>
      <c r="L6">
        <v>-662004.61</v>
      </c>
      <c r="M6">
        <v>-1161063.06</v>
      </c>
      <c r="N6">
        <v>124479033.58</v>
      </c>
      <c r="O6">
        <v>-11318371</v>
      </c>
      <c r="P6">
        <v>-11318371</v>
      </c>
      <c r="Q6">
        <v>113160662.58</v>
      </c>
    </row>
    <row r="7" spans="1:17" x14ac:dyDescent="0.3">
      <c r="A7" s="1" t="s">
        <v>22</v>
      </c>
      <c r="B7">
        <v>2020</v>
      </c>
      <c r="C7">
        <v>3337659474.6799998</v>
      </c>
      <c r="D7">
        <v>567145168.02999997</v>
      </c>
      <c r="E7">
        <v>-3337659474.6799998</v>
      </c>
      <c r="F7">
        <v>31595503.41</v>
      </c>
      <c r="G7">
        <v>-84136002.689999998</v>
      </c>
      <c r="H7">
        <v>-26763321.449999999</v>
      </c>
      <c r="I7">
        <v>-166233266.19</v>
      </c>
      <c r="J7">
        <v>-141550282.28999999</v>
      </c>
      <c r="K7">
        <v>-71185209.719999999</v>
      </c>
      <c r="L7">
        <v>-1961773.63</v>
      </c>
      <c r="M7">
        <v>4785348.71</v>
      </c>
      <c r="N7">
        <v>111696164.18000001</v>
      </c>
      <c r="O7">
        <v>-4566092.8899999997</v>
      </c>
      <c r="P7">
        <v>-4566092.8899999997</v>
      </c>
      <c r="Q7">
        <v>107130071.29000001</v>
      </c>
    </row>
    <row r="8" spans="1:17" x14ac:dyDescent="0.3">
      <c r="A8" s="1" t="s">
        <v>22</v>
      </c>
      <c r="B8">
        <v>2021</v>
      </c>
      <c r="C8">
        <v>2872600609.1700001</v>
      </c>
      <c r="D8">
        <v>584061717.53999996</v>
      </c>
      <c r="E8">
        <v>-2872600609.1700001</v>
      </c>
      <c r="F8">
        <v>61769187.109999999</v>
      </c>
      <c r="G8">
        <v>-83214862.069999993</v>
      </c>
      <c r="H8">
        <v>-29945001.18</v>
      </c>
      <c r="I8">
        <v>-160287871.41</v>
      </c>
      <c r="J8">
        <v>-149635869.21000001</v>
      </c>
      <c r="K8">
        <v>-68494735.640000001</v>
      </c>
      <c r="L8">
        <v>-12753724.960000001</v>
      </c>
      <c r="M8">
        <v>-5238106.6900000004</v>
      </c>
      <c r="N8">
        <v>136260733.489999</v>
      </c>
      <c r="O8">
        <v>4268189</v>
      </c>
      <c r="P8">
        <v>4268189</v>
      </c>
      <c r="Q8">
        <v>140528922.489999</v>
      </c>
    </row>
    <row r="9" spans="1:17" x14ac:dyDescent="0.3">
      <c r="A9" s="1" t="s">
        <v>23</v>
      </c>
      <c r="B9">
        <v>2015</v>
      </c>
      <c r="C9">
        <v>23635241.399999999</v>
      </c>
      <c r="D9">
        <v>22670572.68</v>
      </c>
      <c r="E9">
        <v>-23635241.399999999</v>
      </c>
      <c r="F9">
        <v>-68747.66</v>
      </c>
      <c r="G9">
        <v>-1417406.67</v>
      </c>
      <c r="H9">
        <v>-4879021.42</v>
      </c>
      <c r="I9">
        <v>-5659282.1100000003</v>
      </c>
      <c r="J9">
        <v>-3136801.86</v>
      </c>
      <c r="K9">
        <v>-2761724.92</v>
      </c>
      <c r="L9">
        <v>-441930</v>
      </c>
      <c r="M9">
        <v>-139079</v>
      </c>
      <c r="N9">
        <v>4166579.04</v>
      </c>
      <c r="Q9">
        <v>4166579.04</v>
      </c>
    </row>
    <row r="10" spans="1:17" x14ac:dyDescent="0.3">
      <c r="A10" s="1" t="s">
        <v>23</v>
      </c>
      <c r="B10">
        <v>2016</v>
      </c>
      <c r="C10">
        <v>24749482.760000002</v>
      </c>
      <c r="D10">
        <v>22710397.620000001</v>
      </c>
      <c r="E10">
        <v>-24749482.760000002</v>
      </c>
      <c r="F10">
        <v>-144839.87</v>
      </c>
      <c r="G10">
        <v>-1296571.74</v>
      </c>
      <c r="H10">
        <v>-5064914.84</v>
      </c>
      <c r="I10">
        <v>-5583419.29</v>
      </c>
      <c r="J10">
        <v>-3326205.16</v>
      </c>
      <c r="K10">
        <v>-2731677.19</v>
      </c>
      <c r="L10">
        <v>-311560</v>
      </c>
      <c r="M10">
        <v>-129343</v>
      </c>
      <c r="N10">
        <v>4121866.53</v>
      </c>
      <c r="Q10">
        <v>4121866.53</v>
      </c>
    </row>
    <row r="11" spans="1:17" x14ac:dyDescent="0.3">
      <c r="A11" s="1" t="s">
        <v>23</v>
      </c>
      <c r="B11">
        <v>2017</v>
      </c>
      <c r="C11">
        <v>22304576.829999998</v>
      </c>
      <c r="D11">
        <v>23022026.829999998</v>
      </c>
      <c r="E11">
        <v>-22304576.829999998</v>
      </c>
      <c r="F11">
        <v>-434380.73</v>
      </c>
      <c r="G11">
        <v>-1451821.11</v>
      </c>
      <c r="H11">
        <v>-5263561.9000000004</v>
      </c>
      <c r="I11">
        <v>-5550762.1299999999</v>
      </c>
      <c r="J11">
        <v>-3438398.59</v>
      </c>
      <c r="K11">
        <v>-2777798.4</v>
      </c>
      <c r="L11">
        <v>-355073</v>
      </c>
      <c r="M11">
        <v>-120289</v>
      </c>
      <c r="N11">
        <v>3629941.97</v>
      </c>
      <c r="Q11">
        <v>3629941.97</v>
      </c>
    </row>
    <row r="12" spans="1:17" x14ac:dyDescent="0.3">
      <c r="A12" s="1" t="s">
        <v>23</v>
      </c>
      <c r="B12">
        <v>2018</v>
      </c>
      <c r="C12">
        <v>21906740.379999999</v>
      </c>
      <c r="D12">
        <v>23405495.010000002</v>
      </c>
      <c r="E12">
        <v>-21906740.379999999</v>
      </c>
      <c r="F12">
        <v>-164159.14000000001</v>
      </c>
      <c r="G12">
        <v>-1566231.78</v>
      </c>
      <c r="H12">
        <v>-5145408.12</v>
      </c>
      <c r="I12">
        <v>-5572742.29</v>
      </c>
      <c r="J12">
        <v>-3600160.07</v>
      </c>
      <c r="K12">
        <v>-2975606.98</v>
      </c>
      <c r="L12">
        <v>-448198</v>
      </c>
      <c r="M12">
        <v>-111869</v>
      </c>
      <c r="N12">
        <v>3821119.63</v>
      </c>
      <c r="Q12">
        <v>3821119.63</v>
      </c>
    </row>
    <row r="13" spans="1:17" x14ac:dyDescent="0.3">
      <c r="A13" s="1" t="s">
        <v>23</v>
      </c>
      <c r="B13">
        <v>2019</v>
      </c>
      <c r="C13">
        <v>25981765.5</v>
      </c>
      <c r="D13">
        <v>24110185.920000002</v>
      </c>
      <c r="E13">
        <v>-25981765.5</v>
      </c>
      <c r="F13">
        <v>-557524.32999999996</v>
      </c>
      <c r="G13">
        <v>-1508015.66</v>
      </c>
      <c r="H13">
        <v>-5116429.22</v>
      </c>
      <c r="I13">
        <v>-5661735.1100000003</v>
      </c>
      <c r="J13">
        <v>-3750151.8</v>
      </c>
      <c r="K13">
        <v>-3372208.7</v>
      </c>
      <c r="L13">
        <v>-206249</v>
      </c>
      <c r="M13">
        <v>-104038</v>
      </c>
      <c r="N13">
        <v>3833834.1</v>
      </c>
      <c r="Q13">
        <v>3833834.1</v>
      </c>
    </row>
    <row r="14" spans="1:17" x14ac:dyDescent="0.3">
      <c r="A14" s="1" t="s">
        <v>23</v>
      </c>
      <c r="B14">
        <v>2020</v>
      </c>
      <c r="C14">
        <v>30169801.710000001</v>
      </c>
      <c r="D14">
        <v>25104446.039999999</v>
      </c>
      <c r="E14">
        <v>-30169801.710000001</v>
      </c>
      <c r="F14">
        <v>444040.81</v>
      </c>
      <c r="G14">
        <v>-1481440.12</v>
      </c>
      <c r="H14">
        <v>-5596378.0899999999</v>
      </c>
      <c r="I14">
        <v>-6421205.0800000001</v>
      </c>
      <c r="J14">
        <v>-3924248.84</v>
      </c>
      <c r="K14">
        <v>-3265074.81</v>
      </c>
      <c r="L14">
        <v>-538619</v>
      </c>
      <c r="M14">
        <v>-96755</v>
      </c>
      <c r="N14">
        <v>4224765.9099999899</v>
      </c>
      <c r="Q14">
        <v>4224765.9099999899</v>
      </c>
    </row>
    <row r="15" spans="1:17" x14ac:dyDescent="0.3">
      <c r="A15" s="1" t="s">
        <v>23</v>
      </c>
      <c r="B15">
        <v>2021</v>
      </c>
      <c r="C15">
        <v>26958875.359999999</v>
      </c>
      <c r="D15">
        <v>25605028.550000001</v>
      </c>
      <c r="E15">
        <v>-26958875.359999999</v>
      </c>
      <c r="F15">
        <v>619526.46</v>
      </c>
      <c r="G15">
        <v>-1624752.87</v>
      </c>
      <c r="H15">
        <v>-5546051.6399999997</v>
      </c>
      <c r="I15">
        <v>-6576308.8899999997</v>
      </c>
      <c r="J15">
        <v>-4049471.51</v>
      </c>
      <c r="K15">
        <v>-3252089.05</v>
      </c>
      <c r="L15">
        <v>-668167</v>
      </c>
      <c r="M15">
        <v>-66240</v>
      </c>
      <c r="N15">
        <v>4441474.05</v>
      </c>
      <c r="Q15">
        <v>4441474.05</v>
      </c>
    </row>
    <row r="16" spans="1:17" x14ac:dyDescent="0.3">
      <c r="A16" s="1" t="s">
        <v>24</v>
      </c>
      <c r="B16">
        <v>2015</v>
      </c>
      <c r="C16">
        <v>3998250.67</v>
      </c>
      <c r="D16">
        <v>1389502.56</v>
      </c>
      <c r="E16">
        <v>-3998250.67</v>
      </c>
      <c r="F16">
        <v>118866.41</v>
      </c>
      <c r="G16">
        <v>-323883.84999999998</v>
      </c>
      <c r="H16">
        <v>-111689.08</v>
      </c>
      <c r="I16">
        <v>-593569.53</v>
      </c>
      <c r="J16">
        <v>-180844.3</v>
      </c>
      <c r="K16">
        <v>-22254.82</v>
      </c>
      <c r="L16">
        <v>-41572</v>
      </c>
      <c r="M16">
        <v>0</v>
      </c>
      <c r="N16">
        <v>234555.390000001</v>
      </c>
      <c r="O16">
        <v>103679</v>
      </c>
      <c r="P16">
        <v>103679</v>
      </c>
      <c r="Q16">
        <v>338234.390000001</v>
      </c>
    </row>
    <row r="17" spans="1:17" x14ac:dyDescent="0.3">
      <c r="A17" s="1" t="s">
        <v>24</v>
      </c>
      <c r="B17">
        <v>2016</v>
      </c>
      <c r="C17">
        <v>4891254.8499999996</v>
      </c>
      <c r="D17">
        <v>1333877.1399999999</v>
      </c>
      <c r="E17">
        <v>-4891254.8499999996</v>
      </c>
      <c r="F17">
        <v>100132.1</v>
      </c>
      <c r="G17">
        <v>-399043.42</v>
      </c>
      <c r="H17">
        <v>-93415.71</v>
      </c>
      <c r="I17">
        <v>-601622.26</v>
      </c>
      <c r="J17">
        <v>-189853.42</v>
      </c>
      <c r="K17">
        <v>-18117.82</v>
      </c>
      <c r="L17">
        <v>-25301</v>
      </c>
      <c r="M17">
        <v>0</v>
      </c>
      <c r="N17">
        <v>106655.609999999</v>
      </c>
      <c r="O17">
        <v>0</v>
      </c>
      <c r="P17">
        <v>0</v>
      </c>
      <c r="Q17">
        <v>106655.609999999</v>
      </c>
    </row>
    <row r="18" spans="1:17" x14ac:dyDescent="0.3">
      <c r="A18" s="1" t="s">
        <v>24</v>
      </c>
      <c r="B18">
        <v>2017</v>
      </c>
      <c r="C18">
        <v>3915671.1</v>
      </c>
      <c r="D18">
        <v>1384652.82</v>
      </c>
      <c r="E18">
        <v>-3915671.1</v>
      </c>
      <c r="F18">
        <v>165790.45000000001</v>
      </c>
      <c r="G18">
        <v>-441292.7</v>
      </c>
      <c r="H18">
        <v>-102931.86</v>
      </c>
      <c r="I18">
        <v>-607948.39</v>
      </c>
      <c r="J18">
        <v>-192621.8</v>
      </c>
      <c r="K18">
        <v>-18469.55</v>
      </c>
      <c r="L18">
        <v>-31698</v>
      </c>
      <c r="M18">
        <v>0</v>
      </c>
      <c r="N18">
        <v>155480.97</v>
      </c>
      <c r="O18">
        <v>0</v>
      </c>
      <c r="P18">
        <v>0</v>
      </c>
      <c r="Q18">
        <v>155480.97</v>
      </c>
    </row>
    <row r="19" spans="1:17" x14ac:dyDescent="0.3">
      <c r="A19" s="1" t="s">
        <v>24</v>
      </c>
      <c r="B19">
        <v>2018</v>
      </c>
      <c r="C19">
        <v>3835150.73</v>
      </c>
      <c r="D19">
        <v>1449301.1</v>
      </c>
      <c r="E19">
        <v>-3835150.73</v>
      </c>
      <c r="F19">
        <v>111162.69</v>
      </c>
      <c r="G19">
        <v>-419737.22</v>
      </c>
      <c r="H19">
        <v>-86747.4</v>
      </c>
      <c r="I19">
        <v>-606482.87</v>
      </c>
      <c r="J19">
        <v>-205390.82</v>
      </c>
      <c r="K19">
        <v>-23868.95</v>
      </c>
      <c r="L19">
        <v>-23904</v>
      </c>
      <c r="M19">
        <v>0</v>
      </c>
      <c r="N19">
        <v>194332.53</v>
      </c>
      <c r="O19">
        <v>0</v>
      </c>
      <c r="P19">
        <v>0</v>
      </c>
      <c r="Q19">
        <v>194332.53</v>
      </c>
    </row>
    <row r="20" spans="1:17" x14ac:dyDescent="0.3">
      <c r="A20" s="1" t="s">
        <v>24</v>
      </c>
      <c r="B20">
        <v>2019</v>
      </c>
      <c r="C20">
        <v>3712613.88</v>
      </c>
      <c r="D20">
        <v>1415072.56</v>
      </c>
      <c r="E20">
        <v>-3712613.88</v>
      </c>
      <c r="F20">
        <v>86986.13</v>
      </c>
      <c r="G20">
        <v>-396072.36</v>
      </c>
      <c r="H20">
        <v>-99359.35</v>
      </c>
      <c r="I20">
        <v>-614478.62</v>
      </c>
      <c r="J20">
        <v>-225915.83</v>
      </c>
      <c r="K20">
        <v>-29800.39</v>
      </c>
      <c r="L20">
        <v>0</v>
      </c>
      <c r="M20">
        <v>0</v>
      </c>
      <c r="N20">
        <v>136432.14000000001</v>
      </c>
      <c r="O20">
        <v>0</v>
      </c>
      <c r="P20">
        <v>0</v>
      </c>
      <c r="Q20">
        <v>136432.14000000001</v>
      </c>
    </row>
    <row r="21" spans="1:17" x14ac:dyDescent="0.3">
      <c r="A21" s="1" t="s">
        <v>24</v>
      </c>
      <c r="B21">
        <v>2020</v>
      </c>
      <c r="C21">
        <v>3790507.81</v>
      </c>
      <c r="D21">
        <v>1464699.69</v>
      </c>
      <c r="E21">
        <v>-3790507.81</v>
      </c>
      <c r="F21">
        <v>81041.75</v>
      </c>
      <c r="G21">
        <v>-438047.77</v>
      </c>
      <c r="H21">
        <v>-78732.84</v>
      </c>
      <c r="I21">
        <v>-621667.29</v>
      </c>
      <c r="J21">
        <v>-232054.27</v>
      </c>
      <c r="K21">
        <v>-15367.27</v>
      </c>
      <c r="L21">
        <v>-18696</v>
      </c>
      <c r="M21">
        <v>0</v>
      </c>
      <c r="N21">
        <v>141176</v>
      </c>
      <c r="O21">
        <v>0</v>
      </c>
      <c r="P21">
        <v>0</v>
      </c>
      <c r="Q21">
        <v>141176</v>
      </c>
    </row>
    <row r="22" spans="1:17" x14ac:dyDescent="0.3">
      <c r="A22" s="1" t="s">
        <v>24</v>
      </c>
      <c r="B22">
        <v>2021</v>
      </c>
      <c r="C22">
        <v>3514491.46</v>
      </c>
      <c r="D22">
        <v>1481040.03</v>
      </c>
      <c r="E22">
        <v>-3514491.46</v>
      </c>
      <c r="F22">
        <v>107700.43</v>
      </c>
      <c r="G22">
        <v>-387284.76</v>
      </c>
      <c r="H22">
        <v>-119320.91</v>
      </c>
      <c r="I22">
        <v>-636559.6</v>
      </c>
      <c r="J22">
        <v>-199782.39</v>
      </c>
      <c r="K22">
        <v>-10963.74</v>
      </c>
      <c r="L22">
        <v>-37344</v>
      </c>
      <c r="M22">
        <v>0</v>
      </c>
      <c r="N22">
        <v>197485.06</v>
      </c>
      <c r="O22">
        <v>0</v>
      </c>
      <c r="P22">
        <v>0</v>
      </c>
      <c r="Q22">
        <v>197485.06</v>
      </c>
    </row>
    <row r="23" spans="1:17" x14ac:dyDescent="0.3">
      <c r="A23" s="1" t="s">
        <v>25</v>
      </c>
      <c r="B23">
        <v>2015</v>
      </c>
      <c r="C23">
        <v>100260264</v>
      </c>
      <c r="D23">
        <v>20932155</v>
      </c>
      <c r="E23">
        <v>-100260264</v>
      </c>
      <c r="F23">
        <v>1897229</v>
      </c>
      <c r="G23">
        <v>-3791562</v>
      </c>
      <c r="H23">
        <v>-180125</v>
      </c>
      <c r="I23">
        <v>-8331970</v>
      </c>
      <c r="J23">
        <v>-4577899</v>
      </c>
      <c r="K23">
        <v>-1446903</v>
      </c>
      <c r="L23">
        <v>-944000</v>
      </c>
      <c r="M23">
        <v>0</v>
      </c>
      <c r="N23">
        <v>3556925</v>
      </c>
      <c r="O23">
        <v>-36741</v>
      </c>
      <c r="P23">
        <v>-36741</v>
      </c>
      <c r="Q23">
        <v>3520184</v>
      </c>
    </row>
    <row r="24" spans="1:17" x14ac:dyDescent="0.3">
      <c r="A24" s="1" t="s">
        <v>25</v>
      </c>
      <c r="B24">
        <v>2016</v>
      </c>
      <c r="C24">
        <v>108110149.64</v>
      </c>
      <c r="D24">
        <v>21507193.780000001</v>
      </c>
      <c r="E24">
        <v>-108110149.64</v>
      </c>
      <c r="F24">
        <v>1731343.69</v>
      </c>
      <c r="G24">
        <v>-3833860.54</v>
      </c>
      <c r="H24">
        <v>-163254.70000000001</v>
      </c>
      <c r="I24">
        <v>-9764926.8599999994</v>
      </c>
      <c r="J24">
        <v>-4169848.14</v>
      </c>
      <c r="K24">
        <v>-1490595.55</v>
      </c>
      <c r="L24">
        <v>-399000</v>
      </c>
      <c r="M24">
        <v>0</v>
      </c>
      <c r="N24">
        <v>3417051.6799999899</v>
      </c>
      <c r="O24">
        <v>-3777866</v>
      </c>
      <c r="P24">
        <v>-3777866</v>
      </c>
      <c r="Q24">
        <v>-360814.32000001101</v>
      </c>
    </row>
    <row r="25" spans="1:17" x14ac:dyDescent="0.3">
      <c r="A25" s="1" t="s">
        <v>25</v>
      </c>
      <c r="B25">
        <v>2017</v>
      </c>
      <c r="C25">
        <v>92252769.450000003</v>
      </c>
      <c r="D25">
        <v>21264998.239999998</v>
      </c>
      <c r="E25">
        <v>-92252769.489999995</v>
      </c>
      <c r="F25">
        <v>1413187.5</v>
      </c>
      <c r="G25">
        <v>-3616748.56</v>
      </c>
      <c r="H25">
        <v>-496689.14</v>
      </c>
      <c r="I25">
        <v>-9718372</v>
      </c>
      <c r="J25">
        <v>-4042541.19</v>
      </c>
      <c r="K25">
        <v>-1489944.41</v>
      </c>
      <c r="L25">
        <v>-210000</v>
      </c>
      <c r="M25">
        <v>0</v>
      </c>
      <c r="N25">
        <v>3103890.3999999901</v>
      </c>
      <c r="O25">
        <v>-1051143</v>
      </c>
      <c r="P25">
        <v>-1051143</v>
      </c>
      <c r="Q25">
        <v>2052747.3999999899</v>
      </c>
    </row>
    <row r="26" spans="1:17" x14ac:dyDescent="0.3">
      <c r="A26" s="1" t="s">
        <v>25</v>
      </c>
      <c r="B26">
        <v>2018</v>
      </c>
      <c r="C26">
        <v>92614468</v>
      </c>
      <c r="D26">
        <v>22490761</v>
      </c>
      <c r="E26">
        <v>-92614467</v>
      </c>
      <c r="F26">
        <v>1472652</v>
      </c>
      <c r="G26">
        <v>-4145463</v>
      </c>
      <c r="H26">
        <v>-475522</v>
      </c>
      <c r="I26">
        <v>-9489624</v>
      </c>
      <c r="J26">
        <v>-3834546</v>
      </c>
      <c r="K26">
        <v>-1522859</v>
      </c>
      <c r="L26">
        <v>-410000</v>
      </c>
      <c r="M26">
        <v>0</v>
      </c>
      <c r="N26">
        <v>4085400</v>
      </c>
      <c r="O26">
        <v>1142418</v>
      </c>
      <c r="P26">
        <v>1142418</v>
      </c>
      <c r="Q26">
        <v>5227818</v>
      </c>
    </row>
    <row r="27" spans="1:17" x14ac:dyDescent="0.3">
      <c r="A27" s="1" t="s">
        <v>25</v>
      </c>
      <c r="B27">
        <v>2019</v>
      </c>
      <c r="C27">
        <v>96102884</v>
      </c>
      <c r="D27">
        <v>22223363</v>
      </c>
      <c r="E27">
        <v>-96102884</v>
      </c>
      <c r="F27">
        <v>1446368</v>
      </c>
      <c r="G27">
        <v>-3657457</v>
      </c>
      <c r="H27">
        <v>-494282</v>
      </c>
      <c r="I27">
        <v>-9492374</v>
      </c>
      <c r="J27">
        <v>-4062054</v>
      </c>
      <c r="K27">
        <v>-1537117</v>
      </c>
      <c r="L27">
        <v>-558000</v>
      </c>
      <c r="M27">
        <v>0</v>
      </c>
      <c r="N27">
        <v>3868447</v>
      </c>
      <c r="O27">
        <v>401089</v>
      </c>
      <c r="P27">
        <v>401089</v>
      </c>
      <c r="Q27">
        <v>4269536</v>
      </c>
    </row>
    <row r="28" spans="1:17" x14ac:dyDescent="0.3">
      <c r="A28" s="1" t="s">
        <v>25</v>
      </c>
      <c r="B28">
        <v>2020</v>
      </c>
      <c r="C28">
        <v>108074354</v>
      </c>
      <c r="D28">
        <v>22425152</v>
      </c>
      <c r="E28">
        <v>-108074354</v>
      </c>
      <c r="F28">
        <v>1777403</v>
      </c>
      <c r="G28">
        <v>-3736730</v>
      </c>
      <c r="H28">
        <v>-400272</v>
      </c>
      <c r="I28">
        <v>-9024099</v>
      </c>
      <c r="J28">
        <v>-4260696</v>
      </c>
      <c r="K28">
        <v>-1684354</v>
      </c>
      <c r="L28">
        <v>-1035000</v>
      </c>
      <c r="M28">
        <v>0</v>
      </c>
      <c r="N28">
        <v>4061404</v>
      </c>
      <c r="O28">
        <v>-934276</v>
      </c>
      <c r="P28">
        <v>-934276</v>
      </c>
      <c r="Q28">
        <v>3127128</v>
      </c>
    </row>
    <row r="29" spans="1:17" x14ac:dyDescent="0.3">
      <c r="A29" s="1" t="s">
        <v>25</v>
      </c>
      <c r="B29">
        <v>2021</v>
      </c>
      <c r="C29">
        <v>94769780</v>
      </c>
      <c r="D29">
        <v>22812069</v>
      </c>
      <c r="E29">
        <v>-94769781</v>
      </c>
      <c r="F29">
        <v>1332963</v>
      </c>
      <c r="G29">
        <v>-3520217</v>
      </c>
      <c r="H29">
        <v>-1082631</v>
      </c>
      <c r="I29">
        <v>-8846435</v>
      </c>
      <c r="J29">
        <v>-4672294</v>
      </c>
      <c r="K29">
        <v>-1615292</v>
      </c>
      <c r="L29">
        <v>-683000</v>
      </c>
      <c r="M29">
        <v>0</v>
      </c>
      <c r="N29">
        <v>3725162</v>
      </c>
      <c r="O29">
        <v>1007175</v>
      </c>
      <c r="P29">
        <v>1007175</v>
      </c>
      <c r="Q29">
        <v>4732337</v>
      </c>
    </row>
    <row r="30" spans="1:17" x14ac:dyDescent="0.3">
      <c r="A30" s="1" t="s">
        <v>26</v>
      </c>
      <c r="B30">
        <v>2015</v>
      </c>
      <c r="C30">
        <v>107276398.84999999</v>
      </c>
      <c r="D30">
        <v>16483859.029999999</v>
      </c>
      <c r="E30">
        <v>-107276398.84999999</v>
      </c>
      <c r="F30">
        <v>1253677.1399999999</v>
      </c>
      <c r="G30">
        <v>-1554358.2</v>
      </c>
      <c r="H30">
        <v>-1562868.89</v>
      </c>
      <c r="I30">
        <v>-5993632.4100000001</v>
      </c>
      <c r="J30">
        <v>-3004083.76</v>
      </c>
      <c r="K30">
        <v>-2290852.36</v>
      </c>
      <c r="L30">
        <v>-263594</v>
      </c>
      <c r="M30">
        <v>21308</v>
      </c>
      <c r="N30">
        <v>3089454.5500000198</v>
      </c>
      <c r="Q30">
        <v>3089454.5500000198</v>
      </c>
    </row>
    <row r="31" spans="1:17" x14ac:dyDescent="0.3">
      <c r="A31" s="1" t="s">
        <v>26</v>
      </c>
      <c r="B31">
        <v>2016</v>
      </c>
      <c r="C31">
        <v>121260801.62</v>
      </c>
      <c r="D31">
        <v>16743410.779999999</v>
      </c>
      <c r="E31">
        <v>-121260801.62</v>
      </c>
      <c r="F31">
        <v>1456002.23</v>
      </c>
      <c r="G31">
        <v>-1693709.94</v>
      </c>
      <c r="H31">
        <v>-1807119.52</v>
      </c>
      <c r="I31">
        <v>-6917502.9000000004</v>
      </c>
      <c r="J31">
        <v>-3153796.52</v>
      </c>
      <c r="K31">
        <v>-1881988.99</v>
      </c>
      <c r="L31">
        <v>-24949</v>
      </c>
      <c r="M31">
        <v>-810230</v>
      </c>
      <c r="N31">
        <v>1910116.1399999899</v>
      </c>
      <c r="O31">
        <v>-23693</v>
      </c>
      <c r="P31">
        <v>-23693</v>
      </c>
      <c r="Q31">
        <v>1886423.1399999899</v>
      </c>
    </row>
    <row r="32" spans="1:17" x14ac:dyDescent="0.3">
      <c r="A32" s="1" t="s">
        <v>26</v>
      </c>
      <c r="B32">
        <v>2017</v>
      </c>
      <c r="C32">
        <v>108714877.69</v>
      </c>
      <c r="D32">
        <v>17724084.579999998</v>
      </c>
      <c r="E32">
        <v>-108714877.69</v>
      </c>
      <c r="F32">
        <v>1127552.32</v>
      </c>
      <c r="G32">
        <v>-1477784</v>
      </c>
      <c r="H32">
        <v>-1610247.52</v>
      </c>
      <c r="I32">
        <v>-7020712.2699999996</v>
      </c>
      <c r="J32">
        <v>-3168627.53</v>
      </c>
      <c r="K32">
        <v>-1813975.74</v>
      </c>
      <c r="L32">
        <v>-448515</v>
      </c>
      <c r="M32">
        <v>-215717</v>
      </c>
      <c r="N32">
        <v>3096057.8399999798</v>
      </c>
      <c r="O32">
        <v>-9462</v>
      </c>
      <c r="P32">
        <v>-9462</v>
      </c>
      <c r="Q32">
        <v>3086595.8399999798</v>
      </c>
    </row>
    <row r="33" spans="1:17" x14ac:dyDescent="0.3">
      <c r="A33" s="1" t="s">
        <v>26</v>
      </c>
      <c r="B33">
        <v>2018</v>
      </c>
      <c r="C33">
        <v>109290238.94</v>
      </c>
      <c r="D33">
        <v>17166164.800000001</v>
      </c>
      <c r="E33">
        <v>-109290238.94</v>
      </c>
      <c r="F33">
        <v>1026824.94</v>
      </c>
      <c r="G33">
        <v>-1425143.6</v>
      </c>
      <c r="H33">
        <v>-1813764.95</v>
      </c>
      <c r="I33">
        <v>-7560833.6600000001</v>
      </c>
      <c r="J33">
        <v>-3116153.53</v>
      </c>
      <c r="K33">
        <v>-1806144.14</v>
      </c>
      <c r="L33">
        <v>-575283</v>
      </c>
      <c r="M33">
        <v>67549</v>
      </c>
      <c r="N33">
        <v>1963215.86</v>
      </c>
      <c r="O33">
        <v>187035</v>
      </c>
      <c r="P33">
        <v>187035</v>
      </c>
      <c r="Q33">
        <v>2150250.86</v>
      </c>
    </row>
    <row r="34" spans="1:17" x14ac:dyDescent="0.3">
      <c r="A34" s="1" t="s">
        <v>26</v>
      </c>
      <c r="B34">
        <v>2019</v>
      </c>
      <c r="C34">
        <v>117651305.73999999</v>
      </c>
      <c r="D34">
        <v>17484418.920000002</v>
      </c>
      <c r="E34">
        <v>-117651305.73</v>
      </c>
      <c r="F34">
        <v>1155198.53</v>
      </c>
      <c r="G34">
        <v>-1829325.16</v>
      </c>
      <c r="H34">
        <v>-1764705.58</v>
      </c>
      <c r="I34">
        <v>-7572583.3200000003</v>
      </c>
      <c r="J34">
        <v>-3362211.9</v>
      </c>
      <c r="K34">
        <v>-1800971.93</v>
      </c>
      <c r="L34">
        <v>812691.19</v>
      </c>
      <c r="M34">
        <v>-676603.01</v>
      </c>
      <c r="N34">
        <v>2445907.75000004</v>
      </c>
      <c r="O34">
        <v>-559803</v>
      </c>
      <c r="P34">
        <v>-559803</v>
      </c>
      <c r="Q34">
        <v>1886104.75000004</v>
      </c>
    </row>
    <row r="35" spans="1:17" x14ac:dyDescent="0.3">
      <c r="A35" s="1" t="s">
        <v>26</v>
      </c>
      <c r="B35">
        <v>2020</v>
      </c>
      <c r="C35">
        <v>121670001.25</v>
      </c>
      <c r="D35">
        <v>18952620.079999998</v>
      </c>
      <c r="E35">
        <v>-121670001.25</v>
      </c>
      <c r="F35">
        <v>1355382.14</v>
      </c>
      <c r="G35">
        <v>-1960885.29</v>
      </c>
      <c r="H35">
        <v>-1572473.69</v>
      </c>
      <c r="I35">
        <v>-8791604.1400000006</v>
      </c>
      <c r="J35">
        <v>-3517033.63</v>
      </c>
      <c r="K35">
        <v>-1629311.68</v>
      </c>
      <c r="L35">
        <v>-1047736.52</v>
      </c>
      <c r="M35">
        <v>-58301.51</v>
      </c>
      <c r="N35">
        <v>1730655.75999999</v>
      </c>
      <c r="O35">
        <v>0</v>
      </c>
      <c r="P35">
        <v>0</v>
      </c>
      <c r="Q35">
        <v>1730655.75999999</v>
      </c>
    </row>
    <row r="36" spans="1:17" x14ac:dyDescent="0.3">
      <c r="A36" s="1" t="s">
        <v>26</v>
      </c>
      <c r="B36">
        <v>2021</v>
      </c>
      <c r="C36">
        <v>114224129.22</v>
      </c>
      <c r="D36">
        <v>19811464.359999999</v>
      </c>
      <c r="E36">
        <v>-114224129.22</v>
      </c>
      <c r="F36">
        <v>903548.54</v>
      </c>
      <c r="G36">
        <v>-1639182.81</v>
      </c>
      <c r="H36">
        <v>-1884695.09</v>
      </c>
      <c r="I36">
        <v>-8117488.5499999998</v>
      </c>
      <c r="J36">
        <v>-3743636.5</v>
      </c>
      <c r="K36">
        <v>-1913717.75</v>
      </c>
      <c r="L36">
        <v>18540.740000000002</v>
      </c>
      <c r="M36">
        <v>-466406.88</v>
      </c>
      <c r="N36">
        <v>2968426.05999998</v>
      </c>
      <c r="O36">
        <v>0</v>
      </c>
      <c r="P36">
        <v>0</v>
      </c>
      <c r="Q36">
        <v>2968426.05999998</v>
      </c>
    </row>
    <row r="37" spans="1:17" x14ac:dyDescent="0.3">
      <c r="A37" s="1" t="s">
        <v>27</v>
      </c>
      <c r="B37">
        <v>2015</v>
      </c>
      <c r="C37">
        <v>197721068.94</v>
      </c>
      <c r="D37">
        <v>28825777.050000001</v>
      </c>
      <c r="E37">
        <v>-197721068.94</v>
      </c>
      <c r="F37">
        <v>2770757.99</v>
      </c>
      <c r="G37">
        <v>-5320446.88</v>
      </c>
      <c r="H37">
        <v>-3701169.84</v>
      </c>
      <c r="I37">
        <v>-9033022.3699999992</v>
      </c>
      <c r="J37">
        <v>-5028921.3099999996</v>
      </c>
      <c r="K37">
        <v>-3198166.44</v>
      </c>
      <c r="L37">
        <v>987458.47</v>
      </c>
      <c r="M37">
        <v>-509575</v>
      </c>
      <c r="N37">
        <v>5792691.6700000102</v>
      </c>
      <c r="Q37">
        <v>5792691.6700000102</v>
      </c>
    </row>
    <row r="38" spans="1:17" x14ac:dyDescent="0.3">
      <c r="A38" s="1" t="s">
        <v>27</v>
      </c>
      <c r="B38">
        <v>2016</v>
      </c>
      <c r="C38">
        <v>221163949.59999999</v>
      </c>
      <c r="D38">
        <v>29904608.93</v>
      </c>
      <c r="E38">
        <v>-221163949.59999999</v>
      </c>
      <c r="F38">
        <v>2288322.5699999998</v>
      </c>
      <c r="G38">
        <v>-5138245.84</v>
      </c>
      <c r="H38">
        <v>-4198647.51</v>
      </c>
      <c r="I38">
        <v>-9095399.4600000009</v>
      </c>
      <c r="J38">
        <v>-5288691.68</v>
      </c>
      <c r="K38">
        <v>-3131416.91</v>
      </c>
      <c r="L38">
        <v>-1173149.4099999999</v>
      </c>
      <c r="M38">
        <v>598518.66</v>
      </c>
      <c r="N38">
        <v>4765899.3500000099</v>
      </c>
      <c r="O38">
        <v>-156918</v>
      </c>
      <c r="P38">
        <v>-156918</v>
      </c>
      <c r="Q38">
        <v>4608981.3500000099</v>
      </c>
    </row>
    <row r="39" spans="1:17" x14ac:dyDescent="0.3">
      <c r="A39" s="1" t="s">
        <v>27</v>
      </c>
      <c r="B39">
        <v>2017</v>
      </c>
      <c r="C39">
        <v>192295535.55000001</v>
      </c>
      <c r="D39">
        <v>30181147.52</v>
      </c>
      <c r="E39">
        <v>-192295535.55000001</v>
      </c>
      <c r="F39">
        <v>1962085.31</v>
      </c>
      <c r="G39">
        <v>-3962310.77</v>
      </c>
      <c r="H39">
        <v>-5098438.05</v>
      </c>
      <c r="I39">
        <v>-9466971.2599999998</v>
      </c>
      <c r="J39">
        <v>-5583940.0899999999</v>
      </c>
      <c r="K39">
        <v>-3128800.55</v>
      </c>
      <c r="L39">
        <v>379383.84</v>
      </c>
      <c r="M39">
        <v>-985389</v>
      </c>
      <c r="N39">
        <v>4296766.9500000104</v>
      </c>
      <c r="O39">
        <v>-211664</v>
      </c>
      <c r="P39">
        <v>-211664</v>
      </c>
      <c r="Q39">
        <v>4085102.95000001</v>
      </c>
    </row>
    <row r="40" spans="1:17" x14ac:dyDescent="0.3">
      <c r="A40" s="1" t="s">
        <v>27</v>
      </c>
      <c r="B40">
        <v>2018</v>
      </c>
      <c r="C40">
        <v>188668607.53</v>
      </c>
      <c r="D40">
        <v>31012791.739999998</v>
      </c>
      <c r="E40">
        <v>-188668607.53</v>
      </c>
      <c r="F40">
        <v>3608545.36</v>
      </c>
      <c r="G40">
        <v>-4000060.76</v>
      </c>
      <c r="H40">
        <v>-5395369.4699999997</v>
      </c>
      <c r="I40">
        <v>-9782178.6600000001</v>
      </c>
      <c r="J40">
        <v>-6259401.25</v>
      </c>
      <c r="K40">
        <v>-3081819.71</v>
      </c>
      <c r="L40">
        <v>-427686.32</v>
      </c>
      <c r="M40">
        <v>-633458</v>
      </c>
      <c r="N40">
        <v>5041362.93</v>
      </c>
      <c r="O40">
        <v>249569</v>
      </c>
      <c r="P40">
        <v>249569</v>
      </c>
      <c r="Q40">
        <v>5290931.93</v>
      </c>
    </row>
    <row r="41" spans="1:17" x14ac:dyDescent="0.3">
      <c r="A41" s="1" t="s">
        <v>27</v>
      </c>
      <c r="B41">
        <v>2019</v>
      </c>
      <c r="C41">
        <v>191564587.5</v>
      </c>
      <c r="D41">
        <v>31192413.140000001</v>
      </c>
      <c r="E41">
        <v>-191564587.5</v>
      </c>
      <c r="F41">
        <v>3119441.45</v>
      </c>
      <c r="G41">
        <v>-4565792.3</v>
      </c>
      <c r="H41">
        <v>-4967139.13</v>
      </c>
      <c r="I41">
        <v>-9939267.8200000003</v>
      </c>
      <c r="J41">
        <v>-6393292.1500000004</v>
      </c>
      <c r="K41">
        <v>-3258918.4</v>
      </c>
      <c r="L41">
        <v>-310602.63</v>
      </c>
      <c r="M41">
        <v>352198</v>
      </c>
      <c r="N41">
        <v>5229040.1600000197</v>
      </c>
      <c r="O41">
        <v>364934</v>
      </c>
      <c r="P41">
        <v>364934</v>
      </c>
      <c r="Q41">
        <v>5593974.1600000197</v>
      </c>
    </row>
    <row r="42" spans="1:17" x14ac:dyDescent="0.3">
      <c r="A42" s="1" t="s">
        <v>27</v>
      </c>
      <c r="B42">
        <v>2020</v>
      </c>
      <c r="C42">
        <v>217410519.25</v>
      </c>
      <c r="D42">
        <v>30439561.260000002</v>
      </c>
      <c r="E42">
        <v>-217410519.25</v>
      </c>
      <c r="F42">
        <v>2848584.68</v>
      </c>
      <c r="G42">
        <v>-4863245.58</v>
      </c>
      <c r="H42">
        <v>-5440640.0300000003</v>
      </c>
      <c r="I42">
        <v>-10082312.93</v>
      </c>
      <c r="J42">
        <v>-7136762.8200000003</v>
      </c>
      <c r="K42">
        <v>-3190127.47</v>
      </c>
      <c r="L42">
        <v>-89844.23</v>
      </c>
      <c r="M42">
        <v>432286</v>
      </c>
      <c r="N42">
        <v>2917498.8799999901</v>
      </c>
      <c r="O42">
        <v>-322123</v>
      </c>
      <c r="P42">
        <v>-322123</v>
      </c>
      <c r="Q42">
        <v>2595375.8799999901</v>
      </c>
    </row>
    <row r="43" spans="1:17" x14ac:dyDescent="0.3">
      <c r="A43" s="1" t="s">
        <v>27</v>
      </c>
      <c r="B43">
        <v>2021</v>
      </c>
      <c r="C43">
        <v>187156014.03999999</v>
      </c>
      <c r="D43">
        <v>33066713.91</v>
      </c>
      <c r="E43">
        <v>-187156014.03999999</v>
      </c>
      <c r="F43">
        <v>2388825.27</v>
      </c>
      <c r="G43">
        <v>-4894441.54</v>
      </c>
      <c r="H43">
        <v>-5763351.8600000003</v>
      </c>
      <c r="I43">
        <v>-10769912.92</v>
      </c>
      <c r="J43">
        <v>-8014824.4299999997</v>
      </c>
      <c r="K43">
        <v>-2516497.9300000002</v>
      </c>
      <c r="L43">
        <v>5447.85</v>
      </c>
      <c r="M43">
        <v>208424</v>
      </c>
      <c r="N43">
        <v>3710382.3500000299</v>
      </c>
      <c r="O43">
        <v>309001</v>
      </c>
      <c r="P43">
        <v>309001</v>
      </c>
      <c r="Q43">
        <v>4019383.3500000299</v>
      </c>
    </row>
    <row r="44" spans="1:17" x14ac:dyDescent="0.3">
      <c r="A44" s="1" t="s">
        <v>28</v>
      </c>
      <c r="B44">
        <v>2015</v>
      </c>
      <c r="C44">
        <v>57860531.189999998</v>
      </c>
      <c r="D44">
        <v>17517891.699999999</v>
      </c>
      <c r="E44">
        <v>-57860531.189999998</v>
      </c>
      <c r="F44">
        <v>2895654.88</v>
      </c>
      <c r="G44">
        <v>-1702685.14</v>
      </c>
      <c r="H44">
        <v>-1912870.67</v>
      </c>
      <c r="I44">
        <v>-5901533.1399999997</v>
      </c>
      <c r="J44">
        <v>-4175123.65</v>
      </c>
      <c r="K44">
        <v>-2638500.7799999998</v>
      </c>
      <c r="L44">
        <v>-638942.43999999994</v>
      </c>
      <c r="M44">
        <v>-266835</v>
      </c>
      <c r="N44">
        <v>3177055.76</v>
      </c>
      <c r="Q44">
        <v>3177055.76</v>
      </c>
    </row>
    <row r="45" spans="1:17" x14ac:dyDescent="0.3">
      <c r="A45" s="1" t="s">
        <v>28</v>
      </c>
      <c r="B45">
        <v>2016</v>
      </c>
      <c r="C45">
        <v>63239709.25</v>
      </c>
      <c r="D45">
        <v>17692768.809999999</v>
      </c>
      <c r="E45">
        <v>-63239709.25</v>
      </c>
      <c r="F45">
        <v>2941279.06</v>
      </c>
      <c r="G45">
        <v>-1693096.21</v>
      </c>
      <c r="H45">
        <v>-1902723.63</v>
      </c>
      <c r="I45">
        <v>-6012842.4100000001</v>
      </c>
      <c r="J45">
        <v>-4271027.3499999996</v>
      </c>
      <c r="K45">
        <v>-2482618.2200000002</v>
      </c>
      <c r="L45">
        <v>-738340</v>
      </c>
      <c r="M45">
        <v>-63198</v>
      </c>
      <c r="N45">
        <v>3470202.04999999</v>
      </c>
      <c r="Q45">
        <v>3470202.04999999</v>
      </c>
    </row>
    <row r="46" spans="1:17" x14ac:dyDescent="0.3">
      <c r="A46" s="1" t="s">
        <v>28</v>
      </c>
      <c r="B46">
        <v>2017</v>
      </c>
      <c r="C46">
        <v>55996746.469999999</v>
      </c>
      <c r="D46">
        <v>19011344.77</v>
      </c>
      <c r="E46">
        <v>-55996746.469999999</v>
      </c>
      <c r="F46">
        <v>2551247.94</v>
      </c>
      <c r="G46">
        <v>-1773093.16</v>
      </c>
      <c r="H46">
        <v>-2154314.27</v>
      </c>
      <c r="I46">
        <v>-5340384.54</v>
      </c>
      <c r="J46">
        <v>-4506021.29</v>
      </c>
      <c r="K46">
        <v>-2652245.39</v>
      </c>
      <c r="L46">
        <v>-953118</v>
      </c>
      <c r="M46">
        <v>-58143</v>
      </c>
      <c r="N46">
        <v>4125273.0599999898</v>
      </c>
      <c r="Q46">
        <v>4125273.0599999898</v>
      </c>
    </row>
    <row r="47" spans="1:17" x14ac:dyDescent="0.3">
      <c r="A47" s="1" t="s">
        <v>28</v>
      </c>
      <c r="B47">
        <v>2018</v>
      </c>
      <c r="C47">
        <v>53776798.539999999</v>
      </c>
      <c r="D47">
        <v>19080876.34</v>
      </c>
      <c r="E47">
        <v>-53776798.539999999</v>
      </c>
      <c r="F47">
        <v>2644569.77</v>
      </c>
      <c r="G47">
        <v>-1811215.07</v>
      </c>
      <c r="H47">
        <v>-2155319.6</v>
      </c>
      <c r="I47">
        <v>-6694603.4500000002</v>
      </c>
      <c r="J47">
        <v>-4443840.71</v>
      </c>
      <c r="K47">
        <v>-2856196.69</v>
      </c>
      <c r="L47">
        <v>-598230</v>
      </c>
      <c r="M47">
        <v>-61504</v>
      </c>
      <c r="N47">
        <v>3104536.59</v>
      </c>
      <c r="Q47">
        <v>3104536.59</v>
      </c>
    </row>
    <row r="48" spans="1:17" x14ac:dyDescent="0.3">
      <c r="A48" s="1" t="s">
        <v>28</v>
      </c>
      <c r="B48">
        <v>2019</v>
      </c>
      <c r="C48">
        <v>56306690.060000002</v>
      </c>
      <c r="D48">
        <v>18992336.829999998</v>
      </c>
      <c r="E48">
        <v>-56306690.060000002</v>
      </c>
      <c r="F48">
        <v>1591136.95</v>
      </c>
      <c r="G48">
        <v>-1921232.31</v>
      </c>
      <c r="H48">
        <v>-2058652.16</v>
      </c>
      <c r="I48">
        <v>-6263084.6299999999</v>
      </c>
      <c r="J48">
        <v>-4645449.5999999996</v>
      </c>
      <c r="K48">
        <v>-2800092.94</v>
      </c>
      <c r="L48">
        <v>-21677</v>
      </c>
      <c r="M48">
        <v>-56663</v>
      </c>
      <c r="N48">
        <v>2816622.1400000099</v>
      </c>
      <c r="Q48">
        <v>2816622.1400000099</v>
      </c>
    </row>
    <row r="49" spans="1:17" x14ac:dyDescent="0.3">
      <c r="A49" s="1" t="s">
        <v>28</v>
      </c>
      <c r="B49">
        <v>2020</v>
      </c>
      <c r="C49">
        <v>65596410.200000003</v>
      </c>
      <c r="D49">
        <v>19464508.969999999</v>
      </c>
      <c r="E49">
        <v>-65596410.200000003</v>
      </c>
      <c r="F49">
        <v>560470.1</v>
      </c>
      <c r="G49">
        <v>-2075903.34</v>
      </c>
      <c r="H49">
        <v>-2139755.83</v>
      </c>
      <c r="I49">
        <v>-5396980.9699999997</v>
      </c>
      <c r="J49">
        <v>-4838330.8899999997</v>
      </c>
      <c r="K49">
        <v>-2869189.05</v>
      </c>
      <c r="L49">
        <v>133833.10999999999</v>
      </c>
      <c r="M49">
        <v>-51982</v>
      </c>
      <c r="N49">
        <v>2786670.1000000099</v>
      </c>
      <c r="Q49">
        <v>2786670.1000000099</v>
      </c>
    </row>
    <row r="50" spans="1:17" x14ac:dyDescent="0.3">
      <c r="A50" s="1" t="s">
        <v>28</v>
      </c>
      <c r="B50">
        <v>2021</v>
      </c>
      <c r="C50">
        <v>56476962.890000001</v>
      </c>
      <c r="D50">
        <v>19966357.890000001</v>
      </c>
      <c r="E50">
        <v>-56476962.890000001</v>
      </c>
      <c r="F50">
        <v>734002.52</v>
      </c>
      <c r="G50">
        <v>-1938043.6</v>
      </c>
      <c r="H50">
        <v>-2296746.02</v>
      </c>
      <c r="I50">
        <v>-5911889.5999999996</v>
      </c>
      <c r="J50">
        <v>-5095005.34</v>
      </c>
      <c r="K50">
        <v>-2840862.37</v>
      </c>
      <c r="L50">
        <v>-214349.3</v>
      </c>
      <c r="M50">
        <v>-47853</v>
      </c>
      <c r="N50">
        <v>2355611.1800000002</v>
      </c>
      <c r="Q50">
        <v>2355611.1800000002</v>
      </c>
    </row>
    <row r="51" spans="1:17" x14ac:dyDescent="0.3">
      <c r="A51" s="1" t="s">
        <v>29</v>
      </c>
      <c r="B51">
        <v>2015</v>
      </c>
      <c r="C51">
        <v>17099926.280000001</v>
      </c>
      <c r="D51">
        <v>3148758.61</v>
      </c>
      <c r="E51">
        <v>-17099926.280000001</v>
      </c>
      <c r="F51">
        <v>438986.63</v>
      </c>
      <c r="G51">
        <v>-322470.49</v>
      </c>
      <c r="H51">
        <v>-310600.7</v>
      </c>
      <c r="I51">
        <v>-1525839.49</v>
      </c>
      <c r="J51">
        <v>-543003.56999999995</v>
      </c>
      <c r="K51">
        <v>-514497.84</v>
      </c>
      <c r="L51">
        <v>-658</v>
      </c>
      <c r="M51">
        <v>63532</v>
      </c>
      <c r="N51">
        <v>434207.14999999898</v>
      </c>
      <c r="Q51">
        <v>434207.14999999898</v>
      </c>
    </row>
    <row r="52" spans="1:17" x14ac:dyDescent="0.3">
      <c r="A52" s="1" t="s">
        <v>29</v>
      </c>
      <c r="B52">
        <v>2016</v>
      </c>
      <c r="C52">
        <v>19179013.969999999</v>
      </c>
      <c r="D52">
        <v>3147537.34</v>
      </c>
      <c r="E52">
        <v>-19179013.969999999</v>
      </c>
      <c r="F52">
        <v>300145.56</v>
      </c>
      <c r="G52">
        <v>-312568.32000000001</v>
      </c>
      <c r="H52">
        <v>-354386.46</v>
      </c>
      <c r="I52">
        <v>-1504231.94</v>
      </c>
      <c r="J52">
        <v>-548179.29</v>
      </c>
      <c r="K52">
        <v>-545060.57999999996</v>
      </c>
      <c r="L52">
        <v>15584</v>
      </c>
      <c r="M52">
        <v>12765</v>
      </c>
      <c r="N52">
        <v>211605.31</v>
      </c>
      <c r="O52">
        <v>-29157.31</v>
      </c>
      <c r="P52">
        <v>-29157.31</v>
      </c>
      <c r="Q52">
        <v>182448</v>
      </c>
    </row>
    <row r="53" spans="1:17" x14ac:dyDescent="0.3">
      <c r="A53" s="1" t="s">
        <v>29</v>
      </c>
      <c r="B53">
        <v>2017</v>
      </c>
      <c r="C53">
        <v>17554865.27</v>
      </c>
      <c r="D53">
        <v>3303120.12</v>
      </c>
      <c r="E53">
        <v>-17554865.27</v>
      </c>
      <c r="F53">
        <v>286270.46999999997</v>
      </c>
      <c r="G53">
        <v>-349249.61</v>
      </c>
      <c r="H53">
        <v>-396811.45</v>
      </c>
      <c r="I53">
        <v>-1623269.88</v>
      </c>
      <c r="J53">
        <v>-562972.26</v>
      </c>
      <c r="K53">
        <v>-541431.98</v>
      </c>
      <c r="L53">
        <v>78684</v>
      </c>
      <c r="M53">
        <v>-180100</v>
      </c>
      <c r="N53">
        <v>14239.4100000011</v>
      </c>
      <c r="O53">
        <v>220.77</v>
      </c>
      <c r="P53">
        <v>220.77</v>
      </c>
      <c r="Q53">
        <v>14460.180000001101</v>
      </c>
    </row>
    <row r="54" spans="1:17" x14ac:dyDescent="0.3">
      <c r="A54" s="1" t="s">
        <v>29</v>
      </c>
      <c r="B54">
        <v>2018</v>
      </c>
      <c r="C54">
        <v>17284635.640000001</v>
      </c>
      <c r="D54">
        <v>3770615.59</v>
      </c>
      <c r="E54">
        <v>-17284635.640000001</v>
      </c>
      <c r="F54">
        <v>422928.94</v>
      </c>
      <c r="G54">
        <v>-353175.75</v>
      </c>
      <c r="H54">
        <v>-418665.27</v>
      </c>
      <c r="I54">
        <v>-1682855.22</v>
      </c>
      <c r="J54">
        <v>-574190.44999999995</v>
      </c>
      <c r="K54">
        <v>-538294.47</v>
      </c>
      <c r="L54">
        <v>2829</v>
      </c>
      <c r="M54">
        <v>-164725</v>
      </c>
      <c r="N54">
        <v>464467.36999999598</v>
      </c>
      <c r="O54">
        <v>-4408.71</v>
      </c>
      <c r="P54">
        <v>-4408.71</v>
      </c>
      <c r="Q54">
        <v>460058.65999999602</v>
      </c>
    </row>
    <row r="55" spans="1:17" x14ac:dyDescent="0.3">
      <c r="A55" s="1" t="s">
        <v>29</v>
      </c>
      <c r="B55">
        <v>2019</v>
      </c>
      <c r="C55">
        <v>17533718.640000001</v>
      </c>
      <c r="D55">
        <v>3761671.06</v>
      </c>
      <c r="E55">
        <v>-17533718.640000001</v>
      </c>
      <c r="F55">
        <v>298404.62</v>
      </c>
      <c r="G55">
        <v>-347001.22</v>
      </c>
      <c r="H55">
        <v>-503991.66</v>
      </c>
      <c r="I55">
        <v>-1746491.54</v>
      </c>
      <c r="J55">
        <v>-584249.47</v>
      </c>
      <c r="K55">
        <v>-531321.62</v>
      </c>
      <c r="L55">
        <v>-50798.25</v>
      </c>
      <c r="M55">
        <v>237202.49</v>
      </c>
      <c r="N55">
        <v>533424.41</v>
      </c>
      <c r="O55">
        <v>9312.48</v>
      </c>
      <c r="P55">
        <v>9312.48</v>
      </c>
      <c r="Q55">
        <v>542736.89</v>
      </c>
    </row>
    <row r="56" spans="1:17" x14ac:dyDescent="0.3">
      <c r="A56" s="1" t="s">
        <v>29</v>
      </c>
      <c r="B56">
        <v>2020</v>
      </c>
      <c r="C56">
        <v>20074474.57</v>
      </c>
      <c r="D56">
        <v>3810587.63</v>
      </c>
      <c r="E56">
        <v>-20074474.57</v>
      </c>
      <c r="F56">
        <v>279620.71000000002</v>
      </c>
      <c r="G56">
        <v>-392585.42</v>
      </c>
      <c r="H56">
        <v>-384407.14</v>
      </c>
      <c r="I56">
        <v>-1678590.26</v>
      </c>
      <c r="J56">
        <v>-624235.99</v>
      </c>
      <c r="K56">
        <v>-525843.30000000005</v>
      </c>
      <c r="L56">
        <v>22011.62</v>
      </c>
      <c r="M56">
        <v>-182631</v>
      </c>
      <c r="N56">
        <v>323926.84999999899</v>
      </c>
      <c r="O56">
        <v>-1746.09</v>
      </c>
      <c r="P56">
        <v>-1746.09</v>
      </c>
      <c r="Q56">
        <v>322180.75999999902</v>
      </c>
    </row>
    <row r="57" spans="1:17" x14ac:dyDescent="0.3">
      <c r="A57" s="1" t="s">
        <v>29</v>
      </c>
      <c r="B57">
        <v>2021</v>
      </c>
      <c r="C57">
        <v>17358832.879999999</v>
      </c>
      <c r="D57">
        <v>3958389.92</v>
      </c>
      <c r="E57">
        <v>-17358832.879999999</v>
      </c>
      <c r="F57">
        <v>287108.84999999998</v>
      </c>
      <c r="G57">
        <v>-346940.34</v>
      </c>
      <c r="H57">
        <v>-342252.46</v>
      </c>
      <c r="I57">
        <v>-1759674.79</v>
      </c>
      <c r="J57">
        <v>-627916.9</v>
      </c>
      <c r="K57">
        <v>-514098.43</v>
      </c>
      <c r="L57">
        <v>0</v>
      </c>
      <c r="M57">
        <v>-33157</v>
      </c>
      <c r="N57">
        <v>621458.85000000196</v>
      </c>
      <c r="O57">
        <v>9238.89</v>
      </c>
      <c r="P57">
        <v>9238.89</v>
      </c>
      <c r="Q57">
        <v>630697.74000000197</v>
      </c>
    </row>
    <row r="58" spans="1:17" x14ac:dyDescent="0.3">
      <c r="A58" s="1" t="s">
        <v>30</v>
      </c>
      <c r="B58">
        <v>2015</v>
      </c>
      <c r="C58">
        <v>3115911.35</v>
      </c>
      <c r="D58">
        <v>827349.26</v>
      </c>
      <c r="E58">
        <v>-3115911.35</v>
      </c>
      <c r="F58">
        <v>1018.18</v>
      </c>
      <c r="G58">
        <v>-208239.31</v>
      </c>
      <c r="H58">
        <v>0</v>
      </c>
      <c r="I58">
        <v>-528944.94999999995</v>
      </c>
      <c r="J58">
        <v>-50826.61</v>
      </c>
      <c r="K58">
        <v>-4490.2</v>
      </c>
      <c r="L58">
        <v>0</v>
      </c>
      <c r="M58">
        <v>0</v>
      </c>
      <c r="N58">
        <v>35866.370000000403</v>
      </c>
      <c r="Q58">
        <v>35866.370000000403</v>
      </c>
    </row>
    <row r="59" spans="1:17" x14ac:dyDescent="0.3">
      <c r="A59" s="1" t="s">
        <v>30</v>
      </c>
      <c r="B59">
        <v>2016</v>
      </c>
      <c r="C59">
        <v>3263340.32</v>
      </c>
      <c r="D59">
        <v>781741.28</v>
      </c>
      <c r="E59">
        <v>-3263340.32</v>
      </c>
      <c r="F59">
        <v>50522.89</v>
      </c>
      <c r="G59">
        <v>-236332.09</v>
      </c>
      <c r="H59">
        <v>0</v>
      </c>
      <c r="I59">
        <v>-514693.74</v>
      </c>
      <c r="J59">
        <v>-52874.3</v>
      </c>
      <c r="K59">
        <v>-2425.4899999999998</v>
      </c>
      <c r="L59">
        <v>-1902</v>
      </c>
      <c r="M59">
        <v>0</v>
      </c>
      <c r="N59">
        <v>24036.550000000301</v>
      </c>
      <c r="O59">
        <v>0</v>
      </c>
      <c r="P59">
        <v>0</v>
      </c>
      <c r="Q59">
        <v>24036.550000000301</v>
      </c>
    </row>
    <row r="60" spans="1:17" x14ac:dyDescent="0.3">
      <c r="A60" s="1" t="s">
        <v>30</v>
      </c>
      <c r="B60">
        <v>2017</v>
      </c>
      <c r="C60">
        <v>2667416.6800000002</v>
      </c>
      <c r="D60">
        <v>767206.69</v>
      </c>
      <c r="E60">
        <v>-2667416.7400000002</v>
      </c>
      <c r="F60">
        <v>39690.980000000003</v>
      </c>
      <c r="G60">
        <v>-237909.06</v>
      </c>
      <c r="H60">
        <v>0</v>
      </c>
      <c r="I60">
        <v>-486592.55</v>
      </c>
      <c r="J60">
        <v>-49113.74</v>
      </c>
      <c r="K60">
        <v>-4019.92</v>
      </c>
      <c r="L60">
        <v>-4126</v>
      </c>
      <c r="M60">
        <v>0</v>
      </c>
      <c r="N60">
        <v>25136.3399999998</v>
      </c>
      <c r="O60">
        <v>0</v>
      </c>
      <c r="P60">
        <v>0</v>
      </c>
      <c r="Q60">
        <v>25136.3399999998</v>
      </c>
    </row>
    <row r="61" spans="1:17" x14ac:dyDescent="0.3">
      <c r="A61" s="1" t="s">
        <v>30</v>
      </c>
      <c r="B61">
        <v>2018</v>
      </c>
      <c r="C61">
        <v>2652744.44</v>
      </c>
      <c r="D61">
        <v>768873.82</v>
      </c>
      <c r="E61">
        <v>-2652744.44</v>
      </c>
      <c r="F61">
        <v>104192.75</v>
      </c>
      <c r="G61">
        <v>-169495.43</v>
      </c>
      <c r="H61">
        <v>-306.57</v>
      </c>
      <c r="I61">
        <v>-611742.37</v>
      </c>
      <c r="J61">
        <v>-107639.7</v>
      </c>
      <c r="K61">
        <v>-6588.81</v>
      </c>
      <c r="L61">
        <v>0</v>
      </c>
      <c r="M61">
        <v>0</v>
      </c>
      <c r="N61">
        <v>-22706.31</v>
      </c>
      <c r="O61">
        <v>0</v>
      </c>
      <c r="P61">
        <v>0</v>
      </c>
      <c r="Q61">
        <v>-22706.31</v>
      </c>
    </row>
    <row r="62" spans="1:17" x14ac:dyDescent="0.3">
      <c r="A62" s="1" t="s">
        <v>30</v>
      </c>
      <c r="B62">
        <v>2019</v>
      </c>
      <c r="C62">
        <v>3049634.16</v>
      </c>
      <c r="D62">
        <v>900928.38</v>
      </c>
      <c r="E62">
        <v>-3049634.16</v>
      </c>
      <c r="F62">
        <v>142149.93</v>
      </c>
      <c r="G62">
        <v>-181339.38</v>
      </c>
      <c r="H62">
        <v>0</v>
      </c>
      <c r="I62">
        <v>-650714.97</v>
      </c>
      <c r="J62">
        <v>-99252.89</v>
      </c>
      <c r="K62">
        <v>-6932.76</v>
      </c>
      <c r="L62">
        <v>0</v>
      </c>
      <c r="M62">
        <v>0</v>
      </c>
      <c r="N62">
        <v>104838.30999999899</v>
      </c>
      <c r="O62">
        <v>0</v>
      </c>
      <c r="P62">
        <v>0</v>
      </c>
      <c r="Q62">
        <v>104838.30999999899</v>
      </c>
    </row>
    <row r="63" spans="1:17" x14ac:dyDescent="0.3">
      <c r="A63" s="1" t="s">
        <v>30</v>
      </c>
      <c r="B63">
        <v>2020</v>
      </c>
      <c r="C63">
        <v>3470082.35</v>
      </c>
      <c r="D63">
        <v>977700.8</v>
      </c>
      <c r="E63">
        <v>-3470082.35</v>
      </c>
      <c r="F63">
        <v>57868.01</v>
      </c>
      <c r="G63">
        <v>-212012.46</v>
      </c>
      <c r="H63">
        <v>0</v>
      </c>
      <c r="I63">
        <v>-627343.56999999995</v>
      </c>
      <c r="J63">
        <v>-125287.73</v>
      </c>
      <c r="K63">
        <v>-1625.97</v>
      </c>
      <c r="L63">
        <v>-1000</v>
      </c>
      <c r="M63">
        <v>12000</v>
      </c>
      <c r="N63">
        <v>80299.080000001195</v>
      </c>
      <c r="O63">
        <v>0</v>
      </c>
      <c r="P63">
        <v>0</v>
      </c>
      <c r="Q63">
        <v>80299.080000001195</v>
      </c>
    </row>
    <row r="64" spans="1:17" x14ac:dyDescent="0.3">
      <c r="A64" s="1" t="s">
        <v>30</v>
      </c>
      <c r="B64">
        <v>2021</v>
      </c>
      <c r="C64">
        <v>2814558.44</v>
      </c>
      <c r="D64">
        <v>973088.88</v>
      </c>
      <c r="E64">
        <v>-2814722.7</v>
      </c>
      <c r="F64">
        <v>109028.78</v>
      </c>
      <c r="G64">
        <v>-134931.35999999999</v>
      </c>
      <c r="H64">
        <v>-26006.46</v>
      </c>
      <c r="I64">
        <v>-581818.18999999994</v>
      </c>
      <c r="J64">
        <v>-127225.41</v>
      </c>
      <c r="K64">
        <v>-281.77</v>
      </c>
      <c r="L64">
        <v>-7500</v>
      </c>
      <c r="M64">
        <v>-18800</v>
      </c>
      <c r="N64">
        <v>185390.21</v>
      </c>
      <c r="O64">
        <v>0</v>
      </c>
      <c r="P64">
        <v>0</v>
      </c>
      <c r="Q64">
        <v>185390.21</v>
      </c>
    </row>
    <row r="65" spans="1:17" x14ac:dyDescent="0.3">
      <c r="A65" s="1" t="s">
        <v>31</v>
      </c>
      <c r="B65">
        <v>2015</v>
      </c>
      <c r="C65">
        <v>3422002.7</v>
      </c>
      <c r="D65">
        <v>793208.15</v>
      </c>
      <c r="E65">
        <v>-3422002.7</v>
      </c>
      <c r="F65">
        <v>55724.52</v>
      </c>
      <c r="G65">
        <v>-39763.949999999997</v>
      </c>
      <c r="H65">
        <v>-26250.54</v>
      </c>
      <c r="I65">
        <v>-548882.89</v>
      </c>
      <c r="J65">
        <v>-118183.08</v>
      </c>
      <c r="K65">
        <v>-842.74</v>
      </c>
      <c r="L65">
        <v>-23044</v>
      </c>
      <c r="M65">
        <v>0</v>
      </c>
      <c r="N65">
        <v>91965.470000000802</v>
      </c>
      <c r="Q65">
        <v>91965.470000000802</v>
      </c>
    </row>
    <row r="66" spans="1:17" x14ac:dyDescent="0.3">
      <c r="A66" s="1" t="s">
        <v>31</v>
      </c>
      <c r="B66">
        <v>2016</v>
      </c>
      <c r="C66">
        <v>3838438.95</v>
      </c>
      <c r="D66">
        <v>824856.72</v>
      </c>
      <c r="E66">
        <v>-3838438.95</v>
      </c>
      <c r="F66">
        <v>42121.64</v>
      </c>
      <c r="G66">
        <v>-34208.83</v>
      </c>
      <c r="H66">
        <v>-46222.76</v>
      </c>
      <c r="I66">
        <v>-522673.5</v>
      </c>
      <c r="J66">
        <v>-124119.61</v>
      </c>
      <c r="K66">
        <v>0</v>
      </c>
      <c r="L66">
        <v>-13540</v>
      </c>
      <c r="M66">
        <v>0</v>
      </c>
      <c r="N66">
        <v>126213.66</v>
      </c>
      <c r="O66">
        <v>0</v>
      </c>
      <c r="P66">
        <v>0</v>
      </c>
      <c r="Q66">
        <v>126213.66</v>
      </c>
    </row>
    <row r="67" spans="1:17" x14ac:dyDescent="0.3">
      <c r="A67" s="1" t="s">
        <v>31</v>
      </c>
      <c r="B67">
        <v>2017</v>
      </c>
      <c r="C67">
        <v>3247571.22</v>
      </c>
      <c r="D67">
        <v>854758.38</v>
      </c>
      <c r="E67">
        <v>-3247571.22</v>
      </c>
      <c r="F67">
        <v>66871.16</v>
      </c>
      <c r="G67">
        <v>-34256.519999999997</v>
      </c>
      <c r="H67">
        <v>-46132.18</v>
      </c>
      <c r="I67">
        <v>-589023.94999999995</v>
      </c>
      <c r="J67">
        <v>-145310.16</v>
      </c>
      <c r="K67">
        <v>-5122.63</v>
      </c>
      <c r="L67">
        <v>750.27</v>
      </c>
      <c r="M67">
        <v>0</v>
      </c>
      <c r="N67">
        <v>102534.37</v>
      </c>
      <c r="O67">
        <v>0</v>
      </c>
      <c r="P67">
        <v>0</v>
      </c>
      <c r="Q67">
        <v>102534.37</v>
      </c>
    </row>
    <row r="68" spans="1:17" x14ac:dyDescent="0.3">
      <c r="A68" s="1" t="s">
        <v>31</v>
      </c>
      <c r="B68">
        <v>2018</v>
      </c>
      <c r="C68">
        <v>3148741.54</v>
      </c>
      <c r="D68">
        <v>1058655.6599999999</v>
      </c>
      <c r="E68">
        <v>-3148741.54</v>
      </c>
      <c r="F68">
        <v>28630.34</v>
      </c>
      <c r="G68">
        <v>-38102.769999999997</v>
      </c>
      <c r="H68">
        <v>-51679.42</v>
      </c>
      <c r="I68">
        <v>-602593.23</v>
      </c>
      <c r="J68">
        <v>-163632.49</v>
      </c>
      <c r="K68">
        <v>-19554.12</v>
      </c>
      <c r="L68">
        <v>-11175.97</v>
      </c>
      <c r="M68">
        <v>0</v>
      </c>
      <c r="N68">
        <v>200548.00000000099</v>
      </c>
      <c r="O68">
        <v>0</v>
      </c>
      <c r="P68">
        <v>0</v>
      </c>
      <c r="Q68">
        <v>200548.00000000099</v>
      </c>
    </row>
    <row r="69" spans="1:17" x14ac:dyDescent="0.3">
      <c r="A69" s="1" t="s">
        <v>31</v>
      </c>
      <c r="B69">
        <v>2019</v>
      </c>
      <c r="C69">
        <v>3512283.49</v>
      </c>
      <c r="D69">
        <v>1129130.58</v>
      </c>
      <c r="E69">
        <v>-3512283.18</v>
      </c>
      <c r="F69">
        <v>9453.58</v>
      </c>
      <c r="G69">
        <v>-44095.65</v>
      </c>
      <c r="H69">
        <v>-38679.370000000003</v>
      </c>
      <c r="I69">
        <v>-618183.02</v>
      </c>
      <c r="J69">
        <v>-164417.18</v>
      </c>
      <c r="K69">
        <v>-14588.63</v>
      </c>
      <c r="L69">
        <v>-17511</v>
      </c>
      <c r="M69">
        <v>0</v>
      </c>
      <c r="N69">
        <v>241109.62000000101</v>
      </c>
      <c r="O69">
        <v>0</v>
      </c>
      <c r="P69">
        <v>0</v>
      </c>
      <c r="Q69">
        <v>241109.62000000101</v>
      </c>
    </row>
    <row r="70" spans="1:17" x14ac:dyDescent="0.3">
      <c r="A70" s="1" t="s">
        <v>31</v>
      </c>
      <c r="B70">
        <v>2020</v>
      </c>
      <c r="C70">
        <v>4487602.4800000004</v>
      </c>
      <c r="D70">
        <v>1185338.17</v>
      </c>
      <c r="E70">
        <v>-4487602.4800000004</v>
      </c>
      <c r="F70">
        <v>32650.799999999999</v>
      </c>
      <c r="G70">
        <v>-49130.97</v>
      </c>
      <c r="H70">
        <v>-62243.47</v>
      </c>
      <c r="I70">
        <v>-629452.62</v>
      </c>
      <c r="J70">
        <v>-169611.44</v>
      </c>
      <c r="K70">
        <v>-11255.16</v>
      </c>
      <c r="L70">
        <v>-25841.7</v>
      </c>
      <c r="M70">
        <v>0</v>
      </c>
      <c r="N70">
        <v>270453.61</v>
      </c>
      <c r="O70">
        <v>0</v>
      </c>
      <c r="P70">
        <v>0</v>
      </c>
      <c r="Q70">
        <v>270453.61</v>
      </c>
    </row>
    <row r="71" spans="1:17" x14ac:dyDescent="0.3">
      <c r="A71" s="1" t="s">
        <v>31</v>
      </c>
      <c r="B71">
        <v>2021</v>
      </c>
      <c r="C71">
        <v>3992872.33</v>
      </c>
      <c r="D71">
        <v>1224218.05</v>
      </c>
      <c r="E71">
        <v>-3992872.33</v>
      </c>
      <c r="F71">
        <v>-1224.1099999999999</v>
      </c>
      <c r="G71">
        <v>-45501.760000000002</v>
      </c>
      <c r="H71">
        <v>-51005.17</v>
      </c>
      <c r="I71">
        <v>-616223.41</v>
      </c>
      <c r="J71">
        <v>-170913.82</v>
      </c>
      <c r="K71">
        <v>-5676.58</v>
      </c>
      <c r="L71">
        <v>-26780.43</v>
      </c>
      <c r="M71">
        <v>0</v>
      </c>
      <c r="N71">
        <v>306892.77</v>
      </c>
      <c r="O71">
        <v>0</v>
      </c>
      <c r="P71">
        <v>0</v>
      </c>
      <c r="Q71">
        <v>306892.77</v>
      </c>
    </row>
    <row r="72" spans="1:17" x14ac:dyDescent="0.3">
      <c r="A72" s="1" t="s">
        <v>32</v>
      </c>
      <c r="B72">
        <v>2015</v>
      </c>
      <c r="C72">
        <v>30099901.870000001</v>
      </c>
      <c r="D72">
        <v>3326198.65</v>
      </c>
      <c r="E72">
        <v>-30229789.52</v>
      </c>
      <c r="F72">
        <v>854988.35</v>
      </c>
      <c r="G72">
        <v>-263089.52</v>
      </c>
      <c r="H72">
        <v>-939206.5</v>
      </c>
      <c r="I72">
        <v>-1412192.97</v>
      </c>
      <c r="J72">
        <v>-364813.79</v>
      </c>
      <c r="K72">
        <v>-106019.21</v>
      </c>
      <c r="L72">
        <v>-172500</v>
      </c>
      <c r="M72">
        <v>0</v>
      </c>
      <c r="N72">
        <v>793477.35999999603</v>
      </c>
      <c r="Q72">
        <v>793477.35999999603</v>
      </c>
    </row>
    <row r="73" spans="1:17" x14ac:dyDescent="0.3">
      <c r="A73" s="1" t="s">
        <v>32</v>
      </c>
      <c r="B73">
        <v>2016</v>
      </c>
      <c r="C73">
        <v>30683131.920000002</v>
      </c>
      <c r="D73">
        <v>3273398</v>
      </c>
      <c r="E73">
        <v>-30683183.850000001</v>
      </c>
      <c r="F73">
        <v>769728.14</v>
      </c>
      <c r="G73">
        <v>-284288.67</v>
      </c>
      <c r="H73">
        <v>-647045.43999999994</v>
      </c>
      <c r="I73">
        <v>-1625228.08</v>
      </c>
      <c r="J73">
        <v>-343271.24</v>
      </c>
      <c r="K73">
        <v>-100166.31</v>
      </c>
      <c r="L73">
        <v>-326000.15999999997</v>
      </c>
      <c r="M73">
        <v>0</v>
      </c>
      <c r="N73">
        <v>717074.31000000099</v>
      </c>
      <c r="O73">
        <v>45077</v>
      </c>
      <c r="P73">
        <v>45077</v>
      </c>
      <c r="Q73">
        <v>762151.31000000099</v>
      </c>
    </row>
    <row r="74" spans="1:17" x14ac:dyDescent="0.3">
      <c r="A74" s="1" t="s">
        <v>32</v>
      </c>
      <c r="B74">
        <v>2017</v>
      </c>
      <c r="C74">
        <v>30973150.02</v>
      </c>
      <c r="D74">
        <v>3259416.45</v>
      </c>
      <c r="E74">
        <v>-30973150.02</v>
      </c>
      <c r="F74">
        <v>852013.04</v>
      </c>
      <c r="G74">
        <v>-284583.84000000003</v>
      </c>
      <c r="H74">
        <v>-626093.73</v>
      </c>
      <c r="I74">
        <v>-1754760.18</v>
      </c>
      <c r="J74">
        <v>-347371.68</v>
      </c>
      <c r="K74">
        <v>-138225.06</v>
      </c>
      <c r="L74">
        <v>-196374</v>
      </c>
      <c r="M74">
        <v>-121600</v>
      </c>
      <c r="N74">
        <v>642421</v>
      </c>
      <c r="O74">
        <v>4008</v>
      </c>
      <c r="P74">
        <v>4008</v>
      </c>
      <c r="Q74">
        <v>646429</v>
      </c>
    </row>
    <row r="75" spans="1:17" x14ac:dyDescent="0.3">
      <c r="A75" s="1" t="s">
        <v>32</v>
      </c>
      <c r="B75">
        <v>2018</v>
      </c>
      <c r="C75">
        <v>29265330.02</v>
      </c>
      <c r="D75">
        <v>3463642.66</v>
      </c>
      <c r="E75">
        <v>-29265330.02</v>
      </c>
      <c r="F75">
        <v>914648.21</v>
      </c>
      <c r="G75">
        <v>-273237.55</v>
      </c>
      <c r="H75">
        <v>-696284.37</v>
      </c>
      <c r="I75">
        <v>-1700898.03</v>
      </c>
      <c r="J75">
        <v>-366333.17</v>
      </c>
      <c r="K75">
        <v>-157976.91</v>
      </c>
      <c r="L75">
        <v>-184000</v>
      </c>
      <c r="M75">
        <v>-133000</v>
      </c>
      <c r="N75">
        <v>866560.83999999706</v>
      </c>
      <c r="O75">
        <v>40550</v>
      </c>
      <c r="P75">
        <v>40550</v>
      </c>
      <c r="Q75">
        <v>907110.83999999706</v>
      </c>
    </row>
    <row r="76" spans="1:17" x14ac:dyDescent="0.3">
      <c r="A76" s="1" t="s">
        <v>32</v>
      </c>
      <c r="B76">
        <v>2019</v>
      </c>
      <c r="C76">
        <v>31013552.48</v>
      </c>
      <c r="D76">
        <v>3715383.57</v>
      </c>
      <c r="E76">
        <v>-31178389.870000001</v>
      </c>
      <c r="F76">
        <v>1014925.9</v>
      </c>
      <c r="G76">
        <v>-311699.65999999997</v>
      </c>
      <c r="H76">
        <v>-774109.01</v>
      </c>
      <c r="I76">
        <v>-1804870.25</v>
      </c>
      <c r="J76">
        <v>-379818.32</v>
      </c>
      <c r="K76">
        <v>-205296.5</v>
      </c>
      <c r="L76">
        <v>-181275</v>
      </c>
      <c r="M76">
        <v>-143500</v>
      </c>
      <c r="N76">
        <v>764903.33999999601</v>
      </c>
      <c r="O76">
        <v>-10857</v>
      </c>
      <c r="P76">
        <v>-10857</v>
      </c>
      <c r="Q76">
        <v>754046.33999999601</v>
      </c>
    </row>
    <row r="77" spans="1:17" x14ac:dyDescent="0.3">
      <c r="A77" s="1" t="s">
        <v>32</v>
      </c>
      <c r="B77">
        <v>2020</v>
      </c>
      <c r="C77">
        <v>35103998.039999999</v>
      </c>
      <c r="D77">
        <v>3561243.93</v>
      </c>
      <c r="E77">
        <v>-35246686.359999999</v>
      </c>
      <c r="F77">
        <v>1135411.1299999999</v>
      </c>
      <c r="G77">
        <v>-284999.02</v>
      </c>
      <c r="H77">
        <v>-578700</v>
      </c>
      <c r="I77">
        <v>-1603318.07</v>
      </c>
      <c r="J77">
        <v>-303872.74</v>
      </c>
      <c r="K77">
        <v>-155607.39000000001</v>
      </c>
      <c r="L77">
        <v>-212666</v>
      </c>
      <c r="M77">
        <v>-266318</v>
      </c>
      <c r="N77">
        <v>1148485.52</v>
      </c>
      <c r="O77">
        <v>-27585</v>
      </c>
      <c r="P77">
        <v>-27585</v>
      </c>
      <c r="Q77">
        <v>1120900.52</v>
      </c>
    </row>
    <row r="78" spans="1:17" x14ac:dyDescent="0.3">
      <c r="A78" s="1" t="s">
        <v>32</v>
      </c>
      <c r="B78">
        <v>2021</v>
      </c>
      <c r="C78">
        <v>28457647.859999999</v>
      </c>
      <c r="D78">
        <v>3731584.57</v>
      </c>
      <c r="E78">
        <v>-28539011.899999999</v>
      </c>
      <c r="F78">
        <v>760685.13</v>
      </c>
      <c r="G78">
        <v>-334197.78000000003</v>
      </c>
      <c r="H78">
        <v>-648664.80000000005</v>
      </c>
      <c r="I78">
        <v>-2059370.8</v>
      </c>
      <c r="J78">
        <v>-313326.01</v>
      </c>
      <c r="K78">
        <v>-75447.63</v>
      </c>
      <c r="L78">
        <v>0</v>
      </c>
      <c r="M78">
        <v>0</v>
      </c>
      <c r="N78">
        <v>979898.64000000502</v>
      </c>
      <c r="O78">
        <v>0</v>
      </c>
      <c r="P78">
        <v>0</v>
      </c>
      <c r="Q78">
        <v>979898.64000000502</v>
      </c>
    </row>
    <row r="79" spans="1:17" x14ac:dyDescent="0.3">
      <c r="A79" s="1" t="s">
        <v>33</v>
      </c>
      <c r="B79">
        <v>2015</v>
      </c>
      <c r="C79">
        <v>245977670.61000001</v>
      </c>
      <c r="D79">
        <v>48369277.670000002</v>
      </c>
      <c r="E79">
        <v>-245977670.61000001</v>
      </c>
      <c r="F79">
        <v>2389417.8653936898</v>
      </c>
      <c r="G79">
        <v>-2364660.3648628001</v>
      </c>
      <c r="H79">
        <v>-1750044.01</v>
      </c>
      <c r="I79">
        <v>-21686364.182431001</v>
      </c>
      <c r="J79">
        <v>-10346407.946401</v>
      </c>
      <c r="K79">
        <v>-2872101.7461986099</v>
      </c>
      <c r="L79">
        <v>-2516430.7620740999</v>
      </c>
      <c r="M79">
        <v>0</v>
      </c>
      <c r="N79">
        <v>9222686.5234261807</v>
      </c>
      <c r="O79">
        <v>691561</v>
      </c>
      <c r="P79">
        <v>691561</v>
      </c>
      <c r="Q79">
        <v>9914247.5234261807</v>
      </c>
    </row>
    <row r="80" spans="1:17" x14ac:dyDescent="0.3">
      <c r="A80" s="1" t="s">
        <v>33</v>
      </c>
      <c r="B80">
        <v>2016</v>
      </c>
      <c r="C80">
        <v>281993088.33999997</v>
      </c>
      <c r="D80">
        <v>52101544.240000002</v>
      </c>
      <c r="E80">
        <v>-281993088.33999997</v>
      </c>
      <c r="F80">
        <v>2220618.7891742</v>
      </c>
      <c r="G80">
        <v>-2445426.04</v>
      </c>
      <c r="H80">
        <v>-2028985.21</v>
      </c>
      <c r="I80">
        <v>-22142720.912928902</v>
      </c>
      <c r="J80">
        <v>-10872023.255640499</v>
      </c>
      <c r="K80">
        <v>-2892954.46</v>
      </c>
      <c r="L80">
        <v>-5032702.1126665697</v>
      </c>
      <c r="M80">
        <v>0</v>
      </c>
      <c r="N80">
        <v>8907351.03793828</v>
      </c>
      <c r="O80">
        <v>-2120548</v>
      </c>
      <c r="P80">
        <v>-2120548</v>
      </c>
      <c r="Q80">
        <v>6786803.03793828</v>
      </c>
    </row>
    <row r="81" spans="1:17" x14ac:dyDescent="0.3">
      <c r="A81" s="1" t="s">
        <v>33</v>
      </c>
      <c r="B81">
        <v>2017</v>
      </c>
      <c r="C81">
        <v>250390290.74000001</v>
      </c>
      <c r="D81">
        <v>50643157.890000001</v>
      </c>
      <c r="E81">
        <v>-250390290.74000001</v>
      </c>
      <c r="F81">
        <v>2011648.59</v>
      </c>
      <c r="G81">
        <v>-7269858.8700000001</v>
      </c>
      <c r="H81">
        <v>-2487236.04</v>
      </c>
      <c r="I81">
        <v>-17846743.77</v>
      </c>
      <c r="J81">
        <v>-11469872.939999999</v>
      </c>
      <c r="K81">
        <v>-2600993.5299999998</v>
      </c>
      <c r="L81">
        <v>-3740381.6</v>
      </c>
      <c r="M81">
        <v>0</v>
      </c>
      <c r="N81">
        <v>7239719.7299999902</v>
      </c>
      <c r="O81">
        <v>-4231983</v>
      </c>
      <c r="P81">
        <v>-4231983</v>
      </c>
      <c r="Q81">
        <v>3007736.7299999902</v>
      </c>
    </row>
    <row r="82" spans="1:17" x14ac:dyDescent="0.3">
      <c r="A82" s="1" t="s">
        <v>33</v>
      </c>
      <c r="B82">
        <v>2018</v>
      </c>
      <c r="C82">
        <v>246504521.56999999</v>
      </c>
      <c r="D82">
        <v>52771838.200000003</v>
      </c>
      <c r="E82">
        <v>-246504521.56999999</v>
      </c>
      <c r="F82">
        <v>1810032.07</v>
      </c>
      <c r="G82">
        <v>-7099903.1699999999</v>
      </c>
      <c r="H82">
        <v>-2586197.23</v>
      </c>
      <c r="I82">
        <v>-17274837.75</v>
      </c>
      <c r="J82">
        <v>-11878593.380000001</v>
      </c>
      <c r="K82">
        <v>-2670076.79</v>
      </c>
      <c r="L82">
        <v>-118203.32</v>
      </c>
      <c r="M82">
        <v>0</v>
      </c>
      <c r="N82">
        <v>12954058.630000001</v>
      </c>
      <c r="O82">
        <v>5352858</v>
      </c>
      <c r="P82">
        <v>5352858</v>
      </c>
      <c r="Q82">
        <v>18306916.629999999</v>
      </c>
    </row>
    <row r="83" spans="1:17" x14ac:dyDescent="0.3">
      <c r="A83" s="1" t="s">
        <v>33</v>
      </c>
      <c r="B83">
        <v>2019</v>
      </c>
      <c r="C83">
        <v>253423026.16999999</v>
      </c>
      <c r="D83">
        <v>51391528.450000003</v>
      </c>
      <c r="E83">
        <v>-253423026.16999999</v>
      </c>
      <c r="F83">
        <v>2354925.9</v>
      </c>
      <c r="G83">
        <v>-6896841.0800000001</v>
      </c>
      <c r="H83">
        <v>-2708434.06</v>
      </c>
      <c r="I83">
        <v>-16630567.279999999</v>
      </c>
      <c r="J83">
        <v>-11552625.25</v>
      </c>
      <c r="K83">
        <v>-3674992.32</v>
      </c>
      <c r="L83">
        <v>-8134642</v>
      </c>
      <c r="M83">
        <v>0</v>
      </c>
      <c r="N83">
        <v>4148352.3600000199</v>
      </c>
      <c r="O83">
        <v>3699034.5</v>
      </c>
      <c r="P83">
        <v>3699034.5</v>
      </c>
      <c r="Q83">
        <v>7847386.8600000199</v>
      </c>
    </row>
    <row r="84" spans="1:17" x14ac:dyDescent="0.3">
      <c r="A84" s="1" t="s">
        <v>33</v>
      </c>
      <c r="B84">
        <v>2020</v>
      </c>
      <c r="C84">
        <v>274255911.08999997</v>
      </c>
      <c r="D84">
        <v>43337701.009999998</v>
      </c>
      <c r="E84">
        <v>-274255911.08999997</v>
      </c>
      <c r="F84">
        <v>1422067.33</v>
      </c>
      <c r="G84">
        <v>-7799586.2599999998</v>
      </c>
      <c r="H84">
        <v>-3600670.15</v>
      </c>
      <c r="I84">
        <v>-15555610.27</v>
      </c>
      <c r="J84">
        <v>-6827836.7000000002</v>
      </c>
      <c r="K84">
        <v>-3352780.94</v>
      </c>
      <c r="L84">
        <v>-749487</v>
      </c>
      <c r="M84">
        <v>0</v>
      </c>
      <c r="N84">
        <v>6873797.0199999902</v>
      </c>
      <c r="O84">
        <v>-4259104.5</v>
      </c>
      <c r="P84">
        <v>-4259104.5</v>
      </c>
      <c r="Q84">
        <v>2614692.5199999898</v>
      </c>
    </row>
    <row r="85" spans="1:17" x14ac:dyDescent="0.3">
      <c r="A85" s="1" t="s">
        <v>33</v>
      </c>
      <c r="B85">
        <v>2021</v>
      </c>
      <c r="C85">
        <v>229797000.80000001</v>
      </c>
      <c r="D85">
        <v>48380613.210000001</v>
      </c>
      <c r="E85">
        <v>-229797000.80000001</v>
      </c>
      <c r="F85">
        <v>78697.150000001697</v>
      </c>
      <c r="G85">
        <v>-7340397.0800000001</v>
      </c>
      <c r="H85">
        <v>-3561897.3</v>
      </c>
      <c r="I85">
        <v>-15389137.720000001</v>
      </c>
      <c r="J85">
        <v>-6523172.6699999999</v>
      </c>
      <c r="K85">
        <v>-3324575.7</v>
      </c>
      <c r="L85">
        <v>-1670906</v>
      </c>
      <c r="M85">
        <v>0</v>
      </c>
      <c r="N85">
        <v>10649223.890000001</v>
      </c>
      <c r="O85">
        <v>3369019.5</v>
      </c>
      <c r="P85">
        <v>3369019.5</v>
      </c>
      <c r="Q85">
        <v>14018243.390000001</v>
      </c>
    </row>
    <row r="86" spans="1:17" x14ac:dyDescent="0.3">
      <c r="A86" s="1" t="s">
        <v>34</v>
      </c>
      <c r="B86">
        <v>2015</v>
      </c>
      <c r="C86">
        <v>33644022.75</v>
      </c>
      <c r="D86">
        <v>6542813.9500000002</v>
      </c>
      <c r="E86">
        <v>-33644022.75</v>
      </c>
      <c r="F86">
        <v>541798.09</v>
      </c>
      <c r="G86">
        <v>-721685.67</v>
      </c>
      <c r="H86">
        <v>-1667026.8</v>
      </c>
      <c r="I86">
        <v>-2318805.2999999998</v>
      </c>
      <c r="J86">
        <v>-742597.85</v>
      </c>
      <c r="K86">
        <v>-468210.92</v>
      </c>
      <c r="L86">
        <v>-178697</v>
      </c>
      <c r="M86">
        <v>0</v>
      </c>
      <c r="N86">
        <v>987588.50000000303</v>
      </c>
      <c r="Q86">
        <v>987588.50000000303</v>
      </c>
    </row>
    <row r="87" spans="1:17" x14ac:dyDescent="0.3">
      <c r="A87" s="1" t="s">
        <v>34</v>
      </c>
      <c r="B87">
        <v>2016</v>
      </c>
      <c r="C87">
        <v>36667054.920000002</v>
      </c>
      <c r="D87">
        <v>6729906.79</v>
      </c>
      <c r="E87">
        <v>-36667054.920000002</v>
      </c>
      <c r="F87">
        <v>633061.48</v>
      </c>
      <c r="G87">
        <v>-754395.57</v>
      </c>
      <c r="H87">
        <v>-1727735.57</v>
      </c>
      <c r="I87">
        <v>-2438380.12</v>
      </c>
      <c r="J87">
        <v>-845095.5</v>
      </c>
      <c r="K87">
        <v>-488789.76000000001</v>
      </c>
      <c r="L87">
        <v>-150279.22</v>
      </c>
      <c r="M87">
        <v>0</v>
      </c>
      <c r="N87">
        <v>958292.52999999898</v>
      </c>
      <c r="O87">
        <v>-93928</v>
      </c>
      <c r="P87">
        <v>-93928</v>
      </c>
      <c r="Q87">
        <v>864364.52999999898</v>
      </c>
    </row>
    <row r="88" spans="1:17" x14ac:dyDescent="0.3">
      <c r="A88" s="1" t="s">
        <v>34</v>
      </c>
      <c r="B88">
        <v>2017</v>
      </c>
      <c r="C88">
        <v>34704959.810000002</v>
      </c>
      <c r="D88">
        <v>6792053.04</v>
      </c>
      <c r="E88">
        <v>-34704959.810000002</v>
      </c>
      <c r="F88">
        <v>619188.02</v>
      </c>
      <c r="G88">
        <v>-886046.33</v>
      </c>
      <c r="H88">
        <v>-1303847.6599999999</v>
      </c>
      <c r="I88">
        <v>-2429832.0299999998</v>
      </c>
      <c r="J88">
        <v>-944461.67</v>
      </c>
      <c r="K88">
        <v>-588175.46</v>
      </c>
      <c r="L88">
        <v>-138233</v>
      </c>
      <c r="M88">
        <v>-118442</v>
      </c>
      <c r="N88">
        <v>1002202.90999999</v>
      </c>
      <c r="O88">
        <v>0</v>
      </c>
      <c r="P88">
        <v>0</v>
      </c>
      <c r="Q88">
        <v>1002202.90999999</v>
      </c>
    </row>
    <row r="89" spans="1:17" x14ac:dyDescent="0.3">
      <c r="A89" s="1" t="s">
        <v>34</v>
      </c>
      <c r="B89">
        <v>2018</v>
      </c>
      <c r="C89">
        <v>34768991.380000003</v>
      </c>
      <c r="D89">
        <v>7331049.0599999996</v>
      </c>
      <c r="E89">
        <v>-34768991.380000003</v>
      </c>
      <c r="F89">
        <v>774315.19</v>
      </c>
      <c r="G89">
        <v>-885793.99</v>
      </c>
      <c r="H89">
        <v>-1424249.23</v>
      </c>
      <c r="I89">
        <v>-2550021.34</v>
      </c>
      <c r="J89">
        <v>-1008075.43</v>
      </c>
      <c r="K89">
        <v>-697989.21</v>
      </c>
      <c r="L89">
        <v>-262486</v>
      </c>
      <c r="M89">
        <v>-141235</v>
      </c>
      <c r="N89">
        <v>1135514.04999999</v>
      </c>
      <c r="O89">
        <v>0</v>
      </c>
      <c r="P89">
        <v>0</v>
      </c>
      <c r="Q89">
        <v>1135514.04999999</v>
      </c>
    </row>
    <row r="90" spans="1:17" x14ac:dyDescent="0.3">
      <c r="A90" s="1" t="s">
        <v>34</v>
      </c>
      <c r="B90">
        <v>2019</v>
      </c>
      <c r="C90">
        <v>36125185.200000003</v>
      </c>
      <c r="D90">
        <v>7233413.8899999997</v>
      </c>
      <c r="E90">
        <v>-36125185.200000003</v>
      </c>
      <c r="F90">
        <v>755323.33</v>
      </c>
      <c r="G90">
        <v>-866848.74</v>
      </c>
      <c r="H90">
        <v>-1391638.33</v>
      </c>
      <c r="I90">
        <v>-4301082.18</v>
      </c>
      <c r="J90">
        <v>-1211079.95</v>
      </c>
      <c r="K90">
        <v>-915421.39</v>
      </c>
      <c r="L90">
        <v>-1521</v>
      </c>
      <c r="M90">
        <v>212811</v>
      </c>
      <c r="N90">
        <v>-486043.37</v>
      </c>
      <c r="O90">
        <v>-37263</v>
      </c>
      <c r="P90">
        <v>-37263</v>
      </c>
      <c r="Q90">
        <v>-523306.37</v>
      </c>
    </row>
    <row r="91" spans="1:17" x14ac:dyDescent="0.3">
      <c r="A91" s="1" t="s">
        <v>34</v>
      </c>
      <c r="B91">
        <v>2020</v>
      </c>
      <c r="C91">
        <v>41645546.630000003</v>
      </c>
      <c r="D91">
        <v>7437253.7199999997</v>
      </c>
      <c r="E91">
        <v>-41645546.630000003</v>
      </c>
      <c r="F91">
        <v>521614.22</v>
      </c>
      <c r="G91">
        <v>-1149538.3</v>
      </c>
      <c r="H91">
        <v>-1636327.05</v>
      </c>
      <c r="I91">
        <v>-3388240.61</v>
      </c>
      <c r="J91">
        <v>-1326862.95</v>
      </c>
      <c r="K91">
        <v>-818942.76</v>
      </c>
      <c r="L91">
        <v>3878</v>
      </c>
      <c r="M91">
        <v>150616</v>
      </c>
      <c r="N91">
        <v>-206549.730000009</v>
      </c>
      <c r="O91">
        <v>0</v>
      </c>
      <c r="P91">
        <v>0</v>
      </c>
      <c r="Q91">
        <v>-206549.730000009</v>
      </c>
    </row>
    <row r="92" spans="1:17" x14ac:dyDescent="0.3">
      <c r="A92" s="1" t="s">
        <v>34</v>
      </c>
      <c r="B92">
        <v>2021</v>
      </c>
      <c r="C92">
        <v>37786162.840000004</v>
      </c>
      <c r="D92">
        <v>7815110.54</v>
      </c>
      <c r="E92">
        <v>-37786162.840000004</v>
      </c>
      <c r="F92">
        <v>637040.19999999995</v>
      </c>
      <c r="G92">
        <v>-1060427.52</v>
      </c>
      <c r="H92">
        <v>-1391925.87</v>
      </c>
      <c r="I92">
        <v>-3350439.41</v>
      </c>
      <c r="J92">
        <v>-1411960.33</v>
      </c>
      <c r="K92">
        <v>-762925.68</v>
      </c>
      <c r="L92">
        <v>-4516.3999999999996</v>
      </c>
      <c r="M92">
        <v>-230862</v>
      </c>
      <c r="N92">
        <v>239093.52999999799</v>
      </c>
      <c r="O92">
        <v>0</v>
      </c>
      <c r="P92">
        <v>0</v>
      </c>
      <c r="Q92">
        <v>239093.52999999799</v>
      </c>
    </row>
    <row r="93" spans="1:17" x14ac:dyDescent="0.3">
      <c r="A93" s="1" t="s">
        <v>35</v>
      </c>
      <c r="B93">
        <v>2015</v>
      </c>
      <c r="C93">
        <v>64069559.170000002</v>
      </c>
      <c r="D93">
        <v>12075320.15</v>
      </c>
      <c r="E93">
        <v>-64069559.140000001</v>
      </c>
      <c r="F93">
        <v>214717.21</v>
      </c>
      <c r="G93">
        <v>-268729.21999999997</v>
      </c>
      <c r="H93">
        <v>-710428.95</v>
      </c>
      <c r="I93">
        <v>-6640049.0199999996</v>
      </c>
      <c r="J93">
        <v>-1782615.47</v>
      </c>
      <c r="K93">
        <v>-1597765.98</v>
      </c>
      <c r="L93">
        <v>-53500</v>
      </c>
      <c r="M93">
        <v>-22060</v>
      </c>
      <c r="N93">
        <v>1214888.75000001</v>
      </c>
      <c r="O93">
        <v>0</v>
      </c>
      <c r="P93">
        <v>0</v>
      </c>
      <c r="Q93">
        <v>1214888.75000001</v>
      </c>
    </row>
    <row r="94" spans="1:17" x14ac:dyDescent="0.3">
      <c r="A94" s="1" t="s">
        <v>35</v>
      </c>
      <c r="B94">
        <v>2016</v>
      </c>
      <c r="C94">
        <v>71305911.879999995</v>
      </c>
      <c r="D94">
        <v>12365028.050000001</v>
      </c>
      <c r="E94">
        <v>-71305909.859999999</v>
      </c>
      <c r="F94">
        <v>587988.97</v>
      </c>
      <c r="G94">
        <v>-227893.77</v>
      </c>
      <c r="H94">
        <v>-584111.81000000006</v>
      </c>
      <c r="I94">
        <v>-7136772.7999999998</v>
      </c>
      <c r="J94">
        <v>-1992519.39</v>
      </c>
      <c r="K94">
        <v>-1776108.79</v>
      </c>
      <c r="L94">
        <v>-58526</v>
      </c>
      <c r="M94">
        <v>-22970</v>
      </c>
      <c r="N94">
        <v>1154116.47999998</v>
      </c>
      <c r="O94">
        <v>71968.800000000003</v>
      </c>
      <c r="P94">
        <v>71968.800000000003</v>
      </c>
      <c r="Q94">
        <v>1226085.27999998</v>
      </c>
    </row>
    <row r="95" spans="1:17" x14ac:dyDescent="0.3">
      <c r="A95" s="1" t="s">
        <v>35</v>
      </c>
      <c r="B95">
        <v>2017</v>
      </c>
      <c r="C95">
        <v>64478095.609999999</v>
      </c>
      <c r="D95">
        <v>12585721.34</v>
      </c>
      <c r="E95">
        <v>-64478095.93</v>
      </c>
      <c r="F95">
        <v>491664.5</v>
      </c>
      <c r="G95">
        <v>-527792.15</v>
      </c>
      <c r="H95">
        <v>-1169523.3999999999</v>
      </c>
      <c r="I95">
        <v>-5786780.4000000004</v>
      </c>
      <c r="J95">
        <v>-2271188.06</v>
      </c>
      <c r="K95">
        <v>-1846853.63</v>
      </c>
      <c r="L95">
        <v>-309896</v>
      </c>
      <c r="M95">
        <v>-25792</v>
      </c>
      <c r="N95">
        <v>1139559.8799999801</v>
      </c>
      <c r="O95">
        <v>74782</v>
      </c>
      <c r="P95">
        <v>74782</v>
      </c>
      <c r="Q95">
        <v>1214341.8799999801</v>
      </c>
    </row>
    <row r="96" spans="1:17" x14ac:dyDescent="0.3">
      <c r="A96" s="1" t="s">
        <v>35</v>
      </c>
      <c r="B96">
        <v>2018</v>
      </c>
      <c r="C96">
        <v>63639562.18</v>
      </c>
      <c r="D96">
        <v>13072259.27</v>
      </c>
      <c r="E96">
        <v>-63639563.270000003</v>
      </c>
      <c r="F96">
        <v>1146493.01</v>
      </c>
      <c r="G96">
        <v>-552255.66</v>
      </c>
      <c r="H96">
        <v>-1395477.71</v>
      </c>
      <c r="I96">
        <v>-6116520.6699999999</v>
      </c>
      <c r="J96">
        <v>-2340930.5499999998</v>
      </c>
      <c r="K96">
        <v>-1993916.88</v>
      </c>
      <c r="L96">
        <v>-135491</v>
      </c>
      <c r="M96">
        <v>-230000</v>
      </c>
      <c r="N96">
        <v>1454158.71999999</v>
      </c>
      <c r="O96">
        <v>29961</v>
      </c>
      <c r="P96">
        <v>29961</v>
      </c>
      <c r="Q96">
        <v>1484119.71999999</v>
      </c>
    </row>
    <row r="97" spans="1:17" x14ac:dyDescent="0.3">
      <c r="A97" s="1" t="s">
        <v>35</v>
      </c>
      <c r="B97">
        <v>2019</v>
      </c>
      <c r="C97">
        <v>66969399.420000002</v>
      </c>
      <c r="D97">
        <v>13465605.539999999</v>
      </c>
      <c r="E97">
        <v>-66969399.420000002</v>
      </c>
      <c r="F97">
        <v>1617963.66</v>
      </c>
      <c r="G97">
        <v>-553058.31999999995</v>
      </c>
      <c r="H97">
        <v>-1722179.16</v>
      </c>
      <c r="I97">
        <v>-5101056.68</v>
      </c>
      <c r="J97">
        <v>-2500594.08</v>
      </c>
      <c r="K97">
        <v>-2063208.68</v>
      </c>
      <c r="L97">
        <v>-659778</v>
      </c>
      <c r="M97">
        <v>0</v>
      </c>
      <c r="N97">
        <v>2483694.28000001</v>
      </c>
      <c r="O97">
        <v>-472157.65</v>
      </c>
      <c r="P97">
        <v>-472157.65</v>
      </c>
      <c r="Q97">
        <v>2011536.6300000099</v>
      </c>
    </row>
    <row r="98" spans="1:17" x14ac:dyDescent="0.3">
      <c r="A98" s="1" t="s">
        <v>35</v>
      </c>
      <c r="B98">
        <v>2020</v>
      </c>
      <c r="C98">
        <v>69283603</v>
      </c>
      <c r="D98">
        <v>13145316</v>
      </c>
      <c r="E98">
        <v>-69283602</v>
      </c>
      <c r="F98">
        <v>919629.79</v>
      </c>
      <c r="G98">
        <v>-933026</v>
      </c>
      <c r="H98">
        <v>-1691717</v>
      </c>
      <c r="I98">
        <v>-4802296.79</v>
      </c>
      <c r="J98">
        <v>-2732067</v>
      </c>
      <c r="K98">
        <v>-2054092</v>
      </c>
      <c r="L98">
        <v>-118000</v>
      </c>
      <c r="M98">
        <v>0</v>
      </c>
      <c r="N98">
        <v>1733748</v>
      </c>
      <c r="O98">
        <v>74783</v>
      </c>
      <c r="P98">
        <v>74783</v>
      </c>
      <c r="Q98">
        <v>1808531</v>
      </c>
    </row>
    <row r="99" spans="1:17" x14ac:dyDescent="0.3">
      <c r="A99" s="1" t="s">
        <v>35</v>
      </c>
      <c r="B99">
        <v>2021</v>
      </c>
      <c r="C99">
        <v>64303898.82</v>
      </c>
      <c r="D99">
        <v>13338511.76</v>
      </c>
      <c r="E99">
        <v>-64303898.659999996</v>
      </c>
      <c r="F99">
        <v>870907.84</v>
      </c>
      <c r="G99">
        <v>-1049387.79</v>
      </c>
      <c r="H99">
        <v>-1480314.31</v>
      </c>
      <c r="I99">
        <v>-4972973.97</v>
      </c>
      <c r="J99">
        <v>-2834313.99</v>
      </c>
      <c r="K99">
        <v>-1971790.65</v>
      </c>
      <c r="L99">
        <v>-75000</v>
      </c>
      <c r="M99">
        <v>0</v>
      </c>
      <c r="N99">
        <v>1825639.0500000101</v>
      </c>
      <c r="O99">
        <v>100288.28</v>
      </c>
      <c r="P99">
        <v>100288.28</v>
      </c>
      <c r="Q99">
        <v>1925927.3300000101</v>
      </c>
    </row>
    <row r="100" spans="1:17" x14ac:dyDescent="0.3">
      <c r="A100" s="1" t="s">
        <v>36</v>
      </c>
      <c r="B100">
        <v>2015</v>
      </c>
      <c r="C100">
        <v>387569572.50999999</v>
      </c>
      <c r="D100">
        <v>72102072.609999999</v>
      </c>
      <c r="E100">
        <v>-387569573.69</v>
      </c>
      <c r="F100">
        <v>3768910.94</v>
      </c>
      <c r="G100">
        <v>-8948088.5500000007</v>
      </c>
      <c r="H100">
        <v>-5516964.0800000001</v>
      </c>
      <c r="I100">
        <v>-23363520.43</v>
      </c>
      <c r="J100">
        <v>-14749732.699999999</v>
      </c>
      <c r="K100">
        <v>-7309161.8899999997</v>
      </c>
      <c r="L100">
        <v>-2366639</v>
      </c>
      <c r="M100">
        <v>-131518</v>
      </c>
      <c r="N100">
        <v>13485357.720000001</v>
      </c>
      <c r="Q100">
        <v>13485357.720000001</v>
      </c>
    </row>
    <row r="101" spans="1:17" x14ac:dyDescent="0.3">
      <c r="A101" s="1" t="s">
        <v>36</v>
      </c>
      <c r="B101">
        <v>2016</v>
      </c>
      <c r="C101">
        <v>438314667.85000002</v>
      </c>
      <c r="D101">
        <v>74313859.969999999</v>
      </c>
      <c r="E101">
        <v>-438314666.85000002</v>
      </c>
      <c r="F101">
        <v>3313030.25</v>
      </c>
      <c r="G101">
        <v>-9339533.3900000006</v>
      </c>
      <c r="H101">
        <v>-5645992.8499999996</v>
      </c>
      <c r="I101">
        <v>-24321353.010000002</v>
      </c>
      <c r="J101">
        <v>-14092152.15</v>
      </c>
      <c r="K101">
        <v>-7243545.1799999997</v>
      </c>
      <c r="L101">
        <v>-2139850.2400000002</v>
      </c>
      <c r="M101">
        <v>73450</v>
      </c>
      <c r="N101">
        <v>14917914.400000099</v>
      </c>
      <c r="O101">
        <v>-76548</v>
      </c>
      <c r="P101">
        <v>-76548</v>
      </c>
      <c r="Q101">
        <v>14841366.400000099</v>
      </c>
    </row>
    <row r="102" spans="1:17" x14ac:dyDescent="0.3">
      <c r="A102" s="1" t="s">
        <v>36</v>
      </c>
      <c r="B102">
        <v>2017</v>
      </c>
      <c r="C102">
        <v>378948352.29000002</v>
      </c>
      <c r="D102">
        <v>75624370.540000007</v>
      </c>
      <c r="E102">
        <v>-378948353.29000002</v>
      </c>
      <c r="F102">
        <v>5300741.82</v>
      </c>
      <c r="G102">
        <v>-9339947.9199999999</v>
      </c>
      <c r="H102">
        <v>-5685392.4199999999</v>
      </c>
      <c r="I102">
        <v>-25035981.359999999</v>
      </c>
      <c r="J102">
        <v>-15662750.83</v>
      </c>
      <c r="K102">
        <v>-7432108.5099999998</v>
      </c>
      <c r="L102">
        <v>-1244891.8899999999</v>
      </c>
      <c r="M102">
        <v>-677472</v>
      </c>
      <c r="N102">
        <v>15846566.43</v>
      </c>
      <c r="O102">
        <v>24555</v>
      </c>
      <c r="P102">
        <v>24555</v>
      </c>
      <c r="Q102">
        <v>15871121.43</v>
      </c>
    </row>
    <row r="103" spans="1:17" x14ac:dyDescent="0.3">
      <c r="A103" s="1" t="s">
        <v>36</v>
      </c>
      <c r="B103">
        <v>2018</v>
      </c>
      <c r="C103">
        <v>380674137.12</v>
      </c>
      <c r="D103">
        <v>78707449.909999996</v>
      </c>
      <c r="E103">
        <v>-380674135</v>
      </c>
      <c r="F103">
        <v>2721261.21</v>
      </c>
      <c r="G103">
        <v>-10138803.890000001</v>
      </c>
      <c r="H103">
        <v>-5830874.7199999997</v>
      </c>
      <c r="I103">
        <v>-22659594.359999999</v>
      </c>
      <c r="J103">
        <v>-17324847.550000001</v>
      </c>
      <c r="K103">
        <v>-7600014.71</v>
      </c>
      <c r="L103">
        <v>-1915318.87</v>
      </c>
      <c r="M103">
        <v>-343099</v>
      </c>
      <c r="N103">
        <v>15616160.140000001</v>
      </c>
      <c r="O103">
        <v>262817</v>
      </c>
      <c r="P103">
        <v>262817</v>
      </c>
      <c r="Q103">
        <v>15878977.140000001</v>
      </c>
    </row>
    <row r="104" spans="1:17" x14ac:dyDescent="0.3">
      <c r="A104" s="1" t="s">
        <v>36</v>
      </c>
      <c r="B104">
        <v>2019</v>
      </c>
      <c r="C104">
        <v>294933975.13</v>
      </c>
      <c r="D104">
        <v>57707363.469999999</v>
      </c>
      <c r="E104">
        <v>-294933976.69</v>
      </c>
      <c r="F104">
        <v>472849.93999999901</v>
      </c>
      <c r="G104">
        <v>-8185869.3899999997</v>
      </c>
      <c r="H104">
        <v>-3924652.42</v>
      </c>
      <c r="I104">
        <v>-19271857.109999999</v>
      </c>
      <c r="J104">
        <v>-13523258.890000001</v>
      </c>
      <c r="K104">
        <v>-5324287.0199999996</v>
      </c>
      <c r="L104">
        <v>50604.26</v>
      </c>
      <c r="M104">
        <v>-438597</v>
      </c>
      <c r="N104">
        <v>7562294.2799999602</v>
      </c>
      <c r="O104">
        <v>0</v>
      </c>
      <c r="P104">
        <v>0</v>
      </c>
      <c r="Q104">
        <v>7562294.2799999602</v>
      </c>
    </row>
    <row r="105" spans="1:17" x14ac:dyDescent="0.3">
      <c r="A105" s="1" t="s">
        <v>36</v>
      </c>
      <c r="B105">
        <v>2020</v>
      </c>
      <c r="C105">
        <v>472647990.88999999</v>
      </c>
      <c r="D105">
        <v>78644534.989999995</v>
      </c>
      <c r="E105">
        <v>-472647888.29000002</v>
      </c>
      <c r="F105">
        <v>2842171.95</v>
      </c>
      <c r="G105">
        <v>-10032683.810000001</v>
      </c>
      <c r="H105">
        <v>-4229032.21</v>
      </c>
      <c r="I105">
        <v>-29386470.66</v>
      </c>
      <c r="J105">
        <v>-19221867.629999999</v>
      </c>
      <c r="K105">
        <v>-6561917.1299999999</v>
      </c>
      <c r="L105">
        <v>-353032.45</v>
      </c>
      <c r="M105">
        <v>956940</v>
      </c>
      <c r="N105">
        <v>12658745.650000099</v>
      </c>
      <c r="O105">
        <v>0</v>
      </c>
      <c r="P105">
        <v>0</v>
      </c>
      <c r="Q105">
        <v>12658745.650000099</v>
      </c>
    </row>
    <row r="106" spans="1:17" x14ac:dyDescent="0.3">
      <c r="A106" s="1" t="s">
        <v>36</v>
      </c>
      <c r="B106">
        <v>2021</v>
      </c>
      <c r="C106">
        <v>414874804.18000001</v>
      </c>
      <c r="D106">
        <v>81303913</v>
      </c>
      <c r="E106">
        <v>-414874334.88999999</v>
      </c>
      <c r="F106">
        <v>9040462.8300000001</v>
      </c>
      <c r="G106">
        <v>-10458487.26</v>
      </c>
      <c r="H106">
        <v>-4744305.6500000004</v>
      </c>
      <c r="I106">
        <v>-29123354.59</v>
      </c>
      <c r="J106">
        <v>-20671199.239999998</v>
      </c>
      <c r="K106">
        <v>-6226092.5700000003</v>
      </c>
      <c r="L106">
        <v>-372733.68</v>
      </c>
      <c r="M106">
        <v>-282403</v>
      </c>
      <c r="N106">
        <v>18466269.129999898</v>
      </c>
      <c r="O106">
        <v>-1237622.8899999999</v>
      </c>
      <c r="P106">
        <v>-1237622.8899999999</v>
      </c>
      <c r="Q106">
        <v>17228646.239999902</v>
      </c>
    </row>
    <row r="107" spans="1:17" x14ac:dyDescent="0.3">
      <c r="A107" s="1" t="s">
        <v>37</v>
      </c>
      <c r="B107">
        <v>2015</v>
      </c>
      <c r="C107">
        <v>182918056.19999999</v>
      </c>
      <c r="D107">
        <v>32872512.239999998</v>
      </c>
      <c r="E107">
        <v>-182918056.34999999</v>
      </c>
      <c r="F107">
        <v>1920846.1</v>
      </c>
      <c r="G107">
        <v>-2880615.26</v>
      </c>
      <c r="H107">
        <v>-2755289.66</v>
      </c>
      <c r="I107">
        <v>-11957682.189999999</v>
      </c>
      <c r="J107">
        <v>-6042660.71</v>
      </c>
      <c r="K107">
        <v>-4876709.57</v>
      </c>
      <c r="L107">
        <v>-442630.6</v>
      </c>
      <c r="M107">
        <v>-159410</v>
      </c>
      <c r="N107">
        <v>5678360.1999999797</v>
      </c>
      <c r="Q107">
        <v>5678360.1999999797</v>
      </c>
    </row>
    <row r="108" spans="1:17" x14ac:dyDescent="0.3">
      <c r="A108" s="1" t="s">
        <v>37</v>
      </c>
      <c r="B108">
        <v>2016</v>
      </c>
      <c r="C108">
        <v>205119061.5</v>
      </c>
      <c r="D108">
        <v>33278011.899999999</v>
      </c>
      <c r="E108">
        <v>-205119062.41</v>
      </c>
      <c r="F108">
        <v>2027617.49</v>
      </c>
      <c r="G108">
        <v>-2934425.04</v>
      </c>
      <c r="H108">
        <v>-2671173.33</v>
      </c>
      <c r="I108">
        <v>-11759031.970000001</v>
      </c>
      <c r="J108">
        <v>-6114160.7300000004</v>
      </c>
      <c r="K108">
        <v>-4273946.66</v>
      </c>
      <c r="L108">
        <v>-669321.4</v>
      </c>
      <c r="M108">
        <v>36644</v>
      </c>
      <c r="N108">
        <v>6920213.3500000099</v>
      </c>
      <c r="O108">
        <v>-141565</v>
      </c>
      <c r="P108">
        <v>-141565</v>
      </c>
      <c r="Q108">
        <v>6778648.3500000099</v>
      </c>
    </row>
    <row r="109" spans="1:17" x14ac:dyDescent="0.3">
      <c r="A109" s="1" t="s">
        <v>37</v>
      </c>
      <c r="B109">
        <v>2017</v>
      </c>
      <c r="C109">
        <v>183497547.44</v>
      </c>
      <c r="D109">
        <v>33217606.210000001</v>
      </c>
      <c r="E109">
        <v>-183497547.13</v>
      </c>
      <c r="F109">
        <v>1227257.27</v>
      </c>
      <c r="G109">
        <v>-3204993.38</v>
      </c>
      <c r="H109">
        <v>-2541687.98</v>
      </c>
      <c r="I109">
        <v>-11929938.52</v>
      </c>
      <c r="J109">
        <v>-5912459.29</v>
      </c>
      <c r="K109">
        <v>-4118319.39</v>
      </c>
      <c r="L109">
        <v>-818248.96</v>
      </c>
      <c r="M109">
        <v>-30376</v>
      </c>
      <c r="N109">
        <v>5888840.2700000098</v>
      </c>
      <c r="O109">
        <v>-84251</v>
      </c>
      <c r="P109">
        <v>-84251</v>
      </c>
      <c r="Q109">
        <v>5804589.2700000098</v>
      </c>
    </row>
    <row r="110" spans="1:17" x14ac:dyDescent="0.3">
      <c r="A110" s="1" t="s">
        <v>37</v>
      </c>
      <c r="B110">
        <v>2018</v>
      </c>
      <c r="C110">
        <v>180801416.94999999</v>
      </c>
      <c r="D110">
        <v>34471324.950000003</v>
      </c>
      <c r="E110">
        <v>-180801417.94999999</v>
      </c>
      <c r="F110">
        <v>1118480.07</v>
      </c>
      <c r="G110">
        <v>-3321084.97</v>
      </c>
      <c r="H110">
        <v>-2846895.76</v>
      </c>
      <c r="I110">
        <v>-11795228.720000001</v>
      </c>
      <c r="J110">
        <v>-5745054.4500000002</v>
      </c>
      <c r="K110">
        <v>-4087373.48</v>
      </c>
      <c r="L110">
        <v>-876284.49</v>
      </c>
      <c r="M110">
        <v>41175</v>
      </c>
      <c r="N110">
        <v>6959057.1500000497</v>
      </c>
      <c r="O110">
        <v>114192</v>
      </c>
      <c r="P110">
        <v>114192</v>
      </c>
      <c r="Q110">
        <v>7073249.1500000497</v>
      </c>
    </row>
    <row r="111" spans="1:17" x14ac:dyDescent="0.3">
      <c r="A111" s="1" t="s">
        <v>37</v>
      </c>
      <c r="B111">
        <v>2019</v>
      </c>
      <c r="C111">
        <v>181900111.31999999</v>
      </c>
      <c r="D111">
        <v>34393461.509999998</v>
      </c>
      <c r="E111">
        <v>-181900111.41999999</v>
      </c>
      <c r="F111">
        <v>1671423.9</v>
      </c>
      <c r="G111">
        <v>-3541717.38</v>
      </c>
      <c r="H111">
        <v>-2629707.4700000002</v>
      </c>
      <c r="I111">
        <v>-12550897.689999999</v>
      </c>
      <c r="J111">
        <v>-6174966.6299999999</v>
      </c>
      <c r="K111">
        <v>-4169374.7</v>
      </c>
      <c r="L111">
        <v>-621525.99</v>
      </c>
      <c r="M111">
        <v>160389.54999999999</v>
      </c>
      <c r="N111">
        <v>6537084.9999999702</v>
      </c>
      <c r="O111">
        <v>395540</v>
      </c>
      <c r="P111">
        <v>395540</v>
      </c>
      <c r="Q111">
        <v>6932624.9999999702</v>
      </c>
    </row>
    <row r="112" spans="1:17" x14ac:dyDescent="0.3">
      <c r="A112" s="1" t="s">
        <v>37</v>
      </c>
      <c r="B112">
        <v>2020</v>
      </c>
      <c r="C112">
        <v>206306376.52000001</v>
      </c>
      <c r="D112">
        <v>34441217.799999997</v>
      </c>
      <c r="E112">
        <v>-206306377.08000001</v>
      </c>
      <c r="F112">
        <v>1881565.2</v>
      </c>
      <c r="G112">
        <v>-3616065.37</v>
      </c>
      <c r="H112">
        <v>-3114754.84</v>
      </c>
      <c r="I112">
        <v>-12371105.33</v>
      </c>
      <c r="J112">
        <v>-6008788.8099999996</v>
      </c>
      <c r="K112">
        <v>-4547771.53</v>
      </c>
      <c r="L112">
        <v>-692394.71</v>
      </c>
      <c r="M112">
        <v>-24344.76</v>
      </c>
      <c r="N112">
        <v>5947557.0900000101</v>
      </c>
      <c r="O112">
        <v>-67522.240000000005</v>
      </c>
      <c r="P112">
        <v>-67522.240000000005</v>
      </c>
      <c r="Q112">
        <v>5880034.8500000099</v>
      </c>
    </row>
    <row r="113" spans="1:17" x14ac:dyDescent="0.3">
      <c r="A113" s="1" t="s">
        <v>37</v>
      </c>
      <c r="B113">
        <v>2021</v>
      </c>
      <c r="C113">
        <v>175804456.31</v>
      </c>
      <c r="D113">
        <v>35811599.020000003</v>
      </c>
      <c r="E113">
        <v>-175804456.25999999</v>
      </c>
      <c r="F113">
        <v>2127673.09</v>
      </c>
      <c r="G113">
        <v>-3950870.03</v>
      </c>
      <c r="H113">
        <v>-3604957.58</v>
      </c>
      <c r="I113">
        <v>-13291463.369999999</v>
      </c>
      <c r="J113">
        <v>-6014601.0899999999</v>
      </c>
      <c r="K113">
        <v>-4236377.92</v>
      </c>
      <c r="L113">
        <v>-747216.48</v>
      </c>
      <c r="M113">
        <v>29382.94</v>
      </c>
      <c r="N113">
        <v>6123168.6300000297</v>
      </c>
      <c r="O113">
        <v>81496.06</v>
      </c>
      <c r="P113">
        <v>81496.06</v>
      </c>
      <c r="Q113">
        <v>6204664.6900000302</v>
      </c>
    </row>
    <row r="114" spans="1:17" x14ac:dyDescent="0.3">
      <c r="A114" s="1" t="s">
        <v>38</v>
      </c>
      <c r="B114">
        <v>2015</v>
      </c>
      <c r="C114">
        <v>142486836.81999999</v>
      </c>
      <c r="D114">
        <v>25988123.719999999</v>
      </c>
      <c r="E114">
        <v>-142486836.74000001</v>
      </c>
      <c r="F114">
        <v>873632.65</v>
      </c>
      <c r="G114">
        <v>-2031677.97</v>
      </c>
      <c r="H114">
        <v>-2162855.37</v>
      </c>
      <c r="I114">
        <v>-9216065.4900000002</v>
      </c>
      <c r="J114">
        <v>-4938006.8</v>
      </c>
      <c r="K114">
        <v>-3630362.22</v>
      </c>
      <c r="L114">
        <v>-914557.37</v>
      </c>
      <c r="M114">
        <v>0</v>
      </c>
      <c r="N114">
        <v>3968231.2300000102</v>
      </c>
      <c r="O114">
        <v>0</v>
      </c>
      <c r="P114">
        <v>0</v>
      </c>
      <c r="Q114">
        <v>3968231.2300000102</v>
      </c>
    </row>
    <row r="115" spans="1:17" x14ac:dyDescent="0.3">
      <c r="A115" s="1" t="s">
        <v>38</v>
      </c>
      <c r="B115">
        <v>2016</v>
      </c>
      <c r="C115">
        <v>158210038.31</v>
      </c>
      <c r="D115">
        <v>25490095.719999999</v>
      </c>
      <c r="E115">
        <v>-158210038.33000001</v>
      </c>
      <c r="F115">
        <v>2702550.63</v>
      </c>
      <c r="G115">
        <v>-2099852.94</v>
      </c>
      <c r="H115">
        <v>-2057895.99</v>
      </c>
      <c r="I115">
        <v>-10812145.380000001</v>
      </c>
      <c r="J115">
        <v>-5100630.66</v>
      </c>
      <c r="K115">
        <v>-3401248.89</v>
      </c>
      <c r="L115">
        <v>-746562.63</v>
      </c>
      <c r="M115">
        <v>0</v>
      </c>
      <c r="N115">
        <v>3974309.8399999901</v>
      </c>
      <c r="O115">
        <v>-524826</v>
      </c>
      <c r="P115">
        <v>-524826</v>
      </c>
      <c r="Q115">
        <v>3449483.8399999901</v>
      </c>
    </row>
    <row r="116" spans="1:17" x14ac:dyDescent="0.3">
      <c r="A116" s="1" t="s">
        <v>38</v>
      </c>
      <c r="B116">
        <v>2017</v>
      </c>
      <c r="C116">
        <v>145165805.78999999</v>
      </c>
      <c r="D116">
        <v>25061574.73</v>
      </c>
      <c r="E116">
        <v>-145165805.78999999</v>
      </c>
      <c r="F116">
        <v>3066870.25</v>
      </c>
      <c r="G116">
        <v>-1592107.32</v>
      </c>
      <c r="H116">
        <v>-2038355.46</v>
      </c>
      <c r="I116">
        <v>-10780380.220000001</v>
      </c>
      <c r="J116">
        <v>-5275820.03</v>
      </c>
      <c r="K116">
        <v>-2892176.94</v>
      </c>
      <c r="L116">
        <v>-66572</v>
      </c>
      <c r="M116">
        <v>0</v>
      </c>
      <c r="N116">
        <v>5483033.0100000203</v>
      </c>
      <c r="O116">
        <v>377984</v>
      </c>
      <c r="P116">
        <v>377984</v>
      </c>
      <c r="Q116">
        <v>5861017.0100000203</v>
      </c>
    </row>
    <row r="117" spans="1:17" x14ac:dyDescent="0.3">
      <c r="A117" s="1" t="s">
        <v>38</v>
      </c>
      <c r="B117">
        <v>2018</v>
      </c>
      <c r="C117">
        <v>139886968.91999999</v>
      </c>
      <c r="D117">
        <v>25955997.989999998</v>
      </c>
      <c r="E117">
        <v>-139886968.96000001</v>
      </c>
      <c r="F117">
        <v>2350192.84</v>
      </c>
      <c r="G117">
        <v>-1661516.53</v>
      </c>
      <c r="H117">
        <v>-2378616.15</v>
      </c>
      <c r="I117">
        <v>-10631141.050000001</v>
      </c>
      <c r="J117">
        <v>-5644236.9900000002</v>
      </c>
      <c r="K117">
        <v>-3006642.69</v>
      </c>
      <c r="L117">
        <v>-810937.15</v>
      </c>
      <c r="M117">
        <v>0</v>
      </c>
      <c r="N117">
        <v>4173100.23000002</v>
      </c>
      <c r="O117">
        <v>-266791.73</v>
      </c>
      <c r="P117">
        <v>-266791.73</v>
      </c>
      <c r="Q117">
        <v>3906308.50000002</v>
      </c>
    </row>
    <row r="118" spans="1:17" x14ac:dyDescent="0.3">
      <c r="A118" s="1" t="s">
        <v>38</v>
      </c>
      <c r="B118">
        <v>2019</v>
      </c>
      <c r="C118">
        <v>145654061.03</v>
      </c>
      <c r="D118">
        <v>26105670.699999999</v>
      </c>
      <c r="E118">
        <v>-145654061.03</v>
      </c>
      <c r="F118">
        <v>1944813.72</v>
      </c>
      <c r="G118">
        <v>-1723929.57</v>
      </c>
      <c r="H118">
        <v>-2616736.41</v>
      </c>
      <c r="I118">
        <v>-9869885.4800000004</v>
      </c>
      <c r="J118">
        <v>-5482882.9000000004</v>
      </c>
      <c r="K118">
        <v>-3004965.59</v>
      </c>
      <c r="L118">
        <v>261900.92</v>
      </c>
      <c r="M118">
        <v>0</v>
      </c>
      <c r="N118">
        <v>5613985.3899999904</v>
      </c>
      <c r="O118">
        <v>-1144903</v>
      </c>
      <c r="P118">
        <v>-1144903</v>
      </c>
      <c r="Q118">
        <v>4469082.3899999904</v>
      </c>
    </row>
    <row r="119" spans="1:17" x14ac:dyDescent="0.3">
      <c r="A119" s="1" t="s">
        <v>38</v>
      </c>
      <c r="B119">
        <v>2020</v>
      </c>
      <c r="C119">
        <v>163899026.63999999</v>
      </c>
      <c r="D119">
        <v>26365805.870000001</v>
      </c>
      <c r="E119">
        <v>-164073793.69999999</v>
      </c>
      <c r="F119">
        <v>2054869.17</v>
      </c>
      <c r="G119">
        <v>-1820161.58</v>
      </c>
      <c r="H119">
        <v>-2143023.96</v>
      </c>
      <c r="I119">
        <v>-10291643.279999999</v>
      </c>
      <c r="J119">
        <v>-5987482.5599999996</v>
      </c>
      <c r="K119">
        <v>-2929075.15</v>
      </c>
      <c r="L119">
        <v>40953.22</v>
      </c>
      <c r="M119">
        <v>0</v>
      </c>
      <c r="N119">
        <v>5115474.6700000102</v>
      </c>
      <c r="O119">
        <v>-2912336</v>
      </c>
      <c r="P119">
        <v>-2912336</v>
      </c>
      <c r="Q119">
        <v>2203138.6700000102</v>
      </c>
    </row>
    <row r="120" spans="1:17" x14ac:dyDescent="0.3">
      <c r="A120" s="1" t="s">
        <v>38</v>
      </c>
      <c r="B120">
        <v>2021</v>
      </c>
      <c r="C120">
        <v>146232506.81999999</v>
      </c>
      <c r="D120">
        <v>27701958.379999999</v>
      </c>
      <c r="E120">
        <v>-146554517.81999999</v>
      </c>
      <c r="F120">
        <v>2446298.69</v>
      </c>
      <c r="G120">
        <v>-1861395.12</v>
      </c>
      <c r="H120">
        <v>-2766559.82</v>
      </c>
      <c r="I120">
        <v>-9755544.9100000001</v>
      </c>
      <c r="J120">
        <v>-6552326.9699999997</v>
      </c>
      <c r="K120">
        <v>-2944556.8</v>
      </c>
      <c r="L120">
        <v>-319955.21000000002</v>
      </c>
      <c r="M120">
        <v>0</v>
      </c>
      <c r="N120">
        <v>5625907.23999999</v>
      </c>
      <c r="O120">
        <v>2696192</v>
      </c>
      <c r="P120">
        <v>2696192</v>
      </c>
      <c r="Q120">
        <v>8322099.23999999</v>
      </c>
    </row>
    <row r="121" spans="1:17" x14ac:dyDescent="0.3">
      <c r="A121" s="1" t="s">
        <v>39</v>
      </c>
      <c r="B121">
        <v>2015</v>
      </c>
      <c r="C121">
        <v>7413565.5700000003</v>
      </c>
      <c r="D121">
        <v>1727956.05</v>
      </c>
      <c r="E121">
        <v>-7413565.5700000003</v>
      </c>
      <c r="F121">
        <v>155463.76999999999</v>
      </c>
      <c r="G121">
        <v>-340593.14</v>
      </c>
      <c r="H121">
        <v>-213148.59</v>
      </c>
      <c r="I121">
        <v>-818020.04</v>
      </c>
      <c r="J121">
        <v>-96038.6</v>
      </c>
      <c r="K121">
        <v>-84259.58</v>
      </c>
      <c r="L121">
        <v>107852</v>
      </c>
      <c r="M121">
        <v>0</v>
      </c>
      <c r="N121">
        <v>439211.87000000197</v>
      </c>
      <c r="O121">
        <v>28237</v>
      </c>
      <c r="P121">
        <v>28237</v>
      </c>
      <c r="Q121">
        <v>467448.87000000197</v>
      </c>
    </row>
    <row r="122" spans="1:17" x14ac:dyDescent="0.3">
      <c r="A122" s="1" t="s">
        <v>39</v>
      </c>
      <c r="B122">
        <v>2016</v>
      </c>
      <c r="C122">
        <v>7846388.1900000004</v>
      </c>
      <c r="D122">
        <v>1642141.17</v>
      </c>
      <c r="E122">
        <v>-7846388.1900000004</v>
      </c>
      <c r="F122">
        <v>135425.82</v>
      </c>
      <c r="G122">
        <v>-293867.49</v>
      </c>
      <c r="H122">
        <v>-353215.14</v>
      </c>
      <c r="I122">
        <v>-739498.66</v>
      </c>
      <c r="J122">
        <v>-129659.51</v>
      </c>
      <c r="K122">
        <v>-165261.20000000001</v>
      </c>
      <c r="L122">
        <v>24151</v>
      </c>
      <c r="M122">
        <v>0</v>
      </c>
      <c r="N122">
        <v>120215.99000000099</v>
      </c>
      <c r="O122">
        <v>-1329</v>
      </c>
      <c r="P122">
        <v>-1329</v>
      </c>
      <c r="Q122">
        <v>118886.99000000099</v>
      </c>
    </row>
    <row r="123" spans="1:17" x14ac:dyDescent="0.3">
      <c r="A123" s="1" t="s">
        <v>39</v>
      </c>
      <c r="B123">
        <v>2017</v>
      </c>
      <c r="C123">
        <v>7112371.9699999997</v>
      </c>
      <c r="D123">
        <v>1588262.1</v>
      </c>
      <c r="E123">
        <v>-7112371.9699999997</v>
      </c>
      <c r="F123">
        <v>137935.15</v>
      </c>
      <c r="G123">
        <v>-300621.65999999997</v>
      </c>
      <c r="H123">
        <v>-285369.59000000003</v>
      </c>
      <c r="I123">
        <v>-811388.7</v>
      </c>
      <c r="J123">
        <v>-144901.69</v>
      </c>
      <c r="K123">
        <v>-166043.98000000001</v>
      </c>
      <c r="L123">
        <v>63196</v>
      </c>
      <c r="M123">
        <v>0</v>
      </c>
      <c r="N123">
        <v>81067.630000001402</v>
      </c>
      <c r="O123">
        <v>-4327</v>
      </c>
      <c r="P123">
        <v>-4327</v>
      </c>
      <c r="Q123">
        <v>76740.630000001402</v>
      </c>
    </row>
    <row r="124" spans="1:17" x14ac:dyDescent="0.3">
      <c r="A124" s="1" t="s">
        <v>39</v>
      </c>
      <c r="B124">
        <v>2018</v>
      </c>
      <c r="C124">
        <v>6487192.0099999998</v>
      </c>
      <c r="D124">
        <v>1625817.32</v>
      </c>
      <c r="E124">
        <v>-6487192.0099999998</v>
      </c>
      <c r="F124">
        <v>160079.5</v>
      </c>
      <c r="G124">
        <v>-374022.21</v>
      </c>
      <c r="H124">
        <v>-267090.5</v>
      </c>
      <c r="I124">
        <v>-757175.86</v>
      </c>
      <c r="J124">
        <v>-151428.04</v>
      </c>
      <c r="K124">
        <v>-172491.93</v>
      </c>
      <c r="L124">
        <v>16006</v>
      </c>
      <c r="M124">
        <v>0</v>
      </c>
      <c r="N124">
        <v>79694.280000001294</v>
      </c>
      <c r="O124">
        <v>-13956</v>
      </c>
      <c r="P124">
        <v>-13956</v>
      </c>
      <c r="Q124">
        <v>65738.280000001294</v>
      </c>
    </row>
    <row r="125" spans="1:17" x14ac:dyDescent="0.3">
      <c r="A125" s="1" t="s">
        <v>39</v>
      </c>
      <c r="B125">
        <v>2019</v>
      </c>
      <c r="C125">
        <v>6939503.0599999996</v>
      </c>
      <c r="D125">
        <v>1633980.75</v>
      </c>
      <c r="E125">
        <v>-6939503.0499999998</v>
      </c>
      <c r="F125">
        <v>223866.62</v>
      </c>
      <c r="G125">
        <v>-428161.3</v>
      </c>
      <c r="H125">
        <v>-292824.64</v>
      </c>
      <c r="I125">
        <v>-939230.66</v>
      </c>
      <c r="J125">
        <v>-158755.01999999999</v>
      </c>
      <c r="K125">
        <v>-262401.37</v>
      </c>
      <c r="L125">
        <v>2025</v>
      </c>
      <c r="M125">
        <v>0</v>
      </c>
      <c r="N125">
        <v>-221500.61000000199</v>
      </c>
      <c r="O125">
        <v>-12469</v>
      </c>
      <c r="P125">
        <v>-12469</v>
      </c>
      <c r="Q125">
        <v>-233969.61000000199</v>
      </c>
    </row>
    <row r="126" spans="1:17" x14ac:dyDescent="0.3">
      <c r="A126" s="1" t="s">
        <v>39</v>
      </c>
      <c r="B126">
        <v>2020</v>
      </c>
      <c r="C126">
        <v>8331532.5</v>
      </c>
      <c r="D126">
        <v>1608268.34</v>
      </c>
      <c r="E126">
        <v>-8331532.5</v>
      </c>
      <c r="F126">
        <v>-561994.41</v>
      </c>
      <c r="G126">
        <v>-399461.62</v>
      </c>
      <c r="H126">
        <v>-315902.69</v>
      </c>
      <c r="I126">
        <v>-806548.66</v>
      </c>
      <c r="J126">
        <v>-176448.67</v>
      </c>
      <c r="K126">
        <v>-391144.79</v>
      </c>
      <c r="L126">
        <v>0</v>
      </c>
      <c r="M126">
        <v>0</v>
      </c>
      <c r="N126">
        <v>-1043232.5</v>
      </c>
      <c r="O126">
        <v>0</v>
      </c>
      <c r="P126">
        <v>0</v>
      </c>
      <c r="Q126">
        <v>-1043232.5</v>
      </c>
    </row>
    <row r="127" spans="1:17" x14ac:dyDescent="0.3">
      <c r="A127" s="1" t="s">
        <v>39</v>
      </c>
      <c r="B127">
        <v>2021</v>
      </c>
      <c r="C127">
        <v>7186766.2400000002</v>
      </c>
      <c r="D127">
        <v>3249097.5</v>
      </c>
      <c r="E127">
        <v>-7186766.2300000004</v>
      </c>
      <c r="F127">
        <v>868149.64</v>
      </c>
      <c r="G127">
        <v>-364198.81</v>
      </c>
      <c r="H127">
        <v>-300226.51</v>
      </c>
      <c r="I127">
        <v>-845635.08</v>
      </c>
      <c r="J127">
        <v>-451661.07</v>
      </c>
      <c r="K127">
        <v>-537689.78</v>
      </c>
      <c r="L127">
        <v>-18197</v>
      </c>
      <c r="M127">
        <v>0</v>
      </c>
      <c r="N127">
        <v>1599638.9</v>
      </c>
      <c r="O127">
        <v>0</v>
      </c>
      <c r="P127">
        <v>0</v>
      </c>
      <c r="Q127">
        <v>1599638.9</v>
      </c>
    </row>
    <row r="128" spans="1:17" x14ac:dyDescent="0.3">
      <c r="A128" s="1" t="s">
        <v>40</v>
      </c>
      <c r="B128">
        <v>2015</v>
      </c>
      <c r="C128">
        <v>62262417.420000002</v>
      </c>
      <c r="D128">
        <v>13762763.34</v>
      </c>
      <c r="E128">
        <v>-62236118.530000001</v>
      </c>
      <c r="F128">
        <v>665601.93000000005</v>
      </c>
      <c r="G128">
        <v>-1174580.75</v>
      </c>
      <c r="H128">
        <v>-1594293.42</v>
      </c>
      <c r="I128">
        <v>-4033842.27</v>
      </c>
      <c r="J128">
        <v>-2537950.37</v>
      </c>
      <c r="K128">
        <v>-906167.9</v>
      </c>
      <c r="L128">
        <v>-442000.2</v>
      </c>
      <c r="M128">
        <v>-35000</v>
      </c>
      <c r="N128">
        <v>3730829.24999998</v>
      </c>
      <c r="Q128">
        <v>3730829.24999998</v>
      </c>
    </row>
    <row r="129" spans="1:17" x14ac:dyDescent="0.3">
      <c r="A129" s="1" t="s">
        <v>40</v>
      </c>
      <c r="B129">
        <v>2016</v>
      </c>
      <c r="C129">
        <v>71601477.090000004</v>
      </c>
      <c r="D129">
        <v>12103361.52</v>
      </c>
      <c r="E129">
        <v>-71601477.090000004</v>
      </c>
      <c r="F129">
        <v>-122642.56</v>
      </c>
      <c r="G129">
        <v>-1050289.2850800001</v>
      </c>
      <c r="H129">
        <v>-1439706.76832</v>
      </c>
      <c r="I129">
        <v>-4414632.71</v>
      </c>
      <c r="J129">
        <v>-1493987.62</v>
      </c>
      <c r="K129">
        <v>-946282.35</v>
      </c>
      <c r="L129">
        <v>-170307.95</v>
      </c>
      <c r="M129">
        <v>0</v>
      </c>
      <c r="N129">
        <v>2465512.2765999902</v>
      </c>
      <c r="O129">
        <v>0</v>
      </c>
      <c r="P129">
        <v>0</v>
      </c>
      <c r="Q129">
        <v>2465512.2765999902</v>
      </c>
    </row>
    <row r="130" spans="1:17" x14ac:dyDescent="0.3">
      <c r="A130" s="1" t="s">
        <v>40</v>
      </c>
      <c r="B130">
        <v>2017</v>
      </c>
      <c r="C130">
        <v>58324525.759999998</v>
      </c>
      <c r="D130">
        <v>11963013.689999999</v>
      </c>
      <c r="E130">
        <v>-58324524.759999998</v>
      </c>
      <c r="F130">
        <v>384608.7</v>
      </c>
      <c r="G130">
        <v>-1109771.29</v>
      </c>
      <c r="H130">
        <v>-1188216.1399999999</v>
      </c>
      <c r="I130">
        <v>-4648500.22</v>
      </c>
      <c r="J130">
        <v>-2173960.19</v>
      </c>
      <c r="K130">
        <v>-967541.57</v>
      </c>
      <c r="L130">
        <v>-485284</v>
      </c>
      <c r="M130">
        <v>0</v>
      </c>
      <c r="N130">
        <v>1774349.98</v>
      </c>
      <c r="O130">
        <v>283725</v>
      </c>
      <c r="P130">
        <v>283725</v>
      </c>
      <c r="Q130">
        <v>2058074.98</v>
      </c>
    </row>
    <row r="131" spans="1:17" x14ac:dyDescent="0.3">
      <c r="A131" s="1" t="s">
        <v>40</v>
      </c>
      <c r="B131">
        <v>2018</v>
      </c>
      <c r="C131">
        <v>57110874.159999996</v>
      </c>
      <c r="D131">
        <v>12688737.9</v>
      </c>
      <c r="E131">
        <v>-57110874.170000002</v>
      </c>
      <c r="F131">
        <v>1151984.8999999999</v>
      </c>
      <c r="G131">
        <v>-1157298.6100000001</v>
      </c>
      <c r="H131">
        <v>-1342811.81</v>
      </c>
      <c r="I131">
        <v>-5054009.1500000004</v>
      </c>
      <c r="J131">
        <v>-2038972.33</v>
      </c>
      <c r="K131">
        <v>-1145359.93</v>
      </c>
      <c r="L131">
        <v>-390000</v>
      </c>
      <c r="M131">
        <v>0</v>
      </c>
      <c r="N131">
        <v>2712270.9600000102</v>
      </c>
      <c r="O131">
        <v>71507</v>
      </c>
      <c r="P131">
        <v>71507</v>
      </c>
      <c r="Q131">
        <v>2783777.9600000102</v>
      </c>
    </row>
    <row r="132" spans="1:17" x14ac:dyDescent="0.3">
      <c r="A132" s="1" t="s">
        <v>40</v>
      </c>
      <c r="B132">
        <v>2019</v>
      </c>
      <c r="C132">
        <v>61763173.280000001</v>
      </c>
      <c r="D132">
        <v>12395243.220000001</v>
      </c>
      <c r="E132">
        <v>-61763173.289999999</v>
      </c>
      <c r="F132">
        <v>-590565.32999999996</v>
      </c>
      <c r="G132">
        <v>-1420487.34</v>
      </c>
      <c r="H132">
        <v>-1216418.26</v>
      </c>
      <c r="I132">
        <v>-4753557.41</v>
      </c>
      <c r="J132">
        <v>-745904.32</v>
      </c>
      <c r="K132">
        <v>-1167350.3</v>
      </c>
      <c r="L132">
        <v>-246396</v>
      </c>
      <c r="M132">
        <v>0</v>
      </c>
      <c r="N132">
        <v>2254564.2500000098</v>
      </c>
      <c r="O132">
        <v>-29987</v>
      </c>
      <c r="P132">
        <v>-29987</v>
      </c>
      <c r="Q132">
        <v>2224577.2500000098</v>
      </c>
    </row>
    <row r="133" spans="1:17" x14ac:dyDescent="0.3">
      <c r="A133" s="1" t="s">
        <v>40</v>
      </c>
      <c r="B133">
        <v>2020</v>
      </c>
      <c r="C133">
        <v>72396185.599999994</v>
      </c>
      <c r="D133">
        <v>12976257.970000001</v>
      </c>
      <c r="E133">
        <v>-72396185.599999994</v>
      </c>
      <c r="F133">
        <v>514533.68</v>
      </c>
      <c r="G133">
        <v>-1530902.71</v>
      </c>
      <c r="H133">
        <v>-1116273.1200000001</v>
      </c>
      <c r="I133">
        <v>-5318570.92</v>
      </c>
      <c r="J133">
        <v>-2225529.04</v>
      </c>
      <c r="K133">
        <v>-1178786.9099999999</v>
      </c>
      <c r="L133">
        <v>-66094.720000000001</v>
      </c>
      <c r="M133">
        <v>0</v>
      </c>
      <c r="N133">
        <v>2054634.23</v>
      </c>
      <c r="O133">
        <v>0</v>
      </c>
      <c r="P133">
        <v>0</v>
      </c>
      <c r="Q133">
        <v>2054634.23</v>
      </c>
    </row>
    <row r="134" spans="1:17" x14ac:dyDescent="0.3">
      <c r="A134" s="1" t="s">
        <v>40</v>
      </c>
      <c r="B134">
        <v>2021</v>
      </c>
      <c r="C134">
        <v>65532718.140000001</v>
      </c>
      <c r="D134">
        <v>13144701.779999999</v>
      </c>
      <c r="E134">
        <v>-65532718.140000001</v>
      </c>
      <c r="F134">
        <v>1528044.92</v>
      </c>
      <c r="G134">
        <v>-1650599.99</v>
      </c>
      <c r="H134">
        <v>-1060418.3500000001</v>
      </c>
      <c r="I134">
        <v>-4780972.3</v>
      </c>
      <c r="J134">
        <v>-3052590.38</v>
      </c>
      <c r="K134">
        <v>-1147926.8700000001</v>
      </c>
      <c r="L134">
        <v>-460229.55</v>
      </c>
      <c r="M134">
        <v>0</v>
      </c>
      <c r="N134">
        <v>2520009.2599999998</v>
      </c>
      <c r="O134">
        <v>111828</v>
      </c>
      <c r="P134">
        <v>111828</v>
      </c>
      <c r="Q134">
        <v>2631837.2599999998</v>
      </c>
    </row>
    <row r="135" spans="1:17" x14ac:dyDescent="0.3">
      <c r="A135" s="1" t="s">
        <v>41</v>
      </c>
      <c r="B135">
        <v>2015</v>
      </c>
      <c r="C135">
        <v>71472888.040000007</v>
      </c>
      <c r="D135">
        <v>12404295.449999999</v>
      </c>
      <c r="E135">
        <v>-71472888.040000007</v>
      </c>
      <c r="F135">
        <v>703860.61</v>
      </c>
      <c r="G135">
        <v>-904644.56</v>
      </c>
      <c r="H135">
        <v>-1290959.99</v>
      </c>
      <c r="I135">
        <v>-3158872.83</v>
      </c>
      <c r="J135">
        <v>-2428856.2599999998</v>
      </c>
      <c r="K135">
        <v>-1971975.39</v>
      </c>
      <c r="L135">
        <v>-94000</v>
      </c>
      <c r="M135">
        <v>0</v>
      </c>
      <c r="N135">
        <v>3258847.03</v>
      </c>
      <c r="O135">
        <v>-18518</v>
      </c>
      <c r="P135">
        <v>-18518</v>
      </c>
      <c r="Q135">
        <v>3240329.03</v>
      </c>
    </row>
    <row r="136" spans="1:17" x14ac:dyDescent="0.3">
      <c r="A136" s="1" t="s">
        <v>41</v>
      </c>
      <c r="B136">
        <v>2016</v>
      </c>
      <c r="C136">
        <v>78718904.739999995</v>
      </c>
      <c r="D136">
        <v>10799954.48</v>
      </c>
      <c r="E136">
        <v>-78718904.760000005</v>
      </c>
      <c r="F136">
        <v>841505.38</v>
      </c>
      <c r="G136">
        <v>-904318.26</v>
      </c>
      <c r="H136">
        <v>-1228752.21</v>
      </c>
      <c r="I136">
        <v>-3609931.39</v>
      </c>
      <c r="J136">
        <v>-2156996.08</v>
      </c>
      <c r="K136">
        <v>-1739453.56</v>
      </c>
      <c r="L136">
        <v>-266000.03999999998</v>
      </c>
      <c r="M136">
        <v>0</v>
      </c>
      <c r="N136">
        <v>1736008.3000000101</v>
      </c>
      <c r="O136">
        <v>-22973</v>
      </c>
      <c r="P136">
        <v>-22973</v>
      </c>
      <c r="Q136">
        <v>1713035.3000000101</v>
      </c>
    </row>
    <row r="137" spans="1:17" x14ac:dyDescent="0.3">
      <c r="A137" s="1" t="s">
        <v>41</v>
      </c>
      <c r="B137">
        <v>2017</v>
      </c>
      <c r="C137">
        <v>71071414.420000002</v>
      </c>
      <c r="D137">
        <v>10890141.789999999</v>
      </c>
      <c r="E137">
        <v>-71071414.870000005</v>
      </c>
      <c r="F137">
        <v>977012.06</v>
      </c>
      <c r="G137">
        <v>-915159.95</v>
      </c>
      <c r="H137">
        <v>-1353625.26</v>
      </c>
      <c r="I137">
        <v>-3430038.92</v>
      </c>
      <c r="J137">
        <v>-2264308.64</v>
      </c>
      <c r="K137">
        <v>-1498971.35</v>
      </c>
      <c r="L137">
        <v>-230999.98</v>
      </c>
      <c r="M137">
        <v>0</v>
      </c>
      <c r="N137">
        <v>2174049.2999999998</v>
      </c>
      <c r="O137">
        <v>-67822</v>
      </c>
      <c r="P137">
        <v>-67822</v>
      </c>
      <c r="Q137">
        <v>2106227.2999999998</v>
      </c>
    </row>
    <row r="138" spans="1:17" x14ac:dyDescent="0.3">
      <c r="A138" s="1" t="s">
        <v>41</v>
      </c>
      <c r="B138">
        <v>2018</v>
      </c>
      <c r="C138">
        <v>68149862.290000007</v>
      </c>
      <c r="D138">
        <v>11417315.24</v>
      </c>
      <c r="E138">
        <v>-68149862.25</v>
      </c>
      <c r="F138">
        <v>1659653.98</v>
      </c>
      <c r="G138">
        <v>-1124677.1399999999</v>
      </c>
      <c r="H138">
        <v>-1477327.82</v>
      </c>
      <c r="I138">
        <v>-3785558.71</v>
      </c>
      <c r="J138">
        <v>-2388517.6800000002</v>
      </c>
      <c r="K138">
        <v>-1583274.86</v>
      </c>
      <c r="L138">
        <v>-325400</v>
      </c>
      <c r="M138">
        <v>0</v>
      </c>
      <c r="N138">
        <v>2392213.04999999</v>
      </c>
      <c r="O138">
        <v>82358</v>
      </c>
      <c r="P138">
        <v>82358</v>
      </c>
      <c r="Q138">
        <v>2474571.04999999</v>
      </c>
    </row>
    <row r="139" spans="1:17" x14ac:dyDescent="0.3">
      <c r="A139" s="1" t="s">
        <v>41</v>
      </c>
      <c r="B139">
        <v>2019</v>
      </c>
      <c r="C139">
        <v>70986401.680000007</v>
      </c>
      <c r="D139">
        <v>11482983.42</v>
      </c>
      <c r="E139">
        <v>-70986504.349999994</v>
      </c>
      <c r="F139">
        <v>1211858.48</v>
      </c>
      <c r="G139">
        <v>-964463.83</v>
      </c>
      <c r="H139">
        <v>-1443147.46</v>
      </c>
      <c r="I139">
        <v>-3706491.14</v>
      </c>
      <c r="J139">
        <v>-2490305.19</v>
      </c>
      <c r="K139">
        <v>-1959907.81</v>
      </c>
      <c r="L139">
        <v>-188224.96</v>
      </c>
      <c r="M139">
        <v>0</v>
      </c>
      <c r="N139">
        <v>1942198.84</v>
      </c>
      <c r="O139">
        <v>-237959</v>
      </c>
      <c r="P139">
        <v>-237959</v>
      </c>
      <c r="Q139">
        <v>1704239.84</v>
      </c>
    </row>
    <row r="140" spans="1:17" x14ac:dyDescent="0.3">
      <c r="A140" s="1" t="s">
        <v>41</v>
      </c>
      <c r="B140">
        <v>2020</v>
      </c>
      <c r="C140">
        <v>72593455.140000001</v>
      </c>
      <c r="D140">
        <v>11607062.98</v>
      </c>
      <c r="E140">
        <v>-72593455.159999996</v>
      </c>
      <c r="F140">
        <v>1070140.03</v>
      </c>
      <c r="G140">
        <v>-1030977.21</v>
      </c>
      <c r="H140">
        <v>-1538323.84</v>
      </c>
      <c r="I140">
        <v>-3608671.08</v>
      </c>
      <c r="J140">
        <v>-2399762.0299999998</v>
      </c>
      <c r="K140">
        <v>-2474733.04</v>
      </c>
      <c r="L140">
        <v>-234092.04</v>
      </c>
      <c r="M140">
        <v>0</v>
      </c>
      <c r="N140">
        <v>1390643.74999999</v>
      </c>
      <c r="O140">
        <v>-79899</v>
      </c>
      <c r="P140">
        <v>-79899</v>
      </c>
      <c r="Q140">
        <v>1310744.74999999</v>
      </c>
    </row>
    <row r="141" spans="1:17" x14ac:dyDescent="0.3">
      <c r="A141" s="1" t="s">
        <v>41</v>
      </c>
      <c r="B141">
        <v>2021</v>
      </c>
      <c r="C141">
        <v>60719426.68</v>
      </c>
      <c r="D141">
        <v>11582698.310000001</v>
      </c>
      <c r="E141">
        <v>-60698855.950000003</v>
      </c>
      <c r="F141">
        <v>1236323.6499999999</v>
      </c>
      <c r="G141">
        <v>-755036.33</v>
      </c>
      <c r="H141">
        <v>-1689466.07</v>
      </c>
      <c r="I141">
        <v>-3700360.11</v>
      </c>
      <c r="J141">
        <v>-2281952.3199999998</v>
      </c>
      <c r="K141">
        <v>-971713.69</v>
      </c>
      <c r="L141">
        <v>-326430.24</v>
      </c>
      <c r="M141">
        <v>0</v>
      </c>
      <c r="N141">
        <v>3114633.9299999899</v>
      </c>
      <c r="O141">
        <v>80606</v>
      </c>
      <c r="P141">
        <v>80606</v>
      </c>
      <c r="Q141">
        <v>3195239.9299999899</v>
      </c>
    </row>
    <row r="142" spans="1:17" x14ac:dyDescent="0.3">
      <c r="A142" s="1" t="s">
        <v>42</v>
      </c>
      <c r="B142">
        <v>2015</v>
      </c>
      <c r="C142">
        <v>8851334.1099999994</v>
      </c>
      <c r="D142">
        <v>1805084.64</v>
      </c>
      <c r="E142">
        <v>-8851332.1199999992</v>
      </c>
      <c r="F142">
        <v>233556.36</v>
      </c>
      <c r="G142">
        <v>-427285.43</v>
      </c>
      <c r="H142">
        <v>-297333.89</v>
      </c>
      <c r="I142">
        <v>-898945.27</v>
      </c>
      <c r="J142">
        <v>-217683</v>
      </c>
      <c r="K142">
        <v>-3341.23</v>
      </c>
      <c r="L142">
        <v>65621.899999999994</v>
      </c>
      <c r="M142">
        <v>0</v>
      </c>
      <c r="N142">
        <v>259676.070000003</v>
      </c>
      <c r="Q142">
        <v>259676.070000003</v>
      </c>
    </row>
    <row r="143" spans="1:17" x14ac:dyDescent="0.3">
      <c r="A143" s="1" t="s">
        <v>42</v>
      </c>
      <c r="B143">
        <v>2016</v>
      </c>
      <c r="C143">
        <v>9564816.1300000008</v>
      </c>
      <c r="D143">
        <v>1821508.53</v>
      </c>
      <c r="E143">
        <v>-9564814.9499999993</v>
      </c>
      <c r="F143">
        <v>179180.41</v>
      </c>
      <c r="G143">
        <v>-514921.84</v>
      </c>
      <c r="H143">
        <v>-307190.98</v>
      </c>
      <c r="I143">
        <v>-927706.28</v>
      </c>
      <c r="J143">
        <v>-210482.65</v>
      </c>
      <c r="K143">
        <v>-3002.3</v>
      </c>
      <c r="L143">
        <v>0</v>
      </c>
      <c r="M143">
        <v>0</v>
      </c>
      <c r="N143">
        <v>37386.069999999097</v>
      </c>
      <c r="O143">
        <v>0</v>
      </c>
      <c r="P143">
        <v>0</v>
      </c>
      <c r="Q143">
        <v>37386.069999999097</v>
      </c>
    </row>
    <row r="144" spans="1:17" x14ac:dyDescent="0.3">
      <c r="A144" s="1" t="s">
        <v>42</v>
      </c>
      <c r="B144">
        <v>2017</v>
      </c>
      <c r="C144">
        <v>8701255.4800000004</v>
      </c>
      <c r="D144">
        <v>1853169.1</v>
      </c>
      <c r="E144">
        <v>-8701255.9499999993</v>
      </c>
      <c r="F144">
        <v>186698.61</v>
      </c>
      <c r="G144">
        <v>-417266.95</v>
      </c>
      <c r="H144">
        <v>-324830.3</v>
      </c>
      <c r="I144">
        <v>-963688.3</v>
      </c>
      <c r="J144">
        <v>-318109.59999999998</v>
      </c>
      <c r="K144">
        <v>-4751.16</v>
      </c>
      <c r="L144">
        <v>0</v>
      </c>
      <c r="M144">
        <v>0</v>
      </c>
      <c r="N144">
        <v>11220.9299999989</v>
      </c>
      <c r="O144">
        <v>0</v>
      </c>
      <c r="P144">
        <v>0</v>
      </c>
      <c r="Q144">
        <v>11220.9299999989</v>
      </c>
    </row>
    <row r="145" spans="1:17" x14ac:dyDescent="0.3">
      <c r="A145" s="1" t="s">
        <v>42</v>
      </c>
      <c r="B145">
        <v>2018</v>
      </c>
      <c r="C145">
        <v>8045087.4500000002</v>
      </c>
      <c r="D145">
        <v>1917123.12</v>
      </c>
      <c r="E145">
        <v>-8045087.5199999996</v>
      </c>
      <c r="F145">
        <v>237318.44</v>
      </c>
      <c r="G145">
        <v>-408735.95</v>
      </c>
      <c r="H145">
        <v>-295603.37</v>
      </c>
      <c r="I145">
        <v>-1021175.52</v>
      </c>
      <c r="J145">
        <v>-329409.95</v>
      </c>
      <c r="K145">
        <v>-8811.23</v>
      </c>
      <c r="L145">
        <v>-11155.78</v>
      </c>
      <c r="M145">
        <v>0</v>
      </c>
      <c r="N145">
        <v>79549.690000000905</v>
      </c>
      <c r="O145">
        <v>0</v>
      </c>
      <c r="P145">
        <v>0</v>
      </c>
      <c r="Q145">
        <v>79549.690000000905</v>
      </c>
    </row>
    <row r="146" spans="1:17" x14ac:dyDescent="0.3">
      <c r="A146" s="1" t="s">
        <v>42</v>
      </c>
      <c r="B146">
        <v>2019</v>
      </c>
      <c r="C146">
        <v>8654604.4299999997</v>
      </c>
      <c r="D146">
        <v>1919322.84</v>
      </c>
      <c r="E146">
        <v>-8654604.4100000001</v>
      </c>
      <c r="F146">
        <v>281439.90999999997</v>
      </c>
      <c r="G146">
        <v>-528615.56000000006</v>
      </c>
      <c r="H146">
        <v>-236434.52</v>
      </c>
      <c r="I146">
        <v>-1013042.43</v>
      </c>
      <c r="J146">
        <v>-345810.58</v>
      </c>
      <c r="K146">
        <v>-10061.93</v>
      </c>
      <c r="L146">
        <v>0</v>
      </c>
      <c r="M146">
        <v>0</v>
      </c>
      <c r="N146">
        <v>66797.749999999403</v>
      </c>
      <c r="O146">
        <v>0</v>
      </c>
      <c r="P146">
        <v>0</v>
      </c>
      <c r="Q146">
        <v>66797.749999999403</v>
      </c>
    </row>
    <row r="147" spans="1:17" x14ac:dyDescent="0.3">
      <c r="A147" s="1" t="s">
        <v>42</v>
      </c>
      <c r="B147">
        <v>2020</v>
      </c>
      <c r="C147">
        <v>10211746.300000001</v>
      </c>
      <c r="D147">
        <v>1892623.38</v>
      </c>
      <c r="E147">
        <v>-10211746.310000001</v>
      </c>
      <c r="F147">
        <v>339332.39</v>
      </c>
      <c r="G147">
        <v>-511799.18</v>
      </c>
      <c r="H147">
        <v>-201124.7</v>
      </c>
      <c r="I147">
        <v>-984360.27</v>
      </c>
      <c r="J147">
        <v>-379365.66</v>
      </c>
      <c r="K147">
        <v>-5652.4</v>
      </c>
      <c r="L147">
        <v>0</v>
      </c>
      <c r="M147">
        <v>0</v>
      </c>
      <c r="N147">
        <v>149653.54999999801</v>
      </c>
      <c r="O147">
        <v>0</v>
      </c>
      <c r="P147">
        <v>0</v>
      </c>
      <c r="Q147">
        <v>149653.54999999801</v>
      </c>
    </row>
    <row r="148" spans="1:17" x14ac:dyDescent="0.3">
      <c r="A148" s="1" t="s">
        <v>42</v>
      </c>
      <c r="B148">
        <v>2021</v>
      </c>
      <c r="C148">
        <v>8604025.25</v>
      </c>
      <c r="D148">
        <v>1942946.26</v>
      </c>
      <c r="E148">
        <v>-8604075.2300000004</v>
      </c>
      <c r="F148">
        <v>267030.32</v>
      </c>
      <c r="G148">
        <v>-405442.69</v>
      </c>
      <c r="H148">
        <v>-225913.5</v>
      </c>
      <c r="I148">
        <v>-1041477.4</v>
      </c>
      <c r="J148">
        <v>-392597.99</v>
      </c>
      <c r="K148">
        <v>-4162.5600000000004</v>
      </c>
      <c r="L148">
        <v>0</v>
      </c>
      <c r="M148">
        <v>0</v>
      </c>
      <c r="N148">
        <v>140332.459999999</v>
      </c>
      <c r="O148">
        <v>0</v>
      </c>
      <c r="P148">
        <v>0</v>
      </c>
      <c r="Q148">
        <v>140332.459999999</v>
      </c>
    </row>
    <row r="149" spans="1:17" x14ac:dyDescent="0.3">
      <c r="A149" s="1" t="s">
        <v>43</v>
      </c>
      <c r="B149">
        <v>2015</v>
      </c>
      <c r="C149">
        <v>108090383.06999999</v>
      </c>
      <c r="D149">
        <v>22353263.879999999</v>
      </c>
      <c r="E149">
        <v>-108090383.06999999</v>
      </c>
      <c r="F149">
        <v>1844055.07</v>
      </c>
      <c r="G149">
        <v>-6009106.8899999997</v>
      </c>
      <c r="H149">
        <v>-1996669.37</v>
      </c>
      <c r="I149">
        <v>-6172481.2400000002</v>
      </c>
      <c r="J149">
        <v>-3844521.23</v>
      </c>
      <c r="K149">
        <v>-3850003.15</v>
      </c>
      <c r="L149">
        <v>-898641</v>
      </c>
      <c r="M149">
        <v>0</v>
      </c>
      <c r="N149">
        <v>1425896.0699999901</v>
      </c>
      <c r="Q149">
        <v>1425896.0699999901</v>
      </c>
    </row>
    <row r="150" spans="1:17" x14ac:dyDescent="0.3">
      <c r="A150" s="1" t="s">
        <v>43</v>
      </c>
      <c r="B150">
        <v>2016</v>
      </c>
      <c r="C150">
        <v>115764113.22</v>
      </c>
      <c r="D150">
        <v>22675093.82</v>
      </c>
      <c r="E150">
        <v>-115764113.22</v>
      </c>
      <c r="F150">
        <v>2895429.51</v>
      </c>
      <c r="G150">
        <v>-5954274.0300000003</v>
      </c>
      <c r="H150">
        <v>-2162162.96</v>
      </c>
      <c r="I150">
        <v>-7308015.6600000001</v>
      </c>
      <c r="J150">
        <v>-3685265.89</v>
      </c>
      <c r="K150">
        <v>-3700326.14</v>
      </c>
      <c r="L150">
        <v>-316763.2</v>
      </c>
      <c r="M150">
        <v>1812789</v>
      </c>
      <c r="N150">
        <v>4256504.4499999899</v>
      </c>
      <c r="O150">
        <v>5027926</v>
      </c>
      <c r="P150">
        <v>5027926</v>
      </c>
      <c r="Q150">
        <v>9284430.4499999899</v>
      </c>
    </row>
    <row r="151" spans="1:17" x14ac:dyDescent="0.3">
      <c r="A151" s="1" t="s">
        <v>43</v>
      </c>
      <c r="B151">
        <v>2017</v>
      </c>
      <c r="C151">
        <v>103515299.91</v>
      </c>
      <c r="D151">
        <v>22715825.579999998</v>
      </c>
      <c r="E151">
        <v>-103515299.91</v>
      </c>
      <c r="F151">
        <v>1915432.34</v>
      </c>
      <c r="G151">
        <v>-6784994.4500000002</v>
      </c>
      <c r="H151">
        <v>-1813537.13</v>
      </c>
      <c r="I151">
        <v>-6328965.1600000001</v>
      </c>
      <c r="J151">
        <v>-3666462.65</v>
      </c>
      <c r="K151">
        <v>-3621924.41</v>
      </c>
      <c r="L151">
        <v>-17701.8</v>
      </c>
      <c r="M151">
        <v>-515593</v>
      </c>
      <c r="N151">
        <v>1882079.32</v>
      </c>
      <c r="O151">
        <v>-1036797</v>
      </c>
      <c r="P151">
        <v>-1036797</v>
      </c>
      <c r="Q151">
        <v>845282.32</v>
      </c>
    </row>
    <row r="152" spans="1:17" x14ac:dyDescent="0.3">
      <c r="A152" s="1" t="s">
        <v>43</v>
      </c>
      <c r="B152">
        <v>2018</v>
      </c>
      <c r="C152">
        <v>97487381.75</v>
      </c>
      <c r="D152">
        <v>23299362.629999999</v>
      </c>
      <c r="E152">
        <v>-97487381.75</v>
      </c>
      <c r="F152">
        <v>2072157.62</v>
      </c>
      <c r="G152">
        <v>-6075425.54</v>
      </c>
      <c r="H152">
        <v>-1837522.63</v>
      </c>
      <c r="I152">
        <v>-7431665.5999999996</v>
      </c>
      <c r="J152">
        <v>-3843665.11</v>
      </c>
      <c r="K152">
        <v>-3706804.08</v>
      </c>
      <c r="L152">
        <v>-673639</v>
      </c>
      <c r="M152">
        <v>409459</v>
      </c>
      <c r="N152">
        <v>2212257.29</v>
      </c>
      <c r="O152">
        <v>1135670</v>
      </c>
      <c r="P152">
        <v>1135670</v>
      </c>
      <c r="Q152">
        <v>3347927.29</v>
      </c>
    </row>
    <row r="153" spans="1:17" x14ac:dyDescent="0.3">
      <c r="A153" s="1" t="s">
        <v>43</v>
      </c>
      <c r="B153">
        <v>2019</v>
      </c>
      <c r="C153">
        <v>104953575.73</v>
      </c>
      <c r="D153">
        <v>23915302.539999999</v>
      </c>
      <c r="E153">
        <v>-104953575.73</v>
      </c>
      <c r="F153">
        <v>1970213.94</v>
      </c>
      <c r="G153">
        <v>-6258137.1900000004</v>
      </c>
      <c r="H153">
        <v>-1862902.16</v>
      </c>
      <c r="I153">
        <v>-7660524.7800000003</v>
      </c>
      <c r="J153">
        <v>-4075899.05</v>
      </c>
      <c r="K153">
        <v>-3811034.31</v>
      </c>
      <c r="L153">
        <v>670870</v>
      </c>
      <c r="M153">
        <v>-802066</v>
      </c>
      <c r="N153">
        <v>2085822.99000001</v>
      </c>
      <c r="O153">
        <v>-1711849</v>
      </c>
      <c r="P153">
        <v>-1711849</v>
      </c>
      <c r="Q153">
        <v>373973.99000000599</v>
      </c>
    </row>
    <row r="154" spans="1:17" x14ac:dyDescent="0.3">
      <c r="A154" s="1" t="s">
        <v>43</v>
      </c>
      <c r="B154">
        <v>2020</v>
      </c>
      <c r="C154">
        <v>118842249.39</v>
      </c>
      <c r="D154">
        <v>23924673.129999999</v>
      </c>
      <c r="E154">
        <v>-119004807.48999999</v>
      </c>
      <c r="F154">
        <v>24522197.460000001</v>
      </c>
      <c r="G154">
        <v>-6549683.4400000004</v>
      </c>
      <c r="H154">
        <v>-1790749.09</v>
      </c>
      <c r="I154">
        <v>-7411807.8899999997</v>
      </c>
      <c r="J154">
        <v>-4721210.01</v>
      </c>
      <c r="K154">
        <v>-3702417.55</v>
      </c>
      <c r="L154">
        <v>-650497.04</v>
      </c>
      <c r="M154">
        <v>-1362996.96</v>
      </c>
      <c r="N154">
        <v>22094950.510000002</v>
      </c>
      <c r="O154">
        <v>0</v>
      </c>
      <c r="P154">
        <v>0</v>
      </c>
      <c r="Q154">
        <v>22094950.510000002</v>
      </c>
    </row>
    <row r="155" spans="1:17" x14ac:dyDescent="0.3">
      <c r="A155" s="1" t="s">
        <v>43</v>
      </c>
      <c r="B155">
        <v>2021</v>
      </c>
      <c r="C155">
        <v>100005270.06999999</v>
      </c>
      <c r="D155">
        <v>24609674.07</v>
      </c>
      <c r="E155">
        <v>-100513829.84</v>
      </c>
      <c r="F155">
        <v>2053737.48</v>
      </c>
      <c r="G155">
        <v>-6278013.75</v>
      </c>
      <c r="H155">
        <v>-1691203.96</v>
      </c>
      <c r="I155">
        <v>-7776095.6200000001</v>
      </c>
      <c r="J155">
        <v>-4551067.34</v>
      </c>
      <c r="K155">
        <v>-3681731.5</v>
      </c>
      <c r="L155">
        <v>-23402.14</v>
      </c>
      <c r="M155">
        <v>1019282</v>
      </c>
      <c r="N155">
        <v>3172619.47000001</v>
      </c>
      <c r="O155">
        <v>0</v>
      </c>
      <c r="P155">
        <v>0</v>
      </c>
      <c r="Q155">
        <v>3172619.47000001</v>
      </c>
    </row>
    <row r="156" spans="1:17" x14ac:dyDescent="0.3">
      <c r="A156" s="1" t="s">
        <v>44</v>
      </c>
      <c r="B156">
        <v>2015</v>
      </c>
      <c r="C156">
        <v>20602604.77</v>
      </c>
      <c r="D156">
        <v>4145157.15</v>
      </c>
      <c r="E156">
        <v>-20602604.77</v>
      </c>
      <c r="F156">
        <v>468276.47</v>
      </c>
      <c r="G156">
        <v>-648822.29</v>
      </c>
      <c r="H156">
        <v>-505940.42</v>
      </c>
      <c r="I156">
        <v>-1803641.98</v>
      </c>
      <c r="J156">
        <v>-794525.89</v>
      </c>
      <c r="K156">
        <v>-486429.37</v>
      </c>
      <c r="L156">
        <v>-48209</v>
      </c>
      <c r="M156">
        <v>-128168</v>
      </c>
      <c r="N156">
        <v>197696.67000000301</v>
      </c>
      <c r="O156">
        <v>0</v>
      </c>
      <c r="P156">
        <v>0</v>
      </c>
      <c r="Q156">
        <v>197696.67000000301</v>
      </c>
    </row>
    <row r="157" spans="1:17" x14ac:dyDescent="0.3">
      <c r="A157" s="1" t="s">
        <v>44</v>
      </c>
      <c r="B157">
        <v>2016</v>
      </c>
      <c r="C157">
        <v>22644068.170000002</v>
      </c>
      <c r="D157">
        <v>4570506.7300000004</v>
      </c>
      <c r="E157">
        <v>-22644068.170000002</v>
      </c>
      <c r="F157">
        <v>825778.03</v>
      </c>
      <c r="G157">
        <v>-786474.68</v>
      </c>
      <c r="H157">
        <v>-661047.79</v>
      </c>
      <c r="I157">
        <v>-2092876.83</v>
      </c>
      <c r="J157">
        <v>-1081719.25</v>
      </c>
      <c r="K157">
        <v>-488310.18</v>
      </c>
      <c r="L157">
        <v>20000</v>
      </c>
      <c r="M157">
        <v>122785</v>
      </c>
      <c r="N157">
        <v>428641.029999992</v>
      </c>
      <c r="O157">
        <v>0</v>
      </c>
      <c r="P157">
        <v>0</v>
      </c>
      <c r="Q157">
        <v>428641.029999992</v>
      </c>
    </row>
    <row r="158" spans="1:17" x14ac:dyDescent="0.3">
      <c r="A158" s="1" t="s">
        <v>44</v>
      </c>
      <c r="B158">
        <v>2017</v>
      </c>
      <c r="C158">
        <v>23381552.780000001</v>
      </c>
      <c r="D158">
        <v>5334264.49</v>
      </c>
      <c r="E158">
        <v>-23381552.780000001</v>
      </c>
      <c r="F158">
        <v>407156.85</v>
      </c>
      <c r="G158">
        <v>-800623.79</v>
      </c>
      <c r="H158">
        <v>-497769.66</v>
      </c>
      <c r="I158">
        <v>-1798550.48</v>
      </c>
      <c r="J158">
        <v>-1108915.71</v>
      </c>
      <c r="K158">
        <v>-469908.3</v>
      </c>
      <c r="L158">
        <v>0</v>
      </c>
      <c r="M158">
        <v>-114523</v>
      </c>
      <c r="N158">
        <v>951130.39999999001</v>
      </c>
      <c r="O158">
        <v>0</v>
      </c>
      <c r="P158">
        <v>0</v>
      </c>
      <c r="Q158">
        <v>951130.39999999001</v>
      </c>
    </row>
    <row r="159" spans="1:17" x14ac:dyDescent="0.3">
      <c r="A159" s="1" t="s">
        <v>44</v>
      </c>
      <c r="B159">
        <v>2018</v>
      </c>
      <c r="C159">
        <v>24578974.129999999</v>
      </c>
      <c r="D159">
        <v>5473273.0599999996</v>
      </c>
      <c r="E159">
        <v>-24578974.129999999</v>
      </c>
      <c r="F159">
        <v>546931.26</v>
      </c>
      <c r="G159">
        <v>-876796.87</v>
      </c>
      <c r="H159">
        <v>-624703.25</v>
      </c>
      <c r="I159">
        <v>-1936952.95</v>
      </c>
      <c r="J159">
        <v>-1120219.98</v>
      </c>
      <c r="K159">
        <v>-481927.25</v>
      </c>
      <c r="L159">
        <v>-43811.98</v>
      </c>
      <c r="M159">
        <v>-151616</v>
      </c>
      <c r="N159">
        <v>784176.03999999899</v>
      </c>
      <c r="O159">
        <v>0</v>
      </c>
      <c r="P159">
        <v>0</v>
      </c>
      <c r="Q159">
        <v>784176.03999999899</v>
      </c>
    </row>
    <row r="160" spans="1:17" x14ac:dyDescent="0.3">
      <c r="A160" s="1" t="s">
        <v>44</v>
      </c>
      <c r="B160">
        <v>2019</v>
      </c>
      <c r="C160">
        <v>27218143.879999999</v>
      </c>
      <c r="D160">
        <v>5517717.4199999999</v>
      </c>
      <c r="E160">
        <v>-27218143.879999999</v>
      </c>
      <c r="F160">
        <v>438322.16</v>
      </c>
      <c r="G160">
        <v>-831139.42</v>
      </c>
      <c r="H160">
        <v>-640714.31999999995</v>
      </c>
      <c r="I160">
        <v>-1745095.86</v>
      </c>
      <c r="J160">
        <v>-1153413.79</v>
      </c>
      <c r="K160">
        <v>-478974.13</v>
      </c>
      <c r="L160">
        <v>-1425</v>
      </c>
      <c r="M160">
        <v>19207</v>
      </c>
      <c r="N160">
        <v>1124484.06</v>
      </c>
      <c r="O160">
        <v>0</v>
      </c>
      <c r="P160">
        <v>0</v>
      </c>
      <c r="Q160">
        <v>1124484.06</v>
      </c>
    </row>
    <row r="161" spans="1:17" x14ac:dyDescent="0.3">
      <c r="A161" s="1" t="s">
        <v>44</v>
      </c>
      <c r="B161">
        <v>2020</v>
      </c>
      <c r="C161">
        <v>33885621.229999997</v>
      </c>
      <c r="D161">
        <v>5814883.4400000004</v>
      </c>
      <c r="E161">
        <v>-33885621.219999999</v>
      </c>
      <c r="F161">
        <v>359010.71</v>
      </c>
      <c r="G161">
        <v>-938713.69</v>
      </c>
      <c r="H161">
        <v>-644984.47</v>
      </c>
      <c r="I161">
        <v>-2004985.83</v>
      </c>
      <c r="J161">
        <v>-1205929.29</v>
      </c>
      <c r="K161">
        <v>-480093.59</v>
      </c>
      <c r="L161">
        <v>0</v>
      </c>
      <c r="M161">
        <v>-136493.88</v>
      </c>
      <c r="N161">
        <v>762693.41000000294</v>
      </c>
      <c r="O161">
        <v>0</v>
      </c>
      <c r="P161">
        <v>0</v>
      </c>
      <c r="Q161">
        <v>762693.41000000294</v>
      </c>
    </row>
    <row r="162" spans="1:17" x14ac:dyDescent="0.3">
      <c r="A162" s="1" t="s">
        <v>44</v>
      </c>
      <c r="B162">
        <v>2021</v>
      </c>
      <c r="C162">
        <v>30922145.329999998</v>
      </c>
      <c r="D162">
        <v>6187901.25</v>
      </c>
      <c r="E162">
        <v>-30922145.329999998</v>
      </c>
      <c r="F162">
        <v>433837.89</v>
      </c>
      <c r="G162">
        <v>-946466.93</v>
      </c>
      <c r="H162">
        <v>-617235.22</v>
      </c>
      <c r="I162">
        <v>-2066860.35</v>
      </c>
      <c r="J162">
        <v>-1272575.43</v>
      </c>
      <c r="K162">
        <v>-495351.72</v>
      </c>
      <c r="L162">
        <v>0</v>
      </c>
      <c r="M162">
        <v>-309655.39</v>
      </c>
      <c r="N162">
        <v>913594.09999999602</v>
      </c>
      <c r="O162">
        <v>0</v>
      </c>
      <c r="P162">
        <v>0</v>
      </c>
      <c r="Q162">
        <v>913594.09999999602</v>
      </c>
    </row>
    <row r="163" spans="1:17" x14ac:dyDescent="0.3">
      <c r="A163" s="1" t="s">
        <v>45</v>
      </c>
      <c r="B163">
        <v>2015</v>
      </c>
      <c r="C163">
        <v>61900479.899999999</v>
      </c>
      <c r="D163">
        <v>9556817.5800000001</v>
      </c>
      <c r="E163">
        <v>-61900482.640000001</v>
      </c>
      <c r="F163">
        <v>1100798.57</v>
      </c>
      <c r="G163">
        <v>-1442650.53</v>
      </c>
      <c r="H163">
        <v>-299559.26</v>
      </c>
      <c r="I163">
        <v>-4151696.81</v>
      </c>
      <c r="J163">
        <v>-1780440.32</v>
      </c>
      <c r="K163">
        <v>-909971.76</v>
      </c>
      <c r="L163">
        <v>154599</v>
      </c>
      <c r="M163">
        <v>839654.55</v>
      </c>
      <c r="N163">
        <v>3067548.28000001</v>
      </c>
      <c r="O163">
        <v>0</v>
      </c>
      <c r="P163">
        <v>0</v>
      </c>
      <c r="Q163">
        <v>3067548.28000001</v>
      </c>
    </row>
    <row r="164" spans="1:17" x14ac:dyDescent="0.3">
      <c r="A164" s="1" t="s">
        <v>45</v>
      </c>
      <c r="B164">
        <v>2016</v>
      </c>
      <c r="C164">
        <v>68889508.079999998</v>
      </c>
      <c r="D164">
        <v>9801127.8800000008</v>
      </c>
      <c r="E164">
        <v>-68889508.079999998</v>
      </c>
      <c r="F164">
        <v>961317.91</v>
      </c>
      <c r="G164">
        <v>-1460236.96</v>
      </c>
      <c r="H164">
        <v>-444658.55</v>
      </c>
      <c r="I164">
        <v>-4224099.1900000004</v>
      </c>
      <c r="J164">
        <v>-1795855.98</v>
      </c>
      <c r="K164">
        <v>-1083976.6000000001</v>
      </c>
      <c r="L164">
        <v>-23588.41</v>
      </c>
      <c r="M164">
        <v>-379943</v>
      </c>
      <c r="N164">
        <v>1350087.0999999801</v>
      </c>
      <c r="O164">
        <v>0</v>
      </c>
      <c r="P164">
        <v>0</v>
      </c>
      <c r="Q164">
        <v>1350087.0999999801</v>
      </c>
    </row>
    <row r="165" spans="1:17" x14ac:dyDescent="0.3">
      <c r="A165" s="1" t="s">
        <v>45</v>
      </c>
      <c r="B165">
        <v>2017</v>
      </c>
      <c r="C165">
        <v>59744885.75</v>
      </c>
      <c r="D165">
        <v>10116159.119999999</v>
      </c>
      <c r="E165">
        <v>-59744885.840000004</v>
      </c>
      <c r="F165">
        <v>1161596.3</v>
      </c>
      <c r="G165">
        <v>-1422770</v>
      </c>
      <c r="H165">
        <v>-283003</v>
      </c>
      <c r="I165">
        <v>-4388890.8499999996</v>
      </c>
      <c r="J165">
        <v>-1950940.13</v>
      </c>
      <c r="K165">
        <v>-1158748.6100000001</v>
      </c>
      <c r="L165">
        <v>-33078</v>
      </c>
      <c r="M165">
        <v>62795</v>
      </c>
      <c r="N165">
        <v>2103119.7400000002</v>
      </c>
      <c r="O165">
        <v>-82324</v>
      </c>
      <c r="P165">
        <v>-82324</v>
      </c>
      <c r="Q165">
        <v>2020795.74</v>
      </c>
    </row>
    <row r="166" spans="1:17" x14ac:dyDescent="0.3">
      <c r="A166" s="1" t="s">
        <v>45</v>
      </c>
      <c r="B166">
        <v>2018</v>
      </c>
      <c r="C166">
        <v>55654492.039999999</v>
      </c>
      <c r="D166">
        <v>10676660.93</v>
      </c>
      <c r="E166">
        <v>-55654491.969999999</v>
      </c>
      <c r="F166">
        <v>1003326.66</v>
      </c>
      <c r="G166">
        <v>-1318244.52</v>
      </c>
      <c r="H166">
        <v>-317433.37</v>
      </c>
      <c r="I166">
        <v>-4522352.91</v>
      </c>
      <c r="J166">
        <v>-2053293.63</v>
      </c>
      <c r="K166">
        <v>-1499141.85</v>
      </c>
      <c r="L166">
        <v>-65412</v>
      </c>
      <c r="M166">
        <v>265670</v>
      </c>
      <c r="N166">
        <v>2169779.3800000101</v>
      </c>
      <c r="O166">
        <v>0</v>
      </c>
      <c r="P166">
        <v>0</v>
      </c>
      <c r="Q166">
        <v>2169779.3800000101</v>
      </c>
    </row>
    <row r="167" spans="1:17" x14ac:dyDescent="0.3">
      <c r="A167" s="1" t="s">
        <v>45</v>
      </c>
      <c r="B167">
        <v>2019</v>
      </c>
      <c r="C167">
        <v>59595572.829999998</v>
      </c>
      <c r="D167">
        <v>10896636.01</v>
      </c>
      <c r="E167">
        <v>-59595572.829999998</v>
      </c>
      <c r="F167">
        <v>1156983.99</v>
      </c>
      <c r="G167">
        <v>-1264253.74</v>
      </c>
      <c r="H167">
        <v>-305636.71000000002</v>
      </c>
      <c r="I167">
        <v>-4845918.29</v>
      </c>
      <c r="J167">
        <v>-2556788.44</v>
      </c>
      <c r="K167">
        <v>-4052115.46</v>
      </c>
      <c r="L167">
        <v>3147</v>
      </c>
      <c r="M167">
        <v>606265</v>
      </c>
      <c r="N167">
        <v>-361680.64000000298</v>
      </c>
      <c r="O167">
        <v>0</v>
      </c>
      <c r="P167">
        <v>0</v>
      </c>
      <c r="Q167">
        <v>-361680.64000000298</v>
      </c>
    </row>
    <row r="168" spans="1:17" x14ac:dyDescent="0.3">
      <c r="A168" s="1" t="s">
        <v>45</v>
      </c>
      <c r="B168">
        <v>2020</v>
      </c>
      <c r="C168">
        <v>70880295.939999998</v>
      </c>
      <c r="D168">
        <v>11108525.98</v>
      </c>
      <c r="E168">
        <v>-70880295.939999998</v>
      </c>
      <c r="F168">
        <v>1229024</v>
      </c>
      <c r="G168">
        <v>-1268603.77</v>
      </c>
      <c r="H168">
        <v>-388314.01</v>
      </c>
      <c r="I168">
        <v>-5065028.8</v>
      </c>
      <c r="J168">
        <v>-2728770.03</v>
      </c>
      <c r="K168">
        <v>-5049858.37</v>
      </c>
      <c r="L168">
        <v>3000.32</v>
      </c>
      <c r="M168">
        <v>605266</v>
      </c>
      <c r="N168">
        <v>-1554758.6799999799</v>
      </c>
      <c r="O168">
        <v>-96697</v>
      </c>
      <c r="P168">
        <v>-96697</v>
      </c>
      <c r="Q168">
        <v>-1651455.6799999799</v>
      </c>
    </row>
    <row r="169" spans="1:17" x14ac:dyDescent="0.3">
      <c r="A169" s="1" t="s">
        <v>45</v>
      </c>
      <c r="B169">
        <v>2021</v>
      </c>
      <c r="C169">
        <v>62585799.509999998</v>
      </c>
      <c r="D169">
        <v>16942826.949999999</v>
      </c>
      <c r="E169">
        <v>-62585799.509999998</v>
      </c>
      <c r="F169">
        <v>1533573.9868000001</v>
      </c>
      <c r="G169">
        <v>-1496235.190004</v>
      </c>
      <c r="H169">
        <v>-344951.95</v>
      </c>
      <c r="I169">
        <v>-5212253</v>
      </c>
      <c r="J169">
        <v>-4525975.8499999996</v>
      </c>
      <c r="K169">
        <v>583735.78</v>
      </c>
      <c r="L169">
        <v>0</v>
      </c>
      <c r="M169">
        <v>-1138842.3700000001</v>
      </c>
      <c r="N169">
        <v>6341878.3567959899</v>
      </c>
      <c r="O169">
        <v>0</v>
      </c>
      <c r="P169">
        <v>0</v>
      </c>
      <c r="Q169">
        <v>6341878.3567959899</v>
      </c>
    </row>
    <row r="170" spans="1:17" x14ac:dyDescent="0.3">
      <c r="A170" s="1" t="s">
        <v>46</v>
      </c>
      <c r="B170">
        <v>2015</v>
      </c>
      <c r="C170">
        <v>9879822.8800000008</v>
      </c>
      <c r="D170">
        <v>1337221.46</v>
      </c>
      <c r="E170">
        <v>-9879822.8800000008</v>
      </c>
      <c r="F170">
        <v>124310.54</v>
      </c>
      <c r="G170">
        <v>-175120.06</v>
      </c>
      <c r="H170">
        <v>-422732.76</v>
      </c>
      <c r="I170">
        <v>-618131.14</v>
      </c>
      <c r="J170">
        <v>-344308.86</v>
      </c>
      <c r="K170">
        <v>-84011.41</v>
      </c>
      <c r="L170">
        <v>-4657</v>
      </c>
      <c r="M170">
        <v>13800</v>
      </c>
      <c r="N170">
        <v>-173629.22999999899</v>
      </c>
      <c r="O170">
        <v>-39813.21</v>
      </c>
      <c r="P170">
        <v>-39813.21</v>
      </c>
      <c r="Q170">
        <v>-213442.43999999901</v>
      </c>
    </row>
    <row r="171" spans="1:17" x14ac:dyDescent="0.3">
      <c r="A171" s="1" t="s">
        <v>46</v>
      </c>
      <c r="B171">
        <v>2016</v>
      </c>
      <c r="C171">
        <v>10719015.16</v>
      </c>
      <c r="D171">
        <v>1112750.3500000001</v>
      </c>
      <c r="E171">
        <v>-10719015.16</v>
      </c>
      <c r="F171">
        <v>183105.15</v>
      </c>
      <c r="G171">
        <v>-129460.59</v>
      </c>
      <c r="H171">
        <v>-282006.46999999997</v>
      </c>
      <c r="I171">
        <v>-636405.28</v>
      </c>
      <c r="J171">
        <v>-94345.64</v>
      </c>
      <c r="K171">
        <v>-80946.14</v>
      </c>
      <c r="L171">
        <v>-3923</v>
      </c>
      <c r="M171">
        <v>-8200</v>
      </c>
      <c r="N171">
        <v>60568.380000001402</v>
      </c>
      <c r="O171">
        <v>19637.27</v>
      </c>
      <c r="P171">
        <v>19637.27</v>
      </c>
      <c r="Q171">
        <v>80205.650000001406</v>
      </c>
    </row>
    <row r="172" spans="1:17" x14ac:dyDescent="0.3">
      <c r="A172" s="1" t="s">
        <v>46</v>
      </c>
      <c r="B172">
        <v>2017</v>
      </c>
      <c r="C172">
        <v>9639619.6699999999</v>
      </c>
      <c r="D172">
        <v>1155060.29</v>
      </c>
      <c r="E172">
        <v>-9639619.6699999999</v>
      </c>
      <c r="F172">
        <v>167562.14000000001</v>
      </c>
      <c r="G172">
        <v>-180411.94</v>
      </c>
      <c r="H172">
        <v>-257745.32</v>
      </c>
      <c r="I172">
        <v>-654439.55000000005</v>
      </c>
      <c r="J172">
        <v>-100724.82</v>
      </c>
      <c r="K172">
        <v>-77091.240000000005</v>
      </c>
      <c r="L172">
        <v>-2661</v>
      </c>
      <c r="M172">
        <v>0</v>
      </c>
      <c r="N172">
        <v>49548.5600000009</v>
      </c>
      <c r="O172">
        <v>22521.599999999999</v>
      </c>
      <c r="P172">
        <v>22521.599999999999</v>
      </c>
      <c r="Q172">
        <v>72070.160000000906</v>
      </c>
    </row>
    <row r="173" spans="1:17" x14ac:dyDescent="0.3">
      <c r="A173" s="1" t="s">
        <v>46</v>
      </c>
      <c r="B173">
        <v>2018</v>
      </c>
      <c r="C173">
        <v>8702930.7100000009</v>
      </c>
      <c r="D173">
        <v>1199384.7</v>
      </c>
      <c r="E173">
        <v>-8702930.7100000009</v>
      </c>
      <c r="F173">
        <v>289144.17</v>
      </c>
      <c r="G173">
        <v>-165467.39000000001</v>
      </c>
      <c r="H173">
        <v>-317482.40000000002</v>
      </c>
      <c r="I173">
        <v>-638765.76</v>
      </c>
      <c r="J173">
        <v>-124014.02</v>
      </c>
      <c r="K173">
        <v>-96081.2</v>
      </c>
      <c r="L173">
        <v>-22128</v>
      </c>
      <c r="M173">
        <v>-8000</v>
      </c>
      <c r="N173">
        <v>116590.100000001</v>
      </c>
      <c r="O173">
        <v>-17655.77</v>
      </c>
      <c r="P173">
        <v>-17655.77</v>
      </c>
      <c r="Q173">
        <v>98934.330000001006</v>
      </c>
    </row>
    <row r="174" spans="1:17" x14ac:dyDescent="0.3">
      <c r="A174" s="1" t="s">
        <v>46</v>
      </c>
      <c r="B174">
        <v>2019</v>
      </c>
      <c r="C174">
        <v>9042549.3900000006</v>
      </c>
      <c r="D174">
        <v>1226450.29</v>
      </c>
      <c r="E174">
        <v>-9042549.3900000006</v>
      </c>
      <c r="F174">
        <v>299730.25</v>
      </c>
      <c r="G174">
        <v>-169073.18</v>
      </c>
      <c r="H174">
        <v>-305686.82</v>
      </c>
      <c r="I174">
        <v>-626987.39</v>
      </c>
      <c r="J174">
        <v>-114571.37</v>
      </c>
      <c r="K174">
        <v>-88405.56</v>
      </c>
      <c r="L174">
        <v>-28921</v>
      </c>
      <c r="M174">
        <v>-6000</v>
      </c>
      <c r="N174">
        <v>186535.220000003</v>
      </c>
      <c r="O174">
        <v>57802.13</v>
      </c>
      <c r="P174">
        <v>57802.13</v>
      </c>
      <c r="Q174">
        <v>244337.350000003</v>
      </c>
    </row>
    <row r="175" spans="1:17" x14ac:dyDescent="0.3">
      <c r="A175" s="1" t="s">
        <v>46</v>
      </c>
      <c r="B175">
        <v>2020</v>
      </c>
      <c r="C175">
        <v>9141051.3100000005</v>
      </c>
      <c r="D175">
        <v>1105894.99</v>
      </c>
      <c r="E175">
        <v>-9141051.3100000005</v>
      </c>
      <c r="F175">
        <v>253267.81</v>
      </c>
      <c r="G175">
        <v>-162432.04999999999</v>
      </c>
      <c r="H175">
        <v>-283606.23</v>
      </c>
      <c r="I175">
        <v>-642238.80000000005</v>
      </c>
      <c r="J175">
        <v>-118340.42</v>
      </c>
      <c r="K175">
        <v>-59283.26</v>
      </c>
      <c r="L175">
        <v>-13860</v>
      </c>
      <c r="M175">
        <v>-5000</v>
      </c>
      <c r="N175">
        <v>74402.040000000299</v>
      </c>
      <c r="O175">
        <v>60842.97</v>
      </c>
      <c r="P175">
        <v>60842.97</v>
      </c>
      <c r="Q175">
        <v>135245.01</v>
      </c>
    </row>
    <row r="176" spans="1:17" x14ac:dyDescent="0.3">
      <c r="A176" s="1" t="s">
        <v>46</v>
      </c>
      <c r="B176">
        <v>2021</v>
      </c>
      <c r="C176">
        <v>7655362.4400000004</v>
      </c>
      <c r="D176">
        <v>1266815.26</v>
      </c>
      <c r="E176">
        <v>-7655362.4400000004</v>
      </c>
      <c r="F176">
        <v>301416.18</v>
      </c>
      <c r="G176">
        <v>-136555.68</v>
      </c>
      <c r="H176">
        <v>-338156.09</v>
      </c>
      <c r="I176">
        <v>-681288.27</v>
      </c>
      <c r="J176">
        <v>-134529.21</v>
      </c>
      <c r="K176">
        <v>-29146.12</v>
      </c>
      <c r="L176">
        <v>-38660.68</v>
      </c>
      <c r="M176">
        <v>-6900</v>
      </c>
      <c r="N176">
        <v>202995.39</v>
      </c>
      <c r="O176">
        <v>-948.18</v>
      </c>
      <c r="P176">
        <v>-948.18</v>
      </c>
      <c r="Q176">
        <v>202047.21</v>
      </c>
    </row>
    <row r="177" spans="1:17" x14ac:dyDescent="0.3">
      <c r="A177" s="1" t="s">
        <v>47</v>
      </c>
      <c r="B177">
        <v>2015</v>
      </c>
      <c r="C177">
        <v>2064576.23</v>
      </c>
      <c r="D177">
        <v>527002.1</v>
      </c>
      <c r="E177">
        <v>-2064480.72</v>
      </c>
      <c r="F177">
        <v>31398.23</v>
      </c>
      <c r="G177">
        <v>-30115.11</v>
      </c>
      <c r="H177">
        <v>-17164.189999999999</v>
      </c>
      <c r="I177">
        <v>-390012.92</v>
      </c>
      <c r="J177">
        <v>-51899.040000000001</v>
      </c>
      <c r="K177">
        <v>-5848.75</v>
      </c>
      <c r="L177">
        <v>8656</v>
      </c>
      <c r="M177">
        <v>-18561</v>
      </c>
      <c r="N177">
        <v>53550.8300000003</v>
      </c>
      <c r="Q177">
        <v>53550.8300000003</v>
      </c>
    </row>
    <row r="178" spans="1:17" x14ac:dyDescent="0.3">
      <c r="A178" s="1" t="s">
        <v>47</v>
      </c>
      <c r="B178">
        <v>2016</v>
      </c>
      <c r="C178">
        <v>2894613.74</v>
      </c>
      <c r="D178">
        <v>496185.89</v>
      </c>
      <c r="E178">
        <v>-2894613.74</v>
      </c>
      <c r="F178">
        <v>54510.85</v>
      </c>
      <c r="G178">
        <v>-28340.82</v>
      </c>
      <c r="H178">
        <v>-14113.25</v>
      </c>
      <c r="I178">
        <v>-393414.54</v>
      </c>
      <c r="J178">
        <v>-52237</v>
      </c>
      <c r="K178">
        <v>-2848.08</v>
      </c>
      <c r="L178">
        <v>-2676</v>
      </c>
      <c r="M178">
        <v>-4093</v>
      </c>
      <c r="N178">
        <v>52974.050000000199</v>
      </c>
      <c r="O178">
        <v>0</v>
      </c>
      <c r="P178">
        <v>0</v>
      </c>
      <c r="Q178">
        <v>52974.050000000199</v>
      </c>
    </row>
    <row r="179" spans="1:17" x14ac:dyDescent="0.3">
      <c r="A179" s="1" t="s">
        <v>47</v>
      </c>
      <c r="B179">
        <v>2017</v>
      </c>
      <c r="C179">
        <v>2509801</v>
      </c>
      <c r="D179">
        <v>509415.07</v>
      </c>
      <c r="E179">
        <v>-2509801</v>
      </c>
      <c r="F179">
        <v>42120.08</v>
      </c>
      <c r="G179">
        <v>-35482.19</v>
      </c>
      <c r="H179">
        <v>-43625.14</v>
      </c>
      <c r="I179">
        <v>-424688.35</v>
      </c>
      <c r="J179">
        <v>-47324.42</v>
      </c>
      <c r="K179">
        <v>-1854.93</v>
      </c>
      <c r="L179">
        <v>2676</v>
      </c>
      <c r="M179">
        <v>-2461</v>
      </c>
      <c r="N179">
        <v>-1224.87999999985</v>
      </c>
      <c r="O179">
        <v>0</v>
      </c>
      <c r="P179">
        <v>0</v>
      </c>
      <c r="Q179">
        <v>-1224.87999999985</v>
      </c>
    </row>
    <row r="180" spans="1:17" x14ac:dyDescent="0.3">
      <c r="A180" s="1" t="s">
        <v>47</v>
      </c>
      <c r="B180">
        <v>2018</v>
      </c>
      <c r="C180">
        <v>1431875.33</v>
      </c>
      <c r="D180">
        <v>519394.49</v>
      </c>
      <c r="E180">
        <v>-1431875.33</v>
      </c>
      <c r="F180">
        <v>58900.32</v>
      </c>
      <c r="G180">
        <v>-29159.79</v>
      </c>
      <c r="H180">
        <v>-15778.57</v>
      </c>
      <c r="I180">
        <v>-407828.22</v>
      </c>
      <c r="J180">
        <v>-45711.72</v>
      </c>
      <c r="K180">
        <v>-3524.87</v>
      </c>
      <c r="L180">
        <v>-74194</v>
      </c>
      <c r="M180">
        <v>67345</v>
      </c>
      <c r="N180">
        <v>69442.640000000101</v>
      </c>
      <c r="O180">
        <v>0</v>
      </c>
      <c r="P180">
        <v>0</v>
      </c>
      <c r="Q180">
        <v>69442.640000000101</v>
      </c>
    </row>
    <row r="181" spans="1:17" x14ac:dyDescent="0.3">
      <c r="A181" s="1" t="s">
        <v>47</v>
      </c>
      <c r="B181">
        <v>2019</v>
      </c>
      <c r="C181">
        <v>1913988.57</v>
      </c>
      <c r="D181">
        <v>531386.44999999995</v>
      </c>
      <c r="E181">
        <v>-1913988.57</v>
      </c>
      <c r="F181">
        <v>66109.64</v>
      </c>
      <c r="G181">
        <v>-13474.61</v>
      </c>
      <c r="H181">
        <v>-28068.1</v>
      </c>
      <c r="I181">
        <v>-466754.21</v>
      </c>
      <c r="J181">
        <v>-51739.33</v>
      </c>
      <c r="K181">
        <v>-16575.07</v>
      </c>
      <c r="L181">
        <v>31830</v>
      </c>
      <c r="M181">
        <v>-27845</v>
      </c>
      <c r="N181">
        <v>24869.770000000201</v>
      </c>
      <c r="O181">
        <v>0</v>
      </c>
      <c r="P181">
        <v>0</v>
      </c>
      <c r="Q181">
        <v>24869.770000000201</v>
      </c>
    </row>
    <row r="182" spans="1:17" x14ac:dyDescent="0.3">
      <c r="A182" s="1" t="s">
        <v>47</v>
      </c>
      <c r="B182">
        <v>2020</v>
      </c>
      <c r="C182">
        <v>3140496.36</v>
      </c>
      <c r="D182">
        <v>534835.64</v>
      </c>
      <c r="E182">
        <v>-3140496.36</v>
      </c>
      <c r="F182">
        <v>51276.32</v>
      </c>
      <c r="G182">
        <v>-28125.360000000001</v>
      </c>
      <c r="H182">
        <v>-31668.62</v>
      </c>
      <c r="I182">
        <v>-443348.64</v>
      </c>
      <c r="J182">
        <v>-42727.95</v>
      </c>
      <c r="K182">
        <v>-4338.2700000000004</v>
      </c>
      <c r="L182">
        <v>365</v>
      </c>
      <c r="M182">
        <v>-6604</v>
      </c>
      <c r="N182">
        <v>29664.120000000101</v>
      </c>
      <c r="O182">
        <v>0</v>
      </c>
      <c r="P182">
        <v>0</v>
      </c>
      <c r="Q182">
        <v>29664.120000000101</v>
      </c>
    </row>
    <row r="183" spans="1:17" x14ac:dyDescent="0.3">
      <c r="A183" s="1" t="s">
        <v>47</v>
      </c>
      <c r="B183">
        <v>2021</v>
      </c>
      <c r="C183">
        <v>2763659.29</v>
      </c>
      <c r="D183">
        <v>551975.96</v>
      </c>
      <c r="E183">
        <v>-2763659.29</v>
      </c>
      <c r="F183">
        <v>46677.89</v>
      </c>
      <c r="G183">
        <v>-16054.28</v>
      </c>
      <c r="H183">
        <v>-26380.799999999999</v>
      </c>
      <c r="I183">
        <v>-477059.48</v>
      </c>
      <c r="J183">
        <v>-42230.97</v>
      </c>
      <c r="K183">
        <v>-1770.42</v>
      </c>
      <c r="L183">
        <v>-17015</v>
      </c>
      <c r="M183">
        <v>13147</v>
      </c>
      <c r="N183">
        <v>31289.8999999999</v>
      </c>
      <c r="O183">
        <v>0</v>
      </c>
      <c r="P183">
        <v>0</v>
      </c>
      <c r="Q183">
        <v>31289.8999999999</v>
      </c>
    </row>
    <row r="184" spans="1:17" x14ac:dyDescent="0.3">
      <c r="A184" s="1" t="s">
        <v>48</v>
      </c>
      <c r="B184">
        <v>2015</v>
      </c>
      <c r="C184">
        <v>10727235.68</v>
      </c>
      <c r="D184">
        <v>1554361.24</v>
      </c>
      <c r="E184">
        <v>-10727235.66</v>
      </c>
      <c r="F184">
        <v>134566.54</v>
      </c>
      <c r="G184">
        <v>-55990.12</v>
      </c>
      <c r="H184">
        <v>-179949.42</v>
      </c>
      <c r="I184">
        <v>-723526.22</v>
      </c>
      <c r="J184">
        <v>-188833.9</v>
      </c>
      <c r="K184">
        <v>-7110.41</v>
      </c>
      <c r="L184">
        <v>-146070</v>
      </c>
      <c r="M184">
        <v>35856</v>
      </c>
      <c r="N184">
        <v>423303.73</v>
      </c>
      <c r="Q184">
        <v>423303.73</v>
      </c>
    </row>
    <row r="185" spans="1:17" x14ac:dyDescent="0.3">
      <c r="A185" s="1" t="s">
        <v>48</v>
      </c>
      <c r="B185">
        <v>2016</v>
      </c>
      <c r="C185">
        <v>10793746.59</v>
      </c>
      <c r="D185">
        <v>1583395.41</v>
      </c>
      <c r="E185">
        <v>-10793746.59</v>
      </c>
      <c r="F185">
        <v>213537.06</v>
      </c>
      <c r="G185">
        <v>-68472.070000000007</v>
      </c>
      <c r="H185">
        <v>-168398.65</v>
      </c>
      <c r="I185">
        <v>-774789.45</v>
      </c>
      <c r="J185">
        <v>-194087.18</v>
      </c>
      <c r="K185">
        <v>4962.79</v>
      </c>
      <c r="L185">
        <v>-216655</v>
      </c>
      <c r="M185">
        <v>88378</v>
      </c>
      <c r="N185">
        <v>467870.91000000399</v>
      </c>
      <c r="O185">
        <v>0</v>
      </c>
      <c r="P185">
        <v>0</v>
      </c>
      <c r="Q185">
        <v>467870.91000000399</v>
      </c>
    </row>
    <row r="186" spans="1:17" x14ac:dyDescent="0.3">
      <c r="A186" s="1" t="s">
        <v>48</v>
      </c>
      <c r="B186">
        <v>2017</v>
      </c>
      <c r="C186">
        <v>9293778.8599999994</v>
      </c>
      <c r="D186">
        <v>1582320.44</v>
      </c>
      <c r="E186">
        <v>-9293778.8599999994</v>
      </c>
      <c r="F186">
        <v>154360.26999999999</v>
      </c>
      <c r="G186">
        <v>-126069.47</v>
      </c>
      <c r="H186">
        <v>-195607.97</v>
      </c>
      <c r="I186">
        <v>-846997.11</v>
      </c>
      <c r="J186">
        <v>-225270.41</v>
      </c>
      <c r="K186">
        <v>1206.0899999999999</v>
      </c>
      <c r="L186">
        <v>-30931</v>
      </c>
      <c r="M186">
        <v>0</v>
      </c>
      <c r="N186">
        <v>313010.84000000102</v>
      </c>
      <c r="O186">
        <v>0</v>
      </c>
      <c r="P186">
        <v>0</v>
      </c>
      <c r="Q186">
        <v>313010.84000000102</v>
      </c>
    </row>
    <row r="187" spans="1:17" x14ac:dyDescent="0.3">
      <c r="A187" s="1" t="s">
        <v>48</v>
      </c>
      <c r="B187">
        <v>2018</v>
      </c>
      <c r="C187">
        <v>9489206.5600000005</v>
      </c>
      <c r="D187">
        <v>1465507.23</v>
      </c>
      <c r="E187">
        <v>-9489206.5600000005</v>
      </c>
      <c r="F187">
        <v>253499.15</v>
      </c>
      <c r="G187">
        <v>-70877.16</v>
      </c>
      <c r="H187">
        <v>-189516.41</v>
      </c>
      <c r="I187">
        <v>-909750.32</v>
      </c>
      <c r="J187">
        <v>-263203.62</v>
      </c>
      <c r="K187">
        <v>-173069.12</v>
      </c>
      <c r="L187">
        <v>-246918</v>
      </c>
      <c r="M187">
        <v>212892</v>
      </c>
      <c r="N187">
        <v>78563.750000002401</v>
      </c>
      <c r="O187">
        <v>0</v>
      </c>
      <c r="P187">
        <v>0</v>
      </c>
      <c r="Q187">
        <v>78563.750000002401</v>
      </c>
    </row>
    <row r="188" spans="1:17" x14ac:dyDescent="0.3">
      <c r="A188" s="1" t="s">
        <v>48</v>
      </c>
      <c r="B188">
        <v>2019</v>
      </c>
      <c r="C188">
        <v>8979980.4800000004</v>
      </c>
      <c r="D188">
        <v>1697616.97</v>
      </c>
      <c r="E188">
        <v>-8979980.4800000004</v>
      </c>
      <c r="F188">
        <v>99364.76</v>
      </c>
      <c r="G188">
        <v>-83464.14</v>
      </c>
      <c r="H188">
        <v>-92790.64</v>
      </c>
      <c r="I188">
        <v>-939275.25</v>
      </c>
      <c r="J188">
        <v>-268253.12</v>
      </c>
      <c r="K188">
        <v>-182109.33</v>
      </c>
      <c r="L188">
        <v>229311</v>
      </c>
      <c r="M188">
        <v>-219284</v>
      </c>
      <c r="N188">
        <v>241116.25000000099</v>
      </c>
      <c r="O188">
        <v>0</v>
      </c>
      <c r="P188">
        <v>0</v>
      </c>
      <c r="Q188">
        <v>241116.25000000099</v>
      </c>
    </row>
    <row r="189" spans="1:17" x14ac:dyDescent="0.3">
      <c r="A189" s="1" t="s">
        <v>48</v>
      </c>
      <c r="B189">
        <v>2020</v>
      </c>
      <c r="C189">
        <v>9643472.5500000007</v>
      </c>
      <c r="D189">
        <v>1729853.03</v>
      </c>
      <c r="E189">
        <v>-9643472.5500000007</v>
      </c>
      <c r="F189">
        <v>144022.64000000001</v>
      </c>
      <c r="G189">
        <v>-66726.080000000002</v>
      </c>
      <c r="H189">
        <v>-213917.73</v>
      </c>
      <c r="I189">
        <v>-872132.52</v>
      </c>
      <c r="J189">
        <v>-268209.91999999998</v>
      </c>
      <c r="K189">
        <v>-152631.44</v>
      </c>
      <c r="L189">
        <v>-103402</v>
      </c>
      <c r="M189">
        <v>71950</v>
      </c>
      <c r="N189">
        <v>268805.97999999899</v>
      </c>
      <c r="O189">
        <v>0</v>
      </c>
      <c r="P189">
        <v>0</v>
      </c>
      <c r="Q189">
        <v>268805.97999999899</v>
      </c>
    </row>
    <row r="190" spans="1:17" x14ac:dyDescent="0.3">
      <c r="A190" s="1" t="s">
        <v>48</v>
      </c>
      <c r="B190">
        <v>2021</v>
      </c>
      <c r="C190">
        <v>10970771.310000001</v>
      </c>
      <c r="D190">
        <v>1726968.94</v>
      </c>
      <c r="E190">
        <v>-10970771.310000001</v>
      </c>
      <c r="F190">
        <v>100719.91</v>
      </c>
      <c r="G190">
        <v>-119463.64</v>
      </c>
      <c r="H190">
        <v>-224822.92</v>
      </c>
      <c r="I190">
        <v>-938794</v>
      </c>
      <c r="J190">
        <v>-272289.13</v>
      </c>
      <c r="K190">
        <v>-142103.59</v>
      </c>
      <c r="L190">
        <v>16785</v>
      </c>
      <c r="M190">
        <v>-42339</v>
      </c>
      <c r="N190">
        <v>104661.569999998</v>
      </c>
      <c r="O190">
        <v>0</v>
      </c>
      <c r="P190">
        <v>0</v>
      </c>
      <c r="Q190">
        <v>104661.569999998</v>
      </c>
    </row>
    <row r="191" spans="1:17" x14ac:dyDescent="0.3">
      <c r="A191" s="1" t="s">
        <v>49</v>
      </c>
      <c r="B191">
        <v>2015</v>
      </c>
      <c r="C191">
        <v>3209225062.7199998</v>
      </c>
      <c r="D191">
        <v>1381853028.5699999</v>
      </c>
      <c r="E191">
        <v>-3209225062.52</v>
      </c>
      <c r="F191">
        <v>46640723.030000001</v>
      </c>
      <c r="G191">
        <v>-96102295.710000098</v>
      </c>
      <c r="H191">
        <v>-226135554.94</v>
      </c>
      <c r="I191">
        <v>-270860602.30000001</v>
      </c>
      <c r="J191">
        <v>-368744197.43000001</v>
      </c>
      <c r="K191">
        <v>-151088306.30000001</v>
      </c>
      <c r="L191">
        <v>-65475702.32</v>
      </c>
      <c r="M191">
        <v>19796823.300000001</v>
      </c>
      <c r="N191">
        <v>269883916.10000002</v>
      </c>
      <c r="Q191">
        <v>269883916.10000002</v>
      </c>
    </row>
    <row r="192" spans="1:17" x14ac:dyDescent="0.3">
      <c r="A192" s="1" t="s">
        <v>49</v>
      </c>
      <c r="B192">
        <v>2016</v>
      </c>
      <c r="C192">
        <v>3472038669.79</v>
      </c>
      <c r="D192">
        <v>1396930974.6700001</v>
      </c>
      <c r="E192">
        <v>-3472038667.6799998</v>
      </c>
      <c r="F192">
        <v>58839287.090000004</v>
      </c>
      <c r="G192">
        <v>-96184048.959999993</v>
      </c>
      <c r="H192">
        <v>-250941802.53</v>
      </c>
      <c r="I192">
        <v>-235943811.96000001</v>
      </c>
      <c r="J192">
        <v>-379621689.83999997</v>
      </c>
      <c r="K192">
        <v>-158776542.09999999</v>
      </c>
      <c r="L192">
        <v>-24051656.600000001</v>
      </c>
      <c r="M192">
        <v>-34843465.579999998</v>
      </c>
      <c r="N192">
        <v>275407246.30000001</v>
      </c>
      <c r="O192">
        <v>529865</v>
      </c>
      <c r="P192">
        <v>529865</v>
      </c>
      <c r="Q192">
        <v>275937111.30000001</v>
      </c>
    </row>
    <row r="193" spans="1:17" x14ac:dyDescent="0.3">
      <c r="A193" s="1" t="s">
        <v>49</v>
      </c>
      <c r="B193">
        <v>2017</v>
      </c>
      <c r="C193">
        <v>2961334483.9000001</v>
      </c>
      <c r="D193">
        <v>1398086128.1900001</v>
      </c>
      <c r="E193">
        <v>-2961334335.4400001</v>
      </c>
      <c r="F193">
        <v>58786320</v>
      </c>
      <c r="G193">
        <v>-86178360.140000001</v>
      </c>
      <c r="H193">
        <v>-231330385.88</v>
      </c>
      <c r="I193">
        <v>-255377443.52000001</v>
      </c>
      <c r="J193">
        <v>-392777670.39999998</v>
      </c>
      <c r="K193">
        <v>-167557532.90000001</v>
      </c>
      <c r="L193">
        <v>-100543038.90000001</v>
      </c>
      <c r="M193">
        <v>43951795.939999998</v>
      </c>
      <c r="N193">
        <v>267059960.85000101</v>
      </c>
      <c r="O193">
        <v>894425.4</v>
      </c>
      <c r="P193">
        <v>894425.4</v>
      </c>
      <c r="Q193">
        <v>267954386.25000101</v>
      </c>
    </row>
    <row r="194" spans="1:17" x14ac:dyDescent="0.3">
      <c r="A194" s="1" t="s">
        <v>49</v>
      </c>
      <c r="B194">
        <v>2018</v>
      </c>
      <c r="C194">
        <v>2980368374.8899999</v>
      </c>
      <c r="D194">
        <v>1440004571.1800001</v>
      </c>
      <c r="E194">
        <v>-2980368376.02</v>
      </c>
      <c r="F194">
        <v>48560913.469999999</v>
      </c>
      <c r="G194">
        <v>-97097086.620000005</v>
      </c>
      <c r="H194">
        <v>-236568295.55000001</v>
      </c>
      <c r="I194">
        <v>-240673844.93000001</v>
      </c>
      <c r="J194">
        <v>-402163286.27999997</v>
      </c>
      <c r="K194">
        <v>-175912048.13</v>
      </c>
      <c r="L194">
        <v>-66456141.560000002</v>
      </c>
      <c r="M194">
        <v>15226338.560000001</v>
      </c>
      <c r="N194">
        <v>284921119.00999999</v>
      </c>
      <c r="O194">
        <v>232000</v>
      </c>
      <c r="P194">
        <v>232000</v>
      </c>
      <c r="Q194">
        <v>285153119.00999999</v>
      </c>
    </row>
    <row r="195" spans="1:17" x14ac:dyDescent="0.3">
      <c r="A195" s="1" t="s">
        <v>49</v>
      </c>
      <c r="B195">
        <v>2019</v>
      </c>
      <c r="C195">
        <v>3233529508.2199998</v>
      </c>
      <c r="D195">
        <v>1616808591.6600001</v>
      </c>
      <c r="E195">
        <v>-3233529507.9000001</v>
      </c>
      <c r="F195">
        <v>22071147.010000002</v>
      </c>
      <c r="G195">
        <v>-89237494</v>
      </c>
      <c r="H195">
        <v>-272372807.80000001</v>
      </c>
      <c r="I195">
        <v>-216118122.05000001</v>
      </c>
      <c r="J195">
        <v>-413140306.19</v>
      </c>
      <c r="K195">
        <v>-191317902.28999999</v>
      </c>
      <c r="L195">
        <v>-27049085.210000001</v>
      </c>
      <c r="M195">
        <v>-8507615.4900000002</v>
      </c>
      <c r="N195">
        <v>421136405.95999998</v>
      </c>
      <c r="O195">
        <v>3971</v>
      </c>
      <c r="P195">
        <v>3971</v>
      </c>
      <c r="Q195">
        <v>421140376.95999998</v>
      </c>
    </row>
    <row r="196" spans="1:17" x14ac:dyDescent="0.3">
      <c r="A196" s="1" t="s">
        <v>49</v>
      </c>
      <c r="B196">
        <v>2020</v>
      </c>
      <c r="C196">
        <v>3942811474.9899998</v>
      </c>
      <c r="D196">
        <v>1594243499.72</v>
      </c>
      <c r="E196">
        <v>-3942811473.6900001</v>
      </c>
      <c r="F196">
        <v>20437199.91</v>
      </c>
      <c r="G196">
        <v>-90188983.950000003</v>
      </c>
      <c r="H196">
        <v>-246457582.02000001</v>
      </c>
      <c r="I196">
        <v>-246521258.96259999</v>
      </c>
      <c r="J196">
        <v>-422283329.82999998</v>
      </c>
      <c r="K196">
        <v>-190226717.06</v>
      </c>
      <c r="L196">
        <v>-91959212.510000005</v>
      </c>
      <c r="M196">
        <v>91296565.349999994</v>
      </c>
      <c r="N196">
        <v>418340181.94739997</v>
      </c>
      <c r="O196">
        <v>-28711</v>
      </c>
      <c r="P196">
        <v>-28711</v>
      </c>
      <c r="Q196">
        <v>418311470.94739997</v>
      </c>
    </row>
    <row r="197" spans="1:17" x14ac:dyDescent="0.3">
      <c r="A197" s="1" t="s">
        <v>49</v>
      </c>
      <c r="B197">
        <v>2021</v>
      </c>
      <c r="C197">
        <v>3476118995.52</v>
      </c>
      <c r="D197">
        <v>1686373356.9200001</v>
      </c>
      <c r="E197">
        <v>-3476118995.5300002</v>
      </c>
      <c r="F197">
        <v>19380061.710000001</v>
      </c>
      <c r="G197">
        <v>-107329323.55</v>
      </c>
      <c r="H197">
        <v>-256098069.75999999</v>
      </c>
      <c r="I197">
        <v>-227771096.91</v>
      </c>
      <c r="J197">
        <v>-426482689.88999999</v>
      </c>
      <c r="K197">
        <v>-184342153.38</v>
      </c>
      <c r="L197">
        <v>-89492664.519999996</v>
      </c>
      <c r="M197">
        <v>-1275146.69</v>
      </c>
      <c r="N197">
        <v>412962273.92000097</v>
      </c>
      <c r="Q197">
        <v>412962273.92000097</v>
      </c>
    </row>
    <row r="198" spans="1:17" x14ac:dyDescent="0.3">
      <c r="A198" s="1" t="s">
        <v>50</v>
      </c>
      <c r="B198">
        <v>2015</v>
      </c>
      <c r="C198">
        <v>867750598.75</v>
      </c>
      <c r="D198">
        <v>158401188.97</v>
      </c>
      <c r="E198">
        <v>-867750598.75</v>
      </c>
      <c r="F198">
        <v>12866374.039999999</v>
      </c>
      <c r="G198">
        <v>-16546013.99</v>
      </c>
      <c r="H198">
        <v>-10313644.689999999</v>
      </c>
      <c r="I198">
        <v>-53488794.590000004</v>
      </c>
      <c r="J198">
        <v>-37990760.450000003</v>
      </c>
      <c r="K198">
        <v>-15816493.970000001</v>
      </c>
      <c r="L198">
        <v>-1216566</v>
      </c>
      <c r="M198">
        <v>0</v>
      </c>
      <c r="N198">
        <v>35895289.32</v>
      </c>
      <c r="O198">
        <v>0</v>
      </c>
      <c r="P198">
        <v>0</v>
      </c>
      <c r="Q198">
        <v>35895289.32</v>
      </c>
    </row>
    <row r="199" spans="1:17" x14ac:dyDescent="0.3">
      <c r="A199" s="1" t="s">
        <v>50</v>
      </c>
      <c r="B199">
        <v>2016</v>
      </c>
      <c r="C199">
        <v>965239128.72000003</v>
      </c>
      <c r="D199">
        <v>164798140.78999999</v>
      </c>
      <c r="E199">
        <v>-965239128.72000003</v>
      </c>
      <c r="F199">
        <v>13171017.98</v>
      </c>
      <c r="G199">
        <v>-17491731.829999998</v>
      </c>
      <c r="H199">
        <v>-10563439.699999999</v>
      </c>
      <c r="I199">
        <v>-54887642.409999996</v>
      </c>
      <c r="J199">
        <v>-40097278.189999998</v>
      </c>
      <c r="K199">
        <v>-16936740.48</v>
      </c>
      <c r="L199">
        <v>-3647180</v>
      </c>
      <c r="M199">
        <v>0</v>
      </c>
      <c r="N199">
        <v>34345146.159999996</v>
      </c>
      <c r="O199">
        <v>0</v>
      </c>
      <c r="P199">
        <v>0</v>
      </c>
      <c r="Q199">
        <v>34345146.159999996</v>
      </c>
    </row>
    <row r="200" spans="1:17" x14ac:dyDescent="0.3">
      <c r="A200" s="1" t="s">
        <v>50</v>
      </c>
      <c r="B200">
        <v>2017</v>
      </c>
      <c r="C200">
        <v>875802390.64999998</v>
      </c>
      <c r="D200">
        <v>169220014.5</v>
      </c>
      <c r="E200">
        <v>-875802390.70000005</v>
      </c>
      <c r="F200">
        <v>13400393.48</v>
      </c>
      <c r="G200">
        <v>-17999858.420000002</v>
      </c>
      <c r="H200">
        <v>-11071767.18</v>
      </c>
      <c r="I200">
        <v>-53596775.770000003</v>
      </c>
      <c r="J200">
        <v>-41682623.039999999</v>
      </c>
      <c r="K200">
        <v>-17981806.75</v>
      </c>
      <c r="L200">
        <v>-3827952</v>
      </c>
      <c r="M200">
        <v>0</v>
      </c>
      <c r="N200">
        <v>36459624.770000003</v>
      </c>
      <c r="O200">
        <v>0</v>
      </c>
      <c r="P200">
        <v>0</v>
      </c>
      <c r="Q200">
        <v>36459624.770000003</v>
      </c>
    </row>
    <row r="201" spans="1:17" x14ac:dyDescent="0.3">
      <c r="A201" s="1" t="s">
        <v>50</v>
      </c>
      <c r="B201">
        <v>2018</v>
      </c>
      <c r="C201">
        <v>852916533.50999999</v>
      </c>
      <c r="D201">
        <v>178315027.68000001</v>
      </c>
      <c r="E201">
        <v>-852916533.50999999</v>
      </c>
      <c r="F201">
        <v>17003810.949999999</v>
      </c>
      <c r="G201">
        <v>-20877216.239999998</v>
      </c>
      <c r="H201">
        <v>-9125315.9399999995</v>
      </c>
      <c r="I201">
        <v>-57309731.549999997</v>
      </c>
      <c r="J201">
        <v>-45984834.649999999</v>
      </c>
      <c r="K201">
        <v>-20173809.890000001</v>
      </c>
      <c r="L201">
        <v>-4689139</v>
      </c>
      <c r="M201">
        <v>0</v>
      </c>
      <c r="N201">
        <v>37158791.359999903</v>
      </c>
      <c r="O201">
        <v>0</v>
      </c>
      <c r="P201">
        <v>0</v>
      </c>
      <c r="Q201">
        <v>37158791.359999903</v>
      </c>
    </row>
    <row r="202" spans="1:17" x14ac:dyDescent="0.3">
      <c r="A202" s="1" t="s">
        <v>50</v>
      </c>
      <c r="B202">
        <v>2019</v>
      </c>
      <c r="C202">
        <v>892224310.89999998</v>
      </c>
      <c r="D202">
        <v>187866380.09</v>
      </c>
      <c r="E202">
        <v>-892224310.89999998</v>
      </c>
      <c r="F202">
        <v>8826321.3599999994</v>
      </c>
      <c r="G202">
        <v>-20863261.059999999</v>
      </c>
      <c r="H202">
        <v>-7692890.96</v>
      </c>
      <c r="I202">
        <v>-57980460.829999998</v>
      </c>
      <c r="J202">
        <v>-48613110.219999999</v>
      </c>
      <c r="K202">
        <v>-22532015.780000001</v>
      </c>
      <c r="L202">
        <v>-1310291.67</v>
      </c>
      <c r="M202">
        <v>0</v>
      </c>
      <c r="N202">
        <v>37700670.93</v>
      </c>
      <c r="O202">
        <v>0</v>
      </c>
      <c r="P202">
        <v>0</v>
      </c>
      <c r="Q202">
        <v>37700670.93</v>
      </c>
    </row>
    <row r="203" spans="1:17" x14ac:dyDescent="0.3">
      <c r="A203" s="1" t="s">
        <v>50</v>
      </c>
      <c r="B203">
        <v>2020</v>
      </c>
      <c r="C203">
        <v>983892730.74000001</v>
      </c>
      <c r="D203">
        <v>183816506</v>
      </c>
      <c r="E203">
        <v>-983892730.74000001</v>
      </c>
      <c r="F203">
        <v>8465189.4700000007</v>
      </c>
      <c r="G203">
        <v>-23101725.440000001</v>
      </c>
      <c r="H203">
        <v>-8663503.5</v>
      </c>
      <c r="I203">
        <v>-52047127.719999999</v>
      </c>
      <c r="J203">
        <v>-49899006.490000002</v>
      </c>
      <c r="K203">
        <v>-22917749.579999998</v>
      </c>
      <c r="L203">
        <v>-1063324.33</v>
      </c>
      <c r="M203">
        <v>0</v>
      </c>
      <c r="N203">
        <v>34589258.409999803</v>
      </c>
      <c r="O203">
        <v>0</v>
      </c>
      <c r="P203">
        <v>0</v>
      </c>
      <c r="Q203">
        <v>34589258.409999803</v>
      </c>
    </row>
    <row r="204" spans="1:17" x14ac:dyDescent="0.3">
      <c r="A204" s="1" t="s">
        <v>50</v>
      </c>
      <c r="B204">
        <v>2021</v>
      </c>
      <c r="C204">
        <v>858375660.24000001</v>
      </c>
      <c r="D204">
        <v>193354891.16</v>
      </c>
      <c r="E204">
        <v>-858375660.24000001</v>
      </c>
      <c r="F204">
        <v>9177226.9000000004</v>
      </c>
      <c r="G204">
        <v>-21205463.530000001</v>
      </c>
      <c r="H204">
        <v>-7686705.7400000002</v>
      </c>
      <c r="I204">
        <v>-56131011.859999999</v>
      </c>
      <c r="J204">
        <v>-50647181.200000003</v>
      </c>
      <c r="K204">
        <v>-23423347.170000002</v>
      </c>
      <c r="L204">
        <v>-2836666</v>
      </c>
      <c r="M204">
        <v>0</v>
      </c>
      <c r="N204">
        <v>40601742.560000002</v>
      </c>
      <c r="O204">
        <v>0</v>
      </c>
      <c r="P204">
        <v>0</v>
      </c>
      <c r="Q204">
        <v>40601742.560000002</v>
      </c>
    </row>
    <row r="205" spans="1:17" x14ac:dyDescent="0.3">
      <c r="A205" s="1" t="s">
        <v>51</v>
      </c>
      <c r="B205">
        <v>2015</v>
      </c>
      <c r="C205">
        <v>29656547.449999999</v>
      </c>
      <c r="D205">
        <v>8770808.5600000005</v>
      </c>
      <c r="E205">
        <v>-29656547.449999999</v>
      </c>
      <c r="F205">
        <v>1326492.31</v>
      </c>
      <c r="G205">
        <v>-1377569.34</v>
      </c>
      <c r="H205">
        <v>-427524.86</v>
      </c>
      <c r="I205">
        <v>-3767469.47</v>
      </c>
      <c r="J205">
        <v>-1879151.29</v>
      </c>
      <c r="K205">
        <v>-1077829.7</v>
      </c>
      <c r="L205">
        <v>1666</v>
      </c>
      <c r="M205">
        <v>-352008</v>
      </c>
      <c r="N205">
        <v>1217414.21</v>
      </c>
      <c r="Q205">
        <v>1217414.21</v>
      </c>
    </row>
    <row r="206" spans="1:17" x14ac:dyDescent="0.3">
      <c r="A206" s="1" t="s">
        <v>51</v>
      </c>
      <c r="B206">
        <v>2016</v>
      </c>
      <c r="C206">
        <v>33541118.789999999</v>
      </c>
      <c r="D206">
        <v>9288712.0099999998</v>
      </c>
      <c r="E206">
        <v>-33579166.789999999</v>
      </c>
      <c r="F206">
        <v>1002797.52</v>
      </c>
      <c r="G206">
        <v>-1352091.26</v>
      </c>
      <c r="H206">
        <v>-731242.01</v>
      </c>
      <c r="I206">
        <v>-3740255.1</v>
      </c>
      <c r="J206">
        <v>-2348783.23</v>
      </c>
      <c r="K206">
        <v>-1257050.46</v>
      </c>
      <c r="L206">
        <v>233375</v>
      </c>
      <c r="M206">
        <v>-438762.26</v>
      </c>
      <c r="N206">
        <v>618652.21000000497</v>
      </c>
      <c r="O206">
        <v>32926.26</v>
      </c>
      <c r="P206">
        <v>32926.26</v>
      </c>
      <c r="Q206">
        <v>651578.47000000498</v>
      </c>
    </row>
    <row r="207" spans="1:17" x14ac:dyDescent="0.3">
      <c r="A207" s="1" t="s">
        <v>51</v>
      </c>
      <c r="B207">
        <v>2017</v>
      </c>
      <c r="C207">
        <v>30238176.079999998</v>
      </c>
      <c r="D207">
        <v>9274988.1600000001</v>
      </c>
      <c r="E207">
        <v>-30238176.079999998</v>
      </c>
      <c r="F207">
        <v>656664.17000000004</v>
      </c>
      <c r="G207">
        <v>-1600621.83</v>
      </c>
      <c r="H207">
        <v>-616263.82999999996</v>
      </c>
      <c r="I207">
        <v>-3874858.05</v>
      </c>
      <c r="J207">
        <v>-2363239.9300000002</v>
      </c>
      <c r="K207">
        <v>-1307601.96</v>
      </c>
      <c r="L207">
        <v>-67982</v>
      </c>
      <c r="M207">
        <v>-65783.5</v>
      </c>
      <c r="N207">
        <v>35301.230000006697</v>
      </c>
      <c r="O207">
        <v>0</v>
      </c>
      <c r="P207">
        <v>0</v>
      </c>
      <c r="Q207">
        <v>35301.230000006697</v>
      </c>
    </row>
    <row r="208" spans="1:17" x14ac:dyDescent="0.3">
      <c r="A208" s="1" t="s">
        <v>51</v>
      </c>
      <c r="B208">
        <v>2018</v>
      </c>
      <c r="C208">
        <v>29906726.91</v>
      </c>
      <c r="D208">
        <v>10821863.49</v>
      </c>
      <c r="E208">
        <v>-29906726.899999999</v>
      </c>
      <c r="F208">
        <v>2040310.26</v>
      </c>
      <c r="G208">
        <v>-1418406.77</v>
      </c>
      <c r="H208">
        <v>-631422.75</v>
      </c>
      <c r="I208">
        <v>-3829675.22</v>
      </c>
      <c r="J208">
        <v>-2503452.29</v>
      </c>
      <c r="K208">
        <v>-1323085.83</v>
      </c>
      <c r="L208">
        <v>-225594</v>
      </c>
      <c r="M208">
        <v>-513000</v>
      </c>
      <c r="N208">
        <v>2417536.9</v>
      </c>
      <c r="O208">
        <v>0</v>
      </c>
      <c r="P208">
        <v>0</v>
      </c>
      <c r="Q208">
        <v>2417536.9</v>
      </c>
    </row>
    <row r="209" spans="1:17" x14ac:dyDescent="0.3">
      <c r="A209" s="1" t="s">
        <v>51</v>
      </c>
      <c r="B209">
        <v>2019</v>
      </c>
      <c r="C209">
        <v>31538080.579999998</v>
      </c>
      <c r="D209">
        <v>11244609.550000001</v>
      </c>
      <c r="E209">
        <v>-31538080.600000001</v>
      </c>
      <c r="F209">
        <v>2256269.9300000002</v>
      </c>
      <c r="G209">
        <v>-1313974.5</v>
      </c>
      <c r="H209">
        <v>-652489.39</v>
      </c>
      <c r="I209">
        <v>-3851685.25</v>
      </c>
      <c r="J209">
        <v>-2656246.52</v>
      </c>
      <c r="K209">
        <v>-1882592.92</v>
      </c>
      <c r="L209">
        <v>65720.490000000005</v>
      </c>
      <c r="M209">
        <v>-569590</v>
      </c>
      <c r="N209">
        <v>2640021.37</v>
      </c>
      <c r="O209">
        <v>66278.98</v>
      </c>
      <c r="P209">
        <v>66278.98</v>
      </c>
      <c r="Q209">
        <v>2706300.35</v>
      </c>
    </row>
    <row r="210" spans="1:17" x14ac:dyDescent="0.3">
      <c r="A210" s="1" t="s">
        <v>51</v>
      </c>
      <c r="B210">
        <v>2020</v>
      </c>
      <c r="C210">
        <v>40269560.82</v>
      </c>
      <c r="D210">
        <v>11612614.42</v>
      </c>
      <c r="E210">
        <v>-40269560.82</v>
      </c>
      <c r="F210">
        <v>1796934.71</v>
      </c>
      <c r="G210">
        <v>-1104679.22</v>
      </c>
      <c r="H210">
        <v>-762291.82</v>
      </c>
      <c r="I210">
        <v>-4538348.8</v>
      </c>
      <c r="J210">
        <v>-2942374.17</v>
      </c>
      <c r="K210">
        <v>-1395763.05</v>
      </c>
      <c r="L210">
        <v>-256677</v>
      </c>
      <c r="M210">
        <v>205920.38</v>
      </c>
      <c r="N210">
        <v>2615335.4500000002</v>
      </c>
      <c r="O210">
        <v>-15433</v>
      </c>
      <c r="P210">
        <v>-15433</v>
      </c>
      <c r="Q210">
        <v>2599902.4500000002</v>
      </c>
    </row>
    <row r="211" spans="1:17" x14ac:dyDescent="0.3">
      <c r="A211" s="1" t="s">
        <v>51</v>
      </c>
      <c r="B211">
        <v>2021</v>
      </c>
      <c r="C211">
        <v>34915177.119999997</v>
      </c>
      <c r="D211">
        <v>12270280.01</v>
      </c>
      <c r="E211">
        <v>-34915177.109999999</v>
      </c>
      <c r="F211">
        <v>1889195.54</v>
      </c>
      <c r="G211">
        <v>-1548760.81</v>
      </c>
      <c r="H211">
        <v>-1049232.8500000001</v>
      </c>
      <c r="I211">
        <v>-3997416.47</v>
      </c>
      <c r="J211">
        <v>-3248820.64</v>
      </c>
      <c r="K211">
        <v>-1254338.32</v>
      </c>
      <c r="L211">
        <v>-350054.96</v>
      </c>
      <c r="M211">
        <v>-113907</v>
      </c>
      <c r="N211">
        <v>2596944.5099999998</v>
      </c>
      <c r="O211">
        <v>-17409</v>
      </c>
      <c r="P211">
        <v>-17409</v>
      </c>
      <c r="Q211">
        <v>2579535.5099999998</v>
      </c>
    </row>
    <row r="212" spans="1:17" x14ac:dyDescent="0.3">
      <c r="A212" s="1" t="s">
        <v>52</v>
      </c>
      <c r="B212">
        <v>2015</v>
      </c>
      <c r="C212">
        <v>75255069</v>
      </c>
      <c r="D212">
        <v>11992451</v>
      </c>
      <c r="E212">
        <v>-75255069</v>
      </c>
      <c r="F212">
        <v>-417831</v>
      </c>
      <c r="G212">
        <v>-2109260</v>
      </c>
      <c r="H212">
        <v>-1140218</v>
      </c>
      <c r="I212">
        <v>-4317057</v>
      </c>
      <c r="J212">
        <v>-1690705</v>
      </c>
      <c r="K212">
        <v>-1223625</v>
      </c>
      <c r="L212">
        <v>-109773</v>
      </c>
      <c r="M212">
        <v>-258283</v>
      </c>
      <c r="N212">
        <v>725699</v>
      </c>
      <c r="Q212">
        <v>725699</v>
      </c>
    </row>
    <row r="213" spans="1:17" x14ac:dyDescent="0.3">
      <c r="A213" s="1" t="s">
        <v>52</v>
      </c>
      <c r="B213">
        <v>2016</v>
      </c>
      <c r="C213">
        <v>86327013</v>
      </c>
      <c r="D213">
        <v>12331630</v>
      </c>
      <c r="E213">
        <v>-86327013</v>
      </c>
      <c r="F213">
        <v>-2654430</v>
      </c>
      <c r="G213">
        <v>-2074448</v>
      </c>
      <c r="H213">
        <v>-1540546</v>
      </c>
      <c r="I213">
        <v>-3533741</v>
      </c>
      <c r="J213">
        <v>1600252</v>
      </c>
      <c r="K213">
        <v>-1298829</v>
      </c>
      <c r="L213">
        <v>-449183</v>
      </c>
      <c r="M213">
        <v>-379824</v>
      </c>
      <c r="N213">
        <v>2000881</v>
      </c>
      <c r="O213">
        <v>130854</v>
      </c>
      <c r="P213">
        <v>130854</v>
      </c>
      <c r="Q213">
        <v>2131735</v>
      </c>
    </row>
    <row r="214" spans="1:17" x14ac:dyDescent="0.3">
      <c r="A214" s="1" t="s">
        <v>52</v>
      </c>
      <c r="B214">
        <v>2017</v>
      </c>
      <c r="C214">
        <v>78029482</v>
      </c>
      <c r="D214">
        <v>11612597</v>
      </c>
      <c r="E214">
        <v>-78029482</v>
      </c>
      <c r="F214">
        <v>840814</v>
      </c>
      <c r="G214">
        <v>-1919242</v>
      </c>
      <c r="H214">
        <v>-1445415</v>
      </c>
      <c r="I214">
        <v>-3760291</v>
      </c>
      <c r="J214">
        <v>-2095293</v>
      </c>
      <c r="K214">
        <v>-1406039</v>
      </c>
      <c r="L214">
        <v>-171608</v>
      </c>
      <c r="M214">
        <v>-430075</v>
      </c>
      <c r="N214">
        <v>1225448</v>
      </c>
      <c r="O214">
        <v>-364887</v>
      </c>
      <c r="P214">
        <v>-364887</v>
      </c>
      <c r="Q214">
        <v>860561</v>
      </c>
    </row>
    <row r="215" spans="1:17" x14ac:dyDescent="0.3">
      <c r="A215" s="1" t="s">
        <v>52</v>
      </c>
      <c r="B215">
        <v>2018</v>
      </c>
      <c r="C215">
        <v>75312607</v>
      </c>
      <c r="D215">
        <v>12203097</v>
      </c>
      <c r="E215">
        <v>-75312605</v>
      </c>
      <c r="F215">
        <v>713034</v>
      </c>
      <c r="G215">
        <v>-2366890</v>
      </c>
      <c r="H215">
        <v>-1545398</v>
      </c>
      <c r="I215">
        <v>-3732202</v>
      </c>
      <c r="J215">
        <v>-2193987</v>
      </c>
      <c r="K215">
        <v>-1347847</v>
      </c>
      <c r="L215">
        <v>-96479</v>
      </c>
      <c r="M215">
        <v>21508</v>
      </c>
      <c r="N215">
        <v>1654838</v>
      </c>
      <c r="O215">
        <v>0</v>
      </c>
      <c r="P215">
        <v>0</v>
      </c>
      <c r="Q215">
        <v>1654838</v>
      </c>
    </row>
    <row r="216" spans="1:17" x14ac:dyDescent="0.3">
      <c r="A216" s="1" t="s">
        <v>52</v>
      </c>
      <c r="B216">
        <v>2019</v>
      </c>
      <c r="C216">
        <v>79877573.150000006</v>
      </c>
      <c r="D216">
        <v>12464880.189999999</v>
      </c>
      <c r="E216">
        <v>-79877573.060000002</v>
      </c>
      <c r="F216">
        <v>1000939.93</v>
      </c>
      <c r="G216">
        <v>-2108627.9</v>
      </c>
      <c r="H216">
        <v>-1360301.78</v>
      </c>
      <c r="I216">
        <v>-3742730.98</v>
      </c>
      <c r="J216">
        <v>-2255469.1</v>
      </c>
      <c r="K216">
        <v>-1385430.91</v>
      </c>
      <c r="L216">
        <v>-161035.68</v>
      </c>
      <c r="M216">
        <v>6869</v>
      </c>
      <c r="N216">
        <v>2459092.86</v>
      </c>
      <c r="O216">
        <v>0</v>
      </c>
      <c r="P216">
        <v>0</v>
      </c>
      <c r="Q216">
        <v>2459092.86</v>
      </c>
    </row>
    <row r="217" spans="1:17" x14ac:dyDescent="0.3">
      <c r="A217" s="1" t="s">
        <v>52</v>
      </c>
      <c r="B217">
        <v>2020</v>
      </c>
      <c r="C217">
        <v>85678881.660999998</v>
      </c>
      <c r="D217">
        <v>12460796.189999999</v>
      </c>
      <c r="E217">
        <v>-85678881.700000003</v>
      </c>
      <c r="F217">
        <v>793171.16</v>
      </c>
      <c r="G217">
        <v>-2215441.12</v>
      </c>
      <c r="H217">
        <v>-1292666.78</v>
      </c>
      <c r="I217">
        <v>-3856325.89</v>
      </c>
      <c r="J217">
        <v>-2357091.42</v>
      </c>
      <c r="K217">
        <v>-1458128.22</v>
      </c>
      <c r="L217">
        <v>-207791.16</v>
      </c>
      <c r="M217">
        <v>30682</v>
      </c>
      <c r="N217">
        <v>1897204.7209999801</v>
      </c>
      <c r="O217">
        <v>0</v>
      </c>
      <c r="P217">
        <v>0</v>
      </c>
      <c r="Q217">
        <v>1897204.7209999801</v>
      </c>
    </row>
    <row r="218" spans="1:17" x14ac:dyDescent="0.3">
      <c r="A218" s="1" t="s">
        <v>52</v>
      </c>
      <c r="B218">
        <v>2021</v>
      </c>
      <c r="C218">
        <v>74687297.761000007</v>
      </c>
      <c r="D218">
        <v>12731309.539999999</v>
      </c>
      <c r="E218">
        <v>-74687297.760000005</v>
      </c>
      <c r="F218">
        <v>772529.68</v>
      </c>
      <c r="G218">
        <v>-2242391.4</v>
      </c>
      <c r="H218">
        <v>-1224215.6499999999</v>
      </c>
      <c r="I218">
        <v>-3553412.1</v>
      </c>
      <c r="J218">
        <v>-2545168.56</v>
      </c>
      <c r="K218">
        <v>-1453891.81</v>
      </c>
      <c r="L218">
        <v>-186863.75</v>
      </c>
      <c r="M218">
        <v>-59283</v>
      </c>
      <c r="N218">
        <v>2238612.9509999901</v>
      </c>
      <c r="O218">
        <v>0</v>
      </c>
      <c r="P218">
        <v>0</v>
      </c>
      <c r="Q218">
        <v>2238612.9509999901</v>
      </c>
    </row>
    <row r="219" spans="1:17" x14ac:dyDescent="0.3">
      <c r="A219" s="1" t="s">
        <v>53</v>
      </c>
      <c r="B219">
        <v>2015</v>
      </c>
      <c r="C219">
        <v>204976789.47</v>
      </c>
      <c r="D219">
        <v>38030504.450000003</v>
      </c>
      <c r="E219">
        <v>-204976789.47</v>
      </c>
      <c r="F219">
        <v>-1952893.1</v>
      </c>
      <c r="G219">
        <v>-4143355.56</v>
      </c>
      <c r="H219">
        <v>-5176836.33</v>
      </c>
      <c r="I219">
        <v>-7199650.9000000004</v>
      </c>
      <c r="J219">
        <v>-2349310.66</v>
      </c>
      <c r="K219">
        <v>-4231005.62</v>
      </c>
      <c r="L219">
        <v>-1894663</v>
      </c>
      <c r="M219">
        <v>10947</v>
      </c>
      <c r="N219">
        <v>11093736.279999999</v>
      </c>
      <c r="Q219">
        <v>11093736.279999999</v>
      </c>
    </row>
    <row r="220" spans="1:17" x14ac:dyDescent="0.3">
      <c r="A220" s="1" t="s">
        <v>53</v>
      </c>
      <c r="B220">
        <v>2016</v>
      </c>
      <c r="C220">
        <v>228584621.19</v>
      </c>
      <c r="D220">
        <v>40318129.399999999</v>
      </c>
      <c r="E220">
        <v>-228584621.19</v>
      </c>
      <c r="F220">
        <v>2619674.09</v>
      </c>
      <c r="G220">
        <v>-4499778.71</v>
      </c>
      <c r="H220">
        <v>-4998354.13</v>
      </c>
      <c r="I220">
        <v>-8006371.9199999999</v>
      </c>
      <c r="J220">
        <v>-8710983.1500000004</v>
      </c>
      <c r="K220">
        <v>-4232097.76</v>
      </c>
      <c r="L220">
        <v>-2037858.25</v>
      </c>
      <c r="M220">
        <v>35896</v>
      </c>
      <c r="N220">
        <v>10488255.57</v>
      </c>
      <c r="O220">
        <v>0</v>
      </c>
      <c r="P220">
        <v>0</v>
      </c>
      <c r="Q220">
        <v>10488255.57</v>
      </c>
    </row>
    <row r="221" spans="1:17" x14ac:dyDescent="0.3">
      <c r="A221" s="1" t="s">
        <v>53</v>
      </c>
      <c r="B221">
        <v>2017</v>
      </c>
      <c r="C221">
        <v>201467225.36000001</v>
      </c>
      <c r="D221">
        <v>40176585.340000004</v>
      </c>
      <c r="E221">
        <v>-201467225.36000001</v>
      </c>
      <c r="F221">
        <v>2984063.68</v>
      </c>
      <c r="G221">
        <v>-5143785.78</v>
      </c>
      <c r="H221">
        <v>-5480836.6100000003</v>
      </c>
      <c r="I221">
        <v>-7706136.5800000001</v>
      </c>
      <c r="J221">
        <v>-8565129.9600000009</v>
      </c>
      <c r="K221">
        <v>-4226242.05</v>
      </c>
      <c r="L221">
        <v>-1840696.75</v>
      </c>
      <c r="M221">
        <v>12263</v>
      </c>
      <c r="N221">
        <v>10210084.289999999</v>
      </c>
      <c r="O221">
        <v>-33129.39</v>
      </c>
      <c r="P221">
        <v>-33129.39</v>
      </c>
      <c r="Q221">
        <v>10176954.9</v>
      </c>
    </row>
    <row r="222" spans="1:17" x14ac:dyDescent="0.3">
      <c r="A222" s="1" t="s">
        <v>53</v>
      </c>
      <c r="B222">
        <v>2018</v>
      </c>
      <c r="C222">
        <v>193636292.28999999</v>
      </c>
      <c r="D222">
        <v>41711864.030000001</v>
      </c>
      <c r="E222">
        <v>-193636292.28999999</v>
      </c>
      <c r="F222">
        <v>4530643.99</v>
      </c>
      <c r="G222">
        <v>-5813946.9500000002</v>
      </c>
      <c r="H222">
        <v>-5996631.79</v>
      </c>
      <c r="I222">
        <v>-8016043.3899999997</v>
      </c>
      <c r="J222">
        <v>-9116472.9900000002</v>
      </c>
      <c r="K222">
        <v>-4279289.63</v>
      </c>
      <c r="L222">
        <v>-1959456</v>
      </c>
      <c r="M222">
        <v>24228.91</v>
      </c>
      <c r="N222">
        <v>11084896.18</v>
      </c>
      <c r="O222">
        <v>0</v>
      </c>
      <c r="P222">
        <v>0</v>
      </c>
      <c r="Q222">
        <v>11084896.18</v>
      </c>
    </row>
    <row r="223" spans="1:17" x14ac:dyDescent="0.3">
      <c r="A223" s="1" t="s">
        <v>53</v>
      </c>
      <c r="B223">
        <v>2019</v>
      </c>
      <c r="C223">
        <v>203127919.52000001</v>
      </c>
      <c r="D223">
        <v>41972678.890000001</v>
      </c>
      <c r="E223">
        <v>-203127919.52000001</v>
      </c>
      <c r="F223">
        <v>3253354.78</v>
      </c>
      <c r="G223">
        <v>-5447296.29</v>
      </c>
      <c r="H223">
        <v>-6264292.5199999996</v>
      </c>
      <c r="I223">
        <v>-8044823.0599999996</v>
      </c>
      <c r="J223">
        <v>-9563158.3200000003</v>
      </c>
      <c r="K223">
        <v>-4221538.21</v>
      </c>
      <c r="L223">
        <v>-934803</v>
      </c>
      <c r="M223">
        <v>47264.19</v>
      </c>
      <c r="N223">
        <v>10797386.460000001</v>
      </c>
      <c r="O223">
        <v>-341983.74</v>
      </c>
      <c r="P223">
        <v>-341983.74</v>
      </c>
      <c r="Q223">
        <v>10455402.720000001</v>
      </c>
    </row>
    <row r="224" spans="1:17" x14ac:dyDescent="0.3">
      <c r="A224" s="1" t="s">
        <v>53</v>
      </c>
      <c r="B224">
        <v>2020</v>
      </c>
      <c r="C224">
        <v>238247274.38999999</v>
      </c>
      <c r="D224">
        <v>42981757.719999999</v>
      </c>
      <c r="E224">
        <v>-238247274.38999999</v>
      </c>
      <c r="F224">
        <v>3700688.04</v>
      </c>
      <c r="G224">
        <v>-5567593.21</v>
      </c>
      <c r="H224">
        <v>-6022915.3200000003</v>
      </c>
      <c r="I224">
        <v>-10139066.5</v>
      </c>
      <c r="J224">
        <v>-10034069.08</v>
      </c>
      <c r="K224">
        <v>-3016570.07</v>
      </c>
      <c r="L224">
        <v>-959961</v>
      </c>
      <c r="M224">
        <v>21520</v>
      </c>
      <c r="N224">
        <v>10963790.58</v>
      </c>
      <c r="O224">
        <v>0</v>
      </c>
      <c r="P224">
        <v>0</v>
      </c>
      <c r="Q224">
        <v>10963790.58</v>
      </c>
    </row>
    <row r="225" spans="1:17" x14ac:dyDescent="0.3">
      <c r="A225" s="1" t="s">
        <v>53</v>
      </c>
      <c r="B225">
        <v>2021</v>
      </c>
      <c r="C225">
        <v>204721850.21000001</v>
      </c>
      <c r="D225">
        <v>44428935.399999999</v>
      </c>
      <c r="E225">
        <v>-204721850.21000001</v>
      </c>
      <c r="F225">
        <v>2944329.2</v>
      </c>
      <c r="G225">
        <v>-5389622.8600000003</v>
      </c>
      <c r="H225">
        <v>-5786644.8099999996</v>
      </c>
      <c r="I225">
        <v>-11701235.85</v>
      </c>
      <c r="J225">
        <v>-10941254.68</v>
      </c>
      <c r="K225">
        <v>-2566842.7400000002</v>
      </c>
      <c r="L225">
        <v>415435.18</v>
      </c>
      <c r="M225">
        <v>21507.24</v>
      </c>
      <c r="N225">
        <v>11424606.08</v>
      </c>
      <c r="O225">
        <v>0</v>
      </c>
      <c r="P225">
        <v>0</v>
      </c>
      <c r="Q225">
        <v>11424606.08</v>
      </c>
    </row>
    <row r="226" spans="1:17" x14ac:dyDescent="0.3">
      <c r="A226" s="1" t="s">
        <v>54</v>
      </c>
      <c r="B226">
        <v>2015</v>
      </c>
      <c r="C226">
        <v>28617992.489999998</v>
      </c>
      <c r="D226">
        <v>4085864.38</v>
      </c>
      <c r="E226">
        <v>-28617992.390000001</v>
      </c>
      <c r="F226">
        <v>615615.15</v>
      </c>
      <c r="G226">
        <v>-508337.3</v>
      </c>
      <c r="H226">
        <v>-175002.68</v>
      </c>
      <c r="I226">
        <v>-1587580.02</v>
      </c>
      <c r="J226">
        <v>-1121030.25</v>
      </c>
      <c r="K226">
        <v>-683030.97</v>
      </c>
      <c r="L226">
        <v>-79244.92</v>
      </c>
      <c r="M226">
        <v>-44900</v>
      </c>
      <c r="N226">
        <v>502353.48999999301</v>
      </c>
      <c r="O226">
        <v>0</v>
      </c>
      <c r="P226">
        <v>0</v>
      </c>
      <c r="Q226">
        <v>502353.48999999301</v>
      </c>
    </row>
    <row r="227" spans="1:17" x14ac:dyDescent="0.3">
      <c r="A227" s="1" t="s">
        <v>54</v>
      </c>
      <c r="B227">
        <v>2016</v>
      </c>
      <c r="C227">
        <v>31183723.27</v>
      </c>
      <c r="D227">
        <v>4278005.5199999996</v>
      </c>
      <c r="E227">
        <v>-31183723.260000002</v>
      </c>
      <c r="F227">
        <v>638554.06999999995</v>
      </c>
      <c r="G227">
        <v>-547311.81000000006</v>
      </c>
      <c r="H227">
        <v>-273923.21999999997</v>
      </c>
      <c r="I227">
        <v>-1543355.34</v>
      </c>
      <c r="J227">
        <v>-1178282.02</v>
      </c>
      <c r="K227">
        <v>-703504.61</v>
      </c>
      <c r="L227">
        <v>-79142</v>
      </c>
      <c r="M227">
        <v>-88900</v>
      </c>
      <c r="N227">
        <v>502140.59999999701</v>
      </c>
      <c r="O227">
        <v>0</v>
      </c>
      <c r="P227">
        <v>0</v>
      </c>
      <c r="Q227">
        <v>502140.59999999701</v>
      </c>
    </row>
    <row r="228" spans="1:17" x14ac:dyDescent="0.3">
      <c r="A228" s="1" t="s">
        <v>54</v>
      </c>
      <c r="B228">
        <v>2017</v>
      </c>
      <c r="C228">
        <v>29030375.620000001</v>
      </c>
      <c r="D228">
        <v>4212810.7699999996</v>
      </c>
      <c r="E228">
        <v>-29030375.629999999</v>
      </c>
      <c r="F228">
        <v>540868.71</v>
      </c>
      <c r="G228">
        <v>-574731.26</v>
      </c>
      <c r="H228">
        <v>-260745.31</v>
      </c>
      <c r="I228">
        <v>-1614188.94</v>
      </c>
      <c r="J228">
        <v>-1184544.43</v>
      </c>
      <c r="K228">
        <v>-681538.37</v>
      </c>
      <c r="L228">
        <v>-42950.21</v>
      </c>
      <c r="M228">
        <v>-97270</v>
      </c>
      <c r="N228">
        <v>297710.94999999797</v>
      </c>
      <c r="O228">
        <v>-38724</v>
      </c>
      <c r="P228">
        <v>-38724</v>
      </c>
      <c r="Q228">
        <v>258986.949999998</v>
      </c>
    </row>
    <row r="229" spans="1:17" x14ac:dyDescent="0.3">
      <c r="A229" s="1" t="s">
        <v>54</v>
      </c>
      <c r="B229">
        <v>2018</v>
      </c>
      <c r="C229">
        <v>25882434.690000001</v>
      </c>
      <c r="D229">
        <v>4391539.88</v>
      </c>
      <c r="E229">
        <v>-25882434.68</v>
      </c>
      <c r="F229">
        <v>705174.58</v>
      </c>
      <c r="G229">
        <v>-646650.19999999995</v>
      </c>
      <c r="H229">
        <v>-343942.15</v>
      </c>
      <c r="I229">
        <v>-1678652.49</v>
      </c>
      <c r="J229">
        <v>-1091128.78</v>
      </c>
      <c r="K229">
        <v>-707379.03</v>
      </c>
      <c r="L229">
        <v>-84146.42</v>
      </c>
      <c r="M229">
        <v>-101082</v>
      </c>
      <c r="N229">
        <v>443733.40000000101</v>
      </c>
      <c r="O229">
        <v>0</v>
      </c>
      <c r="P229">
        <v>0</v>
      </c>
      <c r="Q229">
        <v>443733.40000000101</v>
      </c>
    </row>
    <row r="230" spans="1:17" x14ac:dyDescent="0.3">
      <c r="A230" s="1" t="s">
        <v>54</v>
      </c>
      <c r="B230">
        <v>2019</v>
      </c>
      <c r="C230">
        <v>29531633.93</v>
      </c>
      <c r="D230">
        <v>4367080.53</v>
      </c>
      <c r="E230">
        <v>-29531633.940000001</v>
      </c>
      <c r="F230">
        <v>561201.81999999995</v>
      </c>
      <c r="G230">
        <v>-680237.39</v>
      </c>
      <c r="H230">
        <v>-305443.76</v>
      </c>
      <c r="I230">
        <v>-1696076.86</v>
      </c>
      <c r="J230">
        <v>-1100193.58</v>
      </c>
      <c r="K230">
        <v>-776921.59</v>
      </c>
      <c r="L230">
        <v>0</v>
      </c>
      <c r="M230">
        <v>-100267</v>
      </c>
      <c r="N230">
        <v>269142.15999999898</v>
      </c>
      <c r="O230">
        <v>0</v>
      </c>
      <c r="P230">
        <v>0</v>
      </c>
      <c r="Q230">
        <v>269142.15999999898</v>
      </c>
    </row>
    <row r="231" spans="1:17" x14ac:dyDescent="0.3">
      <c r="A231" s="1" t="s">
        <v>54</v>
      </c>
      <c r="B231">
        <v>2020</v>
      </c>
      <c r="C231">
        <v>33152355.190000001</v>
      </c>
      <c r="D231">
        <v>4412909.75</v>
      </c>
      <c r="E231">
        <v>-33152355.16</v>
      </c>
      <c r="F231">
        <v>282388.40999999997</v>
      </c>
      <c r="G231">
        <v>-753224.37</v>
      </c>
      <c r="H231">
        <v>-304062.25</v>
      </c>
      <c r="I231">
        <v>-1690556.09</v>
      </c>
      <c r="J231">
        <v>-1183859.75</v>
      </c>
      <c r="K231">
        <v>-492926.25</v>
      </c>
      <c r="L231">
        <v>1613</v>
      </c>
      <c r="M231">
        <v>-129019</v>
      </c>
      <c r="N231">
        <v>143263.479999998</v>
      </c>
      <c r="O231">
        <v>0</v>
      </c>
      <c r="P231">
        <v>0</v>
      </c>
      <c r="Q231">
        <v>143263.479999998</v>
      </c>
    </row>
    <row r="232" spans="1:17" x14ac:dyDescent="0.3">
      <c r="A232" s="1" t="s">
        <v>54</v>
      </c>
      <c r="B232">
        <v>2021</v>
      </c>
      <c r="C232">
        <v>28239915.559999999</v>
      </c>
      <c r="D232">
        <v>4561315.3</v>
      </c>
      <c r="E232">
        <v>-28239915.530000001</v>
      </c>
      <c r="F232">
        <v>253674.45</v>
      </c>
      <c r="G232">
        <v>-514303.21</v>
      </c>
      <c r="H232">
        <v>-401884.43</v>
      </c>
      <c r="I232">
        <v>-1819803.58</v>
      </c>
      <c r="J232">
        <v>-1202634.3</v>
      </c>
      <c r="K232">
        <v>-520309.14</v>
      </c>
      <c r="L232">
        <v>0</v>
      </c>
      <c r="M232">
        <v>-95521</v>
      </c>
      <c r="N232">
        <v>260534.11999999799</v>
      </c>
      <c r="O232">
        <v>0</v>
      </c>
      <c r="P232">
        <v>0</v>
      </c>
      <c r="Q232">
        <v>260534.11999999799</v>
      </c>
    </row>
    <row r="233" spans="1:17" x14ac:dyDescent="0.3">
      <c r="A233" s="1" t="s">
        <v>55</v>
      </c>
      <c r="B233">
        <v>2015</v>
      </c>
      <c r="C233">
        <v>36452659.869999997</v>
      </c>
      <c r="D233">
        <v>7964348.0899999999</v>
      </c>
      <c r="E233">
        <v>-36452659.869999997</v>
      </c>
      <c r="F233">
        <v>643390.73</v>
      </c>
      <c r="G233">
        <v>-320991.37</v>
      </c>
      <c r="H233">
        <v>-1334895.28</v>
      </c>
      <c r="I233">
        <v>-3484954.57</v>
      </c>
      <c r="J233">
        <v>-1200180.2</v>
      </c>
      <c r="K233">
        <v>-249005.7</v>
      </c>
      <c r="L233">
        <v>-380775</v>
      </c>
      <c r="M233">
        <v>-129626</v>
      </c>
      <c r="N233">
        <v>1507310.6999999899</v>
      </c>
      <c r="Q233">
        <v>1507310.6999999899</v>
      </c>
    </row>
    <row r="234" spans="1:17" x14ac:dyDescent="0.3">
      <c r="A234" s="1" t="s">
        <v>55</v>
      </c>
      <c r="B234">
        <v>2016</v>
      </c>
      <c r="C234">
        <v>39007688.119999997</v>
      </c>
      <c r="D234">
        <v>7986090.6399999997</v>
      </c>
      <c r="E234">
        <v>-39007688.119999997</v>
      </c>
      <c r="F234">
        <v>759896.4</v>
      </c>
      <c r="G234">
        <v>-340159.5</v>
      </c>
      <c r="H234">
        <v>-1292350.6599999999</v>
      </c>
      <c r="I234">
        <v>-3263017.14</v>
      </c>
      <c r="J234">
        <v>-1349997.29</v>
      </c>
      <c r="K234">
        <v>-345731.85</v>
      </c>
      <c r="L234">
        <v>-431628</v>
      </c>
      <c r="M234">
        <v>-132385</v>
      </c>
      <c r="N234">
        <v>1590717.6</v>
      </c>
      <c r="O234">
        <v>90382</v>
      </c>
      <c r="P234">
        <v>90382</v>
      </c>
      <c r="Q234">
        <v>1681099.6</v>
      </c>
    </row>
    <row r="235" spans="1:17" x14ac:dyDescent="0.3">
      <c r="A235" s="1" t="s">
        <v>55</v>
      </c>
      <c r="B235">
        <v>2017</v>
      </c>
      <c r="C235">
        <v>34889267.770000003</v>
      </c>
      <c r="D235">
        <v>8141005.5700000003</v>
      </c>
      <c r="E235">
        <v>-34889267.770000003</v>
      </c>
      <c r="F235">
        <v>818623.2</v>
      </c>
      <c r="G235">
        <v>-322742.68</v>
      </c>
      <c r="H235">
        <v>-1348676.87</v>
      </c>
      <c r="I235">
        <v>-3039964.31</v>
      </c>
      <c r="J235">
        <v>-1414343.36</v>
      </c>
      <c r="K235">
        <v>-458656.96</v>
      </c>
      <c r="L235">
        <v>-482266</v>
      </c>
      <c r="M235">
        <v>-177335</v>
      </c>
      <c r="N235">
        <v>1715643.59</v>
      </c>
      <c r="O235">
        <v>0</v>
      </c>
      <c r="P235">
        <v>0</v>
      </c>
      <c r="Q235">
        <v>1715643.59</v>
      </c>
    </row>
    <row r="236" spans="1:17" x14ac:dyDescent="0.3">
      <c r="A236" s="1" t="s">
        <v>55</v>
      </c>
      <c r="B236">
        <v>2018</v>
      </c>
      <c r="C236">
        <v>33885971.130000003</v>
      </c>
      <c r="D236">
        <v>8482351.5299999993</v>
      </c>
      <c r="E236">
        <v>-33885971.130000003</v>
      </c>
      <c r="F236">
        <v>1087515.17</v>
      </c>
      <c r="G236">
        <v>-353649.14</v>
      </c>
      <c r="H236">
        <v>-1525272.22</v>
      </c>
      <c r="I236">
        <v>-3160049.61</v>
      </c>
      <c r="J236">
        <v>-1453185.74</v>
      </c>
      <c r="K236">
        <v>-497833.4</v>
      </c>
      <c r="L236">
        <v>-546092.34</v>
      </c>
      <c r="M236">
        <v>-140363</v>
      </c>
      <c r="N236">
        <v>1893421.24999999</v>
      </c>
      <c r="O236">
        <v>0</v>
      </c>
      <c r="P236">
        <v>0</v>
      </c>
      <c r="Q236">
        <v>1893421.24999999</v>
      </c>
    </row>
    <row r="237" spans="1:17" x14ac:dyDescent="0.3">
      <c r="A237" s="1" t="s">
        <v>55</v>
      </c>
      <c r="B237">
        <v>2019</v>
      </c>
      <c r="C237">
        <v>36690850.640000001</v>
      </c>
      <c r="D237">
        <v>7979741.54</v>
      </c>
      <c r="E237">
        <v>-36690850.640000001</v>
      </c>
      <c r="F237">
        <v>734314.21</v>
      </c>
      <c r="G237">
        <v>-370938.24</v>
      </c>
      <c r="H237">
        <v>-1339716.28</v>
      </c>
      <c r="I237">
        <v>-3124207.8</v>
      </c>
      <c r="J237">
        <v>-1499092.39</v>
      </c>
      <c r="K237">
        <v>-565007.87</v>
      </c>
      <c r="L237">
        <v>-396697</v>
      </c>
      <c r="M237">
        <v>-68821</v>
      </c>
      <c r="N237">
        <v>1349575.17</v>
      </c>
      <c r="O237">
        <v>-28312</v>
      </c>
      <c r="P237">
        <v>-28312</v>
      </c>
      <c r="Q237">
        <v>1321263.17</v>
      </c>
    </row>
    <row r="238" spans="1:17" x14ac:dyDescent="0.3">
      <c r="A238" s="1" t="s">
        <v>55</v>
      </c>
      <c r="B238">
        <v>2020</v>
      </c>
      <c r="C238">
        <v>40621419.490000002</v>
      </c>
      <c r="D238">
        <v>7643376.9699999997</v>
      </c>
      <c r="E238">
        <v>-40621419.490000002</v>
      </c>
      <c r="F238">
        <v>942523.8</v>
      </c>
      <c r="G238">
        <v>-489384.37</v>
      </c>
      <c r="H238">
        <v>-1642608.66</v>
      </c>
      <c r="I238">
        <v>-3296897.83</v>
      </c>
      <c r="J238">
        <v>-1560864.17</v>
      </c>
      <c r="K238">
        <v>-595416.36</v>
      </c>
      <c r="L238">
        <v>-254392</v>
      </c>
      <c r="M238">
        <v>10674</v>
      </c>
      <c r="N238">
        <v>757011.37999999197</v>
      </c>
      <c r="O238">
        <v>-3436</v>
      </c>
      <c r="P238">
        <v>-3436</v>
      </c>
      <c r="Q238">
        <v>753575.37999999197</v>
      </c>
    </row>
    <row r="239" spans="1:17" x14ac:dyDescent="0.3">
      <c r="A239" s="1" t="s">
        <v>55</v>
      </c>
      <c r="B239">
        <v>2021</v>
      </c>
      <c r="C239">
        <v>35879385.090000004</v>
      </c>
      <c r="D239">
        <v>8015507.1100000003</v>
      </c>
      <c r="E239">
        <v>-35879385.090000004</v>
      </c>
      <c r="F239">
        <v>924058.38</v>
      </c>
      <c r="G239">
        <v>-424454.3</v>
      </c>
      <c r="H239">
        <v>-1619030.09</v>
      </c>
      <c r="I239">
        <v>-2854398.27</v>
      </c>
      <c r="J239">
        <v>-1632463.6</v>
      </c>
      <c r="K239">
        <v>-579805.73</v>
      </c>
      <c r="L239">
        <v>-251430</v>
      </c>
      <c r="M239">
        <v>-224322</v>
      </c>
      <c r="N239">
        <v>1353661.5</v>
      </c>
      <c r="O239">
        <v>0</v>
      </c>
      <c r="P239">
        <v>0</v>
      </c>
      <c r="Q239">
        <v>1353661.5</v>
      </c>
    </row>
    <row r="240" spans="1:17" x14ac:dyDescent="0.3">
      <c r="A240" s="1" t="s">
        <v>56</v>
      </c>
      <c r="B240">
        <v>2015</v>
      </c>
      <c r="C240">
        <v>379936576.27999997</v>
      </c>
      <c r="D240">
        <v>64751228.939999998</v>
      </c>
      <c r="E240">
        <v>-379936576.27999997</v>
      </c>
      <c r="F240">
        <v>1618969.97</v>
      </c>
      <c r="G240">
        <v>-8693278.5700000003</v>
      </c>
      <c r="H240">
        <v>-8029591.1299999999</v>
      </c>
      <c r="I240">
        <v>-17959416.280000001</v>
      </c>
      <c r="J240">
        <v>-16858883</v>
      </c>
      <c r="K240">
        <v>-2862586.22</v>
      </c>
      <c r="L240">
        <v>-2648385</v>
      </c>
      <c r="M240">
        <v>836700</v>
      </c>
      <c r="N240">
        <v>10154758.710000001</v>
      </c>
      <c r="Q240">
        <v>10154758.710000001</v>
      </c>
    </row>
    <row r="241" spans="1:17" x14ac:dyDescent="0.3">
      <c r="A241" s="1" t="s">
        <v>56</v>
      </c>
      <c r="B241">
        <v>2016</v>
      </c>
      <c r="C241">
        <v>423091925.36000001</v>
      </c>
      <c r="D241">
        <v>65071664.920000002</v>
      </c>
      <c r="E241">
        <v>-423091925.36000001</v>
      </c>
      <c r="F241">
        <v>6947356.9500000002</v>
      </c>
      <c r="G241">
        <v>-8748778.6999999993</v>
      </c>
      <c r="H241">
        <v>-8326377.1399999997</v>
      </c>
      <c r="I241">
        <v>-19280988.34</v>
      </c>
      <c r="J241">
        <v>-17771935.870000001</v>
      </c>
      <c r="K241">
        <v>-3021405.04</v>
      </c>
      <c r="L241">
        <v>-1997955.92</v>
      </c>
      <c r="M241">
        <v>-405100</v>
      </c>
      <c r="N241">
        <v>12466480.8600001</v>
      </c>
      <c r="O241">
        <v>-293900</v>
      </c>
      <c r="P241">
        <v>-293900</v>
      </c>
      <c r="Q241">
        <v>12172580.8600001</v>
      </c>
    </row>
    <row r="242" spans="1:17" x14ac:dyDescent="0.3">
      <c r="A242" s="1" t="s">
        <v>56</v>
      </c>
      <c r="B242">
        <v>2017</v>
      </c>
      <c r="C242">
        <v>373466344.94999999</v>
      </c>
      <c r="D242">
        <v>66517461.219999999</v>
      </c>
      <c r="E242">
        <v>-373466344.94999999</v>
      </c>
      <c r="F242">
        <v>8720537.7400000002</v>
      </c>
      <c r="G242">
        <v>-9494979.9499999993</v>
      </c>
      <c r="H242">
        <v>-8484781.3200000003</v>
      </c>
      <c r="I242">
        <v>-19779283</v>
      </c>
      <c r="J242">
        <v>-17350371.949999999</v>
      </c>
      <c r="K242">
        <v>-3168564.4</v>
      </c>
      <c r="L242">
        <v>-1390575</v>
      </c>
      <c r="M242">
        <v>-933700</v>
      </c>
      <c r="N242">
        <v>14635743.3400001</v>
      </c>
      <c r="O242">
        <v>0</v>
      </c>
      <c r="P242">
        <v>0</v>
      </c>
      <c r="Q242">
        <v>14635743.3400001</v>
      </c>
    </row>
    <row r="243" spans="1:17" x14ac:dyDescent="0.3">
      <c r="A243" s="1" t="s">
        <v>56</v>
      </c>
      <c r="B243">
        <v>2018</v>
      </c>
      <c r="C243">
        <v>356920865.70999998</v>
      </c>
      <c r="D243">
        <v>69084973.870000005</v>
      </c>
      <c r="E243">
        <v>-356920865.70999998</v>
      </c>
      <c r="F243">
        <v>7368850.2199999997</v>
      </c>
      <c r="G243">
        <v>-10212541.49</v>
      </c>
      <c r="H243">
        <v>-9017046.2100000009</v>
      </c>
      <c r="I243">
        <v>-20213645.350000001</v>
      </c>
      <c r="J243">
        <v>-17881259.399999999</v>
      </c>
      <c r="K243">
        <v>-3808908.75</v>
      </c>
      <c r="L243">
        <v>-960093</v>
      </c>
      <c r="M243">
        <v>-1413562</v>
      </c>
      <c r="N243">
        <v>12946767.8899999</v>
      </c>
      <c r="O243">
        <v>0</v>
      </c>
      <c r="P243">
        <v>0</v>
      </c>
      <c r="Q243">
        <v>12946767.8899999</v>
      </c>
    </row>
    <row r="244" spans="1:17" x14ac:dyDescent="0.3">
      <c r="A244" s="1" t="s">
        <v>56</v>
      </c>
      <c r="B244">
        <v>2019</v>
      </c>
      <c r="C244">
        <v>368248824.95999998</v>
      </c>
      <c r="D244">
        <v>67574404.239999995</v>
      </c>
      <c r="E244">
        <v>-368248824.95999998</v>
      </c>
      <c r="F244">
        <v>6096084.8899999997</v>
      </c>
      <c r="G244">
        <v>-10625498.67</v>
      </c>
      <c r="H244">
        <v>-8519922.4900000002</v>
      </c>
      <c r="I244">
        <v>-21003508.309999999</v>
      </c>
      <c r="J244">
        <v>-18415548.32</v>
      </c>
      <c r="K244">
        <v>-4799262.45</v>
      </c>
      <c r="L244">
        <v>1551362</v>
      </c>
      <c r="M244">
        <v>111038</v>
      </c>
      <c r="N244">
        <v>11969148.890000099</v>
      </c>
      <c r="O244">
        <v>0</v>
      </c>
      <c r="P244">
        <v>0</v>
      </c>
      <c r="Q244">
        <v>11969148.890000099</v>
      </c>
    </row>
    <row r="245" spans="1:17" x14ac:dyDescent="0.3">
      <c r="A245" s="1" t="s">
        <v>56</v>
      </c>
      <c r="B245">
        <v>2020</v>
      </c>
      <c r="C245">
        <v>433635407.61000001</v>
      </c>
      <c r="D245">
        <v>70124259.239999995</v>
      </c>
      <c r="E245">
        <v>-433635407.61000001</v>
      </c>
      <c r="F245">
        <v>425810.49</v>
      </c>
      <c r="G245">
        <v>-10896300.43</v>
      </c>
      <c r="H245">
        <v>-8809130.3900000006</v>
      </c>
      <c r="I245">
        <v>-20923885.760000002</v>
      </c>
      <c r="J245">
        <v>-19675049.899999999</v>
      </c>
      <c r="K245">
        <v>-4638305.92</v>
      </c>
      <c r="L245">
        <v>-47565</v>
      </c>
      <c r="M245">
        <v>1756943</v>
      </c>
      <c r="N245">
        <v>7316775.3300000001</v>
      </c>
      <c r="O245">
        <v>0</v>
      </c>
      <c r="P245">
        <v>0</v>
      </c>
      <c r="Q245">
        <v>7316775.3300000001</v>
      </c>
    </row>
    <row r="246" spans="1:17" x14ac:dyDescent="0.3">
      <c r="A246" s="1" t="s">
        <v>56</v>
      </c>
      <c r="B246">
        <v>2021</v>
      </c>
      <c r="C246">
        <v>385324015.19999999</v>
      </c>
      <c r="D246">
        <v>72209446.849999994</v>
      </c>
      <c r="E246">
        <v>-385324015.19999999</v>
      </c>
      <c r="F246">
        <v>22107868.920000002</v>
      </c>
      <c r="G246">
        <v>-11539456.26</v>
      </c>
      <c r="H246">
        <v>-9374733.1899999995</v>
      </c>
      <c r="I246">
        <v>-22949747.920000002</v>
      </c>
      <c r="J246">
        <v>-20731822.489999998</v>
      </c>
      <c r="K246">
        <v>-5202253.4400000004</v>
      </c>
      <c r="L246">
        <v>141049</v>
      </c>
      <c r="M246">
        <v>-3682396</v>
      </c>
      <c r="N246">
        <v>20977955.469999999</v>
      </c>
      <c r="O246">
        <v>0</v>
      </c>
      <c r="P246">
        <v>0</v>
      </c>
      <c r="Q246">
        <v>20977955.469999999</v>
      </c>
    </row>
    <row r="247" spans="1:17" x14ac:dyDescent="0.3">
      <c r="A247" s="1" t="s">
        <v>57</v>
      </c>
      <c r="B247">
        <v>2015</v>
      </c>
      <c r="C247">
        <v>101556913</v>
      </c>
      <c r="D247">
        <v>15841812</v>
      </c>
      <c r="E247">
        <v>-101556912</v>
      </c>
      <c r="F247">
        <v>1386195</v>
      </c>
      <c r="G247">
        <v>-2264237</v>
      </c>
      <c r="H247">
        <v>-1445938</v>
      </c>
      <c r="I247">
        <v>-6188032</v>
      </c>
      <c r="J247">
        <v>-2761704</v>
      </c>
      <c r="K247">
        <v>-2143193</v>
      </c>
      <c r="L247">
        <v>-248590</v>
      </c>
      <c r="M247">
        <v>721383</v>
      </c>
      <c r="N247">
        <v>2897697</v>
      </c>
      <c r="Q247">
        <v>2897697</v>
      </c>
    </row>
    <row r="248" spans="1:17" x14ac:dyDescent="0.3">
      <c r="A248" s="1" t="s">
        <v>57</v>
      </c>
      <c r="B248">
        <v>2016</v>
      </c>
      <c r="C248">
        <v>114269832</v>
      </c>
      <c r="D248">
        <v>16327905</v>
      </c>
      <c r="E248">
        <v>-114269832</v>
      </c>
      <c r="F248">
        <v>1270875</v>
      </c>
      <c r="G248">
        <v>-2436465</v>
      </c>
      <c r="H248">
        <v>-1360880</v>
      </c>
      <c r="I248">
        <v>-5250001</v>
      </c>
      <c r="J248">
        <v>-3301468</v>
      </c>
      <c r="K248">
        <v>-2517805</v>
      </c>
      <c r="L248">
        <v>135464</v>
      </c>
      <c r="M248">
        <v>85388</v>
      </c>
      <c r="N248">
        <v>2953013</v>
      </c>
      <c r="O248">
        <v>0</v>
      </c>
      <c r="P248">
        <v>0</v>
      </c>
      <c r="Q248">
        <v>2953013</v>
      </c>
    </row>
    <row r="249" spans="1:17" x14ac:dyDescent="0.3">
      <c r="A249" s="1" t="s">
        <v>57</v>
      </c>
      <c r="B249">
        <v>2017</v>
      </c>
      <c r="C249">
        <v>102862811</v>
      </c>
      <c r="D249">
        <v>16615170</v>
      </c>
      <c r="E249">
        <v>-102862811</v>
      </c>
      <c r="F249">
        <v>1151122</v>
      </c>
      <c r="G249">
        <v>-2239574</v>
      </c>
      <c r="H249">
        <v>-1095331</v>
      </c>
      <c r="I249">
        <v>-4970240</v>
      </c>
      <c r="J249">
        <v>-3482059</v>
      </c>
      <c r="K249">
        <v>-2623790</v>
      </c>
      <c r="L249">
        <v>249676</v>
      </c>
      <c r="M249">
        <v>-539792</v>
      </c>
      <c r="N249">
        <v>3065182</v>
      </c>
      <c r="O249">
        <v>-101797</v>
      </c>
      <c r="P249">
        <v>-101797</v>
      </c>
      <c r="Q249">
        <v>2963385</v>
      </c>
    </row>
    <row r="250" spans="1:17" x14ac:dyDescent="0.3">
      <c r="A250" s="1" t="s">
        <v>57</v>
      </c>
      <c r="B250">
        <v>2018</v>
      </c>
      <c r="C250">
        <v>102620245</v>
      </c>
      <c r="D250">
        <v>17651774</v>
      </c>
      <c r="E250">
        <v>-102620246</v>
      </c>
      <c r="F250">
        <v>2093395</v>
      </c>
      <c r="G250">
        <v>-2371190</v>
      </c>
      <c r="H250">
        <v>-1401782</v>
      </c>
      <c r="I250">
        <v>-5045043</v>
      </c>
      <c r="J250">
        <v>-3761991</v>
      </c>
      <c r="K250">
        <v>-2606635</v>
      </c>
      <c r="L250">
        <v>-282380</v>
      </c>
      <c r="M250">
        <v>26848</v>
      </c>
      <c r="N250">
        <v>4302995</v>
      </c>
      <c r="O250">
        <v>0</v>
      </c>
      <c r="P250">
        <v>0</v>
      </c>
      <c r="Q250">
        <v>4302995</v>
      </c>
    </row>
    <row r="251" spans="1:17" x14ac:dyDescent="0.3">
      <c r="A251" s="1" t="s">
        <v>57</v>
      </c>
      <c r="B251">
        <v>2019</v>
      </c>
      <c r="C251">
        <v>106666165</v>
      </c>
      <c r="D251">
        <v>17960829</v>
      </c>
      <c r="E251">
        <v>-106666165</v>
      </c>
      <c r="F251">
        <v>1561670</v>
      </c>
      <c r="G251">
        <v>-2460780</v>
      </c>
      <c r="H251">
        <v>-1512621</v>
      </c>
      <c r="I251">
        <v>-5390994</v>
      </c>
      <c r="J251">
        <v>-4100681</v>
      </c>
      <c r="K251">
        <v>-2925970</v>
      </c>
      <c r="L251">
        <v>-1560309</v>
      </c>
      <c r="M251">
        <v>426825</v>
      </c>
      <c r="N251">
        <v>1997969</v>
      </c>
      <c r="O251">
        <v>0</v>
      </c>
      <c r="P251">
        <v>0</v>
      </c>
      <c r="Q251">
        <v>1997969</v>
      </c>
    </row>
    <row r="252" spans="1:17" x14ac:dyDescent="0.3">
      <c r="A252" s="1" t="s">
        <v>57</v>
      </c>
      <c r="B252">
        <v>2020</v>
      </c>
      <c r="C252">
        <v>123409715</v>
      </c>
      <c r="D252">
        <v>18599011</v>
      </c>
      <c r="E252">
        <v>-123409715</v>
      </c>
      <c r="F252">
        <v>962816</v>
      </c>
      <c r="G252">
        <v>-2548732</v>
      </c>
      <c r="H252">
        <v>-1332079</v>
      </c>
      <c r="I252">
        <v>-5945524</v>
      </c>
      <c r="J252">
        <v>-4314877</v>
      </c>
      <c r="K252">
        <v>-4139537</v>
      </c>
      <c r="L252">
        <v>-396776</v>
      </c>
      <c r="M252">
        <v>533245</v>
      </c>
      <c r="N252">
        <v>1417547</v>
      </c>
      <c r="O252">
        <v>-98122</v>
      </c>
      <c r="P252">
        <v>-98122</v>
      </c>
      <c r="Q252">
        <v>1319425</v>
      </c>
    </row>
    <row r="253" spans="1:17" x14ac:dyDescent="0.3">
      <c r="A253" s="1" t="s">
        <v>57</v>
      </c>
      <c r="B253">
        <v>2021</v>
      </c>
      <c r="C253">
        <v>110225584</v>
      </c>
      <c r="D253">
        <v>20078867</v>
      </c>
      <c r="E253">
        <v>-110225584</v>
      </c>
      <c r="F253">
        <v>1525104</v>
      </c>
      <c r="G253">
        <v>-3195250</v>
      </c>
      <c r="H253">
        <v>-1552775</v>
      </c>
      <c r="I253">
        <v>-6577106</v>
      </c>
      <c r="J253">
        <v>-4434028</v>
      </c>
      <c r="K253">
        <v>-1922931</v>
      </c>
      <c r="L253">
        <v>542494</v>
      </c>
      <c r="M253">
        <v>-999375</v>
      </c>
      <c r="N253">
        <v>3465000</v>
      </c>
      <c r="O253">
        <v>66259</v>
      </c>
      <c r="P253">
        <v>66259</v>
      </c>
      <c r="Q253">
        <v>3531259</v>
      </c>
    </row>
    <row r="254" spans="1:17" x14ac:dyDescent="0.3">
      <c r="A254" s="1" t="s">
        <v>58</v>
      </c>
      <c r="B254">
        <v>2015</v>
      </c>
      <c r="C254">
        <v>89846801.920000002</v>
      </c>
      <c r="D254">
        <v>20270754.969999999</v>
      </c>
      <c r="E254">
        <v>-90033811.010000005</v>
      </c>
      <c r="F254">
        <v>254809.53</v>
      </c>
      <c r="G254">
        <v>-2069446.72</v>
      </c>
      <c r="H254">
        <v>-1591387.08</v>
      </c>
      <c r="I254">
        <v>-6278872.1299999999</v>
      </c>
      <c r="J254">
        <v>-3548012.12</v>
      </c>
      <c r="K254">
        <v>-1718204.25</v>
      </c>
      <c r="L254">
        <v>-1182822</v>
      </c>
      <c r="M254">
        <v>0</v>
      </c>
      <c r="N254">
        <v>3949811.1100000101</v>
      </c>
      <c r="Q254">
        <v>3949811.1100000101</v>
      </c>
    </row>
    <row r="255" spans="1:17" x14ac:dyDescent="0.3">
      <c r="A255" s="1" t="s">
        <v>58</v>
      </c>
      <c r="B255">
        <v>2016</v>
      </c>
      <c r="C255">
        <v>102169051.26000001</v>
      </c>
      <c r="D255">
        <v>20740453.34</v>
      </c>
      <c r="E255">
        <v>-102169051.26000001</v>
      </c>
      <c r="F255">
        <v>194330.63</v>
      </c>
      <c r="G255">
        <v>-2344411.7200000002</v>
      </c>
      <c r="H255">
        <v>-1704987.28</v>
      </c>
      <c r="I255">
        <v>-6275321.4900000002</v>
      </c>
      <c r="J255">
        <v>-3885244.12</v>
      </c>
      <c r="K255">
        <v>-1850365.08</v>
      </c>
      <c r="L255">
        <v>-800125</v>
      </c>
      <c r="M255">
        <v>-462798.27</v>
      </c>
      <c r="N255">
        <v>3611531.00999999</v>
      </c>
      <c r="O255">
        <v>-140871</v>
      </c>
      <c r="P255">
        <v>-140871</v>
      </c>
      <c r="Q255">
        <v>3470660.00999999</v>
      </c>
    </row>
    <row r="256" spans="1:17" x14ac:dyDescent="0.3">
      <c r="A256" s="1" t="s">
        <v>58</v>
      </c>
      <c r="B256">
        <v>2017</v>
      </c>
      <c r="C256">
        <v>89826840.170000002</v>
      </c>
      <c r="D256">
        <v>18908308.260000002</v>
      </c>
      <c r="E256">
        <v>-89826840.140000001</v>
      </c>
      <c r="F256">
        <v>2019504.3</v>
      </c>
      <c r="G256">
        <v>-2352065.38</v>
      </c>
      <c r="H256">
        <v>-1595482.44</v>
      </c>
      <c r="I256">
        <v>-8096698.5800000001</v>
      </c>
      <c r="J256">
        <v>-4395201.8600000003</v>
      </c>
      <c r="K256">
        <v>-1678324.17</v>
      </c>
      <c r="L256">
        <v>-907006</v>
      </c>
      <c r="M256">
        <v>1043276</v>
      </c>
      <c r="N256">
        <v>2946310.16000003</v>
      </c>
      <c r="O256">
        <v>107930</v>
      </c>
      <c r="P256">
        <v>107930</v>
      </c>
      <c r="Q256">
        <v>3054240.16000003</v>
      </c>
    </row>
    <row r="257" spans="1:17" x14ac:dyDescent="0.3">
      <c r="A257" s="1" t="s">
        <v>58</v>
      </c>
      <c r="B257">
        <v>2018</v>
      </c>
      <c r="C257">
        <v>57474739.280000001</v>
      </c>
      <c r="D257">
        <v>21464635.079999998</v>
      </c>
      <c r="E257">
        <v>-57474739.280000001</v>
      </c>
      <c r="F257">
        <v>3101435.73</v>
      </c>
      <c r="G257">
        <v>-2129540.17</v>
      </c>
      <c r="H257">
        <v>-1590204.61</v>
      </c>
      <c r="I257">
        <v>-7872471.8099999996</v>
      </c>
      <c r="J257">
        <v>-5747248.75</v>
      </c>
      <c r="K257">
        <v>-3363982</v>
      </c>
      <c r="L257">
        <v>-877088.63</v>
      </c>
      <c r="M257">
        <v>-1413231.87</v>
      </c>
      <c r="N257">
        <v>1572302.97</v>
      </c>
      <c r="O257">
        <v>0</v>
      </c>
      <c r="P257">
        <v>0</v>
      </c>
      <c r="Q257">
        <v>1572302.97</v>
      </c>
    </row>
    <row r="258" spans="1:17" x14ac:dyDescent="0.3">
      <c r="A258" s="1" t="s">
        <v>58</v>
      </c>
      <c r="B258">
        <v>2019</v>
      </c>
      <c r="C258">
        <v>79401668.799999997</v>
      </c>
      <c r="D258">
        <v>21070586.039999999</v>
      </c>
      <c r="E258">
        <v>-79395285.909999996</v>
      </c>
      <c r="F258">
        <v>2722528.95</v>
      </c>
      <c r="G258">
        <v>-2556655.89</v>
      </c>
      <c r="H258">
        <v>-1928682.73</v>
      </c>
      <c r="I258">
        <v>-8455216.5199999996</v>
      </c>
      <c r="J258">
        <v>-5450293.3200000003</v>
      </c>
      <c r="K258">
        <v>-3796813.74</v>
      </c>
      <c r="L258">
        <v>0</v>
      </c>
      <c r="M258">
        <v>-2024445.58</v>
      </c>
      <c r="N258">
        <v>-412609.900000036</v>
      </c>
      <c r="O258">
        <v>0</v>
      </c>
      <c r="P258">
        <v>0</v>
      </c>
      <c r="Q258">
        <v>-412609.900000036</v>
      </c>
    </row>
    <row r="259" spans="1:17" x14ac:dyDescent="0.3">
      <c r="A259" s="1" t="s">
        <v>58</v>
      </c>
      <c r="B259">
        <v>2020</v>
      </c>
      <c r="C259">
        <v>118150153.18000001</v>
      </c>
      <c r="D259">
        <v>20790260.690000001</v>
      </c>
      <c r="E259">
        <v>-118150153.18000001</v>
      </c>
      <c r="F259">
        <v>682381.72</v>
      </c>
      <c r="G259">
        <v>-2735049.21</v>
      </c>
      <c r="H259">
        <v>-1335033</v>
      </c>
      <c r="I259">
        <v>-8484356.25</v>
      </c>
      <c r="J259">
        <v>-5022240.66</v>
      </c>
      <c r="K259">
        <v>-3309637.63</v>
      </c>
      <c r="L259">
        <v>0</v>
      </c>
      <c r="M259">
        <v>2086104.36</v>
      </c>
      <c r="N259">
        <v>2672430.02</v>
      </c>
      <c r="O259">
        <v>-140343.29999999999</v>
      </c>
      <c r="P259">
        <v>-140343.29999999999</v>
      </c>
      <c r="Q259">
        <v>2532086.7200000002</v>
      </c>
    </row>
    <row r="260" spans="1:17" x14ac:dyDescent="0.3">
      <c r="A260" s="1" t="s">
        <v>58</v>
      </c>
      <c r="B260">
        <v>2021</v>
      </c>
      <c r="C260">
        <v>102605247.18000001</v>
      </c>
      <c r="D260">
        <v>23183337.43</v>
      </c>
      <c r="E260">
        <v>-102612369.64</v>
      </c>
      <c r="F260">
        <v>697073.31</v>
      </c>
      <c r="G260">
        <v>-2452186.31</v>
      </c>
      <c r="H260">
        <v>-1107232.44</v>
      </c>
      <c r="I260">
        <v>-9187984.1500000004</v>
      </c>
      <c r="J260">
        <v>-5585593.8899999997</v>
      </c>
      <c r="K260">
        <v>183700.73</v>
      </c>
      <c r="L260">
        <v>0</v>
      </c>
      <c r="M260">
        <v>-1614251.54</v>
      </c>
      <c r="N260">
        <v>4109740.68000003</v>
      </c>
      <c r="O260">
        <v>-68300.3</v>
      </c>
      <c r="P260">
        <v>-68300.3</v>
      </c>
      <c r="Q260">
        <v>4041440.3800000302</v>
      </c>
    </row>
    <row r="261" spans="1:17" x14ac:dyDescent="0.3">
      <c r="A261" s="1" t="s">
        <v>59</v>
      </c>
      <c r="B261">
        <v>2015</v>
      </c>
      <c r="C261">
        <v>150854521.58000001</v>
      </c>
      <c r="D261">
        <v>29280939.559999999</v>
      </c>
      <c r="E261">
        <v>-150844154.94</v>
      </c>
      <c r="F261">
        <v>2691333.91</v>
      </c>
      <c r="G261">
        <v>-4310480.8</v>
      </c>
      <c r="H261">
        <v>-2345781.9</v>
      </c>
      <c r="I261">
        <v>-10217178.369999999</v>
      </c>
      <c r="J261">
        <v>-6099693.6600000001</v>
      </c>
      <c r="K261">
        <v>-3357780.92</v>
      </c>
      <c r="L261">
        <v>-859182.5</v>
      </c>
      <c r="M261">
        <v>533645</v>
      </c>
      <c r="N261">
        <v>5326186.9600000205</v>
      </c>
      <c r="O261">
        <v>0</v>
      </c>
      <c r="P261">
        <v>0</v>
      </c>
      <c r="Q261">
        <v>5326186.9600000205</v>
      </c>
    </row>
    <row r="262" spans="1:17" x14ac:dyDescent="0.3">
      <c r="A262" s="1" t="s">
        <v>59</v>
      </c>
      <c r="B262">
        <v>2016</v>
      </c>
      <c r="C262">
        <v>165669062.24000001</v>
      </c>
      <c r="D262">
        <v>28384553</v>
      </c>
      <c r="E262">
        <v>-165669062.24000001</v>
      </c>
      <c r="F262">
        <v>2580305.2799999998</v>
      </c>
      <c r="G262">
        <v>-4411324.82</v>
      </c>
      <c r="H262">
        <v>-2203115.31</v>
      </c>
      <c r="I262">
        <v>-10532079.6</v>
      </c>
      <c r="J262">
        <v>-6462384.9400000004</v>
      </c>
      <c r="K262">
        <v>-2576608.86</v>
      </c>
      <c r="L262">
        <v>188872</v>
      </c>
      <c r="M262">
        <v>189346</v>
      </c>
      <c r="N262">
        <v>5157562.75</v>
      </c>
      <c r="O262">
        <v>0</v>
      </c>
      <c r="P262">
        <v>0</v>
      </c>
      <c r="Q262">
        <v>5157562.75</v>
      </c>
    </row>
    <row r="263" spans="1:17" x14ac:dyDescent="0.3">
      <c r="A263" s="1" t="s">
        <v>59</v>
      </c>
      <c r="B263">
        <v>2017</v>
      </c>
      <c r="C263">
        <v>146426516.65000001</v>
      </c>
      <c r="D263">
        <v>29185423.850000001</v>
      </c>
      <c r="E263">
        <v>-146426516.65000001</v>
      </c>
      <c r="F263">
        <v>2404040.21</v>
      </c>
      <c r="G263">
        <v>-4732154.1399999997</v>
      </c>
      <c r="H263">
        <v>-2660236.27</v>
      </c>
      <c r="I263">
        <v>-10876047.439999999</v>
      </c>
      <c r="J263">
        <v>-6937287.0300000003</v>
      </c>
      <c r="K263">
        <v>-2860307.19</v>
      </c>
      <c r="L263">
        <v>-325010</v>
      </c>
      <c r="M263">
        <v>-232779</v>
      </c>
      <c r="N263">
        <v>2965642.98999999</v>
      </c>
      <c r="O263">
        <v>0</v>
      </c>
      <c r="P263">
        <v>0</v>
      </c>
      <c r="Q263">
        <v>2965642.98999999</v>
      </c>
    </row>
    <row r="264" spans="1:17" x14ac:dyDescent="0.3">
      <c r="A264" s="1" t="s">
        <v>59</v>
      </c>
      <c r="B264">
        <v>2018</v>
      </c>
      <c r="C264">
        <v>137526724.63999999</v>
      </c>
      <c r="D264">
        <v>30080101.75</v>
      </c>
      <c r="E264">
        <v>-137526724.63999999</v>
      </c>
      <c r="F264">
        <v>2899746.4</v>
      </c>
      <c r="G264">
        <v>-4458287.43</v>
      </c>
      <c r="H264">
        <v>-2589111.9500000002</v>
      </c>
      <c r="I264">
        <v>-10973195.359999999</v>
      </c>
      <c r="J264">
        <v>-7449738.8899999997</v>
      </c>
      <c r="K264">
        <v>-2851019.76</v>
      </c>
      <c r="L264">
        <v>179925.17</v>
      </c>
      <c r="M264">
        <v>-424725.67</v>
      </c>
      <c r="N264">
        <v>4413694.26</v>
      </c>
      <c r="O264">
        <v>0</v>
      </c>
      <c r="P264">
        <v>0</v>
      </c>
      <c r="Q264">
        <v>4413694.26</v>
      </c>
    </row>
    <row r="265" spans="1:17" x14ac:dyDescent="0.3">
      <c r="A265" s="1" t="s">
        <v>59</v>
      </c>
      <c r="B265">
        <v>2019</v>
      </c>
      <c r="C265">
        <v>146358603.61000001</v>
      </c>
      <c r="D265">
        <v>30515032.93</v>
      </c>
      <c r="E265">
        <v>-146358603.61000001</v>
      </c>
      <c r="F265">
        <v>2486569.27</v>
      </c>
      <c r="G265">
        <v>-5033717.88</v>
      </c>
      <c r="H265">
        <v>-2678573.4900000002</v>
      </c>
      <c r="I265">
        <v>-11405371.060000001</v>
      </c>
      <c r="J265">
        <v>-7818837.4699999997</v>
      </c>
      <c r="K265">
        <v>-2753254.23</v>
      </c>
      <c r="L265">
        <v>353819.07</v>
      </c>
      <c r="M265">
        <v>-1294774.6299999999</v>
      </c>
      <c r="N265">
        <v>2370892.5100000398</v>
      </c>
      <c r="O265">
        <v>0</v>
      </c>
      <c r="P265">
        <v>0</v>
      </c>
      <c r="Q265">
        <v>2370892.5100000398</v>
      </c>
    </row>
    <row r="266" spans="1:17" x14ac:dyDescent="0.3">
      <c r="A266" s="1" t="s">
        <v>59</v>
      </c>
      <c r="B266">
        <v>2020</v>
      </c>
      <c r="C266">
        <v>166732777.21000001</v>
      </c>
      <c r="D266">
        <v>31457706.239999998</v>
      </c>
      <c r="E266">
        <v>-166732777.21000001</v>
      </c>
      <c r="F266">
        <v>2750778.86</v>
      </c>
      <c r="G266">
        <v>-4753048.3499999996</v>
      </c>
      <c r="H266">
        <v>-3013197.91</v>
      </c>
      <c r="I266">
        <v>-11171888.039999999</v>
      </c>
      <c r="J266">
        <v>-8172063.6500000004</v>
      </c>
      <c r="K266">
        <v>-2579007.4</v>
      </c>
      <c r="L266">
        <v>-182290.83</v>
      </c>
      <c r="M266">
        <v>-1092890.1399999999</v>
      </c>
      <c r="N266">
        <v>3244098.78</v>
      </c>
      <c r="O266">
        <v>0</v>
      </c>
      <c r="P266">
        <v>0</v>
      </c>
      <c r="Q266">
        <v>3244098.78</v>
      </c>
    </row>
    <row r="267" spans="1:17" x14ac:dyDescent="0.3">
      <c r="A267" s="1" t="s">
        <v>59</v>
      </c>
      <c r="B267">
        <v>2021</v>
      </c>
      <c r="C267">
        <v>143880153.90000001</v>
      </c>
      <c r="D267">
        <v>32931547</v>
      </c>
      <c r="E267">
        <v>-143880153.90000001</v>
      </c>
      <c r="F267">
        <v>2880508.22</v>
      </c>
      <c r="G267">
        <v>-4483105.97</v>
      </c>
      <c r="H267">
        <v>-2379048.02</v>
      </c>
      <c r="I267">
        <v>-11963375.25</v>
      </c>
      <c r="J267">
        <v>-8454906.3300000001</v>
      </c>
      <c r="K267">
        <v>-2604649.3199999998</v>
      </c>
      <c r="L267">
        <v>-170811.6</v>
      </c>
      <c r="M267">
        <v>-1498620</v>
      </c>
      <c r="N267">
        <v>4257538.7300000004</v>
      </c>
      <c r="O267">
        <v>0</v>
      </c>
      <c r="P267">
        <v>0</v>
      </c>
      <c r="Q267">
        <v>4257538.7300000004</v>
      </c>
    </row>
    <row r="268" spans="1:17" x14ac:dyDescent="0.3">
      <c r="A268" s="1" t="s">
        <v>60</v>
      </c>
      <c r="B268">
        <v>2015</v>
      </c>
      <c r="C268">
        <v>22753049.280000001</v>
      </c>
      <c r="D268">
        <v>4659893</v>
      </c>
      <c r="E268">
        <v>-22753049.280000001</v>
      </c>
      <c r="F268">
        <v>262264.90999999997</v>
      </c>
      <c r="G268">
        <v>-548539.80000000005</v>
      </c>
      <c r="H268">
        <v>-451578.1</v>
      </c>
      <c r="I268">
        <v>-1353837.7</v>
      </c>
      <c r="J268">
        <v>-775383.81</v>
      </c>
      <c r="K268">
        <v>-490525.53</v>
      </c>
      <c r="L268">
        <v>340559</v>
      </c>
      <c r="M268">
        <v>-919552</v>
      </c>
      <c r="N268">
        <v>723299.97</v>
      </c>
      <c r="Q268">
        <v>723299.97</v>
      </c>
    </row>
    <row r="269" spans="1:17" x14ac:dyDescent="0.3">
      <c r="A269" s="1" t="s">
        <v>60</v>
      </c>
      <c r="B269">
        <v>2016</v>
      </c>
      <c r="C269">
        <v>26282848.140000001</v>
      </c>
      <c r="D269">
        <v>4810913.91</v>
      </c>
      <c r="E269">
        <v>-26282848.140000001</v>
      </c>
      <c r="F269">
        <v>355088.41</v>
      </c>
      <c r="G269">
        <v>-654294.77</v>
      </c>
      <c r="H269">
        <v>-476273.3</v>
      </c>
      <c r="I269">
        <v>-1433395.52</v>
      </c>
      <c r="J269">
        <v>-741925.46</v>
      </c>
      <c r="K269">
        <v>-512010.76</v>
      </c>
      <c r="L269">
        <v>-164216</v>
      </c>
      <c r="M269">
        <v>-174891</v>
      </c>
      <c r="N269">
        <v>1008995.51</v>
      </c>
      <c r="O269">
        <v>0</v>
      </c>
      <c r="P269">
        <v>0</v>
      </c>
      <c r="Q269">
        <v>1008995.51</v>
      </c>
    </row>
    <row r="270" spans="1:17" x14ac:dyDescent="0.3">
      <c r="A270" s="1" t="s">
        <v>60</v>
      </c>
      <c r="B270">
        <v>2017</v>
      </c>
      <c r="C270">
        <v>23792942.98</v>
      </c>
      <c r="D270">
        <v>4984356.67</v>
      </c>
      <c r="E270">
        <v>-23792942.989999998</v>
      </c>
      <c r="F270">
        <v>264737.33</v>
      </c>
      <c r="G270">
        <v>-673867.34</v>
      </c>
      <c r="H270">
        <v>-414736.52</v>
      </c>
      <c r="I270">
        <v>-1538893.34</v>
      </c>
      <c r="J270">
        <v>-717757.38</v>
      </c>
      <c r="K270">
        <v>-476144</v>
      </c>
      <c r="L270">
        <v>-400436</v>
      </c>
      <c r="M270">
        <v>357196</v>
      </c>
      <c r="N270">
        <v>1384455.41</v>
      </c>
      <c r="O270">
        <v>-107457</v>
      </c>
      <c r="P270">
        <v>-107457</v>
      </c>
      <c r="Q270">
        <v>1276998.4099999999</v>
      </c>
    </row>
    <row r="271" spans="1:17" x14ac:dyDescent="0.3">
      <c r="A271" s="1" t="s">
        <v>60</v>
      </c>
      <c r="B271">
        <v>2018</v>
      </c>
      <c r="C271">
        <v>23859508.920000002</v>
      </c>
      <c r="D271">
        <v>5149185.16</v>
      </c>
      <c r="E271">
        <v>-23859508.920000002</v>
      </c>
      <c r="F271">
        <v>108227.22</v>
      </c>
      <c r="G271">
        <v>-634344.38</v>
      </c>
      <c r="H271">
        <v>-461201.29</v>
      </c>
      <c r="I271">
        <v>-1834512.19</v>
      </c>
      <c r="J271">
        <v>-726405.11</v>
      </c>
      <c r="K271">
        <v>-434387.53</v>
      </c>
      <c r="L271">
        <v>19440.060000000001</v>
      </c>
      <c r="M271">
        <v>-132756.15</v>
      </c>
      <c r="N271">
        <v>1053245.78999999</v>
      </c>
      <c r="O271">
        <v>0</v>
      </c>
      <c r="P271">
        <v>0</v>
      </c>
      <c r="Q271">
        <v>1053245.78999999</v>
      </c>
    </row>
    <row r="272" spans="1:17" x14ac:dyDescent="0.3">
      <c r="A272" s="1" t="s">
        <v>60</v>
      </c>
      <c r="B272">
        <v>2019</v>
      </c>
      <c r="C272">
        <v>26320401.120000001</v>
      </c>
      <c r="D272">
        <v>5445443.2699999996</v>
      </c>
      <c r="E272">
        <v>-26320401.109999999</v>
      </c>
      <c r="F272">
        <v>319680.48</v>
      </c>
      <c r="G272">
        <v>-623207.24</v>
      </c>
      <c r="H272">
        <v>-521538.33</v>
      </c>
      <c r="I272">
        <v>-1730360.21</v>
      </c>
      <c r="J272">
        <v>-886207.38</v>
      </c>
      <c r="K272">
        <v>-452494.34</v>
      </c>
      <c r="L272">
        <v>-84440</v>
      </c>
      <c r="M272">
        <v>-52997</v>
      </c>
      <c r="N272">
        <v>1413879.26000001</v>
      </c>
      <c r="O272">
        <v>0</v>
      </c>
      <c r="P272">
        <v>0</v>
      </c>
      <c r="Q272">
        <v>1413879.26000001</v>
      </c>
    </row>
    <row r="273" spans="1:17" x14ac:dyDescent="0.3">
      <c r="A273" s="1" t="s">
        <v>60</v>
      </c>
      <c r="B273">
        <v>2020</v>
      </c>
      <c r="C273">
        <v>30183103.640000001</v>
      </c>
      <c r="D273">
        <v>5944166.0300000003</v>
      </c>
      <c r="E273">
        <v>-30183103.640000001</v>
      </c>
      <c r="F273">
        <v>32383.97</v>
      </c>
      <c r="G273">
        <v>-717525.47</v>
      </c>
      <c r="H273">
        <v>-409998.49</v>
      </c>
      <c r="I273">
        <v>-1877776.74</v>
      </c>
      <c r="J273">
        <v>-1283075.4099999999</v>
      </c>
      <c r="K273">
        <v>-382042.19</v>
      </c>
      <c r="L273">
        <v>-210292</v>
      </c>
      <c r="M273">
        <v>569073</v>
      </c>
      <c r="N273">
        <v>1664912.6999999899</v>
      </c>
      <c r="O273">
        <v>-10782</v>
      </c>
      <c r="P273">
        <v>-10782</v>
      </c>
      <c r="Q273">
        <v>1654130.6999999899</v>
      </c>
    </row>
    <row r="274" spans="1:17" x14ac:dyDescent="0.3">
      <c r="A274" s="1" t="s">
        <v>60</v>
      </c>
      <c r="B274">
        <v>2021</v>
      </c>
      <c r="C274">
        <v>26183614.609999999</v>
      </c>
      <c r="D274">
        <v>5538822.8499999996</v>
      </c>
      <c r="E274">
        <v>-26183614.609999999</v>
      </c>
      <c r="F274">
        <v>836567.34</v>
      </c>
      <c r="G274">
        <v>-730153.54</v>
      </c>
      <c r="H274">
        <v>-511054.07</v>
      </c>
      <c r="I274">
        <v>-1968883.9</v>
      </c>
      <c r="J274">
        <v>-1227391.28</v>
      </c>
      <c r="K274">
        <v>-407631.41</v>
      </c>
      <c r="L274">
        <v>-120533.13</v>
      </c>
      <c r="M274">
        <v>-110555.05</v>
      </c>
      <c r="N274">
        <v>1299187.81</v>
      </c>
      <c r="O274">
        <v>0</v>
      </c>
      <c r="P274">
        <v>0</v>
      </c>
      <c r="Q274">
        <v>1299187.81</v>
      </c>
    </row>
    <row r="275" spans="1:17" x14ac:dyDescent="0.3">
      <c r="A275" s="1" t="s">
        <v>61</v>
      </c>
      <c r="B275">
        <v>2015</v>
      </c>
      <c r="C275">
        <v>58509961.409999996</v>
      </c>
      <c r="D275">
        <v>11589046.34</v>
      </c>
      <c r="E275">
        <v>-58509961.350000001</v>
      </c>
      <c r="F275">
        <v>513448.66</v>
      </c>
      <c r="G275">
        <v>-629042.39</v>
      </c>
      <c r="H275">
        <v>-1739888.99</v>
      </c>
      <c r="I275">
        <v>-3937063.9</v>
      </c>
      <c r="J275">
        <v>-1693086.08</v>
      </c>
      <c r="K275">
        <v>-1232424.17</v>
      </c>
      <c r="L275">
        <v>-300000.39</v>
      </c>
      <c r="M275">
        <v>0</v>
      </c>
      <c r="N275">
        <v>2570989.14</v>
      </c>
      <c r="O275">
        <v>0</v>
      </c>
      <c r="P275">
        <v>0</v>
      </c>
      <c r="Q275">
        <v>2570989.14</v>
      </c>
    </row>
    <row r="276" spans="1:17" x14ac:dyDescent="0.3">
      <c r="A276" s="1" t="s">
        <v>61</v>
      </c>
      <c r="B276">
        <v>2016</v>
      </c>
      <c r="C276">
        <v>62782580.859999999</v>
      </c>
      <c r="D276">
        <v>11591254.59</v>
      </c>
      <c r="E276">
        <v>-62782581.020000003</v>
      </c>
      <c r="F276">
        <v>406656.62</v>
      </c>
      <c r="G276">
        <v>-775642.08</v>
      </c>
      <c r="H276">
        <v>-1724297.29</v>
      </c>
      <c r="I276">
        <v>-4014483.51</v>
      </c>
      <c r="J276">
        <v>-926479.43</v>
      </c>
      <c r="K276">
        <v>-1246749.94</v>
      </c>
      <c r="L276">
        <v>-165881.39000000001</v>
      </c>
      <c r="M276">
        <v>184700</v>
      </c>
      <c r="N276">
        <v>3329077.41</v>
      </c>
      <c r="O276">
        <v>512276</v>
      </c>
      <c r="P276">
        <v>512276</v>
      </c>
      <c r="Q276">
        <v>3841353.41</v>
      </c>
    </row>
    <row r="277" spans="1:17" x14ac:dyDescent="0.3">
      <c r="A277" s="1" t="s">
        <v>61</v>
      </c>
      <c r="B277">
        <v>2017</v>
      </c>
      <c r="C277">
        <v>56443994.18</v>
      </c>
      <c r="D277">
        <v>11949999.960000001</v>
      </c>
      <c r="E277">
        <v>-56443994.32</v>
      </c>
      <c r="F277">
        <v>1018739.56</v>
      </c>
      <c r="G277">
        <v>-737777.44</v>
      </c>
      <c r="H277">
        <v>-1632097.65</v>
      </c>
      <c r="I277">
        <v>-4222213.7699999996</v>
      </c>
      <c r="J277">
        <v>-1833811.41</v>
      </c>
      <c r="K277">
        <v>-931726.23</v>
      </c>
      <c r="L277">
        <v>-130864</v>
      </c>
      <c r="M277">
        <v>-101826.25</v>
      </c>
      <c r="N277">
        <v>3378422.63</v>
      </c>
      <c r="O277">
        <v>-282423.75</v>
      </c>
      <c r="P277">
        <v>-282423.75</v>
      </c>
      <c r="Q277">
        <v>3095998.88</v>
      </c>
    </row>
    <row r="278" spans="1:17" x14ac:dyDescent="0.3">
      <c r="A278" s="1" t="s">
        <v>61</v>
      </c>
      <c r="B278">
        <v>2018</v>
      </c>
      <c r="C278">
        <v>55082974.170000002</v>
      </c>
      <c r="D278">
        <v>12330235.09</v>
      </c>
      <c r="E278">
        <v>-55082974.130000003</v>
      </c>
      <c r="F278">
        <v>850744.86</v>
      </c>
      <c r="G278">
        <v>-645452.81000000006</v>
      </c>
      <c r="H278">
        <v>-1652474.93</v>
      </c>
      <c r="I278">
        <v>-4059111.88</v>
      </c>
      <c r="J278">
        <v>-2854199.23</v>
      </c>
      <c r="K278">
        <v>-983211.06</v>
      </c>
      <c r="L278">
        <v>0</v>
      </c>
      <c r="M278">
        <v>55974.1</v>
      </c>
      <c r="N278">
        <v>3042504.18</v>
      </c>
      <c r="O278">
        <v>155248.9</v>
      </c>
      <c r="P278">
        <v>155248.9</v>
      </c>
      <c r="Q278">
        <v>3197753.08</v>
      </c>
    </row>
    <row r="279" spans="1:17" x14ac:dyDescent="0.3">
      <c r="A279" s="1" t="s">
        <v>61</v>
      </c>
      <c r="B279">
        <v>2019</v>
      </c>
      <c r="C279">
        <v>57947017.82</v>
      </c>
      <c r="D279">
        <v>12286497.550000001</v>
      </c>
      <c r="E279">
        <v>-57947017.799999997</v>
      </c>
      <c r="F279">
        <v>907965.08</v>
      </c>
      <c r="G279">
        <v>-925842.47</v>
      </c>
      <c r="H279">
        <v>-1829166</v>
      </c>
      <c r="I279">
        <v>-4055292.1</v>
      </c>
      <c r="J279">
        <v>-2981840.87</v>
      </c>
      <c r="K279">
        <v>-1077166.81</v>
      </c>
      <c r="L279">
        <v>-122584.04</v>
      </c>
      <c r="M279">
        <v>-70068.12</v>
      </c>
      <c r="N279">
        <v>2132502.24000001</v>
      </c>
      <c r="O279">
        <v>-194339.88</v>
      </c>
      <c r="P279">
        <v>-194339.88</v>
      </c>
      <c r="Q279">
        <v>1938162.3600000101</v>
      </c>
    </row>
    <row r="280" spans="1:17" x14ac:dyDescent="0.3">
      <c r="A280" s="1" t="s">
        <v>61</v>
      </c>
      <c r="B280">
        <v>2020</v>
      </c>
      <c r="C280">
        <v>66077676.259999998</v>
      </c>
      <c r="D280">
        <v>12320487.9</v>
      </c>
      <c r="E280">
        <v>-66077676.259999998</v>
      </c>
      <c r="F280">
        <v>-1031725.7009000001</v>
      </c>
      <c r="G280">
        <v>-788058.16079760005</v>
      </c>
      <c r="H280">
        <v>-2079142.33018</v>
      </c>
      <c r="I280">
        <v>-4025260.8081499999</v>
      </c>
      <c r="J280">
        <v>-3158923.4029999999</v>
      </c>
      <c r="K280">
        <v>-1078687.8500000001</v>
      </c>
      <c r="L280">
        <v>0</v>
      </c>
      <c r="M280">
        <v>-73692.789999999994</v>
      </c>
      <c r="N280">
        <v>84996.856972413603</v>
      </c>
      <c r="O280">
        <v>-204393.21</v>
      </c>
      <c r="P280">
        <v>-204393.21</v>
      </c>
      <c r="Q280">
        <v>-119396.353027586</v>
      </c>
    </row>
    <row r="281" spans="1:17" x14ac:dyDescent="0.3">
      <c r="A281" s="1" t="s">
        <v>61</v>
      </c>
      <c r="B281">
        <v>2021</v>
      </c>
      <c r="C281">
        <v>56532996.640000001</v>
      </c>
      <c r="D281">
        <v>13124398.529999999</v>
      </c>
      <c r="E281">
        <v>-56532996.689999998</v>
      </c>
      <c r="F281">
        <v>2571086.2400000002</v>
      </c>
      <c r="G281">
        <v>-776092.95</v>
      </c>
      <c r="H281">
        <v>-2193595.0499999998</v>
      </c>
      <c r="I281">
        <v>-4140923.5</v>
      </c>
      <c r="J281">
        <v>-3272296.33</v>
      </c>
      <c r="K281">
        <v>-1018276.05</v>
      </c>
      <c r="L281">
        <v>-143236</v>
      </c>
      <c r="M281">
        <v>45927.95</v>
      </c>
      <c r="N281">
        <v>4196992.79</v>
      </c>
      <c r="O281">
        <v>127385.05</v>
      </c>
      <c r="P281">
        <v>127385.05</v>
      </c>
      <c r="Q281">
        <v>4324377.84</v>
      </c>
    </row>
    <row r="282" spans="1:17" x14ac:dyDescent="0.3">
      <c r="A282" s="1" t="s">
        <v>62</v>
      </c>
      <c r="B282">
        <v>2015</v>
      </c>
      <c r="C282">
        <v>14422962.720000001</v>
      </c>
      <c r="D282">
        <v>2799779.05</v>
      </c>
      <c r="E282">
        <v>-14422962.720000001</v>
      </c>
      <c r="F282">
        <v>390768.22</v>
      </c>
      <c r="G282">
        <v>-589861.97</v>
      </c>
      <c r="H282">
        <v>-445341.98</v>
      </c>
      <c r="I282">
        <v>-1358261.6</v>
      </c>
      <c r="J282">
        <v>-368227.96</v>
      </c>
      <c r="K282">
        <v>-185368.86</v>
      </c>
      <c r="L282">
        <v>-43780</v>
      </c>
      <c r="M282">
        <v>3079</v>
      </c>
      <c r="N282">
        <v>202783.89999999799</v>
      </c>
      <c r="Q282">
        <v>202783.89999999799</v>
      </c>
    </row>
    <row r="283" spans="1:17" x14ac:dyDescent="0.3">
      <c r="A283" s="1" t="s">
        <v>62</v>
      </c>
      <c r="B283">
        <v>2016</v>
      </c>
      <c r="C283">
        <v>15960444.98</v>
      </c>
      <c r="D283">
        <v>2848326</v>
      </c>
      <c r="E283">
        <v>-15960444.98</v>
      </c>
      <c r="F283">
        <v>367405.93</v>
      </c>
      <c r="G283">
        <v>-622387.89</v>
      </c>
      <c r="H283">
        <v>-496255.17</v>
      </c>
      <c r="I283">
        <v>-1389372.09</v>
      </c>
      <c r="J283">
        <v>-380214.08</v>
      </c>
      <c r="K283">
        <v>-177234.28</v>
      </c>
      <c r="L283">
        <v>-29370</v>
      </c>
      <c r="M283">
        <v>9233</v>
      </c>
      <c r="N283">
        <v>130131.419999998</v>
      </c>
      <c r="O283">
        <v>0</v>
      </c>
      <c r="P283">
        <v>0</v>
      </c>
      <c r="Q283">
        <v>130131.419999998</v>
      </c>
    </row>
    <row r="284" spans="1:17" x14ac:dyDescent="0.3">
      <c r="A284" s="1" t="s">
        <v>62</v>
      </c>
      <c r="B284">
        <v>2017</v>
      </c>
      <c r="C284">
        <v>14483857.029999999</v>
      </c>
      <c r="D284">
        <v>3085110.88</v>
      </c>
      <c r="E284">
        <v>-14483857.029999999</v>
      </c>
      <c r="F284">
        <v>418474.42</v>
      </c>
      <c r="G284">
        <v>-734008.73</v>
      </c>
      <c r="H284">
        <v>-495809.71</v>
      </c>
      <c r="I284">
        <v>-1462434.85</v>
      </c>
      <c r="J284">
        <v>-414285.31</v>
      </c>
      <c r="K284">
        <v>-148829.24</v>
      </c>
      <c r="L284">
        <v>-40563</v>
      </c>
      <c r="M284">
        <v>1195</v>
      </c>
      <c r="N284">
        <v>208849.459999999</v>
      </c>
      <c r="O284">
        <v>0</v>
      </c>
      <c r="P284">
        <v>0</v>
      </c>
      <c r="Q284">
        <v>208849.459999999</v>
      </c>
    </row>
    <row r="285" spans="1:17" x14ac:dyDescent="0.3">
      <c r="A285" s="1" t="s">
        <v>62</v>
      </c>
      <c r="B285">
        <v>2018</v>
      </c>
      <c r="C285">
        <v>13851539.810000001</v>
      </c>
      <c r="D285">
        <v>3228658.28</v>
      </c>
      <c r="E285">
        <v>-13851539.810000001</v>
      </c>
      <c r="F285">
        <v>469470.05</v>
      </c>
      <c r="G285">
        <v>-888480.84</v>
      </c>
      <c r="H285">
        <v>-490704.5</v>
      </c>
      <c r="I285">
        <v>-1310653.1599999999</v>
      </c>
      <c r="J285">
        <v>-420377.88</v>
      </c>
      <c r="K285">
        <v>-151906.44</v>
      </c>
      <c r="L285">
        <v>-61321</v>
      </c>
      <c r="M285">
        <v>-35364</v>
      </c>
      <c r="N285">
        <v>339320.51000000298</v>
      </c>
      <c r="O285">
        <v>-76456</v>
      </c>
      <c r="P285">
        <v>-76456</v>
      </c>
      <c r="Q285">
        <v>262864.51000000298</v>
      </c>
    </row>
    <row r="286" spans="1:17" x14ac:dyDescent="0.3">
      <c r="A286" s="1" t="s">
        <v>62</v>
      </c>
      <c r="B286">
        <v>2019</v>
      </c>
      <c r="C286">
        <v>14268224.460000001</v>
      </c>
      <c r="D286">
        <v>3273093.77</v>
      </c>
      <c r="E286">
        <v>-14268224.460000001</v>
      </c>
      <c r="F286">
        <v>450280.85</v>
      </c>
      <c r="G286">
        <v>-927457.79</v>
      </c>
      <c r="H286">
        <v>-488483.64</v>
      </c>
      <c r="I286">
        <v>-1360609.71</v>
      </c>
      <c r="J286">
        <v>-365511.67999999999</v>
      </c>
      <c r="K286">
        <v>-154872.03</v>
      </c>
      <c r="L286">
        <v>-46018</v>
      </c>
      <c r="M286">
        <v>-4400</v>
      </c>
      <c r="N286">
        <v>376021.77</v>
      </c>
      <c r="O286">
        <v>0</v>
      </c>
      <c r="P286">
        <v>0</v>
      </c>
      <c r="Q286">
        <v>376021.77</v>
      </c>
    </row>
    <row r="287" spans="1:17" x14ac:dyDescent="0.3">
      <c r="A287" s="1" t="s">
        <v>62</v>
      </c>
      <c r="B287">
        <v>2020</v>
      </c>
      <c r="C287">
        <v>15224943.85</v>
      </c>
      <c r="D287">
        <v>3279059.1</v>
      </c>
      <c r="E287">
        <v>-15224943.85</v>
      </c>
      <c r="F287">
        <v>365099.47</v>
      </c>
      <c r="G287">
        <v>-852225.93</v>
      </c>
      <c r="H287">
        <v>-639441.4</v>
      </c>
      <c r="I287">
        <v>-1271809.03</v>
      </c>
      <c r="J287">
        <v>-368396.73</v>
      </c>
      <c r="K287">
        <v>-139448.39000000001</v>
      </c>
      <c r="L287">
        <v>-40990</v>
      </c>
      <c r="M287">
        <v>-8065</v>
      </c>
      <c r="N287">
        <v>323782.09000000102</v>
      </c>
      <c r="O287">
        <v>-38464</v>
      </c>
      <c r="P287">
        <v>-38464</v>
      </c>
      <c r="Q287">
        <v>285318.09000000102</v>
      </c>
    </row>
    <row r="288" spans="1:17" x14ac:dyDescent="0.3">
      <c r="A288" s="1" t="s">
        <v>62</v>
      </c>
      <c r="B288">
        <v>2021</v>
      </c>
      <c r="C288">
        <v>13321672.84</v>
      </c>
      <c r="D288">
        <v>3348462.27</v>
      </c>
      <c r="E288">
        <v>-13321672.84</v>
      </c>
      <c r="F288">
        <v>339774.42</v>
      </c>
      <c r="G288">
        <v>-930035.46</v>
      </c>
      <c r="H288">
        <v>-536319.71</v>
      </c>
      <c r="I288">
        <v>-1283565.94</v>
      </c>
      <c r="J288">
        <v>-376370.19</v>
      </c>
      <c r="K288">
        <v>-132388.96</v>
      </c>
      <c r="L288">
        <v>-50872</v>
      </c>
      <c r="M288">
        <v>-5538</v>
      </c>
      <c r="N288">
        <v>373146.43</v>
      </c>
      <c r="O288">
        <v>0</v>
      </c>
      <c r="P288">
        <v>0</v>
      </c>
      <c r="Q288">
        <v>373146.43</v>
      </c>
    </row>
    <row r="289" spans="1:17" x14ac:dyDescent="0.3">
      <c r="A289" s="1" t="s">
        <v>63</v>
      </c>
      <c r="B289">
        <v>2015</v>
      </c>
      <c r="C289">
        <v>170915014.75</v>
      </c>
      <c r="D289">
        <v>37153169.609999999</v>
      </c>
      <c r="E289">
        <v>-170915014.75</v>
      </c>
      <c r="F289">
        <v>2146151.86</v>
      </c>
      <c r="G289">
        <v>-7512896.3200000003</v>
      </c>
      <c r="H289">
        <v>-2309943.91</v>
      </c>
      <c r="I289">
        <v>-8326361.9500000002</v>
      </c>
      <c r="J289">
        <v>-8545048.0899999999</v>
      </c>
      <c r="K289">
        <v>-6031002.4199999999</v>
      </c>
      <c r="L289">
        <v>35752</v>
      </c>
      <c r="M289">
        <v>-215022</v>
      </c>
      <c r="N289">
        <v>6394798.7800000096</v>
      </c>
      <c r="Q289">
        <v>6394798.7800000096</v>
      </c>
    </row>
    <row r="290" spans="1:17" x14ac:dyDescent="0.3">
      <c r="A290" s="1" t="s">
        <v>63</v>
      </c>
      <c r="B290">
        <v>2016</v>
      </c>
      <c r="C290">
        <v>193072811.43000001</v>
      </c>
      <c r="D290">
        <v>40372923.68</v>
      </c>
      <c r="E290">
        <v>-193072811.43000001</v>
      </c>
      <c r="F290">
        <v>2542944.23</v>
      </c>
      <c r="G290">
        <v>-7067861.6200000001</v>
      </c>
      <c r="H290">
        <v>-2181508.65</v>
      </c>
      <c r="I290">
        <v>-8730863.7100000009</v>
      </c>
      <c r="J290">
        <v>-8984647.0800000001</v>
      </c>
      <c r="K290">
        <v>-6066504.7300000004</v>
      </c>
      <c r="L290">
        <v>-1964000</v>
      </c>
      <c r="M290">
        <v>-63994.54</v>
      </c>
      <c r="N290">
        <v>7856487.5800000103</v>
      </c>
      <c r="O290">
        <v>-1043615</v>
      </c>
      <c r="P290">
        <v>-1043615</v>
      </c>
      <c r="Q290">
        <v>6812872.5800000103</v>
      </c>
    </row>
    <row r="291" spans="1:17" x14ac:dyDescent="0.3">
      <c r="A291" s="1" t="s">
        <v>63</v>
      </c>
      <c r="B291">
        <v>2017</v>
      </c>
      <c r="C291">
        <v>178276122.31</v>
      </c>
      <c r="D291">
        <v>38898364.149999999</v>
      </c>
      <c r="E291">
        <v>-178276122.31</v>
      </c>
      <c r="F291">
        <v>2995571.54</v>
      </c>
      <c r="G291">
        <v>-7472834.96</v>
      </c>
      <c r="H291">
        <v>-1845104.61</v>
      </c>
      <c r="I291">
        <v>-9065613.8399999999</v>
      </c>
      <c r="J291">
        <v>-9156545.1999999993</v>
      </c>
      <c r="K291">
        <v>-5912616.7999999998</v>
      </c>
      <c r="L291">
        <v>-1013253</v>
      </c>
      <c r="M291">
        <v>-28000</v>
      </c>
      <c r="N291">
        <v>7399967.2799999798</v>
      </c>
      <c r="O291">
        <v>-356856.41</v>
      </c>
      <c r="P291">
        <v>-356856.41</v>
      </c>
      <c r="Q291">
        <v>7043110.8699999796</v>
      </c>
    </row>
    <row r="292" spans="1:17" x14ac:dyDescent="0.3">
      <c r="A292" s="1" t="s">
        <v>63</v>
      </c>
      <c r="B292">
        <v>2018</v>
      </c>
      <c r="C292">
        <v>179109021.66999999</v>
      </c>
      <c r="D292">
        <v>40900144.520000003</v>
      </c>
      <c r="E292">
        <v>-179109021.68000001</v>
      </c>
      <c r="F292">
        <v>2699768.31</v>
      </c>
      <c r="G292">
        <v>-7586847.2000000002</v>
      </c>
      <c r="H292">
        <v>-1918038.57</v>
      </c>
      <c r="I292">
        <v>-9282972.1600000001</v>
      </c>
      <c r="J292">
        <v>-9123190.0500000007</v>
      </c>
      <c r="K292">
        <v>-5961111.5099999998</v>
      </c>
      <c r="L292">
        <v>-802758.34</v>
      </c>
      <c r="M292">
        <v>-69292.19</v>
      </c>
      <c r="N292">
        <v>8855702.8000000194</v>
      </c>
      <c r="O292">
        <v>717300</v>
      </c>
      <c r="P292">
        <v>717300</v>
      </c>
      <c r="Q292">
        <v>9573002.8000000194</v>
      </c>
    </row>
    <row r="293" spans="1:17" x14ac:dyDescent="0.3">
      <c r="A293" s="1" t="s">
        <v>63</v>
      </c>
      <c r="B293">
        <v>2019</v>
      </c>
      <c r="C293">
        <v>170875496.24000001</v>
      </c>
      <c r="D293">
        <v>41576490.060000002</v>
      </c>
      <c r="E293">
        <v>-170875496.22999999</v>
      </c>
      <c r="F293">
        <v>2335557.94</v>
      </c>
      <c r="G293">
        <v>-7407140.0099999998</v>
      </c>
      <c r="H293">
        <v>-1279543.99</v>
      </c>
      <c r="I293">
        <v>-10066281.710000001</v>
      </c>
      <c r="J293">
        <v>-10249156.48</v>
      </c>
      <c r="K293">
        <v>-5910826.3300000001</v>
      </c>
      <c r="L293">
        <v>-748373</v>
      </c>
      <c r="M293">
        <v>-448674</v>
      </c>
      <c r="N293">
        <v>7802052.4899999602</v>
      </c>
      <c r="O293">
        <v>-591945.81000000006</v>
      </c>
      <c r="P293">
        <v>-591945.81000000006</v>
      </c>
      <c r="Q293">
        <v>7210106.6799999597</v>
      </c>
    </row>
    <row r="294" spans="1:17" x14ac:dyDescent="0.3">
      <c r="A294" s="1" t="s">
        <v>63</v>
      </c>
      <c r="B294">
        <v>2020</v>
      </c>
      <c r="C294">
        <v>213190150.90000001</v>
      </c>
      <c r="D294">
        <v>42017349.469999999</v>
      </c>
      <c r="E294">
        <v>-213190265.52000001</v>
      </c>
      <c r="F294">
        <v>2170409.7400000002</v>
      </c>
      <c r="G294">
        <v>-7965986.54</v>
      </c>
      <c r="H294">
        <v>-1520307.4</v>
      </c>
      <c r="I294">
        <v>-9660304.7899999991</v>
      </c>
      <c r="J294">
        <v>-11323132.689999999</v>
      </c>
      <c r="K294">
        <v>-5809295.8700000001</v>
      </c>
      <c r="L294">
        <v>-1091452</v>
      </c>
      <c r="M294">
        <v>41479</v>
      </c>
      <c r="N294">
        <v>6858644.29999997</v>
      </c>
      <c r="O294">
        <v>-182178.66</v>
      </c>
      <c r="P294">
        <v>-182178.66</v>
      </c>
      <c r="Q294">
        <v>6676465.6399999699</v>
      </c>
    </row>
    <row r="295" spans="1:17" x14ac:dyDescent="0.3">
      <c r="A295" s="1" t="s">
        <v>63</v>
      </c>
      <c r="B295">
        <v>2021</v>
      </c>
      <c r="C295">
        <v>179042015.86000001</v>
      </c>
      <c r="D295">
        <v>42558671.82</v>
      </c>
      <c r="E295">
        <v>-179042016.81</v>
      </c>
      <c r="F295">
        <v>2890805.92</v>
      </c>
      <c r="G295">
        <v>-8374719.4900000002</v>
      </c>
      <c r="H295">
        <v>-1797643.52</v>
      </c>
      <c r="I295">
        <v>-9383891.6600000001</v>
      </c>
      <c r="J295">
        <v>-11795760.720000001</v>
      </c>
      <c r="K295">
        <v>-5846903.2999999998</v>
      </c>
      <c r="L295">
        <v>-601600</v>
      </c>
      <c r="M295">
        <v>316410</v>
      </c>
      <c r="N295">
        <v>7965368.0999999996</v>
      </c>
      <c r="O295">
        <v>622030</v>
      </c>
      <c r="P295">
        <v>622030</v>
      </c>
      <c r="Q295">
        <v>8587398.0999999996</v>
      </c>
    </row>
    <row r="296" spans="1:17" x14ac:dyDescent="0.3">
      <c r="A296" s="1" t="s">
        <v>64</v>
      </c>
      <c r="B296">
        <v>2015</v>
      </c>
      <c r="C296">
        <v>29745383.780000001</v>
      </c>
      <c r="D296">
        <v>4751343.67</v>
      </c>
      <c r="E296">
        <v>-29745384.77</v>
      </c>
      <c r="F296">
        <v>231049.94</v>
      </c>
      <c r="G296">
        <v>-460635.23</v>
      </c>
      <c r="H296">
        <v>-500882.99</v>
      </c>
      <c r="I296">
        <v>-2331053.92</v>
      </c>
      <c r="J296">
        <v>-667675.11</v>
      </c>
      <c r="K296">
        <v>-370375.48</v>
      </c>
      <c r="L296">
        <v>-130026</v>
      </c>
      <c r="M296">
        <v>0</v>
      </c>
      <c r="N296">
        <v>521743.89</v>
      </c>
      <c r="Q296">
        <v>521743.89</v>
      </c>
    </row>
    <row r="297" spans="1:17" x14ac:dyDescent="0.3">
      <c r="A297" s="1" t="s">
        <v>64</v>
      </c>
      <c r="B297">
        <v>2016</v>
      </c>
      <c r="C297">
        <v>33273555.890000001</v>
      </c>
      <c r="D297">
        <v>4927421.09</v>
      </c>
      <c r="E297">
        <v>-33273555.93</v>
      </c>
      <c r="F297">
        <v>282580.73</v>
      </c>
      <c r="G297">
        <v>-406297.92</v>
      </c>
      <c r="H297">
        <v>-501000.79</v>
      </c>
      <c r="I297">
        <v>-2414908.21</v>
      </c>
      <c r="J297">
        <v>-651573.74</v>
      </c>
      <c r="K297">
        <v>-357891.58</v>
      </c>
      <c r="L297">
        <v>-135491</v>
      </c>
      <c r="M297">
        <v>0</v>
      </c>
      <c r="N297">
        <v>742838.53999999701</v>
      </c>
      <c r="O297">
        <v>0</v>
      </c>
      <c r="P297">
        <v>0</v>
      </c>
      <c r="Q297">
        <v>742838.53999999701</v>
      </c>
    </row>
    <row r="298" spans="1:17" x14ac:dyDescent="0.3">
      <c r="A298" s="1" t="s">
        <v>64</v>
      </c>
      <c r="B298">
        <v>2017</v>
      </c>
      <c r="C298">
        <v>29609584.460000001</v>
      </c>
      <c r="D298">
        <v>5232741.0999999996</v>
      </c>
      <c r="E298">
        <v>-29609584.449999999</v>
      </c>
      <c r="F298">
        <v>448758.73</v>
      </c>
      <c r="G298">
        <v>-446425.49</v>
      </c>
      <c r="H298">
        <v>-543005.65</v>
      </c>
      <c r="I298">
        <v>-2339468.5699999998</v>
      </c>
      <c r="J298">
        <v>-687935.13</v>
      </c>
      <c r="K298">
        <v>-408851.38</v>
      </c>
      <c r="L298">
        <v>-185662.61</v>
      </c>
      <c r="M298">
        <v>0</v>
      </c>
      <c r="N298">
        <v>1070151.01000001</v>
      </c>
      <c r="O298">
        <v>0</v>
      </c>
      <c r="P298">
        <v>0</v>
      </c>
      <c r="Q298">
        <v>1070151.01000001</v>
      </c>
    </row>
    <row r="299" spans="1:17" x14ac:dyDescent="0.3">
      <c r="A299" s="1" t="s">
        <v>64</v>
      </c>
      <c r="B299">
        <v>2018</v>
      </c>
      <c r="C299">
        <v>27833754.260000002</v>
      </c>
      <c r="D299">
        <v>5364768.3099999996</v>
      </c>
      <c r="E299">
        <v>-27833754.260000002</v>
      </c>
      <c r="F299">
        <v>288064.98</v>
      </c>
      <c r="G299">
        <v>-388461.35</v>
      </c>
      <c r="H299">
        <v>-366416.41</v>
      </c>
      <c r="I299">
        <v>-2464791.58</v>
      </c>
      <c r="J299">
        <v>-713570.99</v>
      </c>
      <c r="K299">
        <v>-425011.63</v>
      </c>
      <c r="L299">
        <v>-161711</v>
      </c>
      <c r="M299">
        <v>0</v>
      </c>
      <c r="N299">
        <v>1132870.33</v>
      </c>
      <c r="O299">
        <v>19504</v>
      </c>
      <c r="P299">
        <v>19504</v>
      </c>
      <c r="Q299">
        <v>1152374.33</v>
      </c>
    </row>
    <row r="300" spans="1:17" x14ac:dyDescent="0.3">
      <c r="A300" s="1" t="s">
        <v>64</v>
      </c>
      <c r="B300">
        <v>2019</v>
      </c>
      <c r="C300">
        <v>29083782.039999999</v>
      </c>
      <c r="D300">
        <v>5416468.6699999999</v>
      </c>
      <c r="E300">
        <v>-29083782.09</v>
      </c>
      <c r="F300">
        <v>322296.51</v>
      </c>
      <c r="G300">
        <v>-525906.39</v>
      </c>
      <c r="H300">
        <v>-433084.58</v>
      </c>
      <c r="I300">
        <v>-2524845.44</v>
      </c>
      <c r="J300">
        <v>-831605.02</v>
      </c>
      <c r="K300">
        <v>-493412.62</v>
      </c>
      <c r="L300">
        <v>-28369.41</v>
      </c>
      <c r="M300">
        <v>0</v>
      </c>
      <c r="N300">
        <v>901541.67000000505</v>
      </c>
      <c r="O300">
        <v>0</v>
      </c>
      <c r="P300">
        <v>0</v>
      </c>
      <c r="Q300">
        <v>901541.67000000505</v>
      </c>
    </row>
    <row r="301" spans="1:17" x14ac:dyDescent="0.3">
      <c r="A301" s="1" t="s">
        <v>64</v>
      </c>
      <c r="B301">
        <v>2020</v>
      </c>
      <c r="C301">
        <v>32771802.5</v>
      </c>
      <c r="D301">
        <v>5549565.4400000004</v>
      </c>
      <c r="E301">
        <v>-32771802.460000001</v>
      </c>
      <c r="F301">
        <v>350390.96</v>
      </c>
      <c r="G301">
        <v>-607287.06000000006</v>
      </c>
      <c r="H301">
        <v>-200701.3</v>
      </c>
      <c r="I301">
        <v>-2436029.46</v>
      </c>
      <c r="J301">
        <v>-896454.03</v>
      </c>
      <c r="K301">
        <v>-476577.58</v>
      </c>
      <c r="L301">
        <v>-196389.43</v>
      </c>
      <c r="M301">
        <v>0</v>
      </c>
      <c r="N301">
        <v>1086517.5799999901</v>
      </c>
      <c r="O301">
        <v>0</v>
      </c>
      <c r="P301">
        <v>0</v>
      </c>
      <c r="Q301">
        <v>1086517.5799999901</v>
      </c>
    </row>
    <row r="302" spans="1:17" x14ac:dyDescent="0.3">
      <c r="A302" s="1" t="s">
        <v>64</v>
      </c>
      <c r="B302">
        <v>2021</v>
      </c>
      <c r="C302">
        <v>29029338.550000001</v>
      </c>
      <c r="D302">
        <v>5736649.5999999996</v>
      </c>
      <c r="E302">
        <v>-29029338.609999999</v>
      </c>
      <c r="F302">
        <v>325114.48</v>
      </c>
      <c r="G302">
        <v>-857766.47</v>
      </c>
      <c r="H302">
        <v>-220193.18</v>
      </c>
      <c r="I302">
        <v>-2348929.27</v>
      </c>
      <c r="J302">
        <v>-930022.18</v>
      </c>
      <c r="K302">
        <v>-488925.74</v>
      </c>
      <c r="L302">
        <v>-346300.33</v>
      </c>
      <c r="M302">
        <v>101702</v>
      </c>
      <c r="N302">
        <v>971328.850000003</v>
      </c>
      <c r="O302">
        <v>-62364</v>
      </c>
      <c r="P302">
        <v>-62364</v>
      </c>
      <c r="Q302">
        <v>908964.850000003</v>
      </c>
    </row>
    <row r="303" spans="1:17" x14ac:dyDescent="0.3">
      <c r="A303" s="1" t="s">
        <v>65</v>
      </c>
      <c r="B303">
        <v>2015</v>
      </c>
      <c r="C303">
        <v>118112698.33</v>
      </c>
      <c r="D303">
        <v>19311596.800000001</v>
      </c>
      <c r="E303">
        <v>-118112194.90000001</v>
      </c>
      <c r="F303">
        <v>1956905.72</v>
      </c>
      <c r="G303">
        <v>-1591250.53</v>
      </c>
      <c r="H303">
        <v>-1205389.04</v>
      </c>
      <c r="I303">
        <v>-9033547.8200000003</v>
      </c>
      <c r="J303">
        <v>-3797997.1</v>
      </c>
      <c r="K303">
        <v>-2197660.9900000002</v>
      </c>
      <c r="L303">
        <v>-145188</v>
      </c>
      <c r="M303">
        <v>0</v>
      </c>
      <c r="N303">
        <v>3297972.4700000202</v>
      </c>
      <c r="O303">
        <v>-493186</v>
      </c>
      <c r="P303">
        <v>-493186</v>
      </c>
      <c r="Q303">
        <v>2804786.4700000202</v>
      </c>
    </row>
    <row r="304" spans="1:17" x14ac:dyDescent="0.3">
      <c r="A304" s="1" t="s">
        <v>65</v>
      </c>
      <c r="B304">
        <v>2016</v>
      </c>
      <c r="C304">
        <v>139494871.61000001</v>
      </c>
      <c r="D304">
        <v>22361027.190000001</v>
      </c>
      <c r="E304">
        <v>-139494845.58000001</v>
      </c>
      <c r="F304">
        <v>1853364.18</v>
      </c>
      <c r="G304">
        <v>-1646675.27</v>
      </c>
      <c r="H304">
        <v>-1370653.81</v>
      </c>
      <c r="I304">
        <v>-9528043.2100000009</v>
      </c>
      <c r="J304">
        <v>-4437246.4000000004</v>
      </c>
      <c r="K304">
        <v>-2206228.2599999998</v>
      </c>
      <c r="L304">
        <v>-339456</v>
      </c>
      <c r="M304">
        <v>0</v>
      </c>
      <c r="N304">
        <v>4686114.4499999704</v>
      </c>
      <c r="O304">
        <v>238000</v>
      </c>
      <c r="P304">
        <v>238000</v>
      </c>
      <c r="Q304">
        <v>4924114.4499999704</v>
      </c>
    </row>
    <row r="305" spans="1:17" x14ac:dyDescent="0.3">
      <c r="A305" s="1" t="s">
        <v>65</v>
      </c>
      <c r="B305">
        <v>2017</v>
      </c>
      <c r="C305">
        <v>106565358.18000001</v>
      </c>
      <c r="D305">
        <v>22542679.789999999</v>
      </c>
      <c r="E305">
        <v>-106565347.89</v>
      </c>
      <c r="F305">
        <v>1335025.06</v>
      </c>
      <c r="G305">
        <v>-1711345.31</v>
      </c>
      <c r="H305">
        <v>-1013520.18</v>
      </c>
      <c r="I305">
        <v>-10349720.189999999</v>
      </c>
      <c r="J305">
        <v>-4362248.9400000004</v>
      </c>
      <c r="K305">
        <v>-1584498.9</v>
      </c>
      <c r="L305">
        <v>-498042</v>
      </c>
      <c r="M305">
        <v>0</v>
      </c>
      <c r="N305">
        <v>4358339.62</v>
      </c>
      <c r="O305">
        <v>549000</v>
      </c>
      <c r="P305">
        <v>549000</v>
      </c>
      <c r="Q305">
        <v>4907339.62</v>
      </c>
    </row>
    <row r="306" spans="1:17" x14ac:dyDescent="0.3">
      <c r="A306" s="1" t="s">
        <v>65</v>
      </c>
      <c r="B306">
        <v>2018</v>
      </c>
      <c r="C306">
        <v>106625062</v>
      </c>
      <c r="D306">
        <v>24111980</v>
      </c>
      <c r="E306">
        <v>-106624948</v>
      </c>
      <c r="F306">
        <v>1947471</v>
      </c>
      <c r="G306">
        <v>-2070198</v>
      </c>
      <c r="H306">
        <v>-1084144</v>
      </c>
      <c r="I306">
        <v>-10596612</v>
      </c>
      <c r="J306">
        <v>-4981587</v>
      </c>
      <c r="K306">
        <v>-1342661</v>
      </c>
      <c r="L306">
        <v>-815524</v>
      </c>
      <c r="M306">
        <v>0</v>
      </c>
      <c r="N306">
        <v>5168839</v>
      </c>
      <c r="O306">
        <v>-77000</v>
      </c>
      <c r="P306">
        <v>-77000</v>
      </c>
      <c r="Q306">
        <v>5091839</v>
      </c>
    </row>
    <row r="307" spans="1:17" x14ac:dyDescent="0.3">
      <c r="A307" s="1" t="s">
        <v>65</v>
      </c>
      <c r="B307">
        <v>2019</v>
      </c>
      <c r="C307">
        <v>114841747.23999999</v>
      </c>
      <c r="D307">
        <v>25169934.620000001</v>
      </c>
      <c r="E307">
        <v>-114841747.36</v>
      </c>
      <c r="F307">
        <v>1668955.61</v>
      </c>
      <c r="G307">
        <v>-1995035</v>
      </c>
      <c r="H307">
        <v>-1019828</v>
      </c>
      <c r="I307">
        <v>-10026951.220000001</v>
      </c>
      <c r="J307">
        <v>-5702887</v>
      </c>
      <c r="K307">
        <v>-2131016</v>
      </c>
      <c r="L307">
        <v>-749446</v>
      </c>
      <c r="M307">
        <v>0</v>
      </c>
      <c r="N307">
        <v>5213726.8899999801</v>
      </c>
      <c r="O307">
        <v>0</v>
      </c>
      <c r="P307">
        <v>0</v>
      </c>
      <c r="Q307">
        <v>5213726.8899999801</v>
      </c>
    </row>
    <row r="308" spans="1:17" x14ac:dyDescent="0.3">
      <c r="A308" s="1" t="s">
        <v>65</v>
      </c>
      <c r="B308">
        <v>2020</v>
      </c>
      <c r="C308">
        <v>140450674.31999999</v>
      </c>
      <c r="D308">
        <v>25303012.59</v>
      </c>
      <c r="E308">
        <v>-140450716.34</v>
      </c>
      <c r="F308">
        <v>1041244.51</v>
      </c>
      <c r="G308">
        <v>-1527981.11</v>
      </c>
      <c r="H308">
        <v>-696477.85</v>
      </c>
      <c r="I308">
        <v>-11830908.17</v>
      </c>
      <c r="J308">
        <v>-5732248.8499999996</v>
      </c>
      <c r="K308">
        <v>-2122317.9500000002</v>
      </c>
      <c r="L308">
        <v>-483130</v>
      </c>
      <c r="M308">
        <v>0</v>
      </c>
      <c r="N308">
        <v>3951151.1500000199</v>
      </c>
      <c r="O308">
        <v>0</v>
      </c>
      <c r="P308">
        <v>0</v>
      </c>
      <c r="Q308">
        <v>3951151.1500000199</v>
      </c>
    </row>
    <row r="309" spans="1:17" x14ac:dyDescent="0.3">
      <c r="A309" s="1" t="s">
        <v>65</v>
      </c>
      <c r="B309">
        <v>2021</v>
      </c>
      <c r="C309">
        <v>115836876.79000001</v>
      </c>
      <c r="D309">
        <v>25501648.239999998</v>
      </c>
      <c r="E309">
        <v>-115836876.8</v>
      </c>
      <c r="F309">
        <v>1576739.93</v>
      </c>
      <c r="G309">
        <v>-1381705.97</v>
      </c>
      <c r="H309">
        <v>-905558.83</v>
      </c>
      <c r="I309">
        <v>-11148567.84</v>
      </c>
      <c r="J309">
        <v>-5678974.4500000002</v>
      </c>
      <c r="K309">
        <v>-2565342.9</v>
      </c>
      <c r="L309">
        <v>-537186</v>
      </c>
      <c r="M309">
        <v>0</v>
      </c>
      <c r="N309">
        <v>4861052.1700000102</v>
      </c>
      <c r="O309">
        <v>0</v>
      </c>
      <c r="P309">
        <v>0</v>
      </c>
      <c r="Q309">
        <v>4861052.1700000102</v>
      </c>
    </row>
    <row r="310" spans="1:17" x14ac:dyDescent="0.3">
      <c r="A310" s="1" t="s">
        <v>66</v>
      </c>
      <c r="B310">
        <v>2015</v>
      </c>
      <c r="C310">
        <v>22247618.359999999</v>
      </c>
      <c r="D310">
        <v>4187490.13</v>
      </c>
      <c r="E310">
        <v>-22247618.350000001</v>
      </c>
      <c r="F310">
        <v>371246.09</v>
      </c>
      <c r="G310">
        <v>-583969.03</v>
      </c>
      <c r="H310">
        <v>-623326.1</v>
      </c>
      <c r="I310">
        <v>-1573789.13</v>
      </c>
      <c r="J310">
        <v>-765289.74</v>
      </c>
      <c r="K310">
        <v>-438316.38</v>
      </c>
      <c r="L310">
        <v>-102800</v>
      </c>
      <c r="M310">
        <v>0</v>
      </c>
      <c r="N310">
        <v>471245.85</v>
      </c>
      <c r="Q310">
        <v>471245.85</v>
      </c>
    </row>
    <row r="311" spans="1:17" x14ac:dyDescent="0.3">
      <c r="A311" s="1" t="s">
        <v>66</v>
      </c>
      <c r="B311">
        <v>2016</v>
      </c>
      <c r="C311">
        <v>24811183.149999999</v>
      </c>
      <c r="D311">
        <v>4943453.3899999997</v>
      </c>
      <c r="E311">
        <v>-24811183.149999999</v>
      </c>
      <c r="F311">
        <v>329118.06</v>
      </c>
      <c r="G311">
        <v>-630729.17000000004</v>
      </c>
      <c r="H311">
        <v>-613080.63</v>
      </c>
      <c r="I311">
        <v>-1690048.23</v>
      </c>
      <c r="J311">
        <v>-1503772.53</v>
      </c>
      <c r="K311">
        <v>-561403.64</v>
      </c>
      <c r="L311">
        <v>-185875</v>
      </c>
      <c r="M311">
        <v>0</v>
      </c>
      <c r="N311">
        <v>87662.2500000008</v>
      </c>
      <c r="O311">
        <v>-25086</v>
      </c>
      <c r="P311">
        <v>-25086</v>
      </c>
      <c r="Q311">
        <v>62576.2500000008</v>
      </c>
    </row>
    <row r="312" spans="1:17" x14ac:dyDescent="0.3">
      <c r="A312" s="1" t="s">
        <v>66</v>
      </c>
      <c r="B312">
        <v>2017</v>
      </c>
      <c r="C312">
        <v>22606733.140000001</v>
      </c>
      <c r="D312">
        <v>4623172.83</v>
      </c>
      <c r="E312">
        <v>-22606686.629999999</v>
      </c>
      <c r="F312">
        <v>383983.19</v>
      </c>
      <c r="G312">
        <v>-565513.05000000005</v>
      </c>
      <c r="H312">
        <v>-692292.42</v>
      </c>
      <c r="I312">
        <v>-2005330.66</v>
      </c>
      <c r="J312">
        <v>-717910.22</v>
      </c>
      <c r="K312">
        <v>-347055.93</v>
      </c>
      <c r="L312">
        <v>-111454</v>
      </c>
      <c r="M312">
        <v>0</v>
      </c>
      <c r="N312">
        <v>567646.25000000396</v>
      </c>
      <c r="O312">
        <v>0</v>
      </c>
      <c r="P312">
        <v>0</v>
      </c>
      <c r="Q312">
        <v>567646.25000000396</v>
      </c>
    </row>
    <row r="313" spans="1:17" x14ac:dyDescent="0.3">
      <c r="A313" s="1" t="s">
        <v>66</v>
      </c>
      <c r="B313">
        <v>2018</v>
      </c>
      <c r="C313">
        <v>21652804.870000001</v>
      </c>
      <c r="D313">
        <v>4905005.42</v>
      </c>
      <c r="E313">
        <v>-21652804.870000001</v>
      </c>
      <c r="F313">
        <v>496585.82</v>
      </c>
      <c r="G313">
        <v>-484252.12</v>
      </c>
      <c r="H313">
        <v>-500383.53</v>
      </c>
      <c r="I313">
        <v>-1816842.36</v>
      </c>
      <c r="J313">
        <v>-900205.17</v>
      </c>
      <c r="K313">
        <v>-344509.99</v>
      </c>
      <c r="L313">
        <v>-338795</v>
      </c>
      <c r="M313">
        <v>0</v>
      </c>
      <c r="N313">
        <v>1016603.07</v>
      </c>
      <c r="O313">
        <v>0</v>
      </c>
      <c r="P313">
        <v>0</v>
      </c>
      <c r="Q313">
        <v>1016603.07</v>
      </c>
    </row>
    <row r="314" spans="1:17" x14ac:dyDescent="0.3">
      <c r="A314" s="1" t="s">
        <v>66</v>
      </c>
      <c r="B314">
        <v>2019</v>
      </c>
      <c r="C314">
        <v>21206227.82</v>
      </c>
      <c r="D314">
        <v>4907215.05</v>
      </c>
      <c r="E314">
        <v>-21206227.82</v>
      </c>
      <c r="F314">
        <v>373985.76</v>
      </c>
      <c r="G314">
        <v>-513327.29</v>
      </c>
      <c r="H314">
        <v>-645567.21</v>
      </c>
      <c r="I314">
        <v>-2201240.31</v>
      </c>
      <c r="J314">
        <v>-756783.65</v>
      </c>
      <c r="K314">
        <v>-249341.18</v>
      </c>
      <c r="L314">
        <v>-199672</v>
      </c>
      <c r="M314">
        <v>0</v>
      </c>
      <c r="N314">
        <v>715269.17000000097</v>
      </c>
      <c r="O314">
        <v>-198786</v>
      </c>
      <c r="P314">
        <v>-198786</v>
      </c>
      <c r="Q314">
        <v>516483.17000000097</v>
      </c>
    </row>
    <row r="315" spans="1:17" x14ac:dyDescent="0.3">
      <c r="A315" s="1" t="s">
        <v>66</v>
      </c>
      <c r="B315">
        <v>2020</v>
      </c>
      <c r="C315">
        <v>25834828.48</v>
      </c>
      <c r="D315">
        <v>4779098.05</v>
      </c>
      <c r="E315">
        <v>-25834828.48</v>
      </c>
      <c r="F315">
        <v>296247</v>
      </c>
      <c r="G315">
        <v>-785740.61</v>
      </c>
      <c r="H315">
        <v>-501235.76</v>
      </c>
      <c r="I315">
        <v>-2163296.2200000002</v>
      </c>
      <c r="J315">
        <v>-690911.44</v>
      </c>
      <c r="K315">
        <v>-353399.17</v>
      </c>
      <c r="L315">
        <v>-28438</v>
      </c>
      <c r="M315">
        <v>0</v>
      </c>
      <c r="N315">
        <v>552323.85000000405</v>
      </c>
      <c r="O315">
        <v>-56942</v>
      </c>
      <c r="P315">
        <v>-56942</v>
      </c>
      <c r="Q315">
        <v>495381.85000000399</v>
      </c>
    </row>
    <row r="316" spans="1:17" x14ac:dyDescent="0.3">
      <c r="A316" s="1" t="s">
        <v>66</v>
      </c>
      <c r="B316">
        <v>2021</v>
      </c>
      <c r="C316">
        <v>23156526.739999998</v>
      </c>
      <c r="D316">
        <v>4719410.8899999997</v>
      </c>
      <c r="E316">
        <v>-23156526.739999998</v>
      </c>
      <c r="F316">
        <v>361456.19</v>
      </c>
      <c r="G316">
        <v>-658820.1</v>
      </c>
      <c r="H316">
        <v>-640306.16</v>
      </c>
      <c r="I316">
        <v>-2186534.86</v>
      </c>
      <c r="J316">
        <v>-873529.75</v>
      </c>
      <c r="K316">
        <v>-360633.36</v>
      </c>
      <c r="L316">
        <v>69063</v>
      </c>
      <c r="M316">
        <v>0</v>
      </c>
      <c r="N316">
        <v>430105.85000000102</v>
      </c>
      <c r="O316">
        <v>38931</v>
      </c>
      <c r="P316">
        <v>38931</v>
      </c>
      <c r="Q316">
        <v>469036.85000000102</v>
      </c>
    </row>
    <row r="317" spans="1:17" x14ac:dyDescent="0.3">
      <c r="A317" s="1" t="s">
        <v>67</v>
      </c>
      <c r="B317">
        <v>2015</v>
      </c>
      <c r="C317">
        <v>78110388.359999999</v>
      </c>
      <c r="D317">
        <v>16412844.48</v>
      </c>
      <c r="E317">
        <v>-78110388.650000006</v>
      </c>
      <c r="F317">
        <v>2576851.3199999998</v>
      </c>
      <c r="G317">
        <v>-3661993.58</v>
      </c>
      <c r="H317">
        <v>-2274648.94</v>
      </c>
      <c r="I317">
        <v>-5300225</v>
      </c>
      <c r="J317">
        <v>-3888942.22</v>
      </c>
      <c r="K317">
        <v>-3003913.81</v>
      </c>
      <c r="L317">
        <v>505398</v>
      </c>
      <c r="M317">
        <v>-296000</v>
      </c>
      <c r="N317">
        <v>1069369.96</v>
      </c>
      <c r="Q317">
        <v>1069369.96</v>
      </c>
    </row>
    <row r="318" spans="1:17" x14ac:dyDescent="0.3">
      <c r="A318" s="1" t="s">
        <v>67</v>
      </c>
      <c r="B318">
        <v>2016</v>
      </c>
      <c r="C318">
        <v>81899567.769999996</v>
      </c>
      <c r="D318">
        <v>15614779.810000001</v>
      </c>
      <c r="E318">
        <v>-81899567.769999996</v>
      </c>
      <c r="F318">
        <v>2533523.15</v>
      </c>
      <c r="G318">
        <v>-3720971.34</v>
      </c>
      <c r="H318">
        <v>-2206518.4900000002</v>
      </c>
      <c r="I318">
        <v>-5387065.8300000001</v>
      </c>
      <c r="J318">
        <v>-4089741.54</v>
      </c>
      <c r="K318">
        <v>-3058063.34</v>
      </c>
      <c r="L318">
        <v>44000</v>
      </c>
      <c r="M318">
        <v>0</v>
      </c>
      <c r="N318">
        <v>-270057.57999998302</v>
      </c>
      <c r="O318">
        <v>0</v>
      </c>
      <c r="P318">
        <v>0</v>
      </c>
      <c r="Q318">
        <v>-270057.57999998302</v>
      </c>
    </row>
    <row r="319" spans="1:17" x14ac:dyDescent="0.3">
      <c r="A319" s="1" t="s">
        <v>67</v>
      </c>
      <c r="B319">
        <v>2017</v>
      </c>
      <c r="C319">
        <v>98932478.069999993</v>
      </c>
      <c r="D319">
        <v>16439538.58</v>
      </c>
      <c r="E319">
        <v>-98932478.069999993</v>
      </c>
      <c r="F319">
        <v>2330882.5299999998</v>
      </c>
      <c r="G319">
        <v>-3873497.53</v>
      </c>
      <c r="H319">
        <v>-1991880.32</v>
      </c>
      <c r="I319">
        <v>-5733149.4699999997</v>
      </c>
      <c r="J319">
        <v>-3666323.48</v>
      </c>
      <c r="K319">
        <v>-3199549.29</v>
      </c>
      <c r="L319">
        <v>-127500.35</v>
      </c>
      <c r="M319">
        <v>0</v>
      </c>
      <c r="N319">
        <v>178520.669999998</v>
      </c>
      <c r="O319">
        <v>0</v>
      </c>
      <c r="P319">
        <v>0</v>
      </c>
      <c r="Q319">
        <v>178520.669999998</v>
      </c>
    </row>
    <row r="320" spans="1:17" x14ac:dyDescent="0.3">
      <c r="A320" s="1" t="s">
        <v>67</v>
      </c>
      <c r="B320">
        <v>2018</v>
      </c>
      <c r="C320">
        <v>89488616</v>
      </c>
      <c r="D320">
        <v>17084047.109999999</v>
      </c>
      <c r="E320">
        <v>-89488616.040000007</v>
      </c>
      <c r="F320">
        <v>2982482.12</v>
      </c>
      <c r="G320">
        <v>-3631145.71</v>
      </c>
      <c r="H320">
        <v>-2329917.9300000002</v>
      </c>
      <c r="I320">
        <v>-5591669.2599999998</v>
      </c>
      <c r="J320">
        <v>-3781554.42</v>
      </c>
      <c r="K320">
        <v>-3143657.67</v>
      </c>
      <c r="L320">
        <v>-8</v>
      </c>
      <c r="M320">
        <v>0</v>
      </c>
      <c r="N320">
        <v>1588576.20000001</v>
      </c>
      <c r="O320">
        <v>0</v>
      </c>
      <c r="P320">
        <v>0</v>
      </c>
      <c r="Q320">
        <v>1588576.20000001</v>
      </c>
    </row>
    <row r="321" spans="1:17" x14ac:dyDescent="0.3">
      <c r="A321" s="1" t="s">
        <v>67</v>
      </c>
      <c r="B321">
        <v>2019</v>
      </c>
      <c r="C321">
        <v>75976749.540000007</v>
      </c>
      <c r="D321">
        <v>19195493.07</v>
      </c>
      <c r="E321">
        <v>-75976749.540000007</v>
      </c>
      <c r="F321">
        <v>2484110.9</v>
      </c>
      <c r="G321">
        <v>-4140941.66</v>
      </c>
      <c r="H321">
        <v>-2150490.12</v>
      </c>
      <c r="I321">
        <v>-5167948.6100000003</v>
      </c>
      <c r="J321">
        <v>-3908809.9</v>
      </c>
      <c r="K321">
        <v>-3133429.66</v>
      </c>
      <c r="L321">
        <v>-126958.09</v>
      </c>
      <c r="M321">
        <v>0</v>
      </c>
      <c r="N321">
        <v>3051025.9299999899</v>
      </c>
      <c r="O321">
        <v>0</v>
      </c>
      <c r="P321">
        <v>0</v>
      </c>
      <c r="Q321">
        <v>3051025.9299999899</v>
      </c>
    </row>
    <row r="322" spans="1:17" x14ac:dyDescent="0.3">
      <c r="A322" s="1" t="s">
        <v>67</v>
      </c>
      <c r="B322">
        <v>2020</v>
      </c>
      <c r="C322">
        <v>84258656.799999997</v>
      </c>
      <c r="D322">
        <v>19155329.129999999</v>
      </c>
      <c r="E322">
        <v>-84258656.799999997</v>
      </c>
      <c r="F322">
        <v>2650974.2999999998</v>
      </c>
      <c r="G322">
        <v>-4061935.31</v>
      </c>
      <c r="H322">
        <v>-2359394.1</v>
      </c>
      <c r="I322">
        <v>-5036738</v>
      </c>
      <c r="J322">
        <v>-4029230.56</v>
      </c>
      <c r="K322">
        <v>-3187681.23</v>
      </c>
      <c r="L322">
        <v>-76523</v>
      </c>
      <c r="M322">
        <v>-284105</v>
      </c>
      <c r="N322">
        <v>2770696.2300000102</v>
      </c>
      <c r="O322">
        <v>0</v>
      </c>
      <c r="P322">
        <v>0</v>
      </c>
      <c r="Q322">
        <v>2770696.2300000102</v>
      </c>
    </row>
    <row r="323" spans="1:17" x14ac:dyDescent="0.3">
      <c r="A323" s="1" t="s">
        <v>67</v>
      </c>
      <c r="B323">
        <v>2021</v>
      </c>
      <c r="C323">
        <v>71970077.799999997</v>
      </c>
      <c r="D323">
        <v>19207805.140000001</v>
      </c>
      <c r="E323">
        <v>-71970077.799999997</v>
      </c>
      <c r="F323">
        <v>3042027.75</v>
      </c>
      <c r="G323">
        <v>-3922486.79</v>
      </c>
      <c r="H323">
        <v>-2471212.64</v>
      </c>
      <c r="I323">
        <v>-6031386.4000000004</v>
      </c>
      <c r="J323">
        <v>-4170512.31</v>
      </c>
      <c r="K323">
        <v>-3027501.75</v>
      </c>
      <c r="L323">
        <v>-71088.600000000006</v>
      </c>
      <c r="M323">
        <v>-125249.87</v>
      </c>
      <c r="N323">
        <v>2430394.5300000198</v>
      </c>
      <c r="O323">
        <v>0</v>
      </c>
      <c r="P323">
        <v>0</v>
      </c>
      <c r="Q323">
        <v>2430394.5300000198</v>
      </c>
    </row>
    <row r="324" spans="1:17" x14ac:dyDescent="0.3">
      <c r="A324" s="1" t="s">
        <v>68</v>
      </c>
      <c r="B324">
        <v>2015</v>
      </c>
      <c r="C324">
        <v>10853776.310000001</v>
      </c>
      <c r="D324">
        <v>1840249.81</v>
      </c>
      <c r="E324">
        <v>-10853776.310000001</v>
      </c>
      <c r="F324">
        <v>-42035.93</v>
      </c>
      <c r="G324">
        <v>-311428</v>
      </c>
      <c r="H324">
        <v>-171109.48</v>
      </c>
      <c r="I324">
        <v>-847620.72</v>
      </c>
      <c r="J324">
        <v>-222239.82</v>
      </c>
      <c r="K324">
        <v>-203788.52</v>
      </c>
      <c r="L324">
        <v>-16113</v>
      </c>
      <c r="M324">
        <v>-41681</v>
      </c>
      <c r="N324">
        <v>-15766.6599999994</v>
      </c>
      <c r="Q324">
        <v>-15766.6599999994</v>
      </c>
    </row>
    <row r="325" spans="1:17" x14ac:dyDescent="0.3">
      <c r="A325" s="1" t="s">
        <v>68</v>
      </c>
      <c r="B325">
        <v>2016</v>
      </c>
      <c r="C325">
        <v>11820829.720000001</v>
      </c>
      <c r="D325">
        <v>1902253.31</v>
      </c>
      <c r="E325">
        <v>-11820829.720000001</v>
      </c>
      <c r="F325">
        <v>-18714.810000000001</v>
      </c>
      <c r="G325">
        <v>-284868.89</v>
      </c>
      <c r="H325">
        <v>-168606.13</v>
      </c>
      <c r="I325">
        <v>-948838.09</v>
      </c>
      <c r="J325">
        <v>-270394.21000000002</v>
      </c>
      <c r="K325">
        <v>-200841.23</v>
      </c>
      <c r="L325">
        <v>-17616</v>
      </c>
      <c r="M325">
        <v>-32312</v>
      </c>
      <c r="N325">
        <v>-39938.050000003503</v>
      </c>
      <c r="O325">
        <v>0</v>
      </c>
      <c r="P325">
        <v>0</v>
      </c>
      <c r="Q325">
        <v>-39938.050000003503</v>
      </c>
    </row>
    <row r="326" spans="1:17" x14ac:dyDescent="0.3">
      <c r="A326" s="1" t="s">
        <v>68</v>
      </c>
      <c r="B326">
        <v>2017</v>
      </c>
      <c r="C326">
        <v>10655125.789999999</v>
      </c>
      <c r="D326">
        <v>2189422.17</v>
      </c>
      <c r="E326">
        <v>-10655125.789999999</v>
      </c>
      <c r="F326">
        <v>-85804.53</v>
      </c>
      <c r="G326">
        <v>-282646.12</v>
      </c>
      <c r="H326">
        <v>-110841.75</v>
      </c>
      <c r="I326">
        <v>-1026835.88</v>
      </c>
      <c r="J326">
        <v>-328559.76</v>
      </c>
      <c r="K326">
        <v>-202506.42</v>
      </c>
      <c r="L326">
        <v>-3601</v>
      </c>
      <c r="M326">
        <v>-9321</v>
      </c>
      <c r="N326">
        <v>139305.70999999801</v>
      </c>
      <c r="O326">
        <v>0</v>
      </c>
      <c r="P326">
        <v>0</v>
      </c>
      <c r="Q326">
        <v>139305.70999999801</v>
      </c>
    </row>
    <row r="327" spans="1:17" x14ac:dyDescent="0.3">
      <c r="A327" s="1" t="s">
        <v>68</v>
      </c>
      <c r="B327">
        <v>2018</v>
      </c>
      <c r="C327">
        <v>10032257.210000001</v>
      </c>
      <c r="D327">
        <v>2008536.14</v>
      </c>
      <c r="E327">
        <v>-10032257.210000001</v>
      </c>
      <c r="F327">
        <v>109897.61</v>
      </c>
      <c r="G327">
        <v>-320778.15999999997</v>
      </c>
      <c r="H327">
        <v>-146086.57999999999</v>
      </c>
      <c r="I327">
        <v>-978656</v>
      </c>
      <c r="J327">
        <v>-126843.96</v>
      </c>
      <c r="K327">
        <v>-216450.78</v>
      </c>
      <c r="L327">
        <v>-28125</v>
      </c>
      <c r="M327">
        <v>-38142</v>
      </c>
      <c r="N327">
        <v>263351.27</v>
      </c>
      <c r="O327">
        <v>-71692</v>
      </c>
      <c r="P327">
        <v>-71692</v>
      </c>
      <c r="Q327">
        <v>191659.27</v>
      </c>
    </row>
    <row r="328" spans="1:17" x14ac:dyDescent="0.3">
      <c r="A328" s="1" t="s">
        <v>68</v>
      </c>
      <c r="B328">
        <v>2019</v>
      </c>
      <c r="C328">
        <v>10598417</v>
      </c>
      <c r="D328">
        <v>2016354.25</v>
      </c>
      <c r="E328">
        <v>-10598417</v>
      </c>
      <c r="F328">
        <v>37586.83</v>
      </c>
      <c r="G328">
        <v>-273099.02</v>
      </c>
      <c r="H328">
        <v>-149456.35999999999</v>
      </c>
      <c r="I328">
        <v>-941197.5</v>
      </c>
      <c r="J328">
        <v>-196437.57</v>
      </c>
      <c r="K328">
        <v>-233726.8</v>
      </c>
      <c r="L328">
        <v>-3067</v>
      </c>
      <c r="M328">
        <v>-76966</v>
      </c>
      <c r="N328">
        <v>179990.830000002</v>
      </c>
      <c r="O328">
        <v>0</v>
      </c>
      <c r="P328">
        <v>0</v>
      </c>
      <c r="Q328">
        <v>179990.830000002</v>
      </c>
    </row>
    <row r="329" spans="1:17" x14ac:dyDescent="0.3">
      <c r="A329" s="1" t="s">
        <v>68</v>
      </c>
      <c r="B329">
        <v>2020</v>
      </c>
      <c r="C329">
        <v>11810924.85</v>
      </c>
      <c r="D329">
        <v>1986557.48</v>
      </c>
      <c r="E329">
        <v>-11810924.85</v>
      </c>
      <c r="F329">
        <v>75152.52</v>
      </c>
      <c r="G329">
        <v>-330247.43</v>
      </c>
      <c r="H329">
        <v>-122801.71</v>
      </c>
      <c r="I329">
        <v>-955304.55</v>
      </c>
      <c r="J329">
        <v>-175945.19</v>
      </c>
      <c r="K329">
        <v>-223043.21</v>
      </c>
      <c r="L329">
        <v>19461</v>
      </c>
      <c r="M329">
        <v>-76229</v>
      </c>
      <c r="N329">
        <v>197599.91</v>
      </c>
      <c r="O329">
        <v>0</v>
      </c>
      <c r="P329">
        <v>0</v>
      </c>
      <c r="Q329">
        <v>197599.91</v>
      </c>
    </row>
    <row r="330" spans="1:17" x14ac:dyDescent="0.3">
      <c r="A330" s="1" t="s">
        <v>68</v>
      </c>
      <c r="B330">
        <v>2021</v>
      </c>
      <c r="C330">
        <v>10142701.57</v>
      </c>
      <c r="D330">
        <v>1993475.43</v>
      </c>
      <c r="E330">
        <v>-10142701.57</v>
      </c>
      <c r="F330">
        <v>161621.12</v>
      </c>
      <c r="G330">
        <v>-306029.37</v>
      </c>
      <c r="H330">
        <v>-137451.03</v>
      </c>
      <c r="I330">
        <v>-1046462.7</v>
      </c>
      <c r="J330">
        <v>-332848.46000000002</v>
      </c>
      <c r="K330">
        <v>-187933.37</v>
      </c>
      <c r="L330">
        <v>22991</v>
      </c>
      <c r="M330">
        <v>-60781.760000000002</v>
      </c>
      <c r="N330">
        <v>106580.85999999801</v>
      </c>
      <c r="O330">
        <v>3057</v>
      </c>
      <c r="P330">
        <v>3057</v>
      </c>
      <c r="Q330">
        <v>109637.85999999801</v>
      </c>
    </row>
    <row r="331" spans="1:17" x14ac:dyDescent="0.3">
      <c r="A331" s="1" t="s">
        <v>69</v>
      </c>
      <c r="B331">
        <v>2015</v>
      </c>
      <c r="C331">
        <v>13517734.27</v>
      </c>
      <c r="D331">
        <v>2476590.61</v>
      </c>
      <c r="E331">
        <v>-13517734.27</v>
      </c>
      <c r="F331">
        <v>290444.57</v>
      </c>
      <c r="G331">
        <v>-282484.61</v>
      </c>
      <c r="H331">
        <v>-400282.2</v>
      </c>
      <c r="I331">
        <v>-1457424.66</v>
      </c>
      <c r="J331">
        <v>-306218.09000000003</v>
      </c>
      <c r="K331">
        <v>-90553.18</v>
      </c>
      <c r="L331">
        <v>-10429</v>
      </c>
      <c r="M331">
        <v>-26139</v>
      </c>
      <c r="N331">
        <v>193504.43999999599</v>
      </c>
      <c r="O331">
        <v>0</v>
      </c>
      <c r="P331">
        <v>0</v>
      </c>
      <c r="Q331">
        <v>193504.43999999599</v>
      </c>
    </row>
    <row r="332" spans="1:17" x14ac:dyDescent="0.3">
      <c r="A332" s="1" t="s">
        <v>69</v>
      </c>
      <c r="B332">
        <v>2016</v>
      </c>
      <c r="C332">
        <v>14476879.529999999</v>
      </c>
      <c r="D332">
        <v>2417202.67</v>
      </c>
      <c r="E332">
        <v>-14476879.529999999</v>
      </c>
      <c r="F332">
        <v>284299.49</v>
      </c>
      <c r="G332">
        <v>-247780.9</v>
      </c>
      <c r="H332">
        <v>-429760.45</v>
      </c>
      <c r="I332">
        <v>-1452665.36</v>
      </c>
      <c r="J332">
        <v>-364321.11</v>
      </c>
      <c r="K332">
        <v>-92121.07</v>
      </c>
      <c r="L332">
        <v>1231</v>
      </c>
      <c r="M332">
        <v>-24022</v>
      </c>
      <c r="N332">
        <v>92062.2700000021</v>
      </c>
      <c r="O332">
        <v>-1801</v>
      </c>
      <c r="P332">
        <v>-1801</v>
      </c>
      <c r="Q332">
        <v>90261.2700000021</v>
      </c>
    </row>
    <row r="333" spans="1:17" x14ac:dyDescent="0.3">
      <c r="A333" s="1" t="s">
        <v>69</v>
      </c>
      <c r="B333">
        <v>2017</v>
      </c>
      <c r="C333">
        <v>13082377.359999999</v>
      </c>
      <c r="D333">
        <v>2569209.4900000002</v>
      </c>
      <c r="E333">
        <v>-13082377.359999999</v>
      </c>
      <c r="F333">
        <v>300513.42</v>
      </c>
      <c r="G333">
        <v>-340099.33</v>
      </c>
      <c r="H333">
        <v>-474059.28</v>
      </c>
      <c r="I333">
        <v>-1457512.76</v>
      </c>
      <c r="J333">
        <v>-427049.67</v>
      </c>
      <c r="K333">
        <v>-87735.81</v>
      </c>
      <c r="L333">
        <v>8267</v>
      </c>
      <c r="M333">
        <v>-21149</v>
      </c>
      <c r="N333">
        <v>70384.060000002195</v>
      </c>
      <c r="O333">
        <v>2615.88</v>
      </c>
      <c r="P333">
        <v>2615.88</v>
      </c>
      <c r="Q333">
        <v>72999.9400000022</v>
      </c>
    </row>
    <row r="334" spans="1:17" x14ac:dyDescent="0.3">
      <c r="A334" s="1" t="s">
        <v>69</v>
      </c>
      <c r="B334">
        <v>2018</v>
      </c>
      <c r="C334">
        <v>12333811.380000001</v>
      </c>
      <c r="D334">
        <v>2691742.89</v>
      </c>
      <c r="E334">
        <v>-12333811.380000001</v>
      </c>
      <c r="F334">
        <v>231896.04</v>
      </c>
      <c r="G334">
        <v>-354881.08</v>
      </c>
      <c r="H334">
        <v>-398021.04</v>
      </c>
      <c r="I334">
        <v>-1491359.32</v>
      </c>
      <c r="J334">
        <v>-407195.26</v>
      </c>
      <c r="K334">
        <v>-91178.06</v>
      </c>
      <c r="L334">
        <v>5466</v>
      </c>
      <c r="M334">
        <v>-41579</v>
      </c>
      <c r="N334">
        <v>144891.17000000499</v>
      </c>
      <c r="O334">
        <v>-9643.61</v>
      </c>
      <c r="P334">
        <v>-9643.61</v>
      </c>
      <c r="Q334">
        <v>135247.560000005</v>
      </c>
    </row>
    <row r="335" spans="1:17" x14ac:dyDescent="0.3">
      <c r="A335" s="1" t="s">
        <v>69</v>
      </c>
      <c r="B335">
        <v>2019</v>
      </c>
      <c r="C335">
        <v>13029709.890000001</v>
      </c>
      <c r="D335">
        <v>2734440.05</v>
      </c>
      <c r="E335">
        <v>-13029709.890000001</v>
      </c>
      <c r="F335">
        <v>226686.93</v>
      </c>
      <c r="G335">
        <v>-335193.48</v>
      </c>
      <c r="H335">
        <v>-470617.96</v>
      </c>
      <c r="I335">
        <v>-1471054.6</v>
      </c>
      <c r="J335">
        <v>-386764.77</v>
      </c>
      <c r="K335">
        <v>-85479.38</v>
      </c>
      <c r="L335">
        <v>0</v>
      </c>
      <c r="M335">
        <v>-41445</v>
      </c>
      <c r="N335">
        <v>170571.78999999899</v>
      </c>
      <c r="O335">
        <v>-7331</v>
      </c>
      <c r="P335">
        <v>-7331</v>
      </c>
      <c r="Q335">
        <v>163240.78999999899</v>
      </c>
    </row>
    <row r="336" spans="1:17" x14ac:dyDescent="0.3">
      <c r="A336" s="1" t="s">
        <v>69</v>
      </c>
      <c r="B336">
        <v>2020</v>
      </c>
      <c r="C336">
        <v>14964923.949999999</v>
      </c>
      <c r="D336">
        <v>2716871.47</v>
      </c>
      <c r="E336">
        <v>-14964923.949999999</v>
      </c>
      <c r="F336">
        <v>266728.37</v>
      </c>
      <c r="G336">
        <v>-351313.45</v>
      </c>
      <c r="H336">
        <v>-390659.28</v>
      </c>
      <c r="I336">
        <v>-1546854.71</v>
      </c>
      <c r="J336">
        <v>-375425.37</v>
      </c>
      <c r="K336">
        <v>-80654.83</v>
      </c>
      <c r="L336">
        <v>0</v>
      </c>
      <c r="M336">
        <v>-9396</v>
      </c>
      <c r="N336">
        <v>229296.20000000199</v>
      </c>
      <c r="O336">
        <v>-2592</v>
      </c>
      <c r="P336">
        <v>-2592</v>
      </c>
      <c r="Q336">
        <v>226704.20000000199</v>
      </c>
    </row>
    <row r="337" spans="1:17" x14ac:dyDescent="0.3">
      <c r="A337" s="1" t="s">
        <v>69</v>
      </c>
      <c r="B337">
        <v>2021</v>
      </c>
      <c r="C337">
        <v>12982768.279999999</v>
      </c>
      <c r="D337">
        <v>2752092.09</v>
      </c>
      <c r="E337">
        <v>-12982768.279999999</v>
      </c>
      <c r="F337">
        <v>246308.07</v>
      </c>
      <c r="G337">
        <v>-354152.42</v>
      </c>
      <c r="H337">
        <v>-425934.26</v>
      </c>
      <c r="I337">
        <v>-1591682.7</v>
      </c>
      <c r="J337">
        <v>-403188.41</v>
      </c>
      <c r="K337">
        <v>-76120.070000000007</v>
      </c>
      <c r="L337">
        <v>0</v>
      </c>
      <c r="M337">
        <v>-19719</v>
      </c>
      <c r="N337">
        <v>127603.29999999799</v>
      </c>
      <c r="O337">
        <v>0</v>
      </c>
      <c r="P337">
        <v>0</v>
      </c>
      <c r="Q337">
        <v>127603.29999999799</v>
      </c>
    </row>
    <row r="338" spans="1:17" x14ac:dyDescent="0.3">
      <c r="A338" s="1" t="s">
        <v>70</v>
      </c>
      <c r="B338">
        <v>2015</v>
      </c>
      <c r="C338">
        <v>8114551.3399999999</v>
      </c>
      <c r="D338">
        <v>1871346.62</v>
      </c>
      <c r="E338">
        <v>-8158299.4500000002</v>
      </c>
      <c r="F338">
        <v>176532.05</v>
      </c>
      <c r="G338">
        <v>-526730.36</v>
      </c>
      <c r="H338">
        <v>-159501.03</v>
      </c>
      <c r="I338">
        <v>-736356.55</v>
      </c>
      <c r="J338">
        <v>-210721.58</v>
      </c>
      <c r="K338">
        <v>-61204.02</v>
      </c>
      <c r="L338">
        <v>-34506</v>
      </c>
      <c r="M338">
        <v>41964.37</v>
      </c>
      <c r="N338">
        <v>317075.39000000199</v>
      </c>
      <c r="Q338">
        <v>317075.39000000199</v>
      </c>
    </row>
    <row r="339" spans="1:17" x14ac:dyDescent="0.3">
      <c r="A339" s="1" t="s">
        <v>70</v>
      </c>
      <c r="B339">
        <v>2016</v>
      </c>
      <c r="C339">
        <v>8628547.6799999997</v>
      </c>
      <c r="D339">
        <v>1863303.31</v>
      </c>
      <c r="E339">
        <v>-8628547.6799999997</v>
      </c>
      <c r="F339">
        <v>136599.49</v>
      </c>
      <c r="G339">
        <v>-574153.30000000005</v>
      </c>
      <c r="H339">
        <v>-194875.39</v>
      </c>
      <c r="I339">
        <v>-762979.8</v>
      </c>
      <c r="J339">
        <v>-217627.19</v>
      </c>
      <c r="K339">
        <v>-59881.42</v>
      </c>
      <c r="L339">
        <v>-9362</v>
      </c>
      <c r="M339">
        <v>-25696</v>
      </c>
      <c r="N339">
        <v>155327.700000001</v>
      </c>
      <c r="O339">
        <v>0</v>
      </c>
      <c r="P339">
        <v>0</v>
      </c>
      <c r="Q339">
        <v>155327.700000001</v>
      </c>
    </row>
    <row r="340" spans="1:17" x14ac:dyDescent="0.3">
      <c r="A340" s="1" t="s">
        <v>70</v>
      </c>
      <c r="B340">
        <v>2017</v>
      </c>
      <c r="C340">
        <v>7958450.5199999996</v>
      </c>
      <c r="D340">
        <v>1921669.98</v>
      </c>
      <c r="E340">
        <v>-7958450.5199999996</v>
      </c>
      <c r="F340">
        <v>136550.71</v>
      </c>
      <c r="G340">
        <v>-519702.92</v>
      </c>
      <c r="H340">
        <v>-227609.13</v>
      </c>
      <c r="I340">
        <v>-824448.93</v>
      </c>
      <c r="J340">
        <v>-223701.45</v>
      </c>
      <c r="K340">
        <v>-60685.43</v>
      </c>
      <c r="L340">
        <v>4005</v>
      </c>
      <c r="M340">
        <v>-13326</v>
      </c>
      <c r="N340">
        <v>192751.83</v>
      </c>
      <c r="O340">
        <v>0</v>
      </c>
      <c r="P340">
        <v>0</v>
      </c>
      <c r="Q340">
        <v>192751.83</v>
      </c>
    </row>
    <row r="341" spans="1:17" x14ac:dyDescent="0.3">
      <c r="A341" s="1" t="s">
        <v>70</v>
      </c>
      <c r="B341">
        <v>2018</v>
      </c>
      <c r="C341">
        <v>8070576.1600000001</v>
      </c>
      <c r="D341">
        <v>1995432.91</v>
      </c>
      <c r="E341">
        <v>-8070576.1600000001</v>
      </c>
      <c r="F341">
        <v>137023.29</v>
      </c>
      <c r="G341">
        <v>-566080.78</v>
      </c>
      <c r="H341">
        <v>-136932.38</v>
      </c>
      <c r="I341">
        <v>-763814.04</v>
      </c>
      <c r="J341">
        <v>-244833.29</v>
      </c>
      <c r="K341">
        <v>-84698.453999999998</v>
      </c>
      <c r="L341">
        <v>-34553</v>
      </c>
      <c r="M341">
        <v>-1306</v>
      </c>
      <c r="N341">
        <v>300238.255999999</v>
      </c>
      <c r="O341">
        <v>0</v>
      </c>
      <c r="P341">
        <v>0</v>
      </c>
      <c r="Q341">
        <v>300238.255999999</v>
      </c>
    </row>
    <row r="342" spans="1:17" x14ac:dyDescent="0.3">
      <c r="A342" s="1" t="s">
        <v>70</v>
      </c>
      <c r="B342">
        <v>2019</v>
      </c>
      <c r="C342">
        <v>8719661.9600000009</v>
      </c>
      <c r="D342">
        <v>2111983.39</v>
      </c>
      <c r="E342">
        <v>-8719661.9600000009</v>
      </c>
      <c r="F342">
        <v>137725.37</v>
      </c>
      <c r="G342">
        <v>-576175.15</v>
      </c>
      <c r="H342">
        <v>-144224.98000000001</v>
      </c>
      <c r="I342">
        <v>-835406.96</v>
      </c>
      <c r="J342">
        <v>-281825.24</v>
      </c>
      <c r="K342">
        <v>-103541.93</v>
      </c>
      <c r="L342">
        <v>-43966</v>
      </c>
      <c r="M342">
        <v>27646</v>
      </c>
      <c r="N342">
        <v>292214.50000000099</v>
      </c>
      <c r="O342">
        <v>0</v>
      </c>
      <c r="P342">
        <v>0</v>
      </c>
      <c r="Q342">
        <v>292214.50000000099</v>
      </c>
    </row>
    <row r="343" spans="1:17" x14ac:dyDescent="0.3">
      <c r="A343" s="1" t="s">
        <v>70</v>
      </c>
      <c r="B343">
        <v>2020</v>
      </c>
      <c r="C343">
        <v>10463066.42</v>
      </c>
      <c r="D343">
        <v>2118616.38</v>
      </c>
      <c r="E343">
        <v>-10463066.42</v>
      </c>
      <c r="F343">
        <v>128903.44</v>
      </c>
      <c r="G343">
        <v>-604431.63</v>
      </c>
      <c r="H343">
        <v>-125663.8</v>
      </c>
      <c r="I343">
        <v>-762858.56</v>
      </c>
      <c r="J343">
        <v>-319984.71000000002</v>
      </c>
      <c r="K343">
        <v>-73840.59</v>
      </c>
      <c r="L343">
        <v>-63939</v>
      </c>
      <c r="M343">
        <v>-193</v>
      </c>
      <c r="N343">
        <v>296608.52999999898</v>
      </c>
      <c r="O343">
        <v>0</v>
      </c>
      <c r="P343">
        <v>0</v>
      </c>
      <c r="Q343">
        <v>296608.52999999898</v>
      </c>
    </row>
    <row r="344" spans="1:17" x14ac:dyDescent="0.3">
      <c r="A344" s="1" t="s">
        <v>70</v>
      </c>
      <c r="B344">
        <v>2021</v>
      </c>
      <c r="C344">
        <v>8819769.9700000007</v>
      </c>
      <c r="D344">
        <v>2164790.71</v>
      </c>
      <c r="E344">
        <v>-8819769.9700000007</v>
      </c>
      <c r="F344">
        <v>97987.21</v>
      </c>
      <c r="G344">
        <v>-608154.23</v>
      </c>
      <c r="H344">
        <v>-115807.53</v>
      </c>
      <c r="I344">
        <v>-741845.97</v>
      </c>
      <c r="J344">
        <v>-342778.93</v>
      </c>
      <c r="K344">
        <v>-70875.17</v>
      </c>
      <c r="L344">
        <v>-65878.78</v>
      </c>
      <c r="M344">
        <v>-30027</v>
      </c>
      <c r="N344">
        <v>287410.30999999901</v>
      </c>
      <c r="O344">
        <v>0</v>
      </c>
      <c r="P344">
        <v>0</v>
      </c>
      <c r="Q344">
        <v>287410.30999999901</v>
      </c>
    </row>
    <row r="345" spans="1:17" x14ac:dyDescent="0.3">
      <c r="A345" s="1" t="s">
        <v>71</v>
      </c>
      <c r="B345">
        <v>2015</v>
      </c>
      <c r="C345">
        <v>122097511.43000001</v>
      </c>
      <c r="D345">
        <v>22222999.510000002</v>
      </c>
      <c r="E345">
        <v>-122097511.43000001</v>
      </c>
      <c r="F345">
        <v>1961556.79</v>
      </c>
      <c r="G345">
        <v>-3361186.28</v>
      </c>
      <c r="H345">
        <v>-4949609.3099999996</v>
      </c>
      <c r="I345">
        <v>-8271146.4800000004</v>
      </c>
      <c r="J345">
        <v>-3797858.7</v>
      </c>
      <c r="K345">
        <v>-1010140.41</v>
      </c>
      <c r="L345">
        <v>112483</v>
      </c>
      <c r="M345">
        <v>-919943</v>
      </c>
      <c r="N345">
        <v>1987155.1200000199</v>
      </c>
      <c r="Q345">
        <v>1987155.1200000199</v>
      </c>
    </row>
    <row r="346" spans="1:17" x14ac:dyDescent="0.3">
      <c r="A346" s="1" t="s">
        <v>71</v>
      </c>
      <c r="B346">
        <v>2016</v>
      </c>
      <c r="C346">
        <v>129066345.38</v>
      </c>
      <c r="D346">
        <v>22519745.510000002</v>
      </c>
      <c r="E346">
        <v>-129066344.63</v>
      </c>
      <c r="F346">
        <v>1421213.28</v>
      </c>
      <c r="G346">
        <v>-3615026.06</v>
      </c>
      <c r="H346">
        <v>-5479917.4900000002</v>
      </c>
      <c r="I346">
        <v>-8440912.9299999997</v>
      </c>
      <c r="J346">
        <v>-4064630.54</v>
      </c>
      <c r="K346">
        <v>-1083667.6100000001</v>
      </c>
      <c r="L346">
        <v>47507</v>
      </c>
      <c r="M346">
        <v>-371562.4</v>
      </c>
      <c r="N346">
        <v>932749.51000002597</v>
      </c>
      <c r="O346">
        <v>0</v>
      </c>
      <c r="P346">
        <v>0</v>
      </c>
      <c r="Q346">
        <v>932749.51000002597</v>
      </c>
    </row>
    <row r="347" spans="1:17" x14ac:dyDescent="0.3">
      <c r="A347" s="1" t="s">
        <v>71</v>
      </c>
      <c r="B347">
        <v>2017</v>
      </c>
      <c r="C347">
        <v>117398706.95</v>
      </c>
      <c r="D347">
        <v>23355749.489999998</v>
      </c>
      <c r="E347">
        <v>-117398668.45999999</v>
      </c>
      <c r="F347">
        <v>1750100.34</v>
      </c>
      <c r="G347">
        <v>-2884424.25</v>
      </c>
      <c r="H347">
        <v>-5903698.1299999999</v>
      </c>
      <c r="I347">
        <v>-9207848.0500000007</v>
      </c>
      <c r="J347">
        <v>-4182275.87</v>
      </c>
      <c r="K347">
        <v>-1189662.58</v>
      </c>
      <c r="L347">
        <v>-44092</v>
      </c>
      <c r="M347">
        <v>-521278.81</v>
      </c>
      <c r="N347">
        <v>1172608.6299999999</v>
      </c>
      <c r="O347">
        <v>-73215.960000000006</v>
      </c>
      <c r="P347">
        <v>-73215.960000000006</v>
      </c>
      <c r="Q347">
        <v>1099392.67</v>
      </c>
    </row>
    <row r="348" spans="1:17" x14ac:dyDescent="0.3">
      <c r="A348" s="1" t="s">
        <v>71</v>
      </c>
      <c r="B348">
        <v>2018</v>
      </c>
      <c r="C348">
        <v>110541536.13</v>
      </c>
      <c r="D348">
        <v>25700463.260000002</v>
      </c>
      <c r="E348">
        <v>-110541536.12</v>
      </c>
      <c r="F348">
        <v>2667680.35</v>
      </c>
      <c r="G348">
        <v>-3313546.78</v>
      </c>
      <c r="H348">
        <v>-5832438.9299999997</v>
      </c>
      <c r="I348">
        <v>-8793507.0700000003</v>
      </c>
      <c r="J348">
        <v>-4254629.58</v>
      </c>
      <c r="K348">
        <v>-1273409.1499999999</v>
      </c>
      <c r="L348">
        <v>-132611</v>
      </c>
      <c r="M348">
        <v>-1182413.43</v>
      </c>
      <c r="N348">
        <v>3585587.68</v>
      </c>
      <c r="O348">
        <v>109243.6</v>
      </c>
      <c r="P348">
        <v>109243.6</v>
      </c>
      <c r="Q348">
        <v>3694831.28</v>
      </c>
    </row>
    <row r="349" spans="1:17" x14ac:dyDescent="0.3">
      <c r="A349" s="1" t="s">
        <v>71</v>
      </c>
      <c r="B349">
        <v>2019</v>
      </c>
      <c r="C349">
        <v>117709471.09</v>
      </c>
      <c r="D349">
        <v>26014913.289999999</v>
      </c>
      <c r="E349">
        <v>-117786148.56999999</v>
      </c>
      <c r="F349">
        <v>1693387.88</v>
      </c>
      <c r="G349">
        <v>-3369004.11</v>
      </c>
      <c r="H349">
        <v>-5514648.5300000003</v>
      </c>
      <c r="I349">
        <v>-8275791.9199999999</v>
      </c>
      <c r="J349">
        <v>-4276353.24</v>
      </c>
      <c r="K349">
        <v>-1366082.54</v>
      </c>
      <c r="L349">
        <v>-133502.51</v>
      </c>
      <c r="M349">
        <v>-1126766.26</v>
      </c>
      <c r="N349">
        <v>3569474.5800000099</v>
      </c>
      <c r="O349">
        <v>-216559.91</v>
      </c>
      <c r="P349">
        <v>-216559.91</v>
      </c>
      <c r="Q349">
        <v>3352914.6700000102</v>
      </c>
    </row>
    <row r="350" spans="1:17" x14ac:dyDescent="0.3">
      <c r="A350" s="1" t="s">
        <v>71</v>
      </c>
      <c r="B350">
        <v>2020</v>
      </c>
      <c r="C350">
        <v>129479447.36</v>
      </c>
      <c r="D350">
        <v>25803390</v>
      </c>
      <c r="E350">
        <v>-129479447.33</v>
      </c>
      <c r="F350">
        <v>1771068.37</v>
      </c>
      <c r="G350">
        <v>-2751834.69</v>
      </c>
      <c r="H350">
        <v>-5567844.9800000004</v>
      </c>
      <c r="I350">
        <v>-8133687.5</v>
      </c>
      <c r="J350">
        <v>-4557623.24</v>
      </c>
      <c r="K350">
        <v>-1372302.47</v>
      </c>
      <c r="L350">
        <v>-325000</v>
      </c>
      <c r="M350">
        <v>-1235562.04</v>
      </c>
      <c r="N350">
        <v>3630603.48000002</v>
      </c>
      <c r="O350">
        <v>-73296.03</v>
      </c>
      <c r="P350">
        <v>-73296.03</v>
      </c>
      <c r="Q350">
        <v>3557307.4500000202</v>
      </c>
    </row>
    <row r="351" spans="1:17" x14ac:dyDescent="0.3">
      <c r="A351" s="1" t="s">
        <v>71</v>
      </c>
      <c r="B351">
        <v>2021</v>
      </c>
      <c r="C351">
        <v>113417046.28</v>
      </c>
      <c r="D351">
        <v>25909377.440000001</v>
      </c>
      <c r="E351">
        <v>-113417055.40000001</v>
      </c>
      <c r="F351">
        <v>1881402.81</v>
      </c>
      <c r="G351">
        <v>-2823988.16</v>
      </c>
      <c r="H351">
        <v>-5565762.54</v>
      </c>
      <c r="I351">
        <v>-7929055.7400000002</v>
      </c>
      <c r="J351">
        <v>-4803603.5199999996</v>
      </c>
      <c r="K351">
        <v>-1382141.27</v>
      </c>
      <c r="L351">
        <v>-490000</v>
      </c>
      <c r="M351">
        <v>-953773.87</v>
      </c>
      <c r="N351">
        <v>3842446.03000001</v>
      </c>
      <c r="O351">
        <v>319422.21999999997</v>
      </c>
      <c r="P351">
        <v>319422.21999999997</v>
      </c>
      <c r="Q351">
        <v>4161868.2500000098</v>
      </c>
    </row>
    <row r="352" spans="1:17" x14ac:dyDescent="0.3">
      <c r="A352" s="1" t="s">
        <v>72</v>
      </c>
      <c r="B352">
        <v>2015</v>
      </c>
      <c r="C352">
        <v>23764695.870000001</v>
      </c>
      <c r="D352">
        <v>3370748.86</v>
      </c>
      <c r="E352">
        <v>-23764695.870000001</v>
      </c>
      <c r="F352">
        <v>313933.39</v>
      </c>
      <c r="G352">
        <v>-644836.24</v>
      </c>
      <c r="H352">
        <v>-144269.75</v>
      </c>
      <c r="I352">
        <v>-1711780.88</v>
      </c>
      <c r="J352">
        <v>-325196.14</v>
      </c>
      <c r="K352">
        <v>-45332.01</v>
      </c>
      <c r="L352">
        <v>-118500</v>
      </c>
      <c r="M352">
        <v>0</v>
      </c>
      <c r="N352">
        <v>694767.23</v>
      </c>
      <c r="O352">
        <v>0</v>
      </c>
      <c r="P352">
        <v>0</v>
      </c>
      <c r="Q352">
        <v>694767.23</v>
      </c>
    </row>
    <row r="353" spans="1:17" x14ac:dyDescent="0.3">
      <c r="A353" s="1" t="s">
        <v>72</v>
      </c>
      <c r="B353">
        <v>2016</v>
      </c>
      <c r="C353">
        <v>26120389.030000001</v>
      </c>
      <c r="D353">
        <v>3410126.91</v>
      </c>
      <c r="E353">
        <v>-26120389.030000001</v>
      </c>
      <c r="F353">
        <v>291124.08</v>
      </c>
      <c r="G353">
        <v>-498265.7</v>
      </c>
      <c r="H353">
        <v>-178960.39</v>
      </c>
      <c r="I353">
        <v>-2047779.36</v>
      </c>
      <c r="J353">
        <v>-327997.31</v>
      </c>
      <c r="K353">
        <v>-40556.879999999997</v>
      </c>
      <c r="L353">
        <v>-124499.88</v>
      </c>
      <c r="M353">
        <v>0</v>
      </c>
      <c r="N353">
        <v>483191.47</v>
      </c>
      <c r="O353">
        <v>0</v>
      </c>
      <c r="P353">
        <v>0</v>
      </c>
      <c r="Q353">
        <v>483191.47</v>
      </c>
    </row>
    <row r="354" spans="1:17" x14ac:dyDescent="0.3">
      <c r="A354" s="1" t="s">
        <v>72</v>
      </c>
      <c r="B354">
        <v>2017</v>
      </c>
      <c r="C354">
        <v>23593380.34</v>
      </c>
      <c r="D354">
        <v>3483282.61</v>
      </c>
      <c r="E354">
        <v>-23593380.34</v>
      </c>
      <c r="F354">
        <v>217444.7</v>
      </c>
      <c r="G354">
        <v>-571935.91</v>
      </c>
      <c r="H354">
        <v>-110750.84</v>
      </c>
      <c r="I354">
        <v>-2012373.28</v>
      </c>
      <c r="J354">
        <v>-364127.83</v>
      </c>
      <c r="K354">
        <v>-44444.43</v>
      </c>
      <c r="L354">
        <v>63101.82</v>
      </c>
      <c r="M354">
        <v>0</v>
      </c>
      <c r="N354">
        <v>660196.84000000299</v>
      </c>
      <c r="O354">
        <v>0</v>
      </c>
      <c r="P354">
        <v>0</v>
      </c>
      <c r="Q354">
        <v>660196.84000000299</v>
      </c>
    </row>
    <row r="355" spans="1:17" x14ac:dyDescent="0.3">
      <c r="A355" s="1" t="s">
        <v>72</v>
      </c>
      <c r="B355">
        <v>2018</v>
      </c>
      <c r="C355">
        <v>21279720.850000001</v>
      </c>
      <c r="D355">
        <v>3611593.96</v>
      </c>
      <c r="E355">
        <v>-21279720.850000001</v>
      </c>
      <c r="F355">
        <v>408151.95</v>
      </c>
      <c r="G355">
        <v>-723170.32</v>
      </c>
      <c r="H355">
        <v>-234868.49</v>
      </c>
      <c r="I355">
        <v>-1974039.53</v>
      </c>
      <c r="J355">
        <v>-419419.65</v>
      </c>
      <c r="K355">
        <v>-49304.49</v>
      </c>
      <c r="L355">
        <v>-62479.61</v>
      </c>
      <c r="M355">
        <v>0</v>
      </c>
      <c r="N355">
        <v>556463.820000001</v>
      </c>
      <c r="O355">
        <v>0</v>
      </c>
      <c r="P355">
        <v>0</v>
      </c>
      <c r="Q355">
        <v>556463.820000001</v>
      </c>
    </row>
    <row r="356" spans="1:17" x14ac:dyDescent="0.3">
      <c r="A356" s="1" t="s">
        <v>72</v>
      </c>
      <c r="B356">
        <v>2019</v>
      </c>
      <c r="C356">
        <v>20335413.399999999</v>
      </c>
      <c r="D356">
        <v>3693007.9</v>
      </c>
      <c r="E356">
        <v>-20335413.390000001</v>
      </c>
      <c r="F356">
        <v>289781.68</v>
      </c>
      <c r="G356">
        <v>-644866.62</v>
      </c>
      <c r="H356">
        <v>-210034.15</v>
      </c>
      <c r="I356">
        <v>-2018224.93</v>
      </c>
      <c r="J356">
        <v>-563440.05000000005</v>
      </c>
      <c r="K356">
        <v>-87459.56</v>
      </c>
      <c r="L356">
        <v>68633</v>
      </c>
      <c r="M356">
        <v>0</v>
      </c>
      <c r="N356">
        <v>527397.28</v>
      </c>
      <c r="O356">
        <v>0</v>
      </c>
      <c r="P356">
        <v>0</v>
      </c>
      <c r="Q356">
        <v>527397.28</v>
      </c>
    </row>
    <row r="357" spans="1:17" x14ac:dyDescent="0.3">
      <c r="A357" s="1" t="s">
        <v>72</v>
      </c>
      <c r="B357">
        <v>2020</v>
      </c>
      <c r="C357">
        <v>23277993.140000001</v>
      </c>
      <c r="D357">
        <v>3738247.36</v>
      </c>
      <c r="E357">
        <v>-23277993.140000001</v>
      </c>
      <c r="F357">
        <v>268836.59000000003</v>
      </c>
      <c r="G357">
        <v>-600164.87</v>
      </c>
      <c r="H357">
        <v>-258503.46</v>
      </c>
      <c r="I357">
        <v>-1984172.9</v>
      </c>
      <c r="J357">
        <v>-663021.09</v>
      </c>
      <c r="K357">
        <v>-106026.78</v>
      </c>
      <c r="L357">
        <v>27084</v>
      </c>
      <c r="M357">
        <v>0</v>
      </c>
      <c r="N357">
        <v>422278.84999999503</v>
      </c>
      <c r="O357">
        <v>0</v>
      </c>
      <c r="P357">
        <v>0</v>
      </c>
      <c r="Q357">
        <v>422278.84999999503</v>
      </c>
    </row>
    <row r="358" spans="1:17" x14ac:dyDescent="0.3">
      <c r="A358" s="1" t="s">
        <v>72</v>
      </c>
      <c r="B358">
        <v>2021</v>
      </c>
      <c r="C358">
        <v>21007196.579999998</v>
      </c>
      <c r="D358">
        <v>3904189.73</v>
      </c>
      <c r="E358">
        <v>-21006470.690000001</v>
      </c>
      <c r="F358">
        <v>353859.6</v>
      </c>
      <c r="G358">
        <v>-545201.41</v>
      </c>
      <c r="H358">
        <v>-189920.08</v>
      </c>
      <c r="I358">
        <v>-2147915.88</v>
      </c>
      <c r="J358">
        <v>-733344.57</v>
      </c>
      <c r="K358">
        <v>-137884.60999999999</v>
      </c>
      <c r="L358">
        <v>-222831.08</v>
      </c>
      <c r="M358">
        <v>213422</v>
      </c>
      <c r="N358">
        <v>495099.58999999601</v>
      </c>
      <c r="O358">
        <v>0</v>
      </c>
      <c r="P358">
        <v>0</v>
      </c>
      <c r="Q358">
        <v>495099.58999999601</v>
      </c>
    </row>
    <row r="359" spans="1:17" x14ac:dyDescent="0.3">
      <c r="A359" s="1" t="s">
        <v>73</v>
      </c>
      <c r="B359">
        <v>2015</v>
      </c>
      <c r="C359">
        <v>2847118240.8299999</v>
      </c>
      <c r="D359">
        <v>612354538.10000002</v>
      </c>
      <c r="E359">
        <v>-2847118927.52</v>
      </c>
      <c r="F359">
        <v>39917788.109999999</v>
      </c>
      <c r="G359">
        <v>-48560662.950000003</v>
      </c>
      <c r="H359">
        <v>-67117345.890000001</v>
      </c>
      <c r="I359">
        <v>-128303498.41</v>
      </c>
      <c r="J359">
        <v>-192329428.55000001</v>
      </c>
      <c r="K359">
        <v>-71970135.060000002</v>
      </c>
      <c r="L359">
        <v>-3518763.47</v>
      </c>
      <c r="M359">
        <v>19437</v>
      </c>
      <c r="N359">
        <v>140491242.19</v>
      </c>
      <c r="O359">
        <v>0</v>
      </c>
      <c r="P359">
        <v>0</v>
      </c>
      <c r="Q359">
        <v>140491242.19</v>
      </c>
    </row>
    <row r="360" spans="1:17" x14ac:dyDescent="0.3">
      <c r="A360" s="1" t="s">
        <v>73</v>
      </c>
      <c r="B360">
        <v>2016</v>
      </c>
      <c r="C360">
        <v>3189458385.71</v>
      </c>
      <c r="D360">
        <v>696533948.47000003</v>
      </c>
      <c r="E360">
        <v>-3189458386.1599998</v>
      </c>
      <c r="F360">
        <v>50187582.850000001</v>
      </c>
      <c r="G360">
        <v>-56904312.850000001</v>
      </c>
      <c r="H360">
        <v>-63054927.200000003</v>
      </c>
      <c r="I360">
        <v>-126640592.05</v>
      </c>
      <c r="J360">
        <v>-225905944.88999999</v>
      </c>
      <c r="K360">
        <v>-74528581.799999997</v>
      </c>
      <c r="L360">
        <v>-21762400</v>
      </c>
      <c r="M360">
        <v>-179979</v>
      </c>
      <c r="N360">
        <v>177744793.08000001</v>
      </c>
      <c r="O360">
        <v>0</v>
      </c>
      <c r="P360">
        <v>0</v>
      </c>
      <c r="Q360">
        <v>177744793.08000001</v>
      </c>
    </row>
    <row r="361" spans="1:17" x14ac:dyDescent="0.3">
      <c r="A361" s="1" t="s">
        <v>73</v>
      </c>
      <c r="B361">
        <v>2017</v>
      </c>
      <c r="C361">
        <v>2829226804.4899998</v>
      </c>
      <c r="D361">
        <v>679157674.40999997</v>
      </c>
      <c r="E361">
        <v>-2829226803.7600002</v>
      </c>
      <c r="F361">
        <v>51731853.689999998</v>
      </c>
      <c r="G361">
        <v>-54940322.090000004</v>
      </c>
      <c r="H361">
        <v>-64369266.009999998</v>
      </c>
      <c r="I361">
        <v>-131275676.2</v>
      </c>
      <c r="J361">
        <v>-228284810.62</v>
      </c>
      <c r="K361">
        <v>-79921226.650000006</v>
      </c>
      <c r="L361">
        <v>-27039750.719999999</v>
      </c>
      <c r="M361">
        <v>-389265</v>
      </c>
      <c r="N361">
        <v>144669211.53999901</v>
      </c>
      <c r="O361">
        <v>0</v>
      </c>
      <c r="P361">
        <v>0</v>
      </c>
      <c r="Q361">
        <v>144669211.53999901</v>
      </c>
    </row>
    <row r="362" spans="1:17" x14ac:dyDescent="0.3">
      <c r="A362" s="1" t="s">
        <v>73</v>
      </c>
      <c r="B362">
        <v>2018</v>
      </c>
      <c r="C362">
        <v>2736006729.0999999</v>
      </c>
      <c r="D362">
        <v>729185740.27999997</v>
      </c>
      <c r="E362">
        <v>-2736006729.0799999</v>
      </c>
      <c r="F362">
        <v>52779209.729999997</v>
      </c>
      <c r="G362">
        <v>-57721502.270000003</v>
      </c>
      <c r="H362">
        <v>-73978312.969999999</v>
      </c>
      <c r="I362">
        <v>-131247419.81</v>
      </c>
      <c r="J362">
        <v>-241845269.06</v>
      </c>
      <c r="K362">
        <v>-79201134.560000002</v>
      </c>
      <c r="L362">
        <v>-34553534.640000001</v>
      </c>
      <c r="M362">
        <v>-3806795</v>
      </c>
      <c r="N362">
        <v>159610981.72</v>
      </c>
      <c r="O362">
        <v>0</v>
      </c>
      <c r="P362">
        <v>0</v>
      </c>
      <c r="Q362">
        <v>159610981.72</v>
      </c>
    </row>
    <row r="363" spans="1:17" x14ac:dyDescent="0.3">
      <c r="A363" s="1" t="s">
        <v>73</v>
      </c>
      <c r="B363">
        <v>2019</v>
      </c>
      <c r="C363">
        <v>2899657485.3000002</v>
      </c>
      <c r="D363">
        <v>740216369.54999995</v>
      </c>
      <c r="E363">
        <v>-2899657485.3000002</v>
      </c>
      <c r="F363">
        <v>56509015.170000002</v>
      </c>
      <c r="G363">
        <v>-48274874.920000002</v>
      </c>
      <c r="H363">
        <v>-63749097</v>
      </c>
      <c r="I363">
        <v>-155964893.47999999</v>
      </c>
      <c r="J363">
        <v>-257806819.44</v>
      </c>
      <c r="K363">
        <v>-83668796.769999996</v>
      </c>
      <c r="L363">
        <v>-33104050.670000002</v>
      </c>
      <c r="M363">
        <v>-194916</v>
      </c>
      <c r="N363">
        <v>153961936.44</v>
      </c>
      <c r="O363">
        <v>0</v>
      </c>
      <c r="P363">
        <v>0</v>
      </c>
      <c r="Q363">
        <v>153961936.44</v>
      </c>
    </row>
    <row r="364" spans="1:17" x14ac:dyDescent="0.3">
      <c r="A364" s="1" t="s">
        <v>73</v>
      </c>
      <c r="B364">
        <v>2020</v>
      </c>
      <c r="C364">
        <v>3165520015.1999998</v>
      </c>
      <c r="D364">
        <v>711739529.79999995</v>
      </c>
      <c r="E364">
        <v>-3165520014.46</v>
      </c>
      <c r="F364">
        <v>45910347.25</v>
      </c>
      <c r="G364">
        <v>-46631598.799999997</v>
      </c>
      <c r="H364">
        <v>-70472552.140000001</v>
      </c>
      <c r="I364">
        <v>-171091886.94999999</v>
      </c>
      <c r="J364">
        <v>-269166028.27999997</v>
      </c>
      <c r="K364">
        <v>-81095164.25</v>
      </c>
      <c r="L364">
        <v>-5733044</v>
      </c>
      <c r="M364">
        <v>2391967</v>
      </c>
      <c r="N364">
        <v>115851570.37</v>
      </c>
      <c r="O364">
        <v>0</v>
      </c>
      <c r="P364">
        <v>0</v>
      </c>
      <c r="Q364">
        <v>115851570.37</v>
      </c>
    </row>
    <row r="365" spans="1:17" x14ac:dyDescent="0.3">
      <c r="A365" s="1" t="s">
        <v>73</v>
      </c>
      <c r="B365">
        <v>2021</v>
      </c>
      <c r="C365">
        <v>2694322334.5900002</v>
      </c>
      <c r="D365">
        <v>744774050.60000002</v>
      </c>
      <c r="E365">
        <v>-2694322334.5900002</v>
      </c>
      <c r="F365">
        <v>50895135.960000001</v>
      </c>
      <c r="G365">
        <v>-46596357.560000002</v>
      </c>
      <c r="H365">
        <v>-70899292.859999999</v>
      </c>
      <c r="I365">
        <v>-160045440.16999999</v>
      </c>
      <c r="J365">
        <v>-286981599.39999998</v>
      </c>
      <c r="K365">
        <v>-81699939.090000004</v>
      </c>
      <c r="L365">
        <v>-11050068</v>
      </c>
      <c r="M365">
        <v>-675253</v>
      </c>
      <c r="N365">
        <v>137721236.47999999</v>
      </c>
      <c r="O365">
        <v>0</v>
      </c>
      <c r="P365">
        <v>0</v>
      </c>
      <c r="Q365">
        <v>137721236.47999999</v>
      </c>
    </row>
    <row r="366" spans="1:17" x14ac:dyDescent="0.3">
      <c r="A366" s="1" t="s">
        <v>74</v>
      </c>
      <c r="B366">
        <v>2015</v>
      </c>
      <c r="C366">
        <v>15368715.01</v>
      </c>
      <c r="D366">
        <v>3648250.16</v>
      </c>
      <c r="E366">
        <v>-15368715.01</v>
      </c>
      <c r="F366">
        <v>546658.26</v>
      </c>
      <c r="G366">
        <v>-75160.289999999994</v>
      </c>
      <c r="H366">
        <v>-699775.71</v>
      </c>
      <c r="I366">
        <v>-2088862.9</v>
      </c>
      <c r="J366">
        <v>-621402.26</v>
      </c>
      <c r="K366">
        <v>-220497.06</v>
      </c>
      <c r="L366">
        <v>-54187</v>
      </c>
      <c r="M366">
        <v>-65553</v>
      </c>
      <c r="N366">
        <v>369470.19999999797</v>
      </c>
      <c r="Q366">
        <v>369470.19999999797</v>
      </c>
    </row>
    <row r="367" spans="1:17" x14ac:dyDescent="0.3">
      <c r="A367" s="1" t="s">
        <v>74</v>
      </c>
      <c r="B367">
        <v>2016</v>
      </c>
      <c r="C367">
        <v>17324648.199999999</v>
      </c>
      <c r="D367">
        <v>3948114.5</v>
      </c>
      <c r="E367">
        <v>-17324648.199999999</v>
      </c>
      <c r="F367">
        <v>520967.73</v>
      </c>
      <c r="G367">
        <v>-97379.3</v>
      </c>
      <c r="H367">
        <v>-732972.09</v>
      </c>
      <c r="I367">
        <v>-2224529.81</v>
      </c>
      <c r="J367">
        <v>-542441</v>
      </c>
      <c r="K367">
        <v>-139110.97</v>
      </c>
      <c r="L367">
        <v>-139918</v>
      </c>
      <c r="M367">
        <v>-48296</v>
      </c>
      <c r="N367">
        <v>544435.06000000401</v>
      </c>
      <c r="O367">
        <v>0</v>
      </c>
      <c r="P367">
        <v>0</v>
      </c>
      <c r="Q367">
        <v>544435.06000000401</v>
      </c>
    </row>
    <row r="368" spans="1:17" x14ac:dyDescent="0.3">
      <c r="A368" s="1" t="s">
        <v>74</v>
      </c>
      <c r="B368">
        <v>2017</v>
      </c>
      <c r="C368">
        <v>15177499.310000001</v>
      </c>
      <c r="D368">
        <v>4114119.68</v>
      </c>
      <c r="E368">
        <v>-15177499.310000001</v>
      </c>
      <c r="F368">
        <v>512158.93</v>
      </c>
      <c r="G368">
        <v>-86785.13</v>
      </c>
      <c r="H368">
        <v>-755901.64</v>
      </c>
      <c r="I368">
        <v>-2312908.73</v>
      </c>
      <c r="J368">
        <v>-565019.42000000004</v>
      </c>
      <c r="K368">
        <v>-139848.16</v>
      </c>
      <c r="L368">
        <v>-143005</v>
      </c>
      <c r="M368">
        <v>-59141</v>
      </c>
      <c r="N368">
        <v>563669.53000000096</v>
      </c>
      <c r="O368">
        <v>0</v>
      </c>
      <c r="P368">
        <v>0</v>
      </c>
      <c r="Q368">
        <v>563669.53000000096</v>
      </c>
    </row>
    <row r="369" spans="1:17" x14ac:dyDescent="0.3">
      <c r="A369" s="1" t="s">
        <v>74</v>
      </c>
      <c r="B369">
        <v>2018</v>
      </c>
      <c r="C369">
        <v>14602669.960000001</v>
      </c>
      <c r="D369">
        <v>4298856.22</v>
      </c>
      <c r="E369">
        <v>-14602669.960000001</v>
      </c>
      <c r="F369">
        <v>600164.62</v>
      </c>
      <c r="G369">
        <v>-50486.99</v>
      </c>
      <c r="H369">
        <v>-838683.52</v>
      </c>
      <c r="I369">
        <v>-2341291.6800000002</v>
      </c>
      <c r="J369">
        <v>-591332.35</v>
      </c>
      <c r="K369">
        <v>-158670.93</v>
      </c>
      <c r="L369">
        <v>-186156</v>
      </c>
      <c r="M369">
        <v>-57128</v>
      </c>
      <c r="N369">
        <v>675271.36999999895</v>
      </c>
      <c r="O369">
        <v>0</v>
      </c>
      <c r="P369">
        <v>0</v>
      </c>
      <c r="Q369">
        <v>675271.36999999895</v>
      </c>
    </row>
    <row r="370" spans="1:17" x14ac:dyDescent="0.3">
      <c r="A370" s="1" t="s">
        <v>74</v>
      </c>
      <c r="B370">
        <v>2019</v>
      </c>
      <c r="C370">
        <v>15895035.439999999</v>
      </c>
      <c r="D370">
        <v>4427057.92</v>
      </c>
      <c r="E370">
        <v>-15895035.439999999</v>
      </c>
      <c r="F370">
        <v>540721.02</v>
      </c>
      <c r="G370">
        <v>-38450.230000000003</v>
      </c>
      <c r="H370">
        <v>-855276.24</v>
      </c>
      <c r="I370">
        <v>-2606574.06</v>
      </c>
      <c r="J370">
        <v>-629912.11</v>
      </c>
      <c r="K370">
        <v>-145295.78</v>
      </c>
      <c r="L370">
        <v>-89618</v>
      </c>
      <c r="M370">
        <v>-92593</v>
      </c>
      <c r="N370">
        <v>510059.51999999699</v>
      </c>
      <c r="O370">
        <v>0</v>
      </c>
      <c r="P370">
        <v>0</v>
      </c>
      <c r="Q370">
        <v>510059.51999999699</v>
      </c>
    </row>
    <row r="371" spans="1:17" x14ac:dyDescent="0.3">
      <c r="A371" s="1" t="s">
        <v>74</v>
      </c>
      <c r="B371">
        <v>2020</v>
      </c>
      <c r="C371">
        <v>20851819.059999999</v>
      </c>
      <c r="D371">
        <v>4512540.38</v>
      </c>
      <c r="E371">
        <v>-20851819.02</v>
      </c>
      <c r="F371">
        <v>536127.14</v>
      </c>
      <c r="G371">
        <v>-50770.33</v>
      </c>
      <c r="H371">
        <v>-715452.05</v>
      </c>
      <c r="I371">
        <v>-2767881.83</v>
      </c>
      <c r="J371">
        <v>-662349.25</v>
      </c>
      <c r="K371">
        <v>-162440.65</v>
      </c>
      <c r="L371">
        <v>-94279</v>
      </c>
      <c r="M371">
        <v>-85496</v>
      </c>
      <c r="N371">
        <v>509998.44999999698</v>
      </c>
      <c r="O371">
        <v>0</v>
      </c>
      <c r="P371">
        <v>0</v>
      </c>
      <c r="Q371">
        <v>509998.44999999698</v>
      </c>
    </row>
    <row r="372" spans="1:17" x14ac:dyDescent="0.3">
      <c r="A372" s="1" t="s">
        <v>74</v>
      </c>
      <c r="B372">
        <v>2021</v>
      </c>
      <c r="C372">
        <v>18165829.280000001</v>
      </c>
      <c r="D372">
        <v>4685688.91</v>
      </c>
      <c r="E372">
        <v>-18165828.98</v>
      </c>
      <c r="F372">
        <v>371450.29</v>
      </c>
      <c r="G372">
        <v>-35697.14</v>
      </c>
      <c r="H372">
        <v>-766679.32</v>
      </c>
      <c r="I372">
        <v>-2251194.33</v>
      </c>
      <c r="J372">
        <v>-701773.25</v>
      </c>
      <c r="K372">
        <v>-180719.31</v>
      </c>
      <c r="L372">
        <v>-239488</v>
      </c>
      <c r="M372">
        <v>-57597</v>
      </c>
      <c r="N372">
        <v>823991.15000000503</v>
      </c>
      <c r="O372">
        <v>0</v>
      </c>
      <c r="P372">
        <v>0</v>
      </c>
      <c r="Q372">
        <v>823991.15000000503</v>
      </c>
    </row>
    <row r="373" spans="1:17" x14ac:dyDescent="0.3">
      <c r="A373" s="1" t="s">
        <v>75</v>
      </c>
      <c r="B373">
        <v>2015</v>
      </c>
      <c r="C373">
        <v>166622941</v>
      </c>
      <c r="D373">
        <v>33558263</v>
      </c>
      <c r="E373">
        <v>-166622942</v>
      </c>
      <c r="F373">
        <v>-2352131</v>
      </c>
      <c r="G373">
        <v>-6278264</v>
      </c>
      <c r="H373">
        <v>-1552188</v>
      </c>
      <c r="I373">
        <v>-5431518</v>
      </c>
      <c r="J373">
        <v>-8510773</v>
      </c>
      <c r="K373">
        <v>-4846098</v>
      </c>
      <c r="L373">
        <v>156358</v>
      </c>
      <c r="M373">
        <v>559981</v>
      </c>
      <c r="N373">
        <v>5303629</v>
      </c>
      <c r="Q373">
        <v>5303629</v>
      </c>
    </row>
    <row r="374" spans="1:17" x14ac:dyDescent="0.3">
      <c r="A374" s="1" t="s">
        <v>75</v>
      </c>
      <c r="B374">
        <v>2016</v>
      </c>
      <c r="C374">
        <v>186434129</v>
      </c>
      <c r="D374">
        <v>33906808</v>
      </c>
      <c r="E374">
        <v>-186434129</v>
      </c>
      <c r="F374">
        <v>2815654</v>
      </c>
      <c r="G374">
        <v>-5818874</v>
      </c>
      <c r="H374">
        <v>-1543946</v>
      </c>
      <c r="I374">
        <v>-5930252</v>
      </c>
      <c r="J374">
        <v>-8754070</v>
      </c>
      <c r="K374">
        <v>-4851251</v>
      </c>
      <c r="L374">
        <v>-551449</v>
      </c>
      <c r="M374">
        <v>-288927</v>
      </c>
      <c r="N374">
        <v>8983693</v>
      </c>
      <c r="O374">
        <v>93538</v>
      </c>
      <c r="P374">
        <v>93538</v>
      </c>
      <c r="Q374">
        <v>9077231</v>
      </c>
    </row>
    <row r="375" spans="1:17" x14ac:dyDescent="0.3">
      <c r="A375" s="1" t="s">
        <v>75</v>
      </c>
      <c r="B375">
        <v>2017</v>
      </c>
      <c r="C375">
        <v>169230868</v>
      </c>
      <c r="D375">
        <v>34154084</v>
      </c>
      <c r="E375">
        <v>-169230868</v>
      </c>
      <c r="F375">
        <v>4277240</v>
      </c>
      <c r="G375">
        <v>-5949887</v>
      </c>
      <c r="H375">
        <v>-1608420</v>
      </c>
      <c r="I375">
        <v>-6497912</v>
      </c>
      <c r="J375">
        <v>-9242111</v>
      </c>
      <c r="K375">
        <v>-4751753</v>
      </c>
      <c r="L375">
        <v>-456255</v>
      </c>
      <c r="M375">
        <v>-676735</v>
      </c>
      <c r="N375">
        <v>9248251</v>
      </c>
      <c r="O375">
        <v>0</v>
      </c>
      <c r="P375">
        <v>0</v>
      </c>
      <c r="Q375">
        <v>9248251</v>
      </c>
    </row>
    <row r="376" spans="1:17" x14ac:dyDescent="0.3">
      <c r="A376" s="1" t="s">
        <v>75</v>
      </c>
      <c r="B376">
        <v>2018</v>
      </c>
      <c r="C376">
        <v>168077848</v>
      </c>
      <c r="D376">
        <v>35332431</v>
      </c>
      <c r="E376">
        <v>-168077848</v>
      </c>
      <c r="F376">
        <v>3072644</v>
      </c>
      <c r="G376">
        <v>-6021922</v>
      </c>
      <c r="H376">
        <v>-1963196</v>
      </c>
      <c r="I376">
        <v>-7043469</v>
      </c>
      <c r="J376">
        <v>-9646809</v>
      </c>
      <c r="K376">
        <v>-5027485</v>
      </c>
      <c r="L376">
        <v>-432242</v>
      </c>
      <c r="M376">
        <v>-97510</v>
      </c>
      <c r="N376">
        <v>8172442</v>
      </c>
      <c r="O376">
        <v>0</v>
      </c>
      <c r="P376">
        <v>0</v>
      </c>
      <c r="Q376">
        <v>8172442</v>
      </c>
    </row>
    <row r="377" spans="1:17" x14ac:dyDescent="0.3">
      <c r="A377" s="1" t="s">
        <v>75</v>
      </c>
      <c r="B377">
        <v>2019</v>
      </c>
      <c r="C377">
        <v>173595406</v>
      </c>
      <c r="D377">
        <v>35231918</v>
      </c>
      <c r="E377">
        <v>-173595406</v>
      </c>
      <c r="F377">
        <v>372036</v>
      </c>
      <c r="G377">
        <v>-6269001</v>
      </c>
      <c r="H377">
        <v>-1497703</v>
      </c>
      <c r="I377">
        <v>-7193031</v>
      </c>
      <c r="J377">
        <v>-9970370</v>
      </c>
      <c r="K377">
        <v>-5054496</v>
      </c>
      <c r="L377">
        <v>121376</v>
      </c>
      <c r="M377">
        <v>576719</v>
      </c>
      <c r="N377">
        <v>6317448</v>
      </c>
      <c r="O377">
        <v>428531</v>
      </c>
      <c r="P377">
        <v>428531</v>
      </c>
      <c r="Q377">
        <v>6745979</v>
      </c>
    </row>
    <row r="378" spans="1:17" x14ac:dyDescent="0.3">
      <c r="A378" s="1" t="s">
        <v>75</v>
      </c>
      <c r="B378">
        <v>2020</v>
      </c>
      <c r="C378">
        <v>190523763</v>
      </c>
      <c r="D378">
        <v>34939971</v>
      </c>
      <c r="E378">
        <v>-190523763</v>
      </c>
      <c r="F378">
        <v>-3714525</v>
      </c>
      <c r="G378">
        <v>-5723340</v>
      </c>
      <c r="H378">
        <v>-1649363</v>
      </c>
      <c r="I378">
        <v>-7079945</v>
      </c>
      <c r="J378">
        <v>-10585929</v>
      </c>
      <c r="K378">
        <v>-5090821</v>
      </c>
      <c r="L378">
        <v>1354178</v>
      </c>
      <c r="M378">
        <v>216222</v>
      </c>
      <c r="N378">
        <v>2666448</v>
      </c>
      <c r="O378">
        <v>0</v>
      </c>
      <c r="P378">
        <v>0</v>
      </c>
      <c r="Q378">
        <v>2666448</v>
      </c>
    </row>
    <row r="379" spans="1:17" x14ac:dyDescent="0.3">
      <c r="A379" s="1" t="s">
        <v>75</v>
      </c>
      <c r="B379">
        <v>2021</v>
      </c>
      <c r="C379">
        <v>162898253</v>
      </c>
      <c r="D379">
        <v>38890480</v>
      </c>
      <c r="E379">
        <v>-162898254</v>
      </c>
      <c r="F379">
        <v>8215739</v>
      </c>
      <c r="G379">
        <v>-6096367</v>
      </c>
      <c r="H379">
        <v>-1718924</v>
      </c>
      <c r="I379">
        <v>-8065513</v>
      </c>
      <c r="J379">
        <v>-10696943</v>
      </c>
      <c r="K379">
        <v>-4781340</v>
      </c>
      <c r="L379">
        <v>-3152181</v>
      </c>
      <c r="M379">
        <v>-216333</v>
      </c>
      <c r="N379">
        <v>12378617</v>
      </c>
      <c r="O379">
        <v>-330697</v>
      </c>
      <c r="P379">
        <v>-330697</v>
      </c>
      <c r="Q379">
        <v>12047920</v>
      </c>
    </row>
    <row r="380" spans="1:17" x14ac:dyDescent="0.3">
      <c r="A380" s="1" t="s">
        <v>76</v>
      </c>
      <c r="B380">
        <v>2015</v>
      </c>
      <c r="C380">
        <v>43174574</v>
      </c>
      <c r="D380">
        <v>8800223</v>
      </c>
      <c r="E380">
        <v>-43174574</v>
      </c>
      <c r="F380">
        <v>898589</v>
      </c>
      <c r="G380">
        <v>-1320244</v>
      </c>
      <c r="H380">
        <v>-1834314</v>
      </c>
      <c r="I380">
        <v>-3168711</v>
      </c>
      <c r="J380">
        <v>-1304212</v>
      </c>
      <c r="K380">
        <v>-882042</v>
      </c>
      <c r="L380">
        <v>-127169</v>
      </c>
      <c r="M380">
        <v>157463</v>
      </c>
      <c r="N380">
        <v>1219583</v>
      </c>
      <c r="Q380">
        <v>1219583</v>
      </c>
    </row>
    <row r="381" spans="1:17" x14ac:dyDescent="0.3">
      <c r="A381" s="1" t="s">
        <v>76</v>
      </c>
      <c r="B381">
        <v>2016</v>
      </c>
      <c r="C381">
        <v>48433330.119999997</v>
      </c>
      <c r="D381">
        <v>9080161.1799999997</v>
      </c>
      <c r="E381">
        <v>-48433330.119999997</v>
      </c>
      <c r="F381">
        <v>768018.7</v>
      </c>
      <c r="G381">
        <v>-1461617.36</v>
      </c>
      <c r="H381">
        <v>-1815063.8</v>
      </c>
      <c r="I381">
        <v>-3466055.84</v>
      </c>
      <c r="J381">
        <v>-1365712.33</v>
      </c>
      <c r="K381">
        <v>-876389.47</v>
      </c>
      <c r="L381">
        <v>42968</v>
      </c>
      <c r="M381">
        <v>81826</v>
      </c>
      <c r="N381">
        <v>988135.08000000601</v>
      </c>
      <c r="O381">
        <v>0</v>
      </c>
      <c r="P381">
        <v>0</v>
      </c>
      <c r="Q381">
        <v>988135.08000000601</v>
      </c>
    </row>
    <row r="382" spans="1:17" x14ac:dyDescent="0.3">
      <c r="A382" s="1" t="s">
        <v>76</v>
      </c>
      <c r="B382">
        <v>2017</v>
      </c>
      <c r="C382">
        <v>42574040</v>
      </c>
      <c r="D382">
        <v>9452029.1899999995</v>
      </c>
      <c r="E382">
        <v>-42574040</v>
      </c>
      <c r="F382">
        <v>678456.13</v>
      </c>
      <c r="G382">
        <v>-1492815.04</v>
      </c>
      <c r="H382">
        <v>-1885767.8</v>
      </c>
      <c r="I382">
        <v>-3392310.05</v>
      </c>
      <c r="J382">
        <v>-1429126.6</v>
      </c>
      <c r="K382">
        <v>-886759.58</v>
      </c>
      <c r="L382">
        <v>6155</v>
      </c>
      <c r="M382">
        <v>-44321</v>
      </c>
      <c r="N382">
        <v>1005540.24999999</v>
      </c>
      <c r="O382">
        <v>0</v>
      </c>
      <c r="P382">
        <v>0</v>
      </c>
      <c r="Q382">
        <v>1005540.24999999</v>
      </c>
    </row>
    <row r="383" spans="1:17" x14ac:dyDescent="0.3">
      <c r="A383" s="1" t="s">
        <v>76</v>
      </c>
      <c r="B383">
        <v>2018</v>
      </c>
      <c r="C383">
        <v>42568699.229999997</v>
      </c>
      <c r="D383">
        <v>10016447.5</v>
      </c>
      <c r="E383">
        <v>-42568699.229999997</v>
      </c>
      <c r="F383">
        <v>711021.98</v>
      </c>
      <c r="G383">
        <v>-1311161.3999999999</v>
      </c>
      <c r="H383">
        <v>-2086551.34</v>
      </c>
      <c r="I383">
        <v>-3415591.61</v>
      </c>
      <c r="J383">
        <v>-1491767.82</v>
      </c>
      <c r="K383">
        <v>-914907.07</v>
      </c>
      <c r="L383">
        <v>-16825.88</v>
      </c>
      <c r="M383">
        <v>-111475</v>
      </c>
      <c r="N383">
        <v>1379189.3600000101</v>
      </c>
      <c r="O383">
        <v>0</v>
      </c>
      <c r="P383">
        <v>0</v>
      </c>
      <c r="Q383">
        <v>1379189.3600000101</v>
      </c>
    </row>
    <row r="384" spans="1:17" x14ac:dyDescent="0.3">
      <c r="A384" s="1" t="s">
        <v>76</v>
      </c>
      <c r="B384">
        <v>2019</v>
      </c>
      <c r="C384">
        <v>44518076.700000003</v>
      </c>
      <c r="D384">
        <v>10135879.609999999</v>
      </c>
      <c r="E384">
        <v>-44518076.729999997</v>
      </c>
      <c r="F384">
        <v>752276.86</v>
      </c>
      <c r="G384">
        <v>-1330026.24</v>
      </c>
      <c r="H384">
        <v>-2270810.48</v>
      </c>
      <c r="I384">
        <v>-3350203.74</v>
      </c>
      <c r="J384">
        <v>-1565041.13</v>
      </c>
      <c r="K384">
        <v>-952876.16</v>
      </c>
      <c r="L384">
        <v>-17460.25</v>
      </c>
      <c r="M384">
        <v>-52452</v>
      </c>
      <c r="N384">
        <v>1349286.44</v>
      </c>
      <c r="O384">
        <v>0</v>
      </c>
      <c r="P384">
        <v>0</v>
      </c>
      <c r="Q384">
        <v>1349286.44</v>
      </c>
    </row>
    <row r="385" spans="1:17" x14ac:dyDescent="0.3">
      <c r="A385" s="1" t="s">
        <v>76</v>
      </c>
      <c r="B385">
        <v>2020</v>
      </c>
      <c r="C385">
        <v>51824013.090000004</v>
      </c>
      <c r="D385">
        <v>10116780.73</v>
      </c>
      <c r="E385">
        <v>-51824013.149999999</v>
      </c>
      <c r="F385">
        <v>579999.94999999995</v>
      </c>
      <c r="G385">
        <v>-1529536.94</v>
      </c>
      <c r="H385">
        <v>-1990641.97</v>
      </c>
      <c r="I385">
        <v>-3319586.89</v>
      </c>
      <c r="J385">
        <v>-1627987.99</v>
      </c>
      <c r="K385">
        <v>-506924.94</v>
      </c>
      <c r="L385">
        <v>-79505.5</v>
      </c>
      <c r="M385">
        <v>30678</v>
      </c>
      <c r="N385">
        <v>1673274.3899999899</v>
      </c>
      <c r="O385">
        <v>0</v>
      </c>
      <c r="P385">
        <v>0</v>
      </c>
      <c r="Q385">
        <v>1673274.3899999899</v>
      </c>
    </row>
    <row r="386" spans="1:17" x14ac:dyDescent="0.3">
      <c r="A386" s="1" t="s">
        <v>76</v>
      </c>
      <c r="B386">
        <v>2021</v>
      </c>
      <c r="C386">
        <v>45255363.109999999</v>
      </c>
      <c r="D386">
        <v>10498866.789999999</v>
      </c>
      <c r="E386">
        <v>-45255363.109999999</v>
      </c>
      <c r="F386">
        <v>676799.79</v>
      </c>
      <c r="G386">
        <v>-1729777.57</v>
      </c>
      <c r="H386">
        <v>-1931914.51</v>
      </c>
      <c r="I386">
        <v>-3163335.68</v>
      </c>
      <c r="J386">
        <v>-1725462.66</v>
      </c>
      <c r="K386">
        <v>-511007.03</v>
      </c>
      <c r="L386">
        <v>-232047</v>
      </c>
      <c r="M386">
        <v>46988</v>
      </c>
      <c r="N386">
        <v>1929110.13</v>
      </c>
      <c r="O386">
        <v>0</v>
      </c>
      <c r="P386">
        <v>0</v>
      </c>
      <c r="Q386">
        <v>1929110.13</v>
      </c>
    </row>
    <row r="387" spans="1:17" x14ac:dyDescent="0.3">
      <c r="A387" s="1" t="s">
        <v>77</v>
      </c>
      <c r="B387">
        <v>2015</v>
      </c>
      <c r="C387">
        <v>11503368.49</v>
      </c>
      <c r="D387">
        <v>2352916.0499999998</v>
      </c>
      <c r="E387">
        <v>-11503368.49</v>
      </c>
      <c r="F387">
        <v>118997.5</v>
      </c>
      <c r="G387">
        <v>-376893.07</v>
      </c>
      <c r="H387">
        <v>-235310.34</v>
      </c>
      <c r="I387">
        <v>-1054804.1499999999</v>
      </c>
      <c r="J387">
        <v>-346404.24</v>
      </c>
      <c r="K387">
        <v>-182064.35</v>
      </c>
      <c r="L387">
        <v>-23074</v>
      </c>
      <c r="M387">
        <v>0</v>
      </c>
      <c r="N387">
        <v>253363.399999999</v>
      </c>
      <c r="Q387">
        <v>253363.399999999</v>
      </c>
    </row>
    <row r="388" spans="1:17" x14ac:dyDescent="0.3">
      <c r="A388" s="1" t="s">
        <v>77</v>
      </c>
      <c r="B388">
        <v>2016</v>
      </c>
      <c r="C388">
        <v>12571629.25</v>
      </c>
      <c r="D388">
        <v>2588591.5499999998</v>
      </c>
      <c r="E388">
        <v>-12571629.25</v>
      </c>
      <c r="F388">
        <v>132757.13</v>
      </c>
      <c r="G388">
        <v>-442994.92</v>
      </c>
      <c r="H388">
        <v>-218122.08</v>
      </c>
      <c r="I388">
        <v>-1096430.96</v>
      </c>
      <c r="J388">
        <v>-365477.78</v>
      </c>
      <c r="K388">
        <v>-198268.89</v>
      </c>
      <c r="L388">
        <v>23610</v>
      </c>
      <c r="M388">
        <v>0</v>
      </c>
      <c r="N388">
        <v>423664.05000000203</v>
      </c>
      <c r="O388">
        <v>0</v>
      </c>
      <c r="P388">
        <v>0</v>
      </c>
      <c r="Q388">
        <v>423664.05000000203</v>
      </c>
    </row>
    <row r="389" spans="1:17" x14ac:dyDescent="0.3">
      <c r="A389" s="1" t="s">
        <v>77</v>
      </c>
      <c r="B389">
        <v>2017</v>
      </c>
      <c r="C389">
        <v>11609608.02</v>
      </c>
      <c r="D389">
        <v>2500178.59</v>
      </c>
      <c r="E389">
        <v>-11609608.02</v>
      </c>
      <c r="F389">
        <v>150898.04999999999</v>
      </c>
      <c r="G389">
        <v>-444042.86</v>
      </c>
      <c r="H389">
        <v>-222538.7</v>
      </c>
      <c r="I389">
        <v>-1064757.98</v>
      </c>
      <c r="J389">
        <v>-407728.74</v>
      </c>
      <c r="K389">
        <v>-215006.97</v>
      </c>
      <c r="L389">
        <v>12918</v>
      </c>
      <c r="M389">
        <v>1411.5</v>
      </c>
      <c r="N389">
        <v>311330.890000001</v>
      </c>
      <c r="O389">
        <v>7998.5</v>
      </c>
      <c r="P389">
        <v>7998.5</v>
      </c>
      <c r="Q389">
        <v>319329.390000001</v>
      </c>
    </row>
    <row r="390" spans="1:17" x14ac:dyDescent="0.3">
      <c r="A390" s="1" t="s">
        <v>77</v>
      </c>
      <c r="B390">
        <v>2018</v>
      </c>
      <c r="C390">
        <v>11131764.16</v>
      </c>
      <c r="D390">
        <v>2563353.66</v>
      </c>
      <c r="E390">
        <v>-11131764.16</v>
      </c>
      <c r="F390">
        <v>166327.46</v>
      </c>
      <c r="G390">
        <v>-394083.69</v>
      </c>
      <c r="H390">
        <v>-243714.53</v>
      </c>
      <c r="I390">
        <v>-1088327.95</v>
      </c>
      <c r="J390">
        <v>-424389.14</v>
      </c>
      <c r="K390">
        <v>-213594.64</v>
      </c>
      <c r="L390">
        <v>-2870.33</v>
      </c>
      <c r="M390">
        <v>0</v>
      </c>
      <c r="N390">
        <v>362700.84</v>
      </c>
      <c r="O390">
        <v>0</v>
      </c>
      <c r="P390">
        <v>0</v>
      </c>
      <c r="Q390">
        <v>362700.84</v>
      </c>
    </row>
    <row r="391" spans="1:17" x14ac:dyDescent="0.3">
      <c r="A391" s="1" t="s">
        <v>77</v>
      </c>
      <c r="B391">
        <v>2019</v>
      </c>
      <c r="C391">
        <v>11387649.35</v>
      </c>
      <c r="D391">
        <v>2610949.84</v>
      </c>
      <c r="E391">
        <v>-11387649.35</v>
      </c>
      <c r="F391">
        <v>180838.28</v>
      </c>
      <c r="G391">
        <v>-407116.83</v>
      </c>
      <c r="H391">
        <v>-214208.63</v>
      </c>
      <c r="I391">
        <v>-1210316.67</v>
      </c>
      <c r="J391">
        <v>-441385.56</v>
      </c>
      <c r="K391">
        <v>-208541.13</v>
      </c>
      <c r="L391">
        <v>896.25</v>
      </c>
      <c r="M391">
        <v>0</v>
      </c>
      <c r="N391">
        <v>311115.55000000098</v>
      </c>
      <c r="O391">
        <v>0</v>
      </c>
      <c r="P391">
        <v>0</v>
      </c>
      <c r="Q391">
        <v>311115.55000000098</v>
      </c>
    </row>
    <row r="392" spans="1:17" x14ac:dyDescent="0.3">
      <c r="A392" s="1" t="s">
        <v>77</v>
      </c>
      <c r="B392">
        <v>2020</v>
      </c>
      <c r="C392">
        <v>12051504.83</v>
      </c>
      <c r="D392">
        <v>2614418.54</v>
      </c>
      <c r="E392">
        <v>-12051504.83</v>
      </c>
      <c r="F392">
        <v>137007.85999999999</v>
      </c>
      <c r="G392">
        <v>-400585.39</v>
      </c>
      <c r="H392">
        <v>-223163.17</v>
      </c>
      <c r="I392">
        <v>-1259041.72</v>
      </c>
      <c r="J392">
        <v>-445870.44</v>
      </c>
      <c r="K392">
        <v>-200129.49</v>
      </c>
      <c r="L392">
        <v>7549</v>
      </c>
      <c r="M392">
        <v>0</v>
      </c>
      <c r="N392">
        <v>230185.19000000099</v>
      </c>
      <c r="O392">
        <v>-20387</v>
      </c>
      <c r="P392">
        <v>-20387</v>
      </c>
      <c r="Q392">
        <v>209798.19000000099</v>
      </c>
    </row>
    <row r="393" spans="1:17" x14ac:dyDescent="0.3">
      <c r="A393" s="1" t="s">
        <v>77</v>
      </c>
      <c r="B393">
        <v>2021</v>
      </c>
      <c r="C393">
        <v>11083561.289999999</v>
      </c>
      <c r="D393">
        <v>3029286.89</v>
      </c>
      <c r="E393">
        <v>-11083561.289999999</v>
      </c>
      <c r="F393">
        <v>191623.53</v>
      </c>
      <c r="G393">
        <v>-416116.13</v>
      </c>
      <c r="H393">
        <v>-244083.37</v>
      </c>
      <c r="I393">
        <v>-1217555.02</v>
      </c>
      <c r="J393">
        <v>-485333.37</v>
      </c>
      <c r="K393">
        <v>-255186.37</v>
      </c>
      <c r="L393">
        <v>85</v>
      </c>
      <c r="M393">
        <v>0</v>
      </c>
      <c r="N393">
        <v>602721.16000000096</v>
      </c>
      <c r="O393">
        <v>0</v>
      </c>
      <c r="P393">
        <v>0</v>
      </c>
      <c r="Q393">
        <v>602721.16000000096</v>
      </c>
    </row>
    <row r="394" spans="1:17" x14ac:dyDescent="0.3">
      <c r="A394" s="1" t="s">
        <v>78</v>
      </c>
      <c r="B394">
        <v>2015</v>
      </c>
      <c r="C394">
        <v>51387961</v>
      </c>
      <c r="D394">
        <v>9445054</v>
      </c>
      <c r="E394">
        <v>-51288235</v>
      </c>
      <c r="F394">
        <v>599763</v>
      </c>
      <c r="G394">
        <v>-264132</v>
      </c>
      <c r="H394">
        <v>-1398823</v>
      </c>
      <c r="I394">
        <v>-3597665</v>
      </c>
      <c r="J394">
        <v>-1653966</v>
      </c>
      <c r="K394">
        <v>-1095382</v>
      </c>
      <c r="L394">
        <v>-308000</v>
      </c>
      <c r="M394">
        <v>82000</v>
      </c>
      <c r="N394">
        <v>1908575</v>
      </c>
      <c r="O394">
        <v>0</v>
      </c>
      <c r="P394">
        <v>0</v>
      </c>
      <c r="Q394">
        <v>1908575</v>
      </c>
    </row>
    <row r="395" spans="1:17" x14ac:dyDescent="0.3">
      <c r="A395" s="1" t="s">
        <v>78</v>
      </c>
      <c r="B395">
        <v>2016</v>
      </c>
      <c r="C395">
        <v>57528470</v>
      </c>
      <c r="D395">
        <v>9528912</v>
      </c>
      <c r="E395">
        <v>-57528471</v>
      </c>
      <c r="F395">
        <v>564430</v>
      </c>
      <c r="G395">
        <v>-390384</v>
      </c>
      <c r="H395">
        <v>-1720696</v>
      </c>
      <c r="I395">
        <v>-3671831</v>
      </c>
      <c r="J395">
        <v>-1638686</v>
      </c>
      <c r="K395">
        <v>-487857</v>
      </c>
      <c r="L395">
        <v>-102000</v>
      </c>
      <c r="M395">
        <v>-141000</v>
      </c>
      <c r="N395">
        <v>1940887</v>
      </c>
      <c r="O395">
        <v>-7617</v>
      </c>
      <c r="P395">
        <v>-7617</v>
      </c>
      <c r="Q395">
        <v>1933270</v>
      </c>
    </row>
    <row r="396" spans="1:17" x14ac:dyDescent="0.3">
      <c r="A396" s="1" t="s">
        <v>78</v>
      </c>
      <c r="B396">
        <v>2017</v>
      </c>
      <c r="C396">
        <v>48106851</v>
      </c>
      <c r="D396">
        <v>9663024</v>
      </c>
      <c r="E396">
        <v>-48106852</v>
      </c>
      <c r="F396">
        <v>372877</v>
      </c>
      <c r="G396">
        <v>-380800</v>
      </c>
      <c r="H396">
        <v>-1918862</v>
      </c>
      <c r="I396">
        <v>-3946936</v>
      </c>
      <c r="J396">
        <v>-1886263</v>
      </c>
      <c r="K396">
        <v>-178289</v>
      </c>
      <c r="L396">
        <v>0</v>
      </c>
      <c r="M396">
        <v>-127000</v>
      </c>
      <c r="N396">
        <v>1597750</v>
      </c>
      <c r="O396">
        <v>20016</v>
      </c>
      <c r="P396">
        <v>20016</v>
      </c>
      <c r="Q396">
        <v>1617766</v>
      </c>
    </row>
    <row r="397" spans="1:17" x14ac:dyDescent="0.3">
      <c r="A397" s="1" t="s">
        <v>78</v>
      </c>
      <c r="B397">
        <v>2018</v>
      </c>
      <c r="C397">
        <v>44203681.909999996</v>
      </c>
      <c r="D397">
        <v>10767062.220000001</v>
      </c>
      <c r="E397">
        <v>-44203681.909999996</v>
      </c>
      <c r="F397">
        <v>490589.75</v>
      </c>
      <c r="G397">
        <v>-522032.95</v>
      </c>
      <c r="H397">
        <v>-1427339.1</v>
      </c>
      <c r="I397">
        <v>-3563432.02</v>
      </c>
      <c r="J397">
        <v>-1926936.73</v>
      </c>
      <c r="K397">
        <v>-1056911.32</v>
      </c>
      <c r="L397">
        <v>-437000</v>
      </c>
      <c r="M397">
        <v>21000</v>
      </c>
      <c r="N397">
        <v>2344999.85</v>
      </c>
      <c r="O397">
        <v>-6701</v>
      </c>
      <c r="P397">
        <v>-6701</v>
      </c>
      <c r="Q397">
        <v>2338298.85</v>
      </c>
    </row>
    <row r="398" spans="1:17" x14ac:dyDescent="0.3">
      <c r="A398" s="1" t="s">
        <v>78</v>
      </c>
      <c r="B398">
        <v>2019</v>
      </c>
      <c r="C398">
        <v>49234427.759999998</v>
      </c>
      <c r="D398">
        <v>10707562.98</v>
      </c>
      <c r="E398">
        <v>-49234427.759999998</v>
      </c>
      <c r="F398">
        <v>740931.51</v>
      </c>
      <c r="G398">
        <v>-655009.11</v>
      </c>
      <c r="H398">
        <v>-1480064.93</v>
      </c>
      <c r="I398">
        <v>-3823543.8</v>
      </c>
      <c r="J398">
        <v>-1685680.56</v>
      </c>
      <c r="K398">
        <v>-1178635.94</v>
      </c>
      <c r="L398">
        <v>-126000</v>
      </c>
      <c r="M398">
        <v>49000</v>
      </c>
      <c r="N398">
        <v>2548560.15</v>
      </c>
      <c r="O398">
        <v>-26634</v>
      </c>
      <c r="P398">
        <v>-26634</v>
      </c>
      <c r="Q398">
        <v>2521926.15</v>
      </c>
    </row>
    <row r="399" spans="1:17" x14ac:dyDescent="0.3">
      <c r="A399" s="1" t="s">
        <v>78</v>
      </c>
      <c r="B399">
        <v>2020</v>
      </c>
      <c r="C399">
        <v>59846377.859999999</v>
      </c>
      <c r="D399">
        <v>10929999.369999999</v>
      </c>
      <c r="E399">
        <v>-59846377.859999999</v>
      </c>
      <c r="F399">
        <v>700650.93</v>
      </c>
      <c r="G399">
        <v>-758568.2</v>
      </c>
      <c r="H399">
        <v>-1496436</v>
      </c>
      <c r="I399">
        <v>-3825393.71</v>
      </c>
      <c r="J399">
        <v>-1777404.39</v>
      </c>
      <c r="K399">
        <v>-1723874.97</v>
      </c>
      <c r="L399">
        <v>-361000</v>
      </c>
      <c r="M399">
        <v>223000</v>
      </c>
      <c r="N399">
        <v>1910973.03</v>
      </c>
      <c r="O399">
        <v>0</v>
      </c>
      <c r="P399">
        <v>0</v>
      </c>
      <c r="Q399">
        <v>1910973.03</v>
      </c>
    </row>
    <row r="400" spans="1:17" x14ac:dyDescent="0.3">
      <c r="A400" s="1" t="s">
        <v>78</v>
      </c>
      <c r="B400">
        <v>2021</v>
      </c>
      <c r="C400">
        <v>52998216.990000002</v>
      </c>
      <c r="D400">
        <v>11111944.74</v>
      </c>
      <c r="E400">
        <v>-52998216.990000002</v>
      </c>
      <c r="F400">
        <v>636797.73</v>
      </c>
      <c r="G400">
        <v>-709495.33</v>
      </c>
      <c r="H400">
        <v>-1346049.46</v>
      </c>
      <c r="I400">
        <v>-4719544.55</v>
      </c>
      <c r="J400">
        <v>-1785531.48</v>
      </c>
      <c r="K400">
        <v>-130534.24</v>
      </c>
      <c r="L400">
        <v>-136000</v>
      </c>
      <c r="M400">
        <v>-208000</v>
      </c>
      <c r="N400">
        <v>2713587.41</v>
      </c>
      <c r="O400">
        <v>0</v>
      </c>
      <c r="P400">
        <v>0</v>
      </c>
      <c r="Q400">
        <v>2713587.41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B3852-6ED2-4870-B990-4D918228013E}">
  <dimension ref="A1:AC400"/>
  <sheetViews>
    <sheetView workbookViewId="0">
      <selection activeCell="A8" sqref="A2:AC400"/>
    </sheetView>
  </sheetViews>
  <sheetFormatPr defaultRowHeight="14.4" x14ac:dyDescent="0.3"/>
  <cols>
    <col min="1" max="1" width="44.5546875" bestFit="1" customWidth="1"/>
    <col min="2" max="2" width="7.109375" bestFit="1" customWidth="1"/>
    <col min="3" max="3" width="44.33203125" bestFit="1" customWidth="1"/>
    <col min="4" max="4" width="29.88671875" bestFit="1" customWidth="1"/>
    <col min="5" max="5" width="27.88671875" bestFit="1" customWidth="1"/>
    <col min="6" max="6" width="44.33203125" bestFit="1" customWidth="1"/>
    <col min="7" max="7" width="69.44140625" bestFit="1" customWidth="1"/>
    <col min="8" max="8" width="21.6640625" bestFit="1" customWidth="1"/>
    <col min="9" max="9" width="47.6640625" bestFit="1" customWidth="1"/>
    <col min="10" max="10" width="60.44140625" bestFit="1" customWidth="1"/>
    <col min="11" max="11" width="41.109375" bestFit="1" customWidth="1"/>
    <col min="12" max="12" width="60.33203125" bestFit="1" customWidth="1"/>
    <col min="13" max="13" width="44.6640625" bestFit="1" customWidth="1"/>
    <col min="14" max="14" width="73.88671875" bestFit="1" customWidth="1"/>
    <col min="15" max="15" width="26.33203125" bestFit="1" customWidth="1"/>
    <col min="16" max="16" width="79.44140625" bestFit="1" customWidth="1"/>
    <col min="17" max="17" width="80.88671875" bestFit="1" customWidth="1"/>
    <col min="18" max="18" width="46.109375" bestFit="1" customWidth="1"/>
    <col min="19" max="19" width="80.88671875" bestFit="1" customWidth="1"/>
    <col min="20" max="20" width="24.6640625" bestFit="1" customWidth="1"/>
    <col min="21" max="21" width="34" bestFit="1" customWidth="1"/>
    <col min="22" max="22" width="66.6640625" bestFit="1" customWidth="1"/>
    <col min="23" max="23" width="65.6640625" bestFit="1" customWidth="1"/>
    <col min="24" max="24" width="80.88671875" bestFit="1" customWidth="1"/>
    <col min="25" max="25" width="66.6640625" bestFit="1" customWidth="1"/>
    <col min="26" max="26" width="44.44140625" bestFit="1" customWidth="1"/>
    <col min="27" max="27" width="29.109375" bestFit="1" customWidth="1"/>
    <col min="28" max="28" width="37.6640625" bestFit="1" customWidth="1"/>
    <col min="29" max="29" width="26.6640625" bestFit="1" customWidth="1"/>
  </cols>
  <sheetData>
    <row r="1" spans="1:29" x14ac:dyDescent="0.3">
      <c r="A1" t="s">
        <v>0</v>
      </c>
      <c r="B1" t="s">
        <v>1</v>
      </c>
      <c r="C1" t="s">
        <v>527</v>
      </c>
      <c r="D1" t="s">
        <v>528</v>
      </c>
      <c r="E1" t="s">
        <v>529</v>
      </c>
      <c r="F1" t="s">
        <v>530</v>
      </c>
      <c r="G1" t="s">
        <v>531</v>
      </c>
      <c r="H1" t="s">
        <v>532</v>
      </c>
      <c r="I1" t="s">
        <v>533</v>
      </c>
      <c r="J1" t="s">
        <v>534</v>
      </c>
      <c r="K1" t="s">
        <v>535</v>
      </c>
      <c r="L1" t="s">
        <v>536</v>
      </c>
      <c r="M1" t="s">
        <v>537</v>
      </c>
      <c r="N1" t="s">
        <v>538</v>
      </c>
      <c r="O1" t="s">
        <v>539</v>
      </c>
      <c r="P1" t="s">
        <v>540</v>
      </c>
      <c r="Q1" t="s">
        <v>541</v>
      </c>
      <c r="R1" t="s">
        <v>542</v>
      </c>
      <c r="S1" t="s">
        <v>543</v>
      </c>
      <c r="T1" t="s">
        <v>544</v>
      </c>
      <c r="U1" t="s">
        <v>545</v>
      </c>
      <c r="V1" t="s">
        <v>546</v>
      </c>
      <c r="W1" t="s">
        <v>547</v>
      </c>
      <c r="X1" t="s">
        <v>548</v>
      </c>
      <c r="Y1" t="s">
        <v>549</v>
      </c>
      <c r="Z1" t="s">
        <v>550</v>
      </c>
      <c r="AA1" t="s">
        <v>551</v>
      </c>
      <c r="AB1" t="s">
        <v>552</v>
      </c>
      <c r="AC1" t="s">
        <v>553</v>
      </c>
    </row>
    <row r="2" spans="1:29" x14ac:dyDescent="0.3">
      <c r="A2" s="1" t="s">
        <v>22</v>
      </c>
      <c r="B2">
        <v>2015</v>
      </c>
      <c r="C2">
        <v>73302811.040000007</v>
      </c>
      <c r="D2">
        <v>562548838.78999996</v>
      </c>
      <c r="E2">
        <v>19509274.170000002</v>
      </c>
      <c r="F2">
        <v>19137282.149999999</v>
      </c>
      <c r="G2">
        <v>20178576.82</v>
      </c>
      <c r="H2">
        <v>694676782.97000003</v>
      </c>
      <c r="I2">
        <v>3335439586.7600002</v>
      </c>
      <c r="J2">
        <v>-471576506.30000001</v>
      </c>
      <c r="K2">
        <v>2863863080.46</v>
      </c>
      <c r="L2">
        <v>108417622.34999999</v>
      </c>
      <c r="M2">
        <v>8827607.1600000001</v>
      </c>
      <c r="N2">
        <v>77271799.099999994</v>
      </c>
      <c r="O2">
        <v>194517028.61000001</v>
      </c>
      <c r="P2">
        <v>-454596698.35000002</v>
      </c>
      <c r="Q2">
        <v>-10740965.42</v>
      </c>
      <c r="R2">
        <v>-49306316.18</v>
      </c>
      <c r="S2">
        <v>-163803588.00999999</v>
      </c>
      <c r="T2">
        <v>-678447567.96000004</v>
      </c>
      <c r="U2">
        <v>-695408035.57000005</v>
      </c>
      <c r="V2">
        <v>-706429859.30999994</v>
      </c>
      <c r="W2">
        <v>-109913399.25</v>
      </c>
      <c r="X2">
        <v>-287262680</v>
      </c>
      <c r="Y2">
        <v>-68279801.319999993</v>
      </c>
      <c r="Z2">
        <v>-8127918.0999999996</v>
      </c>
      <c r="AA2">
        <v>-1875421693.55</v>
      </c>
      <c r="AB2">
        <v>-1199187630.53</v>
      </c>
      <c r="AC2">
        <v>-1199187630.53</v>
      </c>
    </row>
    <row r="3" spans="1:29" x14ac:dyDescent="0.3">
      <c r="A3" s="1" t="s">
        <v>22</v>
      </c>
      <c r="B3">
        <v>2016</v>
      </c>
      <c r="C3">
        <v>79495601.680000007</v>
      </c>
      <c r="D3">
        <v>660483016.95000005</v>
      </c>
      <c r="E3">
        <v>21051780.960000001</v>
      </c>
      <c r="F3">
        <v>31317994.370000001</v>
      </c>
      <c r="G3">
        <v>21008735.890000001</v>
      </c>
      <c r="H3">
        <v>813357129.85000002</v>
      </c>
      <c r="I3">
        <v>3607589788.02</v>
      </c>
      <c r="J3">
        <v>-591826568.25999999</v>
      </c>
      <c r="K3">
        <v>3015763219.7600002</v>
      </c>
      <c r="L3">
        <v>87056398.629999995</v>
      </c>
      <c r="M3">
        <v>9177607.1600000001</v>
      </c>
      <c r="N3">
        <v>49345902</v>
      </c>
      <c r="O3">
        <v>145579907.78999999</v>
      </c>
      <c r="P3">
        <v>-451923390.13999999</v>
      </c>
      <c r="Q3">
        <v>-11281056.550000001</v>
      </c>
      <c r="R3">
        <v>-51216636</v>
      </c>
      <c r="S3">
        <v>-355656690.10000002</v>
      </c>
      <c r="T3">
        <v>-870077772.78999996</v>
      </c>
      <c r="U3">
        <v>-635528299.21000004</v>
      </c>
      <c r="V3">
        <v>-706429859.30999994</v>
      </c>
      <c r="W3">
        <v>-111274321.2967</v>
      </c>
      <c r="X3">
        <v>-340720930.63</v>
      </c>
      <c r="Y3">
        <v>-69152618.329999998</v>
      </c>
      <c r="Z3">
        <v>-8281837.5099999998</v>
      </c>
      <c r="AA3">
        <v>-1871387866.2867</v>
      </c>
      <c r="AB3">
        <v>-1233234618.323</v>
      </c>
      <c r="AC3">
        <v>-1233234618.323</v>
      </c>
    </row>
    <row r="4" spans="1:29" x14ac:dyDescent="0.3">
      <c r="A4" s="1" t="s">
        <v>22</v>
      </c>
      <c r="B4">
        <v>2017</v>
      </c>
      <c r="C4">
        <v>140218176.41</v>
      </c>
      <c r="D4">
        <v>546376270.5</v>
      </c>
      <c r="E4">
        <v>22115875.609999999</v>
      </c>
      <c r="F4">
        <v>98096480.629999995</v>
      </c>
      <c r="G4">
        <v>9698302.6600000001</v>
      </c>
      <c r="H4">
        <v>816505105.80999994</v>
      </c>
      <c r="I4">
        <v>4615513203.46</v>
      </c>
      <c r="J4">
        <v>-720148269.95000005</v>
      </c>
      <c r="K4">
        <v>3895364933.5100002</v>
      </c>
      <c r="L4">
        <v>60655133.090000004</v>
      </c>
      <c r="M4">
        <v>0</v>
      </c>
      <c r="N4">
        <v>1179450.1499999999</v>
      </c>
      <c r="O4">
        <v>61834583.240000002</v>
      </c>
      <c r="P4">
        <v>-474055890.39999998</v>
      </c>
      <c r="Q4">
        <v>-9982162.6699999999</v>
      </c>
      <c r="R4">
        <v>0</v>
      </c>
      <c r="S4">
        <v>-186749837.59999999</v>
      </c>
      <c r="T4">
        <v>-670787890.66999996</v>
      </c>
      <c r="U4">
        <v>-96150000</v>
      </c>
      <c r="V4">
        <v>-1801568899</v>
      </c>
      <c r="W4">
        <v>-90088927.269999996</v>
      </c>
      <c r="X4">
        <v>-380469549.50999999</v>
      </c>
      <c r="Y4">
        <v>-75634783.489999995</v>
      </c>
      <c r="Z4">
        <v>-14499472.52</v>
      </c>
      <c r="AA4">
        <v>-2458411631.79</v>
      </c>
      <c r="AB4">
        <v>-1644505100.0999999</v>
      </c>
      <c r="AC4">
        <v>-1644505100.0999999</v>
      </c>
    </row>
    <row r="5" spans="1:29" x14ac:dyDescent="0.3">
      <c r="A5" s="1" t="s">
        <v>22</v>
      </c>
      <c r="B5">
        <v>2018</v>
      </c>
      <c r="C5">
        <v>14234582.91</v>
      </c>
      <c r="D5">
        <v>616535482.25999999</v>
      </c>
      <c r="E5">
        <v>22636680.23</v>
      </c>
      <c r="F5">
        <v>174426064.62</v>
      </c>
      <c r="G5">
        <v>14503732.310000001</v>
      </c>
      <c r="H5">
        <v>842336542.33000004</v>
      </c>
      <c r="I5">
        <v>4822057347.7200003</v>
      </c>
      <c r="J5">
        <v>-827643395</v>
      </c>
      <c r="K5">
        <v>3994413952.7199998</v>
      </c>
      <c r="L5">
        <v>61989865.25</v>
      </c>
      <c r="M5">
        <v>0</v>
      </c>
      <c r="N5">
        <v>6112156.8799999999</v>
      </c>
      <c r="O5">
        <v>68102022.129999995</v>
      </c>
      <c r="P5">
        <v>-431495181.07999998</v>
      </c>
      <c r="Q5">
        <v>-9872674.8900000006</v>
      </c>
      <c r="R5">
        <v>-179028172.28999999</v>
      </c>
      <c r="S5">
        <v>-266118275</v>
      </c>
      <c r="T5">
        <v>-886514303.25999999</v>
      </c>
      <c r="U5">
        <v>-95000000</v>
      </c>
      <c r="V5">
        <v>-1628592040.95</v>
      </c>
      <c r="W5">
        <v>-77200565.420000002</v>
      </c>
      <c r="X5">
        <v>-441326108.27999997</v>
      </c>
      <c r="Y5">
        <v>-71151566.75</v>
      </c>
      <c r="Z5">
        <v>-25682953.010000002</v>
      </c>
      <c r="AA5">
        <v>-2338953234.4099998</v>
      </c>
      <c r="AB5">
        <v>-1679384979.51</v>
      </c>
      <c r="AC5">
        <v>-1679384979.51</v>
      </c>
    </row>
    <row r="6" spans="1:29" x14ac:dyDescent="0.3">
      <c r="A6" s="1" t="s">
        <v>22</v>
      </c>
      <c r="B6">
        <v>2019</v>
      </c>
      <c r="C6">
        <v>19601161.670000002</v>
      </c>
      <c r="D6">
        <v>525018913.88999999</v>
      </c>
      <c r="E6">
        <v>26568692.359999999</v>
      </c>
      <c r="F6">
        <v>15646507.619999999</v>
      </c>
      <c r="G6">
        <v>12258742.779999999</v>
      </c>
      <c r="H6">
        <v>599094018.32000005</v>
      </c>
      <c r="I6">
        <v>5157654515.7299995</v>
      </c>
      <c r="J6">
        <v>-971239858.88999999</v>
      </c>
      <c r="K6">
        <v>4186414656.8400002</v>
      </c>
      <c r="L6">
        <v>75045248.230000004</v>
      </c>
      <c r="M6">
        <v>3962900</v>
      </c>
      <c r="N6">
        <v>79223463.180000007</v>
      </c>
      <c r="O6">
        <v>158231611.41</v>
      </c>
      <c r="P6">
        <v>-448303780.37</v>
      </c>
      <c r="Q6">
        <v>-13173447.859999999</v>
      </c>
      <c r="R6">
        <v>-264791670.33000001</v>
      </c>
      <c r="S6">
        <v>-2116558.88</v>
      </c>
      <c r="T6">
        <v>-728385457.44000006</v>
      </c>
      <c r="U6">
        <v>-95000000</v>
      </c>
      <c r="V6">
        <v>-1770404198.9300001</v>
      </c>
      <c r="W6">
        <v>-34557987.280000001</v>
      </c>
      <c r="X6">
        <v>-376667826.88</v>
      </c>
      <c r="Y6">
        <v>-92487802.140000001</v>
      </c>
      <c r="Z6">
        <v>-50764278.5</v>
      </c>
      <c r="AA6">
        <v>-2419882093.73</v>
      </c>
      <c r="AB6">
        <v>-1795472735.4000001</v>
      </c>
      <c r="AC6">
        <v>-1795472735.4000001</v>
      </c>
    </row>
    <row r="7" spans="1:29" x14ac:dyDescent="0.3">
      <c r="A7" s="1" t="s">
        <v>22</v>
      </c>
      <c r="B7">
        <v>2020</v>
      </c>
      <c r="C7">
        <v>10282442.310000001</v>
      </c>
      <c r="D7">
        <v>569318297.47000003</v>
      </c>
      <c r="E7">
        <v>30866836.800000001</v>
      </c>
      <c r="F7">
        <v>14066700.460000001</v>
      </c>
      <c r="G7">
        <v>18234126.260000002</v>
      </c>
      <c r="H7">
        <v>642768403.29999995</v>
      </c>
      <c r="I7">
        <v>5419084572.0900002</v>
      </c>
      <c r="J7">
        <v>-1027424350.84</v>
      </c>
      <c r="K7">
        <v>4391660221.25</v>
      </c>
      <c r="L7">
        <v>100692140.98999999</v>
      </c>
      <c r="M7">
        <v>3962900</v>
      </c>
      <c r="N7">
        <v>116165364.13</v>
      </c>
      <c r="O7">
        <v>220820405.12</v>
      </c>
      <c r="P7">
        <v>-459557129.31</v>
      </c>
      <c r="Q7">
        <v>-6390312.0599999996</v>
      </c>
      <c r="R7">
        <v>-376562365.98000002</v>
      </c>
      <c r="S7">
        <v>-112116558.88</v>
      </c>
      <c r="T7">
        <v>-954626366.23000002</v>
      </c>
      <c r="U7">
        <v>-95000000</v>
      </c>
      <c r="V7">
        <v>-1662727626.6199999</v>
      </c>
      <c r="W7">
        <v>-49775756.259999998</v>
      </c>
      <c r="X7">
        <v>-487068970.29000002</v>
      </c>
      <c r="Y7">
        <v>-103928875.18000001</v>
      </c>
      <c r="Z7">
        <v>-82920830.739999995</v>
      </c>
      <c r="AA7">
        <v>-2481422059.0900002</v>
      </c>
      <c r="AB7">
        <v>-1819200604.3499999</v>
      </c>
      <c r="AC7">
        <v>-1819200604.3499999</v>
      </c>
    </row>
    <row r="8" spans="1:29" x14ac:dyDescent="0.3">
      <c r="A8" s="1" t="s">
        <v>22</v>
      </c>
      <c r="B8">
        <v>2021</v>
      </c>
      <c r="C8">
        <v>0</v>
      </c>
      <c r="D8">
        <v>514741479.79000002</v>
      </c>
      <c r="E8">
        <v>33538368.120000001</v>
      </c>
      <c r="F8">
        <v>9206295.1300000008</v>
      </c>
      <c r="G8">
        <v>13948069.960000001</v>
      </c>
      <c r="H8">
        <v>571434213</v>
      </c>
      <c r="I8">
        <v>5441967781.4899998</v>
      </c>
      <c r="J8">
        <v>-849720686.34000003</v>
      </c>
      <c r="K8">
        <v>4592247095.1499996</v>
      </c>
      <c r="L8">
        <v>128783574.58</v>
      </c>
      <c r="M8">
        <v>3962900</v>
      </c>
      <c r="N8">
        <v>147282071.91999999</v>
      </c>
      <c r="O8">
        <v>280028546.5</v>
      </c>
      <c r="P8">
        <v>-488366036.49000001</v>
      </c>
      <c r="Q8">
        <v>-7391975.7400000002</v>
      </c>
      <c r="R8">
        <v>-233468024.5</v>
      </c>
      <c r="S8">
        <v>-156268047.55000001</v>
      </c>
      <c r="T8">
        <v>-885494084.27999997</v>
      </c>
      <c r="U8">
        <v>-95000000</v>
      </c>
      <c r="V8">
        <v>-1713977154.8399999</v>
      </c>
      <c r="W8">
        <v>-51544373.969999999</v>
      </c>
      <c r="X8">
        <v>-591667143.38</v>
      </c>
      <c r="Y8">
        <v>-99352385.180000007</v>
      </c>
      <c r="Z8">
        <v>-119275645.22</v>
      </c>
      <c r="AA8">
        <v>-2670816702.5900002</v>
      </c>
      <c r="AB8">
        <v>-1887399067.78</v>
      </c>
      <c r="AC8">
        <v>-1887399067.78</v>
      </c>
    </row>
    <row r="9" spans="1:29" x14ac:dyDescent="0.3">
      <c r="A9" s="1" t="s">
        <v>23</v>
      </c>
      <c r="B9">
        <v>2015</v>
      </c>
      <c r="C9">
        <v>407099.29</v>
      </c>
      <c r="D9">
        <v>6484797.0499999998</v>
      </c>
      <c r="E9">
        <v>55949.53</v>
      </c>
      <c r="F9">
        <v>0</v>
      </c>
      <c r="G9">
        <v>481501.55</v>
      </c>
      <c r="H9">
        <v>7429347.4199999999</v>
      </c>
      <c r="I9">
        <v>161699757.41</v>
      </c>
      <c r="J9">
        <v>-63287841.200000003</v>
      </c>
      <c r="K9">
        <v>98411916.209999993</v>
      </c>
      <c r="L9">
        <v>4435850.04</v>
      </c>
      <c r="M9">
        <v>0</v>
      </c>
      <c r="N9">
        <v>3098654.96</v>
      </c>
      <c r="O9">
        <v>7534505</v>
      </c>
      <c r="P9">
        <v>-5564782.25</v>
      </c>
      <c r="Q9">
        <v>-45018.54</v>
      </c>
      <c r="R9">
        <v>-915389.21</v>
      </c>
      <c r="S9">
        <v>0</v>
      </c>
      <c r="T9">
        <v>-6525190</v>
      </c>
      <c r="U9">
        <v>-52000000</v>
      </c>
      <c r="V9">
        <v>0</v>
      </c>
      <c r="W9">
        <v>-1613930.36</v>
      </c>
      <c r="X9">
        <v>0</v>
      </c>
      <c r="Y9">
        <v>-6609600.2300000004</v>
      </c>
      <c r="AA9">
        <v>-60223530.590000004</v>
      </c>
      <c r="AB9">
        <v>-46627048.039999999</v>
      </c>
      <c r="AC9">
        <v>-46627048.039999999</v>
      </c>
    </row>
    <row r="10" spans="1:29" x14ac:dyDescent="0.3">
      <c r="A10" s="1" t="s">
        <v>23</v>
      </c>
      <c r="B10">
        <v>2016</v>
      </c>
      <c r="C10">
        <v>1024586.73</v>
      </c>
      <c r="D10">
        <v>5335663.29</v>
      </c>
      <c r="E10">
        <v>68783.78</v>
      </c>
      <c r="F10">
        <v>0</v>
      </c>
      <c r="G10">
        <v>258598.39</v>
      </c>
      <c r="H10">
        <v>6687632.1900000004</v>
      </c>
      <c r="I10">
        <v>169421013.25999999</v>
      </c>
      <c r="J10">
        <v>-66055421.890000001</v>
      </c>
      <c r="K10">
        <v>103365591.37</v>
      </c>
      <c r="L10">
        <v>4574544.1900000004</v>
      </c>
      <c r="M10">
        <v>0</v>
      </c>
      <c r="N10">
        <v>2981356.5</v>
      </c>
      <c r="O10">
        <v>7555900.6900000004</v>
      </c>
      <c r="P10">
        <v>-3598114.38</v>
      </c>
      <c r="Q10">
        <v>-116180.51</v>
      </c>
      <c r="R10">
        <v>-2388550.2999999998</v>
      </c>
      <c r="S10">
        <v>0</v>
      </c>
      <c r="T10">
        <v>-6102845.1900000004</v>
      </c>
      <c r="U10">
        <v>-52000000</v>
      </c>
      <c r="V10">
        <v>0</v>
      </c>
      <c r="W10">
        <v>-1746364.4</v>
      </c>
      <c r="X10">
        <v>0</v>
      </c>
      <c r="Y10">
        <v>-7011000.0899999999</v>
      </c>
      <c r="AA10">
        <v>-60757364.490000002</v>
      </c>
      <c r="AB10">
        <v>-50748914.57</v>
      </c>
      <c r="AC10">
        <v>-50748914.57</v>
      </c>
    </row>
    <row r="11" spans="1:29" x14ac:dyDescent="0.3">
      <c r="A11" s="1" t="s">
        <v>23</v>
      </c>
      <c r="B11">
        <v>2017</v>
      </c>
      <c r="C11">
        <v>811042.41</v>
      </c>
      <c r="D11">
        <v>4458391.5199999996</v>
      </c>
      <c r="E11">
        <v>126117.16</v>
      </c>
      <c r="F11">
        <v>0</v>
      </c>
      <c r="G11">
        <v>215995.72</v>
      </c>
      <c r="H11">
        <v>5611546.8099999996</v>
      </c>
      <c r="I11">
        <v>175899232.50999999</v>
      </c>
      <c r="J11">
        <v>-69190783.150000006</v>
      </c>
      <c r="K11">
        <v>106708449.36</v>
      </c>
      <c r="L11">
        <v>3338027.05</v>
      </c>
      <c r="M11">
        <v>0</v>
      </c>
      <c r="N11">
        <v>4416369.99</v>
      </c>
      <c r="O11">
        <v>7754397.04</v>
      </c>
      <c r="P11">
        <v>-4477323.22</v>
      </c>
      <c r="Q11">
        <v>-124448.18</v>
      </c>
      <c r="R11">
        <v>-10419269.619999999</v>
      </c>
      <c r="S11">
        <v>0</v>
      </c>
      <c r="T11">
        <v>-15021041.02</v>
      </c>
      <c r="U11">
        <v>-52000000</v>
      </c>
      <c r="V11">
        <v>0</v>
      </c>
      <c r="W11">
        <v>-1249895.74</v>
      </c>
      <c r="X11">
        <v>0</v>
      </c>
      <c r="Y11">
        <v>-7424599.9100000001</v>
      </c>
      <c r="AA11">
        <v>-60674495.649999999</v>
      </c>
      <c r="AB11">
        <v>-44378856.539999999</v>
      </c>
      <c r="AC11">
        <v>-44378856.539999999</v>
      </c>
    </row>
    <row r="12" spans="1:29" x14ac:dyDescent="0.3">
      <c r="A12" s="1" t="s">
        <v>23</v>
      </c>
      <c r="B12">
        <v>2018</v>
      </c>
      <c r="C12">
        <v>633727.03</v>
      </c>
      <c r="D12">
        <v>4675624.99</v>
      </c>
      <c r="E12">
        <v>134288.73000000001</v>
      </c>
      <c r="F12">
        <v>0</v>
      </c>
      <c r="G12">
        <v>192328.87</v>
      </c>
      <c r="H12">
        <v>5635969.6200000001</v>
      </c>
      <c r="I12">
        <v>184982293.33000001</v>
      </c>
      <c r="J12">
        <v>-72846732.269999996</v>
      </c>
      <c r="K12">
        <v>112135561.06</v>
      </c>
      <c r="L12">
        <v>1469100.72</v>
      </c>
      <c r="M12">
        <v>0</v>
      </c>
      <c r="N12">
        <v>5298336.26</v>
      </c>
      <c r="O12">
        <v>6767436.9800000004</v>
      </c>
      <c r="P12">
        <v>-4737796.46</v>
      </c>
      <c r="Q12">
        <v>-129062.2</v>
      </c>
      <c r="R12">
        <v>-410694.15</v>
      </c>
      <c r="S12">
        <v>0</v>
      </c>
      <c r="T12">
        <v>-5277552.8099999996</v>
      </c>
      <c r="U12">
        <v>-52000000</v>
      </c>
      <c r="V12">
        <v>-12750000</v>
      </c>
      <c r="W12">
        <v>-3798210.39</v>
      </c>
      <c r="X12">
        <v>-239729</v>
      </c>
      <c r="Y12">
        <v>-4773499.29</v>
      </c>
      <c r="AA12">
        <v>-73561438.680000007</v>
      </c>
      <c r="AB12">
        <v>-45699976.170000002</v>
      </c>
      <c r="AC12">
        <v>-45699976.170000002</v>
      </c>
    </row>
    <row r="13" spans="1:29" x14ac:dyDescent="0.3">
      <c r="A13" s="1" t="s">
        <v>23</v>
      </c>
      <c r="B13">
        <v>2019</v>
      </c>
      <c r="C13">
        <v>404543.08</v>
      </c>
      <c r="D13">
        <v>5525425.9000000004</v>
      </c>
      <c r="E13">
        <v>71273.97</v>
      </c>
      <c r="F13">
        <v>0</v>
      </c>
      <c r="G13">
        <v>269322.18</v>
      </c>
      <c r="H13">
        <v>6270565.1299999999</v>
      </c>
      <c r="I13">
        <v>193359169.43000001</v>
      </c>
      <c r="J13">
        <v>-76478073.260000005</v>
      </c>
      <c r="K13">
        <v>116881096.17</v>
      </c>
      <c r="L13">
        <v>1779704.58</v>
      </c>
      <c r="M13">
        <v>0</v>
      </c>
      <c r="N13">
        <v>8394651.6099999994</v>
      </c>
      <c r="O13">
        <v>10174356.189999999</v>
      </c>
      <c r="P13">
        <v>-4821755.7</v>
      </c>
      <c r="Q13">
        <v>-165053.82</v>
      </c>
      <c r="R13">
        <v>-4057005.52</v>
      </c>
      <c r="S13">
        <v>0</v>
      </c>
      <c r="T13">
        <v>-9043815.0399999991</v>
      </c>
      <c r="U13">
        <v>-52000000</v>
      </c>
      <c r="V13">
        <v>-12750000</v>
      </c>
      <c r="W13">
        <v>-6639442.8300000001</v>
      </c>
      <c r="X13">
        <v>-325450</v>
      </c>
      <c r="Y13">
        <v>-5033499.3499999996</v>
      </c>
      <c r="AA13">
        <v>-76748392.180000007</v>
      </c>
      <c r="AB13">
        <v>-47533810.270000003</v>
      </c>
      <c r="AC13">
        <v>-47533810.270000003</v>
      </c>
    </row>
    <row r="14" spans="1:29" x14ac:dyDescent="0.3">
      <c r="A14" s="1" t="s">
        <v>23</v>
      </c>
      <c r="B14">
        <v>2020</v>
      </c>
      <c r="C14">
        <v>1822126.81</v>
      </c>
      <c r="D14">
        <v>6308590.1799999997</v>
      </c>
      <c r="E14">
        <v>52311.55</v>
      </c>
      <c r="F14">
        <v>0</v>
      </c>
      <c r="G14">
        <v>308470.83</v>
      </c>
      <c r="H14">
        <v>8491499.3699999992</v>
      </c>
      <c r="I14">
        <v>198256793.19999999</v>
      </c>
      <c r="J14">
        <v>-78379517.299999997</v>
      </c>
      <c r="K14">
        <v>119877275.90000001</v>
      </c>
      <c r="L14">
        <v>1417350.17</v>
      </c>
      <c r="M14">
        <v>0</v>
      </c>
      <c r="N14">
        <v>9117409.0299999993</v>
      </c>
      <c r="O14">
        <v>10534759.199999999</v>
      </c>
      <c r="P14">
        <v>-6740749.0599999996</v>
      </c>
      <c r="Q14">
        <v>-38058.32</v>
      </c>
      <c r="R14">
        <v>-4284954.2</v>
      </c>
      <c r="S14">
        <v>0</v>
      </c>
      <c r="T14">
        <v>-11063761.58</v>
      </c>
      <c r="U14">
        <v>-52000000</v>
      </c>
      <c r="V14">
        <v>-12750000</v>
      </c>
      <c r="W14">
        <v>-6793275.1500000004</v>
      </c>
      <c r="X14">
        <v>-263523.17</v>
      </c>
      <c r="Y14">
        <v>-6274398.3899999997</v>
      </c>
      <c r="AA14">
        <v>-78081196.709999993</v>
      </c>
      <c r="AB14">
        <v>-49758576.18</v>
      </c>
      <c r="AC14">
        <v>-49758576.18</v>
      </c>
    </row>
    <row r="15" spans="1:29" x14ac:dyDescent="0.3">
      <c r="A15" s="1" t="s">
        <v>23</v>
      </c>
      <c r="B15">
        <v>2021</v>
      </c>
      <c r="C15">
        <v>2717181.63</v>
      </c>
      <c r="D15">
        <v>6785535.6200000001</v>
      </c>
      <c r="E15">
        <v>52821.47</v>
      </c>
      <c r="F15">
        <v>0</v>
      </c>
      <c r="G15">
        <v>477894.92</v>
      </c>
      <c r="H15">
        <v>10033433.640000001</v>
      </c>
      <c r="I15">
        <v>217544151.36000001</v>
      </c>
      <c r="J15">
        <v>-82242390.730000004</v>
      </c>
      <c r="K15">
        <v>135301760.63</v>
      </c>
      <c r="L15">
        <v>1792774.26</v>
      </c>
      <c r="M15">
        <v>0</v>
      </c>
      <c r="N15">
        <v>9097255.6899999995</v>
      </c>
      <c r="O15">
        <v>10890029.949999999</v>
      </c>
      <c r="P15">
        <v>-7300832</v>
      </c>
      <c r="Q15">
        <v>-32784.559999999998</v>
      </c>
      <c r="R15">
        <v>-8756152.7899999991</v>
      </c>
      <c r="S15">
        <v>-7000000</v>
      </c>
      <c r="T15">
        <v>-23089769.350000001</v>
      </c>
      <c r="U15">
        <v>-52000000</v>
      </c>
      <c r="V15">
        <v>-12750000</v>
      </c>
      <c r="W15">
        <v>-7244989.04</v>
      </c>
      <c r="X15">
        <v>-352215.21</v>
      </c>
      <c r="Y15">
        <v>-6588200.3899999997</v>
      </c>
      <c r="AA15">
        <v>-78935404.640000001</v>
      </c>
      <c r="AB15">
        <v>-54200050.229999997</v>
      </c>
      <c r="AC15">
        <v>-54200050.229999997</v>
      </c>
    </row>
    <row r="16" spans="1:29" x14ac:dyDescent="0.3">
      <c r="A16" s="1" t="s">
        <v>24</v>
      </c>
      <c r="B16">
        <v>2015</v>
      </c>
      <c r="C16">
        <v>540927.93999999994</v>
      </c>
      <c r="D16">
        <v>921647.73</v>
      </c>
      <c r="E16">
        <v>113968.29</v>
      </c>
      <c r="F16">
        <v>0</v>
      </c>
      <c r="G16">
        <v>44929.17</v>
      </c>
      <c r="H16">
        <v>1621473.13</v>
      </c>
      <c r="I16">
        <v>6172645.5199999996</v>
      </c>
      <c r="J16">
        <v>-3450021.98</v>
      </c>
      <c r="K16">
        <v>2722623.54</v>
      </c>
      <c r="L16">
        <v>199477.15</v>
      </c>
      <c r="M16">
        <v>0</v>
      </c>
      <c r="N16">
        <v>103679</v>
      </c>
      <c r="O16">
        <v>303156.15000000002</v>
      </c>
      <c r="P16">
        <v>-1014882.85</v>
      </c>
      <c r="Q16">
        <v>-15109.03</v>
      </c>
      <c r="R16">
        <v>0</v>
      </c>
      <c r="S16">
        <v>-117723.12</v>
      </c>
      <c r="T16">
        <v>-1147715</v>
      </c>
      <c r="U16">
        <v>-187617.28</v>
      </c>
      <c r="V16">
        <v>-342000</v>
      </c>
      <c r="W16">
        <v>-144620.97</v>
      </c>
      <c r="X16">
        <v>-122872.9</v>
      </c>
      <c r="Y16">
        <v>0</v>
      </c>
      <c r="Z16">
        <v>-103679</v>
      </c>
      <c r="AA16">
        <v>-900790.15</v>
      </c>
      <c r="AB16">
        <v>-2598747.67</v>
      </c>
      <c r="AC16">
        <v>-2598747.67</v>
      </c>
    </row>
    <row r="17" spans="1:29" x14ac:dyDescent="0.3">
      <c r="A17" s="1" t="s">
        <v>24</v>
      </c>
      <c r="B17">
        <v>2016</v>
      </c>
      <c r="C17">
        <v>490449.91999999998</v>
      </c>
      <c r="D17">
        <v>924399.15</v>
      </c>
      <c r="E17">
        <v>105866.65</v>
      </c>
      <c r="F17">
        <v>0</v>
      </c>
      <c r="G17">
        <v>60078.94</v>
      </c>
      <c r="H17">
        <v>1580794.66</v>
      </c>
      <c r="I17">
        <v>6460667.1100000003</v>
      </c>
      <c r="J17">
        <v>-3591974.62</v>
      </c>
      <c r="K17">
        <v>2868692.49</v>
      </c>
      <c r="L17">
        <v>138098.54999999999</v>
      </c>
      <c r="M17">
        <v>0</v>
      </c>
      <c r="N17">
        <v>120252</v>
      </c>
      <c r="O17">
        <v>258350.55</v>
      </c>
      <c r="P17">
        <v>-786634.04</v>
      </c>
      <c r="Q17">
        <v>-29276.21</v>
      </c>
      <c r="R17">
        <v>0</v>
      </c>
      <c r="S17">
        <v>-117723.12</v>
      </c>
      <c r="T17">
        <v>-933633.37</v>
      </c>
      <c r="U17">
        <v>-129894.16</v>
      </c>
      <c r="V17">
        <v>-282000</v>
      </c>
      <c r="W17">
        <v>-408490.49</v>
      </c>
      <c r="X17">
        <v>-128164.4</v>
      </c>
      <c r="Y17">
        <v>0</v>
      </c>
      <c r="Z17">
        <v>-120252</v>
      </c>
      <c r="AA17">
        <v>-1068801.05</v>
      </c>
      <c r="AB17">
        <v>-2705403.28</v>
      </c>
      <c r="AC17">
        <v>-2705403.28</v>
      </c>
    </row>
    <row r="18" spans="1:29" x14ac:dyDescent="0.3">
      <c r="A18" s="1" t="s">
        <v>24</v>
      </c>
      <c r="B18">
        <v>2017</v>
      </c>
      <c r="C18">
        <v>397813.31</v>
      </c>
      <c r="D18">
        <v>823753.26</v>
      </c>
      <c r="E18">
        <v>125468.33</v>
      </c>
      <c r="F18">
        <v>0</v>
      </c>
      <c r="G18">
        <v>52415.15</v>
      </c>
      <c r="H18">
        <v>1399450.05</v>
      </c>
      <c r="I18">
        <v>6706093.1399999997</v>
      </c>
      <c r="J18">
        <v>-3755808.57</v>
      </c>
      <c r="K18">
        <v>2950284.57</v>
      </c>
      <c r="L18">
        <v>338474.26</v>
      </c>
      <c r="M18">
        <v>0</v>
      </c>
      <c r="N18">
        <v>116897</v>
      </c>
      <c r="O18">
        <v>455371.26</v>
      </c>
      <c r="P18">
        <v>-786057.23</v>
      </c>
      <c r="Q18">
        <v>-29103.1</v>
      </c>
      <c r="R18">
        <v>0</v>
      </c>
      <c r="S18">
        <v>-89419</v>
      </c>
      <c r="T18">
        <v>-904579.33</v>
      </c>
      <c r="U18">
        <v>-100601.24</v>
      </c>
      <c r="V18">
        <v>-222000</v>
      </c>
      <c r="W18">
        <v>-474991.81</v>
      </c>
      <c r="X18">
        <v>-125152.25</v>
      </c>
      <c r="Y18">
        <v>0</v>
      </c>
      <c r="Z18">
        <v>-116897</v>
      </c>
      <c r="AA18">
        <v>-1039642.3</v>
      </c>
      <c r="AB18">
        <v>-2860884.25</v>
      </c>
      <c r="AC18">
        <v>-2860884.25</v>
      </c>
    </row>
    <row r="19" spans="1:29" x14ac:dyDescent="0.3">
      <c r="A19" s="1" t="s">
        <v>24</v>
      </c>
      <c r="B19">
        <v>2018</v>
      </c>
      <c r="C19">
        <v>523303.38</v>
      </c>
      <c r="D19">
        <v>752530.02</v>
      </c>
      <c r="E19">
        <v>121074.42</v>
      </c>
      <c r="F19">
        <v>0</v>
      </c>
      <c r="G19">
        <v>61524.69</v>
      </c>
      <c r="H19">
        <v>1458432.51</v>
      </c>
      <c r="I19">
        <v>7240124.7599999998</v>
      </c>
      <c r="J19">
        <v>-3785635.87</v>
      </c>
      <c r="K19">
        <v>3454488.89</v>
      </c>
      <c r="L19">
        <v>166811.85999999999</v>
      </c>
      <c r="M19">
        <v>0</v>
      </c>
      <c r="N19">
        <v>88045</v>
      </c>
      <c r="O19">
        <v>254856.86</v>
      </c>
      <c r="P19">
        <v>-907354.33</v>
      </c>
      <c r="Q19">
        <v>-42839.78</v>
      </c>
      <c r="R19">
        <v>0</v>
      </c>
      <c r="S19">
        <v>-116486</v>
      </c>
      <c r="T19">
        <v>-1066680.1100000001</v>
      </c>
      <c r="U19">
        <v>-85337.14</v>
      </c>
      <c r="V19">
        <v>-381850.64</v>
      </c>
      <c r="W19">
        <v>-286891.07</v>
      </c>
      <c r="X19">
        <v>-203757.52</v>
      </c>
      <c r="Y19">
        <v>0</v>
      </c>
      <c r="Z19">
        <v>-88045</v>
      </c>
      <c r="AA19">
        <v>-1045881.37</v>
      </c>
      <c r="AB19">
        <v>-3055216.78</v>
      </c>
      <c r="AC19">
        <v>-3055216.78</v>
      </c>
    </row>
    <row r="20" spans="1:29" x14ac:dyDescent="0.3">
      <c r="A20" s="1" t="s">
        <v>24</v>
      </c>
      <c r="B20">
        <v>2019</v>
      </c>
      <c r="C20">
        <v>140011.07999999999</v>
      </c>
      <c r="D20">
        <v>814010.15</v>
      </c>
      <c r="E20">
        <v>132610.57</v>
      </c>
      <c r="F20">
        <v>0</v>
      </c>
      <c r="G20">
        <v>43050.97</v>
      </c>
      <c r="H20">
        <v>1129682.77</v>
      </c>
      <c r="I20">
        <v>7402148.9800000004</v>
      </c>
      <c r="J20">
        <v>-3887245.83</v>
      </c>
      <c r="K20">
        <v>3514903.15</v>
      </c>
      <c r="L20">
        <v>108005.02</v>
      </c>
      <c r="M20">
        <v>0</v>
      </c>
      <c r="N20">
        <v>140421</v>
      </c>
      <c r="O20">
        <v>248426.02</v>
      </c>
      <c r="P20">
        <v>-638965.30000000005</v>
      </c>
      <c r="Q20">
        <v>-49016.27</v>
      </c>
      <c r="R20">
        <v>0</v>
      </c>
      <c r="S20">
        <v>-146486</v>
      </c>
      <c r="T20">
        <v>-834467.57</v>
      </c>
      <c r="U20">
        <v>0</v>
      </c>
      <c r="V20">
        <v>-411951.74</v>
      </c>
      <c r="W20">
        <v>-99147.19</v>
      </c>
      <c r="X20">
        <v>-215375.52</v>
      </c>
      <c r="Y20">
        <v>0</v>
      </c>
      <c r="Z20">
        <v>-140421</v>
      </c>
      <c r="AA20">
        <v>-866895.45</v>
      </c>
      <c r="AB20">
        <v>-3191648.92</v>
      </c>
      <c r="AC20">
        <v>-3191648.92</v>
      </c>
    </row>
    <row r="21" spans="1:29" x14ac:dyDescent="0.3">
      <c r="A21" s="1" t="s">
        <v>24</v>
      </c>
      <c r="B21">
        <v>2020</v>
      </c>
      <c r="C21">
        <v>546959.18000000005</v>
      </c>
      <c r="D21">
        <v>677231.75</v>
      </c>
      <c r="E21">
        <v>129631.63</v>
      </c>
      <c r="F21">
        <v>0</v>
      </c>
      <c r="G21">
        <v>31557.439999999999</v>
      </c>
      <c r="H21">
        <v>1385380</v>
      </c>
      <c r="I21">
        <v>7430968.6200000001</v>
      </c>
      <c r="J21">
        <v>-4025421.89</v>
      </c>
      <c r="K21">
        <v>3405546.73</v>
      </c>
      <c r="L21">
        <v>254508.41</v>
      </c>
      <c r="M21">
        <v>0</v>
      </c>
      <c r="N21">
        <v>98073</v>
      </c>
      <c r="O21">
        <v>352581.41</v>
      </c>
      <c r="P21">
        <v>-773727.19</v>
      </c>
      <c r="Q21">
        <v>-60177.31</v>
      </c>
      <c r="R21">
        <v>0</v>
      </c>
      <c r="S21">
        <v>-146486</v>
      </c>
      <c r="T21">
        <v>-980390.5</v>
      </c>
      <c r="U21">
        <v>0</v>
      </c>
      <c r="V21">
        <v>-265465.7</v>
      </c>
      <c r="W21">
        <v>-223010.39</v>
      </c>
      <c r="X21">
        <v>-243743.63</v>
      </c>
      <c r="Y21">
        <v>0</v>
      </c>
      <c r="Z21">
        <v>-98073</v>
      </c>
      <c r="AA21">
        <v>-830292.72</v>
      </c>
      <c r="AB21">
        <v>-3332824.92</v>
      </c>
      <c r="AC21">
        <v>-3332824.92</v>
      </c>
    </row>
    <row r="22" spans="1:29" x14ac:dyDescent="0.3">
      <c r="A22" s="1" t="s">
        <v>24</v>
      </c>
      <c r="B22">
        <v>2021</v>
      </c>
      <c r="C22">
        <v>449547.83</v>
      </c>
      <c r="D22">
        <v>814008.53</v>
      </c>
      <c r="E22">
        <v>157927.37</v>
      </c>
      <c r="F22">
        <v>0</v>
      </c>
      <c r="G22">
        <v>32185.49</v>
      </c>
      <c r="H22">
        <v>1453669.22</v>
      </c>
      <c r="I22">
        <v>7636750.2300000004</v>
      </c>
      <c r="J22">
        <v>-4198025.22</v>
      </c>
      <c r="K22">
        <v>3438725.01</v>
      </c>
      <c r="L22">
        <v>241154.87</v>
      </c>
      <c r="M22">
        <v>0</v>
      </c>
      <c r="N22">
        <v>101017</v>
      </c>
      <c r="O22">
        <v>342171.87</v>
      </c>
      <c r="P22">
        <v>-665220.80000000005</v>
      </c>
      <c r="Q22">
        <v>-52005.45</v>
      </c>
      <c r="R22">
        <v>0</v>
      </c>
      <c r="S22">
        <v>-123486.04</v>
      </c>
      <c r="T22">
        <v>-840712.29</v>
      </c>
      <c r="U22">
        <v>0</v>
      </c>
      <c r="V22">
        <v>-141979.62</v>
      </c>
      <c r="W22">
        <v>-253518.97</v>
      </c>
      <c r="X22">
        <v>-367028.24</v>
      </c>
      <c r="Y22">
        <v>0</v>
      </c>
      <c r="Z22">
        <v>-101017</v>
      </c>
      <c r="AA22">
        <v>-863543.83</v>
      </c>
      <c r="AB22">
        <v>-3530309.98</v>
      </c>
      <c r="AC22">
        <v>-3530309.98</v>
      </c>
    </row>
    <row r="23" spans="1:29" x14ac:dyDescent="0.3">
      <c r="A23" s="1" t="s">
        <v>25</v>
      </c>
      <c r="B23">
        <v>2015</v>
      </c>
      <c r="C23">
        <v>1176740</v>
      </c>
      <c r="D23">
        <v>22763492</v>
      </c>
      <c r="E23">
        <v>342985</v>
      </c>
      <c r="F23">
        <v>680509</v>
      </c>
      <c r="G23">
        <v>954236</v>
      </c>
      <c r="H23">
        <v>25917962</v>
      </c>
      <c r="I23">
        <v>64085760</v>
      </c>
      <c r="J23">
        <v>-9926329</v>
      </c>
      <c r="K23">
        <v>54159431</v>
      </c>
      <c r="L23">
        <v>6368169</v>
      </c>
      <c r="M23">
        <v>0</v>
      </c>
      <c r="N23">
        <v>0</v>
      </c>
      <c r="O23">
        <v>6368169</v>
      </c>
      <c r="P23">
        <v>-16501034</v>
      </c>
      <c r="Q23">
        <v>-827247</v>
      </c>
      <c r="R23">
        <v>-2824848</v>
      </c>
      <c r="S23">
        <v>-45233</v>
      </c>
      <c r="T23">
        <v>-20198362</v>
      </c>
      <c r="U23">
        <v>-23918540</v>
      </c>
      <c r="V23">
        <v>0</v>
      </c>
      <c r="W23">
        <v>-3024683</v>
      </c>
      <c r="X23">
        <v>-1806695</v>
      </c>
      <c r="Y23">
        <v>-9494144</v>
      </c>
      <c r="AA23">
        <v>-38244062</v>
      </c>
      <c r="AB23">
        <v>-28003138</v>
      </c>
      <c r="AC23">
        <v>-28003138</v>
      </c>
    </row>
    <row r="24" spans="1:29" x14ac:dyDescent="0.3">
      <c r="A24" s="1" t="s">
        <v>25</v>
      </c>
      <c r="B24">
        <v>2016</v>
      </c>
      <c r="C24">
        <v>0</v>
      </c>
      <c r="D24">
        <v>24684309.609999999</v>
      </c>
      <c r="E24">
        <v>393481.03</v>
      </c>
      <c r="F24">
        <v>520677.69</v>
      </c>
      <c r="G24">
        <v>1081056.71</v>
      </c>
      <c r="H24">
        <v>26679525.039999999</v>
      </c>
      <c r="I24">
        <v>72704587.890000001</v>
      </c>
      <c r="J24">
        <v>-14375574.76</v>
      </c>
      <c r="K24">
        <v>58329013.130000003</v>
      </c>
      <c r="L24">
        <v>2377228.71</v>
      </c>
      <c r="M24">
        <v>0</v>
      </c>
      <c r="N24">
        <v>0</v>
      </c>
      <c r="O24">
        <v>2377228.71</v>
      </c>
      <c r="P24">
        <v>-14875879.640000001</v>
      </c>
      <c r="Q24">
        <v>-355926.64</v>
      </c>
      <c r="R24">
        <v>-3153048.28</v>
      </c>
      <c r="S24">
        <v>-242738.53</v>
      </c>
      <c r="T24">
        <v>-18627593.09</v>
      </c>
      <c r="U24">
        <v>-23223511.440000001</v>
      </c>
      <c r="V24">
        <v>0</v>
      </c>
      <c r="W24">
        <v>-3100627.36</v>
      </c>
      <c r="X24">
        <v>-2305294.1</v>
      </c>
      <c r="Y24">
        <v>-11736497</v>
      </c>
      <c r="AA24">
        <v>-40365929.899999999</v>
      </c>
      <c r="AB24">
        <v>-28392243.890000001</v>
      </c>
      <c r="AC24">
        <v>-28392243.890000001</v>
      </c>
    </row>
    <row r="25" spans="1:29" x14ac:dyDescent="0.3">
      <c r="A25" s="1" t="s">
        <v>25</v>
      </c>
      <c r="B25">
        <v>2017</v>
      </c>
      <c r="C25">
        <v>10492932</v>
      </c>
      <c r="D25">
        <v>18155292.25</v>
      </c>
      <c r="E25">
        <v>379209</v>
      </c>
      <c r="F25">
        <v>356474.98</v>
      </c>
      <c r="G25">
        <v>1009980.26</v>
      </c>
      <c r="H25">
        <v>30393888.489999998</v>
      </c>
      <c r="I25">
        <v>80584836.609999999</v>
      </c>
      <c r="J25">
        <v>-18673985.879999999</v>
      </c>
      <c r="K25">
        <v>61910850.729999997</v>
      </c>
      <c r="L25">
        <v>1431661.28</v>
      </c>
      <c r="M25">
        <v>0</v>
      </c>
      <c r="N25">
        <v>0</v>
      </c>
      <c r="O25">
        <v>1431661.28</v>
      </c>
      <c r="P25">
        <v>-19721008.989999998</v>
      </c>
      <c r="Q25">
        <v>-540318.18999999994</v>
      </c>
      <c r="R25">
        <v>-2761114.83</v>
      </c>
      <c r="S25">
        <v>-31150.79</v>
      </c>
      <c r="T25">
        <v>-23053592.800000001</v>
      </c>
      <c r="U25">
        <v>-22504863.25</v>
      </c>
      <c r="V25">
        <v>0</v>
      </c>
      <c r="W25">
        <v>-3121934.44</v>
      </c>
      <c r="X25">
        <v>-2407015.09</v>
      </c>
      <c r="Y25">
        <v>-13238634</v>
      </c>
      <c r="AA25">
        <v>-41272446.780000001</v>
      </c>
      <c r="AB25">
        <v>-29410360.920000002</v>
      </c>
      <c r="AC25">
        <v>-29410360.920000002</v>
      </c>
    </row>
    <row r="26" spans="1:29" x14ac:dyDescent="0.3">
      <c r="A26" s="1" t="s">
        <v>25</v>
      </c>
      <c r="B26">
        <v>2018</v>
      </c>
      <c r="C26">
        <v>0</v>
      </c>
      <c r="D26">
        <v>21248058</v>
      </c>
      <c r="E26">
        <v>345561</v>
      </c>
      <c r="F26">
        <v>389527</v>
      </c>
      <c r="G26">
        <v>956583</v>
      </c>
      <c r="H26">
        <v>22939729</v>
      </c>
      <c r="I26">
        <v>89574270</v>
      </c>
      <c r="J26">
        <v>-22677073</v>
      </c>
      <c r="K26">
        <v>66897197</v>
      </c>
      <c r="L26">
        <v>1724062</v>
      </c>
      <c r="M26">
        <v>0</v>
      </c>
      <c r="N26">
        <v>0</v>
      </c>
      <c r="O26">
        <v>1724062</v>
      </c>
      <c r="P26">
        <v>-13498730</v>
      </c>
      <c r="Q26">
        <v>-270537</v>
      </c>
      <c r="R26">
        <v>-2565245</v>
      </c>
      <c r="S26">
        <v>-530393</v>
      </c>
      <c r="T26">
        <v>-16864905</v>
      </c>
      <c r="U26">
        <v>-21761792</v>
      </c>
      <c r="V26">
        <v>0</v>
      </c>
      <c r="W26">
        <v>-4392934</v>
      </c>
      <c r="X26">
        <v>-2701135</v>
      </c>
      <c r="Y26">
        <v>-12563841</v>
      </c>
      <c r="AA26">
        <v>-41419702</v>
      </c>
      <c r="AB26">
        <v>-33276381</v>
      </c>
      <c r="AC26">
        <v>-33276381</v>
      </c>
    </row>
    <row r="27" spans="1:29" x14ac:dyDescent="0.3">
      <c r="A27" s="1" t="s">
        <v>25</v>
      </c>
      <c r="B27">
        <v>2019</v>
      </c>
      <c r="C27">
        <v>0</v>
      </c>
      <c r="D27">
        <v>20853215</v>
      </c>
      <c r="E27">
        <v>384113</v>
      </c>
      <c r="F27">
        <v>0</v>
      </c>
      <c r="G27">
        <v>1052095</v>
      </c>
      <c r="H27">
        <v>22289423</v>
      </c>
      <c r="I27">
        <v>91789737</v>
      </c>
      <c r="J27">
        <v>-19351695</v>
      </c>
      <c r="K27">
        <v>72438042</v>
      </c>
      <c r="L27">
        <v>1006843</v>
      </c>
      <c r="M27">
        <v>0</v>
      </c>
      <c r="N27">
        <v>0</v>
      </c>
      <c r="O27">
        <v>1006843</v>
      </c>
      <c r="P27">
        <v>-12410791</v>
      </c>
      <c r="Q27">
        <v>-343968</v>
      </c>
      <c r="R27">
        <v>-2771627</v>
      </c>
      <c r="S27">
        <v>-4217494</v>
      </c>
      <c r="T27">
        <v>-19743880</v>
      </c>
      <c r="U27">
        <v>-20993469</v>
      </c>
      <c r="V27">
        <v>0</v>
      </c>
      <c r="W27">
        <v>-2876061</v>
      </c>
      <c r="X27">
        <v>-3220030</v>
      </c>
      <c r="Y27">
        <v>-12644433</v>
      </c>
      <c r="AA27">
        <v>-39733993</v>
      </c>
      <c r="AB27">
        <v>-36256435</v>
      </c>
      <c r="AC27">
        <v>-36256435</v>
      </c>
    </row>
    <row r="28" spans="1:29" x14ac:dyDescent="0.3">
      <c r="A28" s="1" t="s">
        <v>25</v>
      </c>
      <c r="B28">
        <v>2020</v>
      </c>
      <c r="C28">
        <v>0</v>
      </c>
      <c r="D28">
        <v>21473398</v>
      </c>
      <c r="E28">
        <v>508297</v>
      </c>
      <c r="F28">
        <v>645209</v>
      </c>
      <c r="G28">
        <v>1027673</v>
      </c>
      <c r="H28">
        <v>23654577</v>
      </c>
      <c r="I28">
        <v>100362372</v>
      </c>
      <c r="J28">
        <v>-22548413</v>
      </c>
      <c r="K28">
        <v>77813959</v>
      </c>
      <c r="L28">
        <v>2238162</v>
      </c>
      <c r="M28">
        <v>0</v>
      </c>
      <c r="N28">
        <v>2126512</v>
      </c>
      <c r="O28">
        <v>4364674</v>
      </c>
      <c r="P28">
        <v>-15807182</v>
      </c>
      <c r="Q28">
        <v>-206699</v>
      </c>
      <c r="R28">
        <v>-2981357</v>
      </c>
      <c r="S28">
        <v>-2722404</v>
      </c>
      <c r="T28">
        <v>-21717642</v>
      </c>
      <c r="U28">
        <v>-24710940</v>
      </c>
      <c r="V28">
        <v>0</v>
      </c>
      <c r="W28">
        <v>-3103518</v>
      </c>
      <c r="X28">
        <v>-4350267</v>
      </c>
      <c r="Y28">
        <v>-13921081</v>
      </c>
      <c r="AA28">
        <v>-46085806</v>
      </c>
      <c r="AB28">
        <v>-38029762</v>
      </c>
      <c r="AC28">
        <v>-38029762</v>
      </c>
    </row>
    <row r="29" spans="1:29" x14ac:dyDescent="0.3">
      <c r="A29" s="1" t="s">
        <v>25</v>
      </c>
      <c r="B29">
        <v>2021</v>
      </c>
      <c r="C29">
        <v>0</v>
      </c>
      <c r="D29">
        <v>21651026</v>
      </c>
      <c r="E29">
        <v>793530</v>
      </c>
      <c r="F29">
        <v>449565</v>
      </c>
      <c r="G29">
        <v>1180649</v>
      </c>
      <c r="H29">
        <v>24074770</v>
      </c>
      <c r="I29">
        <v>107903130</v>
      </c>
      <c r="J29">
        <v>-25395633</v>
      </c>
      <c r="K29">
        <v>82507497</v>
      </c>
      <c r="L29">
        <v>2586849</v>
      </c>
      <c r="M29">
        <v>0</v>
      </c>
      <c r="N29">
        <v>2126512</v>
      </c>
      <c r="O29">
        <v>4713361</v>
      </c>
      <c r="P29">
        <v>-16928171</v>
      </c>
      <c r="Q29">
        <v>-289572</v>
      </c>
      <c r="R29">
        <v>-7250092</v>
      </c>
      <c r="S29">
        <v>-1138397</v>
      </c>
      <c r="T29">
        <v>-25606232</v>
      </c>
      <c r="U29">
        <v>-23710944</v>
      </c>
      <c r="V29">
        <v>0</v>
      </c>
      <c r="W29">
        <v>-2740415</v>
      </c>
      <c r="X29">
        <v>-4561597</v>
      </c>
      <c r="Y29">
        <v>-13156064</v>
      </c>
      <c r="AA29">
        <v>-44169020</v>
      </c>
      <c r="AB29">
        <v>-41520376</v>
      </c>
      <c r="AC29">
        <v>-41520376</v>
      </c>
    </row>
    <row r="30" spans="1:29" x14ac:dyDescent="0.3">
      <c r="A30" s="1" t="s">
        <v>26</v>
      </c>
      <c r="B30">
        <v>2015</v>
      </c>
      <c r="C30">
        <v>12148481.9</v>
      </c>
      <c r="D30">
        <v>21890074.879999999</v>
      </c>
      <c r="E30">
        <v>2148428.5</v>
      </c>
      <c r="F30">
        <v>0</v>
      </c>
      <c r="G30">
        <v>385436.56</v>
      </c>
      <c r="H30">
        <v>36572421.840000004</v>
      </c>
      <c r="I30">
        <v>105973064.5</v>
      </c>
      <c r="J30">
        <v>-41718003.729999997</v>
      </c>
      <c r="K30">
        <v>64255060.770000003</v>
      </c>
      <c r="L30">
        <v>6357959.8600000003</v>
      </c>
      <c r="M30">
        <v>0</v>
      </c>
      <c r="N30">
        <v>1787905.1</v>
      </c>
      <c r="O30">
        <v>8145864.96</v>
      </c>
      <c r="P30">
        <v>-15230613.380000001</v>
      </c>
      <c r="Q30">
        <v>-245095.43</v>
      </c>
      <c r="R30">
        <v>-355099.89</v>
      </c>
      <c r="S30">
        <v>-2561333.87</v>
      </c>
      <c r="T30">
        <v>-18392142.57</v>
      </c>
      <c r="U30">
        <v>-17022603.059999999</v>
      </c>
      <c r="V30">
        <v>-24189168</v>
      </c>
      <c r="W30">
        <v>-5129688.76</v>
      </c>
      <c r="X30">
        <v>-940773.74</v>
      </c>
      <c r="Y30">
        <v>-2110420</v>
      </c>
      <c r="AA30">
        <v>-49392653.560000002</v>
      </c>
      <c r="AB30">
        <v>-41188551.439999998</v>
      </c>
      <c r="AC30">
        <v>-41188551.439999998</v>
      </c>
    </row>
    <row r="31" spans="1:29" x14ac:dyDescent="0.3">
      <c r="A31" s="1" t="s">
        <v>26</v>
      </c>
      <c r="B31">
        <v>2016</v>
      </c>
      <c r="C31">
        <v>10649065.710000001</v>
      </c>
      <c r="D31">
        <v>25926066.809999999</v>
      </c>
      <c r="E31">
        <v>1783063.97</v>
      </c>
      <c r="F31">
        <v>0</v>
      </c>
      <c r="G31">
        <v>405850.4</v>
      </c>
      <c r="H31">
        <v>38764046.890000001</v>
      </c>
      <c r="I31">
        <v>74476229.25</v>
      </c>
      <c r="J31">
        <v>-9632017.2599999998</v>
      </c>
      <c r="K31">
        <v>64844211.990000002</v>
      </c>
      <c r="L31">
        <v>2582879.21</v>
      </c>
      <c r="M31">
        <v>0</v>
      </c>
      <c r="N31">
        <v>895047.68000000005</v>
      </c>
      <c r="O31">
        <v>3477926.89</v>
      </c>
      <c r="P31">
        <v>-14712214.220000001</v>
      </c>
      <c r="Q31">
        <v>-489889.76</v>
      </c>
      <c r="R31">
        <v>-635207.56000000006</v>
      </c>
      <c r="S31">
        <v>-2083707.2</v>
      </c>
      <c r="T31">
        <v>-17921018.739999998</v>
      </c>
      <c r="U31">
        <v>-15882410.140000001</v>
      </c>
      <c r="V31">
        <v>-24189168</v>
      </c>
      <c r="W31">
        <v>-3897621.45</v>
      </c>
      <c r="X31">
        <v>-990362.37</v>
      </c>
      <c r="Y31">
        <v>-1332175</v>
      </c>
      <c r="AA31">
        <v>-46291736.960000001</v>
      </c>
      <c r="AB31">
        <v>-42873430.07</v>
      </c>
      <c r="AC31">
        <v>-42873430.07</v>
      </c>
    </row>
    <row r="32" spans="1:29" x14ac:dyDescent="0.3">
      <c r="A32" s="1" t="s">
        <v>26</v>
      </c>
      <c r="B32">
        <v>2017</v>
      </c>
      <c r="C32">
        <v>14993400.65</v>
      </c>
      <c r="D32">
        <v>21868341.890000001</v>
      </c>
      <c r="E32">
        <v>1819058.01</v>
      </c>
      <c r="F32">
        <v>0</v>
      </c>
      <c r="G32">
        <v>181871.87</v>
      </c>
      <c r="H32">
        <v>38862672.420000002</v>
      </c>
      <c r="I32">
        <v>80340648.819999993</v>
      </c>
      <c r="J32">
        <v>-12967651.380000001</v>
      </c>
      <c r="K32">
        <v>67372997.439999998</v>
      </c>
      <c r="L32">
        <v>1725796.67</v>
      </c>
      <c r="M32">
        <v>0</v>
      </c>
      <c r="N32">
        <v>1380860</v>
      </c>
      <c r="O32">
        <v>3106656.67</v>
      </c>
      <c r="P32">
        <v>-15067270.24</v>
      </c>
      <c r="Q32">
        <v>-708804.17</v>
      </c>
      <c r="R32">
        <v>-324268.92</v>
      </c>
      <c r="S32">
        <v>-2098553.2000000002</v>
      </c>
      <c r="T32">
        <v>-18198896.530000001</v>
      </c>
      <c r="U32">
        <v>-14702522.439999999</v>
      </c>
      <c r="V32">
        <v>-24189168</v>
      </c>
      <c r="W32">
        <v>-3675063.23</v>
      </c>
      <c r="X32">
        <v>-1809057.42</v>
      </c>
      <c r="Y32">
        <v>-1416269</v>
      </c>
      <c r="Z32">
        <v>-201324</v>
      </c>
      <c r="AA32">
        <v>-45993404.090000004</v>
      </c>
      <c r="AB32">
        <v>-45150025.909999996</v>
      </c>
      <c r="AC32">
        <v>-45150025.909999996</v>
      </c>
    </row>
    <row r="33" spans="1:29" x14ac:dyDescent="0.3">
      <c r="A33" s="1" t="s">
        <v>26</v>
      </c>
      <c r="B33">
        <v>2018</v>
      </c>
      <c r="C33">
        <v>15701218.77</v>
      </c>
      <c r="D33">
        <v>21710722.989999998</v>
      </c>
      <c r="E33">
        <v>1502220.09</v>
      </c>
      <c r="F33">
        <v>0</v>
      </c>
      <c r="G33">
        <v>392453.47</v>
      </c>
      <c r="H33">
        <v>39306615.32</v>
      </c>
      <c r="I33">
        <v>85624902.409999996</v>
      </c>
      <c r="J33">
        <v>-16266662.800000001</v>
      </c>
      <c r="K33">
        <v>69358239.609999999</v>
      </c>
      <c r="L33">
        <v>1702696.91</v>
      </c>
      <c r="M33">
        <v>0</v>
      </c>
      <c r="N33">
        <v>1244980.1200000001</v>
      </c>
      <c r="O33">
        <v>2947677.03</v>
      </c>
      <c r="P33">
        <v>-15145167.699999999</v>
      </c>
      <c r="Q33">
        <v>-460845.9</v>
      </c>
      <c r="R33">
        <v>-344764.78</v>
      </c>
      <c r="S33">
        <v>-2148938.02</v>
      </c>
      <c r="T33">
        <v>-18099716.399999999</v>
      </c>
      <c r="U33">
        <v>-13526245.050000001</v>
      </c>
      <c r="V33">
        <v>-24189168</v>
      </c>
      <c r="W33">
        <v>-5933899</v>
      </c>
      <c r="X33">
        <v>-1887222.98</v>
      </c>
      <c r="Y33">
        <v>-1224800</v>
      </c>
      <c r="Z33">
        <v>-201209</v>
      </c>
      <c r="AA33">
        <v>-46962544.030000001</v>
      </c>
      <c r="AB33">
        <v>-46550271.530000001</v>
      </c>
      <c r="AC33">
        <v>-46550271.530000001</v>
      </c>
    </row>
    <row r="34" spans="1:29" x14ac:dyDescent="0.3">
      <c r="A34" s="1" t="s">
        <v>26</v>
      </c>
      <c r="B34">
        <v>2019</v>
      </c>
      <c r="C34">
        <v>6315966.2999999998</v>
      </c>
      <c r="D34">
        <v>23275251</v>
      </c>
      <c r="E34">
        <v>1895559.96</v>
      </c>
      <c r="F34">
        <v>0</v>
      </c>
      <c r="G34">
        <v>309561.15999999997</v>
      </c>
      <c r="H34">
        <v>31796338.420000002</v>
      </c>
      <c r="I34">
        <v>105774303.26000001</v>
      </c>
      <c r="J34">
        <v>-19713176.559999999</v>
      </c>
      <c r="K34">
        <v>86061126.700000003</v>
      </c>
      <c r="L34">
        <v>3248761.65</v>
      </c>
      <c r="M34">
        <v>0</v>
      </c>
      <c r="N34">
        <v>1462534.48</v>
      </c>
      <c r="O34">
        <v>4711296.13</v>
      </c>
      <c r="P34">
        <v>-16587332.710000001</v>
      </c>
      <c r="Q34">
        <v>-405130.78</v>
      </c>
      <c r="R34">
        <v>-702051.89</v>
      </c>
      <c r="S34">
        <v>-2202235.12</v>
      </c>
      <c r="T34">
        <v>-19896750.5</v>
      </c>
      <c r="U34">
        <v>-25879129.399999999</v>
      </c>
      <c r="V34">
        <v>-24189168</v>
      </c>
      <c r="W34">
        <v>-954814.24</v>
      </c>
      <c r="X34">
        <v>-2041244.89</v>
      </c>
      <c r="Y34">
        <v>-1245300</v>
      </c>
      <c r="Z34">
        <v>-675977.98</v>
      </c>
      <c r="AA34">
        <v>-54985634.509999998</v>
      </c>
      <c r="AB34">
        <v>-47686376.240000002</v>
      </c>
      <c r="AC34">
        <v>-47686376.240000002</v>
      </c>
    </row>
    <row r="35" spans="1:29" x14ac:dyDescent="0.3">
      <c r="A35" s="1" t="s">
        <v>26</v>
      </c>
      <c r="B35">
        <v>2020</v>
      </c>
      <c r="C35">
        <v>13033639.16</v>
      </c>
      <c r="D35">
        <v>24401885.52</v>
      </c>
      <c r="E35">
        <v>2363837.17</v>
      </c>
      <c r="F35">
        <v>0</v>
      </c>
      <c r="G35">
        <v>203419.31</v>
      </c>
      <c r="H35">
        <v>40002781.159999996</v>
      </c>
      <c r="I35">
        <v>118068852.56</v>
      </c>
      <c r="J35">
        <v>-23406256.600000001</v>
      </c>
      <c r="K35">
        <v>94662595.959999993</v>
      </c>
      <c r="L35">
        <v>2290503.96</v>
      </c>
      <c r="M35">
        <v>0</v>
      </c>
      <c r="N35">
        <v>1716202.41</v>
      </c>
      <c r="O35">
        <v>4006706.37</v>
      </c>
      <c r="P35">
        <v>-21755178.969999999</v>
      </c>
      <c r="Q35">
        <v>-677722.65</v>
      </c>
      <c r="R35">
        <v>-435548.68</v>
      </c>
      <c r="S35">
        <v>-1784537.83</v>
      </c>
      <c r="T35">
        <v>-24652988.129999999</v>
      </c>
      <c r="U35">
        <v>-38178841.630000003</v>
      </c>
      <c r="V35">
        <v>-24189168</v>
      </c>
      <c r="W35">
        <v>-1679190.27</v>
      </c>
      <c r="X35">
        <v>-1949090.94</v>
      </c>
      <c r="Y35">
        <v>-1353300</v>
      </c>
      <c r="Z35">
        <v>-76605.48</v>
      </c>
      <c r="AA35">
        <v>-67426196.319999993</v>
      </c>
      <c r="AB35">
        <v>-46592899.039999999</v>
      </c>
      <c r="AC35">
        <v>-46592899.039999999</v>
      </c>
    </row>
    <row r="36" spans="1:29" x14ac:dyDescent="0.3">
      <c r="A36" s="1" t="s">
        <v>26</v>
      </c>
      <c r="B36">
        <v>2021</v>
      </c>
      <c r="C36">
        <v>7143567.6600000001</v>
      </c>
      <c r="D36">
        <v>20745456.370000001</v>
      </c>
      <c r="E36">
        <v>2361574.81</v>
      </c>
      <c r="F36">
        <v>0</v>
      </c>
      <c r="G36">
        <v>100173.42</v>
      </c>
      <c r="H36">
        <v>30350772.260000002</v>
      </c>
      <c r="I36">
        <v>117319854.15000001</v>
      </c>
      <c r="J36">
        <v>-27322853.899999999</v>
      </c>
      <c r="K36">
        <v>89997000.25</v>
      </c>
      <c r="L36">
        <v>3486201.04</v>
      </c>
      <c r="M36">
        <v>0</v>
      </c>
      <c r="N36">
        <v>9992723.1899999995</v>
      </c>
      <c r="O36">
        <v>13478924.23</v>
      </c>
      <c r="P36">
        <v>-14752399.41</v>
      </c>
      <c r="Q36">
        <v>-662475.31000000006</v>
      </c>
      <c r="R36">
        <v>-107636.87</v>
      </c>
      <c r="S36">
        <v>-2621288.02</v>
      </c>
      <c r="T36">
        <v>-18143799.609999999</v>
      </c>
      <c r="U36">
        <v>-34532352.090000004</v>
      </c>
      <c r="V36">
        <v>-24189168</v>
      </c>
      <c r="W36">
        <v>-2789420.94</v>
      </c>
      <c r="X36">
        <v>-1783828.67</v>
      </c>
      <c r="Y36">
        <v>-1312700</v>
      </c>
      <c r="Z36">
        <v>-1065342.8600000001</v>
      </c>
      <c r="AA36">
        <v>-65672812.560000002</v>
      </c>
      <c r="AB36">
        <v>-50010084.57</v>
      </c>
      <c r="AC36">
        <v>-50010084.57</v>
      </c>
    </row>
    <row r="37" spans="1:29" x14ac:dyDescent="0.3">
      <c r="A37" s="1" t="s">
        <v>27</v>
      </c>
      <c r="B37">
        <v>2015</v>
      </c>
      <c r="C37">
        <v>10761193.710000001</v>
      </c>
      <c r="D37">
        <v>43729078.009999998</v>
      </c>
      <c r="E37">
        <v>3000397.01</v>
      </c>
      <c r="F37">
        <v>463344.04</v>
      </c>
      <c r="G37">
        <v>3284859.15</v>
      </c>
      <c r="H37">
        <v>61238871.920000002</v>
      </c>
      <c r="I37">
        <v>256246792.78</v>
      </c>
      <c r="J37">
        <v>-147948715.21000001</v>
      </c>
      <c r="K37">
        <v>108298077.56999999</v>
      </c>
      <c r="L37">
        <v>4775070.21</v>
      </c>
      <c r="M37">
        <v>0</v>
      </c>
      <c r="N37">
        <v>1562583.8</v>
      </c>
      <c r="O37">
        <v>6337654.0099999998</v>
      </c>
      <c r="P37">
        <v>-23741409.690000001</v>
      </c>
      <c r="Q37">
        <v>-42289.37</v>
      </c>
      <c r="R37">
        <v>-225496.56</v>
      </c>
      <c r="S37">
        <v>-865635.62</v>
      </c>
      <c r="T37">
        <v>-24874831.239999998</v>
      </c>
      <c r="U37">
        <v>-14184769.18</v>
      </c>
      <c r="V37">
        <v>-47878608</v>
      </c>
      <c r="W37">
        <v>-4466574.03</v>
      </c>
      <c r="X37">
        <v>-2243023.58</v>
      </c>
      <c r="Y37">
        <v>-4447707</v>
      </c>
      <c r="AA37">
        <v>-73220681.790000007</v>
      </c>
      <c r="AB37">
        <v>-77779090.469999999</v>
      </c>
      <c r="AC37">
        <v>-77779090.469999999</v>
      </c>
    </row>
    <row r="38" spans="1:29" x14ac:dyDescent="0.3">
      <c r="A38" s="1" t="s">
        <v>27</v>
      </c>
      <c r="B38">
        <v>2016</v>
      </c>
      <c r="C38">
        <v>6965817.6699999999</v>
      </c>
      <c r="D38">
        <v>52338837.969999999</v>
      </c>
      <c r="E38">
        <v>2758600.79</v>
      </c>
      <c r="F38">
        <v>760714.82</v>
      </c>
      <c r="G38">
        <v>724456.58</v>
      </c>
      <c r="H38">
        <v>63548427.829999998</v>
      </c>
      <c r="I38">
        <v>274749083.35000002</v>
      </c>
      <c r="J38">
        <v>-152786423.16</v>
      </c>
      <c r="K38">
        <v>121962660.19</v>
      </c>
      <c r="L38">
        <v>5499384.3499999996</v>
      </c>
      <c r="M38">
        <v>0</v>
      </c>
      <c r="N38">
        <v>1236605.71</v>
      </c>
      <c r="O38">
        <v>6735990.0599999996</v>
      </c>
      <c r="P38">
        <v>-23502102.030000001</v>
      </c>
      <c r="Q38">
        <v>-771980.23</v>
      </c>
      <c r="R38">
        <v>-80491.539999999994</v>
      </c>
      <c r="S38">
        <v>-971606.66</v>
      </c>
      <c r="T38">
        <v>-25326180.460000001</v>
      </c>
      <c r="U38">
        <v>-13345886.65</v>
      </c>
      <c r="V38">
        <v>-47878608</v>
      </c>
      <c r="W38">
        <v>-7623230.9199999999</v>
      </c>
      <c r="X38">
        <v>-13530989.93</v>
      </c>
      <c r="Y38">
        <v>-4777098</v>
      </c>
      <c r="AA38">
        <v>-87155813.5</v>
      </c>
      <c r="AB38">
        <v>-79765084.120000005</v>
      </c>
      <c r="AC38">
        <v>-79765084.120000005</v>
      </c>
    </row>
    <row r="39" spans="1:29" x14ac:dyDescent="0.3">
      <c r="A39" s="1" t="s">
        <v>27</v>
      </c>
      <c r="B39">
        <v>2017</v>
      </c>
      <c r="C39">
        <v>16723341.220000001</v>
      </c>
      <c r="D39">
        <v>37815876.729999997</v>
      </c>
      <c r="E39">
        <v>3450123.99</v>
      </c>
      <c r="F39">
        <v>703695.29</v>
      </c>
      <c r="G39">
        <v>1670996.83</v>
      </c>
      <c r="H39">
        <v>60364034.060000002</v>
      </c>
      <c r="I39">
        <v>287932145.91000003</v>
      </c>
      <c r="J39">
        <v>-158208227.53999999</v>
      </c>
      <c r="K39">
        <v>129723918.37</v>
      </c>
      <c r="L39">
        <v>6491957.0599999996</v>
      </c>
      <c r="M39">
        <v>0</v>
      </c>
      <c r="N39">
        <v>30602.57</v>
      </c>
      <c r="O39">
        <v>6522559.6299999999</v>
      </c>
      <c r="P39">
        <v>-24983260.449999999</v>
      </c>
      <c r="Q39">
        <v>-767843.08</v>
      </c>
      <c r="R39">
        <v>-92558.91</v>
      </c>
      <c r="S39">
        <v>-1015237.31</v>
      </c>
      <c r="T39">
        <v>-26858899.75</v>
      </c>
      <c r="U39">
        <v>-12469501.810000001</v>
      </c>
      <c r="V39">
        <v>-47878608</v>
      </c>
      <c r="W39">
        <v>-4390406.29</v>
      </c>
      <c r="X39">
        <v>-17577252.800000001</v>
      </c>
      <c r="Y39">
        <v>-5156791</v>
      </c>
      <c r="Z39">
        <v>-428865.34</v>
      </c>
      <c r="AA39">
        <v>-87901425.239999995</v>
      </c>
      <c r="AB39">
        <v>-81850187.069999903</v>
      </c>
      <c r="AC39">
        <v>-81850187.069999903</v>
      </c>
    </row>
    <row r="40" spans="1:29" x14ac:dyDescent="0.3">
      <c r="A40" s="1" t="s">
        <v>27</v>
      </c>
      <c r="B40">
        <v>2018</v>
      </c>
      <c r="C40">
        <v>17802210.670000002</v>
      </c>
      <c r="D40">
        <v>37388843.890000001</v>
      </c>
      <c r="E40">
        <v>4566350.9800000004</v>
      </c>
      <c r="F40">
        <v>593871.23</v>
      </c>
      <c r="G40">
        <v>377123.2</v>
      </c>
      <c r="H40">
        <v>60728399.969999999</v>
      </c>
      <c r="I40">
        <v>300581357.54000002</v>
      </c>
      <c r="J40">
        <v>-163276455.91</v>
      </c>
      <c r="K40">
        <v>137304901.63</v>
      </c>
      <c r="L40">
        <v>7829347.5300000003</v>
      </c>
      <c r="M40">
        <v>0</v>
      </c>
      <c r="N40">
        <v>28468.74</v>
      </c>
      <c r="O40">
        <v>7857816.2699999996</v>
      </c>
      <c r="P40">
        <v>-21845236.370000001</v>
      </c>
      <c r="Q40">
        <v>-625533.46</v>
      </c>
      <c r="R40">
        <v>-59232.2</v>
      </c>
      <c r="S40">
        <v>-1527282.77</v>
      </c>
      <c r="T40">
        <v>-24057284.800000001</v>
      </c>
      <c r="U40">
        <v>-18196243.440000001</v>
      </c>
      <c r="V40">
        <v>-47878608</v>
      </c>
      <c r="W40">
        <v>-2994968.45</v>
      </c>
      <c r="X40">
        <v>-21537775</v>
      </c>
      <c r="Y40">
        <v>-4870343</v>
      </c>
      <c r="Z40">
        <v>-1931886</v>
      </c>
      <c r="AA40">
        <v>-97409823.890000001</v>
      </c>
      <c r="AB40">
        <v>-84424009.180000007</v>
      </c>
      <c r="AC40">
        <v>-84424009.180000007</v>
      </c>
    </row>
    <row r="41" spans="1:29" x14ac:dyDescent="0.3">
      <c r="A41" s="1" t="s">
        <v>27</v>
      </c>
      <c r="B41">
        <v>2019</v>
      </c>
      <c r="C41">
        <v>8843672.1300000008</v>
      </c>
      <c r="D41">
        <v>39879690.25</v>
      </c>
      <c r="E41">
        <v>5316430.28</v>
      </c>
      <c r="F41">
        <v>177412.05</v>
      </c>
      <c r="G41">
        <v>457472.32</v>
      </c>
      <c r="H41">
        <v>54674677.030000001</v>
      </c>
      <c r="I41">
        <v>318273038.44999999</v>
      </c>
      <c r="J41">
        <v>-169291525.53999999</v>
      </c>
      <c r="K41">
        <v>148981512.91</v>
      </c>
      <c r="L41">
        <v>11172971.539999999</v>
      </c>
      <c r="M41">
        <v>0</v>
      </c>
      <c r="N41">
        <v>33030.49</v>
      </c>
      <c r="O41">
        <v>11206002.029999999</v>
      </c>
      <c r="P41">
        <v>-24355894</v>
      </c>
      <c r="Q41">
        <v>-513723.04</v>
      </c>
      <c r="R41">
        <v>-124524.54</v>
      </c>
      <c r="S41">
        <v>-1441038.21</v>
      </c>
      <c r="T41">
        <v>-26435179.789999999</v>
      </c>
      <c r="U41">
        <v>-16868843.350000001</v>
      </c>
      <c r="V41">
        <v>-47878608</v>
      </c>
      <c r="W41">
        <v>-2994900.23</v>
      </c>
      <c r="X41">
        <v>-25217213.809999999</v>
      </c>
      <c r="Y41">
        <v>-4489718</v>
      </c>
      <c r="Z41">
        <v>-3048000.34</v>
      </c>
      <c r="AA41">
        <v>-100497283.73</v>
      </c>
      <c r="AB41">
        <v>-87929728.450000003</v>
      </c>
      <c r="AC41">
        <v>-87929728.450000003</v>
      </c>
    </row>
    <row r="42" spans="1:29" x14ac:dyDescent="0.3">
      <c r="A42" s="1" t="s">
        <v>27</v>
      </c>
      <c r="B42">
        <v>2020</v>
      </c>
      <c r="C42">
        <v>6894473.9400000004</v>
      </c>
      <c r="D42">
        <v>37581191.079999998</v>
      </c>
      <c r="E42">
        <v>4494018.79</v>
      </c>
      <c r="F42">
        <v>665765.30000000005</v>
      </c>
      <c r="G42">
        <v>880136.5</v>
      </c>
      <c r="H42">
        <v>50515585.609999999</v>
      </c>
      <c r="I42">
        <v>333184301.63</v>
      </c>
      <c r="J42">
        <v>-175767374.94999999</v>
      </c>
      <c r="K42">
        <v>157416926.68000001</v>
      </c>
      <c r="L42">
        <v>11186499.01</v>
      </c>
      <c r="M42">
        <v>0</v>
      </c>
      <c r="N42">
        <v>35482.51</v>
      </c>
      <c r="O42">
        <v>11221981.52</v>
      </c>
      <c r="P42">
        <v>-24756052.600000001</v>
      </c>
      <c r="Q42">
        <v>-289338.25</v>
      </c>
      <c r="R42">
        <v>-37901.120000000003</v>
      </c>
      <c r="S42">
        <v>-1383864.28</v>
      </c>
      <c r="T42">
        <v>-26467156.25</v>
      </c>
      <c r="U42">
        <v>-15484979.07</v>
      </c>
      <c r="V42">
        <v>-47878608</v>
      </c>
      <c r="W42">
        <v>-1938764.82</v>
      </c>
      <c r="X42">
        <v>-30162484.41</v>
      </c>
      <c r="Y42">
        <v>-4896430</v>
      </c>
      <c r="Z42">
        <v>-3624265.34</v>
      </c>
      <c r="AA42">
        <v>-103985531.64</v>
      </c>
      <c r="AB42">
        <v>-88701805.920000002</v>
      </c>
      <c r="AC42">
        <v>-88701805.920000002</v>
      </c>
    </row>
    <row r="43" spans="1:29" x14ac:dyDescent="0.3">
      <c r="A43" s="1" t="s">
        <v>27</v>
      </c>
      <c r="B43">
        <v>2021</v>
      </c>
      <c r="C43">
        <v>5256650.09</v>
      </c>
      <c r="D43">
        <v>38531825.439999998</v>
      </c>
      <c r="E43">
        <v>4076289.92</v>
      </c>
      <c r="F43">
        <v>435140.73</v>
      </c>
      <c r="G43">
        <v>981445.31</v>
      </c>
      <c r="H43">
        <v>49281351.490000002</v>
      </c>
      <c r="I43">
        <v>355222140.95999998</v>
      </c>
      <c r="J43">
        <v>-183114159.90000001</v>
      </c>
      <c r="K43">
        <v>172107981.06</v>
      </c>
      <c r="L43">
        <v>7843849.5</v>
      </c>
      <c r="M43">
        <v>0</v>
      </c>
      <c r="N43">
        <v>22197</v>
      </c>
      <c r="O43">
        <v>7866046.5</v>
      </c>
      <c r="P43">
        <v>-22181027.030000001</v>
      </c>
      <c r="Q43">
        <v>-294706.90999999997</v>
      </c>
      <c r="R43">
        <v>-70311.009999999995</v>
      </c>
      <c r="S43">
        <v>-1897416.05</v>
      </c>
      <c r="T43">
        <v>-24443461</v>
      </c>
      <c r="U43">
        <v>-18253937.219999999</v>
      </c>
      <c r="V43">
        <v>-47878608</v>
      </c>
      <c r="W43">
        <v>-840378.64</v>
      </c>
      <c r="X43">
        <v>-37989588.520000003</v>
      </c>
      <c r="Y43">
        <v>-4642193</v>
      </c>
      <c r="Z43">
        <v>-4617261.34</v>
      </c>
      <c r="AA43">
        <v>-114221966.72</v>
      </c>
      <c r="AB43">
        <v>-90589951.329999998</v>
      </c>
      <c r="AC43">
        <v>-90589951.329999998</v>
      </c>
    </row>
    <row r="44" spans="1:29" x14ac:dyDescent="0.3">
      <c r="A44" s="1" t="s">
        <v>28</v>
      </c>
      <c r="B44">
        <v>2015</v>
      </c>
      <c r="C44">
        <v>2760922.7</v>
      </c>
      <c r="D44">
        <v>10713074.460000001</v>
      </c>
      <c r="E44">
        <v>54955.76</v>
      </c>
      <c r="F44">
        <v>0</v>
      </c>
      <c r="G44">
        <v>1031247.77</v>
      </c>
      <c r="H44">
        <v>14560200.689999999</v>
      </c>
      <c r="I44">
        <v>145924657.96000001</v>
      </c>
      <c r="J44">
        <v>-58572804.329999998</v>
      </c>
      <c r="K44">
        <v>87351853.629999995</v>
      </c>
      <c r="L44">
        <v>4583152.18</v>
      </c>
      <c r="M44">
        <v>529000</v>
      </c>
      <c r="N44">
        <v>4725423.99</v>
      </c>
      <c r="O44">
        <v>9837576.1699999999</v>
      </c>
      <c r="P44">
        <v>-10109490.76</v>
      </c>
      <c r="Q44">
        <v>-59705.85</v>
      </c>
      <c r="R44">
        <v>-31785121.98</v>
      </c>
      <c r="S44">
        <v>0</v>
      </c>
      <c r="T44">
        <v>-41954318.590000004</v>
      </c>
      <c r="U44">
        <v>-16050000</v>
      </c>
      <c r="V44">
        <v>-20000000</v>
      </c>
      <c r="W44">
        <v>-3585706.33</v>
      </c>
      <c r="X44">
        <v>0</v>
      </c>
      <c r="Y44">
        <v>-7402200.0599999996</v>
      </c>
      <c r="Z44">
        <v>-1775934.09</v>
      </c>
      <c r="AA44">
        <v>-48813840.479999997</v>
      </c>
      <c r="AB44">
        <v>-20981471.420000002</v>
      </c>
      <c r="AC44">
        <v>-20981471.420000002</v>
      </c>
    </row>
    <row r="45" spans="1:29" x14ac:dyDescent="0.3">
      <c r="A45" s="1" t="s">
        <v>28</v>
      </c>
      <c r="B45">
        <v>2016</v>
      </c>
      <c r="C45">
        <v>1911616.31</v>
      </c>
      <c r="D45">
        <v>10584250.32</v>
      </c>
      <c r="E45">
        <v>42173.58</v>
      </c>
      <c r="F45">
        <v>0</v>
      </c>
      <c r="G45">
        <v>426441.7</v>
      </c>
      <c r="H45">
        <v>12964481.91</v>
      </c>
      <c r="I45">
        <v>150815291.59</v>
      </c>
      <c r="J45">
        <v>-58974645.009999998</v>
      </c>
      <c r="K45">
        <v>91840646.579999998</v>
      </c>
      <c r="L45">
        <v>3486564.05</v>
      </c>
      <c r="M45">
        <v>0</v>
      </c>
      <c r="N45">
        <v>4752350.57</v>
      </c>
      <c r="O45">
        <v>8238914.6200000001</v>
      </c>
      <c r="P45">
        <v>-9691387.4600000009</v>
      </c>
      <c r="Q45">
        <v>-211329.85</v>
      </c>
      <c r="R45">
        <v>-25966167.640000001</v>
      </c>
      <c r="S45">
        <v>-4000000</v>
      </c>
      <c r="T45">
        <v>-39868884.950000003</v>
      </c>
      <c r="U45">
        <v>-16050000</v>
      </c>
      <c r="V45">
        <v>-20000000</v>
      </c>
      <c r="W45">
        <v>-2655430.2400000002</v>
      </c>
      <c r="X45">
        <v>0</v>
      </c>
      <c r="Y45">
        <v>-7528499.3499999996</v>
      </c>
      <c r="Z45">
        <v>-2489555.09</v>
      </c>
      <c r="AA45">
        <v>-48723484.68</v>
      </c>
      <c r="AB45">
        <v>-24451673.48</v>
      </c>
      <c r="AC45">
        <v>-24451673.48</v>
      </c>
    </row>
    <row r="46" spans="1:29" x14ac:dyDescent="0.3">
      <c r="A46" s="1" t="s">
        <v>28</v>
      </c>
      <c r="B46">
        <v>2017</v>
      </c>
      <c r="C46">
        <v>4916816.22</v>
      </c>
      <c r="D46">
        <v>9816463.7899999991</v>
      </c>
      <c r="E46">
        <v>98123.7</v>
      </c>
      <c r="F46">
        <v>0</v>
      </c>
      <c r="G46">
        <v>595939.53</v>
      </c>
      <c r="H46">
        <v>15427343.24</v>
      </c>
      <c r="I46">
        <v>159468425.44</v>
      </c>
      <c r="J46">
        <v>-63465389.640000001</v>
      </c>
      <c r="K46">
        <v>96003035.799999997</v>
      </c>
      <c r="L46">
        <v>2129007.42</v>
      </c>
      <c r="M46">
        <v>0</v>
      </c>
      <c r="N46">
        <v>5901763.0599999996</v>
      </c>
      <c r="O46">
        <v>8030770.4800000004</v>
      </c>
      <c r="P46">
        <v>-11153027.359999999</v>
      </c>
      <c r="Q46">
        <v>-188170.58</v>
      </c>
      <c r="R46">
        <v>-27591167.920000002</v>
      </c>
      <c r="S46">
        <v>-4000000</v>
      </c>
      <c r="T46">
        <v>-42932365.859999999</v>
      </c>
      <c r="U46">
        <v>-16050000</v>
      </c>
      <c r="V46">
        <v>-26500000</v>
      </c>
      <c r="W46">
        <v>-1630142.69</v>
      </c>
      <c r="X46">
        <v>0</v>
      </c>
      <c r="Y46">
        <v>-7657099.3399999999</v>
      </c>
      <c r="Z46">
        <v>-2614595.09</v>
      </c>
      <c r="AA46">
        <v>-54451837.119999997</v>
      </c>
      <c r="AB46">
        <v>-22076946.539999999</v>
      </c>
      <c r="AC46">
        <v>-22076946.539999999</v>
      </c>
    </row>
    <row r="47" spans="1:29" x14ac:dyDescent="0.3">
      <c r="A47" s="1" t="s">
        <v>28</v>
      </c>
      <c r="B47">
        <v>2018</v>
      </c>
      <c r="C47">
        <v>5070422.95</v>
      </c>
      <c r="D47">
        <v>9142586.1400000006</v>
      </c>
      <c r="E47">
        <v>69818.350000000006</v>
      </c>
      <c r="F47">
        <v>0</v>
      </c>
      <c r="G47">
        <v>618963.64</v>
      </c>
      <c r="H47">
        <v>14901791.08</v>
      </c>
      <c r="I47">
        <v>174972486.46000001</v>
      </c>
      <c r="J47">
        <v>-68322329.359999999</v>
      </c>
      <c r="K47">
        <v>106650157.09999999</v>
      </c>
      <c r="L47">
        <v>1351753.03</v>
      </c>
      <c r="M47">
        <v>0</v>
      </c>
      <c r="N47">
        <v>4786292.07</v>
      </c>
      <c r="O47">
        <v>6138045.0999999996</v>
      </c>
      <c r="P47">
        <v>-10306311.699999999</v>
      </c>
      <c r="Q47">
        <v>-142842.10999999999</v>
      </c>
      <c r="R47">
        <v>-23079475.66</v>
      </c>
      <c r="S47">
        <v>0</v>
      </c>
      <c r="T47">
        <v>-33528629.469999999</v>
      </c>
      <c r="U47">
        <v>-61050000</v>
      </c>
      <c r="V47">
        <v>0</v>
      </c>
      <c r="W47">
        <v>-2796280.11</v>
      </c>
      <c r="X47">
        <v>-1157664.1299999999</v>
      </c>
      <c r="Y47">
        <v>-6217000.3499999996</v>
      </c>
      <c r="Z47">
        <v>-2758936.09</v>
      </c>
      <c r="AA47">
        <v>-73979880.680000007</v>
      </c>
      <c r="AB47">
        <v>-20181483.129999999</v>
      </c>
      <c r="AC47">
        <v>-20181483.129999999</v>
      </c>
    </row>
    <row r="48" spans="1:29" x14ac:dyDescent="0.3">
      <c r="A48" s="1" t="s">
        <v>28</v>
      </c>
      <c r="B48">
        <v>2019</v>
      </c>
      <c r="C48">
        <v>0</v>
      </c>
      <c r="D48">
        <v>9937175.6799999997</v>
      </c>
      <c r="E48">
        <v>123434.84</v>
      </c>
      <c r="F48">
        <v>0</v>
      </c>
      <c r="G48">
        <v>565684.92000000004</v>
      </c>
      <c r="H48">
        <v>10626295.439999999</v>
      </c>
      <c r="I48">
        <v>188028508.47</v>
      </c>
      <c r="J48">
        <v>-71908880.980000004</v>
      </c>
      <c r="K48">
        <v>116119627.48999999</v>
      </c>
      <c r="L48">
        <v>1506037.17</v>
      </c>
      <c r="M48">
        <v>0</v>
      </c>
      <c r="N48">
        <v>6990070.2400000002</v>
      </c>
      <c r="O48">
        <v>8496107.4100000001</v>
      </c>
      <c r="P48">
        <v>-9635563.4700000007</v>
      </c>
      <c r="Q48">
        <v>-47922.06</v>
      </c>
      <c r="R48">
        <v>-28068307.18</v>
      </c>
      <c r="S48">
        <v>-222108.2</v>
      </c>
      <c r="T48">
        <v>-37973900.909999996</v>
      </c>
      <c r="U48">
        <v>-61050000</v>
      </c>
      <c r="V48">
        <v>0</v>
      </c>
      <c r="W48">
        <v>-5280598.54</v>
      </c>
      <c r="X48">
        <v>-474462.05</v>
      </c>
      <c r="Y48">
        <v>-6278200.4800000004</v>
      </c>
      <c r="Z48">
        <v>-3186763.09</v>
      </c>
      <c r="AA48">
        <v>-76270024.159999996</v>
      </c>
      <c r="AB48">
        <v>-20998105.27</v>
      </c>
      <c r="AC48">
        <v>-20998105.27</v>
      </c>
    </row>
    <row r="49" spans="1:29" x14ac:dyDescent="0.3">
      <c r="A49" s="1" t="s">
        <v>28</v>
      </c>
      <c r="B49">
        <v>2020</v>
      </c>
      <c r="C49">
        <v>4820572.28</v>
      </c>
      <c r="D49">
        <v>11241871.08</v>
      </c>
      <c r="E49">
        <v>158104.9</v>
      </c>
      <c r="F49">
        <v>0</v>
      </c>
      <c r="G49">
        <v>886584.58</v>
      </c>
      <c r="H49">
        <v>17107132.84</v>
      </c>
      <c r="I49">
        <v>201898644.94999999</v>
      </c>
      <c r="J49">
        <v>-76859185.819999993</v>
      </c>
      <c r="K49">
        <v>125039459.13</v>
      </c>
      <c r="L49">
        <v>843896.77</v>
      </c>
      <c r="M49">
        <v>0</v>
      </c>
      <c r="N49">
        <v>7873718.8600000003</v>
      </c>
      <c r="O49">
        <v>8717615.6300000008</v>
      </c>
      <c r="P49">
        <v>-12588511.539999999</v>
      </c>
      <c r="Q49">
        <v>-45870.22</v>
      </c>
      <c r="R49">
        <v>-37330516.770000003</v>
      </c>
      <c r="S49">
        <v>0</v>
      </c>
      <c r="T49">
        <v>-49964898.530000001</v>
      </c>
      <c r="U49">
        <v>-61050000</v>
      </c>
      <c r="V49">
        <v>0</v>
      </c>
      <c r="W49">
        <v>-6484467.5899999999</v>
      </c>
      <c r="X49">
        <v>-465598.45</v>
      </c>
      <c r="Y49">
        <v>-7395100.5700000003</v>
      </c>
      <c r="Z49">
        <v>-3719367.09</v>
      </c>
      <c r="AA49">
        <v>-79114533.700000003</v>
      </c>
      <c r="AB49">
        <v>-21784775.370000001</v>
      </c>
      <c r="AC49">
        <v>-21784775.370000001</v>
      </c>
    </row>
    <row r="50" spans="1:29" x14ac:dyDescent="0.3">
      <c r="A50" s="1" t="s">
        <v>28</v>
      </c>
      <c r="B50">
        <v>2021</v>
      </c>
      <c r="C50">
        <v>660091.36</v>
      </c>
      <c r="D50">
        <v>11133816.75</v>
      </c>
      <c r="E50">
        <v>200217.04</v>
      </c>
      <c r="F50">
        <v>0</v>
      </c>
      <c r="G50">
        <v>680046.64</v>
      </c>
      <c r="H50">
        <v>12674171.789999999</v>
      </c>
      <c r="I50">
        <v>218882370.19</v>
      </c>
      <c r="J50">
        <v>-82459445.069999993</v>
      </c>
      <c r="K50">
        <v>136422925.12</v>
      </c>
      <c r="L50">
        <v>1281246.18</v>
      </c>
      <c r="M50">
        <v>0</v>
      </c>
      <c r="N50">
        <v>7956151.0199999996</v>
      </c>
      <c r="O50">
        <v>9237397.1999999993</v>
      </c>
      <c r="P50">
        <v>-12168902.619999999</v>
      </c>
      <c r="Q50">
        <v>-43885.48</v>
      </c>
      <c r="R50">
        <v>-36976981.060000002</v>
      </c>
      <c r="S50">
        <v>-4000000</v>
      </c>
      <c r="T50">
        <v>-53189769.159999996</v>
      </c>
      <c r="U50">
        <v>-61050000</v>
      </c>
      <c r="V50">
        <v>0</v>
      </c>
      <c r="W50">
        <v>-7539153.0800000001</v>
      </c>
      <c r="X50">
        <v>-532883.66</v>
      </c>
      <c r="Y50">
        <v>-7660900.5700000003</v>
      </c>
      <c r="Z50">
        <v>-4221401.09</v>
      </c>
      <c r="AA50">
        <v>-81004338.400000006</v>
      </c>
      <c r="AB50">
        <v>-24140386.550000001</v>
      </c>
      <c r="AC50">
        <v>-24140386.550000001</v>
      </c>
    </row>
    <row r="51" spans="1:29" x14ac:dyDescent="0.3">
      <c r="A51" s="1" t="s">
        <v>29</v>
      </c>
      <c r="B51">
        <v>2015</v>
      </c>
      <c r="C51">
        <v>2116931.4300000002</v>
      </c>
      <c r="D51">
        <v>4363248.42</v>
      </c>
      <c r="E51">
        <v>348515.46</v>
      </c>
      <c r="F51">
        <v>0</v>
      </c>
      <c r="G51">
        <v>77270.23</v>
      </c>
      <c r="H51">
        <v>6905965.54</v>
      </c>
      <c r="I51">
        <v>23895930.100000001</v>
      </c>
      <c r="J51">
        <v>-10605835.220000001</v>
      </c>
      <c r="K51">
        <v>13290094.880000001</v>
      </c>
      <c r="L51">
        <v>819227.56</v>
      </c>
      <c r="M51">
        <v>0</v>
      </c>
      <c r="N51">
        <v>838723</v>
      </c>
      <c r="O51">
        <v>1657950.56</v>
      </c>
      <c r="P51">
        <v>-2851775.05</v>
      </c>
      <c r="Q51">
        <v>-84634.67</v>
      </c>
      <c r="R51">
        <v>0</v>
      </c>
      <c r="S51">
        <v>-113862.82</v>
      </c>
      <c r="T51">
        <v>-3050272.54</v>
      </c>
      <c r="U51">
        <v>-4255111.21</v>
      </c>
      <c r="V51">
        <v>-5046753.21</v>
      </c>
      <c r="W51">
        <v>-394314.58</v>
      </c>
      <c r="X51">
        <v>-803418.34</v>
      </c>
      <c r="Y51">
        <v>-164416</v>
      </c>
      <c r="AA51">
        <v>-10664013.34</v>
      </c>
      <c r="AB51">
        <v>-8139725.0999999996</v>
      </c>
      <c r="AC51">
        <v>-8139725.0999999996</v>
      </c>
    </row>
    <row r="52" spans="1:29" x14ac:dyDescent="0.3">
      <c r="A52" s="1" t="s">
        <v>29</v>
      </c>
      <c r="B52">
        <v>2016</v>
      </c>
      <c r="C52">
        <v>230306.03</v>
      </c>
      <c r="D52">
        <v>5053027.8899999997</v>
      </c>
      <c r="E52">
        <v>298143.02</v>
      </c>
      <c r="F52">
        <v>0</v>
      </c>
      <c r="G52">
        <v>99588.73</v>
      </c>
      <c r="H52">
        <v>5681065.6699999999</v>
      </c>
      <c r="I52">
        <v>25637117.219999999</v>
      </c>
      <c r="J52">
        <v>-10873769.109999999</v>
      </c>
      <c r="K52">
        <v>14763348.109999999</v>
      </c>
      <c r="L52">
        <v>889451.06</v>
      </c>
      <c r="M52">
        <v>0</v>
      </c>
      <c r="N52">
        <v>810759.69</v>
      </c>
      <c r="O52">
        <v>1700210.75</v>
      </c>
      <c r="P52">
        <v>-3048005.64</v>
      </c>
      <c r="Q52">
        <v>-67672.86</v>
      </c>
      <c r="R52">
        <v>0</v>
      </c>
      <c r="S52">
        <v>-118346.33</v>
      </c>
      <c r="T52">
        <v>-3234024.83</v>
      </c>
      <c r="U52">
        <v>-4136754.96</v>
      </c>
      <c r="V52">
        <v>-5046753.21</v>
      </c>
      <c r="W52">
        <v>-420124.88</v>
      </c>
      <c r="X52">
        <v>-1086849.55</v>
      </c>
      <c r="Y52">
        <v>-217580</v>
      </c>
      <c r="AA52">
        <v>-10908062.6</v>
      </c>
      <c r="AB52">
        <v>-8002537.0999999996</v>
      </c>
      <c r="AC52">
        <v>-8002537.0999999996</v>
      </c>
    </row>
    <row r="53" spans="1:29" x14ac:dyDescent="0.3">
      <c r="A53" s="1" t="s">
        <v>29</v>
      </c>
      <c r="B53">
        <v>2017</v>
      </c>
      <c r="C53">
        <v>1138651.58</v>
      </c>
      <c r="D53">
        <v>4381471.63</v>
      </c>
      <c r="E53">
        <v>321303.52</v>
      </c>
      <c r="F53">
        <v>0</v>
      </c>
      <c r="G53">
        <v>243732.24</v>
      </c>
      <c r="H53">
        <v>6085158.9699999997</v>
      </c>
      <c r="I53">
        <v>27084504.120000001</v>
      </c>
      <c r="J53">
        <v>-11416724.960000001</v>
      </c>
      <c r="K53">
        <v>15667779.16</v>
      </c>
      <c r="L53">
        <v>1164778.08</v>
      </c>
      <c r="M53">
        <v>0</v>
      </c>
      <c r="N53">
        <v>770499.46</v>
      </c>
      <c r="O53">
        <v>1935277.54</v>
      </c>
      <c r="P53">
        <v>-4075924.21</v>
      </c>
      <c r="Q53">
        <v>-86578.54</v>
      </c>
      <c r="R53">
        <v>0</v>
      </c>
      <c r="S53">
        <v>-123019.08</v>
      </c>
      <c r="T53">
        <v>-4285521.83</v>
      </c>
      <c r="U53">
        <v>-4013725.96</v>
      </c>
      <c r="V53">
        <v>-5046753.21</v>
      </c>
      <c r="W53">
        <v>-443494.86</v>
      </c>
      <c r="X53">
        <v>-1656007.53</v>
      </c>
      <c r="Y53">
        <v>-225715</v>
      </c>
      <c r="AA53">
        <v>-11385696.560000001</v>
      </c>
      <c r="AB53">
        <v>-8016997.2800000003</v>
      </c>
      <c r="AC53">
        <v>-8016997.2800000003</v>
      </c>
    </row>
    <row r="54" spans="1:29" x14ac:dyDescent="0.3">
      <c r="A54" s="1" t="s">
        <v>29</v>
      </c>
      <c r="B54">
        <v>2018</v>
      </c>
      <c r="C54">
        <v>1428939.26</v>
      </c>
      <c r="D54">
        <v>4567721.5199999996</v>
      </c>
      <c r="E54">
        <v>310780.84000000003</v>
      </c>
      <c r="F54">
        <v>0</v>
      </c>
      <c r="G54">
        <v>221001.84</v>
      </c>
      <c r="H54">
        <v>6528443.46</v>
      </c>
      <c r="I54">
        <v>28130686.32</v>
      </c>
      <c r="J54">
        <v>-11729225.029999999</v>
      </c>
      <c r="K54">
        <v>16401461.289999999</v>
      </c>
      <c r="L54">
        <v>461415.76</v>
      </c>
      <c r="M54">
        <v>0</v>
      </c>
      <c r="N54">
        <v>601365.75</v>
      </c>
      <c r="O54">
        <v>1062781.51</v>
      </c>
      <c r="P54">
        <v>-4087415.9</v>
      </c>
      <c r="Q54">
        <v>-86606.77</v>
      </c>
      <c r="R54">
        <v>0</v>
      </c>
      <c r="S54">
        <v>-127878.2</v>
      </c>
      <c r="T54">
        <v>-4301900.87</v>
      </c>
      <c r="U54">
        <v>-3885837.84</v>
      </c>
      <c r="V54">
        <v>-5046753.21</v>
      </c>
      <c r="W54">
        <v>-119740.3</v>
      </c>
      <c r="X54">
        <v>-1928932.1</v>
      </c>
      <c r="Y54">
        <v>-232466</v>
      </c>
      <c r="AA54">
        <v>-11213729.449999999</v>
      </c>
      <c r="AB54">
        <v>-8477055.9400000107</v>
      </c>
      <c r="AC54">
        <v>-8477055.9400000107</v>
      </c>
    </row>
    <row r="55" spans="1:29" x14ac:dyDescent="0.3">
      <c r="A55" s="1" t="s">
        <v>29</v>
      </c>
      <c r="B55">
        <v>2019</v>
      </c>
      <c r="C55">
        <v>453157.85</v>
      </c>
      <c r="D55">
        <v>4727167.7</v>
      </c>
      <c r="E55">
        <v>404950.2</v>
      </c>
      <c r="F55">
        <v>0</v>
      </c>
      <c r="G55">
        <v>199107.77</v>
      </c>
      <c r="H55">
        <v>5784383.5199999996</v>
      </c>
      <c r="I55">
        <v>29796324.59</v>
      </c>
      <c r="J55">
        <v>-12167068.470000001</v>
      </c>
      <c r="K55">
        <v>17629256.120000001</v>
      </c>
      <c r="L55">
        <v>321500.07</v>
      </c>
      <c r="M55">
        <v>0</v>
      </c>
      <c r="N55">
        <v>487333.72</v>
      </c>
      <c r="O55">
        <v>808833.79</v>
      </c>
      <c r="P55">
        <v>-4248788.0199999996</v>
      </c>
      <c r="Q55">
        <v>-136613.28</v>
      </c>
      <c r="R55">
        <v>0</v>
      </c>
      <c r="S55">
        <v>-132931.32</v>
      </c>
      <c r="T55">
        <v>-4518332.62</v>
      </c>
      <c r="U55">
        <v>-3752896.6</v>
      </c>
      <c r="V55">
        <v>-5046753.21</v>
      </c>
      <c r="W55">
        <v>-136226.01</v>
      </c>
      <c r="X55">
        <v>-1351139.16</v>
      </c>
      <c r="Y55">
        <v>-261196</v>
      </c>
      <c r="AA55">
        <v>-10548210.98</v>
      </c>
      <c r="AB55">
        <v>-9155929.8300000001</v>
      </c>
      <c r="AC55">
        <v>-9155929.8300000001</v>
      </c>
    </row>
    <row r="56" spans="1:29" x14ac:dyDescent="0.3">
      <c r="A56" s="1" t="s">
        <v>29</v>
      </c>
      <c r="B56">
        <v>2020</v>
      </c>
      <c r="C56">
        <v>532864.05000000005</v>
      </c>
      <c r="D56">
        <v>4254480.92</v>
      </c>
      <c r="E56">
        <v>407710.57</v>
      </c>
      <c r="F56">
        <v>0</v>
      </c>
      <c r="G56">
        <v>184439.65</v>
      </c>
      <c r="H56">
        <v>5379495.1900000004</v>
      </c>
      <c r="I56">
        <v>30318248.329999998</v>
      </c>
      <c r="J56">
        <v>-12753794.49</v>
      </c>
      <c r="K56">
        <v>17564453.84</v>
      </c>
      <c r="L56">
        <v>428115.1</v>
      </c>
      <c r="M56">
        <v>0</v>
      </c>
      <c r="N56">
        <v>349129.63</v>
      </c>
      <c r="O56">
        <v>777244.73</v>
      </c>
      <c r="P56">
        <v>-3537654.63</v>
      </c>
      <c r="Q56">
        <v>-121835.74</v>
      </c>
      <c r="R56">
        <v>0</v>
      </c>
      <c r="S56">
        <v>-138176.24</v>
      </c>
      <c r="T56">
        <v>-3797666.61</v>
      </c>
      <c r="U56">
        <v>-3614710.44</v>
      </c>
      <c r="V56">
        <v>-5046753.21</v>
      </c>
      <c r="W56">
        <v>-188870.22</v>
      </c>
      <c r="X56">
        <v>-1331920.69</v>
      </c>
      <c r="Y56">
        <v>-263162</v>
      </c>
      <c r="AA56">
        <v>-10445416.560000001</v>
      </c>
      <c r="AB56">
        <v>-9478110.5899999999</v>
      </c>
      <c r="AC56">
        <v>-9478110.5899999999</v>
      </c>
    </row>
    <row r="57" spans="1:29" x14ac:dyDescent="0.3">
      <c r="A57" s="1" t="s">
        <v>29</v>
      </c>
      <c r="B57">
        <v>2021</v>
      </c>
      <c r="C57">
        <v>1579518.01</v>
      </c>
      <c r="D57">
        <v>4027580.62</v>
      </c>
      <c r="E57">
        <v>465716.8</v>
      </c>
      <c r="F57">
        <v>0</v>
      </c>
      <c r="G57">
        <v>239184.59</v>
      </c>
      <c r="H57">
        <v>6312000.0199999996</v>
      </c>
      <c r="I57">
        <v>30935757.32</v>
      </c>
      <c r="J57">
        <v>-13378229.27</v>
      </c>
      <c r="K57">
        <v>17557528.050000001</v>
      </c>
      <c r="L57">
        <v>555010.14</v>
      </c>
      <c r="M57">
        <v>0</v>
      </c>
      <c r="N57">
        <v>179513.52</v>
      </c>
      <c r="O57">
        <v>734523.66</v>
      </c>
      <c r="P57">
        <v>-3959414.89</v>
      </c>
      <c r="Q57">
        <v>-133649.76999999999</v>
      </c>
      <c r="R57">
        <v>0</v>
      </c>
      <c r="S57">
        <v>-133650.57999999999</v>
      </c>
      <c r="T57">
        <v>-4226715.24</v>
      </c>
      <c r="U57">
        <v>-3481040.02</v>
      </c>
      <c r="V57">
        <v>-5046753.21</v>
      </c>
      <c r="W57">
        <v>-220926.72</v>
      </c>
      <c r="X57">
        <v>-1256248.21</v>
      </c>
      <c r="Y57">
        <v>-263560</v>
      </c>
      <c r="AA57">
        <v>-10268528.16</v>
      </c>
      <c r="AB57">
        <v>-10108808.33</v>
      </c>
      <c r="AC57">
        <v>-10108808.33</v>
      </c>
    </row>
    <row r="58" spans="1:29" x14ac:dyDescent="0.3">
      <c r="A58" s="1" t="s">
        <v>30</v>
      </c>
      <c r="B58">
        <v>2015</v>
      </c>
      <c r="C58">
        <v>575924.82999999996</v>
      </c>
      <c r="D58">
        <v>677389.25</v>
      </c>
      <c r="E58">
        <v>50763.35</v>
      </c>
      <c r="F58">
        <v>521752.72</v>
      </c>
      <c r="G58">
        <v>0</v>
      </c>
      <c r="H58">
        <v>1825830.15</v>
      </c>
      <c r="I58">
        <v>2801260.79</v>
      </c>
      <c r="J58">
        <v>-1674089.44</v>
      </c>
      <c r="K58">
        <v>1127171.3500000001</v>
      </c>
      <c r="L58">
        <v>366872.97</v>
      </c>
      <c r="M58">
        <v>0</v>
      </c>
      <c r="N58">
        <v>0</v>
      </c>
      <c r="O58">
        <v>366872.97</v>
      </c>
      <c r="P58">
        <v>-446815.98</v>
      </c>
      <c r="Q58">
        <v>-1151.82</v>
      </c>
      <c r="R58">
        <v>-440605.48</v>
      </c>
      <c r="S58">
        <v>0</v>
      </c>
      <c r="T58">
        <v>-888573.28</v>
      </c>
      <c r="U58">
        <v>0</v>
      </c>
      <c r="V58">
        <v>0</v>
      </c>
      <c r="W58">
        <v>-371174.48</v>
      </c>
      <c r="X58">
        <v>-25053.61</v>
      </c>
      <c r="Y58">
        <v>0</v>
      </c>
      <c r="AA58">
        <v>-396228.09</v>
      </c>
      <c r="AB58">
        <v>-2035073.1</v>
      </c>
      <c r="AC58">
        <v>-2035073.1</v>
      </c>
    </row>
    <row r="59" spans="1:29" x14ac:dyDescent="0.3">
      <c r="A59" s="1" t="s">
        <v>30</v>
      </c>
      <c r="B59">
        <v>2016</v>
      </c>
      <c r="C59">
        <v>564643.78</v>
      </c>
      <c r="D59">
        <v>744745.08</v>
      </c>
      <c r="E59">
        <v>36464.89</v>
      </c>
      <c r="F59">
        <v>503776.01</v>
      </c>
      <c r="G59">
        <v>0</v>
      </c>
      <c r="H59">
        <v>1849629.76</v>
      </c>
      <c r="I59">
        <v>2837645.09</v>
      </c>
      <c r="J59">
        <v>-1726963.74</v>
      </c>
      <c r="K59">
        <v>1110681.3500000001</v>
      </c>
      <c r="L59">
        <v>466546.87</v>
      </c>
      <c r="M59">
        <v>0</v>
      </c>
      <c r="N59">
        <v>0</v>
      </c>
      <c r="O59">
        <v>466546.87</v>
      </c>
      <c r="P59">
        <v>-468826.75</v>
      </c>
      <c r="Q59">
        <v>0</v>
      </c>
      <c r="R59">
        <v>-440605.48</v>
      </c>
      <c r="S59">
        <v>0</v>
      </c>
      <c r="T59">
        <v>-909432.23</v>
      </c>
      <c r="U59">
        <v>0</v>
      </c>
      <c r="V59">
        <v>0</v>
      </c>
      <c r="W59">
        <v>-430340.83</v>
      </c>
      <c r="X59">
        <v>-27978.61</v>
      </c>
      <c r="Y59">
        <v>0</v>
      </c>
      <c r="AA59">
        <v>-458319.44</v>
      </c>
      <c r="AB59">
        <v>-2059106.31</v>
      </c>
      <c r="AC59">
        <v>-2059106.31</v>
      </c>
    </row>
    <row r="60" spans="1:29" x14ac:dyDescent="0.3">
      <c r="A60" s="1" t="s">
        <v>30</v>
      </c>
      <c r="B60">
        <v>2017</v>
      </c>
      <c r="C60">
        <v>673000.95999999996</v>
      </c>
      <c r="D60">
        <v>586472.71</v>
      </c>
      <c r="E60">
        <v>37888.5</v>
      </c>
      <c r="F60">
        <v>524586.73</v>
      </c>
      <c r="G60">
        <v>0</v>
      </c>
      <c r="H60">
        <v>1821948.9</v>
      </c>
      <c r="I60">
        <v>2861811.83</v>
      </c>
      <c r="J60">
        <v>-1776077.48</v>
      </c>
      <c r="K60">
        <v>1085734.3500000001</v>
      </c>
      <c r="L60">
        <v>550690.82999999996</v>
      </c>
      <c r="M60">
        <v>0</v>
      </c>
      <c r="N60">
        <v>0</v>
      </c>
      <c r="O60">
        <v>550690.82999999996</v>
      </c>
      <c r="P60">
        <v>-488436.91</v>
      </c>
      <c r="Q60">
        <v>-6952.85</v>
      </c>
      <c r="R60">
        <v>-440605.48</v>
      </c>
      <c r="S60">
        <v>0</v>
      </c>
      <c r="T60">
        <v>-935995.24</v>
      </c>
      <c r="U60">
        <v>0</v>
      </c>
      <c r="V60">
        <v>0</v>
      </c>
      <c r="W60">
        <v>-417552.58</v>
      </c>
      <c r="X60">
        <v>-20583.61</v>
      </c>
      <c r="Y60">
        <v>0</v>
      </c>
      <c r="AA60">
        <v>-438136.19</v>
      </c>
      <c r="AB60">
        <v>-2084242.65</v>
      </c>
      <c r="AC60">
        <v>-2084242.65</v>
      </c>
    </row>
    <row r="61" spans="1:29" x14ac:dyDescent="0.3">
      <c r="A61" s="1" t="s">
        <v>30</v>
      </c>
      <c r="B61">
        <v>2018</v>
      </c>
      <c r="C61">
        <v>749677.57</v>
      </c>
      <c r="D61">
        <v>580057.77</v>
      </c>
      <c r="E61">
        <v>117528.85</v>
      </c>
      <c r="F61">
        <v>0</v>
      </c>
      <c r="G61">
        <v>1721.84</v>
      </c>
      <c r="H61">
        <v>1448986.03</v>
      </c>
      <c r="I61">
        <v>3734535.78</v>
      </c>
      <c r="J61">
        <v>-2145166.11</v>
      </c>
      <c r="K61">
        <v>1589369.67</v>
      </c>
      <c r="L61">
        <v>393826.27</v>
      </c>
      <c r="M61">
        <v>0</v>
      </c>
      <c r="N61">
        <v>0</v>
      </c>
      <c r="O61">
        <v>393826.27</v>
      </c>
      <c r="P61">
        <v>-435997.57</v>
      </c>
      <c r="Q61">
        <v>-9969.35</v>
      </c>
      <c r="R61">
        <v>-53075.45</v>
      </c>
      <c r="S61">
        <v>0</v>
      </c>
      <c r="T61">
        <v>-499042.37</v>
      </c>
      <c r="U61">
        <v>0</v>
      </c>
      <c r="V61">
        <v>0</v>
      </c>
      <c r="W61">
        <v>-518886.09</v>
      </c>
      <c r="X61">
        <v>-63488.66</v>
      </c>
      <c r="Y61">
        <v>0</v>
      </c>
      <c r="AA61">
        <v>-582374.75</v>
      </c>
      <c r="AB61">
        <v>-2350764.85</v>
      </c>
      <c r="AC61">
        <v>-2350764.85</v>
      </c>
    </row>
    <row r="62" spans="1:29" x14ac:dyDescent="0.3">
      <c r="A62" s="1" t="s">
        <v>30</v>
      </c>
      <c r="B62">
        <v>2019</v>
      </c>
      <c r="C62">
        <v>609449.92000000004</v>
      </c>
      <c r="D62">
        <v>687160.1</v>
      </c>
      <c r="E62">
        <v>121983.92</v>
      </c>
      <c r="F62">
        <v>0</v>
      </c>
      <c r="G62">
        <v>0</v>
      </c>
      <c r="H62">
        <v>1418593.94</v>
      </c>
      <c r="I62">
        <v>3858652.57</v>
      </c>
      <c r="J62">
        <v>-2244419</v>
      </c>
      <c r="K62">
        <v>1614233.57</v>
      </c>
      <c r="L62">
        <v>200074.43</v>
      </c>
      <c r="M62">
        <v>0</v>
      </c>
      <c r="N62">
        <v>0</v>
      </c>
      <c r="O62">
        <v>200074.43</v>
      </c>
      <c r="P62">
        <v>-400515.89</v>
      </c>
      <c r="Q62">
        <v>-12482.39</v>
      </c>
      <c r="R62">
        <v>-53075.45</v>
      </c>
      <c r="S62">
        <v>0</v>
      </c>
      <c r="T62">
        <v>-466073.73</v>
      </c>
      <c r="U62">
        <v>0</v>
      </c>
      <c r="V62">
        <v>0</v>
      </c>
      <c r="W62">
        <v>-65357.98</v>
      </c>
      <c r="X62">
        <v>-15398.61</v>
      </c>
      <c r="Y62">
        <v>0</v>
      </c>
      <c r="AA62">
        <v>-80756.59</v>
      </c>
      <c r="AB62">
        <v>-2686071.62</v>
      </c>
      <c r="AC62">
        <v>-2686071.62</v>
      </c>
    </row>
    <row r="63" spans="1:29" x14ac:dyDescent="0.3">
      <c r="A63" s="1" t="s">
        <v>30</v>
      </c>
      <c r="B63">
        <v>2020</v>
      </c>
      <c r="C63">
        <v>781123.33</v>
      </c>
      <c r="D63">
        <v>699508.2</v>
      </c>
      <c r="E63">
        <v>108374.92</v>
      </c>
      <c r="F63">
        <v>0</v>
      </c>
      <c r="G63">
        <v>0</v>
      </c>
      <c r="H63">
        <v>1589006.45</v>
      </c>
      <c r="I63">
        <v>3956834.83</v>
      </c>
      <c r="J63">
        <v>-2369706.73</v>
      </c>
      <c r="K63">
        <v>1587128.1</v>
      </c>
      <c r="L63">
        <v>161496.45000000001</v>
      </c>
      <c r="M63">
        <v>0</v>
      </c>
      <c r="N63">
        <v>12000</v>
      </c>
      <c r="O63">
        <v>173496.45</v>
      </c>
      <c r="P63">
        <v>-385624.2</v>
      </c>
      <c r="Q63">
        <v>-13854.82</v>
      </c>
      <c r="R63">
        <v>-49271.73</v>
      </c>
      <c r="S63">
        <v>0</v>
      </c>
      <c r="T63">
        <v>-448750.75</v>
      </c>
      <c r="U63">
        <v>0</v>
      </c>
      <c r="V63">
        <v>0</v>
      </c>
      <c r="W63">
        <v>-35503.49</v>
      </c>
      <c r="X63">
        <v>-99006.06</v>
      </c>
      <c r="Y63">
        <v>0</v>
      </c>
      <c r="AA63">
        <v>-134509.54999999999</v>
      </c>
      <c r="AB63">
        <v>-2766370.7</v>
      </c>
      <c r="AC63">
        <v>-2766370.7</v>
      </c>
    </row>
    <row r="64" spans="1:29" x14ac:dyDescent="0.3">
      <c r="A64" s="1" t="s">
        <v>30</v>
      </c>
      <c r="B64">
        <v>2021</v>
      </c>
      <c r="C64">
        <v>1142724.42</v>
      </c>
      <c r="D64">
        <v>610210.23</v>
      </c>
      <c r="E64">
        <v>106661.19</v>
      </c>
      <c r="F64">
        <v>0</v>
      </c>
      <c r="G64">
        <v>0</v>
      </c>
      <c r="H64">
        <v>1859595.84</v>
      </c>
      <c r="I64">
        <v>4107141.05</v>
      </c>
      <c r="J64">
        <v>-2496932.14</v>
      </c>
      <c r="K64">
        <v>1610208.91</v>
      </c>
      <c r="L64">
        <v>127316.84</v>
      </c>
      <c r="M64">
        <v>0</v>
      </c>
      <c r="N64">
        <v>0</v>
      </c>
      <c r="O64">
        <v>127316.84</v>
      </c>
      <c r="P64">
        <v>-542162.14</v>
      </c>
      <c r="Q64">
        <v>-11234.14</v>
      </c>
      <c r="R64">
        <v>-45491.73</v>
      </c>
      <c r="S64">
        <v>0</v>
      </c>
      <c r="T64">
        <v>-598888.01</v>
      </c>
      <c r="U64">
        <v>0</v>
      </c>
      <c r="V64">
        <v>0</v>
      </c>
      <c r="W64">
        <v>-26792.639999999999</v>
      </c>
      <c r="X64">
        <v>-12880</v>
      </c>
      <c r="Y64">
        <v>0</v>
      </c>
      <c r="Z64">
        <v>-6800</v>
      </c>
      <c r="AA64">
        <v>-46472.639999999999</v>
      </c>
      <c r="AB64">
        <v>-2951760.94</v>
      </c>
      <c r="AC64">
        <v>-2951760.94</v>
      </c>
    </row>
    <row r="65" spans="1:29" x14ac:dyDescent="0.3">
      <c r="A65" s="1" t="s">
        <v>31</v>
      </c>
      <c r="B65">
        <v>2015</v>
      </c>
      <c r="C65">
        <v>1718040.49</v>
      </c>
      <c r="D65">
        <v>809611.51</v>
      </c>
      <c r="E65">
        <v>0</v>
      </c>
      <c r="F65">
        <v>0</v>
      </c>
      <c r="G65">
        <v>0</v>
      </c>
      <c r="H65">
        <v>2527652</v>
      </c>
      <c r="I65">
        <v>4415190.58</v>
      </c>
      <c r="J65">
        <v>-1956579.66</v>
      </c>
      <c r="K65">
        <v>2458610.92</v>
      </c>
      <c r="L65">
        <v>279157.24</v>
      </c>
      <c r="M65">
        <v>0</v>
      </c>
      <c r="N65">
        <v>20647.62</v>
      </c>
      <c r="O65">
        <v>299804.86</v>
      </c>
      <c r="P65">
        <v>-880589.42</v>
      </c>
      <c r="Q65">
        <v>0</v>
      </c>
      <c r="R65">
        <v>0</v>
      </c>
      <c r="S65">
        <v>0</v>
      </c>
      <c r="T65">
        <v>-880589.42</v>
      </c>
      <c r="U65">
        <v>0</v>
      </c>
      <c r="V65">
        <v>0</v>
      </c>
      <c r="W65">
        <v>-100292.31</v>
      </c>
      <c r="X65">
        <v>-21662.76</v>
      </c>
      <c r="Y65">
        <v>0</v>
      </c>
      <c r="AA65">
        <v>-121955.07</v>
      </c>
      <c r="AB65">
        <v>-4283523.29</v>
      </c>
      <c r="AC65">
        <v>-4283523.29</v>
      </c>
    </row>
    <row r="66" spans="1:29" x14ac:dyDescent="0.3">
      <c r="A66" s="1" t="s">
        <v>31</v>
      </c>
      <c r="B66">
        <v>2016</v>
      </c>
      <c r="C66">
        <v>1445956.58</v>
      </c>
      <c r="D66">
        <v>871702.85</v>
      </c>
      <c r="E66">
        <v>0</v>
      </c>
      <c r="F66">
        <v>0</v>
      </c>
      <c r="G66">
        <v>0</v>
      </c>
      <c r="H66">
        <v>2317659.4300000002</v>
      </c>
      <c r="I66">
        <v>4728744.2699999996</v>
      </c>
      <c r="J66">
        <v>-1947466.09</v>
      </c>
      <c r="K66">
        <v>2781278.18</v>
      </c>
      <c r="L66">
        <v>394415.04</v>
      </c>
      <c r="M66">
        <v>0</v>
      </c>
      <c r="N66">
        <v>0</v>
      </c>
      <c r="O66">
        <v>394415.04</v>
      </c>
      <c r="P66">
        <v>-873116.84</v>
      </c>
      <c r="Q66">
        <v>0</v>
      </c>
      <c r="R66">
        <v>0</v>
      </c>
      <c r="S66">
        <v>0</v>
      </c>
      <c r="T66">
        <v>-873116.84</v>
      </c>
      <c r="U66">
        <v>0</v>
      </c>
      <c r="V66">
        <v>0</v>
      </c>
      <c r="W66">
        <v>-161578.54999999999</v>
      </c>
      <c r="X66">
        <v>-35565.96</v>
      </c>
      <c r="Y66">
        <v>0</v>
      </c>
      <c r="AA66">
        <v>-197144.51</v>
      </c>
      <c r="AB66">
        <v>-4423091.3</v>
      </c>
      <c r="AC66">
        <v>-4423091.3</v>
      </c>
    </row>
    <row r="67" spans="1:29" x14ac:dyDescent="0.3">
      <c r="A67" s="1" t="s">
        <v>31</v>
      </c>
      <c r="B67">
        <v>2017</v>
      </c>
      <c r="C67">
        <v>860885.31</v>
      </c>
      <c r="D67">
        <v>768500.49</v>
      </c>
      <c r="E67">
        <v>0</v>
      </c>
      <c r="F67">
        <v>0</v>
      </c>
      <c r="G67">
        <v>627.94000000000005</v>
      </c>
      <c r="H67">
        <v>1630013.74</v>
      </c>
      <c r="I67">
        <v>6445108.8200000003</v>
      </c>
      <c r="J67">
        <v>-2134118.79</v>
      </c>
      <c r="K67">
        <v>4310990.03</v>
      </c>
      <c r="L67">
        <v>360544.01</v>
      </c>
      <c r="M67">
        <v>0</v>
      </c>
      <c r="N67">
        <v>50412.29</v>
      </c>
      <c r="O67">
        <v>410956.3</v>
      </c>
      <c r="P67">
        <v>-989823.74</v>
      </c>
      <c r="Q67">
        <v>0</v>
      </c>
      <c r="R67">
        <v>0</v>
      </c>
      <c r="S67">
        <v>0</v>
      </c>
      <c r="T67">
        <v>-989823.74</v>
      </c>
      <c r="U67">
        <v>-714242.61</v>
      </c>
      <c r="V67">
        <v>0</v>
      </c>
      <c r="W67">
        <v>-104779.64</v>
      </c>
      <c r="X67">
        <v>-30842.76</v>
      </c>
      <c r="Y67">
        <v>0</v>
      </c>
      <c r="AA67">
        <v>-849865.01</v>
      </c>
      <c r="AB67">
        <v>-4512271.32</v>
      </c>
      <c r="AC67">
        <v>-4512271.32</v>
      </c>
    </row>
    <row r="68" spans="1:29" x14ac:dyDescent="0.3">
      <c r="A68" s="1" t="s">
        <v>31</v>
      </c>
      <c r="B68">
        <v>2018</v>
      </c>
      <c r="C68">
        <v>892158.76</v>
      </c>
      <c r="D68">
        <v>799819.56</v>
      </c>
      <c r="E68">
        <v>0</v>
      </c>
      <c r="F68">
        <v>0</v>
      </c>
      <c r="G68">
        <v>0</v>
      </c>
      <c r="H68">
        <v>1691978.32</v>
      </c>
      <c r="I68">
        <v>6249387.29</v>
      </c>
      <c r="J68">
        <v>-1945474.28</v>
      </c>
      <c r="K68">
        <v>4303913.01</v>
      </c>
      <c r="L68">
        <v>227308.01</v>
      </c>
      <c r="M68">
        <v>0</v>
      </c>
      <c r="N68">
        <v>46363.08</v>
      </c>
      <c r="O68">
        <v>273671.09000000003</v>
      </c>
      <c r="P68">
        <v>-863692.01</v>
      </c>
      <c r="Q68">
        <v>0</v>
      </c>
      <c r="R68">
        <v>0</v>
      </c>
      <c r="S68">
        <v>0</v>
      </c>
      <c r="T68">
        <v>-863692.01</v>
      </c>
      <c r="U68">
        <v>-581337.72</v>
      </c>
      <c r="V68">
        <v>0</v>
      </c>
      <c r="W68">
        <v>-78280.61</v>
      </c>
      <c r="X68">
        <v>-33432.76</v>
      </c>
      <c r="Y68">
        <v>0</v>
      </c>
      <c r="AA68">
        <v>-693051.09</v>
      </c>
      <c r="AB68">
        <v>-4712819.32</v>
      </c>
      <c r="AC68">
        <v>-4712819.32</v>
      </c>
    </row>
    <row r="69" spans="1:29" x14ac:dyDescent="0.3">
      <c r="A69" s="1" t="s">
        <v>31</v>
      </c>
      <c r="B69">
        <v>2019</v>
      </c>
      <c r="C69">
        <v>1182924.9099999999</v>
      </c>
      <c r="D69">
        <v>1003386.8</v>
      </c>
      <c r="E69">
        <v>0</v>
      </c>
      <c r="F69">
        <v>0</v>
      </c>
      <c r="G69">
        <v>0</v>
      </c>
      <c r="H69">
        <v>2186311.71</v>
      </c>
      <c r="I69">
        <v>6422188.6399999997</v>
      </c>
      <c r="J69">
        <v>-2099262.25</v>
      </c>
      <c r="K69">
        <v>4322926.3899999997</v>
      </c>
      <c r="L69">
        <v>147061.87</v>
      </c>
      <c r="M69">
        <v>0</v>
      </c>
      <c r="N69">
        <v>38855.03</v>
      </c>
      <c r="O69">
        <v>185916.9</v>
      </c>
      <c r="P69">
        <v>-1075175.6200000001</v>
      </c>
      <c r="Q69">
        <v>0</v>
      </c>
      <c r="R69">
        <v>0</v>
      </c>
      <c r="S69">
        <v>0</v>
      </c>
      <c r="T69">
        <v>-1075175.6200000001</v>
      </c>
      <c r="U69">
        <v>-430126.85</v>
      </c>
      <c r="V69">
        <v>0</v>
      </c>
      <c r="W69">
        <v>-201140.83</v>
      </c>
      <c r="X69">
        <v>-34782.76</v>
      </c>
      <c r="Y69">
        <v>0</v>
      </c>
      <c r="AA69">
        <v>-666050.43999999994</v>
      </c>
      <c r="AB69">
        <v>-4953928.9400000004</v>
      </c>
      <c r="AC69">
        <v>-4953928.9400000004</v>
      </c>
    </row>
    <row r="70" spans="1:29" x14ac:dyDescent="0.3">
      <c r="A70" s="1" t="s">
        <v>31</v>
      </c>
      <c r="B70">
        <v>2020</v>
      </c>
      <c r="C70">
        <v>1626902.67</v>
      </c>
      <c r="D70">
        <v>1166422.5</v>
      </c>
      <c r="E70">
        <v>0</v>
      </c>
      <c r="F70">
        <v>0</v>
      </c>
      <c r="G70">
        <v>0</v>
      </c>
      <c r="H70">
        <v>2793325.17</v>
      </c>
      <c r="I70">
        <v>6542867.9100000001</v>
      </c>
      <c r="J70">
        <v>-2268873.69</v>
      </c>
      <c r="K70">
        <v>4273994.22</v>
      </c>
      <c r="L70">
        <v>127037.08</v>
      </c>
      <c r="M70">
        <v>0</v>
      </c>
      <c r="N70">
        <v>22904.03</v>
      </c>
      <c r="O70">
        <v>149941.10999999999</v>
      </c>
      <c r="P70">
        <v>-1368717.99</v>
      </c>
      <c r="Q70">
        <v>0</v>
      </c>
      <c r="R70">
        <v>0</v>
      </c>
      <c r="S70">
        <v>0</v>
      </c>
      <c r="T70">
        <v>-1368717.99</v>
      </c>
      <c r="U70">
        <v>-303263.28000000003</v>
      </c>
      <c r="V70">
        <v>0</v>
      </c>
      <c r="W70">
        <v>-285416.65999999997</v>
      </c>
      <c r="X70">
        <v>-35480.019999999997</v>
      </c>
      <c r="Y70">
        <v>0</v>
      </c>
      <c r="AA70">
        <v>-624159.96</v>
      </c>
      <c r="AB70">
        <v>-5224382.55</v>
      </c>
      <c r="AC70">
        <v>-5224382.55</v>
      </c>
    </row>
    <row r="71" spans="1:29" x14ac:dyDescent="0.3">
      <c r="A71" s="1" t="s">
        <v>31</v>
      </c>
      <c r="B71">
        <v>2021</v>
      </c>
      <c r="C71">
        <v>1713832.88</v>
      </c>
      <c r="D71">
        <v>844622.48</v>
      </c>
      <c r="E71">
        <v>0</v>
      </c>
      <c r="F71">
        <v>0</v>
      </c>
      <c r="G71">
        <v>0</v>
      </c>
      <c r="H71">
        <v>2558455.36</v>
      </c>
      <c r="I71">
        <v>6762884.2699999996</v>
      </c>
      <c r="J71">
        <v>-2439787.5099999998</v>
      </c>
      <c r="K71">
        <v>4323096.76</v>
      </c>
      <c r="L71">
        <v>163735.95000000001</v>
      </c>
      <c r="M71">
        <v>0</v>
      </c>
      <c r="N71">
        <v>17602.78</v>
      </c>
      <c r="O71">
        <v>181338.73</v>
      </c>
      <c r="P71">
        <v>-1216824.3999999999</v>
      </c>
      <c r="Q71">
        <v>0</v>
      </c>
      <c r="R71">
        <v>0</v>
      </c>
      <c r="S71">
        <v>0</v>
      </c>
      <c r="T71">
        <v>-1216824.3999999999</v>
      </c>
      <c r="U71">
        <v>-141764.01999999999</v>
      </c>
      <c r="V71">
        <v>0</v>
      </c>
      <c r="W71">
        <v>-135077.09</v>
      </c>
      <c r="X71">
        <v>-37950.019999999997</v>
      </c>
      <c r="Y71">
        <v>0</v>
      </c>
      <c r="AA71">
        <v>-314791.13</v>
      </c>
      <c r="AB71">
        <v>-5531275.3200000003</v>
      </c>
      <c r="AC71">
        <v>-5531275.3200000003</v>
      </c>
    </row>
    <row r="72" spans="1:29" x14ac:dyDescent="0.3">
      <c r="A72" s="1" t="s">
        <v>32</v>
      </c>
      <c r="B72">
        <v>2015</v>
      </c>
      <c r="C72">
        <v>3003064.14</v>
      </c>
      <c r="D72">
        <v>5747185.9900000002</v>
      </c>
      <c r="E72">
        <v>296503.65999999997</v>
      </c>
      <c r="F72">
        <v>109954.05</v>
      </c>
      <c r="G72">
        <v>403917.46</v>
      </c>
      <c r="H72">
        <v>9560625.3000000007</v>
      </c>
      <c r="I72">
        <v>23727673.420000002</v>
      </c>
      <c r="J72">
        <v>-15063216.369999999</v>
      </c>
      <c r="K72">
        <v>8664457.0500000007</v>
      </c>
      <c r="L72">
        <v>3708966.07</v>
      </c>
      <c r="M72">
        <v>100</v>
      </c>
      <c r="N72">
        <v>163735.20000000001</v>
      </c>
      <c r="O72">
        <v>3872801.27</v>
      </c>
      <c r="P72">
        <v>-4024391.13</v>
      </c>
      <c r="Q72">
        <v>-59391.56</v>
      </c>
      <c r="R72">
        <v>-524674.19999999995</v>
      </c>
      <c r="S72">
        <v>0</v>
      </c>
      <c r="T72">
        <v>-4608456.8899999997</v>
      </c>
      <c r="U72">
        <v>-5100000</v>
      </c>
      <c r="V72">
        <v>0</v>
      </c>
      <c r="W72">
        <v>-2444546.16</v>
      </c>
      <c r="X72">
        <v>-1261775.58</v>
      </c>
      <c r="Y72">
        <v>-581577</v>
      </c>
      <c r="AA72">
        <v>-9387898.7400000002</v>
      </c>
      <c r="AB72">
        <v>-8101527.98999999</v>
      </c>
      <c r="AC72">
        <v>-8101527.98999999</v>
      </c>
    </row>
    <row r="73" spans="1:29" x14ac:dyDescent="0.3">
      <c r="A73" s="1" t="s">
        <v>32</v>
      </c>
      <c r="B73">
        <v>2016</v>
      </c>
      <c r="C73">
        <v>2125112.5699999998</v>
      </c>
      <c r="D73">
        <v>7613357.0199999996</v>
      </c>
      <c r="E73">
        <v>275458.64</v>
      </c>
      <c r="F73">
        <v>172439.04000000001</v>
      </c>
      <c r="G73">
        <v>85588.95</v>
      </c>
      <c r="H73">
        <v>10271956.220000001</v>
      </c>
      <c r="I73">
        <v>23849610.670000002</v>
      </c>
      <c r="J73">
        <v>-15254513.83</v>
      </c>
      <c r="K73">
        <v>8595096.8399999999</v>
      </c>
      <c r="L73">
        <v>5203803.7</v>
      </c>
      <c r="M73">
        <v>100</v>
      </c>
      <c r="N73">
        <v>168088.8</v>
      </c>
      <c r="O73">
        <v>5371992.5</v>
      </c>
      <c r="P73">
        <v>-4484104.33</v>
      </c>
      <c r="Q73">
        <v>-47035.46</v>
      </c>
      <c r="R73">
        <v>-510858.34</v>
      </c>
      <c r="S73">
        <v>0</v>
      </c>
      <c r="T73">
        <v>-5041998.13</v>
      </c>
      <c r="U73">
        <v>-4600000</v>
      </c>
      <c r="V73">
        <v>0</v>
      </c>
      <c r="W73">
        <v>-3708061.89</v>
      </c>
      <c r="X73">
        <v>-1499561.61</v>
      </c>
      <c r="Y73">
        <v>-525745</v>
      </c>
      <c r="AA73">
        <v>-10333368.5</v>
      </c>
      <c r="AB73">
        <v>-8863678.9300000109</v>
      </c>
      <c r="AC73">
        <v>-8863678.9300000109</v>
      </c>
    </row>
    <row r="74" spans="1:29" x14ac:dyDescent="0.3">
      <c r="A74" s="1" t="s">
        <v>32</v>
      </c>
      <c r="B74">
        <v>2017</v>
      </c>
      <c r="C74">
        <v>2400858.84</v>
      </c>
      <c r="D74">
        <v>5569567.3600000003</v>
      </c>
      <c r="E74">
        <v>340097.77</v>
      </c>
      <c r="F74">
        <v>155069.51999999999</v>
      </c>
      <c r="G74">
        <v>83902.64</v>
      </c>
      <c r="H74">
        <v>8549496.1300000008</v>
      </c>
      <c r="I74">
        <v>24418846.870000001</v>
      </c>
      <c r="J74">
        <v>-15601885.51</v>
      </c>
      <c r="K74">
        <v>8816961.3599999994</v>
      </c>
      <c r="L74">
        <v>5897109.1100000003</v>
      </c>
      <c r="M74">
        <v>100</v>
      </c>
      <c r="N74">
        <v>168575.88</v>
      </c>
      <c r="O74">
        <v>6065784.9900000002</v>
      </c>
      <c r="P74">
        <v>-4062130.47</v>
      </c>
      <c r="Q74">
        <v>-42521.37</v>
      </c>
      <c r="R74">
        <v>-526872.67000000004</v>
      </c>
      <c r="S74">
        <v>0</v>
      </c>
      <c r="T74">
        <v>-4631524.51</v>
      </c>
      <c r="U74">
        <v>-4100000</v>
      </c>
      <c r="V74">
        <v>0</v>
      </c>
      <c r="W74">
        <v>-3166535.93</v>
      </c>
      <c r="X74">
        <v>-1510180.11</v>
      </c>
      <c r="Y74">
        <v>-517902</v>
      </c>
      <c r="AA74">
        <v>-9294618.0399999991</v>
      </c>
      <c r="AB74">
        <v>-9506099.9300000109</v>
      </c>
      <c r="AC74">
        <v>-9506099.9300000109</v>
      </c>
    </row>
    <row r="75" spans="1:29" x14ac:dyDescent="0.3">
      <c r="A75" s="1" t="s">
        <v>32</v>
      </c>
      <c r="B75">
        <v>2018</v>
      </c>
      <c r="C75">
        <v>4537801.3099999996</v>
      </c>
      <c r="D75">
        <v>5743547.5899999999</v>
      </c>
      <c r="E75">
        <v>309056.73</v>
      </c>
      <c r="F75">
        <v>87386.14</v>
      </c>
      <c r="G75">
        <v>90485.97</v>
      </c>
      <c r="H75">
        <v>10768277.74</v>
      </c>
      <c r="I75">
        <v>25354975.219999999</v>
      </c>
      <c r="J75">
        <v>-15968218.68</v>
      </c>
      <c r="K75">
        <v>9386756.5399999991</v>
      </c>
      <c r="L75">
        <v>4102596.48</v>
      </c>
      <c r="M75">
        <v>100</v>
      </c>
      <c r="N75">
        <v>158849.04</v>
      </c>
      <c r="O75">
        <v>4261545.5199999996</v>
      </c>
      <c r="P75">
        <v>-3730497.47</v>
      </c>
      <c r="Q75">
        <v>-27521.26</v>
      </c>
      <c r="R75">
        <v>-531832.61</v>
      </c>
      <c r="S75">
        <v>0</v>
      </c>
      <c r="T75">
        <v>-4289851.34</v>
      </c>
      <c r="U75">
        <v>-3600000</v>
      </c>
      <c r="V75">
        <v>0</v>
      </c>
      <c r="W75">
        <v>-4233841.82</v>
      </c>
      <c r="X75">
        <v>-1418287.05</v>
      </c>
      <c r="Y75">
        <v>-457382</v>
      </c>
      <c r="AA75">
        <v>-9709510.8699999992</v>
      </c>
      <c r="AB75">
        <v>-10417217.59</v>
      </c>
      <c r="AC75">
        <v>-10417217.59</v>
      </c>
    </row>
    <row r="76" spans="1:29" x14ac:dyDescent="0.3">
      <c r="A76" s="1" t="s">
        <v>32</v>
      </c>
      <c r="B76">
        <v>2019</v>
      </c>
      <c r="C76">
        <v>7902516.0899999999</v>
      </c>
      <c r="D76">
        <v>6416365.5700000003</v>
      </c>
      <c r="E76">
        <v>356921.2</v>
      </c>
      <c r="F76">
        <v>121421.93</v>
      </c>
      <c r="G76">
        <v>160728.91</v>
      </c>
      <c r="H76">
        <v>14957953.699999999</v>
      </c>
      <c r="I76">
        <v>25748037.100000001</v>
      </c>
      <c r="J76">
        <v>-16348037</v>
      </c>
      <c r="K76">
        <v>9400000.0999999996</v>
      </c>
      <c r="L76">
        <v>2488849.15</v>
      </c>
      <c r="M76">
        <v>100</v>
      </c>
      <c r="N76">
        <v>184894.96</v>
      </c>
      <c r="O76">
        <v>2673844.11</v>
      </c>
      <c r="P76">
        <v>-4477566.96</v>
      </c>
      <c r="Q76">
        <v>-36526.58</v>
      </c>
      <c r="R76">
        <v>-563511.68000000005</v>
      </c>
      <c r="S76">
        <v>0</v>
      </c>
      <c r="T76">
        <v>-5077605.22</v>
      </c>
      <c r="U76">
        <v>-3100000</v>
      </c>
      <c r="V76">
        <v>0</v>
      </c>
      <c r="W76">
        <v>-5329428.57</v>
      </c>
      <c r="X76">
        <v>-1882944.19</v>
      </c>
      <c r="Y76">
        <v>-470557</v>
      </c>
      <c r="AA76">
        <v>-10782929.76</v>
      </c>
      <c r="AB76">
        <v>-11171262.93</v>
      </c>
      <c r="AC76">
        <v>-11171262.93</v>
      </c>
    </row>
    <row r="77" spans="1:29" x14ac:dyDescent="0.3">
      <c r="A77" s="1" t="s">
        <v>32</v>
      </c>
      <c r="B77">
        <v>2020</v>
      </c>
      <c r="C77">
        <v>6226867.25</v>
      </c>
      <c r="D77">
        <v>7342629.2599999998</v>
      </c>
      <c r="E77">
        <v>375995.87</v>
      </c>
      <c r="F77">
        <v>272268.21999999997</v>
      </c>
      <c r="G77">
        <v>90708.160000000003</v>
      </c>
      <c r="H77">
        <v>14308468.76</v>
      </c>
      <c r="I77">
        <v>26975483.25</v>
      </c>
      <c r="J77">
        <v>-16651909.74</v>
      </c>
      <c r="K77">
        <v>10323573.51</v>
      </c>
      <c r="L77">
        <v>3736319.06</v>
      </c>
      <c r="M77">
        <v>100</v>
      </c>
      <c r="N77">
        <v>83542.600000000006</v>
      </c>
      <c r="O77">
        <v>3819961.66</v>
      </c>
      <c r="P77">
        <v>-4751124.21</v>
      </c>
      <c r="Q77">
        <v>-25878.240000000002</v>
      </c>
      <c r="R77">
        <v>-589998.76</v>
      </c>
      <c r="S77">
        <v>0</v>
      </c>
      <c r="T77">
        <v>-5367001.21</v>
      </c>
      <c r="U77">
        <v>-2600000</v>
      </c>
      <c r="V77">
        <v>0</v>
      </c>
      <c r="W77">
        <v>-5498535.9699999997</v>
      </c>
      <c r="X77">
        <v>-2055829.43</v>
      </c>
      <c r="Y77">
        <v>-423785</v>
      </c>
      <c r="Z77">
        <v>-168818</v>
      </c>
      <c r="AA77">
        <v>-10746968.4</v>
      </c>
      <c r="AB77">
        <v>-12338034.32</v>
      </c>
      <c r="AC77">
        <v>-12338034.32</v>
      </c>
    </row>
    <row r="78" spans="1:29" x14ac:dyDescent="0.3">
      <c r="A78" s="1" t="s">
        <v>32</v>
      </c>
      <c r="B78">
        <v>2021</v>
      </c>
      <c r="C78">
        <v>5934555.54</v>
      </c>
      <c r="D78">
        <v>6311341.5800000001</v>
      </c>
      <c r="E78">
        <v>531392.03</v>
      </c>
      <c r="F78">
        <v>54208.7</v>
      </c>
      <c r="G78">
        <v>364077.31</v>
      </c>
      <c r="H78">
        <v>13195575.16</v>
      </c>
      <c r="I78">
        <v>27476985.579999998</v>
      </c>
      <c r="J78">
        <v>-16965235.75</v>
      </c>
      <c r="K78">
        <v>10511749.83</v>
      </c>
      <c r="L78">
        <v>6240831.79</v>
      </c>
      <c r="M78">
        <v>100</v>
      </c>
      <c r="N78">
        <v>103926.16</v>
      </c>
      <c r="O78">
        <v>6344857.9500000002</v>
      </c>
      <c r="P78">
        <v>-2984205.29</v>
      </c>
      <c r="Q78">
        <v>-39596.1</v>
      </c>
      <c r="R78">
        <v>-597218.38</v>
      </c>
      <c r="S78">
        <v>0</v>
      </c>
      <c r="T78">
        <v>-3621019.77</v>
      </c>
      <c r="U78">
        <v>-2200000</v>
      </c>
      <c r="V78">
        <v>0</v>
      </c>
      <c r="W78">
        <v>-7926743.8499999996</v>
      </c>
      <c r="X78">
        <v>-1900765.71</v>
      </c>
      <c r="Y78">
        <v>-611365</v>
      </c>
      <c r="Z78">
        <v>-168818</v>
      </c>
      <c r="AA78">
        <v>-12807692.560000001</v>
      </c>
      <c r="AB78">
        <v>-13623470.609999999</v>
      </c>
      <c r="AC78">
        <v>-13623470.609999999</v>
      </c>
    </row>
    <row r="79" spans="1:29" x14ac:dyDescent="0.3">
      <c r="A79" s="1" t="s">
        <v>33</v>
      </c>
      <c r="B79">
        <v>2015</v>
      </c>
      <c r="C79">
        <v>12630408.59</v>
      </c>
      <c r="D79">
        <v>51977243.4581315</v>
      </c>
      <c r="E79">
        <v>3492183.83</v>
      </c>
      <c r="F79">
        <v>4018043.54</v>
      </c>
      <c r="G79">
        <v>1301487.53</v>
      </c>
      <c r="H79">
        <v>73419366.948131502</v>
      </c>
      <c r="I79">
        <v>278606283.906914</v>
      </c>
      <c r="J79">
        <v>-52845607.727559999</v>
      </c>
      <c r="K79">
        <v>225760676.17935401</v>
      </c>
      <c r="L79">
        <v>6294204.3899999997</v>
      </c>
      <c r="M79">
        <v>4520480</v>
      </c>
      <c r="N79">
        <v>12600583.9098558</v>
      </c>
      <c r="O79">
        <v>23415268.299855798</v>
      </c>
      <c r="P79">
        <v>-29622123.710000001</v>
      </c>
      <c r="Q79">
        <v>-1090667.52</v>
      </c>
      <c r="R79">
        <v>-21060533.890000001</v>
      </c>
      <c r="S79">
        <v>-326359.45</v>
      </c>
      <c r="T79">
        <v>-52099684.57</v>
      </c>
      <c r="U79">
        <v>-51000000</v>
      </c>
      <c r="V79">
        <v>0</v>
      </c>
      <c r="W79">
        <v>-25083496.579999998</v>
      </c>
      <c r="X79">
        <v>-24193934.899854999</v>
      </c>
      <c r="Y79">
        <v>-53566846.560000002</v>
      </c>
      <c r="AA79">
        <v>-153844278.039855</v>
      </c>
      <c r="AB79">
        <v>-116651348.81935599</v>
      </c>
      <c r="AC79">
        <v>-116651348.81935599</v>
      </c>
    </row>
    <row r="80" spans="1:29" x14ac:dyDescent="0.3">
      <c r="A80" s="1" t="s">
        <v>33</v>
      </c>
      <c r="B80">
        <v>2016</v>
      </c>
      <c r="C80">
        <v>15144551.189999999</v>
      </c>
      <c r="D80">
        <v>56999483.144457899</v>
      </c>
      <c r="E80">
        <v>5194681.6100000003</v>
      </c>
      <c r="F80">
        <v>3766884.55</v>
      </c>
      <c r="G80">
        <v>1817839.37</v>
      </c>
      <c r="H80">
        <v>82923439.864457905</v>
      </c>
      <c r="I80">
        <v>293415628.51511598</v>
      </c>
      <c r="J80">
        <v>-65483829.098036401</v>
      </c>
      <c r="K80">
        <v>227931799.41707999</v>
      </c>
      <c r="L80">
        <v>8139241.5300000003</v>
      </c>
      <c r="M80">
        <v>3698575</v>
      </c>
      <c r="N80">
        <v>13368193.474579601</v>
      </c>
      <c r="O80">
        <v>25206010.0045796</v>
      </c>
      <c r="P80">
        <v>-36471565.030000001</v>
      </c>
      <c r="Q80">
        <v>-546066.11</v>
      </c>
      <c r="R80">
        <v>-13976314.029999999</v>
      </c>
      <c r="S80">
        <v>-326359.48</v>
      </c>
      <c r="T80">
        <v>-51320304.649999999</v>
      </c>
      <c r="U80">
        <v>-51000000</v>
      </c>
      <c r="V80">
        <v>0</v>
      </c>
      <c r="W80">
        <v>-29192011.690000001</v>
      </c>
      <c r="X80">
        <v>-25483019.224579599</v>
      </c>
      <c r="Y80">
        <v>-59627761.670000002</v>
      </c>
      <c r="AA80">
        <v>-165302792.58458</v>
      </c>
      <c r="AB80">
        <v>-119438152.055415</v>
      </c>
      <c r="AC80">
        <v>-119438152.055415</v>
      </c>
    </row>
    <row r="81" spans="1:29" x14ac:dyDescent="0.3">
      <c r="A81" s="1" t="s">
        <v>33</v>
      </c>
      <c r="B81">
        <v>2017</v>
      </c>
      <c r="C81">
        <v>26205336.809999999</v>
      </c>
      <c r="D81">
        <v>47782861.210000001</v>
      </c>
      <c r="E81">
        <v>4096832.71</v>
      </c>
      <c r="F81">
        <v>3259376.11</v>
      </c>
      <c r="G81">
        <v>1766882.02</v>
      </c>
      <c r="H81">
        <v>83111288.859999999</v>
      </c>
      <c r="I81">
        <v>308449061.50999999</v>
      </c>
      <c r="J81">
        <v>-78948080.819999993</v>
      </c>
      <c r="K81">
        <v>229500980.69</v>
      </c>
      <c r="L81">
        <v>8445521</v>
      </c>
      <c r="M81">
        <v>2876670</v>
      </c>
      <c r="N81">
        <v>18159385.48</v>
      </c>
      <c r="O81">
        <v>29481576.48</v>
      </c>
      <c r="P81">
        <v>-31232654.57</v>
      </c>
      <c r="Q81">
        <v>-1669495.5</v>
      </c>
      <c r="R81">
        <v>-12092188.460000001</v>
      </c>
      <c r="S81">
        <v>-326359.46000000002</v>
      </c>
      <c r="T81">
        <v>-45320697.990000002</v>
      </c>
      <c r="U81">
        <v>-51000000</v>
      </c>
      <c r="V81">
        <v>0</v>
      </c>
      <c r="W81">
        <v>-29405087.940000001</v>
      </c>
      <c r="X81">
        <v>-29529771.239999998</v>
      </c>
      <c r="Y81">
        <v>-68392400.010000005</v>
      </c>
      <c r="AA81">
        <v>-178327259.19</v>
      </c>
      <c r="AB81">
        <v>-118445888.84999999</v>
      </c>
      <c r="AC81">
        <v>-118445888.84999999</v>
      </c>
    </row>
    <row r="82" spans="1:29" x14ac:dyDescent="0.3">
      <c r="A82" s="1" t="s">
        <v>33</v>
      </c>
      <c r="B82">
        <v>2018</v>
      </c>
      <c r="C82">
        <v>34928847.539999999</v>
      </c>
      <c r="D82">
        <v>48652273.759999998</v>
      </c>
      <c r="E82">
        <v>3749215.19</v>
      </c>
      <c r="F82">
        <v>2326084.75</v>
      </c>
      <c r="G82">
        <v>766551.93</v>
      </c>
      <c r="H82">
        <v>90422973.170000002</v>
      </c>
      <c r="I82">
        <v>326699572.66000003</v>
      </c>
      <c r="J82">
        <v>-92671389.430000007</v>
      </c>
      <c r="K82">
        <v>234028183.22999999</v>
      </c>
      <c r="L82">
        <v>8638598.8200000003</v>
      </c>
      <c r="M82">
        <v>2054765</v>
      </c>
      <c r="N82">
        <v>8083121.8300000001</v>
      </c>
      <c r="O82">
        <v>18776485.649999999</v>
      </c>
      <c r="P82">
        <v>-33687375.280000001</v>
      </c>
      <c r="Q82">
        <v>-705057.68</v>
      </c>
      <c r="R82">
        <v>-5659927.9500000002</v>
      </c>
      <c r="S82">
        <v>-326359.49</v>
      </c>
      <c r="T82">
        <v>-40378720.399999999</v>
      </c>
      <c r="U82">
        <v>-51000000</v>
      </c>
      <c r="V82">
        <v>-29032294.350000001</v>
      </c>
      <c r="W82">
        <v>-26603161.129999999</v>
      </c>
      <c r="X82">
        <v>-29063360.68</v>
      </c>
      <c r="Y82">
        <v>-64397300.009999998</v>
      </c>
      <c r="AA82">
        <v>-200096116.16999999</v>
      </c>
      <c r="AB82">
        <v>-102752805.48</v>
      </c>
      <c r="AC82">
        <v>-102752805.48</v>
      </c>
    </row>
    <row r="83" spans="1:29" x14ac:dyDescent="0.3">
      <c r="A83" s="1" t="s">
        <v>33</v>
      </c>
      <c r="B83">
        <v>2019</v>
      </c>
      <c r="C83">
        <v>33571164.880000003</v>
      </c>
      <c r="D83">
        <v>51042605.490000002</v>
      </c>
      <c r="E83">
        <v>4626214.18</v>
      </c>
      <c r="F83">
        <v>1164844.3400000001</v>
      </c>
      <c r="G83">
        <v>1599070.66</v>
      </c>
      <c r="H83">
        <v>92003899.549999997</v>
      </c>
      <c r="I83">
        <v>347144936.44</v>
      </c>
      <c r="J83">
        <v>-105529208.89</v>
      </c>
      <c r="K83">
        <v>241615727.55000001</v>
      </c>
      <c r="L83">
        <v>8016565.71</v>
      </c>
      <c r="M83">
        <v>1232860</v>
      </c>
      <c r="N83">
        <v>11256585.859999999</v>
      </c>
      <c r="O83">
        <v>20506011.57</v>
      </c>
      <c r="P83">
        <v>-35329499.670000002</v>
      </c>
      <c r="Q83">
        <v>-907397.8</v>
      </c>
      <c r="R83">
        <v>-6581022.3300000001</v>
      </c>
      <c r="S83">
        <v>-326359.48</v>
      </c>
      <c r="T83">
        <v>-43144279.280000001</v>
      </c>
      <c r="U83">
        <v>-51000000</v>
      </c>
      <c r="V83">
        <v>-29014840</v>
      </c>
      <c r="W83">
        <v>-27720916.890000001</v>
      </c>
      <c r="X83">
        <v>-34503309.630000003</v>
      </c>
      <c r="Y83">
        <v>-62142100.530000001</v>
      </c>
      <c r="AA83">
        <v>-204381167.05000001</v>
      </c>
      <c r="AB83">
        <v>-106600192.34</v>
      </c>
      <c r="AC83">
        <v>-106600192.34</v>
      </c>
    </row>
    <row r="84" spans="1:29" x14ac:dyDescent="0.3">
      <c r="A84" s="1" t="s">
        <v>33</v>
      </c>
      <c r="B84">
        <v>2020</v>
      </c>
      <c r="C84">
        <v>40704237.159999996</v>
      </c>
      <c r="D84">
        <v>53233079.850000001</v>
      </c>
      <c r="E84">
        <v>3870420.6</v>
      </c>
      <c r="F84">
        <v>2616440.2400000002</v>
      </c>
      <c r="G84">
        <v>2031641.38</v>
      </c>
      <c r="H84">
        <v>102455819.23</v>
      </c>
      <c r="I84">
        <v>361320059.98000002</v>
      </c>
      <c r="J84">
        <v>-116759089.95999999</v>
      </c>
      <c r="K84">
        <v>244560970.02000001</v>
      </c>
      <c r="L84">
        <v>3265850.06</v>
      </c>
      <c r="M84">
        <v>410955</v>
      </c>
      <c r="N84">
        <v>10050992.75</v>
      </c>
      <c r="O84">
        <v>13727797.810000001</v>
      </c>
      <c r="P84">
        <v>-41765709.539999999</v>
      </c>
      <c r="Q84">
        <v>-501845</v>
      </c>
      <c r="R84">
        <v>-6997687.0199999996</v>
      </c>
      <c r="S84">
        <v>-326359.48</v>
      </c>
      <c r="T84">
        <v>-49591601.039999999</v>
      </c>
      <c r="U84">
        <v>-51000000</v>
      </c>
      <c r="V84">
        <v>-28907864.260000002</v>
      </c>
      <c r="W84">
        <v>-23655534.52</v>
      </c>
      <c r="X84">
        <v>-32986901.940000001</v>
      </c>
      <c r="Y84">
        <v>-69387800.439999998</v>
      </c>
      <c r="AA84">
        <v>-205938101.16</v>
      </c>
      <c r="AB84">
        <v>-105214884.86</v>
      </c>
      <c r="AC84">
        <v>-105214884.86</v>
      </c>
    </row>
    <row r="85" spans="1:29" x14ac:dyDescent="0.3">
      <c r="A85" s="1" t="s">
        <v>33</v>
      </c>
      <c r="B85">
        <v>2021</v>
      </c>
      <c r="C85">
        <v>43336365.450000003</v>
      </c>
      <c r="D85">
        <v>43053996.200000003</v>
      </c>
      <c r="E85">
        <v>4551909.91</v>
      </c>
      <c r="F85">
        <v>3937022.95</v>
      </c>
      <c r="G85">
        <v>1231468.43</v>
      </c>
      <c r="H85">
        <v>96110762.939999998</v>
      </c>
      <c r="I85">
        <v>374379688.02999997</v>
      </c>
      <c r="J85">
        <v>-127829799.48</v>
      </c>
      <c r="K85">
        <v>246549888.55000001</v>
      </c>
      <c r="L85">
        <v>5915813.0700000003</v>
      </c>
      <c r="M85">
        <v>0</v>
      </c>
      <c r="N85">
        <v>9122478.8800000008</v>
      </c>
      <c r="O85">
        <v>15038291.949999999</v>
      </c>
      <c r="P85">
        <v>-35168251.729999997</v>
      </c>
      <c r="Q85">
        <v>-1348738.8</v>
      </c>
      <c r="R85">
        <v>-7145106.7400000002</v>
      </c>
      <c r="S85">
        <v>-326359.48</v>
      </c>
      <c r="T85">
        <v>-43988456.75</v>
      </c>
      <c r="U85">
        <v>-51000000</v>
      </c>
      <c r="V85">
        <v>-28792929.550000001</v>
      </c>
      <c r="W85">
        <v>-19062620.899999999</v>
      </c>
      <c r="X85">
        <v>-33495307.850000001</v>
      </c>
      <c r="Y85">
        <v>-66126500.140000001</v>
      </c>
      <c r="AA85">
        <v>-198477358.44</v>
      </c>
      <c r="AB85">
        <v>-115233128.25</v>
      </c>
      <c r="AC85">
        <v>-115233128.25</v>
      </c>
    </row>
    <row r="86" spans="1:29" x14ac:dyDescent="0.3">
      <c r="A86" s="1" t="s">
        <v>34</v>
      </c>
      <c r="B86">
        <v>2015</v>
      </c>
      <c r="C86">
        <v>2943099.52</v>
      </c>
      <c r="D86">
        <v>8176812.8399999999</v>
      </c>
      <c r="E86">
        <v>285874.73</v>
      </c>
      <c r="F86">
        <v>0</v>
      </c>
      <c r="G86">
        <v>612657.36</v>
      </c>
      <c r="H86">
        <v>12018444.449999999</v>
      </c>
      <c r="I86">
        <v>34614626.43</v>
      </c>
      <c r="J86">
        <v>-18105611.969999999</v>
      </c>
      <c r="K86">
        <v>16509014.460000001</v>
      </c>
      <c r="L86">
        <v>5140434.46</v>
      </c>
      <c r="M86">
        <v>0</v>
      </c>
      <c r="N86">
        <v>0</v>
      </c>
      <c r="O86">
        <v>5140434.46</v>
      </c>
      <c r="P86">
        <v>-8027173.3399999999</v>
      </c>
      <c r="Q86">
        <v>-3381.47</v>
      </c>
      <c r="R86">
        <v>0</v>
      </c>
      <c r="S86">
        <v>-527581.12</v>
      </c>
      <c r="T86">
        <v>-8558135.9299999997</v>
      </c>
      <c r="U86">
        <v>-11950729.75</v>
      </c>
      <c r="V86">
        <v>0</v>
      </c>
      <c r="W86">
        <v>-3748066.1</v>
      </c>
      <c r="X86">
        <v>-281455.53999999998</v>
      </c>
      <c r="Y86">
        <v>-328535</v>
      </c>
      <c r="AA86">
        <v>-16308786.390000001</v>
      </c>
      <c r="AB86">
        <v>-8800971.0500000194</v>
      </c>
      <c r="AC86">
        <v>-8800971.0500000194</v>
      </c>
    </row>
    <row r="87" spans="1:29" x14ac:dyDescent="0.3">
      <c r="A87" s="1" t="s">
        <v>34</v>
      </c>
      <c r="B87">
        <v>2016</v>
      </c>
      <c r="C87">
        <v>940679.68000000005</v>
      </c>
      <c r="D87">
        <v>9348239.5</v>
      </c>
      <c r="E87">
        <v>310242.32</v>
      </c>
      <c r="F87">
        <v>200022</v>
      </c>
      <c r="G87">
        <v>513080.49</v>
      </c>
      <c r="H87">
        <v>11312263.99</v>
      </c>
      <c r="I87">
        <v>23703768.02</v>
      </c>
      <c r="J87">
        <v>-3031455.24</v>
      </c>
      <c r="K87">
        <v>20672312.780000001</v>
      </c>
      <c r="L87">
        <v>8622693.3900000006</v>
      </c>
      <c r="M87">
        <v>0</v>
      </c>
      <c r="N87">
        <v>0</v>
      </c>
      <c r="O87">
        <v>8622693.3900000006</v>
      </c>
      <c r="P87">
        <v>-8229164.4000000004</v>
      </c>
      <c r="Q87">
        <v>-2708.76</v>
      </c>
      <c r="R87">
        <v>0</v>
      </c>
      <c r="S87">
        <v>-534269.53</v>
      </c>
      <c r="T87">
        <v>-8766142.6899999995</v>
      </c>
      <c r="U87">
        <v>-11447234.779999999</v>
      </c>
      <c r="V87">
        <v>0</v>
      </c>
      <c r="W87">
        <v>-7018238.0999999996</v>
      </c>
      <c r="X87">
        <v>-3047870.51</v>
      </c>
      <c r="Y87">
        <v>-838844</v>
      </c>
      <c r="AA87">
        <v>-22352187.390000001</v>
      </c>
      <c r="AB87">
        <v>-9488940.0800000001</v>
      </c>
      <c r="AC87">
        <v>-9488940.0800000001</v>
      </c>
    </row>
    <row r="88" spans="1:29" x14ac:dyDescent="0.3">
      <c r="A88" s="1" t="s">
        <v>34</v>
      </c>
      <c r="B88">
        <v>2017</v>
      </c>
      <c r="C88">
        <v>2255077.2000000002</v>
      </c>
      <c r="D88">
        <v>7828480.6600000001</v>
      </c>
      <c r="E88">
        <v>288487.07</v>
      </c>
      <c r="F88">
        <v>105870</v>
      </c>
      <c r="G88">
        <v>521608.73</v>
      </c>
      <c r="H88">
        <v>10999523.66</v>
      </c>
      <c r="I88">
        <v>27076147.600000001</v>
      </c>
      <c r="J88">
        <v>-4124727.86</v>
      </c>
      <c r="K88">
        <v>22951419.739999998</v>
      </c>
      <c r="L88">
        <v>4907302.24</v>
      </c>
      <c r="M88">
        <v>0</v>
      </c>
      <c r="N88">
        <v>442488</v>
      </c>
      <c r="O88">
        <v>5349790.24</v>
      </c>
      <c r="P88">
        <v>-7621956.4800000004</v>
      </c>
      <c r="Q88">
        <v>983.08</v>
      </c>
      <c r="R88">
        <v>0</v>
      </c>
      <c r="S88">
        <v>-602360.24</v>
      </c>
      <c r="T88">
        <v>-8223333.6399999997</v>
      </c>
      <c r="U88">
        <v>-13922122.890000001</v>
      </c>
      <c r="V88">
        <v>0</v>
      </c>
      <c r="W88">
        <v>-1768274.03</v>
      </c>
      <c r="X88">
        <v>-3490599.09</v>
      </c>
      <c r="Y88">
        <v>-844331</v>
      </c>
      <c r="AA88">
        <v>-20025327.010000002</v>
      </c>
      <c r="AB88">
        <v>-11052072.99</v>
      </c>
      <c r="AC88">
        <v>-11052072.99</v>
      </c>
    </row>
    <row r="89" spans="1:29" x14ac:dyDescent="0.3">
      <c r="A89" s="1" t="s">
        <v>34</v>
      </c>
      <c r="B89">
        <v>2018</v>
      </c>
      <c r="C89">
        <v>755103.24</v>
      </c>
      <c r="D89">
        <v>8717889.0700000003</v>
      </c>
      <c r="E89">
        <v>541492.72</v>
      </c>
      <c r="F89">
        <v>1088338.68</v>
      </c>
      <c r="G89">
        <v>244085.44</v>
      </c>
      <c r="H89">
        <v>11346909.15</v>
      </c>
      <c r="I89">
        <v>29901756.59</v>
      </c>
      <c r="J89">
        <v>-5243980.33</v>
      </c>
      <c r="K89">
        <v>24657776.260000002</v>
      </c>
      <c r="L89">
        <v>4439600.03</v>
      </c>
      <c r="M89">
        <v>0</v>
      </c>
      <c r="N89">
        <v>301253</v>
      </c>
      <c r="O89">
        <v>4740853.03</v>
      </c>
      <c r="P89">
        <v>-6743629.9100000001</v>
      </c>
      <c r="Q89">
        <v>-512016.29</v>
      </c>
      <c r="R89">
        <v>-1774332</v>
      </c>
      <c r="S89">
        <v>-526035.4</v>
      </c>
      <c r="T89">
        <v>-9556013.5999999996</v>
      </c>
      <c r="U89">
        <v>-7543784.2800000003</v>
      </c>
      <c r="V89">
        <v>-8100000</v>
      </c>
      <c r="W89">
        <v>-877051.59</v>
      </c>
      <c r="X89">
        <v>-4301613.3499999996</v>
      </c>
      <c r="Y89">
        <v>-845464</v>
      </c>
      <c r="AA89">
        <v>-21667913.219999999</v>
      </c>
      <c r="AB89">
        <v>-9521611.6199999899</v>
      </c>
      <c r="AC89">
        <v>-9521611.6199999899</v>
      </c>
    </row>
    <row r="90" spans="1:29" x14ac:dyDescent="0.3">
      <c r="A90" s="1" t="s">
        <v>34</v>
      </c>
      <c r="B90">
        <v>2019</v>
      </c>
      <c r="C90">
        <v>1470614.33</v>
      </c>
      <c r="D90">
        <v>10529306.029999999</v>
      </c>
      <c r="E90">
        <v>532868.93000000005</v>
      </c>
      <c r="F90">
        <v>653567.82999999996</v>
      </c>
      <c r="G90">
        <v>170300.7</v>
      </c>
      <c r="H90">
        <v>13356657.82</v>
      </c>
      <c r="I90">
        <v>36293310.75</v>
      </c>
      <c r="J90">
        <v>-6531830.8700000001</v>
      </c>
      <c r="K90">
        <v>29761479.879999999</v>
      </c>
      <c r="L90">
        <v>3391499.3</v>
      </c>
      <c r="M90">
        <v>0</v>
      </c>
      <c r="N90">
        <v>527499</v>
      </c>
      <c r="O90">
        <v>3918998.3</v>
      </c>
      <c r="P90">
        <v>-5374839.3700000001</v>
      </c>
      <c r="Q90">
        <v>-1238488.33</v>
      </c>
      <c r="R90">
        <v>-5728783</v>
      </c>
      <c r="S90">
        <v>-519119.95</v>
      </c>
      <c r="T90">
        <v>-12861230.65</v>
      </c>
      <c r="U90">
        <v>-7076840.7300000004</v>
      </c>
      <c r="V90">
        <v>-8100000</v>
      </c>
      <c r="W90">
        <v>-190878.34</v>
      </c>
      <c r="X90">
        <v>-6429159.0199999996</v>
      </c>
      <c r="Y90">
        <v>-880722</v>
      </c>
      <c r="AA90">
        <v>-22677600.09</v>
      </c>
      <c r="AB90">
        <v>-11498305.26</v>
      </c>
      <c r="AC90">
        <v>-11498305.26</v>
      </c>
    </row>
    <row r="91" spans="1:29" x14ac:dyDescent="0.3">
      <c r="A91" s="1" t="s">
        <v>34</v>
      </c>
      <c r="B91">
        <v>2020</v>
      </c>
      <c r="C91">
        <v>10403.73</v>
      </c>
      <c r="D91">
        <v>8210244.79</v>
      </c>
      <c r="E91">
        <v>666065.49</v>
      </c>
      <c r="F91">
        <v>2535659.63</v>
      </c>
      <c r="G91">
        <v>128710.27</v>
      </c>
      <c r="H91">
        <v>11551083.91</v>
      </c>
      <c r="I91">
        <v>40404783.390000001</v>
      </c>
      <c r="J91">
        <v>-7990180.7000000002</v>
      </c>
      <c r="K91">
        <v>32414602.690000001</v>
      </c>
      <c r="L91">
        <v>5016270.6900000004</v>
      </c>
      <c r="M91">
        <v>0</v>
      </c>
      <c r="N91">
        <v>678115</v>
      </c>
      <c r="O91">
        <v>5694385.6900000004</v>
      </c>
      <c r="P91">
        <v>-6076618.3899999997</v>
      </c>
      <c r="Q91">
        <v>-58480.53</v>
      </c>
      <c r="R91">
        <v>-2456326</v>
      </c>
      <c r="S91">
        <v>-675431.19</v>
      </c>
      <c r="T91">
        <v>-9266856.1099999994</v>
      </c>
      <c r="U91">
        <v>-6601311.3300000001</v>
      </c>
      <c r="V91">
        <v>-10120000</v>
      </c>
      <c r="W91">
        <v>-284934.28999999998</v>
      </c>
      <c r="X91">
        <v>-7218904.0300000003</v>
      </c>
      <c r="Y91">
        <v>-876311</v>
      </c>
      <c r="AA91">
        <v>-25101460.649999999</v>
      </c>
      <c r="AB91">
        <v>-15291755.529999999</v>
      </c>
      <c r="AC91">
        <v>-15291755.529999999</v>
      </c>
    </row>
    <row r="92" spans="1:29" x14ac:dyDescent="0.3">
      <c r="A92" s="1" t="s">
        <v>34</v>
      </c>
      <c r="B92">
        <v>2021</v>
      </c>
      <c r="C92">
        <v>0</v>
      </c>
      <c r="D92">
        <v>8685049.8300000001</v>
      </c>
      <c r="E92">
        <v>984363.82</v>
      </c>
      <c r="F92">
        <v>236048.3</v>
      </c>
      <c r="G92">
        <v>117329.42</v>
      </c>
      <c r="H92">
        <v>10022791.369999999</v>
      </c>
      <c r="I92">
        <v>44751962.329999998</v>
      </c>
      <c r="J92">
        <v>-9664553.2100000009</v>
      </c>
      <c r="K92">
        <v>35087409.119999997</v>
      </c>
      <c r="L92">
        <v>4345799.3600000003</v>
      </c>
      <c r="M92">
        <v>0</v>
      </c>
      <c r="N92">
        <v>447253</v>
      </c>
      <c r="O92">
        <v>4793052.3600000003</v>
      </c>
      <c r="P92">
        <v>-6524132.5899999999</v>
      </c>
      <c r="Q92">
        <v>-508248.47</v>
      </c>
      <c r="R92">
        <v>-95147</v>
      </c>
      <c r="S92">
        <v>-694939.07</v>
      </c>
      <c r="T92">
        <v>-7822467.1299999999</v>
      </c>
      <c r="U92">
        <v>-7230376.0300000003</v>
      </c>
      <c r="V92">
        <v>-12120000</v>
      </c>
      <c r="W92">
        <v>-49642.29</v>
      </c>
      <c r="X92">
        <v>-6264120.3399999999</v>
      </c>
      <c r="Y92">
        <v>-885798</v>
      </c>
      <c r="AA92">
        <v>-26549936.66</v>
      </c>
      <c r="AB92">
        <v>-15530849.060000001</v>
      </c>
      <c r="AC92">
        <v>-15530849.060000001</v>
      </c>
    </row>
    <row r="93" spans="1:29" x14ac:dyDescent="0.3">
      <c r="A93" s="1" t="s">
        <v>35</v>
      </c>
      <c r="B93">
        <v>2015</v>
      </c>
      <c r="C93">
        <v>1632453.04</v>
      </c>
      <c r="D93">
        <v>12411324.9</v>
      </c>
      <c r="E93">
        <v>567370.52</v>
      </c>
      <c r="F93">
        <v>91040.68</v>
      </c>
      <c r="G93">
        <v>797071.8</v>
      </c>
      <c r="H93">
        <v>15499260.939999999</v>
      </c>
      <c r="I93">
        <v>62561001.460000001</v>
      </c>
      <c r="J93">
        <v>-20442516.02</v>
      </c>
      <c r="K93">
        <v>42118485.439999998</v>
      </c>
      <c r="L93">
        <v>6639530.1600000001</v>
      </c>
      <c r="M93">
        <v>0</v>
      </c>
      <c r="N93">
        <v>0</v>
      </c>
      <c r="O93">
        <v>6639530.1600000001</v>
      </c>
      <c r="P93">
        <v>-11121564.65</v>
      </c>
      <c r="Q93">
        <v>-32131</v>
      </c>
      <c r="R93">
        <v>-2393348.5</v>
      </c>
      <c r="S93">
        <v>-3847713.12</v>
      </c>
      <c r="T93">
        <v>-17394757.27</v>
      </c>
      <c r="U93">
        <v>-21050606.239999998</v>
      </c>
      <c r="V93">
        <v>0</v>
      </c>
      <c r="W93">
        <v>-3635929.05</v>
      </c>
      <c r="X93">
        <v>-1455399.07</v>
      </c>
      <c r="Y93">
        <v>-956557</v>
      </c>
      <c r="Z93">
        <v>-359439</v>
      </c>
      <c r="AA93">
        <v>-27457930.359999999</v>
      </c>
      <c r="AB93">
        <v>-19404588.91</v>
      </c>
      <c r="AC93">
        <v>-19404588.91</v>
      </c>
    </row>
    <row r="94" spans="1:29" x14ac:dyDescent="0.3">
      <c r="A94" s="1" t="s">
        <v>35</v>
      </c>
      <c r="B94">
        <v>2016</v>
      </c>
      <c r="C94">
        <v>1536278</v>
      </c>
      <c r="D94">
        <v>15243599.390000001</v>
      </c>
      <c r="E94">
        <v>495414.86</v>
      </c>
      <c r="F94">
        <v>141813.01</v>
      </c>
      <c r="G94">
        <v>545561.1</v>
      </c>
      <c r="H94">
        <v>17962666.359999999</v>
      </c>
      <c r="I94">
        <v>50677249.82</v>
      </c>
      <c r="J94">
        <v>-4019787.66</v>
      </c>
      <c r="K94">
        <v>46657462.159999996</v>
      </c>
      <c r="L94">
        <v>8055255.1500000004</v>
      </c>
      <c r="M94">
        <v>0</v>
      </c>
      <c r="N94">
        <v>42229.88</v>
      </c>
      <c r="O94">
        <v>8097485.0300000003</v>
      </c>
      <c r="P94">
        <v>-14344207.970000001</v>
      </c>
      <c r="Q94">
        <v>-16088</v>
      </c>
      <c r="R94">
        <v>-351075.95</v>
      </c>
      <c r="S94">
        <v>-5405764.6799999997</v>
      </c>
      <c r="T94">
        <v>-20117136.600000001</v>
      </c>
      <c r="U94">
        <v>-22449960.859999999</v>
      </c>
      <c r="V94">
        <v>0</v>
      </c>
      <c r="W94">
        <v>-4899373.22</v>
      </c>
      <c r="X94">
        <v>-3839001.68</v>
      </c>
      <c r="Y94">
        <v>-1089061</v>
      </c>
      <c r="Z94">
        <v>-43409</v>
      </c>
      <c r="AA94">
        <v>-32320805.760000002</v>
      </c>
      <c r="AB94">
        <v>-20279671.190000001</v>
      </c>
      <c r="AC94">
        <v>-20279671.190000001</v>
      </c>
    </row>
    <row r="95" spans="1:29" x14ac:dyDescent="0.3">
      <c r="A95" s="1" t="s">
        <v>35</v>
      </c>
      <c r="B95">
        <v>2017</v>
      </c>
      <c r="C95">
        <v>877082</v>
      </c>
      <c r="D95">
        <v>13252679.869999999</v>
      </c>
      <c r="E95">
        <v>480161.13</v>
      </c>
      <c r="F95">
        <v>42783</v>
      </c>
      <c r="G95">
        <v>518498.11</v>
      </c>
      <c r="H95">
        <v>15171204.109999999</v>
      </c>
      <c r="I95">
        <v>55318319.039999999</v>
      </c>
      <c r="J95">
        <v>-6436039.4900000002</v>
      </c>
      <c r="K95">
        <v>48882279.549999997</v>
      </c>
      <c r="L95">
        <v>7039540.0300000003</v>
      </c>
      <c r="M95">
        <v>0</v>
      </c>
      <c r="N95">
        <v>25501.52</v>
      </c>
      <c r="O95">
        <v>7065041.5499999998</v>
      </c>
      <c r="P95">
        <v>-12989629.68</v>
      </c>
      <c r="Q95">
        <v>-34790</v>
      </c>
      <c r="R95">
        <v>-2105495.71</v>
      </c>
      <c r="S95">
        <v>-2179996.92</v>
      </c>
      <c r="T95">
        <v>-17309912.309999999</v>
      </c>
      <c r="U95">
        <v>-22361155.75</v>
      </c>
      <c r="V95">
        <v>0</v>
      </c>
      <c r="W95">
        <v>-3658891.02</v>
      </c>
      <c r="X95">
        <v>-4925744.57</v>
      </c>
      <c r="Y95">
        <v>-1174174</v>
      </c>
      <c r="Z95">
        <v>-469201</v>
      </c>
      <c r="AA95">
        <v>-32589166.34</v>
      </c>
      <c r="AB95">
        <v>-21219446.559999999</v>
      </c>
      <c r="AC95">
        <v>-21219446.559999999</v>
      </c>
    </row>
    <row r="96" spans="1:29" x14ac:dyDescent="0.3">
      <c r="A96" s="1" t="s">
        <v>35</v>
      </c>
      <c r="B96">
        <v>2018</v>
      </c>
      <c r="C96">
        <v>1047388</v>
      </c>
      <c r="D96">
        <v>15011752.710000001</v>
      </c>
      <c r="E96">
        <v>403831.02</v>
      </c>
      <c r="F96">
        <v>99328.58</v>
      </c>
      <c r="G96">
        <v>648867.14</v>
      </c>
      <c r="H96">
        <v>17211167.449999999</v>
      </c>
      <c r="I96">
        <v>59508809.390000001</v>
      </c>
      <c r="J96">
        <v>-8671215.6999999993</v>
      </c>
      <c r="K96">
        <v>50837593.689999998</v>
      </c>
      <c r="L96">
        <v>8099043.0199999996</v>
      </c>
      <c r="M96">
        <v>0</v>
      </c>
      <c r="N96">
        <v>22262.22</v>
      </c>
      <c r="O96">
        <v>8121305.2400000002</v>
      </c>
      <c r="P96">
        <v>-13554471.75</v>
      </c>
      <c r="Q96">
        <v>-116067.21</v>
      </c>
      <c r="R96">
        <v>-2276044.2599999998</v>
      </c>
      <c r="S96">
        <v>-3994674.9</v>
      </c>
      <c r="T96">
        <v>-19941258.120000001</v>
      </c>
      <c r="U96">
        <v>-22227686.75</v>
      </c>
      <c r="V96">
        <v>0</v>
      </c>
      <c r="W96">
        <v>-4167537.71</v>
      </c>
      <c r="X96">
        <v>-5391341.8099999996</v>
      </c>
      <c r="Y96">
        <v>-1144474</v>
      </c>
      <c r="Z96">
        <v>-707201</v>
      </c>
      <c r="AA96">
        <v>-33638241.270000003</v>
      </c>
      <c r="AB96">
        <v>-22590566.989999998</v>
      </c>
      <c r="AC96">
        <v>-22590566.989999998</v>
      </c>
    </row>
    <row r="97" spans="1:29" x14ac:dyDescent="0.3">
      <c r="A97" s="1" t="s">
        <v>35</v>
      </c>
      <c r="B97">
        <v>2019</v>
      </c>
      <c r="C97">
        <v>0</v>
      </c>
      <c r="D97">
        <v>16934967.75</v>
      </c>
      <c r="E97">
        <v>81861.05</v>
      </c>
      <c r="F97">
        <v>45572.91</v>
      </c>
      <c r="G97">
        <v>187226.85</v>
      </c>
      <c r="H97">
        <v>17249628.559999999</v>
      </c>
      <c r="I97">
        <v>74915462.200000003</v>
      </c>
      <c r="J97">
        <v>-10794426.310000001</v>
      </c>
      <c r="K97">
        <v>64121035.890000001</v>
      </c>
      <c r="L97">
        <v>7122260.9100000001</v>
      </c>
      <c r="M97">
        <v>0</v>
      </c>
      <c r="N97">
        <v>323303.33</v>
      </c>
      <c r="O97">
        <v>7445564.2400000002</v>
      </c>
      <c r="P97">
        <v>-13652429.4</v>
      </c>
      <c r="Q97">
        <v>-1873801.5</v>
      </c>
      <c r="R97">
        <v>-777261.32</v>
      </c>
      <c r="S97">
        <v>-6452555.7000000002</v>
      </c>
      <c r="T97">
        <v>-22756047.920000002</v>
      </c>
      <c r="U97">
        <v>-22814446.559999999</v>
      </c>
      <c r="V97">
        <v>0</v>
      </c>
      <c r="W97">
        <v>-1192032.69</v>
      </c>
      <c r="X97">
        <v>-10142587.65</v>
      </c>
      <c r="Y97">
        <v>-1522200</v>
      </c>
      <c r="Z97">
        <v>-1267000</v>
      </c>
      <c r="AA97">
        <v>-36938266.899999999</v>
      </c>
      <c r="AB97">
        <v>-29121913.870000001</v>
      </c>
      <c r="AC97">
        <v>-29121913.870000001</v>
      </c>
    </row>
    <row r="98" spans="1:29" x14ac:dyDescent="0.3">
      <c r="A98" s="1" t="s">
        <v>35</v>
      </c>
      <c r="B98">
        <v>2020</v>
      </c>
      <c r="C98">
        <v>1817731</v>
      </c>
      <c r="D98">
        <v>12202889</v>
      </c>
      <c r="E98">
        <v>150872</v>
      </c>
      <c r="F98">
        <v>108838</v>
      </c>
      <c r="G98">
        <v>218623</v>
      </c>
      <c r="H98">
        <v>14498953</v>
      </c>
      <c r="I98">
        <v>94390515.620000005</v>
      </c>
      <c r="J98">
        <v>-27201134.620000001</v>
      </c>
      <c r="K98">
        <v>67189381</v>
      </c>
      <c r="L98">
        <v>7013614.54</v>
      </c>
      <c r="M98">
        <v>0</v>
      </c>
      <c r="N98">
        <v>27822</v>
      </c>
      <c r="O98">
        <v>7041436.54</v>
      </c>
      <c r="P98">
        <v>-12647189</v>
      </c>
      <c r="Q98">
        <v>-144623</v>
      </c>
      <c r="R98">
        <v>-871857</v>
      </c>
      <c r="S98">
        <v>-5148946</v>
      </c>
      <c r="T98">
        <v>-18812615</v>
      </c>
      <c r="U98">
        <v>-22531045</v>
      </c>
      <c r="V98">
        <v>0</v>
      </c>
      <c r="W98">
        <v>-547922.54</v>
      </c>
      <c r="X98">
        <v>-12866029</v>
      </c>
      <c r="Y98">
        <v>-1561300</v>
      </c>
      <c r="Z98">
        <v>-1630000</v>
      </c>
      <c r="AA98">
        <v>-39136296.539999999</v>
      </c>
      <c r="AB98">
        <v>-30780859</v>
      </c>
      <c r="AC98">
        <v>-30780859</v>
      </c>
    </row>
    <row r="99" spans="1:29" x14ac:dyDescent="0.3">
      <c r="A99" s="1" t="s">
        <v>35</v>
      </c>
      <c r="B99">
        <v>2021</v>
      </c>
      <c r="C99">
        <v>87202.81</v>
      </c>
      <c r="D99">
        <v>13243885.619999999</v>
      </c>
      <c r="E99">
        <v>156959.29</v>
      </c>
      <c r="F99">
        <v>0</v>
      </c>
      <c r="G99">
        <v>461343.03</v>
      </c>
      <c r="H99">
        <v>13949390.75</v>
      </c>
      <c r="I99">
        <v>100253380.67</v>
      </c>
      <c r="J99">
        <v>-29844726.23</v>
      </c>
      <c r="K99">
        <v>70408654.439999998</v>
      </c>
      <c r="L99">
        <v>7854669.46</v>
      </c>
      <c r="M99">
        <v>0</v>
      </c>
      <c r="N99">
        <v>34609.910000000003</v>
      </c>
      <c r="O99">
        <v>7889279.3700000001</v>
      </c>
      <c r="P99">
        <v>-13101404.539999999</v>
      </c>
      <c r="Q99">
        <v>-230470.28</v>
      </c>
      <c r="R99">
        <v>-376940.59</v>
      </c>
      <c r="S99">
        <v>-5359097.3499999996</v>
      </c>
      <c r="T99">
        <v>-19067912.760000002</v>
      </c>
      <c r="U99">
        <v>-22731278.390000001</v>
      </c>
      <c r="V99">
        <v>0</v>
      </c>
      <c r="W99">
        <v>-514371.68</v>
      </c>
      <c r="X99">
        <v>-13711975.65</v>
      </c>
      <c r="Y99">
        <v>-1445000</v>
      </c>
      <c r="Z99">
        <v>-2070000</v>
      </c>
      <c r="AA99">
        <v>-40472625.719999999</v>
      </c>
      <c r="AB99">
        <v>-32706786.079999998</v>
      </c>
      <c r="AC99">
        <v>-32706786.079999998</v>
      </c>
    </row>
    <row r="100" spans="1:29" x14ac:dyDescent="0.3">
      <c r="A100" s="1" t="s">
        <v>36</v>
      </c>
      <c r="B100">
        <v>2015</v>
      </c>
      <c r="C100">
        <v>9488176.5399999991</v>
      </c>
      <c r="D100">
        <v>78668622.030000001</v>
      </c>
      <c r="E100">
        <v>3725518.56</v>
      </c>
      <c r="F100">
        <v>0</v>
      </c>
      <c r="G100">
        <v>1246172.99</v>
      </c>
      <c r="H100">
        <v>93128490.120000005</v>
      </c>
      <c r="I100">
        <v>621792579.05999994</v>
      </c>
      <c r="J100">
        <v>-327919554.30000001</v>
      </c>
      <c r="K100">
        <v>293873024.75999999</v>
      </c>
      <c r="L100">
        <v>15665874.02</v>
      </c>
      <c r="M100">
        <v>0</v>
      </c>
      <c r="N100">
        <v>6405192</v>
      </c>
      <c r="O100">
        <v>22071066.02</v>
      </c>
      <c r="P100">
        <v>-61892425.359999999</v>
      </c>
      <c r="Q100">
        <v>-1062127.28</v>
      </c>
      <c r="R100">
        <v>-3781869.25</v>
      </c>
      <c r="S100">
        <v>-1333199.93</v>
      </c>
      <c r="T100">
        <v>-68069621.819999993</v>
      </c>
      <c r="U100">
        <v>-58653077.200000003</v>
      </c>
      <c r="V100">
        <v>-103025942.11</v>
      </c>
      <c r="W100">
        <v>-13030866.539999999</v>
      </c>
      <c r="X100">
        <v>-13630535.619999999</v>
      </c>
      <c r="Y100">
        <v>0</v>
      </c>
      <c r="Z100">
        <v>-4025295</v>
      </c>
      <c r="AA100">
        <v>-192365716.47</v>
      </c>
      <c r="AB100">
        <v>-148637242.61000001</v>
      </c>
      <c r="AC100">
        <v>-148637242.61000001</v>
      </c>
    </row>
    <row r="101" spans="1:29" x14ac:dyDescent="0.3">
      <c r="A101" s="1" t="s">
        <v>36</v>
      </c>
      <c r="B101">
        <v>2016</v>
      </c>
      <c r="C101">
        <v>5688569.2999999998</v>
      </c>
      <c r="D101">
        <v>90350376.280000001</v>
      </c>
      <c r="E101">
        <v>4173430.46</v>
      </c>
      <c r="F101">
        <v>0</v>
      </c>
      <c r="G101">
        <v>1695086.34</v>
      </c>
      <c r="H101">
        <v>101907462.38</v>
      </c>
      <c r="I101">
        <v>470225810.72000003</v>
      </c>
      <c r="J101">
        <v>-126061904.73999999</v>
      </c>
      <c r="K101">
        <v>344163905.98000002</v>
      </c>
      <c r="L101">
        <v>12255665.890000001</v>
      </c>
      <c r="M101">
        <v>0</v>
      </c>
      <c r="N101">
        <v>4298695</v>
      </c>
      <c r="O101">
        <v>16554360.890000001</v>
      </c>
      <c r="P101">
        <v>-60396599.100000001</v>
      </c>
      <c r="Q101">
        <v>-653143.9</v>
      </c>
      <c r="R101">
        <v>-5508160.3499999996</v>
      </c>
      <c r="S101">
        <v>-1368723.93</v>
      </c>
      <c r="T101">
        <v>-67926627.280000001</v>
      </c>
      <c r="U101">
        <v>-67540295.239999995</v>
      </c>
      <c r="V101">
        <v>-103025942.11</v>
      </c>
      <c r="W101">
        <v>-18039333.82</v>
      </c>
      <c r="X101">
        <v>-50263506.789999999</v>
      </c>
      <c r="Y101">
        <v>0</v>
      </c>
      <c r="Z101">
        <v>-2510541</v>
      </c>
      <c r="AA101">
        <v>-241379618.96000001</v>
      </c>
      <c r="AB101">
        <v>-153319483.00999999</v>
      </c>
      <c r="AC101">
        <v>-153319483.00999999</v>
      </c>
    </row>
    <row r="102" spans="1:29" x14ac:dyDescent="0.3">
      <c r="A102" s="1" t="s">
        <v>36</v>
      </c>
      <c r="B102">
        <v>2017</v>
      </c>
      <c r="C102">
        <v>12147595.67</v>
      </c>
      <c r="D102">
        <v>69347254.790000007</v>
      </c>
      <c r="E102">
        <v>4172301.76</v>
      </c>
      <c r="F102">
        <v>394532</v>
      </c>
      <c r="G102">
        <v>2257406.98</v>
      </c>
      <c r="H102">
        <v>88319091.200000003</v>
      </c>
      <c r="I102">
        <v>509644305.92000002</v>
      </c>
      <c r="J102">
        <v>-143351253.41999999</v>
      </c>
      <c r="K102">
        <v>366293052.5</v>
      </c>
      <c r="L102">
        <v>12576835.73</v>
      </c>
      <c r="M102">
        <v>0</v>
      </c>
      <c r="N102">
        <v>1624808</v>
      </c>
      <c r="O102">
        <v>14201643.73</v>
      </c>
      <c r="P102">
        <v>-56282163.880000003</v>
      </c>
      <c r="Q102">
        <v>-672345.36</v>
      </c>
      <c r="R102">
        <v>-7858489.2300000004</v>
      </c>
      <c r="S102">
        <v>-1400012.93</v>
      </c>
      <c r="T102">
        <v>-66213011.399999999</v>
      </c>
      <c r="U102">
        <v>-66295369.280000001</v>
      </c>
      <c r="V102">
        <v>-102325942.11</v>
      </c>
      <c r="W102">
        <v>-16933866.629999999</v>
      </c>
      <c r="X102">
        <v>-54773131.57</v>
      </c>
      <c r="Y102">
        <v>0</v>
      </c>
      <c r="Z102">
        <v>-835299</v>
      </c>
      <c r="AA102">
        <v>-241163608.59</v>
      </c>
      <c r="AB102">
        <v>-161437167.44</v>
      </c>
      <c r="AC102">
        <v>-161437167.44</v>
      </c>
    </row>
    <row r="103" spans="1:29" x14ac:dyDescent="0.3">
      <c r="A103" s="1" t="s">
        <v>36</v>
      </c>
      <c r="B103">
        <v>2018</v>
      </c>
      <c r="C103">
        <v>1875096.69</v>
      </c>
      <c r="D103">
        <v>75183182.340000004</v>
      </c>
      <c r="E103">
        <v>4700321.0599999996</v>
      </c>
      <c r="F103">
        <v>321678</v>
      </c>
      <c r="G103">
        <v>2400738.79</v>
      </c>
      <c r="H103">
        <v>84481016.879999995</v>
      </c>
      <c r="I103">
        <v>553535213.96000004</v>
      </c>
      <c r="J103">
        <v>-161082942.88999999</v>
      </c>
      <c r="K103">
        <v>392452271.06999999</v>
      </c>
      <c r="L103">
        <v>9849549.8200000003</v>
      </c>
      <c r="M103">
        <v>0</v>
      </c>
      <c r="N103">
        <v>4251106</v>
      </c>
      <c r="O103">
        <v>14100655.82</v>
      </c>
      <c r="P103">
        <v>-57579522.329999998</v>
      </c>
      <c r="Q103">
        <v>-734894.78</v>
      </c>
      <c r="R103">
        <v>-9925949.3200000003</v>
      </c>
      <c r="S103">
        <v>-36429858.93</v>
      </c>
      <c r="T103">
        <v>-104670225.36</v>
      </c>
      <c r="U103">
        <v>-40018446.32</v>
      </c>
      <c r="V103">
        <v>-101625942.11</v>
      </c>
      <c r="W103">
        <v>-12245021.35</v>
      </c>
      <c r="X103">
        <v>-59436761.829999998</v>
      </c>
      <c r="Y103">
        <v>0</v>
      </c>
      <c r="Z103">
        <v>-3697016</v>
      </c>
      <c r="AA103">
        <v>-217023187.61000001</v>
      </c>
      <c r="AB103">
        <v>-169340530.80000001</v>
      </c>
      <c r="AC103">
        <v>-169340530.80000001</v>
      </c>
    </row>
    <row r="104" spans="1:29" x14ac:dyDescent="0.3">
      <c r="A104" s="1" t="s">
        <v>36</v>
      </c>
      <c r="B104">
        <v>2019</v>
      </c>
      <c r="C104">
        <v>0</v>
      </c>
      <c r="D104">
        <v>69162588.379999995</v>
      </c>
      <c r="E104">
        <v>4371638.12</v>
      </c>
      <c r="F104">
        <v>333441</v>
      </c>
      <c r="G104">
        <v>1418766.85</v>
      </c>
      <c r="H104">
        <v>75286434.349999994</v>
      </c>
      <c r="I104">
        <v>603304195.26999998</v>
      </c>
      <c r="J104">
        <v>-99534391.010000005</v>
      </c>
      <c r="K104">
        <v>503769804.25999999</v>
      </c>
      <c r="L104">
        <v>14533676.470000001</v>
      </c>
      <c r="M104">
        <v>0</v>
      </c>
      <c r="N104">
        <v>5460399.7199999997</v>
      </c>
      <c r="O104">
        <v>19994076.190000001</v>
      </c>
      <c r="P104">
        <v>-60709152.869999997</v>
      </c>
      <c r="Q104">
        <v>-1083973.6100000001</v>
      </c>
      <c r="R104">
        <v>-2003703.18</v>
      </c>
      <c r="S104">
        <v>-8785224.4299999997</v>
      </c>
      <c r="T104">
        <v>-72582054.090000004</v>
      </c>
      <c r="U104">
        <v>-91227742.579999998</v>
      </c>
      <c r="V104">
        <v>-100306514.44</v>
      </c>
      <c r="W104">
        <v>-7456409.7300000004</v>
      </c>
      <c r="X104">
        <v>-94320331.969999999</v>
      </c>
      <c r="Y104">
        <v>-9494930</v>
      </c>
      <c r="Z104">
        <v>-2399457</v>
      </c>
      <c r="AA104">
        <v>-305205385.72000003</v>
      </c>
      <c r="AB104">
        <v>-221262874.99000001</v>
      </c>
      <c r="AC104">
        <v>-221262874.99000001</v>
      </c>
    </row>
    <row r="105" spans="1:29" x14ac:dyDescent="0.3">
      <c r="A105" s="1" t="s">
        <v>36</v>
      </c>
      <c r="B105">
        <v>2020</v>
      </c>
      <c r="C105">
        <v>798707.41</v>
      </c>
      <c r="D105">
        <v>74358271.530000001</v>
      </c>
      <c r="E105">
        <v>5114835.71</v>
      </c>
      <c r="F105">
        <v>2161588.4700000002</v>
      </c>
      <c r="G105">
        <v>6512238.7199999997</v>
      </c>
      <c r="H105">
        <v>88945641.840000004</v>
      </c>
      <c r="I105">
        <v>652078397.76999998</v>
      </c>
      <c r="J105">
        <v>-119396399.23</v>
      </c>
      <c r="K105">
        <v>532681998.54000002</v>
      </c>
      <c r="L105">
        <v>27019813.82</v>
      </c>
      <c r="M105">
        <v>0</v>
      </c>
      <c r="N105">
        <v>7657517.4199999999</v>
      </c>
      <c r="O105">
        <v>34677331.240000002</v>
      </c>
      <c r="P105">
        <v>-53456699.259999998</v>
      </c>
      <c r="Q105">
        <v>-832089.91</v>
      </c>
      <c r="R105">
        <v>-707625.62</v>
      </c>
      <c r="S105">
        <v>-14180419.640000001</v>
      </c>
      <c r="T105">
        <v>-69176834.430000007</v>
      </c>
      <c r="U105">
        <v>-125289008.40000001</v>
      </c>
      <c r="V105">
        <v>-99682071.930000007</v>
      </c>
      <c r="W105">
        <v>-9600425.6799999997</v>
      </c>
      <c r="X105">
        <v>-112200919.84</v>
      </c>
      <c r="Y105">
        <v>-10102810</v>
      </c>
      <c r="Z105">
        <v>-7184532</v>
      </c>
      <c r="AA105">
        <v>-364059767.85000002</v>
      </c>
      <c r="AB105">
        <v>-223068369.34</v>
      </c>
      <c r="AC105">
        <v>-223068369.34</v>
      </c>
    </row>
    <row r="106" spans="1:29" x14ac:dyDescent="0.3">
      <c r="A106" s="1" t="s">
        <v>36</v>
      </c>
      <c r="B106">
        <v>2021</v>
      </c>
      <c r="C106">
        <v>4711881.43</v>
      </c>
      <c r="D106">
        <v>76936967.799999997</v>
      </c>
      <c r="E106">
        <v>6036534.1100000003</v>
      </c>
      <c r="F106">
        <v>2624917.12</v>
      </c>
      <c r="G106">
        <v>4556357.37</v>
      </c>
      <c r="H106">
        <v>94866657.829999998</v>
      </c>
      <c r="I106">
        <v>722729529.95000005</v>
      </c>
      <c r="J106">
        <v>-140447023.44999999</v>
      </c>
      <c r="K106">
        <v>582282506.5</v>
      </c>
      <c r="L106">
        <v>34960239.5</v>
      </c>
      <c r="M106">
        <v>0</v>
      </c>
      <c r="N106">
        <v>10514003.76</v>
      </c>
      <c r="O106">
        <v>45474243.259999998</v>
      </c>
      <c r="P106">
        <v>-62686051.18</v>
      </c>
      <c r="Q106">
        <v>-673809.57</v>
      </c>
      <c r="R106">
        <v>-708029.88</v>
      </c>
      <c r="S106">
        <v>-1113339.1100000001</v>
      </c>
      <c r="T106">
        <v>-65181229.740000002</v>
      </c>
      <c r="U106">
        <v>-169314800.40000001</v>
      </c>
      <c r="V106">
        <v>-98973617.469999999</v>
      </c>
      <c r="W106">
        <v>-7714515.0599999996</v>
      </c>
      <c r="X106">
        <v>-129463355.34</v>
      </c>
      <c r="Y106">
        <v>-9785910</v>
      </c>
      <c r="Z106">
        <v>-12898714</v>
      </c>
      <c r="AA106">
        <v>-428150912.26999998</v>
      </c>
      <c r="AB106">
        <v>-229291265.58000001</v>
      </c>
      <c r="AC106">
        <v>-229291265.58000001</v>
      </c>
    </row>
    <row r="107" spans="1:29" x14ac:dyDescent="0.3">
      <c r="A107" s="1" t="s">
        <v>37</v>
      </c>
      <c r="B107">
        <v>2015</v>
      </c>
      <c r="C107">
        <v>7613504.1299999999</v>
      </c>
      <c r="D107">
        <v>49904262.950000003</v>
      </c>
      <c r="E107">
        <v>2496614.61</v>
      </c>
      <c r="F107">
        <v>1655609.58</v>
      </c>
      <c r="G107">
        <v>788663.12</v>
      </c>
      <c r="H107">
        <v>62458654.390000001</v>
      </c>
      <c r="I107">
        <v>263100621.34999999</v>
      </c>
      <c r="J107">
        <v>-122112426.66</v>
      </c>
      <c r="K107">
        <v>140988194.69</v>
      </c>
      <c r="L107">
        <v>10922456.09</v>
      </c>
      <c r="M107">
        <v>34894617.619999997</v>
      </c>
      <c r="N107">
        <v>558760.36</v>
      </c>
      <c r="O107">
        <v>46375834.07</v>
      </c>
      <c r="P107">
        <v>-28720808.510000002</v>
      </c>
      <c r="Q107">
        <v>-2906045.28</v>
      </c>
      <c r="R107">
        <v>-1455609.58</v>
      </c>
      <c r="S107">
        <v>0</v>
      </c>
      <c r="T107">
        <v>-33082463.370000001</v>
      </c>
      <c r="U107">
        <v>-85000000</v>
      </c>
      <c r="V107">
        <v>-8000000</v>
      </c>
      <c r="W107">
        <v>-15385807.630000001</v>
      </c>
      <c r="X107">
        <v>-9471176.0800000001</v>
      </c>
      <c r="Y107">
        <v>-3083336.83</v>
      </c>
      <c r="AA107">
        <v>-120940320.54000001</v>
      </c>
      <c r="AB107">
        <v>-95799899.239999995</v>
      </c>
      <c r="AC107">
        <v>-95799899.239999995</v>
      </c>
    </row>
    <row r="108" spans="1:29" x14ac:dyDescent="0.3">
      <c r="A108" s="1" t="s">
        <v>37</v>
      </c>
      <c r="B108">
        <v>2016</v>
      </c>
      <c r="C108">
        <v>6655051.7199999997</v>
      </c>
      <c r="D108">
        <v>47930065.380000003</v>
      </c>
      <c r="E108">
        <v>2406292.81</v>
      </c>
      <c r="F108">
        <v>21.08</v>
      </c>
      <c r="G108">
        <v>528340.99</v>
      </c>
      <c r="H108">
        <v>57519771.979999997</v>
      </c>
      <c r="I108">
        <v>184354704.11000001</v>
      </c>
      <c r="J108">
        <v>-12749886.210000001</v>
      </c>
      <c r="K108">
        <v>171604817.90000001</v>
      </c>
      <c r="L108">
        <v>9988198.7899999991</v>
      </c>
      <c r="M108">
        <v>0</v>
      </c>
      <c r="N108">
        <v>531698.31999999995</v>
      </c>
      <c r="O108">
        <v>10519897.109999999</v>
      </c>
      <c r="P108">
        <v>-27851182.68</v>
      </c>
      <c r="Q108">
        <v>-1087144.53</v>
      </c>
      <c r="R108">
        <v>0</v>
      </c>
      <c r="S108">
        <v>0</v>
      </c>
      <c r="T108">
        <v>-28938327.210000001</v>
      </c>
      <c r="U108">
        <v>-85000000</v>
      </c>
      <c r="V108">
        <v>-6684703.3799999999</v>
      </c>
      <c r="W108">
        <v>-13871799.789999999</v>
      </c>
      <c r="X108">
        <v>-18938547.449999999</v>
      </c>
      <c r="Y108">
        <v>-3140003.83</v>
      </c>
      <c r="AA108">
        <v>-127635054.45</v>
      </c>
      <c r="AB108">
        <v>-83071105.329999998</v>
      </c>
      <c r="AC108">
        <v>-83071105.329999998</v>
      </c>
    </row>
    <row r="109" spans="1:29" x14ac:dyDescent="0.3">
      <c r="A109" s="1" t="s">
        <v>37</v>
      </c>
      <c r="B109">
        <v>2017</v>
      </c>
      <c r="C109">
        <v>11078120.359999999</v>
      </c>
      <c r="D109">
        <v>40846939.380000003</v>
      </c>
      <c r="E109">
        <v>2360258.6</v>
      </c>
      <c r="F109">
        <v>616.89</v>
      </c>
      <c r="G109">
        <v>522770.66</v>
      </c>
      <c r="H109">
        <v>54808705.890000001</v>
      </c>
      <c r="I109">
        <v>200511053.53999999</v>
      </c>
      <c r="J109">
        <v>-18029245.609999999</v>
      </c>
      <c r="K109">
        <v>182481807.93000001</v>
      </c>
      <c r="L109">
        <v>9033860.7100000009</v>
      </c>
      <c r="M109">
        <v>0</v>
      </c>
      <c r="N109">
        <v>482136.28</v>
      </c>
      <c r="O109">
        <v>9515996.9900000002</v>
      </c>
      <c r="P109">
        <v>-33051922.5799</v>
      </c>
      <c r="Q109">
        <v>-1723301.94</v>
      </c>
      <c r="R109">
        <v>0</v>
      </c>
      <c r="S109">
        <v>-0.88</v>
      </c>
      <c r="T109">
        <v>-34775225.399899997</v>
      </c>
      <c r="U109">
        <v>-85000000</v>
      </c>
      <c r="V109">
        <v>-6684703.3799999999</v>
      </c>
      <c r="W109">
        <v>-13877440.550000001</v>
      </c>
      <c r="X109">
        <v>-16388764.300000001</v>
      </c>
      <c r="Y109">
        <v>-3373593.83</v>
      </c>
      <c r="AA109">
        <v>-125324502.06</v>
      </c>
      <c r="AB109">
        <v>-86706783.350000098</v>
      </c>
      <c r="AC109">
        <v>-86706783.350000098</v>
      </c>
    </row>
    <row r="110" spans="1:29" x14ac:dyDescent="0.3">
      <c r="A110" s="1" t="s">
        <v>37</v>
      </c>
      <c r="B110">
        <v>2018</v>
      </c>
      <c r="C110">
        <v>3984969.26</v>
      </c>
      <c r="D110">
        <v>39542786.280000001</v>
      </c>
      <c r="E110">
        <v>2540453.0499999998</v>
      </c>
      <c r="F110">
        <v>2800</v>
      </c>
      <c r="G110">
        <v>662922.93999999994</v>
      </c>
      <c r="H110">
        <v>46733931.530000001</v>
      </c>
      <c r="I110">
        <v>213073671.13</v>
      </c>
      <c r="J110">
        <v>-22463584.940000001</v>
      </c>
      <c r="K110">
        <v>190610086.19</v>
      </c>
      <c r="L110">
        <v>4891812.9400000004</v>
      </c>
      <c r="M110">
        <v>0</v>
      </c>
      <c r="N110">
        <v>463524.22</v>
      </c>
      <c r="O110">
        <v>5355337.16</v>
      </c>
      <c r="P110">
        <v>-30400897.239999998</v>
      </c>
      <c r="Q110">
        <v>-1728776.62</v>
      </c>
      <c r="R110">
        <v>0</v>
      </c>
      <c r="S110">
        <v>0</v>
      </c>
      <c r="T110">
        <v>-32129673.859999999</v>
      </c>
      <c r="U110">
        <v>-85000000</v>
      </c>
      <c r="V110">
        <v>-5784703.3799999999</v>
      </c>
      <c r="W110">
        <v>-7906279.7999999998</v>
      </c>
      <c r="X110">
        <v>-13649114.65</v>
      </c>
      <c r="Y110">
        <v>-3318232.83</v>
      </c>
      <c r="Z110">
        <v>-5158993</v>
      </c>
      <c r="AA110">
        <v>-120817323.66</v>
      </c>
      <c r="AB110">
        <v>-89752357.359999999</v>
      </c>
      <c r="AC110">
        <v>-89752357.359999999</v>
      </c>
    </row>
    <row r="111" spans="1:29" x14ac:dyDescent="0.3">
      <c r="A111" s="1" t="s">
        <v>37</v>
      </c>
      <c r="B111">
        <v>2019</v>
      </c>
      <c r="C111">
        <v>0</v>
      </c>
      <c r="D111">
        <v>39125197.659999996</v>
      </c>
      <c r="E111">
        <v>2403494.56</v>
      </c>
      <c r="F111">
        <v>0</v>
      </c>
      <c r="G111">
        <v>456239.83</v>
      </c>
      <c r="H111">
        <v>41984932.049999997</v>
      </c>
      <c r="I111">
        <v>227541418.84999999</v>
      </c>
      <c r="J111">
        <v>-27456125.329999998</v>
      </c>
      <c r="K111">
        <v>200085293.52000001</v>
      </c>
      <c r="L111">
        <v>4586887.7</v>
      </c>
      <c r="M111">
        <v>0</v>
      </c>
      <c r="N111">
        <v>445756.78</v>
      </c>
      <c r="O111">
        <v>5032644.4800000004</v>
      </c>
      <c r="P111">
        <v>-32233274.030000001</v>
      </c>
      <c r="Q111">
        <v>-1181186.58</v>
      </c>
      <c r="R111">
        <v>0</v>
      </c>
      <c r="S111">
        <v>-36059972.380000003</v>
      </c>
      <c r="T111">
        <v>-69474432.989999995</v>
      </c>
      <c r="U111">
        <v>-50000000</v>
      </c>
      <c r="V111">
        <v>-5784703.3799999999</v>
      </c>
      <c r="W111">
        <v>-3549827.08</v>
      </c>
      <c r="X111">
        <v>-15927452.99</v>
      </c>
      <c r="Y111">
        <v>-2513595.83</v>
      </c>
      <c r="Z111">
        <v>-6636605.4500000002</v>
      </c>
      <c r="AA111">
        <v>-84412184.730000004</v>
      </c>
      <c r="AB111">
        <v>-93216252.329999998</v>
      </c>
      <c r="AC111">
        <v>-93216252.329999998</v>
      </c>
    </row>
    <row r="112" spans="1:29" x14ac:dyDescent="0.3">
      <c r="A112" s="1" t="s">
        <v>37</v>
      </c>
      <c r="B112">
        <v>2020</v>
      </c>
      <c r="C112">
        <v>22214137.960000001</v>
      </c>
      <c r="D112">
        <v>33376401.34</v>
      </c>
      <c r="E112">
        <v>2045347.46</v>
      </c>
      <c r="F112">
        <v>0</v>
      </c>
      <c r="G112">
        <v>785970.74</v>
      </c>
      <c r="H112">
        <v>58421857.5</v>
      </c>
      <c r="I112">
        <v>242354429.391</v>
      </c>
      <c r="J112">
        <v>-33662819.880000003</v>
      </c>
      <c r="K112">
        <v>208691609.51100001</v>
      </c>
      <c r="L112">
        <v>11001480.02</v>
      </c>
      <c r="M112">
        <v>0</v>
      </c>
      <c r="N112">
        <v>760955.24</v>
      </c>
      <c r="O112">
        <v>11762435.26</v>
      </c>
      <c r="P112">
        <v>-36066482.556000002</v>
      </c>
      <c r="Q112">
        <v>-1659317.01</v>
      </c>
      <c r="R112">
        <v>0</v>
      </c>
      <c r="S112">
        <v>0</v>
      </c>
      <c r="T112">
        <v>-37725799.566</v>
      </c>
      <c r="U112">
        <v>-105000000</v>
      </c>
      <c r="V112">
        <v>-5084703.38</v>
      </c>
      <c r="W112">
        <v>-2578873.9</v>
      </c>
      <c r="X112">
        <v>-22261182.969999999</v>
      </c>
      <c r="Y112">
        <v>-2621851.83</v>
      </c>
      <c r="Z112">
        <v>-7775745</v>
      </c>
      <c r="AA112">
        <v>-145322357.08000001</v>
      </c>
      <c r="AB112">
        <v>-95827745.629999995</v>
      </c>
      <c r="AC112">
        <v>-95827745.629999995</v>
      </c>
    </row>
    <row r="113" spans="1:29" x14ac:dyDescent="0.3">
      <c r="A113" s="1" t="s">
        <v>37</v>
      </c>
      <c r="B113">
        <v>2021</v>
      </c>
      <c r="C113">
        <v>17142161.850000001</v>
      </c>
      <c r="D113">
        <v>33013146.989999998</v>
      </c>
      <c r="E113">
        <v>2760630.85</v>
      </c>
      <c r="F113">
        <v>0</v>
      </c>
      <c r="G113">
        <v>477380.23</v>
      </c>
      <c r="H113">
        <v>53393319.920000002</v>
      </c>
      <c r="I113">
        <v>260850600.69999999</v>
      </c>
      <c r="J113">
        <v>-39479993.700000003</v>
      </c>
      <c r="K113">
        <v>221370607</v>
      </c>
      <c r="L113">
        <v>11560729.1</v>
      </c>
      <c r="M113">
        <v>0</v>
      </c>
      <c r="N113">
        <v>734782.11</v>
      </c>
      <c r="O113">
        <v>12295511.210000001</v>
      </c>
      <c r="P113">
        <v>-38008902.049999997</v>
      </c>
      <c r="Q113">
        <v>-1957580.71</v>
      </c>
      <c r="R113">
        <v>0</v>
      </c>
      <c r="S113">
        <v>0</v>
      </c>
      <c r="T113">
        <v>-39966482.759999998</v>
      </c>
      <c r="U113">
        <v>-105000000</v>
      </c>
      <c r="V113">
        <v>-4234703.38</v>
      </c>
      <c r="W113">
        <v>-2589386.77</v>
      </c>
      <c r="X113">
        <v>-24630606.079999998</v>
      </c>
      <c r="Y113">
        <v>-2728159.83</v>
      </c>
      <c r="Z113">
        <v>-9000231.2400000002</v>
      </c>
      <c r="AA113">
        <v>-148183087.30000001</v>
      </c>
      <c r="AB113">
        <v>-98909868.069999993</v>
      </c>
      <c r="AC113">
        <v>-98909868.069999993</v>
      </c>
    </row>
    <row r="114" spans="1:29" x14ac:dyDescent="0.3">
      <c r="A114" s="1" t="s">
        <v>38</v>
      </c>
      <c r="B114">
        <v>2015</v>
      </c>
      <c r="C114">
        <v>9957410.6600000001</v>
      </c>
      <c r="D114">
        <v>28358024.800000001</v>
      </c>
      <c r="E114">
        <v>1378453.26</v>
      </c>
      <c r="F114">
        <v>0</v>
      </c>
      <c r="G114">
        <v>1005306.42</v>
      </c>
      <c r="H114">
        <v>40699195.140000001</v>
      </c>
      <c r="I114">
        <v>170463739.25999999</v>
      </c>
      <c r="J114">
        <v>-66703103.82</v>
      </c>
      <c r="K114">
        <v>103760635.44</v>
      </c>
      <c r="L114">
        <v>9756215.4000000004</v>
      </c>
      <c r="M114">
        <v>0</v>
      </c>
      <c r="N114">
        <v>1130853</v>
      </c>
      <c r="O114">
        <v>10887068.4</v>
      </c>
      <c r="P114">
        <v>-19964066.5</v>
      </c>
      <c r="Q114">
        <v>-222490.82</v>
      </c>
      <c r="R114">
        <v>-8766124.7400000002</v>
      </c>
      <c r="S114">
        <v>0</v>
      </c>
      <c r="T114">
        <v>-28952682.059999999</v>
      </c>
      <c r="U114">
        <v>-3500000</v>
      </c>
      <c r="V114">
        <v>-55237751.729999997</v>
      </c>
      <c r="W114">
        <v>-9991260.1799999997</v>
      </c>
      <c r="X114">
        <v>-2939886.77</v>
      </c>
      <c r="Y114">
        <v>-3943534.27</v>
      </c>
      <c r="Z114">
        <v>-1130753</v>
      </c>
      <c r="AA114">
        <v>-76743185.950000003</v>
      </c>
      <c r="AB114">
        <v>-49651030.969999999</v>
      </c>
      <c r="AC114">
        <v>-49651030.969999999</v>
      </c>
    </row>
    <row r="115" spans="1:29" x14ac:dyDescent="0.3">
      <c r="A115" s="1" t="s">
        <v>38</v>
      </c>
      <c r="B115">
        <v>2016</v>
      </c>
      <c r="C115">
        <v>6433742.7599999998</v>
      </c>
      <c r="D115">
        <v>28314331.059999999</v>
      </c>
      <c r="E115">
        <v>1087750.73</v>
      </c>
      <c r="F115">
        <v>26095.61</v>
      </c>
      <c r="G115">
        <v>1118090.8500000001</v>
      </c>
      <c r="H115">
        <v>36980011.009999998</v>
      </c>
      <c r="I115">
        <v>124929159.28</v>
      </c>
      <c r="J115">
        <v>-14432188.869999999</v>
      </c>
      <c r="K115">
        <v>110496970.41</v>
      </c>
      <c r="L115">
        <v>8112471.1100000003</v>
      </c>
      <c r="M115">
        <v>0</v>
      </c>
      <c r="N115">
        <v>897821.52</v>
      </c>
      <c r="O115">
        <v>9010292.6300000008</v>
      </c>
      <c r="P115">
        <v>-22676306.75</v>
      </c>
      <c r="Q115">
        <v>-451381.93</v>
      </c>
      <c r="R115">
        <v>-593026.93999999994</v>
      </c>
      <c r="S115">
        <v>-16937.740000000002</v>
      </c>
      <c r="T115">
        <v>-23737653.359999999</v>
      </c>
      <c r="U115">
        <v>-11214426</v>
      </c>
      <c r="V115">
        <v>-49523325.729999997</v>
      </c>
      <c r="W115">
        <v>-9614360.3900000006</v>
      </c>
      <c r="X115">
        <v>-5539518.4900000002</v>
      </c>
      <c r="Y115">
        <v>-5027634.2699999996</v>
      </c>
      <c r="AA115">
        <v>-80919264.879999995</v>
      </c>
      <c r="AB115">
        <v>-51830355.810000002</v>
      </c>
      <c r="AC115">
        <v>-51830355.810000002</v>
      </c>
    </row>
    <row r="116" spans="1:29" x14ac:dyDescent="0.3">
      <c r="A116" s="1" t="s">
        <v>38</v>
      </c>
      <c r="B116">
        <v>2017</v>
      </c>
      <c r="C116">
        <v>3147674.94</v>
      </c>
      <c r="D116">
        <v>31629322.440000001</v>
      </c>
      <c r="E116">
        <v>976396.14</v>
      </c>
      <c r="F116">
        <v>0</v>
      </c>
      <c r="G116">
        <v>546847.73</v>
      </c>
      <c r="H116">
        <v>36300241.25</v>
      </c>
      <c r="I116">
        <v>135729005.63</v>
      </c>
      <c r="J116">
        <v>-19654241.23</v>
      </c>
      <c r="K116">
        <v>116074764.40000001</v>
      </c>
      <c r="L116">
        <v>5603041.4699999997</v>
      </c>
      <c r="M116">
        <v>0</v>
      </c>
      <c r="N116">
        <v>656845.64</v>
      </c>
      <c r="O116">
        <v>6259887.1100000003</v>
      </c>
      <c r="P116">
        <v>-27210590.370000001</v>
      </c>
      <c r="Q116">
        <v>-392871.58</v>
      </c>
      <c r="R116">
        <v>-445320.95</v>
      </c>
      <c r="S116">
        <v>-2398547.34</v>
      </c>
      <c r="T116">
        <v>-30447330.239999998</v>
      </c>
      <c r="U116">
        <v>-3500000</v>
      </c>
      <c r="V116">
        <v>-49523325.729999997</v>
      </c>
      <c r="W116">
        <v>-6215127.29</v>
      </c>
      <c r="X116">
        <v>-7904985.4199999999</v>
      </c>
      <c r="Y116">
        <v>-4852751.2699999996</v>
      </c>
      <c r="AA116">
        <v>-71996189.709999993</v>
      </c>
      <c r="AB116">
        <v>-56191372.810000002</v>
      </c>
      <c r="AC116">
        <v>-56191372.810000002</v>
      </c>
    </row>
    <row r="117" spans="1:29" x14ac:dyDescent="0.3">
      <c r="A117" s="1" t="s">
        <v>38</v>
      </c>
      <c r="B117">
        <v>2018</v>
      </c>
      <c r="C117">
        <v>3553380.01</v>
      </c>
      <c r="D117">
        <v>26015065.09</v>
      </c>
      <c r="E117">
        <v>1145205.04</v>
      </c>
      <c r="F117">
        <v>6398632.0300000003</v>
      </c>
      <c r="G117">
        <v>1154367.6399999999</v>
      </c>
      <c r="H117">
        <v>38266649.810000002</v>
      </c>
      <c r="I117">
        <v>141020882.44</v>
      </c>
      <c r="J117">
        <v>-20110030.170000002</v>
      </c>
      <c r="K117">
        <v>120910852.27</v>
      </c>
      <c r="L117">
        <v>4296934.0999999996</v>
      </c>
      <c r="M117">
        <v>0</v>
      </c>
      <c r="N117">
        <v>27195</v>
      </c>
      <c r="O117">
        <v>4324129.0999999996</v>
      </c>
      <c r="P117">
        <v>-21153112.98</v>
      </c>
      <c r="Q117">
        <v>-422783.53</v>
      </c>
      <c r="R117">
        <v>-2626765.9900000002</v>
      </c>
      <c r="S117">
        <v>-4451064.91</v>
      </c>
      <c r="T117">
        <v>-28653727.41</v>
      </c>
      <c r="U117">
        <v>-24497995.91</v>
      </c>
      <c r="V117">
        <v>-37523325.729999997</v>
      </c>
      <c r="W117">
        <v>-3119275.92</v>
      </c>
      <c r="X117">
        <v>-10978807.720000001</v>
      </c>
      <c r="Y117">
        <v>-4228718</v>
      </c>
      <c r="AA117">
        <v>-80348123.280000001</v>
      </c>
      <c r="AB117">
        <v>-54499780.490000002</v>
      </c>
      <c r="AC117">
        <v>-54499780.490000002</v>
      </c>
    </row>
    <row r="118" spans="1:29" x14ac:dyDescent="0.3">
      <c r="A118" s="1" t="s">
        <v>38</v>
      </c>
      <c r="B118">
        <v>2019</v>
      </c>
      <c r="C118">
        <v>4368524.1100000003</v>
      </c>
      <c r="D118">
        <v>32676776.699999999</v>
      </c>
      <c r="E118">
        <v>1229050.3600000001</v>
      </c>
      <c r="F118">
        <v>0</v>
      </c>
      <c r="G118">
        <v>1164344.93</v>
      </c>
      <c r="H118">
        <v>39438696.100000001</v>
      </c>
      <c r="I118">
        <v>154989751.97</v>
      </c>
      <c r="J118">
        <v>-25387633.73</v>
      </c>
      <c r="K118">
        <v>129602118.23999999</v>
      </c>
      <c r="L118">
        <v>3799782.62</v>
      </c>
      <c r="M118">
        <v>0</v>
      </c>
      <c r="N118">
        <v>27195</v>
      </c>
      <c r="O118">
        <v>3826977.62</v>
      </c>
      <c r="P118">
        <v>-23796927.52</v>
      </c>
      <c r="Q118">
        <v>-249148.69</v>
      </c>
      <c r="R118">
        <v>-2526849.1</v>
      </c>
      <c r="S118">
        <v>-1395737.17</v>
      </c>
      <c r="T118">
        <v>-27968662.48</v>
      </c>
      <c r="U118">
        <v>-28912516.98</v>
      </c>
      <c r="V118">
        <v>-37023325.729999997</v>
      </c>
      <c r="W118">
        <v>-2901533.92</v>
      </c>
      <c r="X118">
        <v>-15796261.970000001</v>
      </c>
      <c r="Y118">
        <v>-4296628</v>
      </c>
      <c r="AA118">
        <v>-88930266.599999994</v>
      </c>
      <c r="AB118">
        <v>-55968862.880000003</v>
      </c>
      <c r="AC118">
        <v>-55968862.880000003</v>
      </c>
    </row>
    <row r="119" spans="1:29" x14ac:dyDescent="0.3">
      <c r="A119" s="1" t="s">
        <v>38</v>
      </c>
      <c r="B119">
        <v>2020</v>
      </c>
      <c r="C119">
        <v>4969055.3600000003</v>
      </c>
      <c r="D119">
        <v>28516764.539999999</v>
      </c>
      <c r="E119">
        <v>1829648.27</v>
      </c>
      <c r="F119">
        <v>0</v>
      </c>
      <c r="G119">
        <v>735096.38</v>
      </c>
      <c r="H119">
        <v>36050564.549999997</v>
      </c>
      <c r="I119">
        <v>169352669.91999999</v>
      </c>
      <c r="J119">
        <v>-31285737.77</v>
      </c>
      <c r="K119">
        <v>138066932.15000001</v>
      </c>
      <c r="L119">
        <v>6351715.6500000004</v>
      </c>
      <c r="M119">
        <v>0</v>
      </c>
      <c r="N119">
        <v>27195</v>
      </c>
      <c r="O119">
        <v>6378910.6500000004</v>
      </c>
      <c r="P119">
        <v>-18596013.460000001</v>
      </c>
      <c r="Q119">
        <v>-337384.63</v>
      </c>
      <c r="R119">
        <v>-8279442.5999999996</v>
      </c>
      <c r="S119">
        <v>-2037646.09</v>
      </c>
      <c r="T119">
        <v>-29250486.780000001</v>
      </c>
      <c r="U119">
        <v>-31638884.57</v>
      </c>
      <c r="V119">
        <v>-35973325.729999997</v>
      </c>
      <c r="W119">
        <v>-2749186.08</v>
      </c>
      <c r="X119">
        <v>-23019518.670000002</v>
      </c>
      <c r="Y119">
        <v>-4493004</v>
      </c>
      <c r="AA119">
        <v>-97873919.049999997</v>
      </c>
      <c r="AB119">
        <v>-53372001.520000003</v>
      </c>
      <c r="AC119">
        <v>-53372001.520000003</v>
      </c>
    </row>
    <row r="120" spans="1:29" x14ac:dyDescent="0.3">
      <c r="A120" s="1" t="s">
        <v>38</v>
      </c>
      <c r="B120">
        <v>2021</v>
      </c>
      <c r="C120">
        <v>4111156.86</v>
      </c>
      <c r="D120">
        <v>30371021.940000001</v>
      </c>
      <c r="E120">
        <v>2128125.69</v>
      </c>
      <c r="F120">
        <v>0</v>
      </c>
      <c r="G120">
        <v>1386090.76</v>
      </c>
      <c r="H120">
        <v>37996395.25</v>
      </c>
      <c r="I120">
        <v>184715512.52000001</v>
      </c>
      <c r="J120">
        <v>-37188320.909999996</v>
      </c>
      <c r="K120">
        <v>147527191.61000001</v>
      </c>
      <c r="L120">
        <v>6701228.7300000004</v>
      </c>
      <c r="M120">
        <v>0</v>
      </c>
      <c r="N120">
        <v>0</v>
      </c>
      <c r="O120">
        <v>6701228.7300000004</v>
      </c>
      <c r="P120">
        <v>-21172293.219999999</v>
      </c>
      <c r="Q120">
        <v>-208940.52</v>
      </c>
      <c r="R120">
        <v>-13441615.060000001</v>
      </c>
      <c r="S120">
        <v>-1153512.6599999999</v>
      </c>
      <c r="T120">
        <v>-35976361.460000001</v>
      </c>
      <c r="U120">
        <v>-33299486.399999999</v>
      </c>
      <c r="V120">
        <v>-35973325.729999997</v>
      </c>
      <c r="W120">
        <v>-2498780.38</v>
      </c>
      <c r="X120">
        <v>-23485061.809999999</v>
      </c>
      <c r="Y120">
        <v>-4097699</v>
      </c>
      <c r="AA120">
        <v>-99354353.319999993</v>
      </c>
      <c r="AB120">
        <v>-56894100.810000002</v>
      </c>
      <c r="AC120">
        <v>-56894100.810000002</v>
      </c>
    </row>
    <row r="121" spans="1:29" x14ac:dyDescent="0.3">
      <c r="A121" s="1" t="s">
        <v>39</v>
      </c>
      <c r="B121">
        <v>2015</v>
      </c>
      <c r="C121">
        <v>1729079.43</v>
      </c>
      <c r="D121">
        <v>1887344.32</v>
      </c>
      <c r="E121">
        <v>72050.23</v>
      </c>
      <c r="F121">
        <v>0</v>
      </c>
      <c r="G121">
        <v>266693.51</v>
      </c>
      <c r="H121">
        <v>3955167.49</v>
      </c>
      <c r="I121">
        <v>9203377.5</v>
      </c>
      <c r="J121">
        <v>-5305644.9400000004</v>
      </c>
      <c r="K121">
        <v>3897732.56</v>
      </c>
      <c r="L121">
        <v>2417415.73</v>
      </c>
      <c r="M121">
        <v>0</v>
      </c>
      <c r="N121">
        <v>20418</v>
      </c>
      <c r="O121">
        <v>2437833.73</v>
      </c>
      <c r="P121">
        <v>-2579577.8199999998</v>
      </c>
      <c r="Q121">
        <v>-102824.2</v>
      </c>
      <c r="R121">
        <v>0</v>
      </c>
      <c r="S121">
        <v>0</v>
      </c>
      <c r="T121">
        <v>-2682402.02</v>
      </c>
      <c r="U121">
        <v>-2400000</v>
      </c>
      <c r="V121">
        <v>-1524510.75</v>
      </c>
      <c r="W121">
        <v>-293586.51</v>
      </c>
      <c r="X121">
        <v>-316591.28999999998</v>
      </c>
      <c r="Y121">
        <v>0</v>
      </c>
      <c r="Z121">
        <v>-49518</v>
      </c>
      <c r="AA121">
        <v>-4584206.55</v>
      </c>
      <c r="AB121">
        <v>-3024125.21</v>
      </c>
      <c r="AC121">
        <v>-3024125.21</v>
      </c>
    </row>
    <row r="122" spans="1:29" x14ac:dyDescent="0.3">
      <c r="A122" s="1" t="s">
        <v>39</v>
      </c>
      <c r="B122">
        <v>2016</v>
      </c>
      <c r="C122">
        <v>2283367.44</v>
      </c>
      <c r="D122">
        <v>2026332.48</v>
      </c>
      <c r="E122">
        <v>75846.12</v>
      </c>
      <c r="F122">
        <v>0</v>
      </c>
      <c r="G122">
        <v>53556.639999999999</v>
      </c>
      <c r="H122">
        <v>4439102.68</v>
      </c>
      <c r="I122">
        <v>9620090.4100000001</v>
      </c>
      <c r="J122">
        <v>-5466631.1500000004</v>
      </c>
      <c r="K122">
        <v>4153459.26</v>
      </c>
      <c r="L122">
        <v>2450751.7400000002</v>
      </c>
      <c r="M122">
        <v>0</v>
      </c>
      <c r="N122">
        <v>9826</v>
      </c>
      <c r="O122">
        <v>2460577.7400000002</v>
      </c>
      <c r="P122">
        <v>-3236164.11</v>
      </c>
      <c r="Q122">
        <v>-86243.24</v>
      </c>
      <c r="R122">
        <v>0</v>
      </c>
      <c r="S122">
        <v>0</v>
      </c>
      <c r="T122">
        <v>-3322407.35</v>
      </c>
      <c r="U122">
        <v>-2322066.92</v>
      </c>
      <c r="V122">
        <v>-1524510.75</v>
      </c>
      <c r="W122">
        <v>-349918.05</v>
      </c>
      <c r="X122">
        <v>-356701.41</v>
      </c>
      <c r="Y122">
        <v>0</v>
      </c>
      <c r="Z122">
        <v>-34523</v>
      </c>
      <c r="AA122">
        <v>-4587720.13</v>
      </c>
      <c r="AB122">
        <v>-3143012.2</v>
      </c>
      <c r="AC122">
        <v>-3143012.2</v>
      </c>
    </row>
    <row r="123" spans="1:29" x14ac:dyDescent="0.3">
      <c r="A123" s="1" t="s">
        <v>39</v>
      </c>
      <c r="B123">
        <v>2017</v>
      </c>
      <c r="C123">
        <v>1483509.93</v>
      </c>
      <c r="D123">
        <v>1760274.72</v>
      </c>
      <c r="E123">
        <v>71198.78</v>
      </c>
      <c r="F123">
        <v>0</v>
      </c>
      <c r="G123">
        <v>162854.88</v>
      </c>
      <c r="H123">
        <v>3477838.31</v>
      </c>
      <c r="I123">
        <v>10252700.82</v>
      </c>
      <c r="J123">
        <v>-5612655.8399999999</v>
      </c>
      <c r="K123">
        <v>4640044.9800000004</v>
      </c>
      <c r="L123">
        <v>2682997.6</v>
      </c>
      <c r="M123">
        <v>0</v>
      </c>
      <c r="N123">
        <v>10510</v>
      </c>
      <c r="O123">
        <v>2693507.6</v>
      </c>
      <c r="P123">
        <v>-2898187.36</v>
      </c>
      <c r="Q123">
        <v>-70220.86</v>
      </c>
      <c r="R123">
        <v>0</v>
      </c>
      <c r="S123">
        <v>0</v>
      </c>
      <c r="T123">
        <v>-2968408.22</v>
      </c>
      <c r="U123">
        <v>-2241422.56</v>
      </c>
      <c r="V123">
        <v>-1524510.75</v>
      </c>
      <c r="W123">
        <v>-419419.27</v>
      </c>
      <c r="X123">
        <v>-356451.26</v>
      </c>
      <c r="Y123">
        <v>0</v>
      </c>
      <c r="Z123">
        <v>-81426</v>
      </c>
      <c r="AA123">
        <v>-4623229.84</v>
      </c>
      <c r="AB123">
        <v>-3219752.83</v>
      </c>
      <c r="AC123">
        <v>-3219752.83</v>
      </c>
    </row>
    <row r="124" spans="1:29" x14ac:dyDescent="0.3">
      <c r="A124" s="1" t="s">
        <v>39</v>
      </c>
      <c r="B124">
        <v>2018</v>
      </c>
      <c r="C124">
        <v>767496.05</v>
      </c>
      <c r="D124">
        <v>1835932.43</v>
      </c>
      <c r="E124">
        <v>50382.96</v>
      </c>
      <c r="F124">
        <v>0</v>
      </c>
      <c r="G124">
        <v>369809.16</v>
      </c>
      <c r="H124">
        <v>3023620.6</v>
      </c>
      <c r="I124">
        <v>10676786.66</v>
      </c>
      <c r="J124">
        <v>-5796571.2800000003</v>
      </c>
      <c r="K124">
        <v>4880215.38</v>
      </c>
      <c r="L124">
        <v>2545031.65</v>
      </c>
      <c r="M124">
        <v>0</v>
      </c>
      <c r="N124">
        <v>11392</v>
      </c>
      <c r="O124">
        <v>2556423.65</v>
      </c>
      <c r="P124">
        <v>-2427445.7599999998</v>
      </c>
      <c r="Q124">
        <v>-58464.19</v>
      </c>
      <c r="R124">
        <v>0</v>
      </c>
      <c r="S124">
        <v>0</v>
      </c>
      <c r="T124">
        <v>-2485909.9500000002</v>
      </c>
      <c r="U124">
        <v>-2157970.5699999998</v>
      </c>
      <c r="V124">
        <v>-1524510.75</v>
      </c>
      <c r="W124">
        <v>-490907.9</v>
      </c>
      <c r="X124">
        <v>-401145.35</v>
      </c>
      <c r="Y124">
        <v>0</v>
      </c>
      <c r="Z124">
        <v>-114324</v>
      </c>
      <c r="AA124">
        <v>-4688858.57</v>
      </c>
      <c r="AB124">
        <v>-3285491.11</v>
      </c>
      <c r="AC124">
        <v>-3285491.11</v>
      </c>
    </row>
    <row r="125" spans="1:29" x14ac:dyDescent="0.3">
      <c r="A125" s="1" t="s">
        <v>39</v>
      </c>
      <c r="B125">
        <v>2019</v>
      </c>
      <c r="C125">
        <v>317886.84000000003</v>
      </c>
      <c r="D125">
        <v>2174624.2999999998</v>
      </c>
      <c r="E125">
        <v>48048.78</v>
      </c>
      <c r="F125">
        <v>0</v>
      </c>
      <c r="G125">
        <v>108129.75</v>
      </c>
      <c r="H125">
        <v>2648689.67</v>
      </c>
      <c r="I125">
        <v>14191199.16</v>
      </c>
      <c r="J125">
        <v>-5724077.4699999997</v>
      </c>
      <c r="K125">
        <v>8467121.6899999995</v>
      </c>
      <c r="L125">
        <v>2495022.9</v>
      </c>
      <c r="M125">
        <v>100</v>
      </c>
      <c r="N125">
        <v>7465.42</v>
      </c>
      <c r="O125">
        <v>2502588.3199999998</v>
      </c>
      <c r="P125">
        <v>-2283686.4</v>
      </c>
      <c r="Q125">
        <v>-129922.58</v>
      </c>
      <c r="R125">
        <v>-351350.93</v>
      </c>
      <c r="S125">
        <v>-435000</v>
      </c>
      <c r="T125">
        <v>-3199959.91</v>
      </c>
      <c r="U125">
        <v>-9907801.1699999999</v>
      </c>
      <c r="V125">
        <v>0</v>
      </c>
      <c r="W125">
        <v>-528876.92000000004</v>
      </c>
      <c r="X125">
        <v>-444482.98</v>
      </c>
      <c r="Y125">
        <v>0</v>
      </c>
      <c r="AA125">
        <v>-10881161.07</v>
      </c>
      <c r="AB125">
        <v>462721.299999999</v>
      </c>
      <c r="AC125">
        <v>462721.299999999</v>
      </c>
    </row>
    <row r="126" spans="1:29" x14ac:dyDescent="0.3">
      <c r="A126" s="1" t="s">
        <v>39</v>
      </c>
      <c r="B126">
        <v>2020</v>
      </c>
      <c r="C126">
        <v>226304.58</v>
      </c>
      <c r="D126">
        <v>2268533.02</v>
      </c>
      <c r="E126">
        <v>58247.43</v>
      </c>
      <c r="F126">
        <v>0</v>
      </c>
      <c r="G126">
        <v>648320.26</v>
      </c>
      <c r="H126">
        <v>3201405.29</v>
      </c>
      <c r="I126">
        <v>14758545.93</v>
      </c>
      <c r="J126">
        <v>-5934359.3700000001</v>
      </c>
      <c r="K126">
        <v>8824186.5600000005</v>
      </c>
      <c r="L126">
        <v>2360821.09</v>
      </c>
      <c r="M126">
        <v>0</v>
      </c>
      <c r="N126">
        <v>151790</v>
      </c>
      <c r="O126">
        <v>2512611.09</v>
      </c>
      <c r="P126">
        <v>-2600454.0699999998</v>
      </c>
      <c r="Q126">
        <v>-94274.77</v>
      </c>
      <c r="R126">
        <v>-377703.01</v>
      </c>
      <c r="S126">
        <v>-105000</v>
      </c>
      <c r="T126">
        <v>-3177431.85</v>
      </c>
      <c r="U126">
        <v>-11223826.85</v>
      </c>
      <c r="V126">
        <v>-704095.96</v>
      </c>
      <c r="W126">
        <v>-219589.94</v>
      </c>
      <c r="X126">
        <v>-447242.83</v>
      </c>
      <c r="Y126">
        <v>0</v>
      </c>
      <c r="Z126">
        <v>-271969.3</v>
      </c>
      <c r="AA126">
        <v>-12866724.880000001</v>
      </c>
      <c r="AB126">
        <v>1505953.79</v>
      </c>
      <c r="AC126">
        <v>1505953.79</v>
      </c>
    </row>
    <row r="127" spans="1:29" x14ac:dyDescent="0.3">
      <c r="A127" s="1" t="s">
        <v>39</v>
      </c>
      <c r="B127">
        <v>2021</v>
      </c>
      <c r="C127">
        <v>282011.88</v>
      </c>
      <c r="D127">
        <v>2256566.96</v>
      </c>
      <c r="E127">
        <v>46903.11</v>
      </c>
      <c r="F127">
        <v>0</v>
      </c>
      <c r="G127">
        <v>585883.14</v>
      </c>
      <c r="H127">
        <v>3171365.09</v>
      </c>
      <c r="I127">
        <v>17224917.59</v>
      </c>
      <c r="J127">
        <v>-6425143.5</v>
      </c>
      <c r="K127">
        <v>10799774.09</v>
      </c>
      <c r="L127">
        <v>1758764.18</v>
      </c>
      <c r="M127">
        <v>0</v>
      </c>
      <c r="N127">
        <v>442840</v>
      </c>
      <c r="O127">
        <v>2201604.1800000002</v>
      </c>
      <c r="P127">
        <v>-2027378.9</v>
      </c>
      <c r="Q127">
        <v>-108363.76</v>
      </c>
      <c r="R127">
        <v>-421984.9</v>
      </c>
      <c r="S127">
        <v>-360663</v>
      </c>
      <c r="T127">
        <v>-2918390.56</v>
      </c>
      <c r="U127">
        <v>-10854104.77</v>
      </c>
      <c r="V127">
        <v>-1384775.63</v>
      </c>
      <c r="W127">
        <v>-16577.72</v>
      </c>
      <c r="X127">
        <v>-462369.27</v>
      </c>
      <c r="Y127">
        <v>0</v>
      </c>
      <c r="Z127">
        <v>-442840.3</v>
      </c>
      <c r="AA127">
        <v>-13160667.689999999</v>
      </c>
      <c r="AB127">
        <v>-93685.110000002198</v>
      </c>
      <c r="AC127">
        <v>-93685.110000002198</v>
      </c>
    </row>
    <row r="128" spans="1:29" x14ac:dyDescent="0.3">
      <c r="A128" s="1" t="s">
        <v>40</v>
      </c>
      <c r="B128">
        <v>2015</v>
      </c>
      <c r="C128">
        <v>2481502.0699999998</v>
      </c>
      <c r="D128">
        <v>12907591.73</v>
      </c>
      <c r="E128">
        <v>878417.11</v>
      </c>
      <c r="F128">
        <v>0</v>
      </c>
      <c r="G128">
        <v>606815.12</v>
      </c>
      <c r="H128">
        <v>16874326.030000001</v>
      </c>
      <c r="I128">
        <v>76494852.980000004</v>
      </c>
      <c r="J128">
        <v>-26935905.739999998</v>
      </c>
      <c r="K128">
        <v>49558947.240000002</v>
      </c>
      <c r="L128">
        <v>4576461.1399999997</v>
      </c>
      <c r="M128">
        <v>0</v>
      </c>
      <c r="N128">
        <v>0</v>
      </c>
      <c r="O128">
        <v>4576461.1399999997</v>
      </c>
      <c r="P128">
        <v>-15109362.689999999</v>
      </c>
      <c r="Q128">
        <v>-545170.91</v>
      </c>
      <c r="R128">
        <v>0</v>
      </c>
      <c r="S128">
        <v>-4116154.82</v>
      </c>
      <c r="T128">
        <v>-19770688.420000002</v>
      </c>
      <c r="U128">
        <v>-17212217.77</v>
      </c>
      <c r="V128">
        <v>-373943</v>
      </c>
      <c r="W128">
        <v>-5988406.6900000004</v>
      </c>
      <c r="X128">
        <v>-843021.42</v>
      </c>
      <c r="Y128">
        <v>-3989736.11</v>
      </c>
      <c r="AA128">
        <v>-28407324.989999998</v>
      </c>
      <c r="AB128">
        <v>-22831721</v>
      </c>
      <c r="AC128">
        <v>-22831721</v>
      </c>
    </row>
    <row r="129" spans="1:29" x14ac:dyDescent="0.3">
      <c r="A129" s="1" t="s">
        <v>40</v>
      </c>
      <c r="B129">
        <v>2016</v>
      </c>
      <c r="C129">
        <v>0</v>
      </c>
      <c r="D129">
        <v>14682238.24</v>
      </c>
      <c r="E129">
        <v>643381.13</v>
      </c>
      <c r="F129">
        <v>129502.97</v>
      </c>
      <c r="G129">
        <v>182413.84</v>
      </c>
      <c r="H129">
        <v>15637536.18</v>
      </c>
      <c r="I129">
        <v>79924144.890000001</v>
      </c>
      <c r="J129">
        <v>-28445263.370000001</v>
      </c>
      <c r="K129">
        <v>51478881.520000003</v>
      </c>
      <c r="L129">
        <v>8373106.8099999996</v>
      </c>
      <c r="M129">
        <v>0</v>
      </c>
      <c r="N129">
        <v>0</v>
      </c>
      <c r="O129">
        <v>8373106.8099999996</v>
      </c>
      <c r="P129">
        <v>-16585585.48</v>
      </c>
      <c r="Q129">
        <v>-240366.77</v>
      </c>
      <c r="R129">
        <v>0</v>
      </c>
      <c r="S129">
        <v>-5471551.0499999998</v>
      </c>
      <c r="T129">
        <v>-22297503.300000001</v>
      </c>
      <c r="U129">
        <v>-16105746.300000001</v>
      </c>
      <c r="V129">
        <v>-373943</v>
      </c>
      <c r="W129">
        <v>-6791864.29</v>
      </c>
      <c r="X129">
        <v>-1060667.01</v>
      </c>
      <c r="Y129">
        <v>-4080581.82</v>
      </c>
      <c r="Z129">
        <v>-540840</v>
      </c>
      <c r="AA129">
        <v>-28953642.420000002</v>
      </c>
      <c r="AB129">
        <v>-24238378.786600001</v>
      </c>
      <c r="AC129">
        <v>-24238378.786600001</v>
      </c>
    </row>
    <row r="130" spans="1:29" x14ac:dyDescent="0.3">
      <c r="A130" s="1" t="s">
        <v>40</v>
      </c>
      <c r="B130">
        <v>2017</v>
      </c>
      <c r="C130">
        <v>700</v>
      </c>
      <c r="D130">
        <v>12795352.689999999</v>
      </c>
      <c r="E130">
        <v>556353.1</v>
      </c>
      <c r="F130">
        <v>0</v>
      </c>
      <c r="G130">
        <v>177567.81</v>
      </c>
      <c r="H130">
        <v>13529973.6</v>
      </c>
      <c r="I130">
        <v>90914798.629999995</v>
      </c>
      <c r="J130">
        <v>-33541107.440000001</v>
      </c>
      <c r="K130">
        <v>57373691.189999998</v>
      </c>
      <c r="L130">
        <v>9539642.1400000006</v>
      </c>
      <c r="M130">
        <v>0</v>
      </c>
      <c r="N130">
        <v>0</v>
      </c>
      <c r="O130">
        <v>9539642.1400000006</v>
      </c>
      <c r="P130">
        <v>-14594760.439999999</v>
      </c>
      <c r="Q130">
        <v>-104908.53</v>
      </c>
      <c r="R130">
        <v>-43190.77</v>
      </c>
      <c r="S130">
        <v>-6036171.3300000001</v>
      </c>
      <c r="T130">
        <v>-20779031.07</v>
      </c>
      <c r="U130">
        <v>-17188608.829999998</v>
      </c>
      <c r="V130">
        <v>-373943</v>
      </c>
      <c r="W130">
        <v>-8599195.3399999999</v>
      </c>
      <c r="X130">
        <v>-4869306.07</v>
      </c>
      <c r="Y130">
        <v>-2674872.66</v>
      </c>
      <c r="Z130">
        <v>-1037040</v>
      </c>
      <c r="AA130">
        <v>-34742965.899999999</v>
      </c>
      <c r="AB130">
        <v>-24921309.960000001</v>
      </c>
      <c r="AC130">
        <v>-24921309.960000001</v>
      </c>
    </row>
    <row r="131" spans="1:29" x14ac:dyDescent="0.3">
      <c r="A131" s="1" t="s">
        <v>40</v>
      </c>
      <c r="B131">
        <v>2018</v>
      </c>
      <c r="C131">
        <v>1000700</v>
      </c>
      <c r="D131">
        <v>13406692.560000001</v>
      </c>
      <c r="E131">
        <v>610685.15</v>
      </c>
      <c r="F131">
        <v>876</v>
      </c>
      <c r="G131">
        <v>182816.59</v>
      </c>
      <c r="H131">
        <v>15201770.300000001</v>
      </c>
      <c r="I131">
        <v>95615787.209999993</v>
      </c>
      <c r="J131">
        <v>-35660459.789999999</v>
      </c>
      <c r="K131">
        <v>59955327.420000002</v>
      </c>
      <c r="L131">
        <v>9508340.2899999991</v>
      </c>
      <c r="M131">
        <v>0</v>
      </c>
      <c r="N131">
        <v>0</v>
      </c>
      <c r="O131">
        <v>9508340.2899999991</v>
      </c>
      <c r="P131">
        <v>-13243661.23</v>
      </c>
      <c r="Q131">
        <v>-62853.52</v>
      </c>
      <c r="R131">
        <v>-84358.2</v>
      </c>
      <c r="S131">
        <v>-9371518.8399999999</v>
      </c>
      <c r="T131">
        <v>-22762391.789999999</v>
      </c>
      <c r="U131">
        <v>-19848278.120000001</v>
      </c>
      <c r="V131">
        <v>-373943</v>
      </c>
      <c r="W131">
        <v>-5339456.9800000004</v>
      </c>
      <c r="X131">
        <v>-5789646.4299999997</v>
      </c>
      <c r="Y131">
        <v>-2631897.75</v>
      </c>
      <c r="Z131">
        <v>-1053912</v>
      </c>
      <c r="AA131">
        <v>-35037134.280000001</v>
      </c>
      <c r="AB131">
        <v>-26865911.940000001</v>
      </c>
      <c r="AC131">
        <v>-26865911.940000001</v>
      </c>
    </row>
    <row r="132" spans="1:29" x14ac:dyDescent="0.3">
      <c r="A132" s="1" t="s">
        <v>40</v>
      </c>
      <c r="B132">
        <v>2019</v>
      </c>
      <c r="C132">
        <v>1031736.22</v>
      </c>
      <c r="D132">
        <v>12553560.43</v>
      </c>
      <c r="E132">
        <v>613309.56999999995</v>
      </c>
      <c r="F132">
        <v>0</v>
      </c>
      <c r="G132">
        <v>141383.70000000001</v>
      </c>
      <c r="H132">
        <v>14339989.92</v>
      </c>
      <c r="I132">
        <v>102720818.08</v>
      </c>
      <c r="J132">
        <v>-38359915.310000002</v>
      </c>
      <c r="K132">
        <v>64360902.770000003</v>
      </c>
      <c r="L132">
        <v>10916895.609999999</v>
      </c>
      <c r="M132">
        <v>0</v>
      </c>
      <c r="N132">
        <v>0</v>
      </c>
      <c r="O132">
        <v>10916895.609999999</v>
      </c>
      <c r="P132">
        <v>-12136702.109999999</v>
      </c>
      <c r="Q132">
        <v>0</v>
      </c>
      <c r="R132">
        <v>-158423.26</v>
      </c>
      <c r="S132">
        <v>-12904425.82</v>
      </c>
      <c r="T132">
        <v>-25199551.190000001</v>
      </c>
      <c r="U132">
        <v>-23265547.41</v>
      </c>
      <c r="V132">
        <v>-373943</v>
      </c>
      <c r="W132">
        <v>-2724669.01</v>
      </c>
      <c r="X132">
        <v>-6472231.4299999997</v>
      </c>
      <c r="Y132">
        <v>-2732165.05</v>
      </c>
      <c r="Z132">
        <v>-1003368</v>
      </c>
      <c r="AA132">
        <v>-36571923.899999999</v>
      </c>
      <c r="AB132">
        <v>-27846313.210000001</v>
      </c>
      <c r="AC132">
        <v>-27846313.210000001</v>
      </c>
    </row>
    <row r="133" spans="1:29" x14ac:dyDescent="0.3">
      <c r="A133" s="1" t="s">
        <v>40</v>
      </c>
      <c r="B133">
        <v>2020</v>
      </c>
      <c r="C133">
        <v>1048748.32</v>
      </c>
      <c r="D133">
        <v>12803344.35</v>
      </c>
      <c r="E133">
        <v>620595.49</v>
      </c>
      <c r="F133">
        <v>1272.17</v>
      </c>
      <c r="G133">
        <v>108248.79</v>
      </c>
      <c r="H133">
        <v>14582209.119999999</v>
      </c>
      <c r="I133">
        <v>108544324.53</v>
      </c>
      <c r="J133">
        <v>-41318557.700000003</v>
      </c>
      <c r="K133">
        <v>67225766.829999998</v>
      </c>
      <c r="L133">
        <v>12588000.08</v>
      </c>
      <c r="M133">
        <v>0</v>
      </c>
      <c r="N133">
        <v>0</v>
      </c>
      <c r="O133">
        <v>12588000.08</v>
      </c>
      <c r="P133">
        <v>-13653275.890000001</v>
      </c>
      <c r="Q133">
        <v>-118056.62</v>
      </c>
      <c r="R133">
        <v>-5906.49</v>
      </c>
      <c r="S133">
        <v>-6404298.3799999999</v>
      </c>
      <c r="T133">
        <v>-20181537.379999999</v>
      </c>
      <c r="U133">
        <v>-31316333.800000001</v>
      </c>
      <c r="V133">
        <v>-373943</v>
      </c>
      <c r="W133">
        <v>-3061224.36</v>
      </c>
      <c r="X133">
        <v>-6723282.0700000003</v>
      </c>
      <c r="Y133">
        <v>-2843717.95</v>
      </c>
      <c r="Z133">
        <v>-941864</v>
      </c>
      <c r="AA133">
        <v>-45260365.18</v>
      </c>
      <c r="AB133">
        <v>-28954073.469999999</v>
      </c>
      <c r="AC133">
        <v>-28954073.469999999</v>
      </c>
    </row>
    <row r="134" spans="1:29" x14ac:dyDescent="0.3">
      <c r="A134" s="1" t="s">
        <v>40</v>
      </c>
      <c r="B134">
        <v>2021</v>
      </c>
      <c r="C134">
        <v>919765.61</v>
      </c>
      <c r="D134">
        <v>11578284.810000001</v>
      </c>
      <c r="E134">
        <v>954635.79</v>
      </c>
      <c r="F134">
        <v>277.5</v>
      </c>
      <c r="G134">
        <v>132209.76999999999</v>
      </c>
      <c r="H134">
        <v>13585173.48</v>
      </c>
      <c r="I134">
        <v>112746369.25</v>
      </c>
      <c r="J134">
        <v>-43402288.75</v>
      </c>
      <c r="K134">
        <v>69344080.5</v>
      </c>
      <c r="L134">
        <v>10358167.369999999</v>
      </c>
      <c r="M134">
        <v>0</v>
      </c>
      <c r="N134">
        <v>0</v>
      </c>
      <c r="O134">
        <v>10358167.369999999</v>
      </c>
      <c r="P134">
        <v>-12194847.67</v>
      </c>
      <c r="Q134">
        <v>-123809.42</v>
      </c>
      <c r="R134">
        <v>-115060.6</v>
      </c>
      <c r="S134">
        <v>-5417753.6399999997</v>
      </c>
      <c r="T134">
        <v>-17851471.329999998</v>
      </c>
      <c r="U134">
        <v>-32827764.57</v>
      </c>
      <c r="V134">
        <v>0</v>
      </c>
      <c r="W134">
        <v>-1291925.6299999999</v>
      </c>
      <c r="X134">
        <v>-7567404.4800000004</v>
      </c>
      <c r="Y134">
        <v>-2674090</v>
      </c>
      <c r="Z134">
        <v>-556854.6</v>
      </c>
      <c r="AA134">
        <v>-44918039.280000001</v>
      </c>
      <c r="AB134">
        <v>-30517910.739999998</v>
      </c>
      <c r="AC134">
        <v>-30517910.739999998</v>
      </c>
    </row>
    <row r="135" spans="1:29" x14ac:dyDescent="0.3">
      <c r="A135" s="1" t="s">
        <v>41</v>
      </c>
      <c r="B135">
        <v>2015</v>
      </c>
      <c r="C135">
        <v>1060</v>
      </c>
      <c r="D135">
        <v>11995121.17</v>
      </c>
      <c r="E135">
        <v>134210.32</v>
      </c>
      <c r="F135">
        <v>67446.17</v>
      </c>
      <c r="G135">
        <v>393951.33</v>
      </c>
      <c r="H135">
        <v>12591788.99</v>
      </c>
      <c r="I135">
        <v>58169922.200000003</v>
      </c>
      <c r="J135">
        <v>-4445750.71</v>
      </c>
      <c r="K135">
        <v>53724171.490000002</v>
      </c>
      <c r="L135">
        <v>2045075.62</v>
      </c>
      <c r="M135">
        <v>0</v>
      </c>
      <c r="N135">
        <v>1165952.8400000001</v>
      </c>
      <c r="O135">
        <v>3211028.46</v>
      </c>
      <c r="P135">
        <v>-10545961.369999999</v>
      </c>
      <c r="Q135">
        <v>-246321.38</v>
      </c>
      <c r="R135">
        <v>-15521618.279999999</v>
      </c>
      <c r="S135">
        <v>-810908.95</v>
      </c>
      <c r="T135">
        <v>-27124809.98</v>
      </c>
      <c r="U135">
        <v>-14220869.470000001</v>
      </c>
      <c r="V135">
        <v>0</v>
      </c>
      <c r="W135">
        <v>-923785.97</v>
      </c>
      <c r="X135">
        <v>-1663396.5</v>
      </c>
      <c r="Y135">
        <v>-1379334</v>
      </c>
      <c r="AA135">
        <v>-18187385.940000001</v>
      </c>
      <c r="AB135">
        <v>-24214793.02</v>
      </c>
      <c r="AC135">
        <v>-24214793.02</v>
      </c>
    </row>
    <row r="136" spans="1:29" x14ac:dyDescent="0.3">
      <c r="A136" s="1" t="s">
        <v>41</v>
      </c>
      <c r="B136">
        <v>2016</v>
      </c>
      <c r="C136">
        <v>0</v>
      </c>
      <c r="D136">
        <v>15315662.189999999</v>
      </c>
      <c r="E136">
        <v>121944.19</v>
      </c>
      <c r="F136">
        <v>96889.41</v>
      </c>
      <c r="G136">
        <v>385327.33</v>
      </c>
      <c r="H136">
        <v>15919823.119999999</v>
      </c>
      <c r="I136">
        <v>60467897.600000001</v>
      </c>
      <c r="J136">
        <v>-6457559.8300000001</v>
      </c>
      <c r="K136">
        <v>54010337.770000003</v>
      </c>
      <c r="L136">
        <v>709806.54</v>
      </c>
      <c r="M136">
        <v>0</v>
      </c>
      <c r="N136">
        <v>566403</v>
      </c>
      <c r="O136">
        <v>1276209.54</v>
      </c>
      <c r="P136">
        <v>-10133921.07</v>
      </c>
      <c r="Q136">
        <v>-311470.89</v>
      </c>
      <c r="R136">
        <v>-15564420.6</v>
      </c>
      <c r="S136">
        <v>-3193722.71</v>
      </c>
      <c r="T136">
        <v>-29203535.27</v>
      </c>
      <c r="U136">
        <v>-13640922.220000001</v>
      </c>
      <c r="V136">
        <v>0</v>
      </c>
      <c r="W136">
        <v>-969606.7</v>
      </c>
      <c r="X136">
        <v>-1456585.47</v>
      </c>
      <c r="Y136">
        <v>-1401539</v>
      </c>
      <c r="AA136">
        <v>-17468653.390000001</v>
      </c>
      <c r="AB136">
        <v>-24534181.77</v>
      </c>
      <c r="AC136">
        <v>-24534181.77</v>
      </c>
    </row>
    <row r="137" spans="1:29" x14ac:dyDescent="0.3">
      <c r="A137" s="1" t="s">
        <v>41</v>
      </c>
      <c r="B137">
        <v>2017</v>
      </c>
      <c r="C137">
        <v>0</v>
      </c>
      <c r="D137">
        <v>13824584.82</v>
      </c>
      <c r="E137">
        <v>23083.78</v>
      </c>
      <c r="F137">
        <v>176983.04000000001</v>
      </c>
      <c r="G137">
        <v>395406.62</v>
      </c>
      <c r="H137">
        <v>14420058.26</v>
      </c>
      <c r="I137">
        <v>63318944.810000002</v>
      </c>
      <c r="J137">
        <v>-8780906.5899999999</v>
      </c>
      <c r="K137">
        <v>54538038.219999999</v>
      </c>
      <c r="L137">
        <v>1200048.01</v>
      </c>
      <c r="M137">
        <v>0</v>
      </c>
      <c r="N137">
        <v>294815</v>
      </c>
      <c r="O137">
        <v>1494863.01</v>
      </c>
      <c r="P137">
        <v>-8101134.1900000004</v>
      </c>
      <c r="Q137">
        <v>-199203.14</v>
      </c>
      <c r="R137">
        <v>-15574317.76</v>
      </c>
      <c r="S137">
        <v>-4775149.07</v>
      </c>
      <c r="T137">
        <v>-28649804.16</v>
      </c>
      <c r="U137">
        <v>-13041944.220000001</v>
      </c>
      <c r="V137">
        <v>0</v>
      </c>
      <c r="W137">
        <v>-180215.84</v>
      </c>
      <c r="X137">
        <v>-1780535.75</v>
      </c>
      <c r="Y137">
        <v>-1422778</v>
      </c>
      <c r="AA137">
        <v>-16425473.810000001</v>
      </c>
      <c r="AB137">
        <v>-25377681.52</v>
      </c>
      <c r="AC137">
        <v>-25377681.52</v>
      </c>
    </row>
    <row r="138" spans="1:29" x14ac:dyDescent="0.3">
      <c r="A138" s="1" t="s">
        <v>41</v>
      </c>
      <c r="B138">
        <v>2018</v>
      </c>
      <c r="C138">
        <v>0</v>
      </c>
      <c r="D138">
        <v>13351118.74</v>
      </c>
      <c r="E138">
        <v>96643.62</v>
      </c>
      <c r="F138">
        <v>164717.29</v>
      </c>
      <c r="G138">
        <v>486259</v>
      </c>
      <c r="H138">
        <v>14098738.65</v>
      </c>
      <c r="I138">
        <v>66744925.18</v>
      </c>
      <c r="J138">
        <v>-10937624.99</v>
      </c>
      <c r="K138">
        <v>55807300.189999998</v>
      </c>
      <c r="L138">
        <v>880924.78</v>
      </c>
      <c r="M138">
        <v>0</v>
      </c>
      <c r="N138">
        <v>0</v>
      </c>
      <c r="O138">
        <v>880924.78</v>
      </c>
      <c r="P138">
        <v>-9153452.7200000007</v>
      </c>
      <c r="Q138">
        <v>-214572.27</v>
      </c>
      <c r="R138">
        <v>-15571897.119999999</v>
      </c>
      <c r="S138">
        <v>-3148864.83</v>
      </c>
      <c r="T138">
        <v>-28088786.940000001</v>
      </c>
      <c r="U138">
        <v>-12420624.220000001</v>
      </c>
      <c r="V138">
        <v>0</v>
      </c>
      <c r="W138">
        <v>-419760.96</v>
      </c>
      <c r="X138">
        <v>-2003748.48</v>
      </c>
      <c r="Y138">
        <v>-1287745</v>
      </c>
      <c r="Z138">
        <v>-308504</v>
      </c>
      <c r="AA138">
        <v>-16440382.66</v>
      </c>
      <c r="AB138">
        <v>-26257794.02</v>
      </c>
      <c r="AC138">
        <v>-26257794.02</v>
      </c>
    </row>
    <row r="139" spans="1:29" x14ac:dyDescent="0.3">
      <c r="A139" s="1" t="s">
        <v>41</v>
      </c>
      <c r="B139">
        <v>2019</v>
      </c>
      <c r="C139">
        <v>0</v>
      </c>
      <c r="D139">
        <v>13977812.27</v>
      </c>
      <c r="E139">
        <v>131326.93</v>
      </c>
      <c r="F139">
        <v>537982.18999999994</v>
      </c>
      <c r="G139">
        <v>423068.98</v>
      </c>
      <c r="H139">
        <v>15070190.369999999</v>
      </c>
      <c r="I139">
        <v>69934501.159999996</v>
      </c>
      <c r="J139">
        <v>-13168665.57</v>
      </c>
      <c r="K139">
        <v>56765835.590000004</v>
      </c>
      <c r="L139">
        <v>741395.23</v>
      </c>
      <c r="M139">
        <v>0</v>
      </c>
      <c r="N139">
        <v>0</v>
      </c>
      <c r="O139">
        <v>741395.23</v>
      </c>
      <c r="P139">
        <v>-10186183.119999999</v>
      </c>
      <c r="Q139">
        <v>-525578.99</v>
      </c>
      <c r="R139">
        <v>-15583955.859999999</v>
      </c>
      <c r="S139">
        <v>-1975563.45</v>
      </c>
      <c r="T139">
        <v>-28271281.420000002</v>
      </c>
      <c r="U139">
        <v>-11777640.220000001</v>
      </c>
      <c r="V139">
        <v>0</v>
      </c>
      <c r="W139">
        <v>-913848.75</v>
      </c>
      <c r="X139">
        <v>-2862944.94</v>
      </c>
      <c r="Y139">
        <v>-1472268</v>
      </c>
      <c r="Z139">
        <v>-745864.97</v>
      </c>
      <c r="AA139">
        <v>-17772566.879999999</v>
      </c>
      <c r="AB139">
        <v>-26533572.890000001</v>
      </c>
      <c r="AC139">
        <v>-26533572.890000001</v>
      </c>
    </row>
    <row r="140" spans="1:29" x14ac:dyDescent="0.3">
      <c r="A140" s="1" t="s">
        <v>41</v>
      </c>
      <c r="B140">
        <v>2020</v>
      </c>
      <c r="C140">
        <v>0</v>
      </c>
      <c r="D140">
        <v>13769522.640000001</v>
      </c>
      <c r="E140">
        <v>172612.46</v>
      </c>
      <c r="F140">
        <v>627071.47</v>
      </c>
      <c r="G140">
        <v>389849.75</v>
      </c>
      <c r="H140">
        <v>14959056.32</v>
      </c>
      <c r="I140">
        <v>70181432.269999996</v>
      </c>
      <c r="J140">
        <v>-12779125.92</v>
      </c>
      <c r="K140">
        <v>57402306.350000001</v>
      </c>
      <c r="L140">
        <v>2205929.83</v>
      </c>
      <c r="M140">
        <v>0</v>
      </c>
      <c r="N140">
        <v>0</v>
      </c>
      <c r="O140">
        <v>2205929.83</v>
      </c>
      <c r="P140">
        <v>-9934672.8200000003</v>
      </c>
      <c r="Q140">
        <v>-668627</v>
      </c>
      <c r="R140">
        <v>-15586652.17</v>
      </c>
      <c r="S140">
        <v>-1641174.09</v>
      </c>
      <c r="T140">
        <v>-27831126.079999998</v>
      </c>
      <c r="U140">
        <v>-11112654.220000001</v>
      </c>
      <c r="V140">
        <v>0</v>
      </c>
      <c r="W140">
        <v>-1793901.72</v>
      </c>
      <c r="X140">
        <v>-4252091.42</v>
      </c>
      <c r="Y140">
        <v>-1492917</v>
      </c>
      <c r="Z140">
        <v>-947980.97</v>
      </c>
      <c r="AA140">
        <v>-19599545.329999998</v>
      </c>
      <c r="AB140">
        <v>-27136621.09</v>
      </c>
      <c r="AC140">
        <v>-27136621.09</v>
      </c>
    </row>
    <row r="141" spans="1:29" x14ac:dyDescent="0.3">
      <c r="A141" s="1" t="s">
        <v>41</v>
      </c>
      <c r="B141">
        <v>2021</v>
      </c>
      <c r="C141">
        <v>0</v>
      </c>
      <c r="D141">
        <v>13747969.529999999</v>
      </c>
      <c r="E141">
        <v>163444.94</v>
      </c>
      <c r="F141">
        <v>332803.13</v>
      </c>
      <c r="G141">
        <v>357281.71</v>
      </c>
      <c r="H141">
        <v>14601499.310000001</v>
      </c>
      <c r="I141">
        <v>73393852.230000004</v>
      </c>
      <c r="J141">
        <v>-14545102.73</v>
      </c>
      <c r="K141">
        <v>58848749.5</v>
      </c>
      <c r="L141">
        <v>3367791.82</v>
      </c>
      <c r="M141">
        <v>0</v>
      </c>
      <c r="N141">
        <v>0</v>
      </c>
      <c r="O141">
        <v>3367791.82</v>
      </c>
      <c r="P141">
        <v>-11432738.48</v>
      </c>
      <c r="Q141">
        <v>-810022.51</v>
      </c>
      <c r="R141">
        <v>-15594640.16</v>
      </c>
      <c r="S141">
        <v>-720522.68</v>
      </c>
      <c r="T141">
        <v>-28557923.829999998</v>
      </c>
      <c r="U141">
        <v>-10540477</v>
      </c>
      <c r="V141">
        <v>0</v>
      </c>
      <c r="W141">
        <v>-1880501.05</v>
      </c>
      <c r="X141">
        <v>-4181345.69</v>
      </c>
      <c r="Y141">
        <v>-1361643</v>
      </c>
      <c r="Z141">
        <v>-3109919.56</v>
      </c>
      <c r="AA141">
        <v>-21073886.300000001</v>
      </c>
      <c r="AB141">
        <v>-27186230.5</v>
      </c>
      <c r="AC141">
        <v>-27186230.5</v>
      </c>
    </row>
    <row r="142" spans="1:29" x14ac:dyDescent="0.3">
      <c r="A142" s="1" t="s">
        <v>42</v>
      </c>
      <c r="B142">
        <v>2015</v>
      </c>
      <c r="C142">
        <v>3127236.27</v>
      </c>
      <c r="D142">
        <v>2234863.67</v>
      </c>
      <c r="E142">
        <v>133055.28</v>
      </c>
      <c r="F142">
        <v>0</v>
      </c>
      <c r="G142">
        <v>78797.759999999995</v>
      </c>
      <c r="H142">
        <v>5573952.9800000004</v>
      </c>
      <c r="I142">
        <v>11998439.789999999</v>
      </c>
      <c r="J142">
        <v>-8567754.8300000001</v>
      </c>
      <c r="K142">
        <v>3430684.96</v>
      </c>
      <c r="L142">
        <v>246890.01</v>
      </c>
      <c r="M142">
        <v>0</v>
      </c>
      <c r="N142">
        <v>0</v>
      </c>
      <c r="O142">
        <v>246890.01</v>
      </c>
      <c r="P142">
        <v>-875501.24</v>
      </c>
      <c r="Q142">
        <v>-180604.48</v>
      </c>
      <c r="R142">
        <v>0</v>
      </c>
      <c r="S142">
        <v>0</v>
      </c>
      <c r="T142">
        <v>-1056105.72</v>
      </c>
      <c r="U142">
        <v>0</v>
      </c>
      <c r="V142">
        <v>0</v>
      </c>
      <c r="W142">
        <v>-440305.65</v>
      </c>
      <c r="X142">
        <v>-1618476.01</v>
      </c>
      <c r="Y142">
        <v>0</v>
      </c>
      <c r="Z142">
        <v>-176336</v>
      </c>
      <c r="AA142">
        <v>-2235117.66</v>
      </c>
      <c r="AB142">
        <v>-5960304.5700000003</v>
      </c>
      <c r="AC142">
        <v>-5960304.5700000003</v>
      </c>
    </row>
    <row r="143" spans="1:29" x14ac:dyDescent="0.3">
      <c r="A143" s="1" t="s">
        <v>42</v>
      </c>
      <c r="B143">
        <v>2016</v>
      </c>
      <c r="C143">
        <v>3489472.03</v>
      </c>
      <c r="D143">
        <v>2268188.12</v>
      </c>
      <c r="E143">
        <v>106178.59</v>
      </c>
      <c r="F143">
        <v>0</v>
      </c>
      <c r="G143">
        <v>78843.06</v>
      </c>
      <c r="H143">
        <v>5942681.7999999998</v>
      </c>
      <c r="I143">
        <v>12423012.960000001</v>
      </c>
      <c r="J143">
        <v>-8775852.6300000008</v>
      </c>
      <c r="K143">
        <v>3647160.33</v>
      </c>
      <c r="L143">
        <v>196546.25</v>
      </c>
      <c r="M143">
        <v>0</v>
      </c>
      <c r="N143">
        <v>0</v>
      </c>
      <c r="O143">
        <v>196546.25</v>
      </c>
      <c r="P143">
        <v>-1104843.96</v>
      </c>
      <c r="Q143">
        <v>-221023.09</v>
      </c>
      <c r="R143">
        <v>0</v>
      </c>
      <c r="S143">
        <v>0</v>
      </c>
      <c r="T143">
        <v>-1325867.05</v>
      </c>
      <c r="U143">
        <v>0</v>
      </c>
      <c r="V143">
        <v>0</v>
      </c>
      <c r="W143">
        <v>-445068.87</v>
      </c>
      <c r="X143">
        <v>-1849143.82</v>
      </c>
      <c r="Y143">
        <v>0</v>
      </c>
      <c r="Z143">
        <v>-168618</v>
      </c>
      <c r="AA143">
        <v>-2462830.69</v>
      </c>
      <c r="AB143">
        <v>-5997690.6399999997</v>
      </c>
      <c r="AC143">
        <v>-5997690.6399999997</v>
      </c>
    </row>
    <row r="144" spans="1:29" x14ac:dyDescent="0.3">
      <c r="A144" s="1" t="s">
        <v>42</v>
      </c>
      <c r="B144">
        <v>2017</v>
      </c>
      <c r="C144">
        <v>3231731.81</v>
      </c>
      <c r="D144">
        <v>2041049.03</v>
      </c>
      <c r="E144">
        <v>73097.38</v>
      </c>
      <c r="F144">
        <v>0</v>
      </c>
      <c r="G144">
        <v>81901.5</v>
      </c>
      <c r="H144">
        <v>5427779.7199999997</v>
      </c>
      <c r="I144">
        <v>13051167.210000001</v>
      </c>
      <c r="J144">
        <v>-9083753.3300000001</v>
      </c>
      <c r="K144">
        <v>3967413.88</v>
      </c>
      <c r="L144">
        <v>291837.13</v>
      </c>
      <c r="M144">
        <v>0</v>
      </c>
      <c r="N144">
        <v>0</v>
      </c>
      <c r="O144">
        <v>291837.13</v>
      </c>
      <c r="P144">
        <v>-964121.77</v>
      </c>
      <c r="Q144">
        <v>-133308.17000000001</v>
      </c>
      <c r="R144">
        <v>0</v>
      </c>
      <c r="S144">
        <v>0</v>
      </c>
      <c r="T144">
        <v>-1097429.94</v>
      </c>
      <c r="U144">
        <v>0</v>
      </c>
      <c r="V144">
        <v>0</v>
      </c>
      <c r="W144">
        <v>-415511.58</v>
      </c>
      <c r="X144">
        <v>-2006325.62</v>
      </c>
      <c r="Y144">
        <v>0</v>
      </c>
      <c r="Z144">
        <v>-158852</v>
      </c>
      <c r="AA144">
        <v>-2580689.2000000002</v>
      </c>
      <c r="AB144">
        <v>-6008911.5899999999</v>
      </c>
      <c r="AC144">
        <v>-6008911.5899999999</v>
      </c>
    </row>
    <row r="145" spans="1:29" x14ac:dyDescent="0.3">
      <c r="A145" s="1" t="s">
        <v>42</v>
      </c>
      <c r="B145">
        <v>2018</v>
      </c>
      <c r="C145">
        <v>2565888.0499999998</v>
      </c>
      <c r="D145">
        <v>2084500.15</v>
      </c>
      <c r="E145">
        <v>93862.86</v>
      </c>
      <c r="F145">
        <v>0</v>
      </c>
      <c r="G145">
        <v>69384.789999999994</v>
      </c>
      <c r="H145">
        <v>4813635.8499999996</v>
      </c>
      <c r="I145">
        <v>13501132.57</v>
      </c>
      <c r="J145">
        <v>-9393184.4199999999</v>
      </c>
      <c r="K145">
        <v>4107948.15</v>
      </c>
      <c r="L145">
        <v>431342.49</v>
      </c>
      <c r="M145">
        <v>0</v>
      </c>
      <c r="N145">
        <v>0</v>
      </c>
      <c r="O145">
        <v>431342.49</v>
      </c>
      <c r="P145">
        <v>-610136.12</v>
      </c>
      <c r="Q145">
        <v>-184550.02</v>
      </c>
      <c r="R145">
        <v>0</v>
      </c>
      <c r="S145">
        <v>0</v>
      </c>
      <c r="T145">
        <v>-794686.14</v>
      </c>
      <c r="U145">
        <v>0</v>
      </c>
      <c r="V145">
        <v>0</v>
      </c>
      <c r="W145">
        <v>-419020.71</v>
      </c>
      <c r="X145">
        <v>-1928702.36</v>
      </c>
      <c r="Y145">
        <v>0</v>
      </c>
      <c r="Z145">
        <v>-122056</v>
      </c>
      <c r="AA145">
        <v>-2469779.0699999998</v>
      </c>
      <c r="AB145">
        <v>-6088461.2800000003</v>
      </c>
      <c r="AC145">
        <v>-6088461.2800000003</v>
      </c>
    </row>
    <row r="146" spans="1:29" x14ac:dyDescent="0.3">
      <c r="A146" s="1" t="s">
        <v>42</v>
      </c>
      <c r="B146">
        <v>2019</v>
      </c>
      <c r="C146">
        <v>3006308.63</v>
      </c>
      <c r="D146">
        <v>2629383.17</v>
      </c>
      <c r="E146">
        <v>111754.43</v>
      </c>
      <c r="F146">
        <v>0</v>
      </c>
      <c r="G146">
        <v>25222.78</v>
      </c>
      <c r="H146">
        <v>5772669.0099999998</v>
      </c>
      <c r="I146">
        <v>13844829.24</v>
      </c>
      <c r="J146">
        <v>-9701067.3100000005</v>
      </c>
      <c r="K146">
        <v>4143761.93</v>
      </c>
      <c r="L146">
        <v>534724.52</v>
      </c>
      <c r="M146">
        <v>0</v>
      </c>
      <c r="N146">
        <v>0</v>
      </c>
      <c r="O146">
        <v>534724.52</v>
      </c>
      <c r="P146">
        <v>-1067993.94</v>
      </c>
      <c r="Q146">
        <v>-231195.45</v>
      </c>
      <c r="R146">
        <v>0</v>
      </c>
      <c r="S146">
        <v>0</v>
      </c>
      <c r="T146">
        <v>-1299189.3899999999</v>
      </c>
      <c r="U146">
        <v>0</v>
      </c>
      <c r="V146">
        <v>0</v>
      </c>
      <c r="W146">
        <v>-530790.77</v>
      </c>
      <c r="X146">
        <v>-2245922.27</v>
      </c>
      <c r="Y146">
        <v>0</v>
      </c>
      <c r="Z146">
        <v>-219994</v>
      </c>
      <c r="AA146">
        <v>-2996707.04</v>
      </c>
      <c r="AB146">
        <v>-6155259.0300000003</v>
      </c>
      <c r="AC146">
        <v>-6155259.0300000003</v>
      </c>
    </row>
    <row r="147" spans="1:29" x14ac:dyDescent="0.3">
      <c r="A147" s="1" t="s">
        <v>42</v>
      </c>
      <c r="B147">
        <v>2020</v>
      </c>
      <c r="C147">
        <v>2864273.3</v>
      </c>
      <c r="D147">
        <v>2697821.22</v>
      </c>
      <c r="E147">
        <v>108919.66</v>
      </c>
      <c r="F147">
        <v>0</v>
      </c>
      <c r="G147">
        <v>55471.45</v>
      </c>
      <c r="H147">
        <v>5726485.6299999999</v>
      </c>
      <c r="I147">
        <v>14345423.810000001</v>
      </c>
      <c r="J147">
        <v>-10000488.560000001</v>
      </c>
      <c r="K147">
        <v>4344935.25</v>
      </c>
      <c r="L147">
        <v>1213418.54</v>
      </c>
      <c r="M147">
        <v>0</v>
      </c>
      <c r="N147">
        <v>0</v>
      </c>
      <c r="O147">
        <v>1213418.54</v>
      </c>
      <c r="P147">
        <v>-1330069.42</v>
      </c>
      <c r="Q147">
        <v>-197770.37</v>
      </c>
      <c r="R147">
        <v>0</v>
      </c>
      <c r="S147">
        <v>0</v>
      </c>
      <c r="T147">
        <v>-1527839.79</v>
      </c>
      <c r="U147">
        <v>0</v>
      </c>
      <c r="V147">
        <v>0</v>
      </c>
      <c r="W147">
        <v>-736951.75</v>
      </c>
      <c r="X147">
        <v>-2535026.2999999998</v>
      </c>
      <c r="Y147">
        <v>0</v>
      </c>
      <c r="Z147">
        <v>-180109</v>
      </c>
      <c r="AA147">
        <v>-3452087.05</v>
      </c>
      <c r="AB147">
        <v>-6304912.5800000001</v>
      </c>
      <c r="AC147">
        <v>-6304912.5800000001</v>
      </c>
    </row>
    <row r="148" spans="1:29" x14ac:dyDescent="0.3">
      <c r="A148" s="1" t="s">
        <v>42</v>
      </c>
      <c r="B148">
        <v>2021</v>
      </c>
      <c r="C148">
        <v>2574072.6800000002</v>
      </c>
      <c r="D148">
        <v>2315270.77</v>
      </c>
      <c r="E148">
        <v>117331.67</v>
      </c>
      <c r="F148">
        <v>0</v>
      </c>
      <c r="G148">
        <v>65316.76</v>
      </c>
      <c r="H148">
        <v>5071991.88</v>
      </c>
      <c r="I148">
        <v>14820767.640000001</v>
      </c>
      <c r="J148">
        <v>-10380578.220000001</v>
      </c>
      <c r="K148">
        <v>4440189.42</v>
      </c>
      <c r="L148">
        <v>807559.67</v>
      </c>
      <c r="M148">
        <v>0</v>
      </c>
      <c r="N148">
        <v>0</v>
      </c>
      <c r="O148">
        <v>807559.67</v>
      </c>
      <c r="P148">
        <v>-1181964.98</v>
      </c>
      <c r="Q148">
        <v>-93540.35</v>
      </c>
      <c r="R148">
        <v>0</v>
      </c>
      <c r="S148">
        <v>0</v>
      </c>
      <c r="T148">
        <v>-1275505.33</v>
      </c>
      <c r="U148">
        <v>0</v>
      </c>
      <c r="V148">
        <v>0</v>
      </c>
      <c r="W148">
        <v>-789640.47</v>
      </c>
      <c r="X148">
        <v>-1666992.29</v>
      </c>
      <c r="Y148">
        <v>0</v>
      </c>
      <c r="Z148">
        <v>-142357.85</v>
      </c>
      <c r="AA148">
        <v>-2598990.61</v>
      </c>
      <c r="AB148">
        <v>-6445245.0300000003</v>
      </c>
      <c r="AC148">
        <v>-6445245.0300000003</v>
      </c>
    </row>
    <row r="149" spans="1:29" x14ac:dyDescent="0.3">
      <c r="A149" s="1" t="s">
        <v>43</v>
      </c>
      <c r="B149">
        <v>2015</v>
      </c>
      <c r="C149">
        <v>2862069.95</v>
      </c>
      <c r="D149">
        <v>25891081.760000002</v>
      </c>
      <c r="E149">
        <v>1203630.75</v>
      </c>
      <c r="F149">
        <v>638231.23</v>
      </c>
      <c r="G149">
        <v>2058748.18</v>
      </c>
      <c r="H149">
        <v>32653761.870000001</v>
      </c>
      <c r="I149">
        <v>198132818.56999999</v>
      </c>
      <c r="J149">
        <v>-118397666.18000001</v>
      </c>
      <c r="K149">
        <v>79735152.390000001</v>
      </c>
      <c r="L149">
        <v>4327332.04</v>
      </c>
      <c r="M149">
        <v>400000</v>
      </c>
      <c r="N149">
        <v>9472574.0099999998</v>
      </c>
      <c r="O149">
        <v>14199906.050000001</v>
      </c>
      <c r="P149">
        <v>-17635742.129999999</v>
      </c>
      <c r="Q149">
        <v>-1054149.3799999999</v>
      </c>
      <c r="R149">
        <v>-48645456.969999999</v>
      </c>
      <c r="S149">
        <v>-2400681.9300000002</v>
      </c>
      <c r="T149">
        <v>-69736030.409999996</v>
      </c>
      <c r="U149">
        <v>-816549.74</v>
      </c>
      <c r="V149">
        <v>0</v>
      </c>
      <c r="W149">
        <v>-5593107.0099999998</v>
      </c>
      <c r="X149">
        <v>-1181878.95</v>
      </c>
      <c r="Y149">
        <v>-22706280</v>
      </c>
      <c r="Z149">
        <v>-9472574.0099999998</v>
      </c>
      <c r="AA149">
        <v>-39770389.710000001</v>
      </c>
      <c r="AB149">
        <v>-17082400.190000001</v>
      </c>
      <c r="AC149">
        <v>-17082400.190000001</v>
      </c>
    </row>
    <row r="150" spans="1:29" x14ac:dyDescent="0.3">
      <c r="A150" s="1" t="s">
        <v>43</v>
      </c>
      <c r="B150">
        <v>2016</v>
      </c>
      <c r="C150">
        <v>0</v>
      </c>
      <c r="D150">
        <v>27687215.690000001</v>
      </c>
      <c r="E150">
        <v>1331391</v>
      </c>
      <c r="F150">
        <v>296367.40000000002</v>
      </c>
      <c r="G150">
        <v>1575989.79</v>
      </c>
      <c r="H150">
        <v>30890963.879999999</v>
      </c>
      <c r="I150">
        <v>202850397.16</v>
      </c>
      <c r="J150">
        <v>-119780757.2</v>
      </c>
      <c r="K150">
        <v>83069639.959999993</v>
      </c>
      <c r="L150">
        <v>3532910.47</v>
      </c>
      <c r="M150">
        <v>400000</v>
      </c>
      <c r="N150">
        <v>6328911.0099999998</v>
      </c>
      <c r="O150">
        <v>10261821.48</v>
      </c>
      <c r="P150">
        <v>-17390132.260000002</v>
      </c>
      <c r="Q150">
        <v>-408926.41</v>
      </c>
      <c r="R150">
        <v>0</v>
      </c>
      <c r="S150">
        <v>-3196754.7</v>
      </c>
      <c r="T150">
        <v>-20995813.370000001</v>
      </c>
      <c r="U150">
        <v>-730404.81</v>
      </c>
      <c r="V150">
        <v>-48645456.969999999</v>
      </c>
      <c r="W150">
        <v>-3489246.85</v>
      </c>
      <c r="X150">
        <v>-1248796.6599999999</v>
      </c>
      <c r="Y150">
        <v>-16293248</v>
      </c>
      <c r="Z150">
        <v>-6452628.0099999998</v>
      </c>
      <c r="AA150">
        <v>-76859781.299999997</v>
      </c>
      <c r="AB150">
        <v>-26366830.649999999</v>
      </c>
      <c r="AC150">
        <v>-26366830.649999999</v>
      </c>
    </row>
    <row r="151" spans="1:29" x14ac:dyDescent="0.3">
      <c r="A151" s="1" t="s">
        <v>43</v>
      </c>
      <c r="B151">
        <v>2017</v>
      </c>
      <c r="C151">
        <v>1409388.47</v>
      </c>
      <c r="D151">
        <v>20371473.82</v>
      </c>
      <c r="E151">
        <v>1454233.66</v>
      </c>
      <c r="F151">
        <v>0</v>
      </c>
      <c r="G151">
        <v>414034.36</v>
      </c>
      <c r="H151">
        <v>23649130.309999999</v>
      </c>
      <c r="I151">
        <v>209218387.46000001</v>
      </c>
      <c r="J151">
        <v>-121931741.3</v>
      </c>
      <c r="K151">
        <v>87286646.159999996</v>
      </c>
      <c r="L151">
        <v>4706157.72</v>
      </c>
      <c r="M151">
        <v>614874.24</v>
      </c>
      <c r="N151">
        <v>7718676.0099999998</v>
      </c>
      <c r="O151">
        <v>13039707.970000001</v>
      </c>
      <c r="P151">
        <v>-12680483.310000001</v>
      </c>
      <c r="Q151">
        <v>-349279.8</v>
      </c>
      <c r="R151">
        <v>0</v>
      </c>
      <c r="S151">
        <v>-2396737.5699999998</v>
      </c>
      <c r="T151">
        <v>-15426500.68</v>
      </c>
      <c r="U151">
        <v>-640448.93999999994</v>
      </c>
      <c r="V151">
        <v>-48645456.969999999</v>
      </c>
      <c r="W151">
        <v>-4104079.31</v>
      </c>
      <c r="X151">
        <v>-1398756.56</v>
      </c>
      <c r="Y151">
        <v>-18705736</v>
      </c>
      <c r="Z151">
        <v>-7842393.0099999998</v>
      </c>
      <c r="AA151">
        <v>-81336870.790000007</v>
      </c>
      <c r="AB151">
        <v>-27212112.969999999</v>
      </c>
      <c r="AC151">
        <v>-27212112.969999999</v>
      </c>
    </row>
    <row r="152" spans="1:29" x14ac:dyDescent="0.3">
      <c r="A152" s="1" t="s">
        <v>43</v>
      </c>
      <c r="B152">
        <v>2018</v>
      </c>
      <c r="C152">
        <v>0</v>
      </c>
      <c r="D152">
        <v>19529481.440000001</v>
      </c>
      <c r="E152">
        <v>1316431.1399999999</v>
      </c>
      <c r="F152">
        <v>0</v>
      </c>
      <c r="G152">
        <v>437585.37</v>
      </c>
      <c r="H152">
        <v>21283497.949999999</v>
      </c>
      <c r="I152">
        <v>215110991.65000001</v>
      </c>
      <c r="J152">
        <v>-122965466.54000001</v>
      </c>
      <c r="K152">
        <v>92145525.109999999</v>
      </c>
      <c r="L152">
        <v>5729745.7999999998</v>
      </c>
      <c r="M152">
        <v>400000</v>
      </c>
      <c r="N152">
        <v>7833825.0099999998</v>
      </c>
      <c r="O152">
        <v>13963570.810000001</v>
      </c>
      <c r="P152">
        <v>-6781385.1799999997</v>
      </c>
      <c r="Q152">
        <v>-404664.04</v>
      </c>
      <c r="R152">
        <v>0</v>
      </c>
      <c r="S152">
        <v>-7502001.9299999997</v>
      </c>
      <c r="T152">
        <v>-14688051.15</v>
      </c>
      <c r="U152">
        <v>-546531.88</v>
      </c>
      <c r="V152">
        <v>-48645456.969999999</v>
      </c>
      <c r="W152">
        <v>-5944312.0499999998</v>
      </c>
      <c r="X152">
        <v>-1494052.51</v>
      </c>
      <c r="Y152">
        <v>-17556607.039999999</v>
      </c>
      <c r="Z152">
        <v>-7957542.0099999998</v>
      </c>
      <c r="AA152">
        <v>-82144502.459999993</v>
      </c>
      <c r="AB152">
        <v>-30560040.260000002</v>
      </c>
      <c r="AC152">
        <v>-30560040.260000002</v>
      </c>
    </row>
    <row r="153" spans="1:29" x14ac:dyDescent="0.3">
      <c r="A153" s="1" t="s">
        <v>43</v>
      </c>
      <c r="B153">
        <v>2019</v>
      </c>
      <c r="C153">
        <v>1425302.94</v>
      </c>
      <c r="D153">
        <v>25277825.030000001</v>
      </c>
      <c r="E153">
        <v>1405903.75</v>
      </c>
      <c r="F153">
        <v>0</v>
      </c>
      <c r="G153">
        <v>406924.9</v>
      </c>
      <c r="H153">
        <v>28515956.620000001</v>
      </c>
      <c r="I153">
        <v>220527762.96000001</v>
      </c>
      <c r="J153">
        <v>-125231641.22</v>
      </c>
      <c r="K153">
        <v>95296121.739999995</v>
      </c>
      <c r="L153">
        <v>6022154.8700000001</v>
      </c>
      <c r="M153">
        <v>400000</v>
      </c>
      <c r="N153">
        <v>7280920.0099999998</v>
      </c>
      <c r="O153">
        <v>13703074.880000001</v>
      </c>
      <c r="P153">
        <v>-17717951.82</v>
      </c>
      <c r="Q153">
        <v>-1117932.18</v>
      </c>
      <c r="R153">
        <v>0</v>
      </c>
      <c r="S153">
        <v>-493119.73</v>
      </c>
      <c r="T153">
        <v>-19329003.73</v>
      </c>
      <c r="U153">
        <v>-2124631.7799999998</v>
      </c>
      <c r="V153">
        <v>-51895456.969999999</v>
      </c>
      <c r="W153">
        <v>-4805746.21</v>
      </c>
      <c r="X153">
        <v>-1660710.25</v>
      </c>
      <c r="Y153">
        <v>-19176084.039999999</v>
      </c>
      <c r="Z153">
        <v>-7589506.0099999998</v>
      </c>
      <c r="AA153">
        <v>-87252135.260000005</v>
      </c>
      <c r="AB153">
        <v>-30934014.25</v>
      </c>
      <c r="AC153">
        <v>-30934014.25</v>
      </c>
    </row>
    <row r="154" spans="1:29" x14ac:dyDescent="0.3">
      <c r="A154" s="1" t="s">
        <v>43</v>
      </c>
      <c r="B154">
        <v>2020</v>
      </c>
      <c r="C154">
        <v>0</v>
      </c>
      <c r="D154">
        <v>22376656.98</v>
      </c>
      <c r="E154">
        <v>1303555.19</v>
      </c>
      <c r="F154">
        <v>0</v>
      </c>
      <c r="G154">
        <v>381484.99</v>
      </c>
      <c r="H154">
        <v>24061697.16</v>
      </c>
      <c r="I154">
        <v>236903922.09999999</v>
      </c>
      <c r="J154">
        <v>-128258855.42</v>
      </c>
      <c r="K154">
        <v>108645066.68000001</v>
      </c>
      <c r="L154">
        <v>35626559.659999996</v>
      </c>
      <c r="M154">
        <v>400000</v>
      </c>
      <c r="N154">
        <v>0</v>
      </c>
      <c r="O154">
        <v>36026559.659999996</v>
      </c>
      <c r="P154">
        <v>-13771141.07</v>
      </c>
      <c r="Q154">
        <v>-527342.43000000005</v>
      </c>
      <c r="R154">
        <v>0</v>
      </c>
      <c r="S154">
        <v>-6907966.9900000002</v>
      </c>
      <c r="T154">
        <v>-21206450.489999998</v>
      </c>
      <c r="U154">
        <v>-7254080.5</v>
      </c>
      <c r="V154">
        <v>-48645456.969999999</v>
      </c>
      <c r="W154">
        <v>-2811992.39</v>
      </c>
      <c r="X154">
        <v>-9348337.3900000006</v>
      </c>
      <c r="Y154">
        <v>-20821946.039999999</v>
      </c>
      <c r="Z154">
        <v>-7163252.96</v>
      </c>
      <c r="AA154">
        <v>-96045066.25</v>
      </c>
      <c r="AB154">
        <v>-51481806.759999998</v>
      </c>
      <c r="AC154">
        <v>-51481806.759999998</v>
      </c>
    </row>
    <row r="155" spans="1:29" x14ac:dyDescent="0.3">
      <c r="A155" s="1" t="s">
        <v>43</v>
      </c>
      <c r="B155">
        <v>2021</v>
      </c>
      <c r="C155">
        <v>0</v>
      </c>
      <c r="D155">
        <v>23051921.870000001</v>
      </c>
      <c r="E155">
        <v>1797034.78</v>
      </c>
      <c r="F155">
        <v>0</v>
      </c>
      <c r="G155">
        <v>193933.81</v>
      </c>
      <c r="H155">
        <v>25042890.460000001</v>
      </c>
      <c r="I155">
        <v>241537364.38999999</v>
      </c>
      <c r="J155">
        <v>-131218252.42</v>
      </c>
      <c r="K155">
        <v>110319111.97</v>
      </c>
      <c r="L155">
        <v>37254610.25</v>
      </c>
      <c r="M155">
        <v>400000</v>
      </c>
      <c r="N155">
        <v>0</v>
      </c>
      <c r="O155">
        <v>37654610.25</v>
      </c>
      <c r="P155">
        <v>-13473916.41</v>
      </c>
      <c r="Q155">
        <v>-737953.99</v>
      </c>
      <c r="R155">
        <v>0</v>
      </c>
      <c r="S155">
        <v>-5066958.96</v>
      </c>
      <c r="T155">
        <v>-19278829.359999999</v>
      </c>
      <c r="U155">
        <v>-11085404.76</v>
      </c>
      <c r="V155">
        <v>-48645456.969999999</v>
      </c>
      <c r="W155">
        <v>-3551525.85</v>
      </c>
      <c r="X155">
        <v>-10452413.619999999</v>
      </c>
      <c r="Y155">
        <v>-19645593.039999999</v>
      </c>
      <c r="Z155">
        <v>-5702962.8499999996</v>
      </c>
      <c r="AA155">
        <v>-99083357.090000004</v>
      </c>
      <c r="AB155">
        <v>-54654426.229999997</v>
      </c>
      <c r="AC155">
        <v>-54654426.229999997</v>
      </c>
    </row>
    <row r="156" spans="1:29" x14ac:dyDescent="0.3">
      <c r="A156" s="1" t="s">
        <v>44</v>
      </c>
      <c r="B156">
        <v>2015</v>
      </c>
      <c r="C156">
        <v>749804.48</v>
      </c>
      <c r="D156">
        <v>3672265.89</v>
      </c>
      <c r="E156">
        <v>594452.19999999995</v>
      </c>
      <c r="F156">
        <v>21914.14</v>
      </c>
      <c r="G156">
        <v>340926.98</v>
      </c>
      <c r="H156">
        <v>5379363.6900000004</v>
      </c>
      <c r="I156">
        <v>31556690.170000002</v>
      </c>
      <c r="J156">
        <v>-5681598.5199999996</v>
      </c>
      <c r="K156">
        <v>25875091.649999999</v>
      </c>
      <c r="L156">
        <v>604571.31999999995</v>
      </c>
      <c r="M156">
        <v>0</v>
      </c>
      <c r="N156">
        <v>0</v>
      </c>
      <c r="O156">
        <v>604571.31999999995</v>
      </c>
      <c r="P156">
        <v>-2710882.84</v>
      </c>
      <c r="Q156">
        <v>-88079.61</v>
      </c>
      <c r="R156">
        <v>-205018.56</v>
      </c>
      <c r="S156">
        <v>-4621356.34</v>
      </c>
      <c r="T156">
        <v>-7625337.3499999996</v>
      </c>
      <c r="U156">
        <v>-4760755.34</v>
      </c>
      <c r="V156">
        <v>-5782746.0099999998</v>
      </c>
      <c r="W156">
        <v>-549625.17000000004</v>
      </c>
      <c r="X156">
        <v>-4221179.12</v>
      </c>
      <c r="Y156">
        <v>0</v>
      </c>
      <c r="Z156">
        <v>-225808</v>
      </c>
      <c r="AA156">
        <v>-15540113.640000001</v>
      </c>
      <c r="AB156">
        <v>-8693575.6700000092</v>
      </c>
      <c r="AC156">
        <v>-8693575.6700000092</v>
      </c>
    </row>
    <row r="157" spans="1:29" x14ac:dyDescent="0.3">
      <c r="A157" s="1" t="s">
        <v>44</v>
      </c>
      <c r="B157">
        <v>2016</v>
      </c>
      <c r="C157">
        <v>106714.33</v>
      </c>
      <c r="D157">
        <v>4215743.63</v>
      </c>
      <c r="E157">
        <v>632887.29</v>
      </c>
      <c r="F157">
        <v>15320.95</v>
      </c>
      <c r="G157">
        <v>550203.56000000006</v>
      </c>
      <c r="H157">
        <v>5520869.7599999998</v>
      </c>
      <c r="I157">
        <v>33415638.66</v>
      </c>
      <c r="J157">
        <v>-6781377.1799999997</v>
      </c>
      <c r="K157">
        <v>26634261.48</v>
      </c>
      <c r="L157">
        <v>1117863.6000000001</v>
      </c>
      <c r="M157">
        <v>0</v>
      </c>
      <c r="N157">
        <v>0</v>
      </c>
      <c r="O157">
        <v>1117863.6000000001</v>
      </c>
      <c r="P157">
        <v>-4053508.73</v>
      </c>
      <c r="Q157">
        <v>-56500.99</v>
      </c>
      <c r="R157">
        <v>-18041.04</v>
      </c>
      <c r="S157">
        <v>-5107339.16</v>
      </c>
      <c r="T157">
        <v>-9235389.9199999999</v>
      </c>
      <c r="U157">
        <v>-3690878.86</v>
      </c>
      <c r="V157">
        <v>-5782746.0099999998</v>
      </c>
      <c r="W157">
        <v>-886063.62</v>
      </c>
      <c r="X157">
        <v>-4534670.7300000004</v>
      </c>
      <c r="Y157">
        <v>0</v>
      </c>
      <c r="Z157">
        <v>-93069</v>
      </c>
      <c r="AA157">
        <v>-14987428.220000001</v>
      </c>
      <c r="AB157">
        <v>-9050176.6999999993</v>
      </c>
      <c r="AC157">
        <v>-9050176.6999999993</v>
      </c>
    </row>
    <row r="158" spans="1:29" x14ac:dyDescent="0.3">
      <c r="A158" s="1" t="s">
        <v>44</v>
      </c>
      <c r="B158">
        <v>2017</v>
      </c>
      <c r="C158">
        <v>19823.41</v>
      </c>
      <c r="D158">
        <v>3848140.02</v>
      </c>
      <c r="E158">
        <v>566392.96</v>
      </c>
      <c r="F158">
        <v>139599.71</v>
      </c>
      <c r="G158">
        <v>418236.14</v>
      </c>
      <c r="H158">
        <v>4992192.24</v>
      </c>
      <c r="I158">
        <v>35220282.780000001</v>
      </c>
      <c r="J158">
        <v>-7887597.6600000001</v>
      </c>
      <c r="K158">
        <v>27332685.120000001</v>
      </c>
      <c r="L158">
        <v>1324222.44</v>
      </c>
      <c r="M158">
        <v>0</v>
      </c>
      <c r="N158">
        <v>0</v>
      </c>
      <c r="O158">
        <v>1324222.44</v>
      </c>
      <c r="P158">
        <v>-3902269.49</v>
      </c>
      <c r="Q158">
        <v>-55947.13</v>
      </c>
      <c r="R158">
        <v>-11756.53</v>
      </c>
      <c r="S158">
        <v>-687880.83</v>
      </c>
      <c r="T158">
        <v>-4657853.9800000004</v>
      </c>
      <c r="U158">
        <v>-7706791.2599999998</v>
      </c>
      <c r="V158">
        <v>-5782746.0099999998</v>
      </c>
      <c r="W158">
        <v>-317492.71999999997</v>
      </c>
      <c r="X158">
        <v>-5349553.7300000004</v>
      </c>
      <c r="Y158">
        <v>0</v>
      </c>
      <c r="Z158">
        <v>-47675</v>
      </c>
      <c r="AA158">
        <v>-19204258.719999999</v>
      </c>
      <c r="AB158">
        <v>-9786987.0999999903</v>
      </c>
      <c r="AC158">
        <v>-9786987.0999999903</v>
      </c>
    </row>
    <row r="159" spans="1:29" x14ac:dyDescent="0.3">
      <c r="A159" s="1" t="s">
        <v>44</v>
      </c>
      <c r="B159">
        <v>2018</v>
      </c>
      <c r="C159">
        <v>3181.16</v>
      </c>
      <c r="D159">
        <v>4470917.38</v>
      </c>
      <c r="E159">
        <v>665330.52</v>
      </c>
      <c r="F159">
        <v>7037.07</v>
      </c>
      <c r="G159">
        <v>310787.03000000003</v>
      </c>
      <c r="H159">
        <v>5457253.1600000001</v>
      </c>
      <c r="I159">
        <v>37149602.399999999</v>
      </c>
      <c r="J159">
        <v>-9042782.9100000001</v>
      </c>
      <c r="K159">
        <v>28106819.489999998</v>
      </c>
      <c r="L159">
        <v>1348123.37</v>
      </c>
      <c r="M159">
        <v>0</v>
      </c>
      <c r="N159">
        <v>0</v>
      </c>
      <c r="O159">
        <v>1348123.37</v>
      </c>
      <c r="P159">
        <v>-3681467.96</v>
      </c>
      <c r="Q159">
        <v>-62175.92</v>
      </c>
      <c r="R159">
        <v>-21283.58</v>
      </c>
      <c r="S159">
        <v>-1263502.54</v>
      </c>
      <c r="T159">
        <v>-5028430</v>
      </c>
      <c r="U159">
        <v>-7777339.29</v>
      </c>
      <c r="V159">
        <v>-5782746.0099999998</v>
      </c>
      <c r="W159">
        <v>-181201.25</v>
      </c>
      <c r="X159">
        <v>-5878790.3300000001</v>
      </c>
      <c r="Y159">
        <v>0</v>
      </c>
      <c r="Z159">
        <v>-168090</v>
      </c>
      <c r="AA159">
        <v>-19788166.879999999</v>
      </c>
      <c r="AB159">
        <v>-10095599.140000001</v>
      </c>
      <c r="AC159">
        <v>-10095599.140000001</v>
      </c>
    </row>
    <row r="160" spans="1:29" x14ac:dyDescent="0.3">
      <c r="A160" s="1" t="s">
        <v>44</v>
      </c>
      <c r="B160">
        <v>2019</v>
      </c>
      <c r="C160">
        <v>0</v>
      </c>
      <c r="D160">
        <v>4219948.04</v>
      </c>
      <c r="E160">
        <v>791702.83</v>
      </c>
      <c r="F160">
        <v>34.799999999999997</v>
      </c>
      <c r="G160">
        <v>373627.58</v>
      </c>
      <c r="H160">
        <v>5385313.25</v>
      </c>
      <c r="I160">
        <v>39388078.850000001</v>
      </c>
      <c r="J160">
        <v>-10233077.48</v>
      </c>
      <c r="K160">
        <v>29155001.370000001</v>
      </c>
      <c r="L160">
        <v>1261921.33</v>
      </c>
      <c r="M160">
        <v>0</v>
      </c>
      <c r="N160">
        <v>2046007</v>
      </c>
      <c r="O160">
        <v>3307928.33</v>
      </c>
      <c r="P160">
        <v>-3880987.95</v>
      </c>
      <c r="Q160">
        <v>-66843.039999999994</v>
      </c>
      <c r="R160">
        <v>-11165.1</v>
      </c>
      <c r="S160">
        <v>-1268405.8500000001</v>
      </c>
      <c r="T160">
        <v>-5227401.9400000004</v>
      </c>
      <c r="U160">
        <v>-7222136.75</v>
      </c>
      <c r="V160">
        <v>-5782746.0099999998</v>
      </c>
      <c r="W160">
        <v>-194753.81</v>
      </c>
      <c r="X160">
        <v>-6049943.2800000003</v>
      </c>
      <c r="Y160">
        <v>0</v>
      </c>
      <c r="Z160">
        <v>-2151177.96</v>
      </c>
      <c r="AA160">
        <v>-21400757.809999999</v>
      </c>
      <c r="AB160">
        <v>-11220083.199999999</v>
      </c>
      <c r="AC160">
        <v>-11220083.199999999</v>
      </c>
    </row>
    <row r="161" spans="1:29" x14ac:dyDescent="0.3">
      <c r="A161" s="1" t="s">
        <v>44</v>
      </c>
      <c r="B161">
        <v>2020</v>
      </c>
      <c r="C161">
        <v>0</v>
      </c>
      <c r="D161">
        <v>4643837</v>
      </c>
      <c r="E161">
        <v>910353.16</v>
      </c>
      <c r="F161">
        <v>6275.07</v>
      </c>
      <c r="G161">
        <v>230529.13</v>
      </c>
      <c r="H161">
        <v>5790994.3600000003</v>
      </c>
      <c r="I161">
        <v>41391397.479999997</v>
      </c>
      <c r="J161">
        <v>-11526560.73</v>
      </c>
      <c r="K161">
        <v>29864836.75</v>
      </c>
      <c r="L161">
        <v>1609777.17</v>
      </c>
      <c r="M161">
        <v>0</v>
      </c>
      <c r="N161">
        <v>2373236.96</v>
      </c>
      <c r="O161">
        <v>3983014.13</v>
      </c>
      <c r="P161">
        <v>-2748893.37</v>
      </c>
      <c r="Q161">
        <v>-167828.47</v>
      </c>
      <c r="R161">
        <v>-26983.9</v>
      </c>
      <c r="S161">
        <v>-2911171.37</v>
      </c>
      <c r="T161">
        <v>-5854877.1100000003</v>
      </c>
      <c r="U161">
        <v>-6654185.0800000001</v>
      </c>
      <c r="V161">
        <v>-5782746.0099999998</v>
      </c>
      <c r="W161">
        <v>-332031.62</v>
      </c>
      <c r="X161">
        <v>-6324951.8499999996</v>
      </c>
      <c r="Y161">
        <v>0</v>
      </c>
      <c r="Z161">
        <v>-2707276.96</v>
      </c>
      <c r="AA161">
        <v>-21801191.52</v>
      </c>
      <c r="AB161">
        <v>-11982776.609999999</v>
      </c>
      <c r="AC161">
        <v>-11982776.609999999</v>
      </c>
    </row>
    <row r="162" spans="1:29" x14ac:dyDescent="0.3">
      <c r="A162" s="1" t="s">
        <v>44</v>
      </c>
      <c r="B162">
        <v>2021</v>
      </c>
      <c r="C162">
        <v>200</v>
      </c>
      <c r="D162">
        <v>4467229.43</v>
      </c>
      <c r="E162">
        <v>875319.43</v>
      </c>
      <c r="F162">
        <v>2390.6</v>
      </c>
      <c r="G162">
        <v>521994.59</v>
      </c>
      <c r="H162">
        <v>5867134.0499999998</v>
      </c>
      <c r="I162">
        <v>44286240.880000003</v>
      </c>
      <c r="J162">
        <v>-12894726.08</v>
      </c>
      <c r="K162">
        <v>31391514.800000001</v>
      </c>
      <c r="L162">
        <v>1905343.58</v>
      </c>
      <c r="M162">
        <v>0</v>
      </c>
      <c r="N162">
        <v>2656954.0099999998</v>
      </c>
      <c r="O162">
        <v>4562297.59</v>
      </c>
      <c r="P162">
        <v>-4572937.96</v>
      </c>
      <c r="Q162">
        <v>-147358.14000000001</v>
      </c>
      <c r="R162">
        <v>-34562.89</v>
      </c>
      <c r="S162">
        <v>-919790.68</v>
      </c>
      <c r="T162">
        <v>-5674649.6699999999</v>
      </c>
      <c r="U162">
        <v>-7993394.9400000004</v>
      </c>
      <c r="V162">
        <v>-5782746.0099999998</v>
      </c>
      <c r="W162">
        <v>-391530.74</v>
      </c>
      <c r="X162">
        <v>-6210503.0599999996</v>
      </c>
      <c r="Y162">
        <v>0</v>
      </c>
      <c r="Z162">
        <v>-3071751.31</v>
      </c>
      <c r="AA162">
        <v>-23449926.059999999</v>
      </c>
      <c r="AB162">
        <v>-12696370.710000001</v>
      </c>
      <c r="AC162">
        <v>-12696370.710000001</v>
      </c>
    </row>
    <row r="163" spans="1:29" x14ac:dyDescent="0.3">
      <c r="A163" s="1" t="s">
        <v>45</v>
      </c>
      <c r="B163">
        <v>2015</v>
      </c>
      <c r="C163">
        <v>0</v>
      </c>
      <c r="D163">
        <v>14640519.65</v>
      </c>
      <c r="E163">
        <v>986900.59</v>
      </c>
      <c r="F163">
        <v>556026.96</v>
      </c>
      <c r="G163">
        <v>1667752.4</v>
      </c>
      <c r="H163">
        <v>17851199.600000001</v>
      </c>
      <c r="I163">
        <v>63470802.810000002</v>
      </c>
      <c r="J163">
        <v>-4351286.18</v>
      </c>
      <c r="K163">
        <v>59119516.630000003</v>
      </c>
      <c r="L163">
        <v>3464679.73</v>
      </c>
      <c r="M163">
        <v>0</v>
      </c>
      <c r="N163">
        <v>5593817</v>
      </c>
      <c r="O163">
        <v>9058496.7300000004</v>
      </c>
      <c r="P163">
        <v>-10788628.800000001</v>
      </c>
      <c r="Q163">
        <v>-392500.33</v>
      </c>
      <c r="R163">
        <v>0</v>
      </c>
      <c r="S163">
        <v>-7586602.4400000004</v>
      </c>
      <c r="T163">
        <v>-18767731.57</v>
      </c>
      <c r="U163">
        <v>-9258401.9800000004</v>
      </c>
      <c r="V163">
        <v>-16141969.359999999</v>
      </c>
      <c r="W163">
        <v>-1689384.37</v>
      </c>
      <c r="X163">
        <v>-3909334.91</v>
      </c>
      <c r="Y163">
        <v>-728685.05</v>
      </c>
      <c r="Z163">
        <v>-4812824</v>
      </c>
      <c r="AA163">
        <v>-36540599.670000002</v>
      </c>
      <c r="AB163">
        <v>-30720881.719999999</v>
      </c>
      <c r="AC163">
        <v>-30720881.719999999</v>
      </c>
    </row>
    <row r="164" spans="1:29" x14ac:dyDescent="0.3">
      <c r="A164" s="1" t="s">
        <v>45</v>
      </c>
      <c r="B164">
        <v>2016</v>
      </c>
      <c r="C164">
        <v>0</v>
      </c>
      <c r="D164">
        <v>13452313.859999999</v>
      </c>
      <c r="E164">
        <v>885349.25</v>
      </c>
      <c r="F164">
        <v>904846.74</v>
      </c>
      <c r="G164">
        <v>675538.02</v>
      </c>
      <c r="H164">
        <v>15918047.869999999</v>
      </c>
      <c r="I164">
        <v>72967842.540000007</v>
      </c>
      <c r="J164">
        <v>-6537663.6399999997</v>
      </c>
      <c r="K164">
        <v>66430178.899999999</v>
      </c>
      <c r="L164">
        <v>1677909.77</v>
      </c>
      <c r="M164">
        <v>0</v>
      </c>
      <c r="N164">
        <v>4214395</v>
      </c>
      <c r="O164">
        <v>5892304.7699999996</v>
      </c>
      <c r="P164">
        <v>-10676406.800000001</v>
      </c>
      <c r="Q164">
        <v>-474829.22</v>
      </c>
      <c r="R164">
        <v>0</v>
      </c>
      <c r="S164">
        <v>-6351935.7800000003</v>
      </c>
      <c r="T164">
        <v>-17503171.800000001</v>
      </c>
      <c r="U164">
        <v>-12299654.550000001</v>
      </c>
      <c r="V164">
        <v>-16141969.359999999</v>
      </c>
      <c r="W164">
        <v>-1993073.5</v>
      </c>
      <c r="X164">
        <v>-4952228.83</v>
      </c>
      <c r="Y164">
        <v>-763168.05</v>
      </c>
      <c r="Z164">
        <v>-3813295</v>
      </c>
      <c r="AA164">
        <v>-39963389.289999999</v>
      </c>
      <c r="AB164">
        <v>-30773970.449999999</v>
      </c>
      <c r="AC164">
        <v>-30773970.449999999</v>
      </c>
    </row>
    <row r="165" spans="1:29" x14ac:dyDescent="0.3">
      <c r="A165" s="1" t="s">
        <v>45</v>
      </c>
      <c r="B165">
        <v>2017</v>
      </c>
      <c r="C165">
        <v>0</v>
      </c>
      <c r="D165">
        <v>13036562.949999999</v>
      </c>
      <c r="E165">
        <v>1294965.57</v>
      </c>
      <c r="F165">
        <v>1552093.14</v>
      </c>
      <c r="G165">
        <v>667388.31000000006</v>
      </c>
      <c r="H165">
        <v>16551009.970000001</v>
      </c>
      <c r="I165">
        <v>84063782.379999995</v>
      </c>
      <c r="J165">
        <v>-8957245.9399999995</v>
      </c>
      <c r="K165">
        <v>75106536.439999998</v>
      </c>
      <c r="L165">
        <v>3229982.71</v>
      </c>
      <c r="M165">
        <v>0</v>
      </c>
      <c r="N165">
        <v>4780881</v>
      </c>
      <c r="O165">
        <v>8010863.71</v>
      </c>
      <c r="P165">
        <v>-10127007.609999999</v>
      </c>
      <c r="Q165">
        <v>-371055.58</v>
      </c>
      <c r="R165">
        <v>0</v>
      </c>
      <c r="S165">
        <v>-4773066.38</v>
      </c>
      <c r="T165">
        <v>-15271129.57</v>
      </c>
      <c r="U165">
        <v>-20334623.890000001</v>
      </c>
      <c r="V165">
        <v>-16141969.359999999</v>
      </c>
      <c r="W165">
        <v>-4297377.53</v>
      </c>
      <c r="X165">
        <v>-6842377.21</v>
      </c>
      <c r="Y165">
        <v>-902826.05</v>
      </c>
      <c r="Z165">
        <v>-4287305</v>
      </c>
      <c r="AA165">
        <v>-52806479.039999999</v>
      </c>
      <c r="AB165">
        <v>-31590801.510000002</v>
      </c>
      <c r="AC165">
        <v>-31590801.510000002</v>
      </c>
    </row>
    <row r="166" spans="1:29" x14ac:dyDescent="0.3">
      <c r="A166" s="1" t="s">
        <v>45</v>
      </c>
      <c r="B166">
        <v>2018</v>
      </c>
      <c r="C166">
        <v>0</v>
      </c>
      <c r="D166">
        <v>12540024.779999999</v>
      </c>
      <c r="E166">
        <v>1203168.02</v>
      </c>
      <c r="F166">
        <v>2591285.39</v>
      </c>
      <c r="G166">
        <v>594353.82999999996</v>
      </c>
      <c r="H166">
        <v>16928832.02</v>
      </c>
      <c r="I166">
        <v>109266745.90000001</v>
      </c>
      <c r="J166">
        <v>-11533503.369999999</v>
      </c>
      <c r="K166">
        <v>97733242.530000001</v>
      </c>
      <c r="L166">
        <v>1314344.3</v>
      </c>
      <c r="M166">
        <v>0</v>
      </c>
      <c r="N166">
        <v>5447433</v>
      </c>
      <c r="O166">
        <v>6761777.2999999998</v>
      </c>
      <c r="P166">
        <v>-11358175.119999999</v>
      </c>
      <c r="Q166">
        <v>-323774.63</v>
      </c>
      <c r="R166">
        <v>0</v>
      </c>
      <c r="S166">
        <v>-25435593.93</v>
      </c>
      <c r="T166">
        <v>-37117543.68</v>
      </c>
      <c r="U166">
        <v>-20197502.129999999</v>
      </c>
      <c r="V166">
        <v>-16141969.359999999</v>
      </c>
      <c r="W166">
        <v>-2146328.88</v>
      </c>
      <c r="X166">
        <v>-7352456.8600000003</v>
      </c>
      <c r="Y166">
        <v>-922997.05</v>
      </c>
      <c r="Z166">
        <v>-4688187</v>
      </c>
      <c r="AA166">
        <v>-51449441.280000001</v>
      </c>
      <c r="AB166">
        <v>-32856866.890000001</v>
      </c>
      <c r="AC166">
        <v>-32856866.890000001</v>
      </c>
    </row>
    <row r="167" spans="1:29" x14ac:dyDescent="0.3">
      <c r="A167" s="1" t="s">
        <v>45</v>
      </c>
      <c r="B167">
        <v>2019</v>
      </c>
      <c r="C167">
        <v>0</v>
      </c>
      <c r="D167">
        <v>14424676.26</v>
      </c>
      <c r="E167">
        <v>1107038.6200000001</v>
      </c>
      <c r="F167">
        <v>2602450.1800000002</v>
      </c>
      <c r="G167">
        <v>839990.44</v>
      </c>
      <c r="H167">
        <v>18974155.5</v>
      </c>
      <c r="I167">
        <v>120095842.25</v>
      </c>
      <c r="J167">
        <v>-14634679.060000001</v>
      </c>
      <c r="K167">
        <v>105461163.19</v>
      </c>
      <c r="L167">
        <v>795639.41</v>
      </c>
      <c r="M167">
        <v>0</v>
      </c>
      <c r="N167">
        <v>5803055</v>
      </c>
      <c r="O167">
        <v>6598694.4100000001</v>
      </c>
      <c r="P167">
        <v>-9977879.4600000009</v>
      </c>
      <c r="Q167">
        <v>-357206.24</v>
      </c>
      <c r="R167">
        <v>0</v>
      </c>
      <c r="S167">
        <v>-11618050.83</v>
      </c>
      <c r="T167">
        <v>-21953136.530000001</v>
      </c>
      <c r="U167">
        <v>-48888640.289999999</v>
      </c>
      <c r="V167">
        <v>-12999999.359999999</v>
      </c>
      <c r="W167">
        <v>-2913638.5</v>
      </c>
      <c r="X167">
        <v>-7500070.1200000001</v>
      </c>
      <c r="Y167">
        <v>-940114.05</v>
      </c>
      <c r="Z167">
        <v>-4437544</v>
      </c>
      <c r="AA167">
        <v>-77680006.319999993</v>
      </c>
      <c r="AB167">
        <v>-31400870.25</v>
      </c>
      <c r="AC167">
        <v>-31400870.25</v>
      </c>
    </row>
    <row r="168" spans="1:29" x14ac:dyDescent="0.3">
      <c r="A168" s="1" t="s">
        <v>45</v>
      </c>
      <c r="B168">
        <v>2020</v>
      </c>
      <c r="C168">
        <v>0</v>
      </c>
      <c r="D168">
        <v>13243378.49</v>
      </c>
      <c r="E168">
        <v>941976.37</v>
      </c>
      <c r="F168">
        <v>2045515.98</v>
      </c>
      <c r="G168">
        <v>777837.34</v>
      </c>
      <c r="H168">
        <v>17008708.18</v>
      </c>
      <c r="I168">
        <v>126413833.05</v>
      </c>
      <c r="J168">
        <v>-18565665.32</v>
      </c>
      <c r="K168">
        <v>107848167.73</v>
      </c>
      <c r="L168">
        <v>2388818.91</v>
      </c>
      <c r="M168">
        <v>0</v>
      </c>
      <c r="N168">
        <v>5835596</v>
      </c>
      <c r="O168">
        <v>8224414.9100000001</v>
      </c>
      <c r="P168">
        <v>-6950060.4100000001</v>
      </c>
      <c r="Q168">
        <v>-374200.55</v>
      </c>
      <c r="R168">
        <v>0</v>
      </c>
      <c r="S168">
        <v>-8486922.4900000002</v>
      </c>
      <c r="T168">
        <v>-15811183.449999999</v>
      </c>
      <c r="U168">
        <v>-58165702.420000002</v>
      </c>
      <c r="V168">
        <v>-12999999.359999999</v>
      </c>
      <c r="W168">
        <v>-4414783.62</v>
      </c>
      <c r="X168">
        <v>-7801327.75</v>
      </c>
      <c r="Y168">
        <v>-1078957.05</v>
      </c>
      <c r="Z168">
        <v>-3829954</v>
      </c>
      <c r="AA168">
        <v>-88290724.200000003</v>
      </c>
      <c r="AB168">
        <v>-28979383.170000002</v>
      </c>
      <c r="AC168">
        <v>-28979383.170000002</v>
      </c>
    </row>
    <row r="169" spans="1:29" x14ac:dyDescent="0.3">
      <c r="A169" s="1" t="s">
        <v>45</v>
      </c>
      <c r="B169">
        <v>2021</v>
      </c>
      <c r="C169">
        <v>0</v>
      </c>
      <c r="D169">
        <v>11478286.699999999</v>
      </c>
      <c r="E169">
        <v>631775.63</v>
      </c>
      <c r="F169">
        <v>2035082.15</v>
      </c>
      <c r="G169">
        <v>581118.41</v>
      </c>
      <c r="H169">
        <v>14726262.890000001</v>
      </c>
      <c r="I169">
        <v>134092073.84</v>
      </c>
      <c r="J169">
        <v>-22353159.449999999</v>
      </c>
      <c r="K169">
        <v>111738914.39</v>
      </c>
      <c r="L169">
        <v>2833730.09</v>
      </c>
      <c r="M169">
        <v>0</v>
      </c>
      <c r="N169">
        <v>6839340</v>
      </c>
      <c r="O169">
        <v>9673070.0899999999</v>
      </c>
      <c r="P169">
        <v>-10434086.609999999</v>
      </c>
      <c r="Q169">
        <v>-395943.99</v>
      </c>
      <c r="R169">
        <v>0</v>
      </c>
      <c r="S169">
        <v>-9457695.1600000001</v>
      </c>
      <c r="T169">
        <v>-20287725.760000002</v>
      </c>
      <c r="U169">
        <v>-55652717.189999998</v>
      </c>
      <c r="V169">
        <v>-7399999.3600000003</v>
      </c>
      <c r="W169">
        <v>-2551664.27</v>
      </c>
      <c r="X169">
        <v>-9769548.3100000005</v>
      </c>
      <c r="Y169">
        <v>-1087738.05</v>
      </c>
      <c r="Z169">
        <v>-5559591</v>
      </c>
      <c r="AA169">
        <v>-82021258.180000007</v>
      </c>
      <c r="AB169">
        <v>-33829263.426795997</v>
      </c>
      <c r="AC169">
        <v>-33829263.426795997</v>
      </c>
    </row>
    <row r="170" spans="1:29" x14ac:dyDescent="0.3">
      <c r="A170" s="1" t="s">
        <v>46</v>
      </c>
      <c r="B170">
        <v>2015</v>
      </c>
      <c r="C170">
        <v>3107392.69</v>
      </c>
      <c r="D170">
        <v>1986735.97</v>
      </c>
      <c r="E170">
        <v>73833.289999999994</v>
      </c>
      <c r="F170">
        <v>0</v>
      </c>
      <c r="G170">
        <v>22294.21</v>
      </c>
      <c r="H170">
        <v>5190256.16</v>
      </c>
      <c r="I170">
        <v>2042598.56</v>
      </c>
      <c r="J170">
        <v>-569918.74</v>
      </c>
      <c r="K170">
        <v>1472679.82</v>
      </c>
      <c r="L170">
        <v>274140.42</v>
      </c>
      <c r="M170">
        <v>0</v>
      </c>
      <c r="N170">
        <v>24200</v>
      </c>
      <c r="O170">
        <v>298340.42</v>
      </c>
      <c r="P170">
        <v>-1867672.69</v>
      </c>
      <c r="Q170">
        <v>-25911.54</v>
      </c>
      <c r="R170">
        <v>-443743.47</v>
      </c>
      <c r="S170">
        <v>0</v>
      </c>
      <c r="T170">
        <v>-2337327.7000000002</v>
      </c>
      <c r="U170">
        <v>-1250000</v>
      </c>
      <c r="V170">
        <v>0</v>
      </c>
      <c r="W170">
        <v>-193321.47</v>
      </c>
      <c r="X170">
        <v>-83680.59</v>
      </c>
      <c r="Y170">
        <v>0</v>
      </c>
      <c r="AA170">
        <v>-1527002.06</v>
      </c>
      <c r="AB170">
        <v>-3096946.64</v>
      </c>
      <c r="AC170">
        <v>-3096946.64</v>
      </c>
    </row>
    <row r="171" spans="1:29" x14ac:dyDescent="0.3">
      <c r="A171" s="1" t="s">
        <v>46</v>
      </c>
      <c r="B171">
        <v>2016</v>
      </c>
      <c r="C171">
        <v>3235176.33</v>
      </c>
      <c r="D171">
        <v>2197153.42</v>
      </c>
      <c r="E171">
        <v>82586.47</v>
      </c>
      <c r="F171">
        <v>0</v>
      </c>
      <c r="G171">
        <v>22396.32</v>
      </c>
      <c r="H171">
        <v>5537312.54</v>
      </c>
      <c r="I171">
        <v>2155249.27</v>
      </c>
      <c r="J171">
        <v>-700990.86</v>
      </c>
      <c r="K171">
        <v>1454258.41</v>
      </c>
      <c r="L171">
        <v>355696.98</v>
      </c>
      <c r="M171">
        <v>0</v>
      </c>
      <c r="N171">
        <v>16000</v>
      </c>
      <c r="O171">
        <v>371696.98</v>
      </c>
      <c r="P171">
        <v>-2097836.4500000002</v>
      </c>
      <c r="Q171">
        <v>-34058.959999999999</v>
      </c>
      <c r="R171">
        <v>-454566.71</v>
      </c>
      <c r="S171">
        <v>0</v>
      </c>
      <c r="T171">
        <v>-2586462.12</v>
      </c>
      <c r="U171">
        <v>-1250000</v>
      </c>
      <c r="V171">
        <v>0</v>
      </c>
      <c r="W171">
        <v>-232278.66</v>
      </c>
      <c r="X171">
        <v>-117374.86</v>
      </c>
      <c r="Y171">
        <v>0</v>
      </c>
      <c r="AA171">
        <v>-1599653.52</v>
      </c>
      <c r="AB171">
        <v>-3177152.29</v>
      </c>
      <c r="AC171">
        <v>-3177152.29</v>
      </c>
    </row>
    <row r="172" spans="1:29" x14ac:dyDescent="0.3">
      <c r="A172" s="1" t="s">
        <v>46</v>
      </c>
      <c r="B172">
        <v>2017</v>
      </c>
      <c r="C172">
        <v>3087740.9</v>
      </c>
      <c r="D172">
        <v>1738703.67</v>
      </c>
      <c r="E172">
        <v>96722.83</v>
      </c>
      <c r="F172">
        <v>0</v>
      </c>
      <c r="G172">
        <v>40225.75</v>
      </c>
      <c r="H172">
        <v>4963393.1500000004</v>
      </c>
      <c r="I172">
        <v>2324324.52</v>
      </c>
      <c r="J172">
        <v>-837797.04</v>
      </c>
      <c r="K172">
        <v>1486527.48</v>
      </c>
      <c r="L172">
        <v>446457.07</v>
      </c>
      <c r="M172">
        <v>0</v>
      </c>
      <c r="N172">
        <v>16000</v>
      </c>
      <c r="O172">
        <v>462457.07</v>
      </c>
      <c r="P172">
        <v>-2083783.3</v>
      </c>
      <c r="Q172">
        <v>-38175.72</v>
      </c>
      <c r="R172">
        <v>0</v>
      </c>
      <c r="S172">
        <v>0</v>
      </c>
      <c r="T172">
        <v>-2121959.02</v>
      </c>
      <c r="U172">
        <v>-1250000</v>
      </c>
      <c r="V172">
        <v>0</v>
      </c>
      <c r="W172">
        <v>-156769.37</v>
      </c>
      <c r="X172">
        <v>-134426.85999999999</v>
      </c>
      <c r="Y172">
        <v>0</v>
      </c>
      <c r="AA172">
        <v>-1541196.23</v>
      </c>
      <c r="AB172">
        <v>-3249222.45</v>
      </c>
      <c r="AC172">
        <v>-3249222.45</v>
      </c>
    </row>
    <row r="173" spans="1:29" x14ac:dyDescent="0.3">
      <c r="A173" s="1" t="s">
        <v>46</v>
      </c>
      <c r="B173">
        <v>2018</v>
      </c>
      <c r="C173">
        <v>3003439.72</v>
      </c>
      <c r="D173">
        <v>1708149.41</v>
      </c>
      <c r="E173">
        <v>113254.61</v>
      </c>
      <c r="F173">
        <v>0</v>
      </c>
      <c r="G173">
        <v>79883.88</v>
      </c>
      <c r="H173">
        <v>4904727.62</v>
      </c>
      <c r="I173">
        <v>2580752.64</v>
      </c>
      <c r="J173">
        <v>-939165.47</v>
      </c>
      <c r="K173">
        <v>1641587.17</v>
      </c>
      <c r="L173">
        <v>343542.5</v>
      </c>
      <c r="M173">
        <v>0</v>
      </c>
      <c r="N173">
        <v>8000</v>
      </c>
      <c r="O173">
        <v>351542.5</v>
      </c>
      <c r="P173">
        <v>-2023119.25</v>
      </c>
      <c r="Q173">
        <v>-38688.92</v>
      </c>
      <c r="R173">
        <v>0</v>
      </c>
      <c r="S173">
        <v>0</v>
      </c>
      <c r="T173">
        <v>-2061808.17</v>
      </c>
      <c r="U173">
        <v>-1250000</v>
      </c>
      <c r="V173">
        <v>0</v>
      </c>
      <c r="W173">
        <v>-68229.42</v>
      </c>
      <c r="X173">
        <v>-169662.92</v>
      </c>
      <c r="Y173">
        <v>0</v>
      </c>
      <c r="AA173">
        <v>-1487892.34</v>
      </c>
      <c r="AB173">
        <v>-3348156.78</v>
      </c>
      <c r="AC173">
        <v>-3348156.78</v>
      </c>
    </row>
    <row r="174" spans="1:29" x14ac:dyDescent="0.3">
      <c r="A174" s="1" t="s">
        <v>46</v>
      </c>
      <c r="B174">
        <v>2019</v>
      </c>
      <c r="C174">
        <v>2977023.68</v>
      </c>
      <c r="D174">
        <v>2313259.2999999998</v>
      </c>
      <c r="E174">
        <v>106604.49</v>
      </c>
      <c r="F174">
        <v>0</v>
      </c>
      <c r="G174">
        <v>80812.960000000006</v>
      </c>
      <c r="H174">
        <v>5477700.4299999997</v>
      </c>
      <c r="I174">
        <v>2785860</v>
      </c>
      <c r="J174">
        <v>-1052005.92</v>
      </c>
      <c r="K174">
        <v>1733854.08</v>
      </c>
      <c r="L174">
        <v>290106.65999999997</v>
      </c>
      <c r="M174">
        <v>0</v>
      </c>
      <c r="N174">
        <v>2000</v>
      </c>
      <c r="O174">
        <v>292106.65999999997</v>
      </c>
      <c r="P174">
        <v>-2647862.23</v>
      </c>
      <c r="Q174">
        <v>-30681.4</v>
      </c>
      <c r="R174">
        <v>0</v>
      </c>
      <c r="S174">
        <v>0</v>
      </c>
      <c r="T174">
        <v>-2678543.63</v>
      </c>
      <c r="U174">
        <v>-1000000</v>
      </c>
      <c r="V174">
        <v>0</v>
      </c>
      <c r="W174">
        <v>-54690.97</v>
      </c>
      <c r="X174">
        <v>-177932.44</v>
      </c>
      <c r="Y174">
        <v>0</v>
      </c>
      <c r="AA174">
        <v>-1232623.4099999999</v>
      </c>
      <c r="AB174">
        <v>-3592494.13</v>
      </c>
      <c r="AC174">
        <v>-3592494.13</v>
      </c>
    </row>
    <row r="175" spans="1:29" x14ac:dyDescent="0.3">
      <c r="A175" s="1" t="s">
        <v>46</v>
      </c>
      <c r="B175">
        <v>2020</v>
      </c>
      <c r="C175">
        <v>3752403.96</v>
      </c>
      <c r="D175">
        <v>1554624.33</v>
      </c>
      <c r="E175">
        <v>116190.41</v>
      </c>
      <c r="F175">
        <v>0</v>
      </c>
      <c r="G175">
        <v>70397.13</v>
      </c>
      <c r="H175">
        <v>5493615.8300000001</v>
      </c>
      <c r="I175">
        <v>2973073.23</v>
      </c>
      <c r="J175">
        <v>-1173221.57</v>
      </c>
      <c r="K175">
        <v>1799851.66</v>
      </c>
      <c r="L175">
        <v>403916.41</v>
      </c>
      <c r="M175">
        <v>0</v>
      </c>
      <c r="N175">
        <v>0</v>
      </c>
      <c r="O175">
        <v>403916.41</v>
      </c>
      <c r="P175">
        <v>-2722474.69</v>
      </c>
      <c r="Q175">
        <v>-38639.33</v>
      </c>
      <c r="R175">
        <v>0</v>
      </c>
      <c r="S175">
        <v>0</v>
      </c>
      <c r="T175">
        <v>-2761114.02</v>
      </c>
      <c r="U175">
        <v>-800000</v>
      </c>
      <c r="V175">
        <v>0</v>
      </c>
      <c r="W175">
        <v>-239654.14</v>
      </c>
      <c r="X175">
        <v>-165876.6</v>
      </c>
      <c r="Y175">
        <v>0</v>
      </c>
      <c r="Z175">
        <v>-3000</v>
      </c>
      <c r="AA175">
        <v>-1208530.74</v>
      </c>
      <c r="AB175">
        <v>-3727739.14</v>
      </c>
      <c r="AC175">
        <v>-3727739.14</v>
      </c>
    </row>
    <row r="176" spans="1:29" x14ac:dyDescent="0.3">
      <c r="A176" s="1" t="s">
        <v>46</v>
      </c>
      <c r="B176">
        <v>2021</v>
      </c>
      <c r="C176">
        <v>3436419.02</v>
      </c>
      <c r="D176">
        <v>1475868.13</v>
      </c>
      <c r="E176">
        <v>124570.66</v>
      </c>
      <c r="F176">
        <v>0</v>
      </c>
      <c r="G176">
        <v>74305.289999999994</v>
      </c>
      <c r="H176">
        <v>5111163.0999999996</v>
      </c>
      <c r="I176">
        <v>3396363.58</v>
      </c>
      <c r="J176">
        <v>-1307603.19</v>
      </c>
      <c r="K176">
        <v>2088760.39</v>
      </c>
      <c r="L176">
        <v>175030.47</v>
      </c>
      <c r="M176">
        <v>0</v>
      </c>
      <c r="N176">
        <v>0</v>
      </c>
      <c r="O176">
        <v>175030.47</v>
      </c>
      <c r="P176">
        <v>-2094736.66</v>
      </c>
      <c r="Q176">
        <v>-42457.77</v>
      </c>
      <c r="R176">
        <v>0</v>
      </c>
      <c r="S176">
        <v>0</v>
      </c>
      <c r="T176">
        <v>-2137194.4300000002</v>
      </c>
      <c r="U176">
        <v>-932877.89</v>
      </c>
      <c r="V176">
        <v>0</v>
      </c>
      <c r="W176">
        <v>-230810.25</v>
      </c>
      <c r="X176">
        <v>-146718.04</v>
      </c>
      <c r="Y176">
        <v>0</v>
      </c>
      <c r="Z176">
        <v>-9900</v>
      </c>
      <c r="AA176">
        <v>-1320306.18</v>
      </c>
      <c r="AB176">
        <v>-3917453.35</v>
      </c>
      <c r="AC176">
        <v>-3917453.35</v>
      </c>
    </row>
    <row r="177" spans="1:29" x14ac:dyDescent="0.3">
      <c r="A177" s="1" t="s">
        <v>47</v>
      </c>
      <c r="B177">
        <v>2015</v>
      </c>
      <c r="C177">
        <v>190031.86</v>
      </c>
      <c r="D177">
        <v>294077.31</v>
      </c>
      <c r="E177">
        <v>0</v>
      </c>
      <c r="F177">
        <v>0</v>
      </c>
      <c r="G177">
        <v>15422.24</v>
      </c>
      <c r="H177">
        <v>499531.41</v>
      </c>
      <c r="I177">
        <v>1356273.08</v>
      </c>
      <c r="J177">
        <v>-835136</v>
      </c>
      <c r="K177">
        <v>521137.08</v>
      </c>
      <c r="L177">
        <v>300730.25</v>
      </c>
      <c r="M177">
        <v>0</v>
      </c>
      <c r="N177">
        <v>20633</v>
      </c>
      <c r="O177">
        <v>321363.25</v>
      </c>
      <c r="P177">
        <v>-217023.59</v>
      </c>
      <c r="Q177">
        <v>-67734.2</v>
      </c>
      <c r="R177">
        <v>0</v>
      </c>
      <c r="S177">
        <v>0</v>
      </c>
      <c r="T177">
        <v>-284757.78999999998</v>
      </c>
      <c r="U177">
        <v>0</v>
      </c>
      <c r="V177">
        <v>0</v>
      </c>
      <c r="W177">
        <v>-51215.01</v>
      </c>
      <c r="X177">
        <v>0</v>
      </c>
      <c r="Y177">
        <v>0</v>
      </c>
      <c r="Z177">
        <v>-66636</v>
      </c>
      <c r="AA177">
        <v>-117851.01</v>
      </c>
      <c r="AB177">
        <v>-939422.94</v>
      </c>
      <c r="AC177">
        <v>-939422.94</v>
      </c>
    </row>
    <row r="178" spans="1:29" x14ac:dyDescent="0.3">
      <c r="A178" s="1" t="s">
        <v>47</v>
      </c>
      <c r="B178">
        <v>2016</v>
      </c>
      <c r="C178">
        <v>400</v>
      </c>
      <c r="D178">
        <v>693424.86</v>
      </c>
      <c r="E178">
        <v>0</v>
      </c>
      <c r="F178">
        <v>0</v>
      </c>
      <c r="G178">
        <v>3102.59</v>
      </c>
      <c r="H178">
        <v>696927.45</v>
      </c>
      <c r="I178">
        <v>924881.11</v>
      </c>
      <c r="J178">
        <v>-178321.73</v>
      </c>
      <c r="K178">
        <v>746559.38</v>
      </c>
      <c r="L178">
        <v>495953.97</v>
      </c>
      <c r="M178">
        <v>0</v>
      </c>
      <c r="N178">
        <v>4600.75</v>
      </c>
      <c r="O178">
        <v>500554.72</v>
      </c>
      <c r="P178">
        <v>-620276.78</v>
      </c>
      <c r="Q178">
        <v>-14377.22</v>
      </c>
      <c r="R178">
        <v>0</v>
      </c>
      <c r="S178">
        <v>-14493.24</v>
      </c>
      <c r="T178">
        <v>-649147.24</v>
      </c>
      <c r="U178">
        <v>0</v>
      </c>
      <c r="V178">
        <v>0</v>
      </c>
      <c r="W178">
        <v>-24094.97</v>
      </c>
      <c r="X178">
        <v>-133913.76</v>
      </c>
      <c r="Y178">
        <v>0</v>
      </c>
      <c r="Z178">
        <v>-72099.649999999994</v>
      </c>
      <c r="AA178">
        <v>-230108.38</v>
      </c>
      <c r="AB178">
        <v>-1064785.93</v>
      </c>
      <c r="AC178">
        <v>-1064785.93</v>
      </c>
    </row>
    <row r="179" spans="1:29" x14ac:dyDescent="0.3">
      <c r="A179" s="1" t="s">
        <v>47</v>
      </c>
      <c r="B179">
        <v>2017</v>
      </c>
      <c r="C179">
        <v>400</v>
      </c>
      <c r="D179">
        <v>723854.12</v>
      </c>
      <c r="E179">
        <v>0</v>
      </c>
      <c r="F179">
        <v>0</v>
      </c>
      <c r="G179">
        <v>19885.63</v>
      </c>
      <c r="H179">
        <v>744139.75</v>
      </c>
      <c r="I179">
        <v>974475.74</v>
      </c>
      <c r="J179">
        <v>-229644.35</v>
      </c>
      <c r="K179">
        <v>744831.39</v>
      </c>
      <c r="L179">
        <v>754269.13</v>
      </c>
      <c r="M179">
        <v>0</v>
      </c>
      <c r="N179">
        <v>4654.75</v>
      </c>
      <c r="O179">
        <v>758923.88</v>
      </c>
      <c r="P179">
        <v>-645625.09</v>
      </c>
      <c r="Q179">
        <v>-6.04</v>
      </c>
      <c r="R179">
        <v>0</v>
      </c>
      <c r="S179">
        <v>-319194.63</v>
      </c>
      <c r="T179">
        <v>-964825.76</v>
      </c>
      <c r="U179">
        <v>0</v>
      </c>
      <c r="V179">
        <v>0</v>
      </c>
      <c r="W179">
        <v>-25841.53</v>
      </c>
      <c r="X179">
        <v>-129141.68</v>
      </c>
      <c r="Y179">
        <v>0</v>
      </c>
      <c r="Z179">
        <v>-74525</v>
      </c>
      <c r="AA179">
        <v>-229508.21</v>
      </c>
      <c r="AB179">
        <v>-1053561.05</v>
      </c>
      <c r="AC179">
        <v>-1053561.05</v>
      </c>
    </row>
    <row r="180" spans="1:29" x14ac:dyDescent="0.3">
      <c r="A180" s="1" t="s">
        <v>47</v>
      </c>
      <c r="B180">
        <v>2018</v>
      </c>
      <c r="C180">
        <v>76970.460000000006</v>
      </c>
      <c r="D180">
        <v>846537.86</v>
      </c>
      <c r="E180">
        <v>0</v>
      </c>
      <c r="F180">
        <v>0</v>
      </c>
      <c r="G180">
        <v>15648.95</v>
      </c>
      <c r="H180">
        <v>939157.27</v>
      </c>
      <c r="I180">
        <v>1012355.17</v>
      </c>
      <c r="J180">
        <v>-278563.43</v>
      </c>
      <c r="K180">
        <v>733791.74</v>
      </c>
      <c r="L180">
        <v>542759.41</v>
      </c>
      <c r="M180">
        <v>0</v>
      </c>
      <c r="N180">
        <v>4654.75</v>
      </c>
      <c r="O180">
        <v>547414.16</v>
      </c>
      <c r="P180">
        <v>-468193.48</v>
      </c>
      <c r="Q180">
        <v>-1021.44</v>
      </c>
      <c r="R180">
        <v>0</v>
      </c>
      <c r="S180">
        <v>-17</v>
      </c>
      <c r="T180">
        <v>-469231.92</v>
      </c>
      <c r="U180">
        <v>0</v>
      </c>
      <c r="V180">
        <v>0</v>
      </c>
      <c r="W180">
        <v>-502863.88</v>
      </c>
      <c r="X180">
        <v>-128083.68</v>
      </c>
      <c r="Y180">
        <v>0</v>
      </c>
      <c r="Z180">
        <v>-7180</v>
      </c>
      <c r="AA180">
        <v>-638127.56000000006</v>
      </c>
      <c r="AB180">
        <v>-1113003.69</v>
      </c>
      <c r="AC180">
        <v>-1113003.69</v>
      </c>
    </row>
    <row r="181" spans="1:29" x14ac:dyDescent="0.3">
      <c r="A181" s="1" t="s">
        <v>47</v>
      </c>
      <c r="B181">
        <v>2019</v>
      </c>
      <c r="C181">
        <v>221285.69</v>
      </c>
      <c r="D181">
        <v>869398.18</v>
      </c>
      <c r="E181">
        <v>0</v>
      </c>
      <c r="F181">
        <v>0</v>
      </c>
      <c r="G181">
        <v>116443.66</v>
      </c>
      <c r="H181">
        <v>1207127.53</v>
      </c>
      <c r="I181">
        <v>1157356.57</v>
      </c>
      <c r="J181">
        <v>-323271.56</v>
      </c>
      <c r="K181">
        <v>834085.01</v>
      </c>
      <c r="L181">
        <v>568814</v>
      </c>
      <c r="M181">
        <v>0</v>
      </c>
      <c r="N181">
        <v>48618</v>
      </c>
      <c r="O181">
        <v>617432</v>
      </c>
      <c r="P181">
        <v>-985481.98</v>
      </c>
      <c r="Q181">
        <v>6.02</v>
      </c>
      <c r="R181">
        <v>0</v>
      </c>
      <c r="S181">
        <v>0</v>
      </c>
      <c r="T181">
        <v>-985475.96</v>
      </c>
      <c r="U181">
        <v>0</v>
      </c>
      <c r="V181">
        <v>0</v>
      </c>
      <c r="W181">
        <v>-345158.59</v>
      </c>
      <c r="X181">
        <v>-165111.53</v>
      </c>
      <c r="Y181">
        <v>0</v>
      </c>
      <c r="Z181">
        <v>-35025</v>
      </c>
      <c r="AA181">
        <v>-545295.12</v>
      </c>
      <c r="AB181">
        <v>-1127873.46</v>
      </c>
      <c r="AC181">
        <v>-1127873.46</v>
      </c>
    </row>
    <row r="182" spans="1:29" x14ac:dyDescent="0.3">
      <c r="A182" s="1" t="s">
        <v>47</v>
      </c>
      <c r="B182">
        <v>2020</v>
      </c>
      <c r="C182">
        <v>314552.98</v>
      </c>
      <c r="D182">
        <v>775199.8</v>
      </c>
      <c r="E182">
        <v>0</v>
      </c>
      <c r="F182">
        <v>0</v>
      </c>
      <c r="G182">
        <v>14939.01</v>
      </c>
      <c r="H182">
        <v>1104691.79</v>
      </c>
      <c r="I182">
        <v>1251926.3899999999</v>
      </c>
      <c r="J182">
        <v>-370234.81</v>
      </c>
      <c r="K182">
        <v>881691.58</v>
      </c>
      <c r="L182">
        <v>565181.61</v>
      </c>
      <c r="M182">
        <v>0</v>
      </c>
      <c r="N182">
        <v>109397.56</v>
      </c>
      <c r="O182">
        <v>674579.17</v>
      </c>
      <c r="P182">
        <v>-877635.43</v>
      </c>
      <c r="Q182">
        <v>-25305.97</v>
      </c>
      <c r="R182">
        <v>0</v>
      </c>
      <c r="S182">
        <v>0</v>
      </c>
      <c r="T182">
        <v>-902941.4</v>
      </c>
      <c r="U182">
        <v>-30000</v>
      </c>
      <c r="V182">
        <v>0</v>
      </c>
      <c r="W182">
        <v>-379169.53</v>
      </c>
      <c r="X182">
        <v>-159685.03</v>
      </c>
      <c r="Y182">
        <v>0</v>
      </c>
      <c r="Z182">
        <v>-41629</v>
      </c>
      <c r="AA182">
        <v>-610483.56000000006</v>
      </c>
      <c r="AB182">
        <v>-1147537.58</v>
      </c>
      <c r="AC182">
        <v>-1147537.58</v>
      </c>
    </row>
    <row r="183" spans="1:29" x14ac:dyDescent="0.3">
      <c r="A183" s="1" t="s">
        <v>47</v>
      </c>
      <c r="B183">
        <v>2021</v>
      </c>
      <c r="C183">
        <v>564648.18999999994</v>
      </c>
      <c r="D183">
        <v>625363.43999999994</v>
      </c>
      <c r="E183">
        <v>0</v>
      </c>
      <c r="F183">
        <v>0</v>
      </c>
      <c r="G183">
        <v>16347.61</v>
      </c>
      <c r="H183">
        <v>1206359.24</v>
      </c>
      <c r="I183">
        <v>1388092.47</v>
      </c>
      <c r="J183">
        <v>-416672.48</v>
      </c>
      <c r="K183">
        <v>971419.99</v>
      </c>
      <c r="L183">
        <v>433602.5</v>
      </c>
      <c r="M183">
        <v>0</v>
      </c>
      <c r="N183">
        <v>83108.56</v>
      </c>
      <c r="O183">
        <v>516711.06</v>
      </c>
      <c r="P183">
        <v>-915455.94</v>
      </c>
      <c r="Q183">
        <v>-17396.96</v>
      </c>
      <c r="R183">
        <v>0</v>
      </c>
      <c r="S183">
        <v>0</v>
      </c>
      <c r="T183">
        <v>-932852.9</v>
      </c>
      <c r="U183">
        <v>-30000</v>
      </c>
      <c r="V183">
        <v>0</v>
      </c>
      <c r="W183">
        <v>-348463.63</v>
      </c>
      <c r="X183">
        <v>-153449.28</v>
      </c>
      <c r="Y183">
        <v>0</v>
      </c>
      <c r="Z183">
        <v>-28482</v>
      </c>
      <c r="AA183">
        <v>-560394.91</v>
      </c>
      <c r="AB183">
        <v>-1201242.48</v>
      </c>
      <c r="AC183">
        <v>-1201242.48</v>
      </c>
    </row>
    <row r="184" spans="1:29" x14ac:dyDescent="0.3">
      <c r="A184" s="1" t="s">
        <v>48</v>
      </c>
      <c r="B184">
        <v>2015</v>
      </c>
      <c r="C184">
        <v>1141730.76</v>
      </c>
      <c r="D184">
        <v>2709065.51</v>
      </c>
      <c r="E184">
        <v>97755.58</v>
      </c>
      <c r="F184">
        <v>0</v>
      </c>
      <c r="G184">
        <v>29643.59</v>
      </c>
      <c r="H184">
        <v>3978195.44</v>
      </c>
      <c r="I184">
        <v>7483103.3700000001</v>
      </c>
      <c r="J184">
        <v>-2454157.4300000002</v>
      </c>
      <c r="K184">
        <v>5028945.9400000004</v>
      </c>
      <c r="L184">
        <v>445991.6</v>
      </c>
      <c r="M184">
        <v>0</v>
      </c>
      <c r="N184">
        <v>0</v>
      </c>
      <c r="O184">
        <v>445991.6</v>
      </c>
      <c r="P184">
        <v>-3241685.87</v>
      </c>
      <c r="Q184">
        <v>0</v>
      </c>
      <c r="R184">
        <v>0</v>
      </c>
      <c r="S184">
        <v>-744428.82</v>
      </c>
      <c r="T184">
        <v>-3986114.69</v>
      </c>
      <c r="U184">
        <v>-663216.5</v>
      </c>
      <c r="V184">
        <v>0</v>
      </c>
      <c r="W184">
        <v>-357605.79</v>
      </c>
      <c r="X184">
        <v>-449515.41</v>
      </c>
      <c r="Y184">
        <v>0</v>
      </c>
      <c r="Z184">
        <v>-1076</v>
      </c>
      <c r="AA184">
        <v>-1471413.7</v>
      </c>
      <c r="AB184">
        <v>-3995604.59</v>
      </c>
      <c r="AC184">
        <v>-3995604.59</v>
      </c>
    </row>
    <row r="185" spans="1:29" x14ac:dyDescent="0.3">
      <c r="A185" s="1" t="s">
        <v>48</v>
      </c>
      <c r="B185">
        <v>2016</v>
      </c>
      <c r="C185">
        <v>1074608.71</v>
      </c>
      <c r="D185">
        <v>3388659.38</v>
      </c>
      <c r="E185">
        <v>95423.16</v>
      </c>
      <c r="F185">
        <v>0</v>
      </c>
      <c r="G185">
        <v>13784.33</v>
      </c>
      <c r="H185">
        <v>4572475.58</v>
      </c>
      <c r="I185">
        <v>7328319.8700000001</v>
      </c>
      <c r="J185">
        <v>-599498.85</v>
      </c>
      <c r="K185">
        <v>6728821.0199999996</v>
      </c>
      <c r="L185">
        <v>670068.52</v>
      </c>
      <c r="M185">
        <v>0</v>
      </c>
      <c r="N185">
        <v>87302</v>
      </c>
      <c r="O185">
        <v>757370.52</v>
      </c>
      <c r="P185">
        <v>-3649364.48</v>
      </c>
      <c r="Q185">
        <v>0</v>
      </c>
      <c r="R185">
        <v>0</v>
      </c>
      <c r="S185">
        <v>-1453994.84</v>
      </c>
      <c r="T185">
        <v>-5103359.32</v>
      </c>
      <c r="U185">
        <v>-641754.76</v>
      </c>
      <c r="V185">
        <v>0</v>
      </c>
      <c r="W185">
        <v>-1065617.33</v>
      </c>
      <c r="X185">
        <v>-781361.43</v>
      </c>
      <c r="Y185">
        <v>0</v>
      </c>
      <c r="AA185">
        <v>-2488733.52</v>
      </c>
      <c r="AB185">
        <v>-4466574.28</v>
      </c>
      <c r="AC185">
        <v>-4466574.28</v>
      </c>
    </row>
    <row r="186" spans="1:29" x14ac:dyDescent="0.3">
      <c r="A186" s="1" t="s">
        <v>48</v>
      </c>
      <c r="B186">
        <v>2017</v>
      </c>
      <c r="C186">
        <v>1322181.67</v>
      </c>
      <c r="D186">
        <v>3019221.27</v>
      </c>
      <c r="E186">
        <v>124297.12</v>
      </c>
      <c r="F186">
        <v>0</v>
      </c>
      <c r="G186">
        <v>29871.62</v>
      </c>
      <c r="H186">
        <v>4495571.68</v>
      </c>
      <c r="I186">
        <v>9927419.2899999991</v>
      </c>
      <c r="J186">
        <v>-2883776.59</v>
      </c>
      <c r="K186">
        <v>7043642.7000000002</v>
      </c>
      <c r="L186">
        <v>779581.75</v>
      </c>
      <c r="M186">
        <v>0</v>
      </c>
      <c r="N186">
        <v>0</v>
      </c>
      <c r="O186">
        <v>779581.75</v>
      </c>
      <c r="P186">
        <v>-3227237.16</v>
      </c>
      <c r="Q186">
        <v>0</v>
      </c>
      <c r="R186">
        <v>0</v>
      </c>
      <c r="S186">
        <v>-711308.56</v>
      </c>
      <c r="T186">
        <v>-3938545.72</v>
      </c>
      <c r="U186">
        <v>-2107952.79</v>
      </c>
      <c r="V186">
        <v>0</v>
      </c>
      <c r="W186">
        <v>-1309711.57</v>
      </c>
      <c r="X186">
        <v>-433730.63</v>
      </c>
      <c r="Y186">
        <v>0</v>
      </c>
      <c r="AA186">
        <v>-3851394.99</v>
      </c>
      <c r="AB186">
        <v>-4528855.42</v>
      </c>
      <c r="AC186">
        <v>-4528855.42</v>
      </c>
    </row>
    <row r="187" spans="1:29" x14ac:dyDescent="0.3">
      <c r="A187" s="1" t="s">
        <v>48</v>
      </c>
      <c r="B187">
        <v>2018</v>
      </c>
      <c r="C187">
        <v>2334364.9</v>
      </c>
      <c r="D187">
        <v>3943435.35</v>
      </c>
      <c r="E187">
        <v>96133.77</v>
      </c>
      <c r="F187">
        <v>0</v>
      </c>
      <c r="G187">
        <v>26371.3</v>
      </c>
      <c r="H187">
        <v>6400305.3200000003</v>
      </c>
      <c r="I187">
        <v>9910545.7200000007</v>
      </c>
      <c r="J187">
        <v>-2971517.02</v>
      </c>
      <c r="K187">
        <v>6939028.7000000002</v>
      </c>
      <c r="L187">
        <v>84077.19</v>
      </c>
      <c r="M187">
        <v>0</v>
      </c>
      <c r="N187">
        <v>212892</v>
      </c>
      <c r="O187">
        <v>296969.19</v>
      </c>
      <c r="P187">
        <v>-2917888.78</v>
      </c>
      <c r="Q187">
        <v>-42260.57</v>
      </c>
      <c r="R187">
        <v>0</v>
      </c>
      <c r="S187">
        <v>-170155.74</v>
      </c>
      <c r="T187">
        <v>-3130305.09</v>
      </c>
      <c r="U187">
        <v>-3669128.03</v>
      </c>
      <c r="V187">
        <v>0</v>
      </c>
      <c r="W187">
        <v>-1939522.01</v>
      </c>
      <c r="X187">
        <v>-374396.21</v>
      </c>
      <c r="Y187">
        <v>0</v>
      </c>
      <c r="AA187">
        <v>-5983046.25</v>
      </c>
      <c r="AB187">
        <v>-4522951.87</v>
      </c>
      <c r="AC187">
        <v>-4522951.87</v>
      </c>
    </row>
    <row r="188" spans="1:29" x14ac:dyDescent="0.3">
      <c r="A188" s="1" t="s">
        <v>48</v>
      </c>
      <c r="B188">
        <v>2019</v>
      </c>
      <c r="C188">
        <v>2576139.65</v>
      </c>
      <c r="D188">
        <v>3547641</v>
      </c>
      <c r="E188">
        <v>94885.11</v>
      </c>
      <c r="F188">
        <v>0</v>
      </c>
      <c r="G188">
        <v>30136.33</v>
      </c>
      <c r="H188">
        <v>6248802.0899999999</v>
      </c>
      <c r="I188">
        <v>8265758.2800000003</v>
      </c>
      <c r="J188">
        <v>-1388275.75</v>
      </c>
      <c r="K188">
        <v>6877482.5300000003</v>
      </c>
      <c r="L188">
        <v>309300.52</v>
      </c>
      <c r="M188">
        <v>0</v>
      </c>
      <c r="N188">
        <v>59505</v>
      </c>
      <c r="O188">
        <v>368805.52</v>
      </c>
      <c r="P188">
        <v>-3359516.5</v>
      </c>
      <c r="Q188">
        <v>0</v>
      </c>
      <c r="R188">
        <v>0</v>
      </c>
      <c r="S188">
        <v>-175920.79</v>
      </c>
      <c r="T188">
        <v>-3535437.29</v>
      </c>
      <c r="U188">
        <v>-3493207.24</v>
      </c>
      <c r="V188">
        <v>0</v>
      </c>
      <c r="W188">
        <v>-1303768.32</v>
      </c>
      <c r="X188">
        <v>-373884.66</v>
      </c>
      <c r="Y188">
        <v>0</v>
      </c>
      <c r="AA188">
        <v>-5170860.22</v>
      </c>
      <c r="AB188">
        <v>-4788792.63</v>
      </c>
      <c r="AC188">
        <v>-4788792.63</v>
      </c>
    </row>
    <row r="189" spans="1:29" x14ac:dyDescent="0.3">
      <c r="A189" s="1" t="s">
        <v>48</v>
      </c>
      <c r="B189">
        <v>2020</v>
      </c>
      <c r="C189">
        <v>2663996.8199999998</v>
      </c>
      <c r="D189">
        <v>3938207.37</v>
      </c>
      <c r="E189">
        <v>77360.11</v>
      </c>
      <c r="F189">
        <v>0</v>
      </c>
      <c r="G189">
        <v>26758.68</v>
      </c>
      <c r="H189">
        <v>6706322.9800000004</v>
      </c>
      <c r="I189">
        <v>8454839.1199999992</v>
      </c>
      <c r="J189">
        <v>-1667918.73</v>
      </c>
      <c r="K189">
        <v>6786920.3899999997</v>
      </c>
      <c r="L189">
        <v>67715.5</v>
      </c>
      <c r="M189">
        <v>0</v>
      </c>
      <c r="N189">
        <v>131455</v>
      </c>
      <c r="O189">
        <v>199170.5</v>
      </c>
      <c r="P189">
        <v>-3037283.95</v>
      </c>
      <c r="Q189">
        <v>-197729.81</v>
      </c>
      <c r="R189">
        <v>0</v>
      </c>
      <c r="S189">
        <v>-181883.98</v>
      </c>
      <c r="T189">
        <v>-3416897.74</v>
      </c>
      <c r="U189">
        <v>-3311323.26</v>
      </c>
      <c r="V189">
        <v>0</v>
      </c>
      <c r="W189">
        <v>-1622901.12</v>
      </c>
      <c r="X189">
        <v>-368160.44</v>
      </c>
      <c r="Y189">
        <v>0</v>
      </c>
      <c r="AA189">
        <v>-5302384.82</v>
      </c>
      <c r="AB189">
        <v>-4973131.3099999996</v>
      </c>
      <c r="AC189">
        <v>-4973131.3099999996</v>
      </c>
    </row>
    <row r="190" spans="1:29" x14ac:dyDescent="0.3">
      <c r="A190" s="1" t="s">
        <v>48</v>
      </c>
      <c r="B190">
        <v>2021</v>
      </c>
      <c r="C190">
        <v>2563822.25</v>
      </c>
      <c r="D190">
        <v>3413425.72</v>
      </c>
      <c r="E190">
        <v>77919.77</v>
      </c>
      <c r="F190">
        <v>0</v>
      </c>
      <c r="G190">
        <v>49231.72</v>
      </c>
      <c r="H190">
        <v>6104399.46</v>
      </c>
      <c r="I190">
        <v>8660072.4399999995</v>
      </c>
      <c r="J190">
        <v>-1953886.66</v>
      </c>
      <c r="K190">
        <v>6706185.7800000003</v>
      </c>
      <c r="L190">
        <v>145808.70000000001</v>
      </c>
      <c r="M190">
        <v>0</v>
      </c>
      <c r="N190">
        <v>89116</v>
      </c>
      <c r="O190">
        <v>234924.7</v>
      </c>
      <c r="P190">
        <v>-2610821.89</v>
      </c>
      <c r="Q190">
        <v>0</v>
      </c>
      <c r="R190">
        <v>0</v>
      </c>
      <c r="S190">
        <v>-188052.42</v>
      </c>
      <c r="T190">
        <v>-2798874.31</v>
      </c>
      <c r="U190">
        <v>-3123270.84</v>
      </c>
      <c r="V190">
        <v>0</v>
      </c>
      <c r="W190">
        <v>-1672626.04</v>
      </c>
      <c r="X190">
        <v>-457413.17</v>
      </c>
      <c r="Y190">
        <v>0</v>
      </c>
      <c r="AA190">
        <v>-5253310.05</v>
      </c>
      <c r="AB190">
        <v>-4993325.58</v>
      </c>
      <c r="AC190">
        <v>-4993325.58</v>
      </c>
    </row>
    <row r="191" spans="1:29" x14ac:dyDescent="0.3">
      <c r="A191" s="1" t="s">
        <v>49</v>
      </c>
      <c r="B191">
        <v>2015</v>
      </c>
      <c r="C191">
        <v>11523938.060000001</v>
      </c>
      <c r="D191">
        <v>820537738.00999999</v>
      </c>
      <c r="E191">
        <v>7852454.9900000002</v>
      </c>
      <c r="F191">
        <v>25418555881.009998</v>
      </c>
      <c r="G191">
        <v>23338016.489999998</v>
      </c>
      <c r="H191">
        <v>26281808028.560001</v>
      </c>
      <c r="I191">
        <v>11205528026.190001</v>
      </c>
      <c r="J191">
        <v>-4010873347.8000002</v>
      </c>
      <c r="K191">
        <v>7194654678.3900003</v>
      </c>
      <c r="L191">
        <v>345168699.75999999</v>
      </c>
      <c r="M191">
        <v>0.48</v>
      </c>
      <c r="N191">
        <v>589798946.75999999</v>
      </c>
      <c r="O191">
        <v>934967647</v>
      </c>
      <c r="P191">
        <v>-1156174366.3299999</v>
      </c>
      <c r="Q191">
        <v>-184115156.91999999</v>
      </c>
      <c r="R191">
        <v>-25417646361.540001</v>
      </c>
      <c r="S191">
        <v>-239664095.52000001</v>
      </c>
      <c r="T191">
        <v>-26997599980.310001</v>
      </c>
      <c r="U191">
        <v>-3043948868</v>
      </c>
      <c r="V191">
        <v>-52615823.990000002</v>
      </c>
      <c r="W191">
        <v>-144350290.97999999</v>
      </c>
      <c r="X191">
        <v>-103555065.7</v>
      </c>
      <c r="Y191">
        <v>-863394399</v>
      </c>
      <c r="Z191">
        <v>-426903767.07999998</v>
      </c>
      <c r="AA191">
        <v>-4634768214.75</v>
      </c>
      <c r="AB191">
        <v>-2779062158.8899999</v>
      </c>
      <c r="AC191">
        <v>-2779062158.8899999</v>
      </c>
    </row>
    <row r="192" spans="1:29" x14ac:dyDescent="0.3">
      <c r="A192" s="1" t="s">
        <v>49</v>
      </c>
      <c r="B192">
        <v>2016</v>
      </c>
      <c r="C192">
        <v>16595860.09</v>
      </c>
      <c r="D192">
        <v>858404111.50999999</v>
      </c>
      <c r="E192">
        <v>7497396.8099999996</v>
      </c>
      <c r="F192">
        <v>1108245.06</v>
      </c>
      <c r="G192">
        <v>45594693</v>
      </c>
      <c r="H192">
        <v>929200306.47000003</v>
      </c>
      <c r="I192">
        <v>11925133230.16</v>
      </c>
      <c r="J192">
        <v>-4233507530.0300002</v>
      </c>
      <c r="K192">
        <v>7691625700.1299896</v>
      </c>
      <c r="L192">
        <v>383299620.81</v>
      </c>
      <c r="M192">
        <v>0</v>
      </c>
      <c r="N192">
        <v>662560816.11000001</v>
      </c>
      <c r="O192">
        <v>1045860436.92</v>
      </c>
      <c r="P192">
        <v>-613364999.52999997</v>
      </c>
      <c r="Q192">
        <v>-184488011.30000001</v>
      </c>
      <c r="R192">
        <v>-75613652.349999994</v>
      </c>
      <c r="S192">
        <v>-244484451.74000001</v>
      </c>
      <c r="T192">
        <v>-1117951114.9200001</v>
      </c>
      <c r="U192">
        <v>-3880361278.3899999</v>
      </c>
      <c r="V192">
        <v>-29238269.079999998</v>
      </c>
      <c r="W192">
        <v>-283498033.91000003</v>
      </c>
      <c r="X192">
        <v>-98740971.370000005</v>
      </c>
      <c r="Y192">
        <v>-906969096.69000006</v>
      </c>
      <c r="Z192">
        <v>-491790858.50999999</v>
      </c>
      <c r="AA192">
        <v>-5690598507.9499998</v>
      </c>
      <c r="AB192">
        <v>-2858136820.6500001</v>
      </c>
      <c r="AC192">
        <v>-2858136820.6500001</v>
      </c>
    </row>
    <row r="193" spans="1:29" x14ac:dyDescent="0.3">
      <c r="A193" s="1" t="s">
        <v>49</v>
      </c>
      <c r="B193">
        <v>2017</v>
      </c>
      <c r="C193">
        <v>6472209.8700000001</v>
      </c>
      <c r="D193">
        <v>748024734.33000004</v>
      </c>
      <c r="E193">
        <v>5849077.75</v>
      </c>
      <c r="F193">
        <v>692906</v>
      </c>
      <c r="G193">
        <v>34688655.32</v>
      </c>
      <c r="H193">
        <v>795727583.26999998</v>
      </c>
      <c r="I193">
        <v>12317058677.379999</v>
      </c>
      <c r="J193">
        <v>-4427251943.7600002</v>
      </c>
      <c r="K193">
        <v>7889806733.6199999</v>
      </c>
      <c r="L193">
        <v>289831019.57999998</v>
      </c>
      <c r="M193">
        <v>0</v>
      </c>
      <c r="N193">
        <v>591598397.29999995</v>
      </c>
      <c r="O193">
        <v>881429416.88</v>
      </c>
      <c r="P193">
        <v>-668637115.48000002</v>
      </c>
      <c r="Q193">
        <v>-204255429.83000001</v>
      </c>
      <c r="R193">
        <v>-167826858.19999999</v>
      </c>
      <c r="S193">
        <v>-386662789.12</v>
      </c>
      <c r="T193">
        <v>-1427382192.6300001</v>
      </c>
      <c r="U193">
        <v>-3534409006.5</v>
      </c>
      <c r="V193">
        <v>-11272000</v>
      </c>
      <c r="W193">
        <v>-353957987.62</v>
      </c>
      <c r="X193">
        <v>-87497818.439999998</v>
      </c>
      <c r="Y193">
        <v>-839146430.70000005</v>
      </c>
      <c r="Z193">
        <v>-498928977.60000002</v>
      </c>
      <c r="AA193">
        <v>-5325212220.8599997</v>
      </c>
      <c r="AB193">
        <v>-2814369320.2800002</v>
      </c>
      <c r="AC193">
        <v>-2814369320.2800002</v>
      </c>
    </row>
    <row r="194" spans="1:29" x14ac:dyDescent="0.3">
      <c r="A194" s="1" t="s">
        <v>49</v>
      </c>
      <c r="B194">
        <v>2018</v>
      </c>
      <c r="C194">
        <v>4127716.63</v>
      </c>
      <c r="D194">
        <v>725999459.98000002</v>
      </c>
      <c r="E194">
        <v>6347840.2599999998</v>
      </c>
      <c r="F194">
        <v>481184</v>
      </c>
      <c r="G194">
        <v>29378789.100000001</v>
      </c>
      <c r="H194">
        <v>766334989.97000003</v>
      </c>
      <c r="I194">
        <v>12668881568.620001</v>
      </c>
      <c r="J194">
        <v>-4569178675.5100002</v>
      </c>
      <c r="K194">
        <v>8099702893.1099997</v>
      </c>
      <c r="L194">
        <v>296250883.06</v>
      </c>
      <c r="M194">
        <v>0</v>
      </c>
      <c r="N194">
        <v>190018334.90000001</v>
      </c>
      <c r="O194">
        <v>486269217.95999998</v>
      </c>
      <c r="P194">
        <v>-560257893.91999996</v>
      </c>
      <c r="Q194">
        <v>-222328262.87</v>
      </c>
      <c r="R194">
        <v>-390901017.60000002</v>
      </c>
      <c r="S194">
        <v>-339688986.13</v>
      </c>
      <c r="T194">
        <v>-1513176160.52</v>
      </c>
      <c r="U194">
        <v>-3650746002.0999999</v>
      </c>
      <c r="V194">
        <v>-11272000</v>
      </c>
      <c r="W194">
        <v>-527002224.13</v>
      </c>
      <c r="X194">
        <v>-69251083.530000001</v>
      </c>
      <c r="Y194">
        <v>-783074167.70000005</v>
      </c>
      <c r="Z194">
        <v>-32990446.199999999</v>
      </c>
      <c r="AA194">
        <v>-5074335923.6599998</v>
      </c>
      <c r="AB194">
        <v>-2764795016.8600001</v>
      </c>
      <c r="AC194">
        <v>-2764795016.8600001</v>
      </c>
    </row>
    <row r="195" spans="1:29" x14ac:dyDescent="0.3">
      <c r="A195" s="1" t="s">
        <v>49</v>
      </c>
      <c r="B195">
        <v>2019</v>
      </c>
      <c r="C195">
        <v>4072577.77</v>
      </c>
      <c r="D195">
        <v>912061031</v>
      </c>
      <c r="E195">
        <v>7387460.5300000003</v>
      </c>
      <c r="F195">
        <v>310755</v>
      </c>
      <c r="G195">
        <v>98202712.379999995</v>
      </c>
      <c r="H195">
        <v>1022034536.6799999</v>
      </c>
      <c r="I195">
        <v>13216261925.67</v>
      </c>
      <c r="J195">
        <v>-4855013887.2299995</v>
      </c>
      <c r="K195">
        <v>8361248038.4400101</v>
      </c>
      <c r="L195">
        <v>306934337.68000001</v>
      </c>
      <c r="M195">
        <v>0</v>
      </c>
      <c r="N195">
        <v>346649032.12</v>
      </c>
      <c r="O195">
        <v>653583369.79999995</v>
      </c>
      <c r="P195">
        <v>-867555067.54999995</v>
      </c>
      <c r="Q195">
        <v>-246076834.62</v>
      </c>
      <c r="R195">
        <v>-302781726.11000001</v>
      </c>
      <c r="S195">
        <v>-200462975.25999999</v>
      </c>
      <c r="T195">
        <v>-1616876603.54</v>
      </c>
      <c r="U195">
        <v>-4118421040.75</v>
      </c>
      <c r="V195">
        <v>-11272000</v>
      </c>
      <c r="W195">
        <v>-391820146.94999999</v>
      </c>
      <c r="X195">
        <v>-107276508.59999999</v>
      </c>
      <c r="Y195">
        <v>-947852019.44000006</v>
      </c>
      <c r="Z195">
        <v>-158236999.77000001</v>
      </c>
      <c r="AA195">
        <v>-5734878715.5100002</v>
      </c>
      <c r="AB195">
        <v>-2685110625.8699999</v>
      </c>
      <c r="AC195">
        <v>-2685110625.8699999</v>
      </c>
    </row>
    <row r="196" spans="1:29" x14ac:dyDescent="0.3">
      <c r="A196" s="1" t="s">
        <v>49</v>
      </c>
      <c r="B196">
        <v>2020</v>
      </c>
      <c r="C196">
        <v>5748781.5599999996</v>
      </c>
      <c r="D196">
        <v>814826650.25999999</v>
      </c>
      <c r="E196">
        <v>7310642.25</v>
      </c>
      <c r="F196">
        <v>108344498.59</v>
      </c>
      <c r="G196">
        <v>40421214.689999998</v>
      </c>
      <c r="H196">
        <v>976651787.35000002</v>
      </c>
      <c r="I196">
        <v>13830436698.25</v>
      </c>
      <c r="J196">
        <v>-5078286753.6700001</v>
      </c>
      <c r="K196">
        <v>8752149944.5799999</v>
      </c>
      <c r="L196">
        <v>266456473.18000001</v>
      </c>
      <c r="M196">
        <v>0</v>
      </c>
      <c r="N196">
        <v>990549595.95000005</v>
      </c>
      <c r="O196">
        <v>1257006069.1300001</v>
      </c>
      <c r="P196">
        <v>-943401152.00999999</v>
      </c>
      <c r="Q196">
        <v>-88666843.909999996</v>
      </c>
      <c r="R196">
        <v>-135284822.80000001</v>
      </c>
      <c r="S196">
        <v>-295987529.94999999</v>
      </c>
      <c r="T196">
        <v>-1463340348.6700001</v>
      </c>
      <c r="U196">
        <v>-4499993429.8900003</v>
      </c>
      <c r="V196">
        <v>0</v>
      </c>
      <c r="W196">
        <v>-454474787.64999998</v>
      </c>
      <c r="X196">
        <v>-115884267.84</v>
      </c>
      <c r="Y196">
        <v>-1000612405.27</v>
      </c>
      <c r="Z196">
        <v>-667841085.36000001</v>
      </c>
      <c r="AA196">
        <v>-6738805976.0100002</v>
      </c>
      <c r="AB196">
        <v>-2783661476.3773999</v>
      </c>
      <c r="AC196">
        <v>-2783661476.3773999</v>
      </c>
    </row>
    <row r="197" spans="1:29" x14ac:dyDescent="0.3">
      <c r="A197" s="1" t="s">
        <v>49</v>
      </c>
      <c r="B197">
        <v>2021</v>
      </c>
      <c r="C197">
        <v>0.04</v>
      </c>
      <c r="D197">
        <v>751228999.33000004</v>
      </c>
      <c r="E197">
        <v>6017253.7400000002</v>
      </c>
      <c r="F197">
        <v>0</v>
      </c>
      <c r="G197">
        <v>92741289.25</v>
      </c>
      <c r="H197">
        <v>849987542.36000001</v>
      </c>
      <c r="I197">
        <v>14541862886.780001</v>
      </c>
      <c r="J197">
        <v>-5373630392.0799999</v>
      </c>
      <c r="K197">
        <v>9168232494.7000008</v>
      </c>
      <c r="L197">
        <v>199410629.5</v>
      </c>
      <c r="M197">
        <v>0</v>
      </c>
      <c r="N197">
        <v>937111293.86000001</v>
      </c>
      <c r="O197">
        <v>1136521923.3599999</v>
      </c>
      <c r="P197">
        <v>-849966576.15999997</v>
      </c>
      <c r="Q197">
        <v>-98462671.219999999</v>
      </c>
      <c r="R197">
        <v>-70245699.439999998</v>
      </c>
      <c r="S197">
        <v>-309676634.82999998</v>
      </c>
      <c r="T197">
        <v>-1328351581.6500001</v>
      </c>
      <c r="U197">
        <v>-4716410055.1599998</v>
      </c>
      <c r="V197">
        <v>0</v>
      </c>
      <c r="W197">
        <v>-384702716.41000003</v>
      </c>
      <c r="X197">
        <v>-93810610.409999996</v>
      </c>
      <c r="Y197">
        <v>-1003182685.84</v>
      </c>
      <c r="Z197">
        <v>-735678211.52999997</v>
      </c>
      <c r="AA197">
        <v>-6933784279.3500004</v>
      </c>
      <c r="AB197">
        <v>-2892606099.4200001</v>
      </c>
      <c r="AC197">
        <v>-2892606099.4200001</v>
      </c>
    </row>
    <row r="198" spans="1:29" x14ac:dyDescent="0.3">
      <c r="A198" s="1" t="s">
        <v>50</v>
      </c>
      <c r="B198">
        <v>2015</v>
      </c>
      <c r="C198">
        <v>5557416.0599999996</v>
      </c>
      <c r="D198">
        <v>154907003.43000001</v>
      </c>
      <c r="E198">
        <v>12398682.550000001</v>
      </c>
      <c r="F198">
        <v>5784515.4000000004</v>
      </c>
      <c r="G198">
        <v>2183756.91</v>
      </c>
      <c r="H198">
        <v>180831374.34999999</v>
      </c>
      <c r="I198">
        <v>955318229.76999998</v>
      </c>
      <c r="J198">
        <v>-158393111.43000001</v>
      </c>
      <c r="K198">
        <v>796925118.34000003</v>
      </c>
      <c r="L198">
        <v>14225142.460000001</v>
      </c>
      <c r="M198">
        <v>0</v>
      </c>
      <c r="N198">
        <v>458814.83</v>
      </c>
      <c r="O198">
        <v>14683957.289999999</v>
      </c>
      <c r="P198">
        <v>-128375468.34</v>
      </c>
      <c r="Q198">
        <v>-1571468.42</v>
      </c>
      <c r="R198">
        <v>-2377170.33</v>
      </c>
      <c r="S198">
        <v>-41000000</v>
      </c>
      <c r="T198">
        <v>-173324107.09</v>
      </c>
      <c r="U198">
        <v>0</v>
      </c>
      <c r="V198">
        <v>-447185000</v>
      </c>
      <c r="W198">
        <v>-40106544.369999997</v>
      </c>
      <c r="X198">
        <v>-18313603.760000002</v>
      </c>
      <c r="Y198">
        <v>-10707093.43</v>
      </c>
      <c r="AA198">
        <v>-516312241.56</v>
      </c>
      <c r="AB198">
        <v>-302804101.32999998</v>
      </c>
      <c r="AC198">
        <v>-302804101.32999998</v>
      </c>
    </row>
    <row r="199" spans="1:29" x14ac:dyDescent="0.3">
      <c r="A199" s="1" t="s">
        <v>50</v>
      </c>
      <c r="B199">
        <v>2016</v>
      </c>
      <c r="C199">
        <v>6367249.04</v>
      </c>
      <c r="D199">
        <v>179572781.58000001</v>
      </c>
      <c r="E199">
        <v>12765787.640000001</v>
      </c>
      <c r="F199">
        <v>8055006.1299999999</v>
      </c>
      <c r="G199">
        <v>3804105.86</v>
      </c>
      <c r="H199">
        <v>210564930.25</v>
      </c>
      <c r="I199">
        <v>966315194.13999999</v>
      </c>
      <c r="J199">
        <v>-111802887.34</v>
      </c>
      <c r="K199">
        <v>854512306.79999995</v>
      </c>
      <c r="L199">
        <v>4302813.1399999997</v>
      </c>
      <c r="M199">
        <v>0</v>
      </c>
      <c r="N199">
        <v>438721.11</v>
      </c>
      <c r="O199">
        <v>4741534.25</v>
      </c>
      <c r="P199">
        <v>-147061565.24000001</v>
      </c>
      <c r="Q199">
        <v>-3144608.1</v>
      </c>
      <c r="R199">
        <v>-4713425.87</v>
      </c>
      <c r="S199">
        <v>-22000000</v>
      </c>
      <c r="T199">
        <v>-176919599.21000001</v>
      </c>
      <c r="U199">
        <v>0</v>
      </c>
      <c r="V199">
        <v>-507185000</v>
      </c>
      <c r="W199">
        <v>-34948256.770000003</v>
      </c>
      <c r="X199">
        <v>-18463713.120000001</v>
      </c>
      <c r="Y199">
        <v>-12500900</v>
      </c>
      <c r="AA199">
        <v>-573097869.88999999</v>
      </c>
      <c r="AB199">
        <v>-319801302.19999999</v>
      </c>
      <c r="AC199">
        <v>-319801302.19999999</v>
      </c>
    </row>
    <row r="200" spans="1:29" x14ac:dyDescent="0.3">
      <c r="A200" s="1" t="s">
        <v>50</v>
      </c>
      <c r="B200">
        <v>2017</v>
      </c>
      <c r="C200">
        <v>4645</v>
      </c>
      <c r="D200">
        <v>159230198.81999999</v>
      </c>
      <c r="E200">
        <v>11495660.550000001</v>
      </c>
      <c r="F200">
        <v>0</v>
      </c>
      <c r="G200">
        <v>3352214.07</v>
      </c>
      <c r="H200">
        <v>174082718.44</v>
      </c>
      <c r="I200">
        <v>1080357431.3699999</v>
      </c>
      <c r="J200">
        <v>-148770466.84</v>
      </c>
      <c r="K200">
        <v>931586964.52999997</v>
      </c>
      <c r="L200">
        <v>6561886.5899999999</v>
      </c>
      <c r="M200">
        <v>0</v>
      </c>
      <c r="N200">
        <v>212871.11</v>
      </c>
      <c r="O200">
        <v>6774757.7000000002</v>
      </c>
      <c r="P200">
        <v>-121698033.09</v>
      </c>
      <c r="Q200">
        <v>-4739016.18</v>
      </c>
      <c r="R200">
        <v>-2924425.28</v>
      </c>
      <c r="S200">
        <v>-12260535.9</v>
      </c>
      <c r="T200">
        <v>-141622010.44999999</v>
      </c>
      <c r="U200">
        <v>0</v>
      </c>
      <c r="V200">
        <v>-567185000</v>
      </c>
      <c r="W200">
        <v>-22401883.91</v>
      </c>
      <c r="X200">
        <v>-32240819.32</v>
      </c>
      <c r="Y200">
        <v>-13333800</v>
      </c>
      <c r="AA200">
        <v>-635161503.23000002</v>
      </c>
      <c r="AB200">
        <v>-335660926.99000001</v>
      </c>
      <c r="AC200">
        <v>-335660926.99000001</v>
      </c>
    </row>
    <row r="201" spans="1:29" x14ac:dyDescent="0.3">
      <c r="A201" s="1" t="s">
        <v>50</v>
      </c>
      <c r="B201">
        <v>2018</v>
      </c>
      <c r="C201">
        <v>0</v>
      </c>
      <c r="D201">
        <v>144634845.96000001</v>
      </c>
      <c r="E201">
        <v>14730534.289999999</v>
      </c>
      <c r="F201">
        <v>5207274.7</v>
      </c>
      <c r="G201">
        <v>5941677.2400000002</v>
      </c>
      <c r="H201">
        <v>170514332.19</v>
      </c>
      <c r="I201">
        <v>1244860353.8299999</v>
      </c>
      <c r="J201">
        <v>-194589505.96000001</v>
      </c>
      <c r="K201">
        <v>1050270847.87</v>
      </c>
      <c r="L201">
        <v>5420201.1600000001</v>
      </c>
      <c r="M201">
        <v>0</v>
      </c>
      <c r="N201">
        <v>315501</v>
      </c>
      <c r="O201">
        <v>5735702.1600000001</v>
      </c>
      <c r="P201">
        <v>-137933811.56999999</v>
      </c>
      <c r="Q201">
        <v>-55011.3</v>
      </c>
      <c r="R201">
        <v>0</v>
      </c>
      <c r="S201">
        <v>-74673178.739999995</v>
      </c>
      <c r="T201">
        <v>-212662001.61000001</v>
      </c>
      <c r="U201">
        <v>0</v>
      </c>
      <c r="V201">
        <v>-597185000</v>
      </c>
      <c r="W201">
        <v>-16251588.630000001</v>
      </c>
      <c r="X201">
        <v>-27135773.640000001</v>
      </c>
      <c r="Y201">
        <v>-12366800</v>
      </c>
      <c r="AA201">
        <v>-652939162.26999998</v>
      </c>
      <c r="AB201">
        <v>-360919718.33999997</v>
      </c>
      <c r="AC201">
        <v>-360919718.33999997</v>
      </c>
    </row>
    <row r="202" spans="1:29" x14ac:dyDescent="0.3">
      <c r="A202" s="1" t="s">
        <v>50</v>
      </c>
      <c r="B202">
        <v>2019</v>
      </c>
      <c r="C202">
        <v>0</v>
      </c>
      <c r="D202">
        <v>144695962.91999999</v>
      </c>
      <c r="E202">
        <v>15113947.1</v>
      </c>
      <c r="F202">
        <v>2400766.88</v>
      </c>
      <c r="G202">
        <v>6080618.0499999998</v>
      </c>
      <c r="H202">
        <v>168291294.94999999</v>
      </c>
      <c r="I202">
        <v>1327472829.51</v>
      </c>
      <c r="J202">
        <v>-228143967.80000001</v>
      </c>
      <c r="K202">
        <v>1099328861.71</v>
      </c>
      <c r="L202">
        <v>16279570.57</v>
      </c>
      <c r="M202">
        <v>0</v>
      </c>
      <c r="N202">
        <v>458092</v>
      </c>
      <c r="O202">
        <v>16737662.57</v>
      </c>
      <c r="P202">
        <v>-119941389.91</v>
      </c>
      <c r="Q202">
        <v>-1510509.26</v>
      </c>
      <c r="R202">
        <v>0</v>
      </c>
      <c r="S202">
        <v>-26323007.07</v>
      </c>
      <c r="T202">
        <v>-147774906.24000001</v>
      </c>
      <c r="U202">
        <v>0</v>
      </c>
      <c r="V202">
        <v>-697185000</v>
      </c>
      <c r="W202">
        <v>-17383920.870000001</v>
      </c>
      <c r="X202">
        <v>-27289402.850000001</v>
      </c>
      <c r="Y202">
        <v>-14404200</v>
      </c>
      <c r="AA202">
        <v>-756262523.72000003</v>
      </c>
      <c r="AB202">
        <v>-380320389.26999998</v>
      </c>
      <c r="AC202">
        <v>-380320389.26999998</v>
      </c>
    </row>
    <row r="203" spans="1:29" x14ac:dyDescent="0.3">
      <c r="A203" s="1" t="s">
        <v>50</v>
      </c>
      <c r="B203">
        <v>2020</v>
      </c>
      <c r="C203">
        <v>0</v>
      </c>
      <c r="D203">
        <v>150603986.25</v>
      </c>
      <c r="E203">
        <v>20340818.09</v>
      </c>
      <c r="F203">
        <v>7901755.1500000004</v>
      </c>
      <c r="G203">
        <v>4044430.71</v>
      </c>
      <c r="H203">
        <v>182890990.19999999</v>
      </c>
      <c r="I203">
        <v>1439528936.1900001</v>
      </c>
      <c r="J203">
        <v>-272886254.88999999</v>
      </c>
      <c r="K203">
        <v>1166642681.3</v>
      </c>
      <c r="L203">
        <v>22975565.550000001</v>
      </c>
      <c r="M203">
        <v>0</v>
      </c>
      <c r="N203">
        <v>858037</v>
      </c>
      <c r="O203">
        <v>23833602.550000001</v>
      </c>
      <c r="P203">
        <v>-146158638.40000001</v>
      </c>
      <c r="Q203">
        <v>-319013.71999999997</v>
      </c>
      <c r="R203">
        <v>0</v>
      </c>
      <c r="S203">
        <v>-79718847.849999994</v>
      </c>
      <c r="T203">
        <v>-226196499.97</v>
      </c>
      <c r="U203">
        <v>0</v>
      </c>
      <c r="V203">
        <v>-697185000</v>
      </c>
      <c r="W203">
        <v>-24683412.920000002</v>
      </c>
      <c r="X203">
        <v>-17422513.920000002</v>
      </c>
      <c r="Y203">
        <v>-15570199.560000001</v>
      </c>
      <c r="AA203">
        <v>-754861126.39999998</v>
      </c>
      <c r="AB203">
        <v>-392309647.68000001</v>
      </c>
      <c r="AC203">
        <v>-392309647.68000001</v>
      </c>
    </row>
    <row r="204" spans="1:29" x14ac:dyDescent="0.3">
      <c r="A204" s="1" t="s">
        <v>50</v>
      </c>
      <c r="B204">
        <v>2021</v>
      </c>
      <c r="C204">
        <v>0</v>
      </c>
      <c r="D204">
        <v>140253681.31</v>
      </c>
      <c r="E204">
        <v>23474938.190000001</v>
      </c>
      <c r="F204">
        <v>3430673.14</v>
      </c>
      <c r="G204">
        <v>3461638.16</v>
      </c>
      <c r="H204">
        <v>170620930.80000001</v>
      </c>
      <c r="I204">
        <v>1543593954.55</v>
      </c>
      <c r="J204">
        <v>-322198644.23000002</v>
      </c>
      <c r="K204">
        <v>1221395310.3199999</v>
      </c>
      <c r="L204">
        <v>19877101.960000001</v>
      </c>
      <c r="M204">
        <v>0</v>
      </c>
      <c r="N204">
        <v>1764000</v>
      </c>
      <c r="O204">
        <v>21641101.960000001</v>
      </c>
      <c r="P204">
        <v>-154491389.75</v>
      </c>
      <c r="Q204">
        <v>-2090679.7</v>
      </c>
      <c r="R204">
        <v>0</v>
      </c>
      <c r="S204">
        <v>-13597993.66</v>
      </c>
      <c r="T204">
        <v>-170180063.11000001</v>
      </c>
      <c r="U204">
        <v>0</v>
      </c>
      <c r="V204">
        <v>-777185000</v>
      </c>
      <c r="W204">
        <v>-20679048.73</v>
      </c>
      <c r="X204">
        <v>-19125641.440000001</v>
      </c>
      <c r="Y204">
        <v>-14376199.560000001</v>
      </c>
      <c r="AA204">
        <v>-831365889.73000002</v>
      </c>
      <c r="AB204">
        <v>-412111390.24000001</v>
      </c>
      <c r="AC204">
        <v>-412111390.24000001</v>
      </c>
    </row>
    <row r="205" spans="1:29" x14ac:dyDescent="0.3">
      <c r="A205" s="1" t="s">
        <v>51</v>
      </c>
      <c r="B205">
        <v>2015</v>
      </c>
      <c r="C205">
        <v>0</v>
      </c>
      <c r="D205">
        <v>8317532.8200000003</v>
      </c>
      <c r="E205">
        <v>451746.16</v>
      </c>
      <c r="F205">
        <v>191273.19</v>
      </c>
      <c r="G205">
        <v>400146.41</v>
      </c>
      <c r="H205">
        <v>9360698.5800000001</v>
      </c>
      <c r="I205">
        <v>53869225.289999999</v>
      </c>
      <c r="J205">
        <v>-3926480.21</v>
      </c>
      <c r="K205">
        <v>49942745.079999998</v>
      </c>
      <c r="L205">
        <v>1698748.25</v>
      </c>
      <c r="M205">
        <v>0</v>
      </c>
      <c r="N205">
        <v>569225.64</v>
      </c>
      <c r="O205">
        <v>2267973.89</v>
      </c>
      <c r="P205">
        <v>-5572569.7000000002</v>
      </c>
      <c r="Q205">
        <v>-553677.19999999995</v>
      </c>
      <c r="R205">
        <v>-1852080.38</v>
      </c>
      <c r="S205">
        <v>-4056148.82</v>
      </c>
      <c r="T205">
        <v>-12034476.1</v>
      </c>
      <c r="U205">
        <v>-30819711.120000001</v>
      </c>
      <c r="V205">
        <v>0</v>
      </c>
      <c r="W205">
        <v>-1127850.05</v>
      </c>
      <c r="X205">
        <v>-296759.67999999999</v>
      </c>
      <c r="Y205">
        <v>-163498</v>
      </c>
      <c r="AA205">
        <v>-32407818.850000001</v>
      </c>
      <c r="AB205">
        <v>-17129122.600000001</v>
      </c>
      <c r="AC205">
        <v>-17129122.600000001</v>
      </c>
    </row>
    <row r="206" spans="1:29" x14ac:dyDescent="0.3">
      <c r="A206" s="1" t="s">
        <v>51</v>
      </c>
      <c r="B206">
        <v>2016</v>
      </c>
      <c r="C206">
        <v>0</v>
      </c>
      <c r="D206">
        <v>8827755.2799999993</v>
      </c>
      <c r="E206">
        <v>466228.06</v>
      </c>
      <c r="F206">
        <v>469076.11</v>
      </c>
      <c r="G206">
        <v>378063.75</v>
      </c>
      <c r="H206">
        <v>10141123.199999999</v>
      </c>
      <c r="I206">
        <v>58685691.189999998</v>
      </c>
      <c r="J206">
        <v>-6358478.8099999996</v>
      </c>
      <c r="K206">
        <v>52327212.380000003</v>
      </c>
      <c r="L206">
        <v>3558231.76</v>
      </c>
      <c r="M206">
        <v>0</v>
      </c>
      <c r="N206">
        <v>58823</v>
      </c>
      <c r="O206">
        <v>3617054.76</v>
      </c>
      <c r="P206">
        <v>-5454791.2999999998</v>
      </c>
      <c r="Q206">
        <v>0</v>
      </c>
      <c r="R206">
        <v>-2802282.41</v>
      </c>
      <c r="S206">
        <v>-4388089.8099999996</v>
      </c>
      <c r="T206">
        <v>-12645163.52</v>
      </c>
      <c r="U206">
        <v>-31210188.140000001</v>
      </c>
      <c r="V206">
        <v>0</v>
      </c>
      <c r="W206">
        <v>-1656269.73</v>
      </c>
      <c r="X206">
        <v>-428288.85</v>
      </c>
      <c r="Y206">
        <v>-139779</v>
      </c>
      <c r="AA206">
        <v>-33434525.719999999</v>
      </c>
      <c r="AB206">
        <v>-20005701.100000001</v>
      </c>
      <c r="AC206">
        <v>-20005701.100000001</v>
      </c>
    </row>
    <row r="207" spans="1:29" x14ac:dyDescent="0.3">
      <c r="A207" s="1" t="s">
        <v>51</v>
      </c>
      <c r="B207">
        <v>2017</v>
      </c>
      <c r="C207">
        <v>502757.72</v>
      </c>
      <c r="D207">
        <v>6033161.4699999997</v>
      </c>
      <c r="E207">
        <v>543262.31999999995</v>
      </c>
      <c r="F207">
        <v>8083.09</v>
      </c>
      <c r="G207">
        <v>402703.44</v>
      </c>
      <c r="H207">
        <v>7489968.04</v>
      </c>
      <c r="I207">
        <v>62657942.137000002</v>
      </c>
      <c r="J207">
        <v>-8653827.2599999998</v>
      </c>
      <c r="K207">
        <v>54004114.876999997</v>
      </c>
      <c r="L207">
        <v>4955696.9000000004</v>
      </c>
      <c r="M207">
        <v>0</v>
      </c>
      <c r="N207">
        <v>0</v>
      </c>
      <c r="O207">
        <v>4955696.9000000004</v>
      </c>
      <c r="P207">
        <v>-5354111.6100000003</v>
      </c>
      <c r="Q207">
        <v>-54072.63</v>
      </c>
      <c r="R207">
        <v>-1937268.1</v>
      </c>
      <c r="S207">
        <v>-1162236.99</v>
      </c>
      <c r="T207">
        <v>-8507689.3300000001</v>
      </c>
      <c r="U207">
        <v>-34644672.520000003</v>
      </c>
      <c r="V207">
        <v>0</v>
      </c>
      <c r="W207">
        <v>-2646360.0299999998</v>
      </c>
      <c r="X207">
        <v>-401660.61</v>
      </c>
      <c r="Y207">
        <v>-156696</v>
      </c>
      <c r="AA207">
        <v>-37849389.159999996</v>
      </c>
      <c r="AB207">
        <v>-20092701.329999998</v>
      </c>
      <c r="AC207">
        <v>-20092701.329999998</v>
      </c>
    </row>
    <row r="208" spans="1:29" x14ac:dyDescent="0.3">
      <c r="A208" s="1" t="s">
        <v>51</v>
      </c>
      <c r="B208">
        <v>2018</v>
      </c>
      <c r="C208">
        <v>212905.8</v>
      </c>
      <c r="D208">
        <v>7389069.3700000001</v>
      </c>
      <c r="E208">
        <v>662465.47</v>
      </c>
      <c r="F208">
        <v>116849.78</v>
      </c>
      <c r="G208">
        <v>381577.5</v>
      </c>
      <c r="H208">
        <v>8762867.9199999999</v>
      </c>
      <c r="I208">
        <v>81417867.260000005</v>
      </c>
      <c r="J208">
        <v>-11201223</v>
      </c>
      <c r="K208">
        <v>70216644.260000005</v>
      </c>
      <c r="L208">
        <v>5996595.4299999997</v>
      </c>
      <c r="M208">
        <v>0</v>
      </c>
      <c r="N208">
        <v>267187.34999999998</v>
      </c>
      <c r="O208">
        <v>6263782.7800000003</v>
      </c>
      <c r="P208">
        <v>-5139679.53</v>
      </c>
      <c r="Q208">
        <v>-722078.71999999997</v>
      </c>
      <c r="R208">
        <v>-2273639.4900000002</v>
      </c>
      <c r="S208">
        <v>-1195386.74</v>
      </c>
      <c r="T208">
        <v>-9330784.4800000004</v>
      </c>
      <c r="U208">
        <v>-35135699.060000002</v>
      </c>
      <c r="V208">
        <v>0</v>
      </c>
      <c r="W208">
        <v>-3193510.24</v>
      </c>
      <c r="X208">
        <v>-14894979.949999999</v>
      </c>
      <c r="Y208">
        <v>-178083</v>
      </c>
      <c r="AA208">
        <v>-53402272.25</v>
      </c>
      <c r="AB208">
        <v>-22510238.23</v>
      </c>
      <c r="AC208">
        <v>-22510238.23</v>
      </c>
    </row>
    <row r="209" spans="1:29" x14ac:dyDescent="0.3">
      <c r="A209" s="1" t="s">
        <v>51</v>
      </c>
      <c r="B209">
        <v>2019</v>
      </c>
      <c r="C209">
        <v>0</v>
      </c>
      <c r="D209">
        <v>14003542.67</v>
      </c>
      <c r="E209">
        <v>1082926.97</v>
      </c>
      <c r="F209">
        <v>0</v>
      </c>
      <c r="G209">
        <v>356930.65</v>
      </c>
      <c r="H209">
        <v>15443400.289999999</v>
      </c>
      <c r="I209">
        <v>70528875.769999996</v>
      </c>
      <c r="J209">
        <v>-13884648.9</v>
      </c>
      <c r="K209">
        <v>56644226.869999997</v>
      </c>
      <c r="L209">
        <v>7459140.04</v>
      </c>
      <c r="M209">
        <v>0</v>
      </c>
      <c r="N209">
        <v>472548.61</v>
      </c>
      <c r="O209">
        <v>7931688.6500000004</v>
      </c>
      <c r="P209">
        <v>-6003853.9500000002</v>
      </c>
      <c r="Q209">
        <v>-1945096.97</v>
      </c>
      <c r="R209">
        <v>-2492937.4900000002</v>
      </c>
      <c r="S209">
        <v>-4111026.22</v>
      </c>
      <c r="T209">
        <v>-14552914.630000001</v>
      </c>
      <c r="U209">
        <v>-36254335.32</v>
      </c>
      <c r="V209">
        <v>0</v>
      </c>
      <c r="W209">
        <v>-3235439.98</v>
      </c>
      <c r="X209">
        <v>-659751.24</v>
      </c>
      <c r="Y209">
        <v>-100336</v>
      </c>
      <c r="AA209">
        <v>-40249862.539999999</v>
      </c>
      <c r="AB209">
        <v>-25216538.640000001</v>
      </c>
      <c r="AC209">
        <v>-25216538.640000001</v>
      </c>
    </row>
    <row r="210" spans="1:29" x14ac:dyDescent="0.3">
      <c r="A210" s="1" t="s">
        <v>51</v>
      </c>
      <c r="B210">
        <v>2020</v>
      </c>
      <c r="C210">
        <v>0</v>
      </c>
      <c r="D210">
        <v>9528204.3399999999</v>
      </c>
      <c r="E210">
        <v>1489406.78</v>
      </c>
      <c r="F210">
        <v>361334.88</v>
      </c>
      <c r="G210">
        <v>389154.98</v>
      </c>
      <c r="H210">
        <v>11768100.98</v>
      </c>
      <c r="I210">
        <v>77175117.730000004</v>
      </c>
      <c r="J210">
        <v>-16832453.170000002</v>
      </c>
      <c r="K210">
        <v>60342664.560000002</v>
      </c>
      <c r="L210">
        <v>6712766.6699999999</v>
      </c>
      <c r="M210">
        <v>0</v>
      </c>
      <c r="N210">
        <v>651449.61</v>
      </c>
      <c r="O210">
        <v>7364216.2800000003</v>
      </c>
      <c r="P210">
        <v>-5760414.96</v>
      </c>
      <c r="Q210">
        <v>-863721.22</v>
      </c>
      <c r="R210">
        <v>-2776803.32</v>
      </c>
      <c r="S210">
        <v>-4670110.28</v>
      </c>
      <c r="T210">
        <v>-14071049.779999999</v>
      </c>
      <c r="U210">
        <v>-34882684.07</v>
      </c>
      <c r="V210">
        <v>0</v>
      </c>
      <c r="W210">
        <v>-1626448.81</v>
      </c>
      <c r="X210">
        <v>-932078.07</v>
      </c>
      <c r="Y210">
        <v>-130847</v>
      </c>
      <c r="AA210">
        <v>-37572057.950000003</v>
      </c>
      <c r="AB210">
        <v>-27831874.09</v>
      </c>
      <c r="AC210">
        <v>-27831874.09</v>
      </c>
    </row>
    <row r="211" spans="1:29" x14ac:dyDescent="0.3">
      <c r="A211" s="1" t="s">
        <v>51</v>
      </c>
      <c r="B211">
        <v>2021</v>
      </c>
      <c r="C211">
        <v>0</v>
      </c>
      <c r="D211">
        <v>5923532.0999999996</v>
      </c>
      <c r="E211">
        <v>1406803.32</v>
      </c>
      <c r="F211">
        <v>455093.36</v>
      </c>
      <c r="G211">
        <v>461163.56</v>
      </c>
      <c r="H211">
        <v>8246592.3399999999</v>
      </c>
      <c r="I211">
        <v>120174531.77</v>
      </c>
      <c r="J211">
        <v>-20122110.789999999</v>
      </c>
      <c r="K211">
        <v>100052420.98</v>
      </c>
      <c r="L211">
        <v>7296322.6600000001</v>
      </c>
      <c r="M211">
        <v>0</v>
      </c>
      <c r="N211">
        <v>842750.61</v>
      </c>
      <c r="O211">
        <v>8139073.2699999996</v>
      </c>
      <c r="P211">
        <v>-7023478.1299999999</v>
      </c>
      <c r="Q211">
        <v>-860171.48</v>
      </c>
      <c r="R211">
        <v>-1222848.49</v>
      </c>
      <c r="S211">
        <v>-8193697.3799999999</v>
      </c>
      <c r="T211">
        <v>-17300195.48</v>
      </c>
      <c r="U211">
        <v>-30565061.940000001</v>
      </c>
      <c r="V211">
        <v>0</v>
      </c>
      <c r="W211">
        <v>-1327423.71</v>
      </c>
      <c r="X211">
        <v>-36654521.859999999</v>
      </c>
      <c r="Y211">
        <v>-162065</v>
      </c>
      <c r="AA211">
        <v>-68709072.510000005</v>
      </c>
      <c r="AB211">
        <v>-30428818.600000001</v>
      </c>
      <c r="AC211">
        <v>-30428818.600000001</v>
      </c>
    </row>
    <row r="212" spans="1:29" x14ac:dyDescent="0.3">
      <c r="A212" s="1" t="s">
        <v>52</v>
      </c>
      <c r="B212">
        <v>2015</v>
      </c>
      <c r="C212">
        <v>3728254</v>
      </c>
      <c r="D212">
        <v>14800473</v>
      </c>
      <c r="E212">
        <v>1496021</v>
      </c>
      <c r="F212">
        <v>0</v>
      </c>
      <c r="G212">
        <v>842726</v>
      </c>
      <c r="H212">
        <v>20867474</v>
      </c>
      <c r="I212">
        <v>45060905</v>
      </c>
      <c r="J212">
        <v>-3476866</v>
      </c>
      <c r="K212">
        <v>41584039</v>
      </c>
      <c r="L212">
        <v>15189023</v>
      </c>
      <c r="M212">
        <v>0</v>
      </c>
      <c r="N212">
        <v>0</v>
      </c>
      <c r="O212">
        <v>15189023</v>
      </c>
      <c r="P212">
        <v>-9499832</v>
      </c>
      <c r="Q212">
        <v>0</v>
      </c>
      <c r="R212">
        <v>0</v>
      </c>
      <c r="S212">
        <v>-3029789</v>
      </c>
      <c r="T212">
        <v>-12529621</v>
      </c>
      <c r="U212">
        <v>-17309178</v>
      </c>
      <c r="V212">
        <v>-10880619</v>
      </c>
      <c r="W212">
        <v>-8823625</v>
      </c>
      <c r="X212">
        <v>-1268263</v>
      </c>
      <c r="Y212">
        <v>-1024617</v>
      </c>
      <c r="AA212">
        <v>-39306302</v>
      </c>
      <c r="AB212">
        <v>-25804613</v>
      </c>
      <c r="AC212">
        <v>-25804613</v>
      </c>
    </row>
    <row r="213" spans="1:29" x14ac:dyDescent="0.3">
      <c r="A213" s="1" t="s">
        <v>52</v>
      </c>
      <c r="B213">
        <v>2016</v>
      </c>
      <c r="C213">
        <v>4504640</v>
      </c>
      <c r="D213">
        <v>16700173</v>
      </c>
      <c r="E213">
        <v>2082191</v>
      </c>
      <c r="F213">
        <v>0</v>
      </c>
      <c r="G213">
        <v>198987</v>
      </c>
      <c r="H213">
        <v>23485991</v>
      </c>
      <c r="I213">
        <v>54243132</v>
      </c>
      <c r="J213">
        <v>-5488066</v>
      </c>
      <c r="K213">
        <v>48755066</v>
      </c>
      <c r="L213">
        <v>11484490</v>
      </c>
      <c r="M213">
        <v>0</v>
      </c>
      <c r="N213">
        <v>252751</v>
      </c>
      <c r="O213">
        <v>11737241</v>
      </c>
      <c r="P213">
        <v>-15195338</v>
      </c>
      <c r="Q213">
        <v>0</v>
      </c>
      <c r="R213">
        <v>0</v>
      </c>
      <c r="S213">
        <v>-6133437</v>
      </c>
      <c r="T213">
        <v>-21328775</v>
      </c>
      <c r="U213">
        <v>-19875741</v>
      </c>
      <c r="V213">
        <v>-10880619</v>
      </c>
      <c r="W213">
        <v>-1888173</v>
      </c>
      <c r="X213">
        <v>-1881915</v>
      </c>
      <c r="Y213">
        <v>-987730</v>
      </c>
      <c r="AA213">
        <v>-35514178</v>
      </c>
      <c r="AB213">
        <v>-27135345</v>
      </c>
      <c r="AC213">
        <v>-27135345</v>
      </c>
    </row>
    <row r="214" spans="1:29" x14ac:dyDescent="0.3">
      <c r="A214" s="1" t="s">
        <v>52</v>
      </c>
      <c r="B214">
        <v>2017</v>
      </c>
      <c r="C214">
        <v>2195786</v>
      </c>
      <c r="D214">
        <v>21216638</v>
      </c>
      <c r="E214">
        <v>2094349</v>
      </c>
      <c r="F214">
        <v>0</v>
      </c>
      <c r="G214">
        <v>148792</v>
      </c>
      <c r="H214">
        <v>25655565</v>
      </c>
      <c r="I214">
        <v>61908038</v>
      </c>
      <c r="J214">
        <v>-7565175</v>
      </c>
      <c r="K214">
        <v>54342863</v>
      </c>
      <c r="L214">
        <v>3186809</v>
      </c>
      <c r="M214">
        <v>0</v>
      </c>
      <c r="N214">
        <v>102830</v>
      </c>
      <c r="O214">
        <v>3289639</v>
      </c>
      <c r="P214">
        <v>-4990808</v>
      </c>
      <c r="Q214">
        <v>-1057</v>
      </c>
      <c r="R214">
        <v>0</v>
      </c>
      <c r="S214">
        <v>-8984111</v>
      </c>
      <c r="T214">
        <v>-13975976</v>
      </c>
      <c r="U214">
        <v>-19891630</v>
      </c>
      <c r="V214">
        <v>-10880619</v>
      </c>
      <c r="W214">
        <v>-2818246</v>
      </c>
      <c r="X214">
        <v>-6275490</v>
      </c>
      <c r="Y214">
        <v>-1028626</v>
      </c>
      <c r="Z214">
        <v>-191798</v>
      </c>
      <c r="AA214">
        <v>-41086409</v>
      </c>
      <c r="AB214">
        <v>-28225682</v>
      </c>
      <c r="AC214">
        <v>-28225682</v>
      </c>
    </row>
    <row r="215" spans="1:29" x14ac:dyDescent="0.3">
      <c r="A215" s="1" t="s">
        <v>52</v>
      </c>
      <c r="B215">
        <v>2018</v>
      </c>
      <c r="C215">
        <v>4020631</v>
      </c>
      <c r="D215">
        <v>14347146</v>
      </c>
      <c r="E215">
        <v>1944715</v>
      </c>
      <c r="F215">
        <v>0</v>
      </c>
      <c r="G215">
        <v>207646</v>
      </c>
      <c r="H215">
        <v>20520138</v>
      </c>
      <c r="I215">
        <v>67275613</v>
      </c>
      <c r="J215">
        <v>-9759175</v>
      </c>
      <c r="K215">
        <v>57516438</v>
      </c>
      <c r="L215">
        <v>4110820</v>
      </c>
      <c r="M215">
        <v>0</v>
      </c>
      <c r="N215">
        <v>96098</v>
      </c>
      <c r="O215">
        <v>4206918</v>
      </c>
      <c r="P215">
        <v>-8642647</v>
      </c>
      <c r="Q215">
        <v>0</v>
      </c>
      <c r="R215">
        <v>0</v>
      </c>
      <c r="S215">
        <v>-4401370</v>
      </c>
      <c r="T215">
        <v>-13044017</v>
      </c>
      <c r="U215">
        <v>-17986812</v>
      </c>
      <c r="V215">
        <v>-10880619</v>
      </c>
      <c r="W215">
        <v>-3478798</v>
      </c>
      <c r="X215">
        <v>-4908540</v>
      </c>
      <c r="Y215">
        <v>-1115299</v>
      </c>
      <c r="Z215">
        <v>-552075</v>
      </c>
      <c r="AA215">
        <v>-38922143</v>
      </c>
      <c r="AB215">
        <v>-30277334</v>
      </c>
      <c r="AC215">
        <v>-30277334</v>
      </c>
    </row>
    <row r="216" spans="1:29" x14ac:dyDescent="0.3">
      <c r="A216" s="1" t="s">
        <v>52</v>
      </c>
      <c r="B216">
        <v>2019</v>
      </c>
      <c r="C216">
        <v>7323047.4500000002</v>
      </c>
      <c r="D216">
        <v>17933250.059999999</v>
      </c>
      <c r="E216">
        <v>1832654.12</v>
      </c>
      <c r="F216">
        <v>0</v>
      </c>
      <c r="G216">
        <v>97666.03</v>
      </c>
      <c r="H216">
        <v>27186617.66</v>
      </c>
      <c r="I216">
        <v>72075043.099999994</v>
      </c>
      <c r="J216">
        <v>-12014644.77</v>
      </c>
      <c r="K216">
        <v>60060398.329999998</v>
      </c>
      <c r="L216">
        <v>3912594.48</v>
      </c>
      <c r="M216">
        <v>0</v>
      </c>
      <c r="N216">
        <v>0</v>
      </c>
      <c r="O216">
        <v>3912594.48</v>
      </c>
      <c r="P216">
        <v>-15591277.029999999</v>
      </c>
      <c r="Q216">
        <v>-39640.1</v>
      </c>
      <c r="R216">
        <v>0</v>
      </c>
      <c r="S216">
        <v>-2913442.31</v>
      </c>
      <c r="T216">
        <v>-18544359.440000001</v>
      </c>
      <c r="U216">
        <v>-21639679.800000001</v>
      </c>
      <c r="V216">
        <v>-10880619.41</v>
      </c>
      <c r="W216">
        <v>-1576330.87</v>
      </c>
      <c r="X216">
        <v>-4447583.37</v>
      </c>
      <c r="Y216">
        <v>-1134746.49</v>
      </c>
      <c r="Z216">
        <v>-1082278</v>
      </c>
      <c r="AA216">
        <v>-40761237.939999998</v>
      </c>
      <c r="AB216">
        <v>-31854013.09</v>
      </c>
      <c r="AC216">
        <v>-31854013.09</v>
      </c>
    </row>
    <row r="217" spans="1:29" x14ac:dyDescent="0.3">
      <c r="A217" s="1" t="s">
        <v>52</v>
      </c>
      <c r="B217">
        <v>2020</v>
      </c>
      <c r="C217">
        <v>6694258.2000000002</v>
      </c>
      <c r="D217">
        <v>14949156.85</v>
      </c>
      <c r="E217">
        <v>1803340.35</v>
      </c>
      <c r="F217">
        <v>0</v>
      </c>
      <c r="G217">
        <v>482309.47</v>
      </c>
      <c r="H217">
        <v>23929064.870000001</v>
      </c>
      <c r="I217">
        <v>76136571.299999997</v>
      </c>
      <c r="J217">
        <v>-14371736.279999999</v>
      </c>
      <c r="K217">
        <v>61764835.020000003</v>
      </c>
      <c r="L217">
        <v>2653775.2200000002</v>
      </c>
      <c r="M217">
        <v>0</v>
      </c>
      <c r="N217">
        <v>0</v>
      </c>
      <c r="O217">
        <v>2653775.2200000002</v>
      </c>
      <c r="P217">
        <v>-9611906.1999999993</v>
      </c>
      <c r="Q217">
        <v>0</v>
      </c>
      <c r="R217">
        <v>0</v>
      </c>
      <c r="S217">
        <v>-4559298.3899999997</v>
      </c>
      <c r="T217">
        <v>-14171204.59</v>
      </c>
      <c r="U217">
        <v>-21819356.140000001</v>
      </c>
      <c r="V217">
        <v>-10880619.41</v>
      </c>
      <c r="W217">
        <v>-1379844.85</v>
      </c>
      <c r="X217">
        <v>-4375296.04</v>
      </c>
      <c r="Y217">
        <v>-1252447.44</v>
      </c>
      <c r="Z217">
        <v>-1308439</v>
      </c>
      <c r="AA217">
        <v>-41016002.880000003</v>
      </c>
      <c r="AB217">
        <v>-33160467.640999999</v>
      </c>
      <c r="AC217">
        <v>-33160467.640999999</v>
      </c>
    </row>
    <row r="218" spans="1:29" x14ac:dyDescent="0.3">
      <c r="A218" s="1" t="s">
        <v>52</v>
      </c>
      <c r="B218">
        <v>2021</v>
      </c>
      <c r="C218">
        <v>8809771.6799999997</v>
      </c>
      <c r="D218">
        <v>12055819.119999999</v>
      </c>
      <c r="E218">
        <v>1702655.97</v>
      </c>
      <c r="F218">
        <v>0</v>
      </c>
      <c r="G218">
        <v>196088.13</v>
      </c>
      <c r="H218">
        <v>22764334.899999999</v>
      </c>
      <c r="I218">
        <v>80671321.200000003</v>
      </c>
      <c r="J218">
        <v>-16791808.469999999</v>
      </c>
      <c r="K218">
        <v>63879512.729999997</v>
      </c>
      <c r="L218">
        <v>2919508.37</v>
      </c>
      <c r="M218">
        <v>0</v>
      </c>
      <c r="N218">
        <v>0</v>
      </c>
      <c r="O218">
        <v>2919508.37</v>
      </c>
      <c r="P218">
        <v>-10329010.57</v>
      </c>
      <c r="Q218">
        <v>-30928.27</v>
      </c>
      <c r="R218">
        <v>0</v>
      </c>
      <c r="S218">
        <v>-3142553.97</v>
      </c>
      <c r="T218">
        <v>-13502492.810000001</v>
      </c>
      <c r="U218">
        <v>-23285754.690000001</v>
      </c>
      <c r="V218">
        <v>-10880619.41</v>
      </c>
      <c r="W218">
        <v>-1251937.25</v>
      </c>
      <c r="X218">
        <v>-3705072.54</v>
      </c>
      <c r="Y218">
        <v>-1029532.9</v>
      </c>
      <c r="Z218">
        <v>-1837453</v>
      </c>
      <c r="AA218">
        <v>-41990369.789999999</v>
      </c>
      <c r="AB218">
        <v>-34070493.401000001</v>
      </c>
      <c r="AC218">
        <v>-34070493.401000001</v>
      </c>
    </row>
    <row r="219" spans="1:29" x14ac:dyDescent="0.3">
      <c r="A219" s="1" t="s">
        <v>53</v>
      </c>
      <c r="B219">
        <v>2015</v>
      </c>
      <c r="C219">
        <v>20147278.41</v>
      </c>
      <c r="D219">
        <v>49089471.780000001</v>
      </c>
      <c r="E219">
        <v>3235024.16</v>
      </c>
      <c r="F219">
        <v>272848</v>
      </c>
      <c r="G219">
        <v>1231330.17</v>
      </c>
      <c r="H219">
        <v>73975952.519999996</v>
      </c>
      <c r="I219">
        <v>344063197.66000003</v>
      </c>
      <c r="J219">
        <v>-153702161.38999999</v>
      </c>
      <c r="K219">
        <v>190361036.27000001</v>
      </c>
      <c r="L219">
        <v>4923095.53</v>
      </c>
      <c r="M219">
        <v>0</v>
      </c>
      <c r="N219">
        <v>1556829</v>
      </c>
      <c r="O219">
        <v>6479924.5300000003</v>
      </c>
      <c r="P219">
        <v>-36070466.770000003</v>
      </c>
      <c r="Q219">
        <v>-499981.96</v>
      </c>
      <c r="R219">
        <v>0</v>
      </c>
      <c r="S219">
        <v>-1066445.04</v>
      </c>
      <c r="T219">
        <v>-37636893.770000003</v>
      </c>
      <c r="U219">
        <v>-3990231.94</v>
      </c>
      <c r="V219">
        <v>-76962142</v>
      </c>
      <c r="W219">
        <v>-5852745.4500000002</v>
      </c>
      <c r="X219">
        <v>-5317989.1100000003</v>
      </c>
      <c r="Y219">
        <v>-5874827.4299999997</v>
      </c>
      <c r="AA219">
        <v>-97997935.930000007</v>
      </c>
      <c r="AB219">
        <v>-135182083.62</v>
      </c>
      <c r="AC219">
        <v>-135182083.62</v>
      </c>
    </row>
    <row r="220" spans="1:29" x14ac:dyDescent="0.3">
      <c r="A220" s="1" t="s">
        <v>53</v>
      </c>
      <c r="B220">
        <v>2016</v>
      </c>
      <c r="C220">
        <v>20118658.73</v>
      </c>
      <c r="D220">
        <v>51124044.609999999</v>
      </c>
      <c r="E220">
        <v>2524428.91</v>
      </c>
      <c r="F220">
        <v>67400.84</v>
      </c>
      <c r="G220">
        <v>1295042.49</v>
      </c>
      <c r="H220">
        <v>75129575.579999998</v>
      </c>
      <c r="I220">
        <v>383446600.19999999</v>
      </c>
      <c r="J220">
        <v>-160194693.16</v>
      </c>
      <c r="K220">
        <v>223251907.03999999</v>
      </c>
      <c r="L220">
        <v>4487356.22</v>
      </c>
      <c r="M220">
        <v>0</v>
      </c>
      <c r="N220">
        <v>1500957.12</v>
      </c>
      <c r="O220">
        <v>5988313.3399999999</v>
      </c>
      <c r="P220">
        <v>-36899135.509999998</v>
      </c>
      <c r="Q220">
        <v>-307143.77</v>
      </c>
      <c r="R220">
        <v>0</v>
      </c>
      <c r="S220">
        <v>-1107548.56</v>
      </c>
      <c r="T220">
        <v>-38313827.840000004</v>
      </c>
      <c r="U220">
        <v>-2909854.63</v>
      </c>
      <c r="V220">
        <v>-76962142</v>
      </c>
      <c r="W220">
        <v>-9787494.7599999998</v>
      </c>
      <c r="X220">
        <v>-29846321.350000001</v>
      </c>
      <c r="Y220">
        <v>-5034988.26</v>
      </c>
      <c r="AA220">
        <v>-124540801</v>
      </c>
      <c r="AB220">
        <v>-141515167.12</v>
      </c>
      <c r="AC220">
        <v>-141515167.12</v>
      </c>
    </row>
    <row r="221" spans="1:29" x14ac:dyDescent="0.3">
      <c r="A221" s="1" t="s">
        <v>53</v>
      </c>
      <c r="B221">
        <v>2017</v>
      </c>
      <c r="C221">
        <v>28765351.5</v>
      </c>
      <c r="D221">
        <v>39960870.759999998</v>
      </c>
      <c r="E221">
        <v>1889878.12</v>
      </c>
      <c r="F221">
        <v>83404.42</v>
      </c>
      <c r="G221">
        <v>919224.84</v>
      </c>
      <c r="H221">
        <v>71618729.640000001</v>
      </c>
      <c r="I221">
        <v>403502125.26999998</v>
      </c>
      <c r="J221">
        <v>-168396893.55000001</v>
      </c>
      <c r="K221">
        <v>235105231.72</v>
      </c>
      <c r="L221">
        <v>5909157.25</v>
      </c>
      <c r="M221">
        <v>0</v>
      </c>
      <c r="N221">
        <v>4164152</v>
      </c>
      <c r="O221">
        <v>10073309.25</v>
      </c>
      <c r="P221">
        <v>-34659751.939999998</v>
      </c>
      <c r="Q221">
        <v>-136431.06</v>
      </c>
      <c r="R221">
        <v>0</v>
      </c>
      <c r="S221">
        <v>-1150430.1299999999</v>
      </c>
      <c r="T221">
        <v>-35946613.130000003</v>
      </c>
      <c r="U221">
        <v>-1782742.41</v>
      </c>
      <c r="V221">
        <v>-76962142</v>
      </c>
      <c r="W221">
        <v>-11021034.449999999</v>
      </c>
      <c r="X221">
        <v>-35735590.460000001</v>
      </c>
      <c r="Y221">
        <v>-5213338.87</v>
      </c>
      <c r="Z221">
        <v>-2638987.27</v>
      </c>
      <c r="AA221">
        <v>-133353835.45999999</v>
      </c>
      <c r="AB221">
        <v>-147496822.02000001</v>
      </c>
      <c r="AC221">
        <v>-147496822.02000001</v>
      </c>
    </row>
    <row r="222" spans="1:29" x14ac:dyDescent="0.3">
      <c r="A222" s="1" t="s">
        <v>53</v>
      </c>
      <c r="B222">
        <v>2018</v>
      </c>
      <c r="C222">
        <v>21487592.629999999</v>
      </c>
      <c r="D222">
        <v>40496812.700000003</v>
      </c>
      <c r="E222">
        <v>1558062.79</v>
      </c>
      <c r="F222">
        <v>100820.34</v>
      </c>
      <c r="G222">
        <v>1415505.57</v>
      </c>
      <c r="H222">
        <v>65058794.030000001</v>
      </c>
      <c r="I222">
        <v>421514046.91000003</v>
      </c>
      <c r="J222">
        <v>-175568658.44</v>
      </c>
      <c r="K222">
        <v>245945388.47</v>
      </c>
      <c r="L222">
        <v>2507475.5</v>
      </c>
      <c r="M222">
        <v>0</v>
      </c>
      <c r="N222">
        <v>4857586.05</v>
      </c>
      <c r="O222">
        <v>7365061.5499999998</v>
      </c>
      <c r="P222">
        <v>-30989043.850000001</v>
      </c>
      <c r="Q222">
        <v>-141480.48000000001</v>
      </c>
      <c r="R222">
        <v>0</v>
      </c>
      <c r="S222">
        <v>-1195166.68</v>
      </c>
      <c r="T222">
        <v>-32325691.010000002</v>
      </c>
      <c r="U222">
        <v>-606873.61</v>
      </c>
      <c r="V222">
        <v>-76962142</v>
      </c>
      <c r="W222">
        <v>-6949376.6500000004</v>
      </c>
      <c r="X222">
        <v>-39901281.469999999</v>
      </c>
      <c r="Y222">
        <v>-5304768.7</v>
      </c>
      <c r="Z222">
        <v>-3308192.41</v>
      </c>
      <c r="AA222">
        <v>-133032634.84</v>
      </c>
      <c r="AB222">
        <v>-153010918.19999999</v>
      </c>
      <c r="AC222">
        <v>-153010918.19999999</v>
      </c>
    </row>
    <row r="223" spans="1:29" x14ac:dyDescent="0.3">
      <c r="A223" s="1" t="s">
        <v>53</v>
      </c>
      <c r="B223">
        <v>2019</v>
      </c>
      <c r="C223">
        <v>13357272.859999999</v>
      </c>
      <c r="D223">
        <v>44706338.329999998</v>
      </c>
      <c r="E223">
        <v>1930677.82</v>
      </c>
      <c r="F223">
        <v>347191.69</v>
      </c>
      <c r="G223">
        <v>1714721.25</v>
      </c>
      <c r="H223">
        <v>62056201.950000003</v>
      </c>
      <c r="I223">
        <v>445680328.91000003</v>
      </c>
      <c r="J223">
        <v>-185187618.09</v>
      </c>
      <c r="K223">
        <v>260492710.81999999</v>
      </c>
      <c r="L223">
        <v>3290668.01</v>
      </c>
      <c r="M223">
        <v>0</v>
      </c>
      <c r="N223">
        <v>5791056.9299999997</v>
      </c>
      <c r="O223">
        <v>9081724.9399999995</v>
      </c>
      <c r="P223">
        <v>-39026915.240000002</v>
      </c>
      <c r="Q223">
        <v>-144963.17000000001</v>
      </c>
      <c r="R223">
        <v>0</v>
      </c>
      <c r="S223">
        <v>-621977.56000000006</v>
      </c>
      <c r="T223">
        <v>-39793855.969999999</v>
      </c>
      <c r="U223">
        <v>0</v>
      </c>
      <c r="V223">
        <v>-76962142</v>
      </c>
      <c r="W223">
        <v>-1988648.2</v>
      </c>
      <c r="X223">
        <v>-43525064.640000001</v>
      </c>
      <c r="Y223">
        <v>-5857507.1399999997</v>
      </c>
      <c r="Z223">
        <v>-4071098.84</v>
      </c>
      <c r="AA223">
        <v>-132404460.81999999</v>
      </c>
      <c r="AB223">
        <v>-159432320.91999999</v>
      </c>
      <c r="AC223">
        <v>-159432320.91999999</v>
      </c>
    </row>
    <row r="224" spans="1:29" x14ac:dyDescent="0.3">
      <c r="A224" s="1" t="s">
        <v>53</v>
      </c>
      <c r="B224">
        <v>2020</v>
      </c>
      <c r="C224">
        <v>6363126.4299999997</v>
      </c>
      <c r="D224">
        <v>45750888.409999996</v>
      </c>
      <c r="E224">
        <v>2089899.97</v>
      </c>
      <c r="F224">
        <v>22265.29</v>
      </c>
      <c r="G224">
        <v>1146226.93</v>
      </c>
      <c r="H224">
        <v>55372407.030000001</v>
      </c>
      <c r="I224">
        <v>470351537.87</v>
      </c>
      <c r="J224">
        <v>-194691963.30000001</v>
      </c>
      <c r="K224">
        <v>275659574.56999999</v>
      </c>
      <c r="L224">
        <v>11285518.59</v>
      </c>
      <c r="M224">
        <v>0</v>
      </c>
      <c r="N224">
        <v>8376229.21</v>
      </c>
      <c r="O224">
        <v>19661747.800000001</v>
      </c>
      <c r="P224">
        <v>-46413802.869999997</v>
      </c>
      <c r="Q224">
        <v>-83297.33</v>
      </c>
      <c r="R224">
        <v>0</v>
      </c>
      <c r="S224">
        <v>-12942.09</v>
      </c>
      <c r="T224">
        <v>-46510042.289999999</v>
      </c>
      <c r="U224">
        <v>0</v>
      </c>
      <c r="V224">
        <v>-76962142</v>
      </c>
      <c r="W224">
        <v>-2275385.7999999998</v>
      </c>
      <c r="X224">
        <v>-46660915.759999998</v>
      </c>
      <c r="Y224">
        <v>-5936580.9299999997</v>
      </c>
      <c r="Z224">
        <v>-6634751.1200000001</v>
      </c>
      <c r="AA224">
        <v>-138469775.61000001</v>
      </c>
      <c r="AB224">
        <v>-165713911.5</v>
      </c>
      <c r="AC224">
        <v>-165713911.5</v>
      </c>
    </row>
    <row r="225" spans="1:29" x14ac:dyDescent="0.3">
      <c r="A225" s="1" t="s">
        <v>53</v>
      </c>
      <c r="B225">
        <v>2021</v>
      </c>
      <c r="C225">
        <v>5411868.7999999998</v>
      </c>
      <c r="D225">
        <v>36345388.600000001</v>
      </c>
      <c r="E225">
        <v>2649504.62</v>
      </c>
      <c r="F225">
        <v>108434.27</v>
      </c>
      <c r="G225">
        <v>1112047.1299999999</v>
      </c>
      <c r="H225">
        <v>45627243.420000002</v>
      </c>
      <c r="I225">
        <v>487485344.06999999</v>
      </c>
      <c r="J225">
        <v>-196856893.49000001</v>
      </c>
      <c r="K225">
        <v>290628450.57999998</v>
      </c>
      <c r="L225">
        <v>11193909.84</v>
      </c>
      <c r="M225">
        <v>0</v>
      </c>
      <c r="N225">
        <v>14204123.310000001</v>
      </c>
      <c r="O225">
        <v>25398033.149999999</v>
      </c>
      <c r="P225">
        <v>-41211870.57</v>
      </c>
      <c r="Q225">
        <v>-125874.55</v>
      </c>
      <c r="R225">
        <v>0</v>
      </c>
      <c r="S225">
        <v>0</v>
      </c>
      <c r="T225">
        <v>-41337745.119999997</v>
      </c>
      <c r="U225">
        <v>0</v>
      </c>
      <c r="V225">
        <v>-76962142</v>
      </c>
      <c r="W225">
        <v>-779132.15</v>
      </c>
      <c r="X225">
        <v>-51868629.259999998</v>
      </c>
      <c r="Y225">
        <v>-6011923.0599999996</v>
      </c>
      <c r="Z225">
        <v>-12441137.98</v>
      </c>
      <c r="AA225">
        <v>-148062964.44999999</v>
      </c>
      <c r="AB225">
        <v>-172253017.58000001</v>
      </c>
      <c r="AC225">
        <v>-172253017.58000001</v>
      </c>
    </row>
    <row r="226" spans="1:29" x14ac:dyDescent="0.3">
      <c r="A226" s="1" t="s">
        <v>54</v>
      </c>
      <c r="B226">
        <v>2015</v>
      </c>
      <c r="C226">
        <v>409206.07</v>
      </c>
      <c r="D226">
        <v>5512597.8200000003</v>
      </c>
      <c r="E226">
        <v>243320.31</v>
      </c>
      <c r="F226">
        <v>0</v>
      </c>
      <c r="G226">
        <v>62680.21</v>
      </c>
      <c r="H226">
        <v>6227804.4100000001</v>
      </c>
      <c r="I226">
        <v>18488106.850000001</v>
      </c>
      <c r="J226">
        <v>-1946573.51</v>
      </c>
      <c r="K226">
        <v>16541533.34</v>
      </c>
      <c r="L226">
        <v>2881485</v>
      </c>
      <c r="M226">
        <v>0</v>
      </c>
      <c r="N226">
        <v>0</v>
      </c>
      <c r="O226">
        <v>2881485</v>
      </c>
      <c r="P226">
        <v>-2728744.7</v>
      </c>
      <c r="Q226">
        <v>-59829.57</v>
      </c>
      <c r="R226">
        <v>-318170.28999999998</v>
      </c>
      <c r="S226">
        <v>-197497.63</v>
      </c>
      <c r="T226">
        <v>-3304242.19</v>
      </c>
      <c r="U226">
        <v>-9887390.9199999999</v>
      </c>
      <c r="V226">
        <v>0</v>
      </c>
      <c r="W226">
        <v>-2672277.33</v>
      </c>
      <c r="X226">
        <v>-156404.75</v>
      </c>
      <c r="Y226">
        <v>-395709</v>
      </c>
      <c r="AA226">
        <v>-13111782</v>
      </c>
      <c r="AB226">
        <v>-9234798.5599999893</v>
      </c>
      <c r="AC226">
        <v>-9234798.5599999893</v>
      </c>
    </row>
    <row r="227" spans="1:29" x14ac:dyDescent="0.3">
      <c r="A227" s="1" t="s">
        <v>54</v>
      </c>
      <c r="B227">
        <v>2016</v>
      </c>
      <c r="C227">
        <v>457741.47</v>
      </c>
      <c r="D227">
        <v>7139891.9100000001</v>
      </c>
      <c r="E227">
        <v>305576.14</v>
      </c>
      <c r="F227">
        <v>3701178.61</v>
      </c>
      <c r="G227">
        <v>156556.26999999999</v>
      </c>
      <c r="H227">
        <v>11760944.4</v>
      </c>
      <c r="I227">
        <v>20959261.350000001</v>
      </c>
      <c r="J227">
        <v>-2944561.88</v>
      </c>
      <c r="K227">
        <v>18014699.469999999</v>
      </c>
      <c r="L227">
        <v>2589793.71</v>
      </c>
      <c r="M227">
        <v>0</v>
      </c>
      <c r="N227">
        <v>0</v>
      </c>
      <c r="O227">
        <v>2589793.71</v>
      </c>
      <c r="P227">
        <v>-3985096.11</v>
      </c>
      <c r="Q227">
        <v>0</v>
      </c>
      <c r="R227">
        <v>-5195881.67</v>
      </c>
      <c r="S227">
        <v>-204887.63</v>
      </c>
      <c r="T227">
        <v>-9385865.4100000001</v>
      </c>
      <c r="U227">
        <v>-9682503.2899999991</v>
      </c>
      <c r="V227">
        <v>0</v>
      </c>
      <c r="W227">
        <v>-3134099.24</v>
      </c>
      <c r="X227">
        <v>-221038.24</v>
      </c>
      <c r="Y227">
        <v>-383425</v>
      </c>
      <c r="AA227">
        <v>-13421065.77</v>
      </c>
      <c r="AB227">
        <v>-9558506.4000000097</v>
      </c>
      <c r="AC227">
        <v>-9558506.4000000097</v>
      </c>
    </row>
    <row r="228" spans="1:29" x14ac:dyDescent="0.3">
      <c r="A228" s="1" t="s">
        <v>54</v>
      </c>
      <c r="B228">
        <v>2017</v>
      </c>
      <c r="C228">
        <v>14806.82</v>
      </c>
      <c r="D228">
        <v>5616973.3300000001</v>
      </c>
      <c r="E228">
        <v>275438.15999999997</v>
      </c>
      <c r="F228">
        <v>0</v>
      </c>
      <c r="G228">
        <v>299658.93</v>
      </c>
      <c r="H228">
        <v>6206877.2400000002</v>
      </c>
      <c r="I228">
        <v>23009862.48</v>
      </c>
      <c r="J228">
        <v>-4014818.63</v>
      </c>
      <c r="K228">
        <v>18995043.850000001</v>
      </c>
      <c r="L228">
        <v>2542234.0099999998</v>
      </c>
      <c r="M228">
        <v>0</v>
      </c>
      <c r="N228">
        <v>0</v>
      </c>
      <c r="O228">
        <v>2542234.0099999998</v>
      </c>
      <c r="P228">
        <v>-3887905.24</v>
      </c>
      <c r="Q228">
        <v>0</v>
      </c>
      <c r="R228">
        <v>-3032178.76</v>
      </c>
      <c r="S228">
        <v>-672556.32</v>
      </c>
      <c r="T228">
        <v>-7592640.3200000003</v>
      </c>
      <c r="U228">
        <v>-9469946.9700000007</v>
      </c>
      <c r="V228">
        <v>0</v>
      </c>
      <c r="W228">
        <v>-549990.23</v>
      </c>
      <c r="X228">
        <v>-234165.46</v>
      </c>
      <c r="Y228">
        <v>-421313</v>
      </c>
      <c r="AA228">
        <v>-10675415.66</v>
      </c>
      <c r="AB228">
        <v>-9476099.1199999992</v>
      </c>
      <c r="AC228">
        <v>-9476099.1199999992</v>
      </c>
    </row>
    <row r="229" spans="1:29" x14ac:dyDescent="0.3">
      <c r="A229" s="1" t="s">
        <v>54</v>
      </c>
      <c r="B229">
        <v>2018</v>
      </c>
      <c r="C229">
        <v>394206</v>
      </c>
      <c r="D229">
        <v>6022960.6600000001</v>
      </c>
      <c r="E229">
        <v>434816.85</v>
      </c>
      <c r="F229">
        <v>0</v>
      </c>
      <c r="G229">
        <v>96903.61</v>
      </c>
      <c r="H229">
        <v>6948887.1200000001</v>
      </c>
      <c r="I229">
        <v>23965323.219999999</v>
      </c>
      <c r="J229">
        <v>-5029073.3600000003</v>
      </c>
      <c r="K229">
        <v>18936249.859999999</v>
      </c>
      <c r="L229">
        <v>1292792.3700000001</v>
      </c>
      <c r="M229">
        <v>0</v>
      </c>
      <c r="N229">
        <v>0</v>
      </c>
      <c r="O229">
        <v>1292792.3700000001</v>
      </c>
      <c r="P229">
        <v>-2658323.85</v>
      </c>
      <c r="Q229">
        <v>-123476.05</v>
      </c>
      <c r="R229">
        <v>-1268053.29</v>
      </c>
      <c r="S229">
        <v>-241484.61</v>
      </c>
      <c r="T229">
        <v>-4291337.8</v>
      </c>
      <c r="U229">
        <v>-10398975.93</v>
      </c>
      <c r="V229">
        <v>0</v>
      </c>
      <c r="W229">
        <v>-1908535.5</v>
      </c>
      <c r="X229">
        <v>-238347.6</v>
      </c>
      <c r="Y229">
        <v>-420900</v>
      </c>
      <c r="AA229">
        <v>-12966759.029999999</v>
      </c>
      <c r="AB229">
        <v>-9919832.5199999996</v>
      </c>
      <c r="AC229">
        <v>-9919832.5199999996</v>
      </c>
    </row>
    <row r="230" spans="1:29" x14ac:dyDescent="0.3">
      <c r="A230" s="1" t="s">
        <v>54</v>
      </c>
      <c r="B230">
        <v>2019</v>
      </c>
      <c r="C230">
        <v>489495.94</v>
      </c>
      <c r="D230">
        <v>6438936.5800000001</v>
      </c>
      <c r="E230">
        <v>432906.25</v>
      </c>
      <c r="F230">
        <v>0</v>
      </c>
      <c r="G230">
        <v>127553.38</v>
      </c>
      <c r="H230">
        <v>7488892.1500000004</v>
      </c>
      <c r="I230">
        <v>25134063.75</v>
      </c>
      <c r="J230">
        <v>-5794407.0300000003</v>
      </c>
      <c r="K230">
        <v>19339656.719999999</v>
      </c>
      <c r="L230">
        <v>2047691.68</v>
      </c>
      <c r="M230">
        <v>0</v>
      </c>
      <c r="N230">
        <v>0</v>
      </c>
      <c r="O230">
        <v>2047691.68</v>
      </c>
      <c r="P230">
        <v>-4226878.58</v>
      </c>
      <c r="Q230">
        <v>0</v>
      </c>
      <c r="R230">
        <v>-1207179.25</v>
      </c>
      <c r="S230">
        <v>-250575.45</v>
      </c>
      <c r="T230">
        <v>-5684633.2800000003</v>
      </c>
      <c r="U230">
        <v>-10148400.48</v>
      </c>
      <c r="V230">
        <v>0</v>
      </c>
      <c r="W230">
        <v>-2174058.8199999998</v>
      </c>
      <c r="X230">
        <v>-261032.29</v>
      </c>
      <c r="Y230">
        <v>-419141</v>
      </c>
      <c r="AA230">
        <v>-13002632.59</v>
      </c>
      <c r="AB230">
        <v>-10188974.68</v>
      </c>
      <c r="AC230">
        <v>-10188974.68</v>
      </c>
    </row>
    <row r="231" spans="1:29" x14ac:dyDescent="0.3">
      <c r="A231" s="1" t="s">
        <v>54</v>
      </c>
      <c r="B231">
        <v>2020</v>
      </c>
      <c r="C231">
        <v>449775.5</v>
      </c>
      <c r="D231">
        <v>6230370.9299999997</v>
      </c>
      <c r="E231">
        <v>464155.25</v>
      </c>
      <c r="F231">
        <v>0</v>
      </c>
      <c r="G231">
        <v>101865.04</v>
      </c>
      <c r="H231">
        <v>7246166.7199999997</v>
      </c>
      <c r="I231">
        <v>27311812.760000002</v>
      </c>
      <c r="J231">
        <v>-6892547.4299999997</v>
      </c>
      <c r="K231">
        <v>20419265.329999998</v>
      </c>
      <c r="L231">
        <v>3071681.29</v>
      </c>
      <c r="M231">
        <v>0</v>
      </c>
      <c r="N231">
        <v>0</v>
      </c>
      <c r="O231">
        <v>3071681.29</v>
      </c>
      <c r="P231">
        <v>-3703542.05</v>
      </c>
      <c r="Q231">
        <v>0</v>
      </c>
      <c r="R231">
        <v>-1804084.62</v>
      </c>
      <c r="S231">
        <v>-1960011.04</v>
      </c>
      <c r="T231">
        <v>-7467637.71</v>
      </c>
      <c r="U231">
        <v>-9888389.4399999995</v>
      </c>
      <c r="V231">
        <v>0</v>
      </c>
      <c r="W231">
        <v>-2185992</v>
      </c>
      <c r="X231">
        <v>-217327.03</v>
      </c>
      <c r="Y231">
        <v>-645529</v>
      </c>
      <c r="AA231">
        <v>-12937237.470000001</v>
      </c>
      <c r="AB231">
        <v>-10332238.16</v>
      </c>
      <c r="AC231">
        <v>-10332238.16</v>
      </c>
    </row>
    <row r="232" spans="1:29" x14ac:dyDescent="0.3">
      <c r="A232" s="1" t="s">
        <v>54</v>
      </c>
      <c r="B232">
        <v>2021</v>
      </c>
      <c r="C232">
        <v>348737.98</v>
      </c>
      <c r="D232">
        <v>5711773</v>
      </c>
      <c r="E232">
        <v>456497.49</v>
      </c>
      <c r="F232">
        <v>0</v>
      </c>
      <c r="G232">
        <v>506886.64</v>
      </c>
      <c r="H232">
        <v>7023895.1100000003</v>
      </c>
      <c r="I232">
        <v>29485914.649999999</v>
      </c>
      <c r="J232">
        <v>-7990117.6799999997</v>
      </c>
      <c r="K232">
        <v>21495796.969999999</v>
      </c>
      <c r="L232">
        <v>4051169.36</v>
      </c>
      <c r="M232">
        <v>0</v>
      </c>
      <c r="N232">
        <v>0</v>
      </c>
      <c r="O232">
        <v>4051169.36</v>
      </c>
      <c r="P232">
        <v>-4184194.24</v>
      </c>
      <c r="Q232">
        <v>0</v>
      </c>
      <c r="R232">
        <v>-2660836.59</v>
      </c>
      <c r="S232">
        <v>-533155.57999999996</v>
      </c>
      <c r="T232">
        <v>-7378186.4100000001</v>
      </c>
      <c r="U232">
        <v>-11040003.859999999</v>
      </c>
      <c r="V232">
        <v>0</v>
      </c>
      <c r="W232">
        <v>-2762503.51</v>
      </c>
      <c r="X232">
        <v>-153466.79999999999</v>
      </c>
      <c r="Y232">
        <v>-643928</v>
      </c>
      <c r="AA232">
        <v>-14599902.17</v>
      </c>
      <c r="AB232">
        <v>-10592772.859999999</v>
      </c>
      <c r="AC232">
        <v>-10592772.859999999</v>
      </c>
    </row>
    <row r="233" spans="1:29" x14ac:dyDescent="0.3">
      <c r="A233" s="1" t="s">
        <v>55</v>
      </c>
      <c r="B233">
        <v>2015</v>
      </c>
      <c r="C233">
        <v>510</v>
      </c>
      <c r="D233">
        <v>9005620.2200000007</v>
      </c>
      <c r="E233">
        <v>364476.69</v>
      </c>
      <c r="F233">
        <v>70848.7</v>
      </c>
      <c r="G233">
        <v>296425.53000000003</v>
      </c>
      <c r="H233">
        <v>9737881.1400000006</v>
      </c>
      <c r="I233">
        <v>45636394.700000003</v>
      </c>
      <c r="J233">
        <v>-19805724.039999999</v>
      </c>
      <c r="K233">
        <v>25830670.66</v>
      </c>
      <c r="L233">
        <v>2905159.41</v>
      </c>
      <c r="M233">
        <v>0</v>
      </c>
      <c r="N233">
        <v>1149450</v>
      </c>
      <c r="O233">
        <v>4054609.41</v>
      </c>
      <c r="P233">
        <v>-6648672.5999999996</v>
      </c>
      <c r="Q233">
        <v>-180634.73</v>
      </c>
      <c r="R233">
        <v>-1149623.1599999999</v>
      </c>
      <c r="S233">
        <v>-713024.19</v>
      </c>
      <c r="T233">
        <v>-8691954.6799999997</v>
      </c>
      <c r="U233">
        <v>-6186386.6100000003</v>
      </c>
      <c r="V233">
        <v>0</v>
      </c>
      <c r="W233">
        <v>-2068975.56</v>
      </c>
      <c r="X233">
        <v>-312044.21999999997</v>
      </c>
      <c r="Y233">
        <v>0</v>
      </c>
      <c r="AA233">
        <v>-8567406.3900000006</v>
      </c>
      <c r="AB233">
        <v>-22363800.140000001</v>
      </c>
      <c r="AC233">
        <v>-22363800.140000001</v>
      </c>
    </row>
    <row r="234" spans="1:29" x14ac:dyDescent="0.3">
      <c r="A234" s="1" t="s">
        <v>55</v>
      </c>
      <c r="B234">
        <v>2016</v>
      </c>
      <c r="C234">
        <v>2813362.89</v>
      </c>
      <c r="D234">
        <v>9808210.75</v>
      </c>
      <c r="E234">
        <v>373473.76</v>
      </c>
      <c r="F234">
        <v>8289.89</v>
      </c>
      <c r="G234">
        <v>227805.16</v>
      </c>
      <c r="H234">
        <v>13231142.449999999</v>
      </c>
      <c r="I234">
        <v>55712225.93</v>
      </c>
      <c r="J234">
        <v>-23099830.649999999</v>
      </c>
      <c r="K234">
        <v>32612395.280000001</v>
      </c>
      <c r="L234">
        <v>2581490.54</v>
      </c>
      <c r="M234">
        <v>0</v>
      </c>
      <c r="N234">
        <v>836852</v>
      </c>
      <c r="O234">
        <v>3418342.54</v>
      </c>
      <c r="P234">
        <v>-6548156.9299999997</v>
      </c>
      <c r="Q234">
        <v>-41772.61</v>
      </c>
      <c r="R234">
        <v>-941319.65</v>
      </c>
      <c r="S234">
        <v>-245617</v>
      </c>
      <c r="T234">
        <v>-7776866.1900000004</v>
      </c>
      <c r="U234">
        <v>-17840912.359999999</v>
      </c>
      <c r="V234">
        <v>0</v>
      </c>
      <c r="W234">
        <v>-1087474.3700000001</v>
      </c>
      <c r="X234">
        <v>-6461821.4400000004</v>
      </c>
      <c r="Y234">
        <v>-55109.17</v>
      </c>
      <c r="AA234">
        <v>-25445317.34</v>
      </c>
      <c r="AB234">
        <v>-16039696.74</v>
      </c>
      <c r="AC234">
        <v>-16039696.74</v>
      </c>
    </row>
    <row r="235" spans="1:29" x14ac:dyDescent="0.3">
      <c r="A235" s="1" t="s">
        <v>55</v>
      </c>
      <c r="B235">
        <v>2017</v>
      </c>
      <c r="C235">
        <v>4745367.8499999996</v>
      </c>
      <c r="D235">
        <v>8276229.1799999997</v>
      </c>
      <c r="E235">
        <v>365960.59</v>
      </c>
      <c r="F235">
        <v>68324.100000000006</v>
      </c>
      <c r="G235">
        <v>279489.53999999998</v>
      </c>
      <c r="H235">
        <v>13735371.26</v>
      </c>
      <c r="I235">
        <v>57825982.380000003</v>
      </c>
      <c r="J235">
        <v>-24575281.57</v>
      </c>
      <c r="K235">
        <v>33250700.809999999</v>
      </c>
      <c r="L235">
        <v>2182103.94</v>
      </c>
      <c r="M235">
        <v>0</v>
      </c>
      <c r="N235">
        <v>659517</v>
      </c>
      <c r="O235">
        <v>2841620.94</v>
      </c>
      <c r="P235">
        <v>-5120294.16</v>
      </c>
      <c r="Q235">
        <v>-67052.66</v>
      </c>
      <c r="R235">
        <v>-1048991</v>
      </c>
      <c r="S235">
        <v>-1413525.27</v>
      </c>
      <c r="T235">
        <v>-7649863.0899999999</v>
      </c>
      <c r="U235">
        <v>-16426932.4</v>
      </c>
      <c r="V235">
        <v>0</v>
      </c>
      <c r="W235">
        <v>-1314788.29</v>
      </c>
      <c r="X235">
        <v>-6623324.7300000004</v>
      </c>
      <c r="Y235">
        <v>-57444.17</v>
      </c>
      <c r="AA235">
        <v>-24422489.59</v>
      </c>
      <c r="AB235">
        <v>-17755340.329999998</v>
      </c>
      <c r="AC235">
        <v>-17755340.329999998</v>
      </c>
    </row>
    <row r="236" spans="1:29" x14ac:dyDescent="0.3">
      <c r="A236" s="1" t="s">
        <v>55</v>
      </c>
      <c r="B236">
        <v>2018</v>
      </c>
      <c r="C236">
        <v>2930867.04</v>
      </c>
      <c r="D236">
        <v>7913686.75</v>
      </c>
      <c r="E236">
        <v>337489.24</v>
      </c>
      <c r="F236">
        <v>43411.03</v>
      </c>
      <c r="G236">
        <v>294161.24</v>
      </c>
      <c r="H236">
        <v>11519615.300000001</v>
      </c>
      <c r="I236">
        <v>60088180.640000001</v>
      </c>
      <c r="J236">
        <v>-26078646.710000001</v>
      </c>
      <c r="K236">
        <v>34009533.93</v>
      </c>
      <c r="L236">
        <v>1998996.57</v>
      </c>
      <c r="M236">
        <v>0</v>
      </c>
      <c r="N236">
        <v>519154</v>
      </c>
      <c r="O236">
        <v>2518150.5699999998</v>
      </c>
      <c r="P236">
        <v>-5192755.49</v>
      </c>
      <c r="Q236">
        <v>-146563.42000000001</v>
      </c>
      <c r="R236">
        <v>-1434317.29</v>
      </c>
      <c r="S236">
        <v>-215806.35</v>
      </c>
      <c r="T236">
        <v>-6989442.5499999998</v>
      </c>
      <c r="U236">
        <v>-17373638.699999999</v>
      </c>
      <c r="V236">
        <v>0</v>
      </c>
      <c r="W236">
        <v>-1192799.49</v>
      </c>
      <c r="X236">
        <v>-6784977.3099999996</v>
      </c>
      <c r="Y236">
        <v>-57680.17</v>
      </c>
      <c r="AA236">
        <v>-25409095.670000002</v>
      </c>
      <c r="AB236">
        <v>-15648761.58</v>
      </c>
      <c r="AC236">
        <v>-15648761.58</v>
      </c>
    </row>
    <row r="237" spans="1:29" x14ac:dyDescent="0.3">
      <c r="A237" s="1" t="s">
        <v>55</v>
      </c>
      <c r="B237">
        <v>2019</v>
      </c>
      <c r="C237">
        <v>1840775.41</v>
      </c>
      <c r="D237">
        <v>9374607.5199999996</v>
      </c>
      <c r="E237">
        <v>300736.51</v>
      </c>
      <c r="F237">
        <v>31529.63</v>
      </c>
      <c r="G237">
        <v>479567.35</v>
      </c>
      <c r="H237">
        <v>12027216.42</v>
      </c>
      <c r="I237">
        <v>63533903.240000002</v>
      </c>
      <c r="J237">
        <v>-27663970.870000001</v>
      </c>
      <c r="K237">
        <v>35869932.369999997</v>
      </c>
      <c r="L237">
        <v>965232.48</v>
      </c>
      <c r="M237">
        <v>0</v>
      </c>
      <c r="N237">
        <v>323902</v>
      </c>
      <c r="O237">
        <v>1289134.48</v>
      </c>
      <c r="P237">
        <v>-5607095.9299999997</v>
      </c>
      <c r="Q237">
        <v>-171141.15</v>
      </c>
      <c r="R237">
        <v>-1353669.86</v>
      </c>
      <c r="S237">
        <v>0</v>
      </c>
      <c r="T237">
        <v>-7131906.9400000004</v>
      </c>
      <c r="U237">
        <v>-18186386.609999999</v>
      </c>
      <c r="V237">
        <v>0</v>
      </c>
      <c r="W237">
        <v>-789223.76</v>
      </c>
      <c r="X237">
        <v>-7515768.04</v>
      </c>
      <c r="Y237">
        <v>-92973.17</v>
      </c>
      <c r="AA237">
        <v>-26584351.579999998</v>
      </c>
      <c r="AB237">
        <v>-15470024.75</v>
      </c>
      <c r="AC237">
        <v>-15470024.75</v>
      </c>
    </row>
    <row r="238" spans="1:29" x14ac:dyDescent="0.3">
      <c r="A238" s="1" t="s">
        <v>55</v>
      </c>
      <c r="B238">
        <v>2020</v>
      </c>
      <c r="C238">
        <v>2020858.47</v>
      </c>
      <c r="D238">
        <v>7990531.0700000003</v>
      </c>
      <c r="E238">
        <v>276895.19</v>
      </c>
      <c r="F238">
        <v>214267.15</v>
      </c>
      <c r="G238">
        <v>354706.6</v>
      </c>
      <c r="H238">
        <v>10857258.48</v>
      </c>
      <c r="I238">
        <v>65626645.649999999</v>
      </c>
      <c r="J238">
        <v>-29119602.09</v>
      </c>
      <c r="K238">
        <v>36507043.560000002</v>
      </c>
      <c r="L238">
        <v>1530788.39</v>
      </c>
      <c r="M238">
        <v>0</v>
      </c>
      <c r="N238">
        <v>247461</v>
      </c>
      <c r="O238">
        <v>1778249.39</v>
      </c>
      <c r="P238">
        <v>-5507875.5199999996</v>
      </c>
      <c r="Q238">
        <v>-51102.04</v>
      </c>
      <c r="R238">
        <v>-1330398.3999999999</v>
      </c>
      <c r="S238">
        <v>0</v>
      </c>
      <c r="T238">
        <v>-6889375.96</v>
      </c>
      <c r="U238">
        <v>-18186386.609999999</v>
      </c>
      <c r="V238">
        <v>0</v>
      </c>
      <c r="W238">
        <v>-1183169.21</v>
      </c>
      <c r="X238">
        <v>-8188099.3499999996</v>
      </c>
      <c r="Y238">
        <v>-86920.17</v>
      </c>
      <c r="AA238">
        <v>-27644575.34</v>
      </c>
      <c r="AB238">
        <v>-14608600.130000001</v>
      </c>
      <c r="AC238">
        <v>-14608600.130000001</v>
      </c>
    </row>
    <row r="239" spans="1:29" x14ac:dyDescent="0.3">
      <c r="A239" s="1" t="s">
        <v>55</v>
      </c>
      <c r="B239">
        <v>2021</v>
      </c>
      <c r="C239">
        <v>3621039.43</v>
      </c>
      <c r="D239">
        <v>7568628.1600000001</v>
      </c>
      <c r="E239">
        <v>329345.37</v>
      </c>
      <c r="F239">
        <v>302017.98</v>
      </c>
      <c r="G239">
        <v>333021.62</v>
      </c>
      <c r="H239">
        <v>12154052.560000001</v>
      </c>
      <c r="I239">
        <v>70221046.799999997</v>
      </c>
      <c r="J239">
        <v>-30986393.77</v>
      </c>
      <c r="K239">
        <v>39234653.030000001</v>
      </c>
      <c r="L239">
        <v>792216.63</v>
      </c>
      <c r="M239">
        <v>0</v>
      </c>
      <c r="N239">
        <v>0</v>
      </c>
      <c r="O239">
        <v>792216.63</v>
      </c>
      <c r="P239">
        <v>-5543093.7300000004</v>
      </c>
      <c r="Q239">
        <v>-71460.33</v>
      </c>
      <c r="R239">
        <v>-1311113.71</v>
      </c>
      <c r="S239">
        <v>-6325000</v>
      </c>
      <c r="T239">
        <v>-13250667.77</v>
      </c>
      <c r="U239">
        <v>-11861386.609999999</v>
      </c>
      <c r="V239">
        <v>0</v>
      </c>
      <c r="W239">
        <v>-901035.29</v>
      </c>
      <c r="X239">
        <v>-10160518.75</v>
      </c>
      <c r="Y239">
        <v>-80532.17</v>
      </c>
      <c r="Z239">
        <v>-42520</v>
      </c>
      <c r="AA239">
        <v>-23045992.82</v>
      </c>
      <c r="AB239">
        <v>-15884261.630000001</v>
      </c>
      <c r="AC239">
        <v>-15884261.630000001</v>
      </c>
    </row>
    <row r="240" spans="1:29" x14ac:dyDescent="0.3">
      <c r="A240" s="1" t="s">
        <v>56</v>
      </c>
      <c r="B240">
        <v>2015</v>
      </c>
      <c r="C240">
        <v>6432939.6500000004</v>
      </c>
      <c r="D240">
        <v>70792181.140000001</v>
      </c>
      <c r="E240">
        <v>748731.83</v>
      </c>
      <c r="F240">
        <v>0</v>
      </c>
      <c r="G240">
        <v>1826436.02</v>
      </c>
      <c r="H240">
        <v>79800288.640000001</v>
      </c>
      <c r="I240">
        <v>448419043.77999997</v>
      </c>
      <c r="J240">
        <v>-186918103.75999999</v>
      </c>
      <c r="K240">
        <v>261500940.02000001</v>
      </c>
      <c r="L240">
        <v>14852235.65</v>
      </c>
      <c r="M240">
        <v>0</v>
      </c>
      <c r="N240">
        <v>1573699.92</v>
      </c>
      <c r="O240">
        <v>16425935.57</v>
      </c>
      <c r="P240">
        <v>-52326978.530000001</v>
      </c>
      <c r="Q240">
        <v>-2635607.2599999998</v>
      </c>
      <c r="R240">
        <v>-11191309.99</v>
      </c>
      <c r="S240">
        <v>-2304000</v>
      </c>
      <c r="T240">
        <v>-68457895.780000001</v>
      </c>
      <c r="U240">
        <v>-96130000</v>
      </c>
      <c r="V240">
        <v>0</v>
      </c>
      <c r="W240">
        <v>-15201503.710000001</v>
      </c>
      <c r="X240">
        <v>-15484391.34</v>
      </c>
      <c r="Y240">
        <v>-12313500</v>
      </c>
      <c r="AA240">
        <v>-139129395.05000001</v>
      </c>
      <c r="AB240">
        <v>-150139873.40000001</v>
      </c>
      <c r="AC240">
        <v>-150139873.40000001</v>
      </c>
    </row>
    <row r="241" spans="1:29" x14ac:dyDescent="0.3">
      <c r="A241" s="1" t="s">
        <v>56</v>
      </c>
      <c r="B241">
        <v>2016</v>
      </c>
      <c r="C241">
        <v>713345.56</v>
      </c>
      <c r="D241">
        <v>87016199.280000001</v>
      </c>
      <c r="E241">
        <v>844568.76</v>
      </c>
      <c r="F241">
        <v>0</v>
      </c>
      <c r="G241">
        <v>1898379.49</v>
      </c>
      <c r="H241">
        <v>90472493.090000004</v>
      </c>
      <c r="I241">
        <v>476014146.83999997</v>
      </c>
      <c r="J241">
        <v>-189667362.46000001</v>
      </c>
      <c r="K241">
        <v>286346784.38</v>
      </c>
      <c r="L241">
        <v>4477798.63</v>
      </c>
      <c r="M241">
        <v>0</v>
      </c>
      <c r="N241">
        <v>2331463</v>
      </c>
      <c r="O241">
        <v>6809261.6299999999</v>
      </c>
      <c r="P241">
        <v>-54713832.43</v>
      </c>
      <c r="Q241">
        <v>-3457145.15</v>
      </c>
      <c r="R241">
        <v>-8671138.4199999999</v>
      </c>
      <c r="S241">
        <v>-2304000</v>
      </c>
      <c r="T241">
        <v>-69146116</v>
      </c>
      <c r="U241">
        <v>-108826000</v>
      </c>
      <c r="V241">
        <v>0</v>
      </c>
      <c r="W241">
        <v>-12395374.279999999</v>
      </c>
      <c r="X241">
        <v>-26835931.559999999</v>
      </c>
      <c r="Y241">
        <v>-14481000</v>
      </c>
      <c r="Z241">
        <v>-1162663</v>
      </c>
      <c r="AA241">
        <v>-163700968.84</v>
      </c>
      <c r="AB241">
        <v>-150781454.25999999</v>
      </c>
      <c r="AC241">
        <v>-150781454.25999999</v>
      </c>
    </row>
    <row r="242" spans="1:29" x14ac:dyDescent="0.3">
      <c r="A242" s="1" t="s">
        <v>56</v>
      </c>
      <c r="B242">
        <v>2017</v>
      </c>
      <c r="C242">
        <v>4363958.3</v>
      </c>
      <c r="D242">
        <v>74109038.359999999</v>
      </c>
      <c r="E242">
        <v>646965.9</v>
      </c>
      <c r="F242">
        <v>0</v>
      </c>
      <c r="G242">
        <v>5043136.47</v>
      </c>
      <c r="H242">
        <v>84163099.030000001</v>
      </c>
      <c r="I242">
        <v>502520923.70999998</v>
      </c>
      <c r="J242">
        <v>-195801431.13999999</v>
      </c>
      <c r="K242">
        <v>306719492.56999999</v>
      </c>
      <c r="L242">
        <v>5046211.3600000003</v>
      </c>
      <c r="M242">
        <v>0</v>
      </c>
      <c r="N242">
        <v>4001463</v>
      </c>
      <c r="O242">
        <v>9047674.3599999994</v>
      </c>
      <c r="P242">
        <v>-49682201.229999997</v>
      </c>
      <c r="Q242">
        <v>-3329377.92</v>
      </c>
      <c r="R242">
        <v>-8723917.0899999999</v>
      </c>
      <c r="S242">
        <v>-2304000</v>
      </c>
      <c r="T242">
        <v>-64039496.240000002</v>
      </c>
      <c r="U242">
        <v>-116522000</v>
      </c>
      <c r="V242">
        <v>0</v>
      </c>
      <c r="W242">
        <v>-10905359.91</v>
      </c>
      <c r="X242">
        <v>-29066749.219999999</v>
      </c>
      <c r="Y242">
        <v>-15213100</v>
      </c>
      <c r="Z242">
        <v>-3766363</v>
      </c>
      <c r="AA242">
        <v>-175473572.13</v>
      </c>
      <c r="AB242">
        <v>-160417197.59</v>
      </c>
      <c r="AC242">
        <v>-160417197.59</v>
      </c>
    </row>
    <row r="243" spans="1:29" x14ac:dyDescent="0.3">
      <c r="A243" s="1" t="s">
        <v>56</v>
      </c>
      <c r="B243">
        <v>2018</v>
      </c>
      <c r="C243">
        <v>1299696.3999999999</v>
      </c>
      <c r="D243">
        <v>75290716.180000007</v>
      </c>
      <c r="E243">
        <v>616715.06999999995</v>
      </c>
      <c r="F243">
        <v>0</v>
      </c>
      <c r="G243">
        <v>2666777.19</v>
      </c>
      <c r="H243">
        <v>79873904.840000004</v>
      </c>
      <c r="I243">
        <v>522439087.55000001</v>
      </c>
      <c r="J243">
        <v>-201871030.16999999</v>
      </c>
      <c r="K243">
        <v>320568057.38</v>
      </c>
      <c r="L243">
        <v>24059429.18</v>
      </c>
      <c r="M243">
        <v>0</v>
      </c>
      <c r="N243">
        <v>5914807</v>
      </c>
      <c r="O243">
        <v>29974236.18</v>
      </c>
      <c r="P243">
        <v>-51765921.630000003</v>
      </c>
      <c r="Q243">
        <v>-3177697.17</v>
      </c>
      <c r="R243">
        <v>-6450846.1900000004</v>
      </c>
      <c r="S243">
        <v>-1522000</v>
      </c>
      <c r="T243">
        <v>-62916464.990000002</v>
      </c>
      <c r="U243">
        <v>-140000000</v>
      </c>
      <c r="V243">
        <v>0</v>
      </c>
      <c r="W243">
        <v>-6234927.8600000003</v>
      </c>
      <c r="X243">
        <v>-33415871.079999998</v>
      </c>
      <c r="Y243">
        <v>-13894700</v>
      </c>
      <c r="Z243">
        <v>-5590269</v>
      </c>
      <c r="AA243">
        <v>-199135767.94</v>
      </c>
      <c r="AB243">
        <v>-168363965.47</v>
      </c>
      <c r="AC243">
        <v>-168363965.47</v>
      </c>
    </row>
    <row r="244" spans="1:29" x14ac:dyDescent="0.3">
      <c r="A244" s="1" t="s">
        <v>56</v>
      </c>
      <c r="B244">
        <v>2019</v>
      </c>
      <c r="C244">
        <v>3427745.2</v>
      </c>
      <c r="D244">
        <v>69142354.469999999</v>
      </c>
      <c r="E244">
        <v>418093.11</v>
      </c>
      <c r="F244">
        <v>0</v>
      </c>
      <c r="G244">
        <v>2552145.0499999998</v>
      </c>
      <c r="H244">
        <v>75540337.829999998</v>
      </c>
      <c r="I244">
        <v>557543635.26999998</v>
      </c>
      <c r="J244">
        <v>-210891131.18000001</v>
      </c>
      <c r="K244">
        <v>346652504.08999997</v>
      </c>
      <c r="L244">
        <v>25250109.5</v>
      </c>
      <c r="M244">
        <v>0</v>
      </c>
      <c r="N244">
        <v>9417407</v>
      </c>
      <c r="O244">
        <v>34667516.5</v>
      </c>
      <c r="P244">
        <v>-44901363.890000001</v>
      </c>
      <c r="Q244">
        <v>-3581428.78</v>
      </c>
      <c r="R244">
        <v>-6952415.5800000001</v>
      </c>
      <c r="S244">
        <v>0</v>
      </c>
      <c r="T244">
        <v>-55435208.25</v>
      </c>
      <c r="U244">
        <v>-155000000</v>
      </c>
      <c r="V244">
        <v>0</v>
      </c>
      <c r="W244">
        <v>-6381489.0099999998</v>
      </c>
      <c r="X244">
        <v>-40221195.030000001</v>
      </c>
      <c r="Y244">
        <v>-15534600</v>
      </c>
      <c r="Z244">
        <v>-8981831</v>
      </c>
      <c r="AA244">
        <v>-226119115.03999999</v>
      </c>
      <c r="AB244">
        <v>-175306035.13</v>
      </c>
      <c r="AC244">
        <v>-175306035.13</v>
      </c>
    </row>
    <row r="245" spans="1:29" x14ac:dyDescent="0.3">
      <c r="A245" s="1" t="s">
        <v>56</v>
      </c>
      <c r="B245">
        <v>2020</v>
      </c>
      <c r="C245">
        <v>28298214.629999999</v>
      </c>
      <c r="D245">
        <v>80305778.569999993</v>
      </c>
      <c r="E245">
        <v>457534.52</v>
      </c>
      <c r="F245">
        <v>0</v>
      </c>
      <c r="G245">
        <v>3378095.94</v>
      </c>
      <c r="H245">
        <v>112439623.66</v>
      </c>
      <c r="I245">
        <v>589826397.59000003</v>
      </c>
      <c r="J245">
        <v>-219536818.00999999</v>
      </c>
      <c r="K245">
        <v>370289579.57999998</v>
      </c>
      <c r="L245">
        <v>27700805.920000002</v>
      </c>
      <c r="M245">
        <v>0</v>
      </c>
      <c r="N245">
        <v>11698741</v>
      </c>
      <c r="O245">
        <v>39399546.920000002</v>
      </c>
      <c r="P245">
        <v>-49495623.479999997</v>
      </c>
      <c r="Q245">
        <v>-4049664.33</v>
      </c>
      <c r="R245">
        <v>-5749350.4299999997</v>
      </c>
      <c r="S245">
        <v>0</v>
      </c>
      <c r="T245">
        <v>-59294638.240000002</v>
      </c>
      <c r="U245">
        <v>-200000000</v>
      </c>
      <c r="V245">
        <v>0</v>
      </c>
      <c r="W245">
        <v>-9790481.2300000004</v>
      </c>
      <c r="X245">
        <v>-49814498.240000002</v>
      </c>
      <c r="Y245">
        <v>-16100100</v>
      </c>
      <c r="Z245">
        <v>-9506222</v>
      </c>
      <c r="AA245">
        <v>-285211301.47000003</v>
      </c>
      <c r="AB245">
        <v>-177622810.44999999</v>
      </c>
      <c r="AC245">
        <v>-177622810.44999999</v>
      </c>
    </row>
    <row r="246" spans="1:29" x14ac:dyDescent="0.3">
      <c r="A246" s="1" t="s">
        <v>56</v>
      </c>
      <c r="B246">
        <v>2021</v>
      </c>
      <c r="C246">
        <v>14450948.73</v>
      </c>
      <c r="D246">
        <v>75505533.620000005</v>
      </c>
      <c r="E246">
        <v>548362.66</v>
      </c>
      <c r="F246">
        <v>0</v>
      </c>
      <c r="G246">
        <v>3621327.33</v>
      </c>
      <c r="H246">
        <v>94126172.340000004</v>
      </c>
      <c r="I246">
        <v>612921822.63</v>
      </c>
      <c r="J246">
        <v>-225488704</v>
      </c>
      <c r="K246">
        <v>387433118.63</v>
      </c>
      <c r="L246">
        <v>18320810.620000001</v>
      </c>
      <c r="M246">
        <v>0</v>
      </c>
      <c r="N246">
        <v>21041579.359999999</v>
      </c>
      <c r="O246">
        <v>39362389.979999997</v>
      </c>
      <c r="P246">
        <v>-35786792.659999996</v>
      </c>
      <c r="Q246">
        <v>-4405832.5199999996</v>
      </c>
      <c r="R246">
        <v>-5705786.8499999996</v>
      </c>
      <c r="S246">
        <v>-125000000</v>
      </c>
      <c r="T246">
        <v>-170898412.03</v>
      </c>
      <c r="U246">
        <v>-75000000</v>
      </c>
      <c r="V246">
        <v>0</v>
      </c>
      <c r="W246">
        <v>-3667673.45</v>
      </c>
      <c r="X246">
        <v>-48811610.109999999</v>
      </c>
      <c r="Y246">
        <v>-15008000</v>
      </c>
      <c r="Z246">
        <v>-15781590</v>
      </c>
      <c r="AA246">
        <v>-158268873.56</v>
      </c>
      <c r="AB246">
        <v>-191754395.36000001</v>
      </c>
      <c r="AC246">
        <v>-191754395.36000001</v>
      </c>
    </row>
    <row r="247" spans="1:29" x14ac:dyDescent="0.3">
      <c r="A247" s="1" t="s">
        <v>57</v>
      </c>
      <c r="B247">
        <v>2015</v>
      </c>
      <c r="C247">
        <v>7739130</v>
      </c>
      <c r="D247">
        <v>20289915</v>
      </c>
      <c r="E247">
        <v>1516142</v>
      </c>
      <c r="F247">
        <v>2744593</v>
      </c>
      <c r="G247">
        <v>502617</v>
      </c>
      <c r="H247">
        <v>32792397</v>
      </c>
      <c r="I247">
        <v>140310255</v>
      </c>
      <c r="J247">
        <v>-62867683</v>
      </c>
      <c r="K247">
        <v>77442572</v>
      </c>
      <c r="L247">
        <v>6455074</v>
      </c>
      <c r="M247">
        <v>0</v>
      </c>
      <c r="N247">
        <v>0</v>
      </c>
      <c r="O247">
        <v>6455074</v>
      </c>
      <c r="P247">
        <v>-12804526</v>
      </c>
      <c r="Q247">
        <v>0</v>
      </c>
      <c r="R247">
        <v>-487403</v>
      </c>
      <c r="S247">
        <v>-1565791</v>
      </c>
      <c r="T247">
        <v>-14857720</v>
      </c>
      <c r="U247">
        <v>-50857464</v>
      </c>
      <c r="V247">
        <v>0</v>
      </c>
      <c r="W247">
        <v>-6489310</v>
      </c>
      <c r="X247">
        <v>-4062813</v>
      </c>
      <c r="Y247">
        <v>-304086</v>
      </c>
      <c r="Z247">
        <v>-1193448</v>
      </c>
      <c r="AA247">
        <v>-62907121</v>
      </c>
      <c r="AB247">
        <v>-38925202</v>
      </c>
      <c r="AC247">
        <v>-38925202</v>
      </c>
    </row>
    <row r="248" spans="1:29" x14ac:dyDescent="0.3">
      <c r="A248" s="1" t="s">
        <v>57</v>
      </c>
      <c r="B248">
        <v>2016</v>
      </c>
      <c r="C248">
        <v>10780281</v>
      </c>
      <c r="D248">
        <v>21960626</v>
      </c>
      <c r="E248">
        <v>1553268</v>
      </c>
      <c r="F248">
        <v>456229</v>
      </c>
      <c r="G248">
        <v>387497</v>
      </c>
      <c r="H248">
        <v>35137901</v>
      </c>
      <c r="I248">
        <v>157654749</v>
      </c>
      <c r="J248">
        <v>-65971651</v>
      </c>
      <c r="K248">
        <v>91683098</v>
      </c>
      <c r="L248">
        <v>2856371</v>
      </c>
      <c r="M248">
        <v>0</v>
      </c>
      <c r="N248">
        <v>0</v>
      </c>
      <c r="O248">
        <v>2856371</v>
      </c>
      <c r="P248">
        <v>-15733068</v>
      </c>
      <c r="Q248">
        <v>0</v>
      </c>
      <c r="R248">
        <v>-86975</v>
      </c>
      <c r="S248">
        <v>-1656071</v>
      </c>
      <c r="T248">
        <v>-17476114</v>
      </c>
      <c r="U248">
        <v>-52632529</v>
      </c>
      <c r="V248">
        <v>0</v>
      </c>
      <c r="W248">
        <v>-3796904</v>
      </c>
      <c r="X248">
        <v>-13335166</v>
      </c>
      <c r="Y248">
        <v>-319821</v>
      </c>
      <c r="Z248">
        <v>-1738621</v>
      </c>
      <c r="AA248">
        <v>-71823041</v>
      </c>
      <c r="AB248">
        <v>-40378215</v>
      </c>
      <c r="AC248">
        <v>-40378215</v>
      </c>
    </row>
    <row r="249" spans="1:29" x14ac:dyDescent="0.3">
      <c r="A249" s="1" t="s">
        <v>57</v>
      </c>
      <c r="B249">
        <v>2017</v>
      </c>
      <c r="C249">
        <v>10059224</v>
      </c>
      <c r="D249">
        <v>19763892</v>
      </c>
      <c r="E249">
        <v>1325720</v>
      </c>
      <c r="F249">
        <v>586425</v>
      </c>
      <c r="G249">
        <v>980835</v>
      </c>
      <c r="H249">
        <v>32716096</v>
      </c>
      <c r="I249">
        <v>163236409</v>
      </c>
      <c r="J249">
        <v>-66797512</v>
      </c>
      <c r="K249">
        <v>96438897</v>
      </c>
      <c r="L249">
        <v>2817698</v>
      </c>
      <c r="M249">
        <v>0</v>
      </c>
      <c r="N249">
        <v>350000</v>
      </c>
      <c r="O249">
        <v>3167698</v>
      </c>
      <c r="P249">
        <v>-17026155</v>
      </c>
      <c r="Q249">
        <v>-2661</v>
      </c>
      <c r="R249">
        <v>-280168</v>
      </c>
      <c r="S249">
        <v>-1689642</v>
      </c>
      <c r="T249">
        <v>-18998626</v>
      </c>
      <c r="U249">
        <v>-51359636</v>
      </c>
      <c r="V249">
        <v>0</v>
      </c>
      <c r="W249">
        <v>-1861738</v>
      </c>
      <c r="X249">
        <v>-14938316</v>
      </c>
      <c r="Y249">
        <v>-343892</v>
      </c>
      <c r="Z249">
        <v>-2877086</v>
      </c>
      <c r="AA249">
        <v>-71380668</v>
      </c>
      <c r="AB249">
        <v>-41943397</v>
      </c>
      <c r="AC249">
        <v>-41943397</v>
      </c>
    </row>
    <row r="250" spans="1:29" x14ac:dyDescent="0.3">
      <c r="A250" s="1" t="s">
        <v>57</v>
      </c>
      <c r="B250">
        <v>2018</v>
      </c>
      <c r="C250">
        <v>8374579</v>
      </c>
      <c r="D250">
        <v>20073773</v>
      </c>
      <c r="E250">
        <v>1368320</v>
      </c>
      <c r="F250">
        <v>1461080</v>
      </c>
      <c r="G250">
        <v>1004949</v>
      </c>
      <c r="H250">
        <v>32282701</v>
      </c>
      <c r="I250">
        <v>173149483</v>
      </c>
      <c r="J250">
        <v>-69773227</v>
      </c>
      <c r="K250">
        <v>103376256</v>
      </c>
      <c r="L250">
        <v>4324776</v>
      </c>
      <c r="M250">
        <v>0</v>
      </c>
      <c r="N250">
        <v>1350000</v>
      </c>
      <c r="O250">
        <v>5674776</v>
      </c>
      <c r="P250">
        <v>-16141643</v>
      </c>
      <c r="Q250">
        <v>-331172</v>
      </c>
      <c r="R250">
        <v>-1342441</v>
      </c>
      <c r="S250">
        <v>-1793830</v>
      </c>
      <c r="T250">
        <v>-19609086</v>
      </c>
      <c r="U250">
        <v>-53934500</v>
      </c>
      <c r="V250">
        <v>0</v>
      </c>
      <c r="W250">
        <v>-2128315</v>
      </c>
      <c r="X250">
        <v>-16691747</v>
      </c>
      <c r="Y250">
        <v>-496556</v>
      </c>
      <c r="Z250">
        <v>-3828933</v>
      </c>
      <c r="AA250">
        <v>-77080051</v>
      </c>
      <c r="AB250">
        <v>-44644596</v>
      </c>
      <c r="AC250">
        <v>-44644596</v>
      </c>
    </row>
    <row r="251" spans="1:29" x14ac:dyDescent="0.3">
      <c r="A251" s="1" t="s">
        <v>57</v>
      </c>
      <c r="B251">
        <v>2019</v>
      </c>
      <c r="C251">
        <v>10676206</v>
      </c>
      <c r="D251">
        <v>21436857</v>
      </c>
      <c r="E251">
        <v>1548149</v>
      </c>
      <c r="F251">
        <v>2834473</v>
      </c>
      <c r="G251">
        <v>797519</v>
      </c>
      <c r="H251">
        <v>37293204</v>
      </c>
      <c r="I251">
        <v>184646647</v>
      </c>
      <c r="J251">
        <v>-73136806</v>
      </c>
      <c r="K251">
        <v>111509841</v>
      </c>
      <c r="L251">
        <v>1770354</v>
      </c>
      <c r="M251">
        <v>0</v>
      </c>
      <c r="N251">
        <v>0</v>
      </c>
      <c r="O251">
        <v>1770354</v>
      </c>
      <c r="P251">
        <v>-19267316</v>
      </c>
      <c r="Q251">
        <v>-129773</v>
      </c>
      <c r="R251">
        <v>-2562948</v>
      </c>
      <c r="S251">
        <v>-1915025</v>
      </c>
      <c r="T251">
        <v>-23875062</v>
      </c>
      <c r="U251">
        <v>-56392096</v>
      </c>
      <c r="V251">
        <v>0</v>
      </c>
      <c r="W251">
        <v>-2229523</v>
      </c>
      <c r="X251">
        <v>-19434379</v>
      </c>
      <c r="Y251">
        <v>-509917</v>
      </c>
      <c r="Z251">
        <v>-2989857</v>
      </c>
      <c r="AA251">
        <v>-81555772</v>
      </c>
      <c r="AB251">
        <v>-45142565</v>
      </c>
      <c r="AC251">
        <v>-45142565</v>
      </c>
    </row>
    <row r="252" spans="1:29" x14ac:dyDescent="0.3">
      <c r="A252" s="1" t="s">
        <v>57</v>
      </c>
      <c r="B252">
        <v>2020</v>
      </c>
      <c r="C252">
        <v>6221213</v>
      </c>
      <c r="D252">
        <v>23426836</v>
      </c>
      <c r="E252">
        <v>1500336</v>
      </c>
      <c r="F252">
        <v>3947960</v>
      </c>
      <c r="G252">
        <v>882297</v>
      </c>
      <c r="H252">
        <v>35978642</v>
      </c>
      <c r="I252">
        <v>193172688</v>
      </c>
      <c r="J252">
        <v>-76564339</v>
      </c>
      <c r="K252">
        <v>116608349</v>
      </c>
      <c r="L252">
        <v>2697458</v>
      </c>
      <c r="M252">
        <v>0</v>
      </c>
      <c r="N252">
        <v>0</v>
      </c>
      <c r="O252">
        <v>2697458</v>
      </c>
      <c r="P252">
        <v>-18525986</v>
      </c>
      <c r="Q252">
        <v>2591824</v>
      </c>
      <c r="R252">
        <v>-3798858</v>
      </c>
      <c r="S252">
        <v>-2053382</v>
      </c>
      <c r="T252">
        <v>-21786402</v>
      </c>
      <c r="U252">
        <v>-60044074</v>
      </c>
      <c r="V252">
        <v>0</v>
      </c>
      <c r="W252">
        <v>-3921585</v>
      </c>
      <c r="X252">
        <v>-21055213</v>
      </c>
      <c r="Y252">
        <v>-669800</v>
      </c>
      <c r="Z252">
        <v>-2845385</v>
      </c>
      <c r="AA252">
        <v>-88536057</v>
      </c>
      <c r="AB252">
        <v>-44961990</v>
      </c>
      <c r="AC252">
        <v>-44961990</v>
      </c>
    </row>
    <row r="253" spans="1:29" x14ac:dyDescent="0.3">
      <c r="A253" s="1" t="s">
        <v>57</v>
      </c>
      <c r="B253">
        <v>2021</v>
      </c>
      <c r="C253">
        <v>3114786</v>
      </c>
      <c r="D253">
        <v>19805077</v>
      </c>
      <c r="E253">
        <v>2076278</v>
      </c>
      <c r="F253">
        <v>1005256</v>
      </c>
      <c r="G253">
        <v>821028</v>
      </c>
      <c r="H253">
        <v>26822425</v>
      </c>
      <c r="I253">
        <v>202725770</v>
      </c>
      <c r="J253">
        <v>-80384287</v>
      </c>
      <c r="K253">
        <v>122341483</v>
      </c>
      <c r="L253">
        <v>5589559</v>
      </c>
      <c r="M253">
        <v>0</v>
      </c>
      <c r="N253">
        <v>0</v>
      </c>
      <c r="O253">
        <v>5589559</v>
      </c>
      <c r="P253">
        <v>-20731259</v>
      </c>
      <c r="Q253">
        <v>4973594</v>
      </c>
      <c r="R253">
        <v>-647475</v>
      </c>
      <c r="S253">
        <v>-17030930</v>
      </c>
      <c r="T253">
        <v>-33436070</v>
      </c>
      <c r="U253">
        <v>-42540954</v>
      </c>
      <c r="V253">
        <v>0</v>
      </c>
      <c r="W253">
        <v>-3536320</v>
      </c>
      <c r="X253">
        <v>-23438050</v>
      </c>
      <c r="Y253">
        <v>-617629</v>
      </c>
      <c r="Z253">
        <v>-4452413</v>
      </c>
      <c r="AA253">
        <v>-74585366</v>
      </c>
      <c r="AB253">
        <v>-46732031</v>
      </c>
      <c r="AC253">
        <v>-46732031</v>
      </c>
    </row>
    <row r="254" spans="1:29" x14ac:dyDescent="0.3">
      <c r="A254" s="1" t="s">
        <v>58</v>
      </c>
      <c r="B254">
        <v>2015</v>
      </c>
      <c r="C254">
        <v>10182123.23</v>
      </c>
      <c r="D254">
        <v>26732918.5</v>
      </c>
      <c r="E254">
        <v>1299720.08</v>
      </c>
      <c r="F254">
        <v>0</v>
      </c>
      <c r="G254">
        <v>5196187.6399999997</v>
      </c>
      <c r="H254">
        <v>43410949.450000003</v>
      </c>
      <c r="I254">
        <v>144772891.44999999</v>
      </c>
      <c r="J254">
        <v>-67333273.409999996</v>
      </c>
      <c r="K254">
        <v>77439618.040000007</v>
      </c>
      <c r="L254">
        <v>4747507.6100000003</v>
      </c>
      <c r="M254">
        <v>0</v>
      </c>
      <c r="N254">
        <v>1266254</v>
      </c>
      <c r="O254">
        <v>6013761.6100000003</v>
      </c>
      <c r="P254">
        <v>-15678903.33</v>
      </c>
      <c r="Q254">
        <v>-89791.5</v>
      </c>
      <c r="R254">
        <v>0</v>
      </c>
      <c r="S254">
        <v>-3398871.93</v>
      </c>
      <c r="T254">
        <v>-19167566.760000002</v>
      </c>
      <c r="U254">
        <v>-33979791.740000002</v>
      </c>
      <c r="V254">
        <v>-2473010.2599999998</v>
      </c>
      <c r="W254">
        <v>-10261346.529999999</v>
      </c>
      <c r="X254">
        <v>-3116342.53</v>
      </c>
      <c r="Y254">
        <v>-890406.76</v>
      </c>
      <c r="AA254">
        <v>-50720897.82</v>
      </c>
      <c r="AB254">
        <v>-56975864.520000003</v>
      </c>
      <c r="AC254">
        <v>-56975864.520000003</v>
      </c>
    </row>
    <row r="255" spans="1:29" x14ac:dyDescent="0.3">
      <c r="A255" s="1" t="s">
        <v>58</v>
      </c>
      <c r="B255">
        <v>2016</v>
      </c>
      <c r="C255">
        <v>9762027.6500000004</v>
      </c>
      <c r="D255">
        <v>34024317.030000001</v>
      </c>
      <c r="E255">
        <v>1058864.24</v>
      </c>
      <c r="F255">
        <v>0</v>
      </c>
      <c r="G255">
        <v>3639526.6</v>
      </c>
      <c r="H255">
        <v>48484735.520000003</v>
      </c>
      <c r="I255">
        <v>139099958.53</v>
      </c>
      <c r="J255">
        <v>-59734689.030000001</v>
      </c>
      <c r="K255">
        <v>79365269.5</v>
      </c>
      <c r="L255">
        <v>4107186.7</v>
      </c>
      <c r="M255">
        <v>0</v>
      </c>
      <c r="N255">
        <v>1282879</v>
      </c>
      <c r="O255">
        <v>5390065.7000000002</v>
      </c>
      <c r="P255">
        <v>-18853137.34</v>
      </c>
      <c r="Q255">
        <v>-600263.9</v>
      </c>
      <c r="R255">
        <v>0</v>
      </c>
      <c r="S255">
        <v>-1451937.21</v>
      </c>
      <c r="T255">
        <v>-20905338.449999999</v>
      </c>
      <c r="U255">
        <v>-33199920.949999999</v>
      </c>
      <c r="V255">
        <v>-2553644.66</v>
      </c>
      <c r="W255">
        <v>-12459799.310000001</v>
      </c>
      <c r="X255">
        <v>-4628795.8899999997</v>
      </c>
      <c r="Y255">
        <v>-964119.76</v>
      </c>
      <c r="Z255">
        <v>-278230</v>
      </c>
      <c r="AA255">
        <v>-54084510.57</v>
      </c>
      <c r="AB255">
        <v>-58250221.700000003</v>
      </c>
      <c r="AC255">
        <v>-58250221.700000003</v>
      </c>
    </row>
    <row r="256" spans="1:29" x14ac:dyDescent="0.3">
      <c r="A256" s="1" t="s">
        <v>58</v>
      </c>
      <c r="B256">
        <v>2017</v>
      </c>
      <c r="C256">
        <v>10388261.42</v>
      </c>
      <c r="D256">
        <v>26066051.719999999</v>
      </c>
      <c r="E256">
        <v>1032677.72</v>
      </c>
      <c r="F256">
        <v>0</v>
      </c>
      <c r="G256">
        <v>511663.48</v>
      </c>
      <c r="H256">
        <v>37998654.340000004</v>
      </c>
      <c r="I256">
        <v>129892795.01000001</v>
      </c>
      <c r="J256">
        <v>-17121913.170000002</v>
      </c>
      <c r="K256">
        <v>112770881.84</v>
      </c>
      <c r="L256">
        <v>8829538.9499999993</v>
      </c>
      <c r="M256">
        <v>0</v>
      </c>
      <c r="N256">
        <v>6940896.9299999997</v>
      </c>
      <c r="O256">
        <v>15770435.880000001</v>
      </c>
      <c r="P256">
        <v>-16083558.41</v>
      </c>
      <c r="Q256">
        <v>-549838.66</v>
      </c>
      <c r="R256">
        <v>0</v>
      </c>
      <c r="S256">
        <v>-2654143.2599999998</v>
      </c>
      <c r="T256">
        <v>-19287540.329999998</v>
      </c>
      <c r="U256">
        <v>-32819854.390000001</v>
      </c>
      <c r="V256">
        <v>-2636879.06</v>
      </c>
      <c r="W256">
        <v>-13956803.390000001</v>
      </c>
      <c r="X256">
        <v>-37020305.299999997</v>
      </c>
      <c r="Y256">
        <v>-1134357.76</v>
      </c>
      <c r="Z256">
        <v>-732630</v>
      </c>
      <c r="AA256">
        <v>-88300829.900000006</v>
      </c>
      <c r="AB256">
        <v>-58951601.829999998</v>
      </c>
      <c r="AC256">
        <v>-58951601.829999998</v>
      </c>
    </row>
    <row r="257" spans="1:29" x14ac:dyDescent="0.3">
      <c r="A257" s="1" t="s">
        <v>58</v>
      </c>
      <c r="B257">
        <v>2018</v>
      </c>
      <c r="C257">
        <v>6400.43</v>
      </c>
      <c r="D257">
        <v>30627177.579999998</v>
      </c>
      <c r="E257">
        <v>882195.64</v>
      </c>
      <c r="F257">
        <v>0</v>
      </c>
      <c r="G257">
        <v>556017.69999999995</v>
      </c>
      <c r="H257">
        <v>32071791.350000001</v>
      </c>
      <c r="I257">
        <v>144788687.06999999</v>
      </c>
      <c r="J257">
        <v>-20072773.140000001</v>
      </c>
      <c r="K257">
        <v>124715913.93000001</v>
      </c>
      <c r="L257">
        <v>10858304.85</v>
      </c>
      <c r="M257">
        <v>0</v>
      </c>
      <c r="N257">
        <v>3942170</v>
      </c>
      <c r="O257">
        <v>14800474.85</v>
      </c>
      <c r="P257">
        <v>-15948595.050000001</v>
      </c>
      <c r="Q257">
        <v>-63163.4</v>
      </c>
      <c r="R257">
        <v>0</v>
      </c>
      <c r="S257">
        <v>-6798808.79</v>
      </c>
      <c r="T257">
        <v>-22810567.239999998</v>
      </c>
      <c r="U257">
        <v>-51112408.780000001</v>
      </c>
      <c r="V257">
        <v>0</v>
      </c>
      <c r="W257">
        <v>-6983853.2699999996</v>
      </c>
      <c r="X257">
        <v>-40800612.310000002</v>
      </c>
      <c r="Y257">
        <v>-1157003.76</v>
      </c>
      <c r="Z257">
        <v>-1483328</v>
      </c>
      <c r="AA257">
        <v>-101537206.12</v>
      </c>
      <c r="AB257">
        <v>-47240406.770000003</v>
      </c>
      <c r="AC257">
        <v>-47240406.770000003</v>
      </c>
    </row>
    <row r="258" spans="1:29" x14ac:dyDescent="0.3">
      <c r="A258" s="1" t="s">
        <v>58</v>
      </c>
      <c r="B258">
        <v>2019</v>
      </c>
      <c r="C258">
        <v>3415634.58</v>
      </c>
      <c r="D258">
        <v>32183537.219999999</v>
      </c>
      <c r="E258">
        <v>1059687.76</v>
      </c>
      <c r="F258">
        <v>0</v>
      </c>
      <c r="G258">
        <v>543074.78</v>
      </c>
      <c r="H258">
        <v>37201934.340000004</v>
      </c>
      <c r="I258">
        <v>154998523.53999999</v>
      </c>
      <c r="J258">
        <v>-28245233.359999999</v>
      </c>
      <c r="K258">
        <v>126753290.18000001</v>
      </c>
      <c r="L258">
        <v>3909733.47</v>
      </c>
      <c r="M258">
        <v>0</v>
      </c>
      <c r="N258">
        <v>2458132.2400000002</v>
      </c>
      <c r="O258">
        <v>6367865.71</v>
      </c>
      <c r="P258">
        <v>-19576541.899999999</v>
      </c>
      <c r="Q258">
        <v>-552872.18000000005</v>
      </c>
      <c r="R258">
        <v>0</v>
      </c>
      <c r="S258">
        <v>-7016661.5199999996</v>
      </c>
      <c r="T258">
        <v>-27146075.600000001</v>
      </c>
      <c r="U258">
        <v>-46915774.740000002</v>
      </c>
      <c r="V258">
        <v>0</v>
      </c>
      <c r="W258">
        <v>-3008651.42</v>
      </c>
      <c r="X258">
        <v>-44388427.710000001</v>
      </c>
      <c r="Y258">
        <v>-1565894</v>
      </c>
      <c r="Z258">
        <v>-1992925.39</v>
      </c>
      <c r="AA258">
        <v>-97871673.260000005</v>
      </c>
      <c r="AB258">
        <v>-45305341.369999997</v>
      </c>
      <c r="AC258">
        <v>-45305341.369999997</v>
      </c>
    </row>
    <row r="259" spans="1:29" x14ac:dyDescent="0.3">
      <c r="A259" s="1" t="s">
        <v>58</v>
      </c>
      <c r="B259">
        <v>2020</v>
      </c>
      <c r="C259">
        <v>1646092.5</v>
      </c>
      <c r="D259">
        <v>31993649.510000002</v>
      </c>
      <c r="E259">
        <v>1164918.31</v>
      </c>
      <c r="F259">
        <v>0</v>
      </c>
      <c r="G259">
        <v>606247.04</v>
      </c>
      <c r="H259">
        <v>35410907.359999999</v>
      </c>
      <c r="I259">
        <v>161628614.13</v>
      </c>
      <c r="J259">
        <v>-33224099.370000001</v>
      </c>
      <c r="K259">
        <v>128404514.76000001</v>
      </c>
      <c r="L259">
        <v>4152679.22</v>
      </c>
      <c r="M259">
        <v>0</v>
      </c>
      <c r="N259">
        <v>2582989.21</v>
      </c>
      <c r="O259">
        <v>6735668.4299999997</v>
      </c>
      <c r="P259">
        <v>-21525131.59</v>
      </c>
      <c r="Q259">
        <v>-1527408.59</v>
      </c>
      <c r="R259">
        <v>0</v>
      </c>
      <c r="S259">
        <v>-2611842.2599999998</v>
      </c>
      <c r="T259">
        <v>-25664382.440000001</v>
      </c>
      <c r="U259">
        <v>-49498397.210000001</v>
      </c>
      <c r="V259">
        <v>0</v>
      </c>
      <c r="W259">
        <v>-4222252.6399999997</v>
      </c>
      <c r="X259">
        <v>-43015524.869999997</v>
      </c>
      <c r="Y259">
        <v>-1697623</v>
      </c>
      <c r="AA259">
        <v>-98433797.719999999</v>
      </c>
      <c r="AB259">
        <v>-46452910.390000001</v>
      </c>
      <c r="AC259">
        <v>-46452910.390000001</v>
      </c>
    </row>
    <row r="260" spans="1:29" x14ac:dyDescent="0.3">
      <c r="A260" s="1" t="s">
        <v>58</v>
      </c>
      <c r="B260">
        <v>2021</v>
      </c>
      <c r="C260">
        <v>6051160.5700000003</v>
      </c>
      <c r="D260">
        <v>24921914.370000001</v>
      </c>
      <c r="E260">
        <v>1155563.8500000001</v>
      </c>
      <c r="F260">
        <v>0</v>
      </c>
      <c r="G260">
        <v>465553.49</v>
      </c>
      <c r="H260">
        <v>32594192.280000001</v>
      </c>
      <c r="I260">
        <v>175540157.78</v>
      </c>
      <c r="J260">
        <v>-37729107.18</v>
      </c>
      <c r="K260">
        <v>137811050.59999999</v>
      </c>
      <c r="L260">
        <v>6077627.71</v>
      </c>
      <c r="M260">
        <v>0</v>
      </c>
      <c r="N260">
        <v>1038804.8</v>
      </c>
      <c r="O260">
        <v>7116432.5099999998</v>
      </c>
      <c r="P260">
        <v>-22157026.84</v>
      </c>
      <c r="Q260">
        <v>-169496.84</v>
      </c>
      <c r="R260">
        <v>0</v>
      </c>
      <c r="S260">
        <v>-661184.21</v>
      </c>
      <c r="T260">
        <v>-22987707.890000001</v>
      </c>
      <c r="U260">
        <v>-60452471.509999998</v>
      </c>
      <c r="V260">
        <v>0</v>
      </c>
      <c r="W260">
        <v>-1971591.57</v>
      </c>
      <c r="X260">
        <v>-41215804.219999999</v>
      </c>
      <c r="Y260">
        <v>-1600364</v>
      </c>
      <c r="Z260">
        <v>-96042.13</v>
      </c>
      <c r="AA260">
        <v>-105336273.43000001</v>
      </c>
      <c r="AB260">
        <v>-49197694.07</v>
      </c>
      <c r="AC260">
        <v>-49197694.07</v>
      </c>
    </row>
    <row r="261" spans="1:29" x14ac:dyDescent="0.3">
      <c r="A261" s="1" t="s">
        <v>59</v>
      </c>
      <c r="B261">
        <v>2015</v>
      </c>
      <c r="C261">
        <v>9048994.3100000005</v>
      </c>
      <c r="D261">
        <v>31989975.52</v>
      </c>
      <c r="E261">
        <v>1498946.98</v>
      </c>
      <c r="F261">
        <v>0</v>
      </c>
      <c r="G261">
        <v>2556577.0099999998</v>
      </c>
      <c r="H261">
        <v>45094493.82</v>
      </c>
      <c r="I261">
        <v>257271675.99000001</v>
      </c>
      <c r="J261">
        <v>-133544418.15000001</v>
      </c>
      <c r="K261">
        <v>123727257.84</v>
      </c>
      <c r="L261">
        <v>3444867.35</v>
      </c>
      <c r="M261">
        <v>0</v>
      </c>
      <c r="N261">
        <v>4842211.75</v>
      </c>
      <c r="O261">
        <v>8287079.0999999996</v>
      </c>
      <c r="P261">
        <v>-22269840.84</v>
      </c>
      <c r="Q261">
        <v>-1467.9</v>
      </c>
      <c r="R261">
        <v>-7354.5</v>
      </c>
      <c r="S261">
        <v>-1420497.9</v>
      </c>
      <c r="T261">
        <v>-23699161.140000001</v>
      </c>
      <c r="U261">
        <v>-34441571.780000001</v>
      </c>
      <c r="V261">
        <v>-25605089.719999999</v>
      </c>
      <c r="W261">
        <v>-14004175.59</v>
      </c>
      <c r="X261">
        <v>-89562.01</v>
      </c>
      <c r="Y261">
        <v>-2504100</v>
      </c>
      <c r="Z261">
        <v>-1480008</v>
      </c>
      <c r="AA261">
        <v>-78124507.099999994</v>
      </c>
      <c r="AB261">
        <v>-75285162.519999996</v>
      </c>
      <c r="AC261">
        <v>-75285162.519999996</v>
      </c>
    </row>
    <row r="262" spans="1:29" x14ac:dyDescent="0.3">
      <c r="A262" s="1" t="s">
        <v>59</v>
      </c>
      <c r="B262">
        <v>2016</v>
      </c>
      <c r="C262">
        <v>21563743.73</v>
      </c>
      <c r="D262">
        <v>31925075.149999999</v>
      </c>
      <c r="E262">
        <v>1364873.93</v>
      </c>
      <c r="F262">
        <v>5981.82</v>
      </c>
      <c r="G262">
        <v>2609077.04</v>
      </c>
      <c r="H262">
        <v>57468751.670000002</v>
      </c>
      <c r="I262">
        <v>268671234.5</v>
      </c>
      <c r="J262">
        <v>-139281326.68000001</v>
      </c>
      <c r="K262">
        <v>129389907.81999999</v>
      </c>
      <c r="L262">
        <v>3615894.63</v>
      </c>
      <c r="M262">
        <v>0</v>
      </c>
      <c r="N262">
        <v>3773735.75</v>
      </c>
      <c r="O262">
        <v>7389630.3799999999</v>
      </c>
      <c r="P262">
        <v>-19683030.379999999</v>
      </c>
      <c r="Q262">
        <v>-1341.49</v>
      </c>
      <c r="R262">
        <v>0</v>
      </c>
      <c r="S262">
        <v>-11466354.84</v>
      </c>
      <c r="T262">
        <v>-31150726.710000001</v>
      </c>
      <c r="U262">
        <v>-42975216.899999999</v>
      </c>
      <c r="V262">
        <v>-25605089.719999999</v>
      </c>
      <c r="W262">
        <v>-12762765.68</v>
      </c>
      <c r="X262">
        <v>-92516.59</v>
      </c>
      <c r="Y262">
        <v>-2619248</v>
      </c>
      <c r="AA262">
        <v>-84054836.890000001</v>
      </c>
      <c r="AB262">
        <v>-79042726.269999996</v>
      </c>
      <c r="AC262">
        <v>-79042726.269999996</v>
      </c>
    </row>
    <row r="263" spans="1:29" x14ac:dyDescent="0.3">
      <c r="A263" s="1" t="s">
        <v>59</v>
      </c>
      <c r="B263">
        <v>2017</v>
      </c>
      <c r="C263">
        <v>20731675.530000001</v>
      </c>
      <c r="D263">
        <v>26826926.539999999</v>
      </c>
      <c r="E263">
        <v>1555751.66</v>
      </c>
      <c r="F263">
        <v>8229.11</v>
      </c>
      <c r="G263">
        <v>2516164.9700000002</v>
      </c>
      <c r="H263">
        <v>51638747.810000002</v>
      </c>
      <c r="I263">
        <v>280968085.30000001</v>
      </c>
      <c r="J263">
        <v>-145454103.84</v>
      </c>
      <c r="K263">
        <v>135513981.46000001</v>
      </c>
      <c r="L263">
        <v>4073321.93</v>
      </c>
      <c r="M263">
        <v>0</v>
      </c>
      <c r="N263">
        <v>14078764.75</v>
      </c>
      <c r="O263">
        <v>18152086.68</v>
      </c>
      <c r="P263">
        <v>-20963137.93</v>
      </c>
      <c r="Q263">
        <v>-1355.49</v>
      </c>
      <c r="R263">
        <v>0</v>
      </c>
      <c r="S263">
        <v>-11513893.5</v>
      </c>
      <c r="T263">
        <v>-32478386.920000002</v>
      </c>
      <c r="U263">
        <v>-41461323.399999999</v>
      </c>
      <c r="V263">
        <v>-25605089.719999999</v>
      </c>
      <c r="W263">
        <v>-10906134.189999999</v>
      </c>
      <c r="X263">
        <v>-99061.58</v>
      </c>
      <c r="Y263">
        <v>-3883400</v>
      </c>
      <c r="Z263">
        <v>-10263050</v>
      </c>
      <c r="AA263">
        <v>-92218058.890000001</v>
      </c>
      <c r="AB263">
        <v>-80608370.140000001</v>
      </c>
      <c r="AC263">
        <v>-80608370.140000001</v>
      </c>
    </row>
    <row r="264" spans="1:29" x14ac:dyDescent="0.3">
      <c r="A264" s="1" t="s">
        <v>59</v>
      </c>
      <c r="B264">
        <v>2018</v>
      </c>
      <c r="C264">
        <v>8817938.9399999995</v>
      </c>
      <c r="D264">
        <v>28107780.57</v>
      </c>
      <c r="E264">
        <v>1411916.72</v>
      </c>
      <c r="F264">
        <v>12230.84</v>
      </c>
      <c r="G264">
        <v>2426599.29</v>
      </c>
      <c r="H264">
        <v>40776466.359999999</v>
      </c>
      <c r="I264">
        <v>292974135.64999998</v>
      </c>
      <c r="J264">
        <v>-151669257.97</v>
      </c>
      <c r="K264">
        <v>141304877.68000001</v>
      </c>
      <c r="L264">
        <v>3656588.11</v>
      </c>
      <c r="M264">
        <v>0</v>
      </c>
      <c r="N264">
        <v>15052139.77</v>
      </c>
      <c r="O264">
        <v>18708727.879999999</v>
      </c>
      <c r="P264">
        <v>-17190643.68</v>
      </c>
      <c r="Q264">
        <v>-1244.33</v>
      </c>
      <c r="R264">
        <v>0</v>
      </c>
      <c r="S264">
        <v>-11123823.390000001</v>
      </c>
      <c r="T264">
        <v>-28315711.399999999</v>
      </c>
      <c r="U264">
        <v>-40337500</v>
      </c>
      <c r="V264">
        <v>-25605089.719999999</v>
      </c>
      <c r="W264">
        <v>-7381882.8499999996</v>
      </c>
      <c r="X264">
        <v>-103795.49</v>
      </c>
      <c r="Y264">
        <v>-4020821</v>
      </c>
      <c r="Z264">
        <v>-11403207.189999999</v>
      </c>
      <c r="AA264">
        <v>-88852296.25</v>
      </c>
      <c r="AB264">
        <v>-83622064.269999996</v>
      </c>
      <c r="AC264">
        <v>-83622064.269999996</v>
      </c>
    </row>
    <row r="265" spans="1:29" x14ac:dyDescent="0.3">
      <c r="A265" s="1" t="s">
        <v>59</v>
      </c>
      <c r="B265">
        <v>2019</v>
      </c>
      <c r="C265">
        <v>11885847.27</v>
      </c>
      <c r="D265">
        <v>31812342.579999998</v>
      </c>
      <c r="E265">
        <v>1444522.97</v>
      </c>
      <c r="F265">
        <v>8655.91</v>
      </c>
      <c r="G265">
        <v>3053948.87</v>
      </c>
      <c r="H265">
        <v>48205317.600000001</v>
      </c>
      <c r="I265">
        <v>304683868.86000001</v>
      </c>
      <c r="J265">
        <v>-158784961.02000001</v>
      </c>
      <c r="K265">
        <v>145898907.84</v>
      </c>
      <c r="L265">
        <v>2983733.86</v>
      </c>
      <c r="M265">
        <v>0</v>
      </c>
      <c r="N265">
        <v>15895547.140000001</v>
      </c>
      <c r="O265">
        <v>18879281</v>
      </c>
      <c r="P265">
        <v>-20089278.510000002</v>
      </c>
      <c r="Q265">
        <v>-193871.1</v>
      </c>
      <c r="R265">
        <v>0</v>
      </c>
      <c r="S265">
        <v>-1044471.77</v>
      </c>
      <c r="T265">
        <v>-21327621.379999999</v>
      </c>
      <c r="U265">
        <v>-82834630.200000003</v>
      </c>
      <c r="V265">
        <v>0</v>
      </c>
      <c r="W265">
        <v>-5805549.8300000001</v>
      </c>
      <c r="X265">
        <v>-101176.03</v>
      </c>
      <c r="Y265">
        <v>-4780183.03</v>
      </c>
      <c r="Z265">
        <v>-13541389.189999999</v>
      </c>
      <c r="AA265">
        <v>-107062928.28</v>
      </c>
      <c r="AB265">
        <v>-84592956.780000001</v>
      </c>
      <c r="AC265">
        <v>-84592956.780000001</v>
      </c>
    </row>
    <row r="266" spans="1:29" x14ac:dyDescent="0.3">
      <c r="A266" s="1" t="s">
        <v>59</v>
      </c>
      <c r="B266">
        <v>2020</v>
      </c>
      <c r="C266">
        <v>8540518.1500000004</v>
      </c>
      <c r="D266">
        <v>31048938.390000001</v>
      </c>
      <c r="E266">
        <v>1777410.34</v>
      </c>
      <c r="F266">
        <v>7840.21</v>
      </c>
      <c r="G266">
        <v>1160172.19</v>
      </c>
      <c r="H266">
        <v>42534879.280000001</v>
      </c>
      <c r="I266">
        <v>318978078.63</v>
      </c>
      <c r="J266">
        <v>-165984013.36000001</v>
      </c>
      <c r="K266">
        <v>152994065.27000001</v>
      </c>
      <c r="L266">
        <v>6508850.6600000001</v>
      </c>
      <c r="M266">
        <v>0</v>
      </c>
      <c r="N266">
        <v>16890991</v>
      </c>
      <c r="O266">
        <v>23399841.66</v>
      </c>
      <c r="P266">
        <v>-20302052.719999999</v>
      </c>
      <c r="Q266">
        <v>-242221.14</v>
      </c>
      <c r="R266">
        <v>0</v>
      </c>
      <c r="S266">
        <v>-727938.45</v>
      </c>
      <c r="T266">
        <v>-21272212.309999999</v>
      </c>
      <c r="U266">
        <v>-82106691.769999996</v>
      </c>
      <c r="V266">
        <v>0</v>
      </c>
      <c r="W266">
        <v>-7437700.5099999998</v>
      </c>
      <c r="X266">
        <v>-102452.83</v>
      </c>
      <c r="Y266">
        <v>-4845358.03</v>
      </c>
      <c r="Z266">
        <v>-15327315.189999999</v>
      </c>
      <c r="AA266">
        <v>-109819518.33</v>
      </c>
      <c r="AB266">
        <v>-87837055.569999903</v>
      </c>
      <c r="AC266">
        <v>-87837055.569999903</v>
      </c>
    </row>
    <row r="267" spans="1:29" x14ac:dyDescent="0.3">
      <c r="A267" s="1" t="s">
        <v>59</v>
      </c>
      <c r="B267">
        <v>2021</v>
      </c>
      <c r="C267">
        <v>12017066.960000001</v>
      </c>
      <c r="D267">
        <v>31950094.43</v>
      </c>
      <c r="E267">
        <v>2146942.0499999998</v>
      </c>
      <c r="F267">
        <v>13017.26</v>
      </c>
      <c r="G267">
        <v>1364037.01</v>
      </c>
      <c r="H267">
        <v>47491157.710000001</v>
      </c>
      <c r="I267">
        <v>332625426.42000002</v>
      </c>
      <c r="J267">
        <v>-173689419.72999999</v>
      </c>
      <c r="K267">
        <v>158936006.69</v>
      </c>
      <c r="L267">
        <v>3736451.54</v>
      </c>
      <c r="M267">
        <v>0</v>
      </c>
      <c r="N267">
        <v>19181589</v>
      </c>
      <c r="O267">
        <v>22918040.539999999</v>
      </c>
      <c r="P267">
        <v>-18868834.030000001</v>
      </c>
      <c r="Q267">
        <v>-231028.14</v>
      </c>
      <c r="R267">
        <v>0</v>
      </c>
      <c r="S267">
        <v>-747291.78</v>
      </c>
      <c r="T267">
        <v>-19847153.949999999</v>
      </c>
      <c r="U267">
        <v>-91359399.180000007</v>
      </c>
      <c r="V267">
        <v>0</v>
      </c>
      <c r="W267">
        <v>-4405396.16</v>
      </c>
      <c r="X267">
        <v>-37334.17</v>
      </c>
      <c r="Y267">
        <v>-4929235.99</v>
      </c>
      <c r="Z267">
        <v>-17672091.190000001</v>
      </c>
      <c r="AA267">
        <v>-118403456.69</v>
      </c>
      <c r="AB267">
        <v>-91094594.299999997</v>
      </c>
      <c r="AC267">
        <v>-91094594.299999997</v>
      </c>
    </row>
    <row r="268" spans="1:29" x14ac:dyDescent="0.3">
      <c r="A268" s="1" t="s">
        <v>60</v>
      </c>
      <c r="B268">
        <v>2015</v>
      </c>
      <c r="C268">
        <v>0</v>
      </c>
      <c r="D268">
        <v>6036890.0800000001</v>
      </c>
      <c r="E268">
        <v>306346.03999999998</v>
      </c>
      <c r="F268">
        <v>0</v>
      </c>
      <c r="G268">
        <v>116573.97</v>
      </c>
      <c r="H268">
        <v>6459810.0899999999</v>
      </c>
      <c r="I268">
        <v>48003030.289999999</v>
      </c>
      <c r="J268">
        <v>-24570385.469999999</v>
      </c>
      <c r="K268">
        <v>23432644.82</v>
      </c>
      <c r="L268">
        <v>4195346.58</v>
      </c>
      <c r="M268">
        <v>0</v>
      </c>
      <c r="N268">
        <v>569015.18000000005</v>
      </c>
      <c r="O268">
        <v>4764361.76</v>
      </c>
      <c r="P268">
        <v>-4694088.04</v>
      </c>
      <c r="Q268">
        <v>-5641.07</v>
      </c>
      <c r="R268">
        <v>0</v>
      </c>
      <c r="S268">
        <v>-2333748.1</v>
      </c>
      <c r="T268">
        <v>-7033477.21</v>
      </c>
      <c r="U268">
        <v>-916666.7</v>
      </c>
      <c r="V268">
        <v>-7788942.4100000001</v>
      </c>
      <c r="W268">
        <v>-2231483.92</v>
      </c>
      <c r="X268">
        <v>-1066765.18</v>
      </c>
      <c r="Y268">
        <v>-396206.11</v>
      </c>
      <c r="AA268">
        <v>-12400064.32</v>
      </c>
      <c r="AB268">
        <v>-15223275.140000001</v>
      </c>
      <c r="AC268">
        <v>-15223275.140000001</v>
      </c>
    </row>
    <row r="269" spans="1:29" x14ac:dyDescent="0.3">
      <c r="A269" s="1" t="s">
        <v>60</v>
      </c>
      <c r="B269">
        <v>2016</v>
      </c>
      <c r="C269">
        <v>0</v>
      </c>
      <c r="D269">
        <v>5991012.0499999998</v>
      </c>
      <c r="E269">
        <v>361699.8</v>
      </c>
      <c r="F269">
        <v>0</v>
      </c>
      <c r="G269">
        <v>111835</v>
      </c>
      <c r="H269">
        <v>6464546.8499999996</v>
      </c>
      <c r="I269">
        <v>51387326.630000003</v>
      </c>
      <c r="J269">
        <v>-25387285.170000002</v>
      </c>
      <c r="K269">
        <v>26000041.460000001</v>
      </c>
      <c r="L269">
        <v>3770158.86</v>
      </c>
      <c r="M269">
        <v>0</v>
      </c>
      <c r="N269">
        <v>236940.24</v>
      </c>
      <c r="O269">
        <v>4007099.1</v>
      </c>
      <c r="P269">
        <v>-4255072.07</v>
      </c>
      <c r="Q269">
        <v>-6475</v>
      </c>
      <c r="R269">
        <v>0</v>
      </c>
      <c r="S269">
        <v>-3091193.65</v>
      </c>
      <c r="T269">
        <v>-7352740.7199999997</v>
      </c>
      <c r="U269">
        <v>-816666.7</v>
      </c>
      <c r="V269">
        <v>-7056708.6399999997</v>
      </c>
      <c r="W269">
        <v>-1344283.92</v>
      </c>
      <c r="X269">
        <v>-3672764.41</v>
      </c>
      <c r="Y269">
        <v>-357440.37</v>
      </c>
      <c r="Z269">
        <v>-74948</v>
      </c>
      <c r="AA269">
        <v>-13322812.039999999</v>
      </c>
      <c r="AB269">
        <v>-15796134.65</v>
      </c>
      <c r="AC269">
        <v>-15796134.65</v>
      </c>
    </row>
    <row r="270" spans="1:29" x14ac:dyDescent="0.3">
      <c r="A270" s="1" t="s">
        <v>60</v>
      </c>
      <c r="B270">
        <v>2017</v>
      </c>
      <c r="C270">
        <v>0</v>
      </c>
      <c r="D270">
        <v>5689145.3799999999</v>
      </c>
      <c r="E270">
        <v>167526.16</v>
      </c>
      <c r="F270">
        <v>0</v>
      </c>
      <c r="G270">
        <v>59206.51</v>
      </c>
      <c r="H270">
        <v>5915878.0499999998</v>
      </c>
      <c r="I270">
        <v>53075929.689999998</v>
      </c>
      <c r="J270">
        <v>-25886296.25</v>
      </c>
      <c r="K270">
        <v>27189633.440000001</v>
      </c>
      <c r="L270">
        <v>2903223.87</v>
      </c>
      <c r="M270">
        <v>0</v>
      </c>
      <c r="N270">
        <v>372056.22</v>
      </c>
      <c r="O270">
        <v>3275280.09</v>
      </c>
      <c r="P270">
        <v>-5177150.18</v>
      </c>
      <c r="Q270">
        <v>-8575</v>
      </c>
      <c r="R270">
        <v>0</v>
      </c>
      <c r="S270">
        <v>-1937893.13</v>
      </c>
      <c r="T270">
        <v>-7123618.3099999996</v>
      </c>
      <c r="U270">
        <v>-716666.7</v>
      </c>
      <c r="V270">
        <v>-6288900.7699999996</v>
      </c>
      <c r="W270">
        <v>-1409517.03</v>
      </c>
      <c r="X270">
        <v>-3743941.61</v>
      </c>
      <c r="Y270">
        <v>-522130.1</v>
      </c>
      <c r="Z270">
        <v>-2884</v>
      </c>
      <c r="AA270">
        <v>-12684040.210000001</v>
      </c>
      <c r="AB270">
        <v>-16573133.060000001</v>
      </c>
      <c r="AC270">
        <v>-16573133.060000001</v>
      </c>
    </row>
    <row r="271" spans="1:29" x14ac:dyDescent="0.3">
      <c r="A271" s="1" t="s">
        <v>60</v>
      </c>
      <c r="B271">
        <v>2018</v>
      </c>
      <c r="C271">
        <v>0</v>
      </c>
      <c r="D271">
        <v>4683780.0599999996</v>
      </c>
      <c r="E271">
        <v>373452.7</v>
      </c>
      <c r="F271">
        <v>0</v>
      </c>
      <c r="G271">
        <v>91946.66</v>
      </c>
      <c r="H271">
        <v>5149179.42</v>
      </c>
      <c r="I271">
        <v>55000774.640000001</v>
      </c>
      <c r="J271">
        <v>-25985774.489999998</v>
      </c>
      <c r="K271">
        <v>29015000.149999999</v>
      </c>
      <c r="L271">
        <v>2508414.19</v>
      </c>
      <c r="M271">
        <v>0</v>
      </c>
      <c r="N271">
        <v>698210.19</v>
      </c>
      <c r="O271">
        <v>3206624.38</v>
      </c>
      <c r="P271">
        <v>-4803947.8899999997</v>
      </c>
      <c r="Q271">
        <v>-42742.58</v>
      </c>
      <c r="R271">
        <v>0</v>
      </c>
      <c r="S271">
        <v>-3643584.23</v>
      </c>
      <c r="T271">
        <v>-8490274.6999999993</v>
      </c>
      <c r="U271">
        <v>-616666.69999999995</v>
      </c>
      <c r="V271">
        <v>-5123870.7300000004</v>
      </c>
      <c r="W271">
        <v>-610985.31000000006</v>
      </c>
      <c r="X271">
        <v>-4512233.8600000003</v>
      </c>
      <c r="Y271">
        <v>-546608.93000000005</v>
      </c>
      <c r="Z271">
        <v>-343784.87</v>
      </c>
      <c r="AA271">
        <v>-11754150.4</v>
      </c>
      <c r="AB271">
        <v>-17126378.850000001</v>
      </c>
      <c r="AC271">
        <v>-17126378.850000001</v>
      </c>
    </row>
    <row r="272" spans="1:29" x14ac:dyDescent="0.3">
      <c r="A272" s="1" t="s">
        <v>60</v>
      </c>
      <c r="B272">
        <v>2019</v>
      </c>
      <c r="C272">
        <v>0</v>
      </c>
      <c r="D272">
        <v>4976266.7300000004</v>
      </c>
      <c r="E272">
        <v>331243.08</v>
      </c>
      <c r="F272">
        <v>0</v>
      </c>
      <c r="G272">
        <v>165468.6</v>
      </c>
      <c r="H272">
        <v>5472978.4100000001</v>
      </c>
      <c r="I272">
        <v>57903830.509999998</v>
      </c>
      <c r="J272">
        <v>-26623273.18</v>
      </c>
      <c r="K272">
        <v>31280557.329999998</v>
      </c>
      <c r="L272">
        <v>2499615.41</v>
      </c>
      <c r="M272">
        <v>0</v>
      </c>
      <c r="N272">
        <v>640624.73</v>
      </c>
      <c r="O272">
        <v>3140240.14</v>
      </c>
      <c r="P272">
        <v>-4324648.99</v>
      </c>
      <c r="Q272">
        <v>-7650</v>
      </c>
      <c r="R272">
        <v>0</v>
      </c>
      <c r="S272">
        <v>-5528550.9199999999</v>
      </c>
      <c r="T272">
        <v>-9860849.9100000001</v>
      </c>
      <c r="U272">
        <v>-516666.7</v>
      </c>
      <c r="V272">
        <v>-4256955.3499999996</v>
      </c>
      <c r="W272">
        <v>-344847.87</v>
      </c>
      <c r="X272">
        <v>-5647483.9199999999</v>
      </c>
      <c r="Y272">
        <v>-579253.15</v>
      </c>
      <c r="Z272">
        <v>-647460.87</v>
      </c>
      <c r="AA272">
        <v>-11992667.859999999</v>
      </c>
      <c r="AB272">
        <v>-18040258.109999999</v>
      </c>
      <c r="AC272">
        <v>-18040258.109999999</v>
      </c>
    </row>
    <row r="273" spans="1:29" x14ac:dyDescent="0.3">
      <c r="A273" s="1" t="s">
        <v>60</v>
      </c>
      <c r="B273">
        <v>2020</v>
      </c>
      <c r="C273">
        <v>0</v>
      </c>
      <c r="D273">
        <v>5478995.9299999997</v>
      </c>
      <c r="E273">
        <v>467263.5</v>
      </c>
      <c r="F273">
        <v>0</v>
      </c>
      <c r="G273">
        <v>155274.45000000001</v>
      </c>
      <c r="H273">
        <v>6101533.8799999999</v>
      </c>
      <c r="I273">
        <v>63467185.18</v>
      </c>
      <c r="J273">
        <v>-27622386.57</v>
      </c>
      <c r="K273">
        <v>35844798.609999999</v>
      </c>
      <c r="L273">
        <v>320204.59000000003</v>
      </c>
      <c r="M273">
        <v>0</v>
      </c>
      <c r="N273">
        <v>638819.80000000005</v>
      </c>
      <c r="O273">
        <v>959024.39</v>
      </c>
      <c r="P273">
        <v>-4165858.44</v>
      </c>
      <c r="Q273">
        <v>-84089.47</v>
      </c>
      <c r="R273">
        <v>0</v>
      </c>
      <c r="S273">
        <v>-8059228.4699999997</v>
      </c>
      <c r="T273">
        <v>-12309176.380000001</v>
      </c>
      <c r="U273">
        <v>-416666.7</v>
      </c>
      <c r="V273">
        <v>-3817131.43</v>
      </c>
      <c r="W273">
        <v>-833984.65</v>
      </c>
      <c r="X273">
        <v>-5190879.91</v>
      </c>
      <c r="Y273">
        <v>-635478.13</v>
      </c>
      <c r="Z273">
        <v>-701680.87</v>
      </c>
      <c r="AA273">
        <v>-11595821.689999999</v>
      </c>
      <c r="AB273">
        <v>-19000358.809999999</v>
      </c>
      <c r="AC273">
        <v>-19000358.809999999</v>
      </c>
    </row>
    <row r="274" spans="1:29" x14ac:dyDescent="0.3">
      <c r="A274" s="1" t="s">
        <v>60</v>
      </c>
      <c r="B274">
        <v>2021</v>
      </c>
      <c r="C274">
        <v>0</v>
      </c>
      <c r="D274">
        <v>5430342.71</v>
      </c>
      <c r="E274">
        <v>540850.1</v>
      </c>
      <c r="F274">
        <v>0</v>
      </c>
      <c r="G274">
        <v>173970.4</v>
      </c>
      <c r="H274">
        <v>6145163.21</v>
      </c>
      <c r="I274">
        <v>65725324.729999997</v>
      </c>
      <c r="J274">
        <v>-28647585.629999999</v>
      </c>
      <c r="K274">
        <v>37077739.100000001</v>
      </c>
      <c r="L274">
        <v>241189.26</v>
      </c>
      <c r="M274">
        <v>0</v>
      </c>
      <c r="N274">
        <v>589146.56000000006</v>
      </c>
      <c r="O274">
        <v>830335.82</v>
      </c>
      <c r="P274">
        <v>-3913532.67</v>
      </c>
      <c r="Q274">
        <v>-99825.5</v>
      </c>
      <c r="R274">
        <v>0</v>
      </c>
      <c r="S274">
        <v>-9523520.4000000004</v>
      </c>
      <c r="T274">
        <v>-13536878.57</v>
      </c>
      <c r="U274">
        <v>-316666.7</v>
      </c>
      <c r="V274">
        <v>-3151773.15</v>
      </c>
      <c r="W274">
        <v>-377367.59</v>
      </c>
      <c r="X274">
        <v>-5441060.6600000001</v>
      </c>
      <c r="Y274">
        <v>-661134.97</v>
      </c>
      <c r="Z274">
        <v>-1018809.87</v>
      </c>
      <c r="AA274">
        <v>-10966812.939999999</v>
      </c>
      <c r="AB274">
        <v>-19549546.620000001</v>
      </c>
      <c r="AC274">
        <v>-19549546.620000001</v>
      </c>
    </row>
    <row r="275" spans="1:29" x14ac:dyDescent="0.3">
      <c r="A275" s="1" t="s">
        <v>61</v>
      </c>
      <c r="B275">
        <v>2015</v>
      </c>
      <c r="C275">
        <v>11529842.039999999</v>
      </c>
      <c r="D275">
        <v>13222756.789999999</v>
      </c>
      <c r="E275">
        <v>554863.71</v>
      </c>
      <c r="F275">
        <v>483180.15</v>
      </c>
      <c r="G275">
        <v>857357.92</v>
      </c>
      <c r="H275">
        <v>26648000.609999999</v>
      </c>
      <c r="I275">
        <v>115816807.41</v>
      </c>
      <c r="J275">
        <v>-57731959.130000003</v>
      </c>
      <c r="K275">
        <v>58084848.280000001</v>
      </c>
      <c r="L275">
        <v>2382309.5499999998</v>
      </c>
      <c r="M275">
        <v>0</v>
      </c>
      <c r="N275">
        <v>4727048.1500000004</v>
      </c>
      <c r="O275">
        <v>7109357.7000000002</v>
      </c>
      <c r="P275">
        <v>-10163024.57</v>
      </c>
      <c r="Q275">
        <v>-1203943.6299999999</v>
      </c>
      <c r="R275">
        <v>-237711.9</v>
      </c>
      <c r="S275">
        <v>-1263005.45</v>
      </c>
      <c r="T275">
        <v>-12867685.550000001</v>
      </c>
      <c r="U275">
        <v>-10352248.51</v>
      </c>
      <c r="V275">
        <v>-19511601</v>
      </c>
      <c r="W275">
        <v>-4017013.6</v>
      </c>
      <c r="X275">
        <v>-3225857.46</v>
      </c>
      <c r="Y275">
        <v>-4690824.28</v>
      </c>
      <c r="Z275">
        <v>-4086015.19</v>
      </c>
      <c r="AA275">
        <v>-45883560.039999999</v>
      </c>
      <c r="AB275">
        <v>-33090961</v>
      </c>
      <c r="AC275">
        <v>-33090961</v>
      </c>
    </row>
    <row r="276" spans="1:29" x14ac:dyDescent="0.3">
      <c r="A276" s="1" t="s">
        <v>61</v>
      </c>
      <c r="B276">
        <v>2016</v>
      </c>
      <c r="C276">
        <v>12270622</v>
      </c>
      <c r="D276">
        <v>14590116.060000001</v>
      </c>
      <c r="E276">
        <v>511305.44</v>
      </c>
      <c r="F276">
        <v>545005.12</v>
      </c>
      <c r="G276">
        <v>951546.07</v>
      </c>
      <c r="H276">
        <v>28868594.690000001</v>
      </c>
      <c r="I276">
        <v>121159551.06999999</v>
      </c>
      <c r="J276">
        <v>-59875145.090000004</v>
      </c>
      <c r="K276">
        <v>61284405.979999997</v>
      </c>
      <c r="L276">
        <v>964913.03</v>
      </c>
      <c r="M276">
        <v>0</v>
      </c>
      <c r="N276">
        <v>3758176.52</v>
      </c>
      <c r="O276">
        <v>4723089.55</v>
      </c>
      <c r="P276">
        <v>-9882675.1899999995</v>
      </c>
      <c r="Q276">
        <v>-921759.05</v>
      </c>
      <c r="R276">
        <v>-478429.77</v>
      </c>
      <c r="S276">
        <v>-2541390.65</v>
      </c>
      <c r="T276">
        <v>-13824254.66</v>
      </c>
      <c r="U276">
        <v>-32040704.620000001</v>
      </c>
      <c r="V276">
        <v>0</v>
      </c>
      <c r="W276">
        <v>-2697943.76</v>
      </c>
      <c r="X276">
        <v>-3183296.21</v>
      </c>
      <c r="Y276">
        <v>-4005164.28</v>
      </c>
      <c r="Z276">
        <v>-2868194.28</v>
      </c>
      <c r="AA276">
        <v>-44795303.149999999</v>
      </c>
      <c r="AB276">
        <v>-36256532.409999996</v>
      </c>
      <c r="AC276">
        <v>-36256532.409999996</v>
      </c>
    </row>
    <row r="277" spans="1:29" x14ac:dyDescent="0.3">
      <c r="A277" s="1" t="s">
        <v>61</v>
      </c>
      <c r="B277">
        <v>2017</v>
      </c>
      <c r="C277">
        <v>12132662.869999999</v>
      </c>
      <c r="D277">
        <v>12273439.390000001</v>
      </c>
      <c r="E277">
        <v>610225.06000000006</v>
      </c>
      <c r="F277">
        <v>1247917.69</v>
      </c>
      <c r="G277">
        <v>659211.47</v>
      </c>
      <c r="H277">
        <v>26923456.48</v>
      </c>
      <c r="I277">
        <v>127459879.58</v>
      </c>
      <c r="J277">
        <v>-61562640.439999998</v>
      </c>
      <c r="K277">
        <v>65897239.140000001</v>
      </c>
      <c r="L277">
        <v>522348.4</v>
      </c>
      <c r="M277">
        <v>0</v>
      </c>
      <c r="N277">
        <v>4145265.92</v>
      </c>
      <c r="O277">
        <v>4667614.32</v>
      </c>
      <c r="P277">
        <v>-9503645.4800000004</v>
      </c>
      <c r="Q277">
        <v>-1285645.29</v>
      </c>
      <c r="R277">
        <v>-221432.97</v>
      </c>
      <c r="S277">
        <v>-3047497.84</v>
      </c>
      <c r="T277">
        <v>-14058221.58</v>
      </c>
      <c r="U277">
        <v>-33988487.969999999</v>
      </c>
      <c r="V277">
        <v>0</v>
      </c>
      <c r="W277">
        <v>-1960992.73</v>
      </c>
      <c r="X277">
        <v>-3943128.1</v>
      </c>
      <c r="Y277">
        <v>-4360962.28</v>
      </c>
      <c r="Z277">
        <v>-2555522.2799999998</v>
      </c>
      <c r="AA277">
        <v>-46809093.359999999</v>
      </c>
      <c r="AB277">
        <v>-36620995</v>
      </c>
      <c r="AC277">
        <v>-36620995</v>
      </c>
    </row>
    <row r="278" spans="1:29" x14ac:dyDescent="0.3">
      <c r="A278" s="1" t="s">
        <v>61</v>
      </c>
      <c r="B278">
        <v>2018</v>
      </c>
      <c r="C278">
        <v>7643501.0300000003</v>
      </c>
      <c r="D278">
        <v>12692171.33</v>
      </c>
      <c r="E278">
        <v>723430.66</v>
      </c>
      <c r="F278">
        <v>3687831.52</v>
      </c>
      <c r="G278">
        <v>783087.22</v>
      </c>
      <c r="H278">
        <v>25530021.760000002</v>
      </c>
      <c r="I278">
        <v>133889282.84999999</v>
      </c>
      <c r="J278">
        <v>-64106144.130000003</v>
      </c>
      <c r="K278">
        <v>69783138.719999999</v>
      </c>
      <c r="L278">
        <v>720038.35</v>
      </c>
      <c r="M278">
        <v>0</v>
      </c>
      <c r="N278">
        <v>2925162.08</v>
      </c>
      <c r="O278">
        <v>3645200.43</v>
      </c>
      <c r="P278">
        <v>-8708102.75</v>
      </c>
      <c r="Q278">
        <v>-1423447.22</v>
      </c>
      <c r="R278">
        <v>-270834.93</v>
      </c>
      <c r="S278">
        <v>-3502329.4</v>
      </c>
      <c r="T278">
        <v>-13904714.300000001</v>
      </c>
      <c r="U278">
        <v>-35060007.600000001</v>
      </c>
      <c r="V278">
        <v>0</v>
      </c>
      <c r="W278">
        <v>-1272785.72</v>
      </c>
      <c r="X278">
        <v>-4402076.41</v>
      </c>
      <c r="Y278">
        <v>-4092159.17</v>
      </c>
      <c r="Z278">
        <v>-1666724.04</v>
      </c>
      <c r="AA278">
        <v>-46493752.939999998</v>
      </c>
      <c r="AB278">
        <v>-38559893.670000002</v>
      </c>
      <c r="AC278">
        <v>-38559893.670000002</v>
      </c>
    </row>
    <row r="279" spans="1:29" x14ac:dyDescent="0.3">
      <c r="A279" s="1" t="s">
        <v>61</v>
      </c>
      <c r="B279">
        <v>2019</v>
      </c>
      <c r="C279">
        <v>11156339.939999999</v>
      </c>
      <c r="D279">
        <v>14025304.93</v>
      </c>
      <c r="E279">
        <v>679184.04</v>
      </c>
      <c r="F279">
        <v>1853360.91</v>
      </c>
      <c r="G279">
        <v>607996.17000000004</v>
      </c>
      <c r="H279">
        <v>28322185.989999998</v>
      </c>
      <c r="I279">
        <v>139161601.96000001</v>
      </c>
      <c r="J279">
        <v>-66600701.090000004</v>
      </c>
      <c r="K279">
        <v>72560900.870000005</v>
      </c>
      <c r="L279">
        <v>1160914.42</v>
      </c>
      <c r="M279">
        <v>360120.39</v>
      </c>
      <c r="N279">
        <v>1838953.88</v>
      </c>
      <c r="O279">
        <v>3359988.69</v>
      </c>
      <c r="P279">
        <v>-11021258.23</v>
      </c>
      <c r="Q279">
        <v>-1341757.71</v>
      </c>
      <c r="R279">
        <v>-273867.65999999997</v>
      </c>
      <c r="S279">
        <v>-4085067.74</v>
      </c>
      <c r="T279">
        <v>-16721951.34</v>
      </c>
      <c r="U279">
        <v>-36428434.909999996</v>
      </c>
      <c r="V279">
        <v>0</v>
      </c>
      <c r="W279">
        <v>-1438806.46</v>
      </c>
      <c r="X279">
        <v>-4843083.0199999996</v>
      </c>
      <c r="Y279">
        <v>-4316342.17</v>
      </c>
      <c r="Z279">
        <v>-1325427.04</v>
      </c>
      <c r="AA279">
        <v>-48352093.600000001</v>
      </c>
      <c r="AB279">
        <v>-39169030.609999999</v>
      </c>
      <c r="AC279">
        <v>-39169030.609999999</v>
      </c>
    </row>
    <row r="280" spans="1:29" x14ac:dyDescent="0.3">
      <c r="A280" s="1" t="s">
        <v>61</v>
      </c>
      <c r="B280">
        <v>2020</v>
      </c>
      <c r="C280">
        <v>10428698.73</v>
      </c>
      <c r="D280">
        <v>12550809.34</v>
      </c>
      <c r="E280">
        <v>670412.85</v>
      </c>
      <c r="F280">
        <v>1715488.98</v>
      </c>
      <c r="G280">
        <v>655099.29</v>
      </c>
      <c r="H280">
        <v>26020509.190000001</v>
      </c>
      <c r="I280">
        <v>145115071.71000001</v>
      </c>
      <c r="J280">
        <v>-69377580.659999996</v>
      </c>
      <c r="K280">
        <v>75737491.049999997</v>
      </c>
      <c r="L280">
        <v>2143947.86</v>
      </c>
      <c r="M280">
        <v>1334321.8500000001</v>
      </c>
      <c r="N280">
        <v>1699168.81</v>
      </c>
      <c r="O280">
        <v>5177438.5199999996</v>
      </c>
      <c r="P280">
        <v>-8528247.75</v>
      </c>
      <c r="Q280">
        <v>-1625827.45</v>
      </c>
      <c r="R280">
        <v>-185296.55</v>
      </c>
      <c r="S280">
        <v>-6099081.2800000003</v>
      </c>
      <c r="T280">
        <v>-16438453.029999999</v>
      </c>
      <c r="U280">
        <v>-37848968.979999997</v>
      </c>
      <c r="V280">
        <v>0</v>
      </c>
      <c r="W280">
        <v>-2843202.63</v>
      </c>
      <c r="X280">
        <v>-5209205.7209999999</v>
      </c>
      <c r="Y280">
        <v>-4590171.24</v>
      </c>
      <c r="Z280">
        <v>-1426571.34</v>
      </c>
      <c r="AA280">
        <v>-51918119.910999998</v>
      </c>
      <c r="AB280">
        <v>-38578865.8219724</v>
      </c>
      <c r="AC280">
        <v>-38578865.8219724</v>
      </c>
    </row>
    <row r="281" spans="1:29" x14ac:dyDescent="0.3">
      <c r="A281" s="1" t="s">
        <v>61</v>
      </c>
      <c r="B281">
        <v>2021</v>
      </c>
      <c r="C281">
        <v>11700659.01</v>
      </c>
      <c r="D281">
        <v>12256035.199999999</v>
      </c>
      <c r="E281">
        <v>771996.22</v>
      </c>
      <c r="F281">
        <v>1596737.01</v>
      </c>
      <c r="G281">
        <v>631032.22</v>
      </c>
      <c r="H281">
        <v>26956459.66</v>
      </c>
      <c r="I281">
        <v>150726619.22</v>
      </c>
      <c r="J281">
        <v>-71832651.359999999</v>
      </c>
      <c r="K281">
        <v>78893967.859999999</v>
      </c>
      <c r="L281">
        <v>1133059.55</v>
      </c>
      <c r="M281">
        <v>2112014.2400000002</v>
      </c>
      <c r="N281">
        <v>693157.57440000004</v>
      </c>
      <c r="O281">
        <v>3938231.3643999998</v>
      </c>
      <c r="P281">
        <v>-9662340.9499999993</v>
      </c>
      <c r="Q281">
        <v>-1460629.08</v>
      </c>
      <c r="R281">
        <v>-232929.33</v>
      </c>
      <c r="S281">
        <v>-4739680.9000000004</v>
      </c>
      <c r="T281">
        <v>-16095580.26</v>
      </c>
      <c r="U281">
        <v>-39379810.710000001</v>
      </c>
      <c r="V281">
        <v>0</v>
      </c>
      <c r="W281">
        <v>-1790746.03</v>
      </c>
      <c r="X281">
        <v>-5784939.6299999999</v>
      </c>
      <c r="Y281">
        <v>-4408446.3099999996</v>
      </c>
      <c r="Z281">
        <v>-185437.16440000001</v>
      </c>
      <c r="AA281">
        <v>-51549379.844400004</v>
      </c>
      <c r="AB281">
        <v>-42143698.780000001</v>
      </c>
      <c r="AC281">
        <v>-42143698.780000001</v>
      </c>
    </row>
    <row r="282" spans="1:29" x14ac:dyDescent="0.3">
      <c r="A282" s="1" t="s">
        <v>62</v>
      </c>
      <c r="B282">
        <v>2015</v>
      </c>
      <c r="C282">
        <v>0</v>
      </c>
      <c r="D282">
        <v>3324457.74</v>
      </c>
      <c r="E282">
        <v>458466.01</v>
      </c>
      <c r="F282">
        <v>0</v>
      </c>
      <c r="G282">
        <v>126216.7</v>
      </c>
      <c r="H282">
        <v>3909140.45</v>
      </c>
      <c r="I282">
        <v>12123107.02</v>
      </c>
      <c r="J282">
        <v>-5955290.6500000004</v>
      </c>
      <c r="K282">
        <v>6167816.3700000001</v>
      </c>
      <c r="L282">
        <v>719442.31</v>
      </c>
      <c r="M282">
        <v>0</v>
      </c>
      <c r="N282">
        <v>20736</v>
      </c>
      <c r="O282">
        <v>740178.31</v>
      </c>
      <c r="P282">
        <v>-1846452.81</v>
      </c>
      <c r="Q282">
        <v>-15033.01</v>
      </c>
      <c r="R282">
        <v>-85340.94</v>
      </c>
      <c r="S282">
        <v>-1044549.21</v>
      </c>
      <c r="T282">
        <v>-2991375.97</v>
      </c>
      <c r="U282">
        <v>-3964065.64</v>
      </c>
      <c r="V282">
        <v>0</v>
      </c>
      <c r="W282">
        <v>-420848.85</v>
      </c>
      <c r="X282">
        <v>-78486.94</v>
      </c>
      <c r="Y282">
        <v>-72970.649999999994</v>
      </c>
      <c r="AA282">
        <v>-4536372.08</v>
      </c>
      <c r="AB282">
        <v>-3289387.08</v>
      </c>
      <c r="AC282">
        <v>-3289387.08</v>
      </c>
    </row>
    <row r="283" spans="1:29" x14ac:dyDescent="0.3">
      <c r="A283" s="1" t="s">
        <v>62</v>
      </c>
      <c r="B283">
        <v>2016</v>
      </c>
      <c r="C283">
        <v>0</v>
      </c>
      <c r="D283">
        <v>4188847.58</v>
      </c>
      <c r="E283">
        <v>215901.38</v>
      </c>
      <c r="F283">
        <v>0</v>
      </c>
      <c r="G283">
        <v>145273.99</v>
      </c>
      <c r="H283">
        <v>4550022.95</v>
      </c>
      <c r="I283">
        <v>8386446.4800000004</v>
      </c>
      <c r="J283">
        <v>-1809976.44</v>
      </c>
      <c r="K283">
        <v>6576470.04</v>
      </c>
      <c r="L283">
        <v>797653.46</v>
      </c>
      <c r="M283">
        <v>0</v>
      </c>
      <c r="N283">
        <v>29969</v>
      </c>
      <c r="O283">
        <v>827622.46</v>
      </c>
      <c r="P283">
        <v>-2526909.4500000002</v>
      </c>
      <c r="Q283">
        <v>0</v>
      </c>
      <c r="R283">
        <v>-7744.71</v>
      </c>
      <c r="S283">
        <v>-1153910.1299999999</v>
      </c>
      <c r="T283">
        <v>-3688564.29</v>
      </c>
      <c r="U283">
        <v>-3644743.03</v>
      </c>
      <c r="V283">
        <v>0</v>
      </c>
      <c r="W283">
        <v>-951232.99</v>
      </c>
      <c r="X283">
        <v>-235365.9</v>
      </c>
      <c r="Y283">
        <v>-60144.74</v>
      </c>
      <c r="AA283">
        <v>-4891486.66</v>
      </c>
      <c r="AB283">
        <v>-3374064.5</v>
      </c>
      <c r="AC283">
        <v>-3374064.5</v>
      </c>
    </row>
    <row r="284" spans="1:29" x14ac:dyDescent="0.3">
      <c r="A284" s="1" t="s">
        <v>62</v>
      </c>
      <c r="B284">
        <v>2017</v>
      </c>
      <c r="C284">
        <v>0</v>
      </c>
      <c r="D284">
        <v>3523631.71</v>
      </c>
      <c r="E284">
        <v>238545.58</v>
      </c>
      <c r="F284">
        <v>0</v>
      </c>
      <c r="G284">
        <v>160647.78</v>
      </c>
      <c r="H284">
        <v>3922825.07</v>
      </c>
      <c r="I284">
        <v>9138940.7300000004</v>
      </c>
      <c r="J284">
        <v>-2350134.59</v>
      </c>
      <c r="K284">
        <v>6788806.1399999997</v>
      </c>
      <c r="L284">
        <v>327840.12</v>
      </c>
      <c r="M284">
        <v>0</v>
      </c>
      <c r="N284">
        <v>31164</v>
      </c>
      <c r="O284">
        <v>359004.12</v>
      </c>
      <c r="P284">
        <v>-2804102.59</v>
      </c>
      <c r="Q284">
        <v>0</v>
      </c>
      <c r="R284">
        <v>-32260.23</v>
      </c>
      <c r="S284">
        <v>-318220.69</v>
      </c>
      <c r="T284">
        <v>-3154583.51</v>
      </c>
      <c r="U284">
        <v>-3352320.78</v>
      </c>
      <c r="V284">
        <v>0</v>
      </c>
      <c r="W284">
        <v>-648214.11</v>
      </c>
      <c r="X284">
        <v>-243703.05</v>
      </c>
      <c r="Y284">
        <v>-148899.92000000001</v>
      </c>
      <c r="AA284">
        <v>-4393137.8600000003</v>
      </c>
      <c r="AB284">
        <v>-3522913.96</v>
      </c>
      <c r="AC284">
        <v>-3522913.96</v>
      </c>
    </row>
    <row r="285" spans="1:29" x14ac:dyDescent="0.3">
      <c r="A285" s="1" t="s">
        <v>62</v>
      </c>
      <c r="B285">
        <v>2018</v>
      </c>
      <c r="C285">
        <v>0</v>
      </c>
      <c r="D285">
        <v>3579746.95</v>
      </c>
      <c r="E285">
        <v>240831.4</v>
      </c>
      <c r="F285">
        <v>0</v>
      </c>
      <c r="G285">
        <v>150066.6</v>
      </c>
      <c r="H285">
        <v>3970644.95</v>
      </c>
      <c r="I285">
        <v>10004752.390000001</v>
      </c>
      <c r="J285">
        <v>-2957351.71</v>
      </c>
      <c r="K285">
        <v>7047400.6799999997</v>
      </c>
      <c r="L285">
        <v>33418.07</v>
      </c>
      <c r="M285">
        <v>0</v>
      </c>
      <c r="N285">
        <v>0</v>
      </c>
      <c r="O285">
        <v>33418.07</v>
      </c>
      <c r="P285">
        <v>-1909254.84</v>
      </c>
      <c r="Q285">
        <v>0</v>
      </c>
      <c r="R285">
        <v>-7209.11</v>
      </c>
      <c r="S285">
        <v>-292154.8</v>
      </c>
      <c r="T285">
        <v>-2208618.75</v>
      </c>
      <c r="U285">
        <v>-3727961.14</v>
      </c>
      <c r="V285">
        <v>0</v>
      </c>
      <c r="W285">
        <v>-621372.5</v>
      </c>
      <c r="X285">
        <v>-311379.19</v>
      </c>
      <c r="Y285">
        <v>-386615.65</v>
      </c>
      <c r="Z285">
        <v>-4200</v>
      </c>
      <c r="AA285">
        <v>-5051528.4800000004</v>
      </c>
      <c r="AB285">
        <v>-3791316.47</v>
      </c>
      <c r="AC285">
        <v>-3791316.47</v>
      </c>
    </row>
    <row r="286" spans="1:29" x14ac:dyDescent="0.3">
      <c r="A286" s="1" t="s">
        <v>62</v>
      </c>
      <c r="B286">
        <v>2019</v>
      </c>
      <c r="C286">
        <v>87097.57</v>
      </c>
      <c r="D286">
        <v>3168557.9</v>
      </c>
      <c r="E286">
        <v>351493.45</v>
      </c>
      <c r="F286">
        <v>0</v>
      </c>
      <c r="G286">
        <v>212877.87</v>
      </c>
      <c r="H286">
        <v>3820026.79</v>
      </c>
      <c r="I286">
        <v>10642730.189999999</v>
      </c>
      <c r="J286">
        <v>-3498547.31</v>
      </c>
      <c r="K286">
        <v>7144182.8799999999</v>
      </c>
      <c r="L286">
        <v>25994.92</v>
      </c>
      <c r="M286">
        <v>0</v>
      </c>
      <c r="N286">
        <v>0</v>
      </c>
      <c r="O286">
        <v>25994.92</v>
      </c>
      <c r="P286">
        <v>-2102753.2799999998</v>
      </c>
      <c r="Q286">
        <v>0</v>
      </c>
      <c r="R286">
        <v>-6060.88</v>
      </c>
      <c r="S286">
        <v>-142977</v>
      </c>
      <c r="T286">
        <v>-2251791.16</v>
      </c>
      <c r="U286">
        <v>-3584302.65</v>
      </c>
      <c r="V286">
        <v>0</v>
      </c>
      <c r="W286">
        <v>-293240.25</v>
      </c>
      <c r="X286">
        <v>-418834.58</v>
      </c>
      <c r="Y286">
        <v>-388161.71</v>
      </c>
      <c r="Z286">
        <v>-8600</v>
      </c>
      <c r="AA286">
        <v>-4693139.1900000004</v>
      </c>
      <c r="AB286">
        <v>-4045274.24</v>
      </c>
      <c r="AC286">
        <v>-4045274.24</v>
      </c>
    </row>
    <row r="287" spans="1:29" x14ac:dyDescent="0.3">
      <c r="A287" s="1" t="s">
        <v>62</v>
      </c>
      <c r="B287">
        <v>2020</v>
      </c>
      <c r="C287">
        <v>206554.08</v>
      </c>
      <c r="D287">
        <v>3119625.5</v>
      </c>
      <c r="E287">
        <v>274129.3</v>
      </c>
      <c r="F287">
        <v>37240.19</v>
      </c>
      <c r="G287">
        <v>152643.14000000001</v>
      </c>
      <c r="H287">
        <v>3790192.21</v>
      </c>
      <c r="I287">
        <v>11467911.98</v>
      </c>
      <c r="J287">
        <v>-4028737.79</v>
      </c>
      <c r="K287">
        <v>7439174.1900000004</v>
      </c>
      <c r="L287">
        <v>381879.23</v>
      </c>
      <c r="M287">
        <v>0</v>
      </c>
      <c r="N287">
        <v>0</v>
      </c>
      <c r="O287">
        <v>381879.23</v>
      </c>
      <c r="P287">
        <v>-2473166.0699999998</v>
      </c>
      <c r="Q287">
        <v>0</v>
      </c>
      <c r="R287">
        <v>0</v>
      </c>
      <c r="S287">
        <v>-148171</v>
      </c>
      <c r="T287">
        <v>-2621337.0699999998</v>
      </c>
      <c r="U287">
        <v>-3436996.16</v>
      </c>
      <c r="V287">
        <v>0</v>
      </c>
      <c r="W287">
        <v>-398940.84</v>
      </c>
      <c r="X287">
        <v>-446010.42</v>
      </c>
      <c r="Y287">
        <v>-425076.81</v>
      </c>
      <c r="Z287">
        <v>-16665</v>
      </c>
      <c r="AA287">
        <v>-4723689.2300000004</v>
      </c>
      <c r="AB287">
        <v>-4266219.33</v>
      </c>
      <c r="AC287">
        <v>-4266219.33</v>
      </c>
    </row>
    <row r="288" spans="1:29" x14ac:dyDescent="0.3">
      <c r="A288" s="1" t="s">
        <v>62</v>
      </c>
      <c r="B288">
        <v>2021</v>
      </c>
      <c r="C288">
        <v>150684.04</v>
      </c>
      <c r="D288">
        <v>2751629.19</v>
      </c>
      <c r="E288">
        <v>281044.38</v>
      </c>
      <c r="F288">
        <v>74807.679999999993</v>
      </c>
      <c r="G288">
        <v>155081.57</v>
      </c>
      <c r="H288">
        <v>3413246.86</v>
      </c>
      <c r="I288">
        <v>12312163.550000001</v>
      </c>
      <c r="J288">
        <v>-4521235.34</v>
      </c>
      <c r="K288">
        <v>7790928.21</v>
      </c>
      <c r="L288">
        <v>410295.89</v>
      </c>
      <c r="M288">
        <v>0</v>
      </c>
      <c r="N288">
        <v>0</v>
      </c>
      <c r="O288">
        <v>410295.89</v>
      </c>
      <c r="P288">
        <v>-2283093.08</v>
      </c>
      <c r="Q288">
        <v>0</v>
      </c>
      <c r="R288">
        <v>0</v>
      </c>
      <c r="S288">
        <v>-451468</v>
      </c>
      <c r="T288">
        <v>-2734561.08</v>
      </c>
      <c r="U288">
        <v>-3277485.73</v>
      </c>
      <c r="V288">
        <v>0</v>
      </c>
      <c r="W288">
        <v>-328621.59000000003</v>
      </c>
      <c r="X288">
        <v>-247737.27</v>
      </c>
      <c r="Y288">
        <v>-430379.53</v>
      </c>
      <c r="Z288">
        <v>-22203</v>
      </c>
      <c r="AA288">
        <v>-4306427.12</v>
      </c>
      <c r="AB288">
        <v>-4573482.76</v>
      </c>
      <c r="AC288">
        <v>-4573482.76</v>
      </c>
    </row>
    <row r="289" spans="1:29" x14ac:dyDescent="0.3">
      <c r="A289" s="1" t="s">
        <v>63</v>
      </c>
      <c r="B289">
        <v>2015</v>
      </c>
      <c r="C289">
        <v>24841022.77</v>
      </c>
      <c r="D289">
        <v>38925136.640000001</v>
      </c>
      <c r="E289">
        <v>3311169.59</v>
      </c>
      <c r="F289">
        <v>0</v>
      </c>
      <c r="G289">
        <v>600095.31000000006</v>
      </c>
      <c r="H289">
        <v>67677424.310000002</v>
      </c>
      <c r="I289">
        <v>296959938.48000002</v>
      </c>
      <c r="J289">
        <v>-130690713.54000001</v>
      </c>
      <c r="K289">
        <v>166269224.94</v>
      </c>
      <c r="L289">
        <v>8186543.8899999997</v>
      </c>
      <c r="M289">
        <v>0</v>
      </c>
      <c r="N289">
        <v>13521851.460000001</v>
      </c>
      <c r="O289">
        <v>21708395.350000001</v>
      </c>
      <c r="P289">
        <v>-38872529.630000003</v>
      </c>
      <c r="Q289">
        <v>-859490.93</v>
      </c>
      <c r="R289">
        <v>0</v>
      </c>
      <c r="S289">
        <v>-4585463.6900000004</v>
      </c>
      <c r="T289">
        <v>-44317484.25</v>
      </c>
      <c r="U289">
        <v>-20278482.489999998</v>
      </c>
      <c r="V289">
        <v>-70310869.150000006</v>
      </c>
      <c r="W289">
        <v>-4184070.63</v>
      </c>
      <c r="X289">
        <v>-24395805.670000002</v>
      </c>
      <c r="Y289">
        <v>-8235887.6200000001</v>
      </c>
      <c r="AA289">
        <v>-127405115.56</v>
      </c>
      <c r="AB289">
        <v>-83932444.790000007</v>
      </c>
      <c r="AC289">
        <v>-83932444.790000007</v>
      </c>
    </row>
    <row r="290" spans="1:29" x14ac:dyDescent="0.3">
      <c r="A290" s="1" t="s">
        <v>63</v>
      </c>
      <c r="B290">
        <v>2016</v>
      </c>
      <c r="C290">
        <v>13697514.779999999</v>
      </c>
      <c r="D290">
        <v>51193437.090000004</v>
      </c>
      <c r="E290">
        <v>3507223.52</v>
      </c>
      <c r="F290">
        <v>0</v>
      </c>
      <c r="G290">
        <v>731752.95999999996</v>
      </c>
      <c r="H290">
        <v>69129928.349999994</v>
      </c>
      <c r="I290">
        <v>211628243.84999999</v>
      </c>
      <c r="J290">
        <v>-25858827.789999999</v>
      </c>
      <c r="K290">
        <v>185769416.06</v>
      </c>
      <c r="L290">
        <v>10619306.859999999</v>
      </c>
      <c r="M290">
        <v>0</v>
      </c>
      <c r="N290">
        <v>12849474.51</v>
      </c>
      <c r="O290">
        <v>23468781.370000001</v>
      </c>
      <c r="P290">
        <v>-41061087.340000004</v>
      </c>
      <c r="Q290">
        <v>-892760.71</v>
      </c>
      <c r="R290">
        <v>0</v>
      </c>
      <c r="S290">
        <v>-4601910.37</v>
      </c>
      <c r="T290">
        <v>-46555758.420000002</v>
      </c>
      <c r="U290">
        <v>-19820917.140000001</v>
      </c>
      <c r="V290">
        <v>-69468579.989999995</v>
      </c>
      <c r="W290">
        <v>-5602387.4900000002</v>
      </c>
      <c r="X290">
        <v>-40930527.439999998</v>
      </c>
      <c r="Y290">
        <v>-11221000</v>
      </c>
      <c r="AA290">
        <v>-147043412.06</v>
      </c>
      <c r="AB290">
        <v>-84768955.299999997</v>
      </c>
      <c r="AC290">
        <v>-84768955.299999997</v>
      </c>
    </row>
    <row r="291" spans="1:29" x14ac:dyDescent="0.3">
      <c r="A291" s="1" t="s">
        <v>63</v>
      </c>
      <c r="B291">
        <v>2017</v>
      </c>
      <c r="C291">
        <v>21770835.300000001</v>
      </c>
      <c r="D291">
        <v>36233137.359999999</v>
      </c>
      <c r="E291">
        <v>3787454.62</v>
      </c>
      <c r="F291">
        <v>0</v>
      </c>
      <c r="G291">
        <v>845072.99</v>
      </c>
      <c r="H291">
        <v>62636500.270000003</v>
      </c>
      <c r="I291">
        <v>229329214.00999999</v>
      </c>
      <c r="J291">
        <v>-34993484.909999996</v>
      </c>
      <c r="K291">
        <v>194335729.09999999</v>
      </c>
      <c r="L291">
        <v>9091532.2300000004</v>
      </c>
      <c r="M291">
        <v>0</v>
      </c>
      <c r="N291">
        <v>11538809.310000001</v>
      </c>
      <c r="O291">
        <v>20630341.539999999</v>
      </c>
      <c r="P291">
        <v>-32801782.68</v>
      </c>
      <c r="Q291">
        <v>-971869</v>
      </c>
      <c r="R291">
        <v>-1686000</v>
      </c>
      <c r="S291">
        <v>-4619027.1100000003</v>
      </c>
      <c r="T291">
        <v>-40078678.789999999</v>
      </c>
      <c r="U291">
        <v>-19344709.870000001</v>
      </c>
      <c r="V291">
        <v>-69631518.549999997</v>
      </c>
      <c r="W291">
        <v>-4207676.16</v>
      </c>
      <c r="X291">
        <v>-44269462.659999996</v>
      </c>
      <c r="Y291">
        <v>-11958404.970000001</v>
      </c>
      <c r="AA291">
        <v>-149411772.21000001</v>
      </c>
      <c r="AB291">
        <v>-88112119.909999996</v>
      </c>
      <c r="AC291">
        <v>-88112119.909999996</v>
      </c>
    </row>
    <row r="292" spans="1:29" x14ac:dyDescent="0.3">
      <c r="A292" s="1" t="s">
        <v>63</v>
      </c>
      <c r="B292">
        <v>2018</v>
      </c>
      <c r="C292">
        <v>27643205.809999999</v>
      </c>
      <c r="D292">
        <v>34941586.140000001</v>
      </c>
      <c r="E292">
        <v>3925469.4</v>
      </c>
      <c r="F292">
        <v>0</v>
      </c>
      <c r="G292">
        <v>913665.84</v>
      </c>
      <c r="H292">
        <v>67423927.189999998</v>
      </c>
      <c r="I292">
        <v>250880262.41999999</v>
      </c>
      <c r="J292">
        <v>-43359011.700000003</v>
      </c>
      <c r="K292">
        <v>207521250.72</v>
      </c>
      <c r="L292">
        <v>8901084.3699999992</v>
      </c>
      <c r="M292">
        <v>0</v>
      </c>
      <c r="N292">
        <v>8325408.7599999998</v>
      </c>
      <c r="O292">
        <v>17226493.129999999</v>
      </c>
      <c r="P292">
        <v>-40647972.289999999</v>
      </c>
      <c r="Q292">
        <v>-624059.34</v>
      </c>
      <c r="R292">
        <v>-1607000</v>
      </c>
      <c r="S292">
        <v>-4636841.58</v>
      </c>
      <c r="T292">
        <v>-47515873.210000001</v>
      </c>
      <c r="U292">
        <v>-18849101.18</v>
      </c>
      <c r="V292">
        <v>-69553319.170000002</v>
      </c>
      <c r="W292">
        <v>-4450671.21</v>
      </c>
      <c r="X292">
        <v>-46320832.560000002</v>
      </c>
      <c r="Y292">
        <v>-11596341.77</v>
      </c>
      <c r="AA292">
        <v>-150770265.88999999</v>
      </c>
      <c r="AB292">
        <v>-93885531.940000102</v>
      </c>
      <c r="AC292">
        <v>-93885531.940000102</v>
      </c>
    </row>
    <row r="293" spans="1:29" x14ac:dyDescent="0.3">
      <c r="A293" s="1" t="s">
        <v>63</v>
      </c>
      <c r="B293">
        <v>2019</v>
      </c>
      <c r="C293">
        <v>21900728.199999999</v>
      </c>
      <c r="D293">
        <v>37862024.909999996</v>
      </c>
      <c r="E293">
        <v>4490041.18</v>
      </c>
      <c r="F293">
        <v>0</v>
      </c>
      <c r="G293">
        <v>1436530.11</v>
      </c>
      <c r="H293">
        <v>65689324.399999999</v>
      </c>
      <c r="I293">
        <v>279784125.26999998</v>
      </c>
      <c r="J293">
        <v>-52563363.289999999</v>
      </c>
      <c r="K293">
        <v>227220761.97999999</v>
      </c>
      <c r="L293">
        <v>5974068.7999999998</v>
      </c>
      <c r="M293">
        <v>0</v>
      </c>
      <c r="N293">
        <v>5892201.6100000003</v>
      </c>
      <c r="O293">
        <v>11866270.41</v>
      </c>
      <c r="P293">
        <v>-45084377.770000003</v>
      </c>
      <c r="Q293">
        <v>-693487.11</v>
      </c>
      <c r="R293">
        <v>-2239003.1</v>
      </c>
      <c r="S293">
        <v>-4655381.41</v>
      </c>
      <c r="T293">
        <v>-52672249.390000001</v>
      </c>
      <c r="U293">
        <v>-18333300.629999999</v>
      </c>
      <c r="V293">
        <v>-70184950.75</v>
      </c>
      <c r="W293">
        <v>-1351452.36</v>
      </c>
      <c r="X293">
        <v>-52866288.18</v>
      </c>
      <c r="Y293">
        <v>-12562562.07</v>
      </c>
      <c r="AA293">
        <v>-155298553.99000001</v>
      </c>
      <c r="AB293">
        <v>-96805553.409999996</v>
      </c>
      <c r="AC293">
        <v>-96805553.409999996</v>
      </c>
    </row>
    <row r="294" spans="1:29" x14ac:dyDescent="0.3">
      <c r="A294" s="1" t="s">
        <v>63</v>
      </c>
      <c r="B294">
        <v>2020</v>
      </c>
      <c r="C294">
        <v>15946090.32</v>
      </c>
      <c r="D294">
        <v>44620886.299999997</v>
      </c>
      <c r="E294">
        <v>4345179.71</v>
      </c>
      <c r="F294">
        <v>0</v>
      </c>
      <c r="G294">
        <v>578262.43999999994</v>
      </c>
      <c r="H294">
        <v>65490418.770000003</v>
      </c>
      <c r="I294">
        <v>306993251.47000003</v>
      </c>
      <c r="J294">
        <v>-62526938.170000002</v>
      </c>
      <c r="K294">
        <v>244466313.30000001</v>
      </c>
      <c r="L294">
        <v>7161081.6699999999</v>
      </c>
      <c r="M294">
        <v>0</v>
      </c>
      <c r="N294">
        <v>4227870.7300000004</v>
      </c>
      <c r="O294">
        <v>11388952.4</v>
      </c>
      <c r="P294">
        <v>-46511688.600000001</v>
      </c>
      <c r="Q294">
        <v>-898994.83</v>
      </c>
      <c r="R294">
        <v>-1185003</v>
      </c>
      <c r="S294">
        <v>-4674676.7699999996</v>
      </c>
      <c r="T294">
        <v>-53270363.200000003</v>
      </c>
      <c r="U294">
        <v>-17796485.559999999</v>
      </c>
      <c r="V294">
        <v>-69130503.170000002</v>
      </c>
      <c r="W294">
        <v>-2917854.67</v>
      </c>
      <c r="X294">
        <v>-65892659.090000004</v>
      </c>
      <c r="Y294">
        <v>-12955800</v>
      </c>
      <c r="AA294">
        <v>-168693302.49000001</v>
      </c>
      <c r="AB294">
        <v>-99382018.780000001</v>
      </c>
      <c r="AC294">
        <v>-99382018.780000001</v>
      </c>
    </row>
    <row r="295" spans="1:29" x14ac:dyDescent="0.3">
      <c r="A295" s="1" t="s">
        <v>63</v>
      </c>
      <c r="B295">
        <v>2021</v>
      </c>
      <c r="C295">
        <v>21124462.359999999</v>
      </c>
      <c r="D295">
        <v>34225315.060000002</v>
      </c>
      <c r="E295">
        <v>4920229.6500000004</v>
      </c>
      <c r="F295">
        <v>0</v>
      </c>
      <c r="G295">
        <v>921000.86</v>
      </c>
      <c r="H295">
        <v>61191007.93</v>
      </c>
      <c r="I295">
        <v>344289009.16000003</v>
      </c>
      <c r="J295">
        <v>-88415506.090000004</v>
      </c>
      <c r="K295">
        <v>255873503.06999999</v>
      </c>
      <c r="L295">
        <v>10085926.76</v>
      </c>
      <c r="M295">
        <v>0</v>
      </c>
      <c r="N295">
        <v>2234554.9900000002</v>
      </c>
      <c r="O295">
        <v>12320481.75</v>
      </c>
      <c r="P295">
        <v>-43090062.689999998</v>
      </c>
      <c r="Q295">
        <v>-922158.04</v>
      </c>
      <c r="R295">
        <v>-1498000</v>
      </c>
      <c r="S295">
        <v>-4694757.88</v>
      </c>
      <c r="T295">
        <v>-50204978.609999999</v>
      </c>
      <c r="U295">
        <v>-17237799.82</v>
      </c>
      <c r="V295">
        <v>-69443805.189999998</v>
      </c>
      <c r="W295">
        <v>-4686546.59</v>
      </c>
      <c r="X295">
        <v>-71772906.760000005</v>
      </c>
      <c r="Y295">
        <v>-12169539.140000001</v>
      </c>
      <c r="AA295">
        <v>-175310597.5</v>
      </c>
      <c r="AB295">
        <v>-103869416.64</v>
      </c>
      <c r="AC295">
        <v>-103869416.64</v>
      </c>
    </row>
    <row r="296" spans="1:29" x14ac:dyDescent="0.3">
      <c r="A296" s="1" t="s">
        <v>64</v>
      </c>
      <c r="B296">
        <v>2015</v>
      </c>
      <c r="C296">
        <v>2930994.44</v>
      </c>
      <c r="D296">
        <v>6926018.0999999996</v>
      </c>
      <c r="E296">
        <v>305852.15999999997</v>
      </c>
      <c r="F296">
        <v>0</v>
      </c>
      <c r="G296">
        <v>127046.45</v>
      </c>
      <c r="H296">
        <v>10289911.15</v>
      </c>
      <c r="I296">
        <v>35367518.009999998</v>
      </c>
      <c r="J296">
        <v>-18757496.699999999</v>
      </c>
      <c r="K296">
        <v>16610021.310000001</v>
      </c>
      <c r="L296">
        <v>1390641.51</v>
      </c>
      <c r="M296">
        <v>0</v>
      </c>
      <c r="N296">
        <v>370000</v>
      </c>
      <c r="O296">
        <v>1760641.51</v>
      </c>
      <c r="P296">
        <v>-5820274.5999999996</v>
      </c>
      <c r="Q296">
        <v>-1307.8800000000001</v>
      </c>
      <c r="R296">
        <v>0</v>
      </c>
      <c r="S296">
        <v>-435378.87</v>
      </c>
      <c r="T296">
        <v>-6256961.3499999996</v>
      </c>
      <c r="U296">
        <v>-10505199.74</v>
      </c>
      <c r="V296">
        <v>0</v>
      </c>
      <c r="W296">
        <v>-998920.11</v>
      </c>
      <c r="X296">
        <v>-691964.18</v>
      </c>
      <c r="Y296">
        <v>-356886</v>
      </c>
      <c r="Z296">
        <v>-370000</v>
      </c>
      <c r="AA296">
        <v>-12922970.029999999</v>
      </c>
      <c r="AB296">
        <v>-9480642.5899999999</v>
      </c>
      <c r="AC296">
        <v>-9480642.5899999999</v>
      </c>
    </row>
    <row r="297" spans="1:29" x14ac:dyDescent="0.3">
      <c r="A297" s="1" t="s">
        <v>64</v>
      </c>
      <c r="B297">
        <v>2016</v>
      </c>
      <c r="C297">
        <v>801552.95</v>
      </c>
      <c r="D297">
        <v>7256295.5800000001</v>
      </c>
      <c r="E297">
        <v>310153.76</v>
      </c>
      <c r="F297">
        <v>0</v>
      </c>
      <c r="G297">
        <v>99281.38</v>
      </c>
      <c r="H297">
        <v>8467283.6699999999</v>
      </c>
      <c r="I297">
        <v>20910534.199999999</v>
      </c>
      <c r="J297">
        <v>-2572656.8199999998</v>
      </c>
      <c r="K297">
        <v>18337877.379999999</v>
      </c>
      <c r="L297">
        <v>1647928.7</v>
      </c>
      <c r="M297">
        <v>0</v>
      </c>
      <c r="N297">
        <v>420000</v>
      </c>
      <c r="O297">
        <v>2067928.7</v>
      </c>
      <c r="P297">
        <v>-4898715.4000000004</v>
      </c>
      <c r="Q297">
        <v>-9803.69</v>
      </c>
      <c r="R297">
        <v>0</v>
      </c>
      <c r="S297">
        <v>-448886.78</v>
      </c>
      <c r="T297">
        <v>-5357405.87</v>
      </c>
      <c r="U297">
        <v>-10085150.67</v>
      </c>
      <c r="V297">
        <v>0</v>
      </c>
      <c r="W297">
        <v>-1065419.9099999999</v>
      </c>
      <c r="X297">
        <v>-1739344.17</v>
      </c>
      <c r="Y297">
        <v>-340021</v>
      </c>
      <c r="Z297">
        <v>-420000</v>
      </c>
      <c r="AA297">
        <v>-13649935.75</v>
      </c>
      <c r="AB297">
        <v>-9865748.1300000008</v>
      </c>
      <c r="AC297">
        <v>-9865748.1300000008</v>
      </c>
    </row>
    <row r="298" spans="1:29" x14ac:dyDescent="0.3">
      <c r="A298" s="1" t="s">
        <v>64</v>
      </c>
      <c r="B298">
        <v>2017</v>
      </c>
      <c r="C298">
        <v>2521687.7200000002</v>
      </c>
      <c r="D298">
        <v>6751627.3300000001</v>
      </c>
      <c r="E298">
        <v>289429.84999999998</v>
      </c>
      <c r="F298">
        <v>0</v>
      </c>
      <c r="G298">
        <v>188936.72</v>
      </c>
      <c r="H298">
        <v>9751681.6199999992</v>
      </c>
      <c r="I298">
        <v>23263582.550000001</v>
      </c>
      <c r="J298">
        <v>-3412735.82</v>
      </c>
      <c r="K298">
        <v>19850846.73</v>
      </c>
      <c r="L298">
        <v>2191305.39</v>
      </c>
      <c r="M298">
        <v>0</v>
      </c>
      <c r="N298">
        <v>420000</v>
      </c>
      <c r="O298">
        <v>2611305.39</v>
      </c>
      <c r="P298">
        <v>-5836930.2400000002</v>
      </c>
      <c r="Q298">
        <v>-46770.44</v>
      </c>
      <c r="R298">
        <v>0</v>
      </c>
      <c r="S298">
        <v>-521138.3</v>
      </c>
      <c r="T298">
        <v>-6404838.9800000004</v>
      </c>
      <c r="U298">
        <v>-11556964.23</v>
      </c>
      <c r="V298">
        <v>0</v>
      </c>
      <c r="W298">
        <v>-767739.9</v>
      </c>
      <c r="X298">
        <v>-2422152.4900000002</v>
      </c>
      <c r="Y298">
        <v>-352533</v>
      </c>
      <c r="Z298">
        <v>-420000</v>
      </c>
      <c r="AA298">
        <v>-15519389.619999999</v>
      </c>
      <c r="AB298">
        <v>-10289605.140000001</v>
      </c>
      <c r="AC298">
        <v>-10289605.140000001</v>
      </c>
    </row>
    <row r="299" spans="1:29" x14ac:dyDescent="0.3">
      <c r="A299" s="1" t="s">
        <v>64</v>
      </c>
      <c r="B299">
        <v>2018</v>
      </c>
      <c r="C299">
        <v>582924.03</v>
      </c>
      <c r="D299">
        <v>6954527.0700000003</v>
      </c>
      <c r="E299">
        <v>322001.77</v>
      </c>
      <c r="F299">
        <v>0</v>
      </c>
      <c r="G299">
        <v>131823.38</v>
      </c>
      <c r="H299">
        <v>7991276.25</v>
      </c>
      <c r="I299">
        <v>24934834.789999999</v>
      </c>
      <c r="J299">
        <v>-4314820.5</v>
      </c>
      <c r="K299">
        <v>20620014.289999999</v>
      </c>
      <c r="L299">
        <v>1945041.8</v>
      </c>
      <c r="M299">
        <v>0</v>
      </c>
      <c r="N299">
        <v>277000</v>
      </c>
      <c r="O299">
        <v>2222041.7999999998</v>
      </c>
      <c r="P299">
        <v>-4326257.3899999997</v>
      </c>
      <c r="Q299">
        <v>-259326.61</v>
      </c>
      <c r="R299">
        <v>0</v>
      </c>
      <c r="S299">
        <v>-534381.76</v>
      </c>
      <c r="T299">
        <v>-5119965.76</v>
      </c>
      <c r="U299">
        <v>-11053998.310000001</v>
      </c>
      <c r="V299">
        <v>0</v>
      </c>
      <c r="W299">
        <v>-533452.64</v>
      </c>
      <c r="X299">
        <v>-2524944.16</v>
      </c>
      <c r="Y299">
        <v>-329084</v>
      </c>
      <c r="Z299">
        <v>-277000</v>
      </c>
      <c r="AA299">
        <v>-14718479.109999999</v>
      </c>
      <c r="AB299">
        <v>-10994887.470000001</v>
      </c>
      <c r="AC299">
        <v>-10994887.470000001</v>
      </c>
    </row>
    <row r="300" spans="1:29" x14ac:dyDescent="0.3">
      <c r="A300" s="1" t="s">
        <v>64</v>
      </c>
      <c r="B300">
        <v>2019</v>
      </c>
      <c r="C300">
        <v>656692.77</v>
      </c>
      <c r="D300">
        <v>6833241.25</v>
      </c>
      <c r="E300">
        <v>291833.86</v>
      </c>
      <c r="F300">
        <v>0</v>
      </c>
      <c r="G300">
        <v>146112.47</v>
      </c>
      <c r="H300">
        <v>7927880.3499999996</v>
      </c>
      <c r="I300">
        <v>26172442.030000001</v>
      </c>
      <c r="J300">
        <v>-5237453.92</v>
      </c>
      <c r="K300">
        <v>20934988.109999999</v>
      </c>
      <c r="L300">
        <v>2740350.67</v>
      </c>
      <c r="M300">
        <v>0</v>
      </c>
      <c r="N300">
        <v>4000</v>
      </c>
      <c r="O300">
        <v>2744350.67</v>
      </c>
      <c r="P300">
        <v>-3928348.31</v>
      </c>
      <c r="Q300">
        <v>-17712.43</v>
      </c>
      <c r="R300">
        <v>0</v>
      </c>
      <c r="S300">
        <v>-604563.81000000006</v>
      </c>
      <c r="T300">
        <v>-4550624.55</v>
      </c>
      <c r="U300">
        <v>-12444972.15</v>
      </c>
      <c r="V300">
        <v>0</v>
      </c>
      <c r="W300">
        <v>-581100.68999999994</v>
      </c>
      <c r="X300">
        <v>-2358839.6</v>
      </c>
      <c r="Y300">
        <v>-337688</v>
      </c>
      <c r="Z300">
        <v>-4000</v>
      </c>
      <c r="AA300">
        <v>-15726600.439999999</v>
      </c>
      <c r="AB300">
        <v>-11329994.140000001</v>
      </c>
      <c r="AC300">
        <v>-11329994.140000001</v>
      </c>
    </row>
    <row r="301" spans="1:29" x14ac:dyDescent="0.3">
      <c r="A301" s="1" t="s">
        <v>64</v>
      </c>
      <c r="B301">
        <v>2020</v>
      </c>
      <c r="C301">
        <v>692918.87</v>
      </c>
      <c r="D301">
        <v>7440732.7199999997</v>
      </c>
      <c r="E301">
        <v>363067.66</v>
      </c>
      <c r="F301">
        <v>0</v>
      </c>
      <c r="G301">
        <v>137653.19</v>
      </c>
      <c r="H301">
        <v>8634372.4399999995</v>
      </c>
      <c r="I301">
        <v>27913836.199999999</v>
      </c>
      <c r="J301">
        <v>-6127464.7000000002</v>
      </c>
      <c r="K301">
        <v>21786371.5</v>
      </c>
      <c r="L301">
        <v>3581527.66</v>
      </c>
      <c r="M301">
        <v>0</v>
      </c>
      <c r="N301">
        <v>140285</v>
      </c>
      <c r="O301">
        <v>3721812.66</v>
      </c>
      <c r="P301">
        <v>-5397956.9299999997</v>
      </c>
      <c r="Q301">
        <v>-66062.179999999993</v>
      </c>
      <c r="R301">
        <v>0</v>
      </c>
      <c r="S301">
        <v>-650968.17000000004</v>
      </c>
      <c r="T301">
        <v>-6114987.2800000003</v>
      </c>
      <c r="U301">
        <v>-12807891.130000001</v>
      </c>
      <c r="V301">
        <v>0</v>
      </c>
      <c r="W301">
        <v>-322543.09999999998</v>
      </c>
      <c r="X301">
        <v>-2444817.41</v>
      </c>
      <c r="Y301">
        <v>-346292</v>
      </c>
      <c r="Z301">
        <v>-140285</v>
      </c>
      <c r="AA301">
        <v>-16061828.640000001</v>
      </c>
      <c r="AB301">
        <v>-11965740.68</v>
      </c>
      <c r="AC301">
        <v>-11965740.68</v>
      </c>
    </row>
    <row r="302" spans="1:29" x14ac:dyDescent="0.3">
      <c r="A302" s="1" t="s">
        <v>64</v>
      </c>
      <c r="B302">
        <v>2021</v>
      </c>
      <c r="C302">
        <v>302533.52</v>
      </c>
      <c r="D302">
        <v>7367772.5800000001</v>
      </c>
      <c r="E302">
        <v>357927.23</v>
      </c>
      <c r="F302">
        <v>0</v>
      </c>
      <c r="G302">
        <v>135503.79</v>
      </c>
      <c r="H302">
        <v>8163737.1200000001</v>
      </c>
      <c r="I302">
        <v>29856811.91</v>
      </c>
      <c r="J302">
        <v>-6904283.8099999996</v>
      </c>
      <c r="K302">
        <v>22952528.100000001</v>
      </c>
      <c r="L302">
        <v>3719020.3</v>
      </c>
      <c r="M302">
        <v>0</v>
      </c>
      <c r="N302">
        <v>241987</v>
      </c>
      <c r="O302">
        <v>3961007.3</v>
      </c>
      <c r="P302">
        <v>-5115048.87</v>
      </c>
      <c r="Q302">
        <v>-142915.17000000001</v>
      </c>
      <c r="R302">
        <v>0</v>
      </c>
      <c r="S302">
        <v>-5182194.12</v>
      </c>
      <c r="T302">
        <v>-10440158.16</v>
      </c>
      <c r="U302">
        <v>-8665188.8100000005</v>
      </c>
      <c r="V302">
        <v>0</v>
      </c>
      <c r="W302">
        <v>-343203.6</v>
      </c>
      <c r="X302">
        <v>-2636873.46</v>
      </c>
      <c r="Y302">
        <v>-418481</v>
      </c>
      <c r="Z302">
        <v>-241921</v>
      </c>
      <c r="AA302">
        <v>-12305667.869999999</v>
      </c>
      <c r="AB302">
        <v>-12331446.49</v>
      </c>
      <c r="AC302">
        <v>-12331446.49</v>
      </c>
    </row>
    <row r="303" spans="1:29" x14ac:dyDescent="0.3">
      <c r="A303" s="1" t="s">
        <v>65</v>
      </c>
      <c r="B303">
        <v>2015</v>
      </c>
      <c r="C303">
        <v>10478550.74</v>
      </c>
      <c r="D303">
        <v>24058859.440000001</v>
      </c>
      <c r="E303">
        <v>119940.05</v>
      </c>
      <c r="F303">
        <v>0</v>
      </c>
      <c r="G303">
        <v>630889.37</v>
      </c>
      <c r="H303">
        <v>35288239.600000001</v>
      </c>
      <c r="I303">
        <v>181807749.74000001</v>
      </c>
      <c r="J303">
        <v>-88941319.319999993</v>
      </c>
      <c r="K303">
        <v>92866430.420000002</v>
      </c>
      <c r="L303">
        <v>7895607.3700000001</v>
      </c>
      <c r="M303">
        <v>0</v>
      </c>
      <c r="N303">
        <v>924282.92</v>
      </c>
      <c r="O303">
        <v>8819890.2899999991</v>
      </c>
      <c r="P303">
        <v>-22741302.300000001</v>
      </c>
      <c r="Q303">
        <v>-413427.56</v>
      </c>
      <c r="R303">
        <v>-7266763.0999999996</v>
      </c>
      <c r="S303">
        <v>0</v>
      </c>
      <c r="T303">
        <v>-30421492.960000001</v>
      </c>
      <c r="U303">
        <v>-22966099</v>
      </c>
      <c r="V303">
        <v>-23064000</v>
      </c>
      <c r="W303">
        <v>-3157802.51</v>
      </c>
      <c r="X303">
        <v>-4455987.28</v>
      </c>
      <c r="Y303">
        <v>-11779208.08</v>
      </c>
      <c r="AA303">
        <v>-65423096.869999997</v>
      </c>
      <c r="AB303">
        <v>-41129970.479999997</v>
      </c>
      <c r="AC303">
        <v>-41129970.479999997</v>
      </c>
    </row>
    <row r="304" spans="1:29" x14ac:dyDescent="0.3">
      <c r="A304" s="1" t="s">
        <v>65</v>
      </c>
      <c r="B304">
        <v>2016</v>
      </c>
      <c r="C304">
        <v>9265322.9399999995</v>
      </c>
      <c r="D304">
        <v>28760922.0559</v>
      </c>
      <c r="E304">
        <v>77713.540299999993</v>
      </c>
      <c r="F304">
        <v>0</v>
      </c>
      <c r="G304">
        <v>622695.59</v>
      </c>
      <c r="H304">
        <v>38726654.126199998</v>
      </c>
      <c r="I304">
        <v>189124006.16999999</v>
      </c>
      <c r="J304">
        <v>-90001619.790000007</v>
      </c>
      <c r="K304">
        <v>99122386.379999995</v>
      </c>
      <c r="L304">
        <v>7401724</v>
      </c>
      <c r="M304">
        <v>0</v>
      </c>
      <c r="N304">
        <v>907649.17</v>
      </c>
      <c r="O304">
        <v>8309373.1699999999</v>
      </c>
      <c r="P304">
        <v>-26353860.408</v>
      </c>
      <c r="Q304">
        <v>-215290.35</v>
      </c>
      <c r="R304">
        <v>-6889816.0020000003</v>
      </c>
      <c r="S304">
        <v>0</v>
      </c>
      <c r="T304">
        <v>-33458966.760000002</v>
      </c>
      <c r="U304">
        <v>-22642896</v>
      </c>
      <c r="V304">
        <v>-23064000</v>
      </c>
      <c r="W304">
        <v>-5076098.09</v>
      </c>
      <c r="X304">
        <v>-4507107.9000000004</v>
      </c>
      <c r="Y304">
        <v>-13255706</v>
      </c>
      <c r="AA304">
        <v>-68545807.989999995</v>
      </c>
      <c r="AB304">
        <v>-44153638.93</v>
      </c>
      <c r="AC304">
        <v>-44153638.93</v>
      </c>
    </row>
    <row r="305" spans="1:29" x14ac:dyDescent="0.3">
      <c r="A305" s="1" t="s">
        <v>65</v>
      </c>
      <c r="B305">
        <v>2017</v>
      </c>
      <c r="C305">
        <v>1953309.93</v>
      </c>
      <c r="D305">
        <v>24634206.4859</v>
      </c>
      <c r="E305">
        <v>57890.100339999997</v>
      </c>
      <c r="F305">
        <v>3.8000000999999999E-2</v>
      </c>
      <c r="G305">
        <v>974609.15</v>
      </c>
      <c r="H305">
        <v>27620015.704240002</v>
      </c>
      <c r="I305">
        <v>198653880.33000001</v>
      </c>
      <c r="J305">
        <v>-91791108.480000004</v>
      </c>
      <c r="K305">
        <v>106862771.84999999</v>
      </c>
      <c r="L305">
        <v>5451686.4900000002</v>
      </c>
      <c r="M305">
        <v>0</v>
      </c>
      <c r="N305">
        <v>593122.71</v>
      </c>
      <c r="O305">
        <v>6044809.2000000002</v>
      </c>
      <c r="P305">
        <v>-23260727.408</v>
      </c>
      <c r="Q305">
        <v>-16090.35</v>
      </c>
      <c r="R305">
        <v>-4731059.9620000003</v>
      </c>
      <c r="S305">
        <v>0</v>
      </c>
      <c r="T305">
        <v>-28007877.719999999</v>
      </c>
      <c r="U305">
        <v>-22000000</v>
      </c>
      <c r="V305">
        <v>-23064000</v>
      </c>
      <c r="W305">
        <v>-2295487.83</v>
      </c>
      <c r="X305">
        <v>-4509239.2</v>
      </c>
      <c r="Y305">
        <v>-13861823</v>
      </c>
      <c r="Z305">
        <v>-27735.281599999998</v>
      </c>
      <c r="AA305">
        <v>-65758285.3116</v>
      </c>
      <c r="AB305">
        <v>-46761433.718400002</v>
      </c>
      <c r="AC305">
        <v>-46761433.718400002</v>
      </c>
    </row>
    <row r="306" spans="1:29" x14ac:dyDescent="0.3">
      <c r="A306" s="1" t="s">
        <v>65</v>
      </c>
      <c r="B306">
        <v>2018</v>
      </c>
      <c r="C306">
        <v>6412410</v>
      </c>
      <c r="D306">
        <v>21144697</v>
      </c>
      <c r="E306">
        <v>76050</v>
      </c>
      <c r="F306">
        <v>0</v>
      </c>
      <c r="G306">
        <v>914525</v>
      </c>
      <c r="H306">
        <v>28547682</v>
      </c>
      <c r="I306">
        <v>214305396</v>
      </c>
      <c r="J306">
        <v>-94552059</v>
      </c>
      <c r="K306">
        <v>119753337</v>
      </c>
      <c r="L306">
        <v>7195224</v>
      </c>
      <c r="M306">
        <v>0</v>
      </c>
      <c r="N306">
        <v>271092</v>
      </c>
      <c r="O306">
        <v>7466316</v>
      </c>
      <c r="P306">
        <v>-20955865</v>
      </c>
      <c r="Q306">
        <v>-134131</v>
      </c>
      <c r="R306">
        <v>-5686735</v>
      </c>
      <c r="S306">
        <v>0</v>
      </c>
      <c r="T306">
        <v>-26776731</v>
      </c>
      <c r="U306">
        <v>0</v>
      </c>
      <c r="V306">
        <v>-60064000</v>
      </c>
      <c r="W306">
        <v>-2537658</v>
      </c>
      <c r="X306">
        <v>-3907960</v>
      </c>
      <c r="Y306">
        <v>-12927639</v>
      </c>
      <c r="AA306">
        <v>-79437257</v>
      </c>
      <c r="AB306">
        <v>-49553347</v>
      </c>
      <c r="AC306">
        <v>-49553347</v>
      </c>
    </row>
    <row r="307" spans="1:29" x14ac:dyDescent="0.3">
      <c r="A307" s="1" t="s">
        <v>65</v>
      </c>
      <c r="B307">
        <v>2019</v>
      </c>
      <c r="C307">
        <v>2742495</v>
      </c>
      <c r="D307">
        <v>30349363</v>
      </c>
      <c r="E307">
        <v>159616</v>
      </c>
      <c r="F307">
        <v>0</v>
      </c>
      <c r="G307">
        <v>965797</v>
      </c>
      <c r="H307">
        <v>34217271</v>
      </c>
      <c r="I307">
        <v>224207789</v>
      </c>
      <c r="J307">
        <v>-96981766</v>
      </c>
      <c r="K307">
        <v>127226023</v>
      </c>
      <c r="L307">
        <v>973074.99</v>
      </c>
      <c r="M307">
        <v>0</v>
      </c>
      <c r="N307">
        <v>68092</v>
      </c>
      <c r="O307">
        <v>1041166.99</v>
      </c>
      <c r="P307">
        <v>-21320922.41</v>
      </c>
      <c r="Q307">
        <v>-208963</v>
      </c>
      <c r="R307">
        <v>-5765168</v>
      </c>
      <c r="S307">
        <v>0</v>
      </c>
      <c r="T307">
        <v>-27295053.41</v>
      </c>
      <c r="U307">
        <v>0</v>
      </c>
      <c r="V307">
        <v>-60064000</v>
      </c>
      <c r="W307">
        <v>-6861121.3799999999</v>
      </c>
      <c r="X307">
        <v>-2876381.31</v>
      </c>
      <c r="Y307">
        <v>-13120829</v>
      </c>
      <c r="AA307">
        <v>-82922331.689999998</v>
      </c>
      <c r="AB307">
        <v>-52267075.890000001</v>
      </c>
      <c r="AC307">
        <v>-52267075.890000001</v>
      </c>
    </row>
    <row r="308" spans="1:29" x14ac:dyDescent="0.3">
      <c r="A308" s="1" t="s">
        <v>65</v>
      </c>
      <c r="B308">
        <v>2020</v>
      </c>
      <c r="C308">
        <v>0</v>
      </c>
      <c r="D308">
        <v>30021533.620000001</v>
      </c>
      <c r="E308">
        <v>291599.17</v>
      </c>
      <c r="F308">
        <v>0</v>
      </c>
      <c r="G308">
        <v>909457.73</v>
      </c>
      <c r="H308">
        <v>31222590.52</v>
      </c>
      <c r="I308">
        <v>237609510.81999999</v>
      </c>
      <c r="J308">
        <v>-101450318.18000001</v>
      </c>
      <c r="K308">
        <v>136159192.63999999</v>
      </c>
      <c r="L308">
        <v>5498704.7199999997</v>
      </c>
      <c r="M308">
        <v>0</v>
      </c>
      <c r="N308">
        <v>316961.40999999997</v>
      </c>
      <c r="O308">
        <v>5815666.1299999999</v>
      </c>
      <c r="P308">
        <v>-16987124.579999998</v>
      </c>
      <c r="Q308">
        <v>-852612.63</v>
      </c>
      <c r="R308">
        <v>-4555396.12</v>
      </c>
      <c r="S308">
        <v>-1004957.34</v>
      </c>
      <c r="T308">
        <v>-23400090.670000002</v>
      </c>
      <c r="U308">
        <v>0</v>
      </c>
      <c r="V308">
        <v>-70064000</v>
      </c>
      <c r="W308">
        <v>-7704317.7400000002</v>
      </c>
      <c r="X308">
        <v>-2119484.8199999998</v>
      </c>
      <c r="Y308">
        <v>-15980329</v>
      </c>
      <c r="AA308">
        <v>-95868131.560000002</v>
      </c>
      <c r="AB308">
        <v>-53929227.060000099</v>
      </c>
      <c r="AC308">
        <v>-53929227.060000099</v>
      </c>
    </row>
    <row r="309" spans="1:29" x14ac:dyDescent="0.3">
      <c r="A309" s="1" t="s">
        <v>65</v>
      </c>
      <c r="B309">
        <v>2021</v>
      </c>
      <c r="C309">
        <v>13849736.880000001</v>
      </c>
      <c r="D309">
        <v>23168027.899999999</v>
      </c>
      <c r="E309">
        <v>116556.88</v>
      </c>
      <c r="F309">
        <v>0</v>
      </c>
      <c r="G309">
        <v>894731.18</v>
      </c>
      <c r="H309">
        <v>38029052.840000004</v>
      </c>
      <c r="I309">
        <v>247347034.08000001</v>
      </c>
      <c r="J309">
        <v>-105391152.70999999</v>
      </c>
      <c r="K309">
        <v>141955881.37</v>
      </c>
      <c r="L309">
        <v>5303076.84</v>
      </c>
      <c r="M309">
        <v>0</v>
      </c>
      <c r="N309">
        <v>441553.45</v>
      </c>
      <c r="O309">
        <v>5744630.29</v>
      </c>
      <c r="P309">
        <v>-19190776.77</v>
      </c>
      <c r="Q309">
        <v>-123546</v>
      </c>
      <c r="R309">
        <v>-5096166.45</v>
      </c>
      <c r="S309">
        <v>0</v>
      </c>
      <c r="T309">
        <v>-24410489.219999999</v>
      </c>
      <c r="U309">
        <v>0</v>
      </c>
      <c r="V309">
        <v>-80064000</v>
      </c>
      <c r="W309">
        <v>-8253138.29</v>
      </c>
      <c r="X309">
        <v>-2140663.7599999998</v>
      </c>
      <c r="Y309">
        <v>-13982994</v>
      </c>
      <c r="AA309">
        <v>-104440796.05</v>
      </c>
      <c r="AB309">
        <v>-56878279.229999997</v>
      </c>
      <c r="AC309">
        <v>-56878279.229999997</v>
      </c>
    </row>
    <row r="310" spans="1:29" x14ac:dyDescent="0.3">
      <c r="A310" s="1" t="s">
        <v>66</v>
      </c>
      <c r="B310">
        <v>2015</v>
      </c>
      <c r="C310">
        <v>1121952.7</v>
      </c>
      <c r="D310">
        <v>4870658.59</v>
      </c>
      <c r="E310">
        <v>507412.97</v>
      </c>
      <c r="F310">
        <v>34737.75</v>
      </c>
      <c r="G310">
        <v>437186.62</v>
      </c>
      <c r="H310">
        <v>6971948.6299999999</v>
      </c>
      <c r="I310">
        <v>28593968.219999999</v>
      </c>
      <c r="J310">
        <v>-19740643.190000001</v>
      </c>
      <c r="K310">
        <v>8853325.0299999993</v>
      </c>
      <c r="L310">
        <v>3164114.3</v>
      </c>
      <c r="M310">
        <v>0</v>
      </c>
      <c r="N310">
        <v>617299</v>
      </c>
      <c r="O310">
        <v>3781413.3</v>
      </c>
      <c r="P310">
        <v>-2863228.99</v>
      </c>
      <c r="Q310">
        <v>-101243.33</v>
      </c>
      <c r="R310">
        <v>0</v>
      </c>
      <c r="S310">
        <v>0</v>
      </c>
      <c r="T310">
        <v>-2964472.32</v>
      </c>
      <c r="U310">
        <v>-5585838</v>
      </c>
      <c r="V310">
        <v>0</v>
      </c>
      <c r="W310">
        <v>-2715461.45</v>
      </c>
      <c r="X310">
        <v>-213208.77</v>
      </c>
      <c r="Y310">
        <v>-190866</v>
      </c>
      <c r="AA310">
        <v>-8705374.2200000007</v>
      </c>
      <c r="AB310">
        <v>-7936840.4199999999</v>
      </c>
      <c r="AC310">
        <v>-7936840.4199999999</v>
      </c>
    </row>
    <row r="311" spans="1:29" x14ac:dyDescent="0.3">
      <c r="A311" s="1" t="s">
        <v>66</v>
      </c>
      <c r="B311">
        <v>2016</v>
      </c>
      <c r="C311">
        <v>2463052.0299999998</v>
      </c>
      <c r="D311">
        <v>5987040.0499999998</v>
      </c>
      <c r="E311">
        <v>495907.53</v>
      </c>
      <c r="F311">
        <v>0</v>
      </c>
      <c r="G311">
        <v>401266.41</v>
      </c>
      <c r="H311">
        <v>9347266.0199999996</v>
      </c>
      <c r="I311">
        <v>13639802.130000001</v>
      </c>
      <c r="J311">
        <v>-3201613.83</v>
      </c>
      <c r="K311">
        <v>10438188.300000001</v>
      </c>
      <c r="L311">
        <v>1115388.55</v>
      </c>
      <c r="M311">
        <v>0</v>
      </c>
      <c r="N311">
        <v>972183.69</v>
      </c>
      <c r="O311">
        <v>2087572.24</v>
      </c>
      <c r="P311">
        <v>-5786724.7000000002</v>
      </c>
      <c r="Q311">
        <v>-3018.68</v>
      </c>
      <c r="R311">
        <v>-249905.39</v>
      </c>
      <c r="S311">
        <v>-75028.100000000006</v>
      </c>
      <c r="T311">
        <v>-6114676.8700000001</v>
      </c>
      <c r="U311">
        <v>-5585838</v>
      </c>
      <c r="V311">
        <v>0</v>
      </c>
      <c r="W311">
        <v>-1737362.38</v>
      </c>
      <c r="X311">
        <v>-499036.64</v>
      </c>
      <c r="Y311">
        <v>-214704</v>
      </c>
      <c r="AA311">
        <v>-8036941.0199999996</v>
      </c>
      <c r="AB311">
        <v>-7721408.6699999999</v>
      </c>
      <c r="AC311">
        <v>-7721408.6699999999</v>
      </c>
    </row>
    <row r="312" spans="1:29" x14ac:dyDescent="0.3">
      <c r="A312" s="1" t="s">
        <v>66</v>
      </c>
      <c r="B312">
        <v>2017</v>
      </c>
      <c r="C312">
        <v>2432402.0299999998</v>
      </c>
      <c r="D312">
        <v>4626440.8499999996</v>
      </c>
      <c r="E312">
        <v>466773.25</v>
      </c>
      <c r="F312">
        <v>0</v>
      </c>
      <c r="G312">
        <v>628145.51</v>
      </c>
      <c r="H312">
        <v>8153761.6399999997</v>
      </c>
      <c r="I312">
        <v>15140617.58</v>
      </c>
      <c r="J312">
        <v>-4087358.13</v>
      </c>
      <c r="K312">
        <v>11053259.449999999</v>
      </c>
      <c r="L312">
        <v>1331907.3799999999</v>
      </c>
      <c r="M312">
        <v>0</v>
      </c>
      <c r="N312">
        <v>852290.19</v>
      </c>
      <c r="O312">
        <v>2184197.5699999998</v>
      </c>
      <c r="P312">
        <v>-5270057.57</v>
      </c>
      <c r="Q312">
        <v>0</v>
      </c>
      <c r="R312">
        <v>-112732.34</v>
      </c>
      <c r="S312">
        <v>-75027.14</v>
      </c>
      <c r="T312">
        <v>-5457817.0499999998</v>
      </c>
      <c r="U312">
        <v>-5585838</v>
      </c>
      <c r="V312">
        <v>0</v>
      </c>
      <c r="W312">
        <v>-1410750.37</v>
      </c>
      <c r="X312">
        <v>-721775.32</v>
      </c>
      <c r="Y312">
        <v>-203984</v>
      </c>
      <c r="AA312">
        <v>-7922347.6900000004</v>
      </c>
      <c r="AB312">
        <v>-8011053.9199999999</v>
      </c>
      <c r="AC312">
        <v>-8011053.9199999999</v>
      </c>
    </row>
    <row r="313" spans="1:29" x14ac:dyDescent="0.3">
      <c r="A313" s="1" t="s">
        <v>66</v>
      </c>
      <c r="B313">
        <v>2018</v>
      </c>
      <c r="C313">
        <v>2165193.6</v>
      </c>
      <c r="D313">
        <v>5330970.8499999996</v>
      </c>
      <c r="E313">
        <v>479526.79</v>
      </c>
      <c r="F313">
        <v>0</v>
      </c>
      <c r="G313">
        <v>388222.65</v>
      </c>
      <c r="H313">
        <v>8363913.8899999997</v>
      </c>
      <c r="I313">
        <v>16768129.02</v>
      </c>
      <c r="J313">
        <v>-4945760.3</v>
      </c>
      <c r="K313">
        <v>11822368.720000001</v>
      </c>
      <c r="L313">
        <v>2224507.7000000002</v>
      </c>
      <c r="M313">
        <v>0</v>
      </c>
      <c r="N313">
        <v>1024497.71</v>
      </c>
      <c r="O313">
        <v>3249005.41</v>
      </c>
      <c r="P313">
        <v>-5445528.29</v>
      </c>
      <c r="Q313">
        <v>-82.89</v>
      </c>
      <c r="R313">
        <v>-210949.51</v>
      </c>
      <c r="S313">
        <v>-74978.58</v>
      </c>
      <c r="T313">
        <v>-5731539.2699999996</v>
      </c>
      <c r="U313">
        <v>-5585838</v>
      </c>
      <c r="V313">
        <v>0</v>
      </c>
      <c r="W313">
        <v>-1436667.34</v>
      </c>
      <c r="X313">
        <v>-840263.42</v>
      </c>
      <c r="Y313">
        <v>-192672</v>
      </c>
      <c r="Z313">
        <v>-898651</v>
      </c>
      <c r="AA313">
        <v>-8954091.7599999998</v>
      </c>
      <c r="AB313">
        <v>-8749656.9900000002</v>
      </c>
      <c r="AC313">
        <v>-8749656.9900000002</v>
      </c>
    </row>
    <row r="314" spans="1:29" x14ac:dyDescent="0.3">
      <c r="A314" s="1" t="s">
        <v>66</v>
      </c>
      <c r="B314">
        <v>2019</v>
      </c>
      <c r="C314">
        <v>1077942.25</v>
      </c>
      <c r="D314">
        <v>6972526.0499999998</v>
      </c>
      <c r="E314">
        <v>491988.14</v>
      </c>
      <c r="F314">
        <v>339312.93</v>
      </c>
      <c r="G314">
        <v>375562.99</v>
      </c>
      <c r="H314">
        <v>9257332.3599999994</v>
      </c>
      <c r="I314">
        <v>17923185.329999998</v>
      </c>
      <c r="J314">
        <v>-5619042.4400000004</v>
      </c>
      <c r="K314">
        <v>12304142.890000001</v>
      </c>
      <c r="L314">
        <v>2361778.62</v>
      </c>
      <c r="M314">
        <v>0</v>
      </c>
      <c r="N314">
        <v>933887.23</v>
      </c>
      <c r="O314">
        <v>3295665.85</v>
      </c>
      <c r="P314">
        <v>-4737875.6399999997</v>
      </c>
      <c r="Q314">
        <v>-5630.03</v>
      </c>
      <c r="R314">
        <v>0</v>
      </c>
      <c r="S314">
        <v>-1697241.56</v>
      </c>
      <c r="T314">
        <v>-6440747.2300000004</v>
      </c>
      <c r="U314">
        <v>-5585838</v>
      </c>
      <c r="V314">
        <v>0</v>
      </c>
      <c r="W314">
        <v>-1585974.72</v>
      </c>
      <c r="X314">
        <v>-1033625.99</v>
      </c>
      <c r="Y314">
        <v>-377700</v>
      </c>
      <c r="Z314">
        <v>-845115</v>
      </c>
      <c r="AA314">
        <v>-9428253.7100000009</v>
      </c>
      <c r="AB314">
        <v>-8988140.1600000001</v>
      </c>
      <c r="AC314">
        <v>-8988140.1600000001</v>
      </c>
    </row>
    <row r="315" spans="1:29" x14ac:dyDescent="0.3">
      <c r="A315" s="1" t="s">
        <v>66</v>
      </c>
      <c r="B315">
        <v>2020</v>
      </c>
      <c r="C315">
        <v>1657168.97</v>
      </c>
      <c r="D315">
        <v>6630334.6799999997</v>
      </c>
      <c r="E315">
        <v>430126.05</v>
      </c>
      <c r="F315">
        <v>0</v>
      </c>
      <c r="G315">
        <v>439580.17</v>
      </c>
      <c r="H315">
        <v>9157209.8699999992</v>
      </c>
      <c r="I315">
        <v>18432483.690000001</v>
      </c>
      <c r="J315">
        <v>-6382934.5199999996</v>
      </c>
      <c r="K315">
        <v>12049549.17</v>
      </c>
      <c r="L315">
        <v>3671076.02</v>
      </c>
      <c r="M315">
        <v>0</v>
      </c>
      <c r="N315">
        <v>944937.85</v>
      </c>
      <c r="O315">
        <v>4616013.87</v>
      </c>
      <c r="P315">
        <v>-4761959.1399999997</v>
      </c>
      <c r="Q315">
        <v>-5079.1099999999997</v>
      </c>
      <c r="R315">
        <v>0</v>
      </c>
      <c r="S315">
        <v>-41826.11</v>
      </c>
      <c r="T315">
        <v>-4808864.3600000003</v>
      </c>
      <c r="U315">
        <v>-7310104.4699999997</v>
      </c>
      <c r="V315">
        <v>0</v>
      </c>
      <c r="W315">
        <v>-1956396.37</v>
      </c>
      <c r="X315">
        <v>-1145048.7</v>
      </c>
      <c r="Y315">
        <v>-424842</v>
      </c>
      <c r="Z315">
        <v>-693995</v>
      </c>
      <c r="AA315">
        <v>-11530386.539999999</v>
      </c>
      <c r="AB315">
        <v>-9483522.0099999998</v>
      </c>
      <c r="AC315">
        <v>-9483522.0099999998</v>
      </c>
    </row>
    <row r="316" spans="1:29" x14ac:dyDescent="0.3">
      <c r="A316" s="1" t="s">
        <v>66</v>
      </c>
      <c r="B316">
        <v>2021</v>
      </c>
      <c r="C316">
        <v>4495961.99</v>
      </c>
      <c r="D316">
        <v>5636166.8600000003</v>
      </c>
      <c r="E316">
        <v>593006.21</v>
      </c>
      <c r="F316">
        <v>787.44</v>
      </c>
      <c r="G316">
        <v>359699.89</v>
      </c>
      <c r="H316">
        <v>11085622.390000001</v>
      </c>
      <c r="I316">
        <v>23489842.23</v>
      </c>
      <c r="J316">
        <v>-10845777.800000001</v>
      </c>
      <c r="K316">
        <v>12644064.43</v>
      </c>
      <c r="L316">
        <v>2522101.4900000002</v>
      </c>
      <c r="M316">
        <v>0</v>
      </c>
      <c r="N316">
        <v>779385.1</v>
      </c>
      <c r="O316">
        <v>3301486.59</v>
      </c>
      <c r="P316">
        <v>-5407750.1200000001</v>
      </c>
      <c r="Q316">
        <v>-12865.06</v>
      </c>
      <c r="R316">
        <v>0</v>
      </c>
      <c r="S316">
        <v>-5627588.4199999999</v>
      </c>
      <c r="T316">
        <v>-11048203.6</v>
      </c>
      <c r="U316">
        <v>-1683654.66</v>
      </c>
      <c r="V316">
        <v>0</v>
      </c>
      <c r="W316">
        <v>-2046713.71</v>
      </c>
      <c r="X316">
        <v>-1623964.57</v>
      </c>
      <c r="Y316">
        <v>-375652</v>
      </c>
      <c r="Z316">
        <v>-488426</v>
      </c>
      <c r="AA316">
        <v>-6218410.9400000004</v>
      </c>
      <c r="AB316">
        <v>-9764558.8699999899</v>
      </c>
      <c r="AC316">
        <v>-9764558.8699999899</v>
      </c>
    </row>
    <row r="317" spans="1:29" x14ac:dyDescent="0.3">
      <c r="A317" s="1" t="s">
        <v>67</v>
      </c>
      <c r="B317">
        <v>2015</v>
      </c>
      <c r="C317">
        <v>3084294.04</v>
      </c>
      <c r="D317">
        <v>16762503.800000001</v>
      </c>
      <c r="E317">
        <v>1493196.57</v>
      </c>
      <c r="F317">
        <v>436883.46</v>
      </c>
      <c r="G317">
        <v>692081.51</v>
      </c>
      <c r="H317">
        <v>22468959.379999999</v>
      </c>
      <c r="I317">
        <v>148957557.55000001</v>
      </c>
      <c r="J317">
        <v>-62342058.57</v>
      </c>
      <c r="K317">
        <v>86615498.980000004</v>
      </c>
      <c r="L317">
        <v>2141441.38</v>
      </c>
      <c r="M317">
        <v>0</v>
      </c>
      <c r="N317">
        <v>0</v>
      </c>
      <c r="O317">
        <v>2141441.38</v>
      </c>
      <c r="P317">
        <v>-9117929.3599999994</v>
      </c>
      <c r="Q317">
        <v>0</v>
      </c>
      <c r="R317">
        <v>0</v>
      </c>
      <c r="S317">
        <v>-15802959.529999999</v>
      </c>
      <c r="T317">
        <v>-24920888.890000001</v>
      </c>
      <c r="U317">
        <v>-23846497.710000001</v>
      </c>
      <c r="V317">
        <v>-26534040</v>
      </c>
      <c r="W317">
        <v>-7285828.75</v>
      </c>
      <c r="X317">
        <v>0</v>
      </c>
      <c r="Y317">
        <v>0</v>
      </c>
      <c r="AA317">
        <v>-57666366.460000001</v>
      </c>
      <c r="AB317">
        <v>-28638644.390000001</v>
      </c>
      <c r="AC317">
        <v>-28638644.390000001</v>
      </c>
    </row>
    <row r="318" spans="1:29" x14ac:dyDescent="0.3">
      <c r="A318" s="1" t="s">
        <v>67</v>
      </c>
      <c r="B318">
        <v>2016</v>
      </c>
      <c r="C318">
        <v>3999921.76</v>
      </c>
      <c r="D318">
        <v>16796051.32</v>
      </c>
      <c r="E318">
        <v>1486453.34</v>
      </c>
      <c r="F318">
        <v>0</v>
      </c>
      <c r="G318">
        <v>796077.19</v>
      </c>
      <c r="H318">
        <v>23078503.609999999</v>
      </c>
      <c r="I318">
        <v>99638158.599999994</v>
      </c>
      <c r="J318">
        <v>-12072523.15</v>
      </c>
      <c r="K318">
        <v>87565635.450000003</v>
      </c>
      <c r="L318">
        <v>1172360</v>
      </c>
      <c r="M318">
        <v>0</v>
      </c>
      <c r="N318">
        <v>0</v>
      </c>
      <c r="O318">
        <v>1172360</v>
      </c>
      <c r="P318">
        <v>-15144728.859999999</v>
      </c>
      <c r="Q318">
        <v>0</v>
      </c>
      <c r="R318">
        <v>0</v>
      </c>
      <c r="S318">
        <v>0</v>
      </c>
      <c r="T318">
        <v>-15144728.859999999</v>
      </c>
      <c r="U318">
        <v>-38624234.780000001</v>
      </c>
      <c r="V318">
        <v>-26534040</v>
      </c>
      <c r="W318">
        <v>-3620889.91</v>
      </c>
      <c r="X318">
        <v>0</v>
      </c>
      <c r="Y318">
        <v>0</v>
      </c>
      <c r="AA318">
        <v>-68779164.689999998</v>
      </c>
      <c r="AB318">
        <v>-27892605.510000002</v>
      </c>
      <c r="AC318">
        <v>-27892605.510000002</v>
      </c>
    </row>
    <row r="319" spans="1:29" x14ac:dyDescent="0.3">
      <c r="A319" s="1" t="s">
        <v>67</v>
      </c>
      <c r="B319">
        <v>2017</v>
      </c>
      <c r="C319">
        <v>1291081.77</v>
      </c>
      <c r="D319">
        <v>16518618.640000001</v>
      </c>
      <c r="E319">
        <v>1445792.29</v>
      </c>
      <c r="F319">
        <v>0</v>
      </c>
      <c r="G319">
        <v>747315.46</v>
      </c>
      <c r="H319">
        <v>20002808.16</v>
      </c>
      <c r="I319">
        <v>106452837.55</v>
      </c>
      <c r="J319">
        <v>-14031209.289999999</v>
      </c>
      <c r="K319">
        <v>92421628.260000005</v>
      </c>
      <c r="L319">
        <v>854291.35</v>
      </c>
      <c r="M319">
        <v>0</v>
      </c>
      <c r="N319">
        <v>0</v>
      </c>
      <c r="O319">
        <v>854291.35</v>
      </c>
      <c r="P319">
        <v>-12318162.34</v>
      </c>
      <c r="Q319">
        <v>0</v>
      </c>
      <c r="R319">
        <v>0</v>
      </c>
      <c r="S319">
        <v>0</v>
      </c>
      <c r="T319">
        <v>-12318162.34</v>
      </c>
      <c r="U319">
        <v>-37413151.079999998</v>
      </c>
      <c r="V319">
        <v>-26534040</v>
      </c>
      <c r="W319">
        <v>-5717653.8499999996</v>
      </c>
      <c r="X319">
        <v>0</v>
      </c>
      <c r="Y319">
        <v>0</v>
      </c>
      <c r="AA319">
        <v>-69664844.930000007</v>
      </c>
      <c r="AB319">
        <v>-31295720.5</v>
      </c>
      <c r="AC319">
        <v>-31295720.5</v>
      </c>
    </row>
    <row r="320" spans="1:29" x14ac:dyDescent="0.3">
      <c r="A320" s="1" t="s">
        <v>67</v>
      </c>
      <c r="B320">
        <v>2018</v>
      </c>
      <c r="C320">
        <v>614613.05000000005</v>
      </c>
      <c r="D320">
        <v>13978734.32</v>
      </c>
      <c r="E320">
        <v>1610428.03</v>
      </c>
      <c r="F320">
        <v>0</v>
      </c>
      <c r="G320">
        <v>689336.02</v>
      </c>
      <c r="H320">
        <v>16893111.420000002</v>
      </c>
      <c r="I320">
        <v>111841960.52</v>
      </c>
      <c r="J320">
        <v>-17895339.890000001</v>
      </c>
      <c r="K320">
        <v>93946620.629999995</v>
      </c>
      <c r="L320">
        <v>1852340.49</v>
      </c>
      <c r="M320">
        <v>0</v>
      </c>
      <c r="N320">
        <v>150000</v>
      </c>
      <c r="O320">
        <v>2002340.49</v>
      </c>
      <c r="P320">
        <v>-9453729.3499999996</v>
      </c>
      <c r="Q320">
        <v>0</v>
      </c>
      <c r="R320">
        <v>-3281447.65</v>
      </c>
      <c r="S320">
        <v>0</v>
      </c>
      <c r="T320">
        <v>-12735177</v>
      </c>
      <c r="U320">
        <v>-36152307.490000002</v>
      </c>
      <c r="V320">
        <v>-26534040</v>
      </c>
      <c r="W320">
        <v>-4685000.5199999996</v>
      </c>
      <c r="X320">
        <v>0</v>
      </c>
      <c r="Y320">
        <v>0</v>
      </c>
      <c r="Z320">
        <v>-150000</v>
      </c>
      <c r="AA320">
        <v>-67521348.010000005</v>
      </c>
      <c r="AB320">
        <v>-32585547.530000001</v>
      </c>
      <c r="AC320">
        <v>-32585547.530000001</v>
      </c>
    </row>
    <row r="321" spans="1:29" x14ac:dyDescent="0.3">
      <c r="A321" s="1" t="s">
        <v>67</v>
      </c>
      <c r="B321">
        <v>2019</v>
      </c>
      <c r="C321">
        <v>585387.17000000004</v>
      </c>
      <c r="D321">
        <v>17532019.460000001</v>
      </c>
      <c r="E321">
        <v>1729484.23</v>
      </c>
      <c r="F321">
        <v>0</v>
      </c>
      <c r="G321">
        <v>950947.16</v>
      </c>
      <c r="H321">
        <v>20797838.02</v>
      </c>
      <c r="I321">
        <v>117710922.22</v>
      </c>
      <c r="J321">
        <v>-21906011.91</v>
      </c>
      <c r="K321">
        <v>95804910.310000002</v>
      </c>
      <c r="L321">
        <v>3895517.88</v>
      </c>
      <c r="M321">
        <v>0</v>
      </c>
      <c r="N321">
        <v>966000</v>
      </c>
      <c r="O321">
        <v>4861517.88</v>
      </c>
      <c r="P321">
        <v>-13026126.310000001</v>
      </c>
      <c r="Q321">
        <v>0</v>
      </c>
      <c r="R321">
        <v>-9041731.25</v>
      </c>
      <c r="S321">
        <v>0</v>
      </c>
      <c r="T321">
        <v>-22067857.559999999</v>
      </c>
      <c r="U321">
        <v>-34839627.689999998</v>
      </c>
      <c r="V321">
        <v>-26534040</v>
      </c>
      <c r="W321">
        <v>-2330981.98</v>
      </c>
      <c r="X321">
        <v>0</v>
      </c>
      <c r="Y321">
        <v>0</v>
      </c>
      <c r="Z321">
        <v>-966000</v>
      </c>
      <c r="AA321">
        <v>-64670649.670000002</v>
      </c>
      <c r="AB321">
        <v>-34725758.979999997</v>
      </c>
      <c r="AC321">
        <v>-34725758.979999997</v>
      </c>
    </row>
    <row r="322" spans="1:29" x14ac:dyDescent="0.3">
      <c r="A322" s="1" t="s">
        <v>67</v>
      </c>
      <c r="B322">
        <v>2020</v>
      </c>
      <c r="C322">
        <v>124036.65</v>
      </c>
      <c r="D322">
        <v>17978505.789999999</v>
      </c>
      <c r="E322">
        <v>2020118.32</v>
      </c>
      <c r="F322">
        <v>0</v>
      </c>
      <c r="G322">
        <v>951922.91</v>
      </c>
      <c r="H322">
        <v>21074583.670000002</v>
      </c>
      <c r="I322">
        <v>126607069.51000001</v>
      </c>
      <c r="J322">
        <v>-26059229.66</v>
      </c>
      <c r="K322">
        <v>100547839.84999999</v>
      </c>
      <c r="L322">
        <v>3798414.32</v>
      </c>
      <c r="M322">
        <v>0</v>
      </c>
      <c r="N322">
        <v>1630000</v>
      </c>
      <c r="O322">
        <v>5428414.3200000003</v>
      </c>
      <c r="P322">
        <v>-10618236.539999999</v>
      </c>
      <c r="Q322">
        <v>0</v>
      </c>
      <c r="R322">
        <v>-10688540.189999999</v>
      </c>
      <c r="S322">
        <v>0</v>
      </c>
      <c r="T322">
        <v>-21306776.73</v>
      </c>
      <c r="U322">
        <v>-39273144.509999998</v>
      </c>
      <c r="V322">
        <v>-26534040</v>
      </c>
      <c r="W322">
        <v>-1433535.58</v>
      </c>
      <c r="X322">
        <v>0</v>
      </c>
      <c r="Y322">
        <v>0</v>
      </c>
      <c r="Z322">
        <v>-1630000</v>
      </c>
      <c r="AA322">
        <v>-68870720.090000004</v>
      </c>
      <c r="AB322">
        <v>-36873341.020000003</v>
      </c>
      <c r="AC322">
        <v>-36873341.020000003</v>
      </c>
    </row>
    <row r="323" spans="1:29" x14ac:dyDescent="0.3">
      <c r="A323" s="1" t="s">
        <v>67</v>
      </c>
      <c r="B323">
        <v>2021</v>
      </c>
      <c r="C323">
        <v>815228.69</v>
      </c>
      <c r="D323">
        <v>17098012.859999999</v>
      </c>
      <c r="E323">
        <v>2161801.63</v>
      </c>
      <c r="F323">
        <v>0</v>
      </c>
      <c r="G323">
        <v>1388027.89</v>
      </c>
      <c r="H323">
        <v>21463071.07</v>
      </c>
      <c r="I323">
        <v>142363582.15000001</v>
      </c>
      <c r="J323">
        <v>-29301779.699999999</v>
      </c>
      <c r="K323">
        <v>113061802.45</v>
      </c>
      <c r="L323">
        <v>7897040.7000000002</v>
      </c>
      <c r="M323">
        <v>0</v>
      </c>
      <c r="N323">
        <v>1989000</v>
      </c>
      <c r="O323">
        <v>9886040.6999999993</v>
      </c>
      <c r="P323">
        <v>-14242834.4</v>
      </c>
      <c r="Q323">
        <v>0</v>
      </c>
      <c r="R323">
        <v>-12638876.51</v>
      </c>
      <c r="S323">
        <v>0</v>
      </c>
      <c r="T323">
        <v>-26881710.91</v>
      </c>
      <c r="U323">
        <v>-41545725.340000004</v>
      </c>
      <c r="V323">
        <v>-26534040</v>
      </c>
      <c r="W323">
        <v>-1145716.75</v>
      </c>
      <c r="X323">
        <v>-7634203.5999999996</v>
      </c>
      <c r="Y323">
        <v>0</v>
      </c>
      <c r="Z323">
        <v>-1989000</v>
      </c>
      <c r="AA323">
        <v>-78848685.689999998</v>
      </c>
      <c r="AB323">
        <v>-38680517.619999997</v>
      </c>
      <c r="AC323">
        <v>-38680517.619999997</v>
      </c>
    </row>
    <row r="324" spans="1:29" x14ac:dyDescent="0.3">
      <c r="A324" s="1" t="s">
        <v>68</v>
      </c>
      <c r="B324">
        <v>2015</v>
      </c>
      <c r="C324">
        <v>620644.30000000005</v>
      </c>
      <c r="D324">
        <v>2252314.19</v>
      </c>
      <c r="E324">
        <v>324432.69</v>
      </c>
      <c r="F324">
        <v>23130.13</v>
      </c>
      <c r="G324">
        <v>36622.83</v>
      </c>
      <c r="H324">
        <v>3257144.14</v>
      </c>
      <c r="I324">
        <v>14735962.810000001</v>
      </c>
      <c r="J324">
        <v>-9511411.9700000007</v>
      </c>
      <c r="K324">
        <v>5224550.84</v>
      </c>
      <c r="L324">
        <v>847461.68</v>
      </c>
      <c r="M324">
        <v>0</v>
      </c>
      <c r="N324">
        <v>229936.66</v>
      </c>
      <c r="O324">
        <v>1077398.3400000001</v>
      </c>
      <c r="P324">
        <v>-948617.42</v>
      </c>
      <c r="Q324">
        <v>0</v>
      </c>
      <c r="R324">
        <v>-1248994.28</v>
      </c>
      <c r="S324">
        <v>-40017.230000000003</v>
      </c>
      <c r="T324">
        <v>-2237628.9300000002</v>
      </c>
      <c r="U324">
        <v>-18591.38</v>
      </c>
      <c r="V324">
        <v>-2705168.48</v>
      </c>
      <c r="W324">
        <v>-646137.13</v>
      </c>
      <c r="X324">
        <v>-110344.33</v>
      </c>
      <c r="Y324">
        <v>-168422</v>
      </c>
      <c r="AA324">
        <v>-3648663.32</v>
      </c>
      <c r="AB324">
        <v>-3672801.07</v>
      </c>
      <c r="AC324">
        <v>-3672801.07</v>
      </c>
    </row>
    <row r="325" spans="1:29" x14ac:dyDescent="0.3">
      <c r="A325" s="1" t="s">
        <v>68</v>
      </c>
      <c r="B325">
        <v>2016</v>
      </c>
      <c r="C325">
        <v>950</v>
      </c>
      <c r="D325">
        <v>2678539.15</v>
      </c>
      <c r="E325">
        <v>251252.64</v>
      </c>
      <c r="F325">
        <v>24080.240000000002</v>
      </c>
      <c r="G325">
        <v>67426.740000000005</v>
      </c>
      <c r="H325">
        <v>3022248.77</v>
      </c>
      <c r="I325">
        <v>6190812.8200000003</v>
      </c>
      <c r="J325">
        <v>-704640.73</v>
      </c>
      <c r="K325">
        <v>5486172.0899999999</v>
      </c>
      <c r="L325">
        <v>1037006.74</v>
      </c>
      <c r="M325">
        <v>0</v>
      </c>
      <c r="N325">
        <v>322977.82</v>
      </c>
      <c r="O325">
        <v>1359984.56</v>
      </c>
      <c r="P325">
        <v>-1785756.27</v>
      </c>
      <c r="Q325">
        <v>-25598.53</v>
      </c>
      <c r="R325">
        <v>-477366.92</v>
      </c>
      <c r="S325">
        <v>-30827.85</v>
      </c>
      <c r="T325">
        <v>-2319549.5699999998</v>
      </c>
      <c r="U325">
        <v>-10108.01</v>
      </c>
      <c r="V325">
        <v>-2705168.48</v>
      </c>
      <c r="W325">
        <v>-864878.56</v>
      </c>
      <c r="X325">
        <v>-176529.78</v>
      </c>
      <c r="Y325">
        <v>-159308</v>
      </c>
      <c r="AA325">
        <v>-3915992.83</v>
      </c>
      <c r="AB325">
        <v>-3632863.0199999898</v>
      </c>
      <c r="AC325">
        <v>-3632863.0199999898</v>
      </c>
    </row>
    <row r="326" spans="1:29" x14ac:dyDescent="0.3">
      <c r="A326" s="1" t="s">
        <v>68</v>
      </c>
      <c r="B326">
        <v>2017</v>
      </c>
      <c r="C326">
        <v>71577</v>
      </c>
      <c r="D326">
        <v>2218147.9</v>
      </c>
      <c r="E326">
        <v>283404.59000000003</v>
      </c>
      <c r="F326">
        <v>57851.199999999997</v>
      </c>
      <c r="G326">
        <v>97632.82</v>
      </c>
      <c r="H326">
        <v>2728613.51</v>
      </c>
      <c r="I326">
        <v>7266218.0999999996</v>
      </c>
      <c r="J326">
        <v>-1138277.08</v>
      </c>
      <c r="K326">
        <v>6127941.0199999996</v>
      </c>
      <c r="L326">
        <v>347588.51</v>
      </c>
      <c r="M326">
        <v>0</v>
      </c>
      <c r="N326">
        <v>328789.26</v>
      </c>
      <c r="O326">
        <v>676377.77</v>
      </c>
      <c r="P326">
        <v>-1297589.3500000001</v>
      </c>
      <c r="Q326">
        <v>-34827.56</v>
      </c>
      <c r="R326">
        <v>-496133.22</v>
      </c>
      <c r="S326">
        <v>-4966.3</v>
      </c>
      <c r="T326">
        <v>-1833516.43</v>
      </c>
      <c r="U326">
        <v>-5145.1400000000003</v>
      </c>
      <c r="V326">
        <v>-2705168.48</v>
      </c>
      <c r="W326">
        <v>-864758.01</v>
      </c>
      <c r="X326">
        <v>-199327.51</v>
      </c>
      <c r="Y326">
        <v>-152848</v>
      </c>
      <c r="AA326">
        <v>-3927247.14</v>
      </c>
      <c r="AB326">
        <v>-3772168.73</v>
      </c>
      <c r="AC326">
        <v>-3772168.73</v>
      </c>
    </row>
    <row r="327" spans="1:29" x14ac:dyDescent="0.3">
      <c r="A327" s="1" t="s">
        <v>68</v>
      </c>
      <c r="B327">
        <v>2018</v>
      </c>
      <c r="C327">
        <v>650</v>
      </c>
      <c r="D327">
        <v>2329712.42</v>
      </c>
      <c r="E327">
        <v>246272.71</v>
      </c>
      <c r="F327">
        <v>87379.36</v>
      </c>
      <c r="G327">
        <v>58939.32</v>
      </c>
      <c r="H327">
        <v>2722953.81</v>
      </c>
      <c r="I327">
        <v>8194085.3099999996</v>
      </c>
      <c r="J327">
        <v>-1405122.33</v>
      </c>
      <c r="K327">
        <v>6788962.9800000004</v>
      </c>
      <c r="L327">
        <v>448957.92</v>
      </c>
      <c r="M327">
        <v>0</v>
      </c>
      <c r="N327">
        <v>251545.71</v>
      </c>
      <c r="O327">
        <v>700503.63</v>
      </c>
      <c r="P327">
        <v>-1429720.03</v>
      </c>
      <c r="Q327">
        <v>-3818.92</v>
      </c>
      <c r="R327">
        <v>-494925.94</v>
      </c>
      <c r="S327">
        <v>-136077.51999999999</v>
      </c>
      <c r="T327">
        <v>-2064542.41</v>
      </c>
      <c r="U327">
        <v>-285721.14</v>
      </c>
      <c r="V327">
        <v>-2705168.48</v>
      </c>
      <c r="W327">
        <v>-820111.47</v>
      </c>
      <c r="X327">
        <v>-222825.92</v>
      </c>
      <c r="Y327">
        <v>-220223</v>
      </c>
      <c r="AA327">
        <v>-4254050.01</v>
      </c>
      <c r="AB327">
        <v>-3893828</v>
      </c>
      <c r="AC327">
        <v>-3893828</v>
      </c>
    </row>
    <row r="328" spans="1:29" x14ac:dyDescent="0.3">
      <c r="A328" s="1" t="s">
        <v>68</v>
      </c>
      <c r="B328">
        <v>2019</v>
      </c>
      <c r="C328">
        <v>176766.16</v>
      </c>
      <c r="D328">
        <v>2438889.65</v>
      </c>
      <c r="E328">
        <v>289034.78999999998</v>
      </c>
      <c r="F328">
        <v>33566.160000000003</v>
      </c>
      <c r="G328">
        <v>61430.87</v>
      </c>
      <c r="H328">
        <v>2999687.63</v>
      </c>
      <c r="I328">
        <v>9281672.9800000004</v>
      </c>
      <c r="J328">
        <v>-1886295.44</v>
      </c>
      <c r="K328">
        <v>7395377.54</v>
      </c>
      <c r="L328">
        <v>564127.05000000005</v>
      </c>
      <c r="M328">
        <v>0</v>
      </c>
      <c r="N328">
        <v>135478.14000000001</v>
      </c>
      <c r="O328">
        <v>699605.19</v>
      </c>
      <c r="P328">
        <v>-2134973.16</v>
      </c>
      <c r="Q328">
        <v>-71701.009999999995</v>
      </c>
      <c r="R328">
        <v>-514638.57</v>
      </c>
      <c r="S328">
        <v>-28854.9</v>
      </c>
      <c r="T328">
        <v>-2750167.64</v>
      </c>
      <c r="U328">
        <v>-256867.28</v>
      </c>
      <c r="V328">
        <v>-2705168.48</v>
      </c>
      <c r="W328">
        <v>-693023.79</v>
      </c>
      <c r="X328">
        <v>-442166.59</v>
      </c>
      <c r="Y328">
        <v>-221372</v>
      </c>
      <c r="AA328">
        <v>-4318598.1399999997</v>
      </c>
      <c r="AB328">
        <v>-4025904.58</v>
      </c>
      <c r="AC328">
        <v>-4025904.58</v>
      </c>
    </row>
    <row r="329" spans="1:29" x14ac:dyDescent="0.3">
      <c r="A329" s="1" t="s">
        <v>68</v>
      </c>
      <c r="B329">
        <v>2020</v>
      </c>
      <c r="C329">
        <v>422725.15</v>
      </c>
      <c r="D329">
        <v>2277290.5499999998</v>
      </c>
      <c r="E329">
        <v>299656.59000000003</v>
      </c>
      <c r="F329">
        <v>26142.61</v>
      </c>
      <c r="G329">
        <v>110713.8</v>
      </c>
      <c r="H329">
        <v>3136528.7</v>
      </c>
      <c r="I329">
        <v>9852632.7799999993</v>
      </c>
      <c r="J329">
        <v>-2243905.38</v>
      </c>
      <c r="K329">
        <v>7608727.4000000004</v>
      </c>
      <c r="L329">
        <v>297833.98</v>
      </c>
      <c r="M329">
        <v>0</v>
      </c>
      <c r="N329">
        <v>46264.07</v>
      </c>
      <c r="O329">
        <v>344098.05</v>
      </c>
      <c r="P329">
        <v>-1831088.65</v>
      </c>
      <c r="Q329">
        <v>-46518.32</v>
      </c>
      <c r="R329">
        <v>-907730.44</v>
      </c>
      <c r="S329">
        <v>-30190.82</v>
      </c>
      <c r="T329">
        <v>-2815528.23</v>
      </c>
      <c r="U329">
        <v>-226712.83</v>
      </c>
      <c r="V329">
        <v>-2705168.48</v>
      </c>
      <c r="W329">
        <v>-442194.84</v>
      </c>
      <c r="X329">
        <v>-479624.03</v>
      </c>
      <c r="Y329">
        <v>-222565</v>
      </c>
      <c r="Z329">
        <v>-19054</v>
      </c>
      <c r="AA329">
        <v>-4095319.18</v>
      </c>
      <c r="AB329">
        <v>-4178506.74</v>
      </c>
      <c r="AC329">
        <v>-4178506.74</v>
      </c>
    </row>
    <row r="330" spans="1:29" x14ac:dyDescent="0.3">
      <c r="A330" s="1" t="s">
        <v>68</v>
      </c>
      <c r="B330">
        <v>2021</v>
      </c>
      <c r="C330">
        <v>385605.65</v>
      </c>
      <c r="D330">
        <v>2148192.8199999998</v>
      </c>
      <c r="E330">
        <v>310857.88</v>
      </c>
      <c r="F330">
        <v>32220.5</v>
      </c>
      <c r="G330">
        <v>104359.99</v>
      </c>
      <c r="H330">
        <v>2981236.84</v>
      </c>
      <c r="I330">
        <v>10451141.310000001</v>
      </c>
      <c r="J330">
        <v>-2540882.4700000002</v>
      </c>
      <c r="K330">
        <v>7910258.8399999999</v>
      </c>
      <c r="L330">
        <v>245862.83</v>
      </c>
      <c r="M330">
        <v>0</v>
      </c>
      <c r="N330">
        <v>28478.65</v>
      </c>
      <c r="O330">
        <v>274341.48</v>
      </c>
      <c r="P330">
        <v>-1671720.78</v>
      </c>
      <c r="Q330">
        <v>-62521.59</v>
      </c>
      <c r="R330">
        <v>-631968.71</v>
      </c>
      <c r="S330">
        <v>-31590.29</v>
      </c>
      <c r="T330">
        <v>-2397801.37</v>
      </c>
      <c r="U330">
        <v>-195124.02</v>
      </c>
      <c r="V330">
        <v>-2705168.48</v>
      </c>
      <c r="W330">
        <v>-730084.62</v>
      </c>
      <c r="X330">
        <v>-596172.31000000006</v>
      </c>
      <c r="Y330">
        <v>-222906</v>
      </c>
      <c r="Z330">
        <v>-79835.759999999995</v>
      </c>
      <c r="AA330">
        <v>-4529291.1900000004</v>
      </c>
      <c r="AB330">
        <v>-4238744.5999999996</v>
      </c>
      <c r="AC330">
        <v>-4238744.5999999996</v>
      </c>
    </row>
    <row r="331" spans="1:29" x14ac:dyDescent="0.3">
      <c r="A331" s="1" t="s">
        <v>69</v>
      </c>
      <c r="B331">
        <v>2015</v>
      </c>
      <c r="C331">
        <v>113420.16</v>
      </c>
      <c r="D331">
        <v>3266957.68</v>
      </c>
      <c r="E331">
        <v>220011.91</v>
      </c>
      <c r="F331">
        <v>0</v>
      </c>
      <c r="G331">
        <v>147961.04</v>
      </c>
      <c r="H331">
        <v>3748350.79</v>
      </c>
      <c r="I331">
        <v>6375244.4400000004</v>
      </c>
      <c r="J331">
        <v>-705671.57</v>
      </c>
      <c r="K331">
        <v>5669572.8700000001</v>
      </c>
      <c r="L331">
        <v>956429.59</v>
      </c>
      <c r="M331">
        <v>0</v>
      </c>
      <c r="N331">
        <v>178755.65</v>
      </c>
      <c r="O331">
        <v>1135185.24</v>
      </c>
      <c r="P331">
        <v>-2092246.92</v>
      </c>
      <c r="Q331">
        <v>-10.029999999999999</v>
      </c>
      <c r="R331">
        <v>-1554968.38</v>
      </c>
      <c r="S331">
        <v>-172619.04</v>
      </c>
      <c r="T331">
        <v>-3819844.37</v>
      </c>
      <c r="U331">
        <v>-516670.62</v>
      </c>
      <c r="V331">
        <v>-1163352.49</v>
      </c>
      <c r="W331">
        <v>-704337.26</v>
      </c>
      <c r="X331">
        <v>-207535.52</v>
      </c>
      <c r="Y331">
        <v>-28608.1</v>
      </c>
      <c r="AA331">
        <v>-2620503.9900000002</v>
      </c>
      <c r="AB331">
        <v>-4112760.54</v>
      </c>
      <c r="AC331">
        <v>-4112760.54</v>
      </c>
    </row>
    <row r="332" spans="1:29" x14ac:dyDescent="0.3">
      <c r="A332" s="1" t="s">
        <v>69</v>
      </c>
      <c r="B332">
        <v>2016</v>
      </c>
      <c r="C332">
        <v>284239.11</v>
      </c>
      <c r="D332">
        <v>3774411.45</v>
      </c>
      <c r="E332">
        <v>231120.92</v>
      </c>
      <c r="F332">
        <v>0</v>
      </c>
      <c r="G332">
        <v>183550.21</v>
      </c>
      <c r="H332">
        <v>4473321.6900000004</v>
      </c>
      <c r="I332">
        <v>6923339.1500000004</v>
      </c>
      <c r="J332">
        <v>-1062375.73</v>
      </c>
      <c r="K332">
        <v>5860963.4199999999</v>
      </c>
      <c r="L332">
        <v>858703.15</v>
      </c>
      <c r="M332">
        <v>0</v>
      </c>
      <c r="N332">
        <v>154733.65</v>
      </c>
      <c r="O332">
        <v>1013436.8</v>
      </c>
      <c r="P332">
        <v>-2290751.5299999998</v>
      </c>
      <c r="Q332">
        <v>-36594.76</v>
      </c>
      <c r="R332">
        <v>-1814798.7</v>
      </c>
      <c r="S332">
        <v>-181000.76</v>
      </c>
      <c r="T332">
        <v>-4323145.75</v>
      </c>
      <c r="U332">
        <v>-449669.86</v>
      </c>
      <c r="V332">
        <v>-1163352.49</v>
      </c>
      <c r="W332">
        <v>-1029691.28</v>
      </c>
      <c r="X332">
        <v>-307068.7</v>
      </c>
      <c r="Y332">
        <v>-31772.080000000002</v>
      </c>
      <c r="AA332">
        <v>-2981554.41</v>
      </c>
      <c r="AB332">
        <v>-4043021.75</v>
      </c>
      <c r="AC332">
        <v>-4043021.75</v>
      </c>
    </row>
    <row r="333" spans="1:29" x14ac:dyDescent="0.3">
      <c r="A333" s="1" t="s">
        <v>69</v>
      </c>
      <c r="B333">
        <v>2017</v>
      </c>
      <c r="C333">
        <v>117517.4</v>
      </c>
      <c r="D333">
        <v>2812732.86</v>
      </c>
      <c r="E333">
        <v>242846.51</v>
      </c>
      <c r="F333">
        <v>0</v>
      </c>
      <c r="G333">
        <v>287284.34000000003</v>
      </c>
      <c r="H333">
        <v>3460381.11</v>
      </c>
      <c r="I333">
        <v>8025985.5800000001</v>
      </c>
      <c r="J333">
        <v>-1481004.72</v>
      </c>
      <c r="K333">
        <v>6544980.8600000003</v>
      </c>
      <c r="L333">
        <v>504002.78</v>
      </c>
      <c r="M333">
        <v>0</v>
      </c>
      <c r="N333">
        <v>133584.65</v>
      </c>
      <c r="O333">
        <v>637587.43000000005</v>
      </c>
      <c r="P333">
        <v>-1804351.09</v>
      </c>
      <c r="Q333">
        <v>-54854.5</v>
      </c>
      <c r="R333">
        <v>-1687084.78</v>
      </c>
      <c r="S333">
        <v>-671567.28</v>
      </c>
      <c r="T333">
        <v>-4217857.6500000004</v>
      </c>
      <c r="U333">
        <v>-26489.7</v>
      </c>
      <c r="V333">
        <v>-1163352.49</v>
      </c>
      <c r="W333">
        <v>-766916.99</v>
      </c>
      <c r="X333">
        <v>-421772.67</v>
      </c>
      <c r="Y333">
        <v>-30538.21</v>
      </c>
      <c r="AA333">
        <v>-2409070.06</v>
      </c>
      <c r="AB333">
        <v>-4016021.69</v>
      </c>
      <c r="AC333">
        <v>-4016021.69</v>
      </c>
    </row>
    <row r="334" spans="1:29" x14ac:dyDescent="0.3">
      <c r="A334" s="1" t="s">
        <v>69</v>
      </c>
      <c r="B334">
        <v>2018</v>
      </c>
      <c r="C334">
        <v>445880.97</v>
      </c>
      <c r="D334">
        <v>2818306.02</v>
      </c>
      <c r="E334">
        <v>253678.36</v>
      </c>
      <c r="F334">
        <v>0</v>
      </c>
      <c r="G334">
        <v>199271.56</v>
      </c>
      <c r="H334">
        <v>3717136.91</v>
      </c>
      <c r="I334">
        <v>8565608.4700000007</v>
      </c>
      <c r="J334">
        <v>-1878308.4</v>
      </c>
      <c r="K334">
        <v>6687300.0700000003</v>
      </c>
      <c r="L334">
        <v>234450.58</v>
      </c>
      <c r="M334">
        <v>0</v>
      </c>
      <c r="N334">
        <v>92005.65</v>
      </c>
      <c r="O334">
        <v>326456.23</v>
      </c>
      <c r="P334">
        <v>-1992001.87</v>
      </c>
      <c r="Q334">
        <v>0</v>
      </c>
      <c r="R334">
        <v>-1863959.35</v>
      </c>
      <c r="S334">
        <v>-518468.98</v>
      </c>
      <c r="T334">
        <v>-4374430.2</v>
      </c>
      <c r="U334">
        <v>0</v>
      </c>
      <c r="V334">
        <v>-1163352.49</v>
      </c>
      <c r="W334">
        <v>-637759.12</v>
      </c>
      <c r="X334">
        <v>-460040.47</v>
      </c>
      <c r="Y334">
        <v>-40041.46</v>
      </c>
      <c r="AA334">
        <v>-2301193.54</v>
      </c>
      <c r="AB334">
        <v>-4055269.47</v>
      </c>
      <c r="AC334">
        <v>-4055269.47</v>
      </c>
    </row>
    <row r="335" spans="1:29" x14ac:dyDescent="0.3">
      <c r="A335" s="1" t="s">
        <v>69</v>
      </c>
      <c r="B335">
        <v>2019</v>
      </c>
      <c r="C335">
        <v>374490.21</v>
      </c>
      <c r="D335">
        <v>2950149.65</v>
      </c>
      <c r="E335">
        <v>247452.36</v>
      </c>
      <c r="F335">
        <v>0</v>
      </c>
      <c r="G335">
        <v>168701.34</v>
      </c>
      <c r="H335">
        <v>3740793.56</v>
      </c>
      <c r="I335">
        <v>9137815.2300000004</v>
      </c>
      <c r="J335">
        <v>-2254436.7200000002</v>
      </c>
      <c r="K335">
        <v>6883378.5099999998</v>
      </c>
      <c r="L335">
        <v>215181.28</v>
      </c>
      <c r="M335">
        <v>0</v>
      </c>
      <c r="N335">
        <v>50560.65</v>
      </c>
      <c r="O335">
        <v>265741.93</v>
      </c>
      <c r="P335">
        <v>-2345720.66</v>
      </c>
      <c r="Q335">
        <v>-66175.03</v>
      </c>
      <c r="R335">
        <v>-1828267.59</v>
      </c>
      <c r="S335">
        <v>-347711.2</v>
      </c>
      <c r="T335">
        <v>-4587874.4800000004</v>
      </c>
      <c r="U335">
        <v>0</v>
      </c>
      <c r="V335">
        <v>-1163352.49</v>
      </c>
      <c r="W335">
        <v>-433931.39</v>
      </c>
      <c r="X335">
        <v>-585785.24</v>
      </c>
      <c r="Y335">
        <v>-47460.36</v>
      </c>
      <c r="AA335">
        <v>-2230529.48</v>
      </c>
      <c r="AB335">
        <v>-4071510.04</v>
      </c>
      <c r="AC335">
        <v>-4071510.04</v>
      </c>
    </row>
    <row r="336" spans="1:29" x14ac:dyDescent="0.3">
      <c r="A336" s="1" t="s">
        <v>69</v>
      </c>
      <c r="B336">
        <v>2020</v>
      </c>
      <c r="C336">
        <v>950</v>
      </c>
      <c r="D336">
        <v>3118872.83</v>
      </c>
      <c r="E336">
        <v>259934.72</v>
      </c>
      <c r="F336">
        <v>0</v>
      </c>
      <c r="G336">
        <v>180520.63</v>
      </c>
      <c r="H336">
        <v>3560278.18</v>
      </c>
      <c r="I336">
        <v>9871539.8900000006</v>
      </c>
      <c r="J336">
        <v>-2640704.64</v>
      </c>
      <c r="K336">
        <v>7230835.25</v>
      </c>
      <c r="L336">
        <v>550732.80000000005</v>
      </c>
      <c r="M336">
        <v>0</v>
      </c>
      <c r="N336">
        <v>41164.65</v>
      </c>
      <c r="O336">
        <v>591897.44999999995</v>
      </c>
      <c r="P336">
        <v>-2049927.17</v>
      </c>
      <c r="Q336">
        <v>-19002.689999999999</v>
      </c>
      <c r="R336">
        <v>-1883345.97</v>
      </c>
      <c r="S336">
        <v>-726286.06</v>
      </c>
      <c r="T336">
        <v>-4678561.8899999997</v>
      </c>
      <c r="U336">
        <v>0</v>
      </c>
      <c r="V336">
        <v>-1163352.49</v>
      </c>
      <c r="W336">
        <v>-452218.63</v>
      </c>
      <c r="X336">
        <v>-740038.84</v>
      </c>
      <c r="Y336">
        <v>-50624.67</v>
      </c>
      <c r="AA336">
        <v>-2406234.63</v>
      </c>
      <c r="AB336">
        <v>-4298214.3600000096</v>
      </c>
      <c r="AC336">
        <v>-4298214.3600000096</v>
      </c>
    </row>
    <row r="337" spans="1:29" x14ac:dyDescent="0.3">
      <c r="A337" s="1" t="s">
        <v>69</v>
      </c>
      <c r="B337">
        <v>2021</v>
      </c>
      <c r="C337">
        <v>950</v>
      </c>
      <c r="D337">
        <v>2429348.41</v>
      </c>
      <c r="E337">
        <v>333593.57</v>
      </c>
      <c r="F337">
        <v>0</v>
      </c>
      <c r="G337">
        <v>183774.19</v>
      </c>
      <c r="H337">
        <v>2947666.17</v>
      </c>
      <c r="I337">
        <v>11007773.59</v>
      </c>
      <c r="J337">
        <v>-3035995.37</v>
      </c>
      <c r="K337">
        <v>7971778.2199999997</v>
      </c>
      <c r="L337">
        <v>584314.86</v>
      </c>
      <c r="M337">
        <v>0</v>
      </c>
      <c r="N337">
        <v>21445.65</v>
      </c>
      <c r="O337">
        <v>605760.51</v>
      </c>
      <c r="P337">
        <v>-1891108.75</v>
      </c>
      <c r="Q337">
        <v>-7563.34</v>
      </c>
      <c r="R337">
        <v>-1299890.68</v>
      </c>
      <c r="S337">
        <v>-1453237.99</v>
      </c>
      <c r="T337">
        <v>-4651800.76</v>
      </c>
      <c r="U337">
        <v>0</v>
      </c>
      <c r="V337">
        <v>-1163352.49</v>
      </c>
      <c r="W337">
        <v>-130075.54</v>
      </c>
      <c r="X337">
        <v>-1263477.1100000001</v>
      </c>
      <c r="Y337">
        <v>-56552.26</v>
      </c>
      <c r="AA337">
        <v>-2613457.4</v>
      </c>
      <c r="AB337">
        <v>-4259946.74</v>
      </c>
      <c r="AC337">
        <v>-4259946.74</v>
      </c>
    </row>
    <row r="338" spans="1:29" x14ac:dyDescent="0.3">
      <c r="A338" s="1" t="s">
        <v>70</v>
      </c>
      <c r="B338">
        <v>2015</v>
      </c>
      <c r="C338">
        <v>391688.94</v>
      </c>
      <c r="D338">
        <v>2726374.65</v>
      </c>
      <c r="E338">
        <v>79417.41</v>
      </c>
      <c r="F338">
        <v>0</v>
      </c>
      <c r="G338">
        <v>241339.02</v>
      </c>
      <c r="H338">
        <v>3438820.02</v>
      </c>
      <c r="I338">
        <v>9106112.7699999996</v>
      </c>
      <c r="J338">
        <v>-4306854.67</v>
      </c>
      <c r="K338">
        <v>4799258.0999999996</v>
      </c>
      <c r="L338">
        <v>647499.1</v>
      </c>
      <c r="M338">
        <v>0</v>
      </c>
      <c r="N338">
        <v>124850</v>
      </c>
      <c r="O338">
        <v>772349.1</v>
      </c>
      <c r="P338">
        <v>-3395478.37</v>
      </c>
      <c r="Q338">
        <v>0</v>
      </c>
      <c r="R338">
        <v>0</v>
      </c>
      <c r="S338">
        <v>-224739</v>
      </c>
      <c r="T338">
        <v>-3620217.37</v>
      </c>
      <c r="U338">
        <v>-1500297.71</v>
      </c>
      <c r="V338">
        <v>0</v>
      </c>
      <c r="W338">
        <v>-630711.35</v>
      </c>
      <c r="X338">
        <v>-187240.94</v>
      </c>
      <c r="Y338">
        <v>-96955</v>
      </c>
      <c r="AA338">
        <v>-2415205</v>
      </c>
      <c r="AB338">
        <v>-2975004.85</v>
      </c>
      <c r="AC338">
        <v>-2975004.85</v>
      </c>
    </row>
    <row r="339" spans="1:29" x14ac:dyDescent="0.3">
      <c r="A339" s="1" t="s">
        <v>70</v>
      </c>
      <c r="B339">
        <v>2016</v>
      </c>
      <c r="C339">
        <v>0</v>
      </c>
      <c r="D339">
        <v>2771667.01</v>
      </c>
      <c r="E339">
        <v>52486.68</v>
      </c>
      <c r="F339">
        <v>0</v>
      </c>
      <c r="G339">
        <v>237005.11</v>
      </c>
      <c r="H339">
        <v>3061158.8</v>
      </c>
      <c r="I339">
        <v>9515618.0500000007</v>
      </c>
      <c r="J339">
        <v>-4438282.37</v>
      </c>
      <c r="K339">
        <v>5077335.68</v>
      </c>
      <c r="L339">
        <v>168310.58</v>
      </c>
      <c r="M339">
        <v>0</v>
      </c>
      <c r="N339">
        <v>99154</v>
      </c>
      <c r="O339">
        <v>267464.58</v>
      </c>
      <c r="P339">
        <v>-3009037.26</v>
      </c>
      <c r="Q339">
        <v>-20826</v>
      </c>
      <c r="R339">
        <v>0</v>
      </c>
      <c r="S339">
        <v>-268597.48</v>
      </c>
      <c r="T339">
        <v>-3298460.74</v>
      </c>
      <c r="U339">
        <v>-1266383.3400000001</v>
      </c>
      <c r="V339">
        <v>0</v>
      </c>
      <c r="W339">
        <v>-472077.23</v>
      </c>
      <c r="X339">
        <v>-330109.53999999998</v>
      </c>
      <c r="Y339">
        <v>-58595.66</v>
      </c>
      <c r="AA339">
        <v>-2127165.77</v>
      </c>
      <c r="AB339">
        <v>-2980332.55</v>
      </c>
      <c r="AC339">
        <v>-2980332.55</v>
      </c>
    </row>
    <row r="340" spans="1:29" x14ac:dyDescent="0.3">
      <c r="A340" s="1" t="s">
        <v>70</v>
      </c>
      <c r="B340">
        <v>2017</v>
      </c>
      <c r="C340">
        <v>0</v>
      </c>
      <c r="D340">
        <v>2681524.5099999998</v>
      </c>
      <c r="E340">
        <v>81177.59</v>
      </c>
      <c r="F340">
        <v>0</v>
      </c>
      <c r="G340">
        <v>179298.87</v>
      </c>
      <c r="H340">
        <v>2942000.97</v>
      </c>
      <c r="I340">
        <v>10008265.32</v>
      </c>
      <c r="J340">
        <v>-4582163.7</v>
      </c>
      <c r="K340">
        <v>5426101.6200000001</v>
      </c>
      <c r="L340">
        <v>222733.32</v>
      </c>
      <c r="M340">
        <v>0</v>
      </c>
      <c r="N340">
        <v>85828</v>
      </c>
      <c r="O340">
        <v>308561.32</v>
      </c>
      <c r="P340">
        <v>-2811897.58</v>
      </c>
      <c r="Q340">
        <v>0</v>
      </c>
      <c r="R340">
        <v>0</v>
      </c>
      <c r="S340">
        <v>-333347.59000000003</v>
      </c>
      <c r="T340">
        <v>-3145245.17</v>
      </c>
      <c r="U340">
        <v>-1153145.0900000001</v>
      </c>
      <c r="V340">
        <v>0</v>
      </c>
      <c r="W340">
        <v>-861442.63</v>
      </c>
      <c r="X340">
        <v>-371580.25</v>
      </c>
      <c r="Y340">
        <v>-54981.39</v>
      </c>
      <c r="AA340">
        <v>-2441149.36</v>
      </c>
      <c r="AB340">
        <v>-3090269.38</v>
      </c>
      <c r="AC340">
        <v>-3090269.38</v>
      </c>
    </row>
    <row r="341" spans="1:29" x14ac:dyDescent="0.3">
      <c r="A341" s="1" t="s">
        <v>70</v>
      </c>
      <c r="B341">
        <v>2018</v>
      </c>
      <c r="C341">
        <v>321009.36</v>
      </c>
      <c r="D341">
        <v>2814628.67</v>
      </c>
      <c r="E341">
        <v>133704.68</v>
      </c>
      <c r="F341">
        <v>0</v>
      </c>
      <c r="G341">
        <v>182587.6</v>
      </c>
      <c r="H341">
        <v>3451930.31</v>
      </c>
      <c r="I341">
        <v>10305549.449999999</v>
      </c>
      <c r="J341">
        <v>-4578824.25</v>
      </c>
      <c r="K341">
        <v>5726725.2000000002</v>
      </c>
      <c r="L341">
        <v>216285.5</v>
      </c>
      <c r="M341">
        <v>0</v>
      </c>
      <c r="N341">
        <v>84522</v>
      </c>
      <c r="O341">
        <v>300807.5</v>
      </c>
      <c r="P341">
        <v>-2943510.69</v>
      </c>
      <c r="Q341">
        <v>-5112.21</v>
      </c>
      <c r="R341">
        <v>0</v>
      </c>
      <c r="S341">
        <v>-309842.01</v>
      </c>
      <c r="T341">
        <v>-3258464.91</v>
      </c>
      <c r="U341">
        <v>-1160671.6499999999</v>
      </c>
      <c r="V341">
        <v>0</v>
      </c>
      <c r="W341">
        <v>-1441725.59</v>
      </c>
      <c r="X341">
        <v>-386165.22</v>
      </c>
      <c r="Y341">
        <v>-56928</v>
      </c>
      <c r="AA341">
        <v>-3045490.46</v>
      </c>
      <c r="AB341">
        <v>-3175507.6359999999</v>
      </c>
      <c r="AC341">
        <v>-3175507.6359999999</v>
      </c>
    </row>
    <row r="342" spans="1:29" x14ac:dyDescent="0.3">
      <c r="A342" s="1" t="s">
        <v>70</v>
      </c>
      <c r="B342">
        <v>2019</v>
      </c>
      <c r="C342">
        <v>430130.29</v>
      </c>
      <c r="D342">
        <v>2957213.18</v>
      </c>
      <c r="E342">
        <v>94165.36</v>
      </c>
      <c r="F342">
        <v>0</v>
      </c>
      <c r="G342">
        <v>173332.91</v>
      </c>
      <c r="H342">
        <v>3654841.74</v>
      </c>
      <c r="I342">
        <v>10837898.66</v>
      </c>
      <c r="J342">
        <v>-4910291.4000000004</v>
      </c>
      <c r="K342">
        <v>5927607.2599999998</v>
      </c>
      <c r="L342">
        <v>100923.45</v>
      </c>
      <c r="M342">
        <v>0</v>
      </c>
      <c r="N342">
        <v>121883</v>
      </c>
      <c r="O342">
        <v>222806.45</v>
      </c>
      <c r="P342">
        <v>-3828693.18</v>
      </c>
      <c r="Q342">
        <v>-48527.83</v>
      </c>
      <c r="R342">
        <v>0</v>
      </c>
      <c r="S342">
        <v>-323013.26</v>
      </c>
      <c r="T342">
        <v>-4200234.2699999996</v>
      </c>
      <c r="U342">
        <v>-841659.04</v>
      </c>
      <c r="V342">
        <v>0</v>
      </c>
      <c r="W342">
        <v>-839963.07</v>
      </c>
      <c r="X342">
        <v>-601197.89</v>
      </c>
      <c r="Y342">
        <v>-59764.04</v>
      </c>
      <c r="Z342">
        <v>-9715</v>
      </c>
      <c r="AA342">
        <v>-2352299.04</v>
      </c>
      <c r="AB342">
        <v>-3252722.14</v>
      </c>
      <c r="AC342">
        <v>-3252722.14</v>
      </c>
    </row>
    <row r="343" spans="1:29" x14ac:dyDescent="0.3">
      <c r="A343" s="1" t="s">
        <v>70</v>
      </c>
      <c r="B343">
        <v>2020</v>
      </c>
      <c r="C343">
        <v>260</v>
      </c>
      <c r="D343">
        <v>3099300.88</v>
      </c>
      <c r="E343">
        <v>110423.14</v>
      </c>
      <c r="F343">
        <v>0</v>
      </c>
      <c r="G343">
        <v>215045.81</v>
      </c>
      <c r="H343">
        <v>3425029.83</v>
      </c>
      <c r="I343">
        <v>11496351.34</v>
      </c>
      <c r="J343">
        <v>-5271600.04</v>
      </c>
      <c r="K343">
        <v>6224751.2999999998</v>
      </c>
      <c r="L343">
        <v>215199.99</v>
      </c>
      <c r="M343">
        <v>0</v>
      </c>
      <c r="N343">
        <v>150083</v>
      </c>
      <c r="O343">
        <v>365282.99</v>
      </c>
      <c r="P343">
        <v>-3480750.78</v>
      </c>
      <c r="Q343">
        <v>-101388.78</v>
      </c>
      <c r="R343">
        <v>0</v>
      </c>
      <c r="S343">
        <v>-1037791.2</v>
      </c>
      <c r="T343">
        <v>-4619930.76</v>
      </c>
      <c r="U343">
        <v>-509503.2</v>
      </c>
      <c r="V343">
        <v>0</v>
      </c>
      <c r="W343">
        <v>-542601.02</v>
      </c>
      <c r="X343">
        <v>-912217.55</v>
      </c>
      <c r="Y343">
        <v>-62872.92</v>
      </c>
      <c r="Z343">
        <v>-38108</v>
      </c>
      <c r="AA343">
        <v>-2065302.69</v>
      </c>
      <c r="AB343">
        <v>-3329830.67</v>
      </c>
      <c r="AC343">
        <v>-3329830.67</v>
      </c>
    </row>
    <row r="344" spans="1:29" x14ac:dyDescent="0.3">
      <c r="A344" s="1" t="s">
        <v>70</v>
      </c>
      <c r="B344">
        <v>2021</v>
      </c>
      <c r="C344">
        <v>0</v>
      </c>
      <c r="D344">
        <v>2655250.2599999998</v>
      </c>
      <c r="E344">
        <v>198943.35</v>
      </c>
      <c r="F344">
        <v>0</v>
      </c>
      <c r="G344">
        <v>197628.81</v>
      </c>
      <c r="H344">
        <v>3051822.42</v>
      </c>
      <c r="I344">
        <v>11786150.050000001</v>
      </c>
      <c r="J344">
        <v>-5610968.6500000004</v>
      </c>
      <c r="K344">
        <v>6175181.4000000004</v>
      </c>
      <c r="L344">
        <v>360537.58</v>
      </c>
      <c r="M344">
        <v>0</v>
      </c>
      <c r="N344">
        <v>169362</v>
      </c>
      <c r="O344">
        <v>529899.57999999996</v>
      </c>
      <c r="P344">
        <v>-3011131.49</v>
      </c>
      <c r="Q344">
        <v>-93091.29</v>
      </c>
      <c r="R344">
        <v>0</v>
      </c>
      <c r="S344">
        <v>-1399223.01</v>
      </c>
      <c r="T344">
        <v>-4503445.79</v>
      </c>
      <c r="U344">
        <v>-536873.89</v>
      </c>
      <c r="V344">
        <v>0</v>
      </c>
      <c r="W344">
        <v>-260203.8</v>
      </c>
      <c r="X344">
        <v>-903551.58</v>
      </c>
      <c r="Y344">
        <v>-63731.360000000001</v>
      </c>
      <c r="Z344">
        <v>-87414</v>
      </c>
      <c r="AA344">
        <v>-1851774.63</v>
      </c>
      <c r="AB344">
        <v>-3401682.98</v>
      </c>
      <c r="AC344">
        <v>-3401682.98</v>
      </c>
    </row>
    <row r="345" spans="1:29" x14ac:dyDescent="0.3">
      <c r="A345" s="1" t="s">
        <v>71</v>
      </c>
      <c r="B345">
        <v>2015</v>
      </c>
      <c r="C345">
        <v>7833966.4299999997</v>
      </c>
      <c r="D345">
        <v>30569739.98</v>
      </c>
      <c r="E345">
        <v>2112629.4700000002</v>
      </c>
      <c r="F345">
        <v>475408.14</v>
      </c>
      <c r="G345">
        <v>1420864.42</v>
      </c>
      <c r="H345">
        <v>42412608.439999998</v>
      </c>
      <c r="I345">
        <v>220261906.77000001</v>
      </c>
      <c r="J345">
        <v>-115003727.09999999</v>
      </c>
      <c r="K345">
        <v>105258179.67</v>
      </c>
      <c r="L345">
        <v>3645197.73</v>
      </c>
      <c r="M345">
        <v>114331</v>
      </c>
      <c r="N345">
        <v>3102723.01</v>
      </c>
      <c r="O345">
        <v>6862251.7400000002</v>
      </c>
      <c r="P345">
        <v>-23654058.629999999</v>
      </c>
      <c r="Q345">
        <v>-244764.84</v>
      </c>
      <c r="R345">
        <v>-592563.16</v>
      </c>
      <c r="S345">
        <v>-767528.75</v>
      </c>
      <c r="T345">
        <v>-25258915.379999999</v>
      </c>
      <c r="U345">
        <v>-24649141.550000001</v>
      </c>
      <c r="V345">
        <v>-26490500.039999999</v>
      </c>
      <c r="W345">
        <v>-5519449.1299999999</v>
      </c>
      <c r="X345">
        <v>-202232.16</v>
      </c>
      <c r="Y345">
        <v>-2857670.62</v>
      </c>
      <c r="AA345">
        <v>-59718993.5</v>
      </c>
      <c r="AB345">
        <v>-69555130.969999999</v>
      </c>
      <c r="AC345">
        <v>-69555130.969999999</v>
      </c>
    </row>
    <row r="346" spans="1:29" x14ac:dyDescent="0.3">
      <c r="A346" s="1" t="s">
        <v>71</v>
      </c>
      <c r="B346">
        <v>2016</v>
      </c>
      <c r="C346">
        <v>2049071.33</v>
      </c>
      <c r="D346">
        <v>29137044.489999998</v>
      </c>
      <c r="E346">
        <v>2095209.4</v>
      </c>
      <c r="F346">
        <v>1950503.06</v>
      </c>
      <c r="G346">
        <v>2028326.54</v>
      </c>
      <c r="H346">
        <v>37260154.82</v>
      </c>
      <c r="I346">
        <v>221005197.06999999</v>
      </c>
      <c r="J346">
        <v>-108993222.23999999</v>
      </c>
      <c r="K346">
        <v>112011974.83</v>
      </c>
      <c r="L346">
        <v>2813717.36</v>
      </c>
      <c r="M346">
        <v>114331</v>
      </c>
      <c r="N346">
        <v>1589492.6</v>
      </c>
      <c r="O346">
        <v>4517540.96</v>
      </c>
      <c r="P346">
        <v>-23060973.120000001</v>
      </c>
      <c r="Q346">
        <v>-249964.2</v>
      </c>
      <c r="R346">
        <v>-80605.41</v>
      </c>
      <c r="S346">
        <v>-942603.8</v>
      </c>
      <c r="T346">
        <v>-24334146.530000001</v>
      </c>
      <c r="U346">
        <v>-23606537.75</v>
      </c>
      <c r="V346">
        <v>-26490500.039999999</v>
      </c>
      <c r="W346">
        <v>-4687869.97</v>
      </c>
      <c r="X346">
        <v>-1248349.6000000001</v>
      </c>
      <c r="Y346">
        <v>-2718169.3</v>
      </c>
      <c r="AA346">
        <v>-58751426.659999996</v>
      </c>
      <c r="AB346">
        <v>-70704097.420000002</v>
      </c>
      <c r="AC346">
        <v>-70704097.420000002</v>
      </c>
    </row>
    <row r="347" spans="1:29" x14ac:dyDescent="0.3">
      <c r="A347" s="1" t="s">
        <v>71</v>
      </c>
      <c r="B347">
        <v>2017</v>
      </c>
      <c r="C347">
        <v>9576441.9100000001</v>
      </c>
      <c r="D347">
        <v>24151951.530000001</v>
      </c>
      <c r="E347">
        <v>2330275.9300000002</v>
      </c>
      <c r="F347">
        <v>2058860.13</v>
      </c>
      <c r="G347">
        <v>1696572.25</v>
      </c>
      <c r="H347">
        <v>39814101.75</v>
      </c>
      <c r="I347">
        <v>229242209.99000001</v>
      </c>
      <c r="J347">
        <v>-111950227.94</v>
      </c>
      <c r="K347">
        <v>117291982.05</v>
      </c>
      <c r="L347">
        <v>1807291.94</v>
      </c>
      <c r="M347">
        <v>114331</v>
      </c>
      <c r="N347">
        <v>1066847.03</v>
      </c>
      <c r="O347">
        <v>2988469.97</v>
      </c>
      <c r="P347">
        <v>-20325080.600000001</v>
      </c>
      <c r="Q347">
        <v>-245783.52</v>
      </c>
      <c r="R347">
        <v>-63675.83</v>
      </c>
      <c r="S347">
        <v>-1277482.19</v>
      </c>
      <c r="T347">
        <v>-21912022.140000001</v>
      </c>
      <c r="U347">
        <v>-32186925.239999998</v>
      </c>
      <c r="V347">
        <v>-26490500.039999999</v>
      </c>
      <c r="W347">
        <v>-3813304.99</v>
      </c>
      <c r="X347">
        <v>-1218353.8999999999</v>
      </c>
      <c r="Y347">
        <v>-2909957.48</v>
      </c>
      <c r="AA347">
        <v>-66619041.649999999</v>
      </c>
      <c r="AB347">
        <v>-71563489.980000004</v>
      </c>
      <c r="AC347">
        <v>-71563489.980000004</v>
      </c>
    </row>
    <row r="348" spans="1:29" x14ac:dyDescent="0.3">
      <c r="A348" s="1" t="s">
        <v>71</v>
      </c>
      <c r="B348">
        <v>2018</v>
      </c>
      <c r="C348">
        <v>4572332.5199999996</v>
      </c>
      <c r="D348">
        <v>23482303.329999998</v>
      </c>
      <c r="E348">
        <v>2372259.62</v>
      </c>
      <c r="F348">
        <v>1630986.93</v>
      </c>
      <c r="G348">
        <v>1739774.07</v>
      </c>
      <c r="H348">
        <v>33797656.469999999</v>
      </c>
      <c r="I348">
        <v>241924337.06</v>
      </c>
      <c r="J348">
        <v>-118980589.20999999</v>
      </c>
      <c r="K348">
        <v>122943747.84999999</v>
      </c>
      <c r="L348">
        <v>2216596.29</v>
      </c>
      <c r="M348">
        <v>114331</v>
      </c>
      <c r="N348">
        <v>183457</v>
      </c>
      <c r="O348">
        <v>2514384.29</v>
      </c>
      <c r="P348">
        <v>-18326663.719999999</v>
      </c>
      <c r="Q348">
        <v>-252995.65</v>
      </c>
      <c r="R348">
        <v>-21757.94</v>
      </c>
      <c r="S348">
        <v>-1330305</v>
      </c>
      <c r="T348">
        <v>-19931722.309999999</v>
      </c>
      <c r="U348">
        <v>-30856620.239999998</v>
      </c>
      <c r="V348">
        <v>-26490500.039999999</v>
      </c>
      <c r="W348">
        <v>-2409361.48</v>
      </c>
      <c r="X348">
        <v>-1468962.24</v>
      </c>
      <c r="Y348">
        <v>-2554708.48</v>
      </c>
      <c r="Z348">
        <v>-360936.63</v>
      </c>
      <c r="AA348">
        <v>-64141089.109999999</v>
      </c>
      <c r="AB348">
        <v>-75182977.189999998</v>
      </c>
      <c r="AC348">
        <v>-75182977.189999998</v>
      </c>
    </row>
    <row r="349" spans="1:29" x14ac:dyDescent="0.3">
      <c r="A349" s="1" t="s">
        <v>71</v>
      </c>
      <c r="B349">
        <v>2019</v>
      </c>
      <c r="C349">
        <v>4517718.4000000004</v>
      </c>
      <c r="D349">
        <v>27723415.350000001</v>
      </c>
      <c r="E349">
        <v>2360355.0699999998</v>
      </c>
      <c r="F349">
        <v>651748.29</v>
      </c>
      <c r="G349">
        <v>2599763.2999999998</v>
      </c>
      <c r="H349">
        <v>37853000.409999996</v>
      </c>
      <c r="I349">
        <v>255726514.72999999</v>
      </c>
      <c r="J349">
        <v>-122421939.62</v>
      </c>
      <c r="K349">
        <v>133304575.11</v>
      </c>
      <c r="L349">
        <v>2064970.58</v>
      </c>
      <c r="M349">
        <v>114331</v>
      </c>
      <c r="N349">
        <v>0</v>
      </c>
      <c r="O349">
        <v>2179301.58</v>
      </c>
      <c r="P349">
        <v>-18811347.879999999</v>
      </c>
      <c r="Q349">
        <v>-539727.18999999994</v>
      </c>
      <c r="R349">
        <v>-16692.47</v>
      </c>
      <c r="S349">
        <v>-1508582</v>
      </c>
      <c r="T349">
        <v>-20876349.539999999</v>
      </c>
      <c r="U349">
        <v>-35343620.619999997</v>
      </c>
      <c r="V349">
        <v>-26490500.039999999</v>
      </c>
      <c r="W349">
        <v>-1950123.71</v>
      </c>
      <c r="X349">
        <v>-1290317.19</v>
      </c>
      <c r="Y349">
        <v>-2890526.48</v>
      </c>
      <c r="Z349">
        <v>-1352396.8</v>
      </c>
      <c r="AA349">
        <v>-69317484.840000004</v>
      </c>
      <c r="AB349">
        <v>-83143042.719999999</v>
      </c>
      <c r="AC349">
        <v>-83143042.719999999</v>
      </c>
    </row>
    <row r="350" spans="1:29" x14ac:dyDescent="0.3">
      <c r="A350" s="1" t="s">
        <v>71</v>
      </c>
      <c r="B350">
        <v>2020</v>
      </c>
      <c r="C350">
        <v>7652226.8099999996</v>
      </c>
      <c r="D350">
        <v>24315106.719999999</v>
      </c>
      <c r="E350">
        <v>3020075.1</v>
      </c>
      <c r="F350">
        <v>1763309.58</v>
      </c>
      <c r="G350">
        <v>2017594.32</v>
      </c>
      <c r="H350">
        <v>38768312.530000001</v>
      </c>
      <c r="I350">
        <v>265300660.66</v>
      </c>
      <c r="J350">
        <v>-127756886.13</v>
      </c>
      <c r="K350">
        <v>137543774.53</v>
      </c>
      <c r="L350">
        <v>2394133.46</v>
      </c>
      <c r="M350">
        <v>114330</v>
      </c>
      <c r="N350">
        <v>0</v>
      </c>
      <c r="O350">
        <v>2508463.46</v>
      </c>
      <c r="P350">
        <v>-13938261.109999999</v>
      </c>
      <c r="Q350">
        <v>-332355.36</v>
      </c>
      <c r="R350">
        <v>-71553</v>
      </c>
      <c r="S350">
        <v>-4784023.8600000003</v>
      </c>
      <c r="T350">
        <v>-19126193.329999998</v>
      </c>
      <c r="U350">
        <v>-37096669.469999999</v>
      </c>
      <c r="V350">
        <v>-26490500.039999999</v>
      </c>
      <c r="W350">
        <v>-2511038.86</v>
      </c>
      <c r="X350">
        <v>-1265688.0900000001</v>
      </c>
      <c r="Y350">
        <v>-3071381.48</v>
      </c>
      <c r="Z350">
        <v>-2558729.34</v>
      </c>
      <c r="AA350">
        <v>-72994007.280000001</v>
      </c>
      <c r="AB350">
        <v>-86700349.909999996</v>
      </c>
      <c r="AC350">
        <v>-86700349.909999996</v>
      </c>
    </row>
    <row r="351" spans="1:29" x14ac:dyDescent="0.3">
      <c r="A351" s="1" t="s">
        <v>71</v>
      </c>
      <c r="B351">
        <v>2021</v>
      </c>
      <c r="C351">
        <v>9822497.2799999993</v>
      </c>
      <c r="D351">
        <v>25130669.16</v>
      </c>
      <c r="E351">
        <v>3463517.58</v>
      </c>
      <c r="F351">
        <v>1401170.85</v>
      </c>
      <c r="G351">
        <v>2152640.66</v>
      </c>
      <c r="H351">
        <v>41970495.530000001</v>
      </c>
      <c r="I351">
        <v>276498406.77999997</v>
      </c>
      <c r="J351">
        <v>-132741294.87</v>
      </c>
      <c r="K351">
        <v>143757111.91</v>
      </c>
      <c r="L351">
        <v>1820965.57</v>
      </c>
      <c r="M351">
        <v>114330</v>
      </c>
      <c r="N351">
        <v>0</v>
      </c>
      <c r="O351">
        <v>1935295.57</v>
      </c>
      <c r="P351">
        <v>-18965939.5</v>
      </c>
      <c r="Q351">
        <v>-338533.68</v>
      </c>
      <c r="R351">
        <v>-38475.79</v>
      </c>
      <c r="S351">
        <v>-4853306.46</v>
      </c>
      <c r="T351">
        <v>-24196255.43</v>
      </c>
      <c r="U351">
        <v>-35311845.210000001</v>
      </c>
      <c r="V351">
        <v>-26490500.039999999</v>
      </c>
      <c r="W351">
        <v>-4282655.18</v>
      </c>
      <c r="X351">
        <v>-876853.12</v>
      </c>
      <c r="Y351">
        <v>-2729072.73</v>
      </c>
      <c r="Z351">
        <v>-3616503.14</v>
      </c>
      <c r="AA351">
        <v>-73307429.420000002</v>
      </c>
      <c r="AB351">
        <v>-90159218.159999996</v>
      </c>
      <c r="AC351">
        <v>-90159218.159999996</v>
      </c>
    </row>
    <row r="352" spans="1:29" x14ac:dyDescent="0.3">
      <c r="A352" s="1" t="s">
        <v>72</v>
      </c>
      <c r="B352">
        <v>2015</v>
      </c>
      <c r="C352">
        <v>723951.79</v>
      </c>
      <c r="D352">
        <v>5489726.0700000003</v>
      </c>
      <c r="E352">
        <v>256243.06</v>
      </c>
      <c r="F352">
        <v>0</v>
      </c>
      <c r="G352">
        <v>81621.61</v>
      </c>
      <c r="H352">
        <v>6551542.5300000003</v>
      </c>
      <c r="I352">
        <v>21000719.640000001</v>
      </c>
      <c r="J352">
        <v>-10998030.91</v>
      </c>
      <c r="K352">
        <v>10002688.73</v>
      </c>
      <c r="L352">
        <v>830449.38</v>
      </c>
      <c r="M352">
        <v>0</v>
      </c>
      <c r="N352">
        <v>0</v>
      </c>
      <c r="O352">
        <v>830449.38</v>
      </c>
      <c r="P352">
        <v>-2517015.1</v>
      </c>
      <c r="Q352">
        <v>-287685.71000000002</v>
      </c>
      <c r="R352">
        <v>-740650.56</v>
      </c>
      <c r="S352">
        <v>-142910.12</v>
      </c>
      <c r="T352">
        <v>-3688261.49</v>
      </c>
      <c r="U352">
        <v>-258746.94</v>
      </c>
      <c r="V352">
        <v>0</v>
      </c>
      <c r="W352">
        <v>-618414.56999999995</v>
      </c>
      <c r="X352">
        <v>-2424230</v>
      </c>
      <c r="Y352">
        <v>0</v>
      </c>
      <c r="AA352">
        <v>-3301391.51</v>
      </c>
      <c r="AB352">
        <v>-10395027.640000001</v>
      </c>
      <c r="AC352">
        <v>-10395027.640000001</v>
      </c>
    </row>
    <row r="353" spans="1:29" x14ac:dyDescent="0.3">
      <c r="A353" s="1" t="s">
        <v>72</v>
      </c>
      <c r="B353">
        <v>2016</v>
      </c>
      <c r="C353">
        <v>343998.66</v>
      </c>
      <c r="D353">
        <v>6208797.9800000004</v>
      </c>
      <c r="E353">
        <v>276106.64</v>
      </c>
      <c r="F353">
        <v>0</v>
      </c>
      <c r="G353">
        <v>28644.37</v>
      </c>
      <c r="H353">
        <v>6857547.6500000004</v>
      </c>
      <c r="I353">
        <v>21841476.739999998</v>
      </c>
      <c r="J353">
        <v>-11340800.9</v>
      </c>
      <c r="K353">
        <v>10500675.84</v>
      </c>
      <c r="L353">
        <v>503720.45</v>
      </c>
      <c r="M353">
        <v>0</v>
      </c>
      <c r="N353">
        <v>0</v>
      </c>
      <c r="O353">
        <v>503720.45</v>
      </c>
      <c r="P353">
        <v>-1581087.4</v>
      </c>
      <c r="Q353">
        <v>-816788.03</v>
      </c>
      <c r="R353">
        <v>-829780.97</v>
      </c>
      <c r="S353">
        <v>-149527.6</v>
      </c>
      <c r="T353">
        <v>-3377184</v>
      </c>
      <c r="U353">
        <v>-109219.34</v>
      </c>
      <c r="V353">
        <v>0</v>
      </c>
      <c r="W353">
        <v>-1209694.23</v>
      </c>
      <c r="X353">
        <v>-2437627.2599999998</v>
      </c>
      <c r="Y353">
        <v>0</v>
      </c>
      <c r="AA353">
        <v>-3756540.83</v>
      </c>
      <c r="AB353">
        <v>-10728219.109999999</v>
      </c>
      <c r="AC353">
        <v>-10728219.109999999</v>
      </c>
    </row>
    <row r="354" spans="1:29" x14ac:dyDescent="0.3">
      <c r="A354" s="1" t="s">
        <v>72</v>
      </c>
      <c r="B354">
        <v>2017</v>
      </c>
      <c r="C354">
        <v>778782.6</v>
      </c>
      <c r="D354">
        <v>4332792.42</v>
      </c>
      <c r="E354">
        <v>320314.53999999998</v>
      </c>
      <c r="F354">
        <v>0</v>
      </c>
      <c r="G354">
        <v>39077.56</v>
      </c>
      <c r="H354">
        <v>5470967.1200000001</v>
      </c>
      <c r="I354">
        <v>23319516.52</v>
      </c>
      <c r="J354">
        <v>-11504758.359999999</v>
      </c>
      <c r="K354">
        <v>11814758.16</v>
      </c>
      <c r="L354">
        <v>586531.99</v>
      </c>
      <c r="M354">
        <v>0</v>
      </c>
      <c r="N354">
        <v>0</v>
      </c>
      <c r="O354">
        <v>586531.99</v>
      </c>
      <c r="P354">
        <v>-2143580.42</v>
      </c>
      <c r="Q354">
        <v>0</v>
      </c>
      <c r="R354">
        <v>-426823.26</v>
      </c>
      <c r="S354">
        <v>-109112.19</v>
      </c>
      <c r="T354">
        <v>-2679515.87</v>
      </c>
      <c r="U354">
        <v>-500000</v>
      </c>
      <c r="V354">
        <v>0</v>
      </c>
      <c r="W354">
        <v>-674580.52</v>
      </c>
      <c r="X354">
        <v>-2779749.93</v>
      </c>
      <c r="Y354">
        <v>0</v>
      </c>
      <c r="AA354">
        <v>-3954330.45</v>
      </c>
      <c r="AB354">
        <v>-11238410.949999999</v>
      </c>
      <c r="AC354">
        <v>-11238410.949999999</v>
      </c>
    </row>
    <row r="355" spans="1:29" x14ac:dyDescent="0.3">
      <c r="A355" s="1" t="s">
        <v>72</v>
      </c>
      <c r="B355">
        <v>2018</v>
      </c>
      <c r="C355">
        <v>1124492.98</v>
      </c>
      <c r="D355">
        <v>4466196.4400000004</v>
      </c>
      <c r="E355">
        <v>423871.94</v>
      </c>
      <c r="F355">
        <v>0</v>
      </c>
      <c r="G355">
        <v>22116.01</v>
      </c>
      <c r="H355">
        <v>6036677.3700000001</v>
      </c>
      <c r="I355">
        <v>24963452.300000001</v>
      </c>
      <c r="J355">
        <v>-11876192.34</v>
      </c>
      <c r="K355">
        <v>13087259.960000001</v>
      </c>
      <c r="L355">
        <v>565898.35</v>
      </c>
      <c r="M355">
        <v>0</v>
      </c>
      <c r="N355">
        <v>0</v>
      </c>
      <c r="O355">
        <v>565898.35</v>
      </c>
      <c r="P355">
        <v>-1231082.73</v>
      </c>
      <c r="Q355">
        <v>-402323.69</v>
      </c>
      <c r="R355">
        <v>-2039734.93</v>
      </c>
      <c r="S355">
        <v>0</v>
      </c>
      <c r="T355">
        <v>-3673141.35</v>
      </c>
      <c r="U355">
        <v>-800000</v>
      </c>
      <c r="V355">
        <v>0</v>
      </c>
      <c r="W355">
        <v>-796338.61</v>
      </c>
      <c r="X355">
        <v>-2825475.03</v>
      </c>
      <c r="Y355">
        <v>0</v>
      </c>
      <c r="AA355">
        <v>-4421813.6399999997</v>
      </c>
      <c r="AB355">
        <v>-11594880.689999999</v>
      </c>
      <c r="AC355">
        <v>-11594880.689999999</v>
      </c>
    </row>
    <row r="356" spans="1:29" x14ac:dyDescent="0.3">
      <c r="A356" s="1" t="s">
        <v>72</v>
      </c>
      <c r="B356">
        <v>2019</v>
      </c>
      <c r="C356">
        <v>75389.600000000006</v>
      </c>
      <c r="D356">
        <v>4041864.62</v>
      </c>
      <c r="E356">
        <v>539457.78</v>
      </c>
      <c r="F356">
        <v>52643.31</v>
      </c>
      <c r="G356">
        <v>80412.160000000003</v>
      </c>
      <c r="H356">
        <v>4789767.47</v>
      </c>
      <c r="I356">
        <v>28388821.670000002</v>
      </c>
      <c r="J356">
        <v>-12664653.630000001</v>
      </c>
      <c r="K356">
        <v>15724168.039999999</v>
      </c>
      <c r="L356">
        <v>742868.13</v>
      </c>
      <c r="M356">
        <v>0</v>
      </c>
      <c r="N356">
        <v>12344</v>
      </c>
      <c r="O356">
        <v>755212.13</v>
      </c>
      <c r="P356">
        <v>-1698820.42</v>
      </c>
      <c r="Q356">
        <v>0</v>
      </c>
      <c r="R356">
        <v>0</v>
      </c>
      <c r="S356">
        <v>0</v>
      </c>
      <c r="T356">
        <v>-1698820.42</v>
      </c>
      <c r="U356">
        <v>-3600000</v>
      </c>
      <c r="V356">
        <v>0</v>
      </c>
      <c r="W356">
        <v>-1057017.79</v>
      </c>
      <c r="X356">
        <v>-3289024.03</v>
      </c>
      <c r="Y356">
        <v>0</v>
      </c>
      <c r="Z356">
        <v>-12344</v>
      </c>
      <c r="AA356">
        <v>-7958385.8200000003</v>
      </c>
      <c r="AB356">
        <v>-11611941.4</v>
      </c>
      <c r="AC356">
        <v>-11611941.4</v>
      </c>
    </row>
    <row r="357" spans="1:29" x14ac:dyDescent="0.3">
      <c r="A357" s="1" t="s">
        <v>72</v>
      </c>
      <c r="B357">
        <v>2020</v>
      </c>
      <c r="C357">
        <v>8654</v>
      </c>
      <c r="D357">
        <v>3820678.39</v>
      </c>
      <c r="E357">
        <v>477736.88</v>
      </c>
      <c r="F357">
        <v>0</v>
      </c>
      <c r="G357">
        <v>102975.01</v>
      </c>
      <c r="H357">
        <v>4410044.28</v>
      </c>
      <c r="I357">
        <v>30704718.359999999</v>
      </c>
      <c r="J357">
        <v>-13196209.380000001</v>
      </c>
      <c r="K357">
        <v>17508508.98</v>
      </c>
      <c r="L357">
        <v>4099309.57</v>
      </c>
      <c r="M357">
        <v>0</v>
      </c>
      <c r="N357">
        <v>393408</v>
      </c>
      <c r="O357">
        <v>4492717.57</v>
      </c>
      <c r="P357">
        <v>-2046179.02</v>
      </c>
      <c r="Q357">
        <v>0</v>
      </c>
      <c r="R357">
        <v>0</v>
      </c>
      <c r="S357">
        <v>0</v>
      </c>
      <c r="T357">
        <v>-2046179.02</v>
      </c>
      <c r="U357">
        <v>-4000000</v>
      </c>
      <c r="V357">
        <v>-988725.93</v>
      </c>
      <c r="W357">
        <v>-3546382.64</v>
      </c>
      <c r="X357">
        <v>-3602354.99</v>
      </c>
      <c r="Y357">
        <v>0</v>
      </c>
      <c r="Z357">
        <v>-393408</v>
      </c>
      <c r="AA357">
        <v>-12530871.560000001</v>
      </c>
      <c r="AB357">
        <v>-11834220.25</v>
      </c>
      <c r="AC357">
        <v>-11834220.25</v>
      </c>
    </row>
    <row r="358" spans="1:29" x14ac:dyDescent="0.3">
      <c r="A358" s="1" t="s">
        <v>72</v>
      </c>
      <c r="B358">
        <v>2021</v>
      </c>
      <c r="C358">
        <v>700530.31</v>
      </c>
      <c r="D358">
        <v>3412260.64</v>
      </c>
      <c r="E358">
        <v>529917.74</v>
      </c>
      <c r="F358">
        <v>0</v>
      </c>
      <c r="G358">
        <v>80044.570000000007</v>
      </c>
      <c r="H358">
        <v>4722753.26</v>
      </c>
      <c r="I358">
        <v>32659917.02</v>
      </c>
      <c r="J358">
        <v>-13871333.029999999</v>
      </c>
      <c r="K358">
        <v>18788583.989999998</v>
      </c>
      <c r="L358">
        <v>3656208.51</v>
      </c>
      <c r="M358">
        <v>0</v>
      </c>
      <c r="N358">
        <v>0</v>
      </c>
      <c r="O358">
        <v>3656208.51</v>
      </c>
      <c r="P358">
        <v>-1908859.25</v>
      </c>
      <c r="Q358">
        <v>0</v>
      </c>
      <c r="R358">
        <v>-1257982.3</v>
      </c>
      <c r="S358">
        <v>0</v>
      </c>
      <c r="T358">
        <v>-3166841.55</v>
      </c>
      <c r="U358">
        <v>-5000000</v>
      </c>
      <c r="V358">
        <v>0</v>
      </c>
      <c r="W358">
        <v>-2766198.28</v>
      </c>
      <c r="X358">
        <v>-4105182.1</v>
      </c>
      <c r="Y358">
        <v>0</v>
      </c>
      <c r="AA358">
        <v>-11871380.380000001</v>
      </c>
      <c r="AB358">
        <v>-12129323.83</v>
      </c>
      <c r="AC358">
        <v>-12129323.83</v>
      </c>
    </row>
    <row r="359" spans="1:29" x14ac:dyDescent="0.3">
      <c r="A359" s="1" t="s">
        <v>73</v>
      </c>
      <c r="B359">
        <v>2015</v>
      </c>
      <c r="C359">
        <v>0</v>
      </c>
      <c r="D359">
        <v>501591349.26999998</v>
      </c>
      <c r="E359">
        <v>9827944.1899999995</v>
      </c>
      <c r="F359">
        <v>949071.47</v>
      </c>
      <c r="G359">
        <v>10808441.02</v>
      </c>
      <c r="H359">
        <v>523176805.94999999</v>
      </c>
      <c r="I359">
        <v>4074177647.73</v>
      </c>
      <c r="J359">
        <v>-323533498.63999999</v>
      </c>
      <c r="K359">
        <v>3750644149.0900002</v>
      </c>
      <c r="L359">
        <v>333331962.69999999</v>
      </c>
      <c r="M359">
        <v>0</v>
      </c>
      <c r="N359">
        <v>103697139.06</v>
      </c>
      <c r="O359">
        <v>437029101.75999999</v>
      </c>
      <c r="P359">
        <v>-463038137.30000001</v>
      </c>
      <c r="Q359">
        <v>-11810610.560000001</v>
      </c>
      <c r="R359">
        <v>-114010976.84</v>
      </c>
      <c r="S359">
        <v>-196521453.43000001</v>
      </c>
      <c r="T359">
        <v>-785381178.13</v>
      </c>
      <c r="U359">
        <v>0</v>
      </c>
      <c r="V359">
        <v>-1875984002.78</v>
      </c>
      <c r="W359">
        <v>-182816696.63999999</v>
      </c>
      <c r="X359">
        <v>-117877626.13</v>
      </c>
      <c r="Y359">
        <v>-295351821.36000001</v>
      </c>
      <c r="Z359">
        <v>-98928963</v>
      </c>
      <c r="AA359">
        <v>-2570959109.9099998</v>
      </c>
      <c r="AB359">
        <v>-1354509768.76</v>
      </c>
      <c r="AC359">
        <v>-1354509768.76</v>
      </c>
    </row>
    <row r="360" spans="1:29" x14ac:dyDescent="0.3">
      <c r="A360" s="1" t="s">
        <v>73</v>
      </c>
      <c r="B360">
        <v>2016</v>
      </c>
      <c r="C360">
        <v>0.1</v>
      </c>
      <c r="D360">
        <v>541074385.28999996</v>
      </c>
      <c r="E360">
        <v>9664953.7400000002</v>
      </c>
      <c r="F360">
        <v>749563.76</v>
      </c>
      <c r="G360">
        <v>14489409.109999999</v>
      </c>
      <c r="H360">
        <v>565978312</v>
      </c>
      <c r="I360">
        <v>4587769948.7600002</v>
      </c>
      <c r="J360">
        <v>-503428727.82999998</v>
      </c>
      <c r="K360">
        <v>4084341220.9299998</v>
      </c>
      <c r="L360">
        <v>292021670.66000003</v>
      </c>
      <c r="M360">
        <v>0</v>
      </c>
      <c r="N360">
        <v>42690192.880000003</v>
      </c>
      <c r="O360">
        <v>334711863.54000002</v>
      </c>
      <c r="P360">
        <v>-505797659.85000002</v>
      </c>
      <c r="Q360">
        <v>-15922315.029999999</v>
      </c>
      <c r="R360">
        <v>-325268087.83999997</v>
      </c>
      <c r="S360">
        <v>-85288819.439999998</v>
      </c>
      <c r="T360">
        <v>-932276882.15999997</v>
      </c>
      <c r="U360">
        <v>0</v>
      </c>
      <c r="V360">
        <v>-1830595098.8900001</v>
      </c>
      <c r="W360">
        <v>-211937433.87</v>
      </c>
      <c r="X360">
        <v>-159344743.37</v>
      </c>
      <c r="Y360">
        <v>-279290000.05000001</v>
      </c>
      <c r="Z360">
        <v>-39332677</v>
      </c>
      <c r="AA360">
        <v>-2520499953.1799998</v>
      </c>
      <c r="AB360">
        <v>-1532254561.1300001</v>
      </c>
      <c r="AC360">
        <v>-1532254561.1300001</v>
      </c>
    </row>
    <row r="361" spans="1:29" x14ac:dyDescent="0.3">
      <c r="A361" s="1" t="s">
        <v>73</v>
      </c>
      <c r="B361">
        <v>2017</v>
      </c>
      <c r="C361">
        <v>0</v>
      </c>
      <c r="D361">
        <v>472691232.94</v>
      </c>
      <c r="E361">
        <v>9345335.7400000002</v>
      </c>
      <c r="F361">
        <v>2041500.23</v>
      </c>
      <c r="G361">
        <v>22392772.579999998</v>
      </c>
      <c r="H361">
        <v>506470841.49000001</v>
      </c>
      <c r="I361">
        <v>5076590808.8000002</v>
      </c>
      <c r="J361">
        <v>-683098858.52999997</v>
      </c>
      <c r="K361">
        <v>4393491950.2700005</v>
      </c>
      <c r="L361">
        <v>203289546.22</v>
      </c>
      <c r="M361">
        <v>0</v>
      </c>
      <c r="N361">
        <v>36372883.75</v>
      </c>
      <c r="O361">
        <v>239662429.97</v>
      </c>
      <c r="P361">
        <v>-540618098.00999999</v>
      </c>
      <c r="Q361">
        <v>-11948516.98</v>
      </c>
      <c r="R361">
        <v>-82739631.730000004</v>
      </c>
      <c r="S361">
        <v>-156716639</v>
      </c>
      <c r="T361">
        <v>-792022885.72000003</v>
      </c>
      <c r="U361">
        <v>0</v>
      </c>
      <c r="V361">
        <v>-2029892220.1900001</v>
      </c>
      <c r="W361">
        <v>-91586704.620000005</v>
      </c>
      <c r="X361">
        <v>-207353992.5</v>
      </c>
      <c r="Y361">
        <v>-311560000.05000001</v>
      </c>
      <c r="Z361">
        <v>-32385645</v>
      </c>
      <c r="AA361">
        <v>-2672778562.3600001</v>
      </c>
      <c r="AB361">
        <v>-1674823773.6500001</v>
      </c>
      <c r="AC361">
        <v>-1674823773.6500001</v>
      </c>
    </row>
    <row r="362" spans="1:29" x14ac:dyDescent="0.3">
      <c r="A362" s="1" t="s">
        <v>73</v>
      </c>
      <c r="B362">
        <v>2018</v>
      </c>
      <c r="C362">
        <v>0</v>
      </c>
      <c r="D362">
        <v>484382182.36000001</v>
      </c>
      <c r="E362">
        <v>8067927.2300000004</v>
      </c>
      <c r="F362">
        <v>1271933.92</v>
      </c>
      <c r="G362">
        <v>11695189.27</v>
      </c>
      <c r="H362">
        <v>505417232.77999997</v>
      </c>
      <c r="I362">
        <v>5551851836.2399998</v>
      </c>
      <c r="J362">
        <v>-893442345.49000001</v>
      </c>
      <c r="K362">
        <v>4658409490.75</v>
      </c>
      <c r="L362">
        <v>99179879.569999993</v>
      </c>
      <c r="M362">
        <v>0</v>
      </c>
      <c r="N362">
        <v>9811064.6999999993</v>
      </c>
      <c r="O362">
        <v>108990944.27</v>
      </c>
      <c r="P362">
        <v>-492444568.87</v>
      </c>
      <c r="Q362">
        <v>-64082407.57</v>
      </c>
      <c r="R362">
        <v>-336920628.04000002</v>
      </c>
      <c r="S362">
        <v>-57600892.460000001</v>
      </c>
      <c r="T362">
        <v>-951048496.94000006</v>
      </c>
      <c r="U362">
        <v>0</v>
      </c>
      <c r="V362">
        <v>-1785725106.5999999</v>
      </c>
      <c r="W362">
        <v>-131572061.77</v>
      </c>
      <c r="X362">
        <v>-334469307.39999998</v>
      </c>
      <c r="Y362">
        <v>-274566000.05000001</v>
      </c>
      <c r="Z362">
        <v>-3983369</v>
      </c>
      <c r="AA362">
        <v>-2530315844.8200002</v>
      </c>
      <c r="AB362">
        <v>-1791453326.04</v>
      </c>
      <c r="AC362">
        <v>-1791453326.04</v>
      </c>
    </row>
    <row r="363" spans="1:29" x14ac:dyDescent="0.3">
      <c r="A363" s="1" t="s">
        <v>73</v>
      </c>
      <c r="B363">
        <v>2019</v>
      </c>
      <c r="C363">
        <v>36751485.350000001</v>
      </c>
      <c r="D363">
        <v>524168825.52999997</v>
      </c>
      <c r="E363">
        <v>7813482.1799999997</v>
      </c>
      <c r="F363">
        <v>2886415.92</v>
      </c>
      <c r="G363">
        <v>14046352.970000001</v>
      </c>
      <c r="H363">
        <v>585666561.95000005</v>
      </c>
      <c r="I363">
        <v>6063084066.8500004</v>
      </c>
      <c r="J363">
        <v>-1101660534.52</v>
      </c>
      <c r="K363">
        <v>4961423532.3299999</v>
      </c>
      <c r="L363">
        <v>66683184.700000003</v>
      </c>
      <c r="M363">
        <v>0</v>
      </c>
      <c r="N363">
        <v>9447064.3699999992</v>
      </c>
      <c r="O363">
        <v>76130249.069999993</v>
      </c>
      <c r="P363">
        <v>-513453555.93000001</v>
      </c>
      <c r="Q363">
        <v>-20427177.399999999</v>
      </c>
      <c r="R363">
        <v>-96570929.590000004</v>
      </c>
      <c r="S363">
        <v>0</v>
      </c>
      <c r="T363">
        <v>-630451662.91999996</v>
      </c>
      <c r="U363">
        <v>0</v>
      </c>
      <c r="V363">
        <v>-2183898333.5</v>
      </c>
      <c r="W363">
        <v>-139286411.08000001</v>
      </c>
      <c r="X363">
        <v>-390877672.31999999</v>
      </c>
      <c r="Y363">
        <v>-333291000.05000001</v>
      </c>
      <c r="Z363">
        <v>-1</v>
      </c>
      <c r="AA363">
        <v>-3047353417.9499998</v>
      </c>
      <c r="AB363">
        <v>-1945415262.48</v>
      </c>
      <c r="AC363">
        <v>-1945415262.48</v>
      </c>
    </row>
    <row r="364" spans="1:29" x14ac:dyDescent="0.3">
      <c r="A364" s="1" t="s">
        <v>73</v>
      </c>
      <c r="B364">
        <v>2020</v>
      </c>
      <c r="C364">
        <v>84042295.159999996</v>
      </c>
      <c r="D364">
        <v>458692741.19999999</v>
      </c>
      <c r="E364">
        <v>9813089.4800000004</v>
      </c>
      <c r="F364">
        <v>0</v>
      </c>
      <c r="G364">
        <v>16455478.84</v>
      </c>
      <c r="H364">
        <v>569003604.67999995</v>
      </c>
      <c r="I364">
        <v>6624015092.8199997</v>
      </c>
      <c r="J364">
        <v>-1340340914.5599999</v>
      </c>
      <c r="K364">
        <v>5283674178.2600002</v>
      </c>
      <c r="L364">
        <v>73383218.049999997</v>
      </c>
      <c r="M364">
        <v>0</v>
      </c>
      <c r="N364">
        <v>10710980.470000001</v>
      </c>
      <c r="O364">
        <v>84094198.519999996</v>
      </c>
      <c r="P364">
        <v>-403685322.56999999</v>
      </c>
      <c r="Q364">
        <v>-15820977.52</v>
      </c>
      <c r="R364">
        <v>-385039256.06999999</v>
      </c>
      <c r="S364">
        <v>0</v>
      </c>
      <c r="T364">
        <v>-804545556.15999997</v>
      </c>
      <c r="U364">
        <v>0</v>
      </c>
      <c r="V364">
        <v>-2083608901</v>
      </c>
      <c r="W364">
        <v>-134515310.88</v>
      </c>
      <c r="X364">
        <v>-522791380.70999998</v>
      </c>
      <c r="Y364">
        <v>-330744000.10000002</v>
      </c>
      <c r="AA364">
        <v>-3071659592.6900001</v>
      </c>
      <c r="AB364">
        <v>-2060566832.6099999</v>
      </c>
      <c r="AC364">
        <v>-2060566832.6099999</v>
      </c>
    </row>
    <row r="365" spans="1:29" x14ac:dyDescent="0.3">
      <c r="A365" s="1" t="s">
        <v>73</v>
      </c>
      <c r="B365">
        <v>2021</v>
      </c>
      <c r="C365">
        <v>53851886.950000003</v>
      </c>
      <c r="D365">
        <v>444210007.83999997</v>
      </c>
      <c r="E365">
        <v>9885526.1099999994</v>
      </c>
      <c r="F365">
        <v>358865.63</v>
      </c>
      <c r="G365">
        <v>18761532.190000001</v>
      </c>
      <c r="H365">
        <v>527067818.72000003</v>
      </c>
      <c r="I365">
        <v>7221195997.2799997</v>
      </c>
      <c r="J365">
        <v>-1594451420.45</v>
      </c>
      <c r="K365">
        <v>5626744576.8299999</v>
      </c>
      <c r="L365">
        <v>72675097.780000001</v>
      </c>
      <c r="M365">
        <v>0</v>
      </c>
      <c r="N365">
        <v>8678075.1600000001</v>
      </c>
      <c r="O365">
        <v>81353172.939999998</v>
      </c>
      <c r="P365">
        <v>-452288660.60000002</v>
      </c>
      <c r="Q365">
        <v>-12979958.789999999</v>
      </c>
      <c r="R365">
        <v>-90430647</v>
      </c>
      <c r="S365">
        <v>0</v>
      </c>
      <c r="T365">
        <v>-555699266.38999999</v>
      </c>
      <c r="U365">
        <v>0</v>
      </c>
      <c r="V365">
        <v>-2431965925.7800002</v>
      </c>
      <c r="W365">
        <v>-106620852.18000001</v>
      </c>
      <c r="X365">
        <v>-638340455.04999995</v>
      </c>
      <c r="Y365">
        <v>-304851000.05000001</v>
      </c>
      <c r="AA365">
        <v>-3481778233.0599999</v>
      </c>
      <c r="AB365">
        <v>-2197688069.04</v>
      </c>
      <c r="AC365">
        <v>-2197688069.04</v>
      </c>
    </row>
    <row r="366" spans="1:29" x14ac:dyDescent="0.3">
      <c r="A366" s="1" t="s">
        <v>74</v>
      </c>
      <c r="B366">
        <v>2015</v>
      </c>
      <c r="C366">
        <v>1044020.97</v>
      </c>
      <c r="D366">
        <v>3624915.09</v>
      </c>
      <c r="E366">
        <v>0</v>
      </c>
      <c r="F366">
        <v>0</v>
      </c>
      <c r="G366">
        <v>329469.34000000003</v>
      </c>
      <c r="H366">
        <v>4998405.4000000004</v>
      </c>
      <c r="I366">
        <v>25080040.300000001</v>
      </c>
      <c r="J366">
        <v>-13255527.560000001</v>
      </c>
      <c r="K366">
        <v>11824512.74</v>
      </c>
      <c r="L366">
        <v>665234.56000000006</v>
      </c>
      <c r="M366">
        <v>0</v>
      </c>
      <c r="N366">
        <v>398690.4</v>
      </c>
      <c r="O366">
        <v>1063924.96</v>
      </c>
      <c r="P366">
        <v>-2232718.7799999998</v>
      </c>
      <c r="Q366">
        <v>-111688.68</v>
      </c>
      <c r="R366">
        <v>0</v>
      </c>
      <c r="S366">
        <v>0</v>
      </c>
      <c r="T366">
        <v>-2344407.46</v>
      </c>
      <c r="U366">
        <v>0</v>
      </c>
      <c r="V366">
        <v>-3593268.52</v>
      </c>
      <c r="W366">
        <v>-948992.45</v>
      </c>
      <c r="X366">
        <v>-129476.72</v>
      </c>
      <c r="Y366">
        <v>0</v>
      </c>
      <c r="AA366">
        <v>-4671737.6900000004</v>
      </c>
      <c r="AB366">
        <v>-10870697.949999999</v>
      </c>
      <c r="AC366">
        <v>-10870697.949999999</v>
      </c>
    </row>
    <row r="367" spans="1:29" x14ac:dyDescent="0.3">
      <c r="A367" s="1" t="s">
        <v>74</v>
      </c>
      <c r="B367">
        <v>2016</v>
      </c>
      <c r="C367">
        <v>1931168.89</v>
      </c>
      <c r="D367">
        <v>4231802</v>
      </c>
      <c r="E367">
        <v>0</v>
      </c>
      <c r="F367">
        <v>0</v>
      </c>
      <c r="G367">
        <v>310420.78000000003</v>
      </c>
      <c r="H367">
        <v>6473391.6699999999</v>
      </c>
      <c r="I367">
        <v>13973675.49</v>
      </c>
      <c r="J367">
        <v>-1840154.82</v>
      </c>
      <c r="K367">
        <v>12133520.67</v>
      </c>
      <c r="L367">
        <v>596218.87</v>
      </c>
      <c r="M367">
        <v>0</v>
      </c>
      <c r="N367">
        <v>341344</v>
      </c>
      <c r="O367">
        <v>937562.87</v>
      </c>
      <c r="P367">
        <v>-3073741.53</v>
      </c>
      <c r="Q367">
        <v>-81824.62</v>
      </c>
      <c r="R367">
        <v>0</v>
      </c>
      <c r="S367">
        <v>0</v>
      </c>
      <c r="T367">
        <v>-3155566.15</v>
      </c>
      <c r="U367">
        <v>0</v>
      </c>
      <c r="V367">
        <v>-3593268.52</v>
      </c>
      <c r="W367">
        <v>-1225700.18</v>
      </c>
      <c r="X367">
        <v>-155662.32999999999</v>
      </c>
      <c r="Y367">
        <v>0</v>
      </c>
      <c r="AA367">
        <v>-4974631.03</v>
      </c>
      <c r="AB367">
        <v>-11414278.029999999</v>
      </c>
      <c r="AC367">
        <v>-11414278.029999999</v>
      </c>
    </row>
    <row r="368" spans="1:29" x14ac:dyDescent="0.3">
      <c r="A368" s="1" t="s">
        <v>74</v>
      </c>
      <c r="B368">
        <v>2017</v>
      </c>
      <c r="C368">
        <v>3093870.69</v>
      </c>
      <c r="D368">
        <v>3483835.48</v>
      </c>
      <c r="E368">
        <v>0</v>
      </c>
      <c r="F368">
        <v>0</v>
      </c>
      <c r="G368">
        <v>236422.04</v>
      </c>
      <c r="H368">
        <v>6814128.21</v>
      </c>
      <c r="I368">
        <v>14745464.18</v>
      </c>
      <c r="J368">
        <v>-2295118.91</v>
      </c>
      <c r="K368">
        <v>12450345.27</v>
      </c>
      <c r="L368">
        <v>758339.6</v>
      </c>
      <c r="M368">
        <v>0</v>
      </c>
      <c r="N368">
        <v>282203</v>
      </c>
      <c r="O368">
        <v>1040542.6</v>
      </c>
      <c r="P368">
        <v>-3173697.5</v>
      </c>
      <c r="Q368">
        <v>-378.61</v>
      </c>
      <c r="R368">
        <v>0</v>
      </c>
      <c r="S368">
        <v>0</v>
      </c>
      <c r="T368">
        <v>-3174076.11</v>
      </c>
      <c r="U368">
        <v>0</v>
      </c>
      <c r="V368">
        <v>-3593268.52</v>
      </c>
      <c r="W368">
        <v>-1658371.03</v>
      </c>
      <c r="X368">
        <v>-159721.82</v>
      </c>
      <c r="Y368">
        <v>0</v>
      </c>
      <c r="AA368">
        <v>-5411361.3700000001</v>
      </c>
      <c r="AB368">
        <v>-11719578.6</v>
      </c>
      <c r="AC368">
        <v>-11719578.6</v>
      </c>
    </row>
    <row r="369" spans="1:29" x14ac:dyDescent="0.3">
      <c r="A369" s="1" t="s">
        <v>74</v>
      </c>
      <c r="B369">
        <v>2018</v>
      </c>
      <c r="C369">
        <v>1401835.9</v>
      </c>
      <c r="D369">
        <v>3507932.68</v>
      </c>
      <c r="E369">
        <v>0</v>
      </c>
      <c r="F369">
        <v>0</v>
      </c>
      <c r="G369">
        <v>184188.04</v>
      </c>
      <c r="H369">
        <v>5093956.62</v>
      </c>
      <c r="I369">
        <v>15841708.43</v>
      </c>
      <c r="J369">
        <v>-2862832.63</v>
      </c>
      <c r="K369">
        <v>12978875.800000001</v>
      </c>
      <c r="L369">
        <v>371548.59</v>
      </c>
      <c r="M369">
        <v>0</v>
      </c>
      <c r="N369">
        <v>225075</v>
      </c>
      <c r="O369">
        <v>596623.59</v>
      </c>
      <c r="P369">
        <v>-1641248.78</v>
      </c>
      <c r="Q369">
        <v>-121576.87</v>
      </c>
      <c r="R369">
        <v>0</v>
      </c>
      <c r="S369">
        <v>0</v>
      </c>
      <c r="T369">
        <v>-1762825.65</v>
      </c>
      <c r="U369">
        <v>0</v>
      </c>
      <c r="V369">
        <v>-3593268.52</v>
      </c>
      <c r="W369">
        <v>-1041003.45</v>
      </c>
      <c r="X369">
        <v>-177508.42</v>
      </c>
      <c r="Y369">
        <v>0</v>
      </c>
      <c r="AA369">
        <v>-4811780.3899999997</v>
      </c>
      <c r="AB369">
        <v>-12094849.970000001</v>
      </c>
      <c r="AC369">
        <v>-12094849.970000001</v>
      </c>
    </row>
    <row r="370" spans="1:29" x14ac:dyDescent="0.3">
      <c r="A370" s="1" t="s">
        <v>74</v>
      </c>
      <c r="B370">
        <v>2019</v>
      </c>
      <c r="C370">
        <v>1491108.43</v>
      </c>
      <c r="D370">
        <v>4258769.9000000004</v>
      </c>
      <c r="E370">
        <v>0</v>
      </c>
      <c r="F370">
        <v>31867.06</v>
      </c>
      <c r="G370">
        <v>125137.34</v>
      </c>
      <c r="H370">
        <v>5906882.7300000004</v>
      </c>
      <c r="I370">
        <v>17288430.460000001</v>
      </c>
      <c r="J370">
        <v>-3480285.68</v>
      </c>
      <c r="K370">
        <v>13808144.779999999</v>
      </c>
      <c r="L370">
        <v>503397.17</v>
      </c>
      <c r="M370">
        <v>0</v>
      </c>
      <c r="N370">
        <v>132482</v>
      </c>
      <c r="O370">
        <v>635879.17000000004</v>
      </c>
      <c r="P370">
        <v>-3867282.43</v>
      </c>
      <c r="Q370">
        <v>-850.89</v>
      </c>
      <c r="R370">
        <v>0</v>
      </c>
      <c r="S370">
        <v>0</v>
      </c>
      <c r="T370">
        <v>-3868133.32</v>
      </c>
      <c r="U370">
        <v>0</v>
      </c>
      <c r="V370">
        <v>-3593268.52</v>
      </c>
      <c r="W370">
        <v>-362900.03</v>
      </c>
      <c r="X370">
        <v>-171695.32</v>
      </c>
      <c r="Y370">
        <v>0</v>
      </c>
      <c r="AA370">
        <v>-4127863.87</v>
      </c>
      <c r="AB370">
        <v>-12354909.49</v>
      </c>
      <c r="AC370">
        <v>-12354909.49</v>
      </c>
    </row>
    <row r="371" spans="1:29" x14ac:dyDescent="0.3">
      <c r="A371" s="1" t="s">
        <v>74</v>
      </c>
      <c r="B371">
        <v>2020</v>
      </c>
      <c r="C371">
        <v>419543.56</v>
      </c>
      <c r="D371">
        <v>4694904.66</v>
      </c>
      <c r="E371">
        <v>0</v>
      </c>
      <c r="F371">
        <v>38600.85</v>
      </c>
      <c r="G371">
        <v>94822.37</v>
      </c>
      <c r="H371">
        <v>5247871.4400000004</v>
      </c>
      <c r="I371">
        <v>18844164.25</v>
      </c>
      <c r="J371">
        <v>-4111859.53</v>
      </c>
      <c r="K371">
        <v>14732304.720000001</v>
      </c>
      <c r="L371">
        <v>1203077.94</v>
      </c>
      <c r="M371">
        <v>0</v>
      </c>
      <c r="N371">
        <v>46986</v>
      </c>
      <c r="O371">
        <v>1250063.94</v>
      </c>
      <c r="P371">
        <v>-3030603.39</v>
      </c>
      <c r="Q371">
        <v>-29759.58</v>
      </c>
      <c r="R371">
        <v>0</v>
      </c>
      <c r="S371">
        <v>-33798.959999999999</v>
      </c>
      <c r="T371">
        <v>-3094161.93</v>
      </c>
      <c r="U371">
        <v>-1469680.76</v>
      </c>
      <c r="V371">
        <v>-3593268.52</v>
      </c>
      <c r="W371">
        <v>-295170.11</v>
      </c>
      <c r="X371">
        <v>-168050.84</v>
      </c>
      <c r="Y371">
        <v>0</v>
      </c>
      <c r="AA371">
        <v>-5526170.2300000004</v>
      </c>
      <c r="AB371">
        <v>-12609907.939999999</v>
      </c>
      <c r="AC371">
        <v>-12609907.939999999</v>
      </c>
    </row>
    <row r="372" spans="1:29" x14ac:dyDescent="0.3">
      <c r="A372" s="1" t="s">
        <v>74</v>
      </c>
      <c r="B372">
        <v>2021</v>
      </c>
      <c r="C372">
        <v>300</v>
      </c>
      <c r="D372">
        <v>4475164.74</v>
      </c>
      <c r="E372">
        <v>0</v>
      </c>
      <c r="F372">
        <v>17336.419999999998</v>
      </c>
      <c r="G372">
        <v>84942.82</v>
      </c>
      <c r="H372">
        <v>4577743.9800000004</v>
      </c>
      <c r="I372">
        <v>21827765.379999999</v>
      </c>
      <c r="J372">
        <v>-4809281.1900000004</v>
      </c>
      <c r="K372">
        <v>17018484.190000001</v>
      </c>
      <c r="L372">
        <v>1376264.45</v>
      </c>
      <c r="M372">
        <v>0</v>
      </c>
      <c r="N372">
        <v>100</v>
      </c>
      <c r="O372">
        <v>1376364.45</v>
      </c>
      <c r="P372">
        <v>-3940721.84</v>
      </c>
      <c r="Q372">
        <v>-467.92</v>
      </c>
      <c r="R372">
        <v>0</v>
      </c>
      <c r="S372">
        <v>-165843.68</v>
      </c>
      <c r="T372">
        <v>-4107033.44</v>
      </c>
      <c r="U372">
        <v>-1435501.26</v>
      </c>
      <c r="V372">
        <v>-3593268.52</v>
      </c>
      <c r="W372">
        <v>-280638.95</v>
      </c>
      <c r="X372">
        <v>-366540.36</v>
      </c>
      <c r="Y372">
        <v>0</v>
      </c>
      <c r="Z372">
        <v>-10711</v>
      </c>
      <c r="AA372">
        <v>-5686660.0899999999</v>
      </c>
      <c r="AB372">
        <v>-13178899.09</v>
      </c>
      <c r="AC372">
        <v>-13178899.09</v>
      </c>
    </row>
    <row r="373" spans="1:29" x14ac:dyDescent="0.3">
      <c r="A373" s="1" t="s">
        <v>75</v>
      </c>
      <c r="B373">
        <v>2015</v>
      </c>
      <c r="C373">
        <v>3179</v>
      </c>
      <c r="D373">
        <v>39556584</v>
      </c>
      <c r="E373">
        <v>4081314</v>
      </c>
      <c r="F373">
        <v>0</v>
      </c>
      <c r="G373">
        <v>939846</v>
      </c>
      <c r="H373">
        <v>44580923</v>
      </c>
      <c r="I373">
        <v>337632201</v>
      </c>
      <c r="J373">
        <v>-142477428</v>
      </c>
      <c r="K373">
        <v>195154773</v>
      </c>
      <c r="L373">
        <v>8884893</v>
      </c>
      <c r="M373">
        <v>0</v>
      </c>
      <c r="N373">
        <v>1476704</v>
      </c>
      <c r="O373">
        <v>10361597</v>
      </c>
      <c r="P373">
        <v>-34806397</v>
      </c>
      <c r="Q373">
        <v>-1535493</v>
      </c>
      <c r="R373">
        <v>-1017885</v>
      </c>
      <c r="S373">
        <v>-10272075</v>
      </c>
      <c r="T373">
        <v>-47631850</v>
      </c>
      <c r="U373">
        <v>-101898336</v>
      </c>
      <c r="V373">
        <v>0</v>
      </c>
      <c r="W373">
        <v>-6537627</v>
      </c>
      <c r="X373">
        <v>-4322688</v>
      </c>
      <c r="Y373">
        <v>-4553372</v>
      </c>
      <c r="AA373">
        <v>-117312023</v>
      </c>
      <c r="AB373">
        <v>-85153420</v>
      </c>
      <c r="AC373">
        <v>-85153420</v>
      </c>
    </row>
    <row r="374" spans="1:29" x14ac:dyDescent="0.3">
      <c r="A374" s="1" t="s">
        <v>75</v>
      </c>
      <c r="B374">
        <v>2016</v>
      </c>
      <c r="C374">
        <v>3194</v>
      </c>
      <c r="D374">
        <v>45445488</v>
      </c>
      <c r="E374">
        <v>3237595</v>
      </c>
      <c r="F374">
        <v>0</v>
      </c>
      <c r="G374">
        <v>785745</v>
      </c>
      <c r="H374">
        <v>49472022</v>
      </c>
      <c r="I374">
        <v>374314267</v>
      </c>
      <c r="J374">
        <v>-151182999</v>
      </c>
      <c r="K374">
        <v>223131268</v>
      </c>
      <c r="L374">
        <v>3738636</v>
      </c>
      <c r="M374">
        <v>0</v>
      </c>
      <c r="N374">
        <v>1221393</v>
      </c>
      <c r="O374">
        <v>4960029</v>
      </c>
      <c r="P374">
        <v>-39153002</v>
      </c>
      <c r="Q374">
        <v>-2344338</v>
      </c>
      <c r="R374">
        <v>-1000100</v>
      </c>
      <c r="S374">
        <v>-6257014</v>
      </c>
      <c r="T374">
        <v>-48754454</v>
      </c>
      <c r="U374">
        <v>-104679646</v>
      </c>
      <c r="V374">
        <v>0</v>
      </c>
      <c r="W374">
        <v>-6240327</v>
      </c>
      <c r="X374">
        <v>-22582665</v>
      </c>
      <c r="Y374">
        <v>-4426109</v>
      </c>
      <c r="AA374">
        <v>-137928747</v>
      </c>
      <c r="AB374">
        <v>-90880118</v>
      </c>
      <c r="AC374">
        <v>-90880118</v>
      </c>
    </row>
    <row r="375" spans="1:29" x14ac:dyDescent="0.3">
      <c r="A375" s="1" t="s">
        <v>75</v>
      </c>
      <c r="B375">
        <v>2017</v>
      </c>
      <c r="C375">
        <v>5487940</v>
      </c>
      <c r="D375">
        <v>34220766</v>
      </c>
      <c r="E375">
        <v>2589538</v>
      </c>
      <c r="F375">
        <v>0</v>
      </c>
      <c r="G375">
        <v>527349</v>
      </c>
      <c r="H375">
        <v>42825593</v>
      </c>
      <c r="I375">
        <v>391735841</v>
      </c>
      <c r="J375">
        <v>-160374527</v>
      </c>
      <c r="K375">
        <v>231361314</v>
      </c>
      <c r="L375">
        <v>2794514</v>
      </c>
      <c r="M375">
        <v>0</v>
      </c>
      <c r="N375">
        <v>544658</v>
      </c>
      <c r="O375">
        <v>3339172</v>
      </c>
      <c r="P375">
        <v>-33000571</v>
      </c>
      <c r="Q375">
        <v>0</v>
      </c>
      <c r="R375">
        <v>-1002563</v>
      </c>
      <c r="S375">
        <v>-5564000</v>
      </c>
      <c r="T375">
        <v>-39567134</v>
      </c>
      <c r="U375">
        <v>-106514423</v>
      </c>
      <c r="V375">
        <v>0</v>
      </c>
      <c r="W375">
        <v>-4846740</v>
      </c>
      <c r="X375">
        <v>-26200158</v>
      </c>
      <c r="Y375">
        <v>-4463413</v>
      </c>
      <c r="AA375">
        <v>-142024734</v>
      </c>
      <c r="AB375">
        <v>-95934211</v>
      </c>
      <c r="AC375">
        <v>-95934211</v>
      </c>
    </row>
    <row r="376" spans="1:29" x14ac:dyDescent="0.3">
      <c r="A376" s="1" t="s">
        <v>75</v>
      </c>
      <c r="B376">
        <v>2018</v>
      </c>
      <c r="C376">
        <v>5563651</v>
      </c>
      <c r="D376">
        <v>32291210</v>
      </c>
      <c r="E376">
        <v>2983865</v>
      </c>
      <c r="F376">
        <v>0</v>
      </c>
      <c r="G376">
        <v>795692</v>
      </c>
      <c r="H376">
        <v>41634418</v>
      </c>
      <c r="I376">
        <v>408290787</v>
      </c>
      <c r="J376">
        <v>-169460647</v>
      </c>
      <c r="K376">
        <v>238830140</v>
      </c>
      <c r="L376">
        <v>1846622</v>
      </c>
      <c r="M376">
        <v>0</v>
      </c>
      <c r="N376">
        <v>447148</v>
      </c>
      <c r="O376">
        <v>2293770</v>
      </c>
      <c r="P376">
        <v>-31650723</v>
      </c>
      <c r="Q376">
        <v>-877413</v>
      </c>
      <c r="R376">
        <v>-100</v>
      </c>
      <c r="S376">
        <v>-5964000</v>
      </c>
      <c r="T376">
        <v>-38492236</v>
      </c>
      <c r="U376">
        <v>-107967948</v>
      </c>
      <c r="V376">
        <v>0</v>
      </c>
      <c r="W376">
        <v>-3419307</v>
      </c>
      <c r="X376">
        <v>-28465626</v>
      </c>
      <c r="Y376">
        <v>-4524748</v>
      </c>
      <c r="AA376">
        <v>-144377629</v>
      </c>
      <c r="AB376">
        <v>-99888463</v>
      </c>
      <c r="AC376">
        <v>-99888463</v>
      </c>
    </row>
    <row r="377" spans="1:29" x14ac:dyDescent="0.3">
      <c r="A377" s="1" t="s">
        <v>75</v>
      </c>
      <c r="B377">
        <v>2019</v>
      </c>
      <c r="C377">
        <v>1696</v>
      </c>
      <c r="D377">
        <v>32257046</v>
      </c>
      <c r="E377">
        <v>3721642</v>
      </c>
      <c r="F377">
        <v>0</v>
      </c>
      <c r="G377">
        <v>308591</v>
      </c>
      <c r="H377">
        <v>36288975</v>
      </c>
      <c r="I377">
        <v>427292482</v>
      </c>
      <c r="J377">
        <v>-179648815</v>
      </c>
      <c r="K377">
        <v>247643667</v>
      </c>
      <c r="L377">
        <v>1777325</v>
      </c>
      <c r="M377">
        <v>0</v>
      </c>
      <c r="N377">
        <v>869362</v>
      </c>
      <c r="O377">
        <v>2646687</v>
      </c>
      <c r="P377">
        <v>-30489724</v>
      </c>
      <c r="Q377">
        <v>-2294234</v>
      </c>
      <c r="R377">
        <v>0</v>
      </c>
      <c r="S377">
        <v>-6264000</v>
      </c>
      <c r="T377">
        <v>-39047958</v>
      </c>
      <c r="U377">
        <v>-109180321</v>
      </c>
      <c r="V377">
        <v>0</v>
      </c>
      <c r="W377">
        <v>-1917295</v>
      </c>
      <c r="X377">
        <v>-29889549</v>
      </c>
      <c r="Y377">
        <v>-3990062</v>
      </c>
      <c r="AA377">
        <v>-144977227</v>
      </c>
      <c r="AB377">
        <v>-102554144</v>
      </c>
      <c r="AC377">
        <v>-102554144</v>
      </c>
    </row>
    <row r="378" spans="1:29" x14ac:dyDescent="0.3">
      <c r="A378" s="1" t="s">
        <v>75</v>
      </c>
      <c r="B378">
        <v>2020</v>
      </c>
      <c r="C378">
        <v>2317246</v>
      </c>
      <c r="D378">
        <v>35167185</v>
      </c>
      <c r="E378">
        <v>3278250</v>
      </c>
      <c r="F378">
        <v>0</v>
      </c>
      <c r="G378">
        <v>438927</v>
      </c>
      <c r="H378">
        <v>41201608</v>
      </c>
      <c r="I378">
        <v>438210263</v>
      </c>
      <c r="J378">
        <v>-182454299</v>
      </c>
      <c r="K378">
        <v>255755964</v>
      </c>
      <c r="L378">
        <v>1099551</v>
      </c>
      <c r="M378">
        <v>0</v>
      </c>
      <c r="N378">
        <v>3081093</v>
      </c>
      <c r="O378">
        <v>4180644</v>
      </c>
      <c r="P378">
        <v>-32088845</v>
      </c>
      <c r="Q378">
        <v>-2108709</v>
      </c>
      <c r="R378">
        <v>0</v>
      </c>
      <c r="S378">
        <v>-5552334</v>
      </c>
      <c r="T378">
        <v>-39749888</v>
      </c>
      <c r="U378">
        <v>-120699377</v>
      </c>
      <c r="V378">
        <v>0</v>
      </c>
      <c r="W378">
        <v>-3623588</v>
      </c>
      <c r="X378">
        <v>-31098228</v>
      </c>
      <c r="Y378">
        <v>-4016713</v>
      </c>
      <c r="AA378">
        <v>-159437906</v>
      </c>
      <c r="AB378">
        <v>-101950422</v>
      </c>
      <c r="AC378">
        <v>-101950422</v>
      </c>
    </row>
    <row r="379" spans="1:29" x14ac:dyDescent="0.3">
      <c r="A379" s="1" t="s">
        <v>75</v>
      </c>
      <c r="B379">
        <v>2021</v>
      </c>
      <c r="C379">
        <v>191163</v>
      </c>
      <c r="D379">
        <v>34461221</v>
      </c>
      <c r="E379">
        <v>3775504</v>
      </c>
      <c r="F379">
        <v>0</v>
      </c>
      <c r="G379">
        <v>799087</v>
      </c>
      <c r="H379">
        <v>39226975</v>
      </c>
      <c r="I379">
        <v>458893258</v>
      </c>
      <c r="J379">
        <v>-190959199</v>
      </c>
      <c r="K379">
        <v>267934059</v>
      </c>
      <c r="L379">
        <v>4061749</v>
      </c>
      <c r="M379">
        <v>0</v>
      </c>
      <c r="N379">
        <v>2541762</v>
      </c>
      <c r="O379">
        <v>6603511</v>
      </c>
      <c r="P379">
        <v>-32716088</v>
      </c>
      <c r="Q379">
        <v>-1935375</v>
      </c>
      <c r="R379">
        <v>0</v>
      </c>
      <c r="S379">
        <v>-5794000</v>
      </c>
      <c r="T379">
        <v>-40445463</v>
      </c>
      <c r="U379">
        <v>-119251307</v>
      </c>
      <c r="V379">
        <v>0</v>
      </c>
      <c r="W379">
        <v>-3089331</v>
      </c>
      <c r="X379">
        <v>-34136928</v>
      </c>
      <c r="Y379">
        <v>-4479963</v>
      </c>
      <c r="AA379">
        <v>-160957529</v>
      </c>
      <c r="AB379">
        <v>-112361553</v>
      </c>
      <c r="AC379">
        <v>-112361553</v>
      </c>
    </row>
    <row r="380" spans="1:29" x14ac:dyDescent="0.3">
      <c r="A380" s="1" t="s">
        <v>76</v>
      </c>
      <c r="B380">
        <v>2015</v>
      </c>
      <c r="C380">
        <v>2294206</v>
      </c>
      <c r="D380">
        <v>7135699</v>
      </c>
      <c r="E380">
        <v>383357</v>
      </c>
      <c r="F380">
        <v>106338</v>
      </c>
      <c r="G380">
        <v>269226</v>
      </c>
      <c r="H380">
        <v>10188826</v>
      </c>
      <c r="I380">
        <v>57940326</v>
      </c>
      <c r="J380">
        <v>-29952590</v>
      </c>
      <c r="K380">
        <v>27987736</v>
      </c>
      <c r="L380">
        <v>765632</v>
      </c>
      <c r="M380">
        <v>0</v>
      </c>
      <c r="N380">
        <v>1879443</v>
      </c>
      <c r="O380">
        <v>2645075</v>
      </c>
      <c r="P380">
        <v>-6594123</v>
      </c>
      <c r="Q380">
        <v>-218104</v>
      </c>
      <c r="R380">
        <v>0</v>
      </c>
      <c r="S380">
        <v>0</v>
      </c>
      <c r="T380">
        <v>-6812227</v>
      </c>
      <c r="U380">
        <v>0</v>
      </c>
      <c r="V380">
        <v>-13499953</v>
      </c>
      <c r="W380">
        <v>-1274568</v>
      </c>
      <c r="X380">
        <v>-1547444</v>
      </c>
      <c r="Y380">
        <v>-1583297</v>
      </c>
      <c r="AA380">
        <v>-17905262</v>
      </c>
      <c r="AB380">
        <v>-16104148</v>
      </c>
      <c r="AC380">
        <v>-16104148</v>
      </c>
    </row>
    <row r="381" spans="1:29" x14ac:dyDescent="0.3">
      <c r="A381" s="1" t="s">
        <v>76</v>
      </c>
      <c r="B381">
        <v>2016</v>
      </c>
      <c r="C381">
        <v>1551659.56</v>
      </c>
      <c r="D381">
        <v>8338996.9699999997</v>
      </c>
      <c r="E381">
        <v>508354.62</v>
      </c>
      <c r="F381">
        <v>133578.48000000001</v>
      </c>
      <c r="G381">
        <v>176225.66</v>
      </c>
      <c r="H381">
        <v>10708815.289999999</v>
      </c>
      <c r="I381">
        <v>60377949.280000001</v>
      </c>
      <c r="J381">
        <v>-30983471.109999999</v>
      </c>
      <c r="K381">
        <v>29394478.170000002</v>
      </c>
      <c r="L381">
        <v>677053.57</v>
      </c>
      <c r="M381">
        <v>0</v>
      </c>
      <c r="N381">
        <v>1371745</v>
      </c>
      <c r="O381">
        <v>2048798.57</v>
      </c>
      <c r="P381">
        <v>-7137790.4800000004</v>
      </c>
      <c r="Q381">
        <v>-205539.35</v>
      </c>
      <c r="R381">
        <v>0</v>
      </c>
      <c r="S381">
        <v>0</v>
      </c>
      <c r="T381">
        <v>-7343329.8300000001</v>
      </c>
      <c r="U381">
        <v>0</v>
      </c>
      <c r="V381">
        <v>-13499952.65</v>
      </c>
      <c r="W381">
        <v>-2385877.27</v>
      </c>
      <c r="X381">
        <v>-957920</v>
      </c>
      <c r="Y381">
        <v>-1572730</v>
      </c>
      <c r="AA381">
        <v>-18416479.920000002</v>
      </c>
      <c r="AB381">
        <v>-16392282.279999999</v>
      </c>
      <c r="AC381">
        <v>-16392282.279999999</v>
      </c>
    </row>
    <row r="382" spans="1:29" x14ac:dyDescent="0.3">
      <c r="A382" s="1" t="s">
        <v>76</v>
      </c>
      <c r="B382">
        <v>2017</v>
      </c>
      <c r="C382">
        <v>1926030.55</v>
      </c>
      <c r="D382">
        <v>7864403.9699999997</v>
      </c>
      <c r="E382">
        <v>470681.46</v>
      </c>
      <c r="F382">
        <v>192954.54</v>
      </c>
      <c r="G382">
        <v>325726.57</v>
      </c>
      <c r="H382">
        <v>10779797.09</v>
      </c>
      <c r="I382">
        <v>62077935.719999999</v>
      </c>
      <c r="J382">
        <v>-31865192.57</v>
      </c>
      <c r="K382">
        <v>30212743.149999999</v>
      </c>
      <c r="L382">
        <v>24858.93</v>
      </c>
      <c r="M382">
        <v>0</v>
      </c>
      <c r="N382">
        <v>1254528</v>
      </c>
      <c r="O382">
        <v>1279386.93</v>
      </c>
      <c r="P382">
        <v>-7021207.7400000002</v>
      </c>
      <c r="Q382">
        <v>-119539.12</v>
      </c>
      <c r="R382">
        <v>0</v>
      </c>
      <c r="S382">
        <v>0</v>
      </c>
      <c r="T382">
        <v>-7140746.8600000003</v>
      </c>
      <c r="U382">
        <v>0</v>
      </c>
      <c r="V382">
        <v>-13499952.65</v>
      </c>
      <c r="W382">
        <v>-2580704.27</v>
      </c>
      <c r="X382">
        <v>-885024</v>
      </c>
      <c r="Y382">
        <v>-1417677</v>
      </c>
      <c r="AA382">
        <v>-18383357.920000002</v>
      </c>
      <c r="AB382">
        <v>-16747822.390000001</v>
      </c>
      <c r="AC382">
        <v>-16747822.390000001</v>
      </c>
    </row>
    <row r="383" spans="1:29" x14ac:dyDescent="0.3">
      <c r="A383" s="1" t="s">
        <v>76</v>
      </c>
      <c r="B383">
        <v>2018</v>
      </c>
      <c r="C383">
        <v>403742.49</v>
      </c>
      <c r="D383">
        <v>8205286.6100000003</v>
      </c>
      <c r="E383">
        <v>492374.78</v>
      </c>
      <c r="F383">
        <v>67263.460000000006</v>
      </c>
      <c r="G383">
        <v>264338.93</v>
      </c>
      <c r="H383">
        <v>9433006.2699999996</v>
      </c>
      <c r="I383">
        <v>64082828.049999997</v>
      </c>
      <c r="J383">
        <v>-33132504.969999999</v>
      </c>
      <c r="K383">
        <v>30950323.079999998</v>
      </c>
      <c r="L383">
        <v>305138.21999999997</v>
      </c>
      <c r="M383">
        <v>0</v>
      </c>
      <c r="N383">
        <v>494606</v>
      </c>
      <c r="O383">
        <v>799744.22</v>
      </c>
      <c r="P383">
        <v>-5910846.6500000004</v>
      </c>
      <c r="Q383">
        <v>-248082.24</v>
      </c>
      <c r="R383">
        <v>0</v>
      </c>
      <c r="S383">
        <v>0</v>
      </c>
      <c r="T383">
        <v>-6158928.8899999997</v>
      </c>
      <c r="U383">
        <v>0</v>
      </c>
      <c r="V383">
        <v>-13499952.65</v>
      </c>
      <c r="W383">
        <v>-2551109.2799999998</v>
      </c>
      <c r="X383">
        <v>-236578</v>
      </c>
      <c r="Y383">
        <v>-1309493</v>
      </c>
      <c r="AA383">
        <v>-17597132.93</v>
      </c>
      <c r="AB383">
        <v>-17427011.75</v>
      </c>
      <c r="AC383">
        <v>-17427011.75</v>
      </c>
    </row>
    <row r="384" spans="1:29" x14ac:dyDescent="0.3">
      <c r="A384" s="1" t="s">
        <v>76</v>
      </c>
      <c r="B384">
        <v>2019</v>
      </c>
      <c r="C384">
        <v>486956.72</v>
      </c>
      <c r="D384">
        <v>9002669.5199999996</v>
      </c>
      <c r="E384">
        <v>523345.89</v>
      </c>
      <c r="F384">
        <v>110835.79</v>
      </c>
      <c r="G384">
        <v>493862.12</v>
      </c>
      <c r="H384">
        <v>10617670.039999999</v>
      </c>
      <c r="I384">
        <v>67052611.82</v>
      </c>
      <c r="J384">
        <v>-34336807.710000001</v>
      </c>
      <c r="K384">
        <v>32715804.109999999</v>
      </c>
      <c r="L384">
        <v>214781.02</v>
      </c>
      <c r="M384">
        <v>0</v>
      </c>
      <c r="N384">
        <v>459902</v>
      </c>
      <c r="O384">
        <v>674683.02</v>
      </c>
      <c r="P384">
        <v>-7142343.1799999997</v>
      </c>
      <c r="Q384">
        <v>-203901.97</v>
      </c>
      <c r="R384">
        <v>0</v>
      </c>
      <c r="S384">
        <v>-14086.08</v>
      </c>
      <c r="T384">
        <v>-7360331.2300000004</v>
      </c>
      <c r="U384">
        <v>-15000000</v>
      </c>
      <c r="V384">
        <v>0</v>
      </c>
      <c r="W384">
        <v>-1923063.75</v>
      </c>
      <c r="X384">
        <v>-254326</v>
      </c>
      <c r="Y384">
        <v>-1394138</v>
      </c>
      <c r="AA384">
        <v>-18571527.75</v>
      </c>
      <c r="AB384">
        <v>-18076298.190000001</v>
      </c>
      <c r="AC384">
        <v>-18076298.190000001</v>
      </c>
    </row>
    <row r="385" spans="1:29" x14ac:dyDescent="0.3">
      <c r="A385" s="1" t="s">
        <v>76</v>
      </c>
      <c r="B385">
        <v>2020</v>
      </c>
      <c r="C385">
        <v>2460530.54</v>
      </c>
      <c r="D385">
        <v>9153721.3699999992</v>
      </c>
      <c r="E385">
        <v>590124.42000000004</v>
      </c>
      <c r="F385">
        <v>99366.1</v>
      </c>
      <c r="G385">
        <v>531656.81000000006</v>
      </c>
      <c r="H385">
        <v>12835399.24</v>
      </c>
      <c r="I385">
        <v>68986610.299999997</v>
      </c>
      <c r="J385">
        <v>-34843271.039999999</v>
      </c>
      <c r="K385">
        <v>34143339.259999998</v>
      </c>
      <c r="L385">
        <v>363403.95</v>
      </c>
      <c r="M385">
        <v>0</v>
      </c>
      <c r="N385">
        <v>1271010</v>
      </c>
      <c r="O385">
        <v>1634413.95</v>
      </c>
      <c r="P385">
        <v>-7064054.9900000002</v>
      </c>
      <c r="Q385">
        <v>-134889.48000000001</v>
      </c>
      <c r="R385">
        <v>0</v>
      </c>
      <c r="S385">
        <v>-219860.53</v>
      </c>
      <c r="T385">
        <v>-7418805</v>
      </c>
      <c r="U385">
        <v>-18177461</v>
      </c>
      <c r="V385">
        <v>0</v>
      </c>
      <c r="W385">
        <v>-1624700.87</v>
      </c>
      <c r="X385">
        <v>-1034756</v>
      </c>
      <c r="Y385">
        <v>-1407857</v>
      </c>
      <c r="AA385">
        <v>-22244774.870000001</v>
      </c>
      <c r="AB385">
        <v>-18949572.579999998</v>
      </c>
      <c r="AC385">
        <v>-18949572.579999998</v>
      </c>
    </row>
    <row r="386" spans="1:29" x14ac:dyDescent="0.3">
      <c r="A386" s="1" t="s">
        <v>76</v>
      </c>
      <c r="B386">
        <v>2021</v>
      </c>
      <c r="C386">
        <v>2924509.06</v>
      </c>
      <c r="D386">
        <v>7526180.1900000004</v>
      </c>
      <c r="E386">
        <v>747773.12</v>
      </c>
      <c r="F386">
        <v>85224.07</v>
      </c>
      <c r="G386">
        <v>438362.66</v>
      </c>
      <c r="H386">
        <v>11722049.1</v>
      </c>
      <c r="I386">
        <v>72128719.439999998</v>
      </c>
      <c r="J386">
        <v>-36474450.420000002</v>
      </c>
      <c r="K386">
        <v>35654269.020000003</v>
      </c>
      <c r="L386">
        <v>552486.15</v>
      </c>
      <c r="M386">
        <v>0</v>
      </c>
      <c r="N386">
        <v>584132</v>
      </c>
      <c r="O386">
        <v>1136618.1499999999</v>
      </c>
      <c r="P386">
        <v>-7044743.9699999997</v>
      </c>
      <c r="Q386">
        <v>-151111.85999999999</v>
      </c>
      <c r="R386">
        <v>0</v>
      </c>
      <c r="S386">
        <v>-223883.23</v>
      </c>
      <c r="T386">
        <v>-7419739.0599999996</v>
      </c>
      <c r="U386">
        <v>-17968506</v>
      </c>
      <c r="V386">
        <v>0</v>
      </c>
      <c r="W386">
        <v>-1673833.07</v>
      </c>
      <c r="X386">
        <v>-300890</v>
      </c>
      <c r="Y386">
        <v>-1267892</v>
      </c>
      <c r="AA386">
        <v>-21211121.07</v>
      </c>
      <c r="AB386">
        <v>-19882076.140000001</v>
      </c>
      <c r="AC386">
        <v>-19882076.140000001</v>
      </c>
    </row>
    <row r="387" spans="1:29" x14ac:dyDescent="0.3">
      <c r="A387" s="1" t="s">
        <v>77</v>
      </c>
      <c r="B387">
        <v>2015</v>
      </c>
      <c r="C387">
        <v>0</v>
      </c>
      <c r="D387">
        <v>2723509.63</v>
      </c>
      <c r="E387">
        <v>101159.18</v>
      </c>
      <c r="F387">
        <v>0</v>
      </c>
      <c r="G387">
        <v>211747.75</v>
      </c>
      <c r="H387">
        <v>3036416.56</v>
      </c>
      <c r="I387">
        <v>13729799.800000001</v>
      </c>
      <c r="J387">
        <v>-7408160.9100000001</v>
      </c>
      <c r="K387">
        <v>6321638.8899999997</v>
      </c>
      <c r="L387">
        <v>2228975.5299999998</v>
      </c>
      <c r="M387">
        <v>0</v>
      </c>
      <c r="N387">
        <v>283145.28000000003</v>
      </c>
      <c r="O387">
        <v>2512120.81</v>
      </c>
      <c r="P387">
        <v>-2139126.19</v>
      </c>
      <c r="Q387">
        <v>0</v>
      </c>
      <c r="R387">
        <v>0</v>
      </c>
      <c r="S387">
        <v>-1006411.56</v>
      </c>
      <c r="T387">
        <v>-3145537.75</v>
      </c>
      <c r="U387">
        <v>-4203599.6100000003</v>
      </c>
      <c r="V387">
        <v>0</v>
      </c>
      <c r="W387">
        <v>-550868.56000000006</v>
      </c>
      <c r="X387">
        <v>-199382.87</v>
      </c>
      <c r="Y387">
        <v>-144261</v>
      </c>
      <c r="Z387">
        <v>-281000</v>
      </c>
      <c r="AA387">
        <v>-5379112.04</v>
      </c>
      <c r="AB387">
        <v>-3345526.47</v>
      </c>
      <c r="AC387">
        <v>-3345526.47</v>
      </c>
    </row>
    <row r="388" spans="1:29" x14ac:dyDescent="0.3">
      <c r="A388" s="1" t="s">
        <v>77</v>
      </c>
      <c r="B388">
        <v>2016</v>
      </c>
      <c r="C388">
        <v>0</v>
      </c>
      <c r="D388">
        <v>3138069.47</v>
      </c>
      <c r="E388">
        <v>127105.33</v>
      </c>
      <c r="F388">
        <v>0</v>
      </c>
      <c r="G388">
        <v>244804.46</v>
      </c>
      <c r="H388">
        <v>3509979.26</v>
      </c>
      <c r="I388">
        <v>10526620.369999999</v>
      </c>
      <c r="J388">
        <v>-1271259.22</v>
      </c>
      <c r="K388">
        <v>9255361.1500000004</v>
      </c>
      <c r="L388">
        <v>659918.63</v>
      </c>
      <c r="M388">
        <v>0</v>
      </c>
      <c r="N388">
        <v>152145.28</v>
      </c>
      <c r="O388">
        <v>812063.91</v>
      </c>
      <c r="P388">
        <v>-2522147.8399999999</v>
      </c>
      <c r="Q388">
        <v>0</v>
      </c>
      <c r="R388">
        <v>0</v>
      </c>
      <c r="S388">
        <v>-775445.29</v>
      </c>
      <c r="T388">
        <v>-3297593.13</v>
      </c>
      <c r="U388">
        <v>-5037356.68</v>
      </c>
      <c r="V388">
        <v>0</v>
      </c>
      <c r="W388">
        <v>-532762.1</v>
      </c>
      <c r="X388">
        <v>-619201.89</v>
      </c>
      <c r="Y388">
        <v>-176872</v>
      </c>
      <c r="Z388">
        <v>-176471</v>
      </c>
      <c r="AA388">
        <v>-6542663.6699999999</v>
      </c>
      <c r="AB388">
        <v>-3737147.52</v>
      </c>
      <c r="AC388">
        <v>-3737147.52</v>
      </c>
    </row>
    <row r="389" spans="1:29" x14ac:dyDescent="0.3">
      <c r="A389" s="1" t="s">
        <v>77</v>
      </c>
      <c r="B389">
        <v>2017</v>
      </c>
      <c r="C389">
        <v>321415.03000000003</v>
      </c>
      <c r="D389">
        <v>2635085.34</v>
      </c>
      <c r="E389">
        <v>124684.87</v>
      </c>
      <c r="F389">
        <v>0</v>
      </c>
      <c r="G389">
        <v>250907.1</v>
      </c>
      <c r="H389">
        <v>3332092.34</v>
      </c>
      <c r="I389">
        <v>11229433.060000001</v>
      </c>
      <c r="J389">
        <v>-1719437.68</v>
      </c>
      <c r="K389">
        <v>9509995.3800000008</v>
      </c>
      <c r="L389">
        <v>890021.52</v>
      </c>
      <c r="M389">
        <v>0</v>
      </c>
      <c r="N389">
        <v>95335.78</v>
      </c>
      <c r="O389">
        <v>985357.3</v>
      </c>
      <c r="P389">
        <v>-3073192.46</v>
      </c>
      <c r="Q389">
        <v>0</v>
      </c>
      <c r="R389">
        <v>0</v>
      </c>
      <c r="S389">
        <v>-256254.35</v>
      </c>
      <c r="T389">
        <v>-3329446.81</v>
      </c>
      <c r="U389">
        <v>-4779786.04</v>
      </c>
      <c r="V389">
        <v>0</v>
      </c>
      <c r="W389">
        <v>-728632.58</v>
      </c>
      <c r="X389">
        <v>-651711.39</v>
      </c>
      <c r="Y389">
        <v>-171755</v>
      </c>
      <c r="Z389">
        <v>-109636.29</v>
      </c>
      <c r="AA389">
        <v>-6441521.2999999998</v>
      </c>
      <c r="AB389">
        <v>-4056476.91</v>
      </c>
      <c r="AC389">
        <v>-4056476.91</v>
      </c>
    </row>
    <row r="390" spans="1:29" x14ac:dyDescent="0.3">
      <c r="A390" s="1" t="s">
        <v>77</v>
      </c>
      <c r="B390">
        <v>2018</v>
      </c>
      <c r="C390">
        <v>0</v>
      </c>
      <c r="D390">
        <v>2787967.19</v>
      </c>
      <c r="E390">
        <v>125646.65</v>
      </c>
      <c r="F390">
        <v>0</v>
      </c>
      <c r="G390">
        <v>171892.46</v>
      </c>
      <c r="H390">
        <v>3085506.3</v>
      </c>
      <c r="I390">
        <v>11678695.91</v>
      </c>
      <c r="J390">
        <v>-2178498.9900000002</v>
      </c>
      <c r="K390">
        <v>9500196.9199999999</v>
      </c>
      <c r="L390">
        <v>2397001.84</v>
      </c>
      <c r="M390">
        <v>0</v>
      </c>
      <c r="N390">
        <v>52873.78</v>
      </c>
      <c r="O390">
        <v>2449875.62</v>
      </c>
      <c r="P390">
        <v>-2812634.8</v>
      </c>
      <c r="Q390">
        <v>0</v>
      </c>
      <c r="R390">
        <v>0</v>
      </c>
      <c r="S390">
        <v>-193705.14</v>
      </c>
      <c r="T390">
        <v>-3006339.94</v>
      </c>
      <c r="U390">
        <v>-6274087.6799999997</v>
      </c>
      <c r="V390">
        <v>0</v>
      </c>
      <c r="W390">
        <v>-555947.87</v>
      </c>
      <c r="X390">
        <v>-593770.66</v>
      </c>
      <c r="Y390">
        <v>-175425</v>
      </c>
      <c r="Z390">
        <v>-58729.29</v>
      </c>
      <c r="AA390">
        <v>-7657960.5</v>
      </c>
      <c r="AB390">
        <v>-4371278.4000000004</v>
      </c>
      <c r="AC390">
        <v>-4371278.4000000004</v>
      </c>
    </row>
    <row r="391" spans="1:29" x14ac:dyDescent="0.3">
      <c r="A391" s="1" t="s">
        <v>77</v>
      </c>
      <c r="B391">
        <v>2019</v>
      </c>
      <c r="C391">
        <v>0</v>
      </c>
      <c r="D391">
        <v>2708172.82</v>
      </c>
      <c r="E391">
        <v>122568.98</v>
      </c>
      <c r="F391">
        <v>0</v>
      </c>
      <c r="G391">
        <v>139485.22</v>
      </c>
      <c r="H391">
        <v>2970227.02</v>
      </c>
      <c r="I391">
        <v>12203823.93</v>
      </c>
      <c r="J391">
        <v>-2584052.2799999998</v>
      </c>
      <c r="K391">
        <v>9619771.6500000004</v>
      </c>
      <c r="L391">
        <v>2498146.6</v>
      </c>
      <c r="M391">
        <v>0</v>
      </c>
      <c r="N391">
        <v>7927.78</v>
      </c>
      <c r="O391">
        <v>2506074.38</v>
      </c>
      <c r="P391">
        <v>-2506439.5499999998</v>
      </c>
      <c r="Q391">
        <v>0</v>
      </c>
      <c r="R391">
        <v>0</v>
      </c>
      <c r="S391">
        <v>-600705.39</v>
      </c>
      <c r="T391">
        <v>-3107144.94</v>
      </c>
      <c r="U391">
        <v>-6074849.7699999996</v>
      </c>
      <c r="V391">
        <v>0</v>
      </c>
      <c r="W391">
        <v>-545006.92000000004</v>
      </c>
      <c r="X391">
        <v>-558432.57999999996</v>
      </c>
      <c r="Y391">
        <v>-178948</v>
      </c>
      <c r="Z391">
        <v>-6692.29</v>
      </c>
      <c r="AA391">
        <v>-7363929.5599999996</v>
      </c>
      <c r="AB391">
        <v>-4624998.55</v>
      </c>
      <c r="AC391">
        <v>-4624998.55</v>
      </c>
    </row>
    <row r="392" spans="1:29" x14ac:dyDescent="0.3">
      <c r="A392" s="1" t="s">
        <v>77</v>
      </c>
      <c r="B392">
        <v>2020</v>
      </c>
      <c r="C392">
        <v>0</v>
      </c>
      <c r="D392">
        <v>2777501.56</v>
      </c>
      <c r="E392">
        <v>111625.25</v>
      </c>
      <c r="F392">
        <v>0</v>
      </c>
      <c r="G392">
        <v>145572.39000000001</v>
      </c>
      <c r="H392">
        <v>3034699.2</v>
      </c>
      <c r="I392">
        <v>13344294</v>
      </c>
      <c r="J392">
        <v>-3086629.93</v>
      </c>
      <c r="K392">
        <v>10257664.07</v>
      </c>
      <c r="L392">
        <v>2805943.26</v>
      </c>
      <c r="M392">
        <v>0</v>
      </c>
      <c r="N392">
        <v>5555.49</v>
      </c>
      <c r="O392">
        <v>2811498.75</v>
      </c>
      <c r="P392">
        <v>-2313864.14</v>
      </c>
      <c r="Q392">
        <v>0</v>
      </c>
      <c r="R392">
        <v>0</v>
      </c>
      <c r="S392">
        <v>-1422793.26</v>
      </c>
      <c r="T392">
        <v>-3736657.4</v>
      </c>
      <c r="U392">
        <v>-6142262.8799999999</v>
      </c>
      <c r="V392">
        <v>0</v>
      </c>
      <c r="W392">
        <v>-650056.56000000006</v>
      </c>
      <c r="X392">
        <v>-526783.43999999994</v>
      </c>
      <c r="Y392">
        <v>-213305</v>
      </c>
      <c r="AA392">
        <v>-7532407.8799999999</v>
      </c>
      <c r="AB392">
        <v>-4834796.74</v>
      </c>
      <c r="AC392">
        <v>-4834796.74</v>
      </c>
    </row>
    <row r="393" spans="1:29" x14ac:dyDescent="0.3">
      <c r="A393" s="1" t="s">
        <v>77</v>
      </c>
      <c r="B393">
        <v>2021</v>
      </c>
      <c r="C393">
        <v>0</v>
      </c>
      <c r="D393">
        <v>2652970.81</v>
      </c>
      <c r="E393">
        <v>174546.68</v>
      </c>
      <c r="F393">
        <v>0</v>
      </c>
      <c r="G393">
        <v>187785.92</v>
      </c>
      <c r="H393">
        <v>3015303.41</v>
      </c>
      <c r="I393">
        <v>15912270.99</v>
      </c>
      <c r="J393">
        <v>-3749016.88</v>
      </c>
      <c r="K393">
        <v>12163254.109999999</v>
      </c>
      <c r="L393">
        <v>876883.13</v>
      </c>
      <c r="M393">
        <v>0</v>
      </c>
      <c r="N393">
        <v>73349.490000000005</v>
      </c>
      <c r="O393">
        <v>950232.62</v>
      </c>
      <c r="P393">
        <v>-3067087.9</v>
      </c>
      <c r="Q393">
        <v>0</v>
      </c>
      <c r="R393">
        <v>0</v>
      </c>
      <c r="S393">
        <v>-863834.98</v>
      </c>
      <c r="T393">
        <v>-3930922.88</v>
      </c>
      <c r="U393">
        <v>-5883459.2300000004</v>
      </c>
      <c r="V393">
        <v>0</v>
      </c>
      <c r="W393">
        <v>-111555.94</v>
      </c>
      <c r="X393">
        <v>-542971.21</v>
      </c>
      <c r="Y393">
        <v>-222363</v>
      </c>
      <c r="AA393">
        <v>-6760349.3799999999</v>
      </c>
      <c r="AB393">
        <v>-5437517.8799999999</v>
      </c>
      <c r="AC393">
        <v>-5437517.8799999999</v>
      </c>
    </row>
    <row r="394" spans="1:29" x14ac:dyDescent="0.3">
      <c r="A394" s="1" t="s">
        <v>78</v>
      </c>
      <c r="B394">
        <v>2015</v>
      </c>
      <c r="C394">
        <v>1545461</v>
      </c>
      <c r="D394">
        <v>10425988</v>
      </c>
      <c r="E394">
        <v>530202</v>
      </c>
      <c r="F394">
        <v>0</v>
      </c>
      <c r="G394">
        <v>1233166</v>
      </c>
      <c r="H394">
        <v>13734817</v>
      </c>
      <c r="I394">
        <v>46787687</v>
      </c>
      <c r="J394">
        <v>-3460423</v>
      </c>
      <c r="K394">
        <v>43327264</v>
      </c>
      <c r="L394">
        <v>6376973</v>
      </c>
      <c r="M394">
        <v>0</v>
      </c>
      <c r="N394">
        <v>318095</v>
      </c>
      <c r="O394">
        <v>6695068</v>
      </c>
      <c r="P394">
        <v>-7704278</v>
      </c>
      <c r="Q394">
        <v>0</v>
      </c>
      <c r="R394">
        <v>0</v>
      </c>
      <c r="S394">
        <v>-1059933</v>
      </c>
      <c r="T394">
        <v>-8764211</v>
      </c>
      <c r="U394">
        <v>-13222943</v>
      </c>
      <c r="V394">
        <v>-5260461</v>
      </c>
      <c r="W394">
        <v>-3444955</v>
      </c>
      <c r="X394">
        <v>-701492</v>
      </c>
      <c r="Y394">
        <v>-398965</v>
      </c>
      <c r="Z394">
        <v>-1821000</v>
      </c>
      <c r="AA394">
        <v>-24849816</v>
      </c>
      <c r="AB394">
        <v>-30143122</v>
      </c>
      <c r="AC394">
        <v>-30143122</v>
      </c>
    </row>
    <row r="395" spans="1:29" x14ac:dyDescent="0.3">
      <c r="A395" s="1" t="s">
        <v>78</v>
      </c>
      <c r="B395">
        <v>2016</v>
      </c>
      <c r="C395">
        <v>565502</v>
      </c>
      <c r="D395">
        <v>10447430</v>
      </c>
      <c r="E395">
        <v>711372</v>
      </c>
      <c r="F395">
        <v>0</v>
      </c>
      <c r="G395">
        <v>1414397</v>
      </c>
      <c r="H395">
        <v>13138701</v>
      </c>
      <c r="I395">
        <v>59243282</v>
      </c>
      <c r="J395">
        <v>-5716587</v>
      </c>
      <c r="K395">
        <v>53526695</v>
      </c>
      <c r="L395">
        <v>7706983</v>
      </c>
      <c r="M395">
        <v>0</v>
      </c>
      <c r="N395">
        <v>321525</v>
      </c>
      <c r="O395">
        <v>8028508</v>
      </c>
      <c r="P395">
        <v>-9506699</v>
      </c>
      <c r="Q395">
        <v>-34425</v>
      </c>
      <c r="R395">
        <v>0</v>
      </c>
      <c r="S395">
        <v>-2139968</v>
      </c>
      <c r="T395">
        <v>-11681092</v>
      </c>
      <c r="U395">
        <v>-11754941</v>
      </c>
      <c r="V395">
        <v>-5260461</v>
      </c>
      <c r="W395">
        <v>-4522022</v>
      </c>
      <c r="X395">
        <v>-8084335</v>
      </c>
      <c r="Y395">
        <v>-386427</v>
      </c>
      <c r="Z395">
        <v>-1713000</v>
      </c>
      <c r="AA395">
        <v>-31721186</v>
      </c>
      <c r="AB395">
        <v>-31291626</v>
      </c>
      <c r="AC395">
        <v>-31291626</v>
      </c>
    </row>
    <row r="396" spans="1:29" x14ac:dyDescent="0.3">
      <c r="A396" s="1" t="s">
        <v>78</v>
      </c>
      <c r="B396">
        <v>2017</v>
      </c>
      <c r="C396">
        <v>34759</v>
      </c>
      <c r="D396">
        <v>9142669</v>
      </c>
      <c r="E396">
        <v>1269573</v>
      </c>
      <c r="F396">
        <v>0</v>
      </c>
      <c r="G396">
        <v>1085615</v>
      </c>
      <c r="H396">
        <v>11532616</v>
      </c>
      <c r="I396">
        <v>63396220</v>
      </c>
      <c r="J396">
        <v>-7694293</v>
      </c>
      <c r="K396">
        <v>55701927</v>
      </c>
      <c r="L396">
        <v>8171941</v>
      </c>
      <c r="M396">
        <v>0</v>
      </c>
      <c r="N396">
        <v>285789</v>
      </c>
      <c r="O396">
        <v>8457730</v>
      </c>
      <c r="P396">
        <v>-8704013</v>
      </c>
      <c r="Q396">
        <v>-13369</v>
      </c>
      <c r="R396">
        <v>0</v>
      </c>
      <c r="S396">
        <v>-4119484</v>
      </c>
      <c r="T396">
        <v>-12836866</v>
      </c>
      <c r="U396">
        <v>-11916358</v>
      </c>
      <c r="V396">
        <v>-5260461</v>
      </c>
      <c r="W396">
        <v>-2356524</v>
      </c>
      <c r="X396">
        <v>-8483973</v>
      </c>
      <c r="Y396">
        <v>-390730</v>
      </c>
      <c r="Z396">
        <v>-2178000</v>
      </c>
      <c r="AA396">
        <v>-30586046</v>
      </c>
      <c r="AB396">
        <v>-32269361</v>
      </c>
      <c r="AC396">
        <v>-32269361</v>
      </c>
    </row>
    <row r="397" spans="1:29" x14ac:dyDescent="0.3">
      <c r="A397" s="1" t="s">
        <v>78</v>
      </c>
      <c r="B397">
        <v>2018</v>
      </c>
      <c r="C397">
        <v>4163733.65</v>
      </c>
      <c r="D397">
        <v>9383570.8599999994</v>
      </c>
      <c r="E397">
        <v>1335301.5900000001</v>
      </c>
      <c r="F397">
        <v>0</v>
      </c>
      <c r="G397">
        <v>1815514.3</v>
      </c>
      <c r="H397">
        <v>16698120.4</v>
      </c>
      <c r="I397">
        <v>69044271.530000001</v>
      </c>
      <c r="J397">
        <v>-9602947.5399999991</v>
      </c>
      <c r="K397">
        <v>59441323.990000002</v>
      </c>
      <c r="L397">
        <v>6639563.6299999999</v>
      </c>
      <c r="M397">
        <v>0</v>
      </c>
      <c r="N397">
        <v>0</v>
      </c>
      <c r="O397">
        <v>6639563.6299999999</v>
      </c>
      <c r="P397">
        <v>-9960970.3000000007</v>
      </c>
      <c r="Q397">
        <v>-36755.17</v>
      </c>
      <c r="R397">
        <v>0</v>
      </c>
      <c r="S397">
        <v>-1910588.68</v>
      </c>
      <c r="T397">
        <v>-11908314.15</v>
      </c>
      <c r="U397">
        <v>-17885051.32</v>
      </c>
      <c r="V397">
        <v>-5260460.75</v>
      </c>
      <c r="W397">
        <v>-1991961.47</v>
      </c>
      <c r="X397">
        <v>-8726159.4600000009</v>
      </c>
      <c r="Y397">
        <v>-362000</v>
      </c>
      <c r="Z397">
        <v>-2474000</v>
      </c>
      <c r="AA397">
        <v>-36699633</v>
      </c>
      <c r="AB397">
        <v>-34171060.869999997</v>
      </c>
      <c r="AC397">
        <v>-34171060.869999997</v>
      </c>
    </row>
    <row r="398" spans="1:29" x14ac:dyDescent="0.3">
      <c r="A398" s="1" t="s">
        <v>78</v>
      </c>
      <c r="B398">
        <v>2019</v>
      </c>
      <c r="C398">
        <v>3274943.51</v>
      </c>
      <c r="D398">
        <v>9058924.5600000005</v>
      </c>
      <c r="E398">
        <v>1084306</v>
      </c>
      <c r="F398">
        <v>0</v>
      </c>
      <c r="G398">
        <v>579191.99</v>
      </c>
      <c r="H398">
        <v>13997366.060000001</v>
      </c>
      <c r="I398">
        <v>73932683.659999996</v>
      </c>
      <c r="J398">
        <v>-11325525.52</v>
      </c>
      <c r="K398">
        <v>62607158.140000001</v>
      </c>
      <c r="L398">
        <v>5677932.04</v>
      </c>
      <c r="M398">
        <v>0</v>
      </c>
      <c r="N398">
        <v>0</v>
      </c>
      <c r="O398">
        <v>5677932.04</v>
      </c>
      <c r="P398">
        <v>-9050039.1999999993</v>
      </c>
      <c r="Q398">
        <v>-12554.14</v>
      </c>
      <c r="R398">
        <v>0</v>
      </c>
      <c r="S398">
        <v>-1978722.92</v>
      </c>
      <c r="T398">
        <v>-11041316.26</v>
      </c>
      <c r="U398">
        <v>-16012959.08</v>
      </c>
      <c r="V398">
        <v>-5260460.75</v>
      </c>
      <c r="W398">
        <v>-1511795.03</v>
      </c>
      <c r="X398">
        <v>-9145372.6400000006</v>
      </c>
      <c r="Y398">
        <v>-382565</v>
      </c>
      <c r="Z398">
        <v>-3035000</v>
      </c>
      <c r="AA398">
        <v>-35348152.5</v>
      </c>
      <c r="AB398">
        <v>-35892987.479999997</v>
      </c>
      <c r="AC398">
        <v>-35892987.479999997</v>
      </c>
    </row>
    <row r="399" spans="1:29" x14ac:dyDescent="0.3">
      <c r="A399" s="1" t="s">
        <v>78</v>
      </c>
      <c r="B399">
        <v>2020</v>
      </c>
      <c r="C399">
        <v>3816740.55</v>
      </c>
      <c r="D399">
        <v>9589340.2200000007</v>
      </c>
      <c r="E399">
        <v>1275671.81</v>
      </c>
      <c r="F399">
        <v>0</v>
      </c>
      <c r="G399">
        <v>448225</v>
      </c>
      <c r="H399">
        <v>15129977.58</v>
      </c>
      <c r="I399">
        <v>78768655.180000007</v>
      </c>
      <c r="J399">
        <v>-13147051.23</v>
      </c>
      <c r="K399">
        <v>65621603.950000003</v>
      </c>
      <c r="L399">
        <v>3134280.21</v>
      </c>
      <c r="M399">
        <v>0</v>
      </c>
      <c r="N399">
        <v>3649000</v>
      </c>
      <c r="O399">
        <v>6783280.21</v>
      </c>
      <c r="P399">
        <v>-9668313.1300000008</v>
      </c>
      <c r="Q399">
        <v>-9636.11</v>
      </c>
      <c r="R399">
        <v>0</v>
      </c>
      <c r="S399">
        <v>-2311209.42</v>
      </c>
      <c r="T399">
        <v>-11989158.66</v>
      </c>
      <c r="U399">
        <v>-18413857.579999998</v>
      </c>
      <c r="V399">
        <v>-5260460.75</v>
      </c>
      <c r="W399">
        <v>-1952649.64</v>
      </c>
      <c r="X399">
        <v>-9339310.5500000007</v>
      </c>
      <c r="Y399">
        <v>-412066</v>
      </c>
      <c r="Z399">
        <v>-3233000</v>
      </c>
      <c r="AA399">
        <v>-38611344.520000003</v>
      </c>
      <c r="AB399">
        <v>-36934358.560000002</v>
      </c>
      <c r="AC399">
        <v>-36934358.560000002</v>
      </c>
    </row>
    <row r="400" spans="1:29" x14ac:dyDescent="0.3">
      <c r="A400" s="1" t="s">
        <v>78</v>
      </c>
      <c r="B400">
        <v>2021</v>
      </c>
      <c r="C400">
        <v>101167.03</v>
      </c>
      <c r="D400">
        <v>9612345.1699999999</v>
      </c>
      <c r="E400">
        <v>1543596.47</v>
      </c>
      <c r="F400">
        <v>0</v>
      </c>
      <c r="G400">
        <v>424702.87</v>
      </c>
      <c r="H400">
        <v>11681811.539999999</v>
      </c>
      <c r="I400">
        <v>83788526.129999995</v>
      </c>
      <c r="J400">
        <v>-14968091.23</v>
      </c>
      <c r="K400">
        <v>68820434.900000006</v>
      </c>
      <c r="L400">
        <v>4387859.97</v>
      </c>
      <c r="M400">
        <v>0</v>
      </c>
      <c r="N400">
        <v>4128000</v>
      </c>
      <c r="O400">
        <v>8515859.9700000007</v>
      </c>
      <c r="P400">
        <v>-9064002.4800000004</v>
      </c>
      <c r="Q400">
        <v>-2267.5700000000002</v>
      </c>
      <c r="R400">
        <v>0</v>
      </c>
      <c r="S400">
        <v>-2088675.14</v>
      </c>
      <c r="T400">
        <v>-11154945.189999999</v>
      </c>
      <c r="U400">
        <v>-18481833.859999999</v>
      </c>
      <c r="V400">
        <v>-5260460.75</v>
      </c>
      <c r="W400">
        <v>-1364048.99</v>
      </c>
      <c r="X400">
        <v>-9590771.6500000004</v>
      </c>
      <c r="Y400">
        <v>-347900</v>
      </c>
      <c r="Z400">
        <v>-3920000</v>
      </c>
      <c r="AA400">
        <v>-38965015.25</v>
      </c>
      <c r="AB400">
        <v>-38898145.969999999</v>
      </c>
      <c r="AC400">
        <v>-38898145.969999999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0C2F0-654C-4A17-9006-FCC5E950713F}">
  <dimension ref="A1:S400"/>
  <sheetViews>
    <sheetView topLeftCell="Q1" workbookViewId="0"/>
  </sheetViews>
  <sheetFormatPr defaultRowHeight="14.4" x14ac:dyDescent="0.3"/>
  <cols>
    <col min="1" max="1" width="44.5546875" bestFit="1" customWidth="1"/>
    <col min="2" max="2" width="7.109375" bestFit="1" customWidth="1"/>
    <col min="3" max="3" width="30.109375" bestFit="1" customWidth="1"/>
    <col min="4" max="4" width="59.88671875" bestFit="1" customWidth="1"/>
    <col min="5" max="5" width="26.33203125" bestFit="1" customWidth="1"/>
    <col min="6" max="6" width="38" bestFit="1" customWidth="1"/>
    <col min="7" max="7" width="37.6640625" bestFit="1" customWidth="1"/>
    <col min="8" max="8" width="67.33203125" bestFit="1" customWidth="1"/>
    <col min="9" max="9" width="33.6640625" bestFit="1" customWidth="1"/>
    <col min="10" max="10" width="45.5546875" bestFit="1" customWidth="1"/>
    <col min="11" max="11" width="34.33203125" bestFit="1" customWidth="1"/>
    <col min="12" max="12" width="45.5546875" bestFit="1" customWidth="1"/>
    <col min="13" max="13" width="41.6640625" bestFit="1" customWidth="1"/>
    <col min="14" max="14" width="37.6640625" bestFit="1" customWidth="1"/>
    <col min="15" max="15" width="27.33203125" bestFit="1" customWidth="1"/>
    <col min="16" max="16" width="80.88671875" bestFit="1" customWidth="1"/>
    <col min="17" max="17" width="72.109375" bestFit="1" customWidth="1"/>
    <col min="18" max="18" width="80.88671875" bestFit="1" customWidth="1"/>
    <col min="19" max="19" width="48.5546875" bestFit="1" customWidth="1"/>
  </cols>
  <sheetData>
    <row r="1" spans="1:19" x14ac:dyDescent="0.3">
      <c r="A1" t="s">
        <v>0</v>
      </c>
      <c r="B1" t="s">
        <v>1</v>
      </c>
      <c r="C1" t="s">
        <v>557</v>
      </c>
      <c r="D1" t="s">
        <v>558</v>
      </c>
      <c r="E1" t="s">
        <v>559</v>
      </c>
      <c r="F1" t="s">
        <v>560</v>
      </c>
      <c r="G1" t="s">
        <v>561</v>
      </c>
      <c r="H1" t="s">
        <v>562</v>
      </c>
      <c r="I1" t="s">
        <v>563</v>
      </c>
      <c r="J1" t="s">
        <v>564</v>
      </c>
      <c r="K1" t="s">
        <v>565</v>
      </c>
      <c r="L1" t="s">
        <v>566</v>
      </c>
      <c r="M1" t="s">
        <v>567</v>
      </c>
      <c r="N1" t="s">
        <v>568</v>
      </c>
      <c r="O1" t="s">
        <v>569</v>
      </c>
      <c r="P1" t="s">
        <v>570</v>
      </c>
      <c r="Q1" t="s">
        <v>571</v>
      </c>
      <c r="R1" t="s">
        <v>572</v>
      </c>
      <c r="S1" t="s">
        <v>573</v>
      </c>
    </row>
    <row r="2" spans="1:19" x14ac:dyDescent="0.3">
      <c r="A2" s="1" t="s">
        <v>22</v>
      </c>
      <c r="B2">
        <v>2015</v>
      </c>
      <c r="C2">
        <v>378215828</v>
      </c>
      <c r="D2">
        <v>11660107.6</v>
      </c>
      <c r="E2">
        <v>52645982</v>
      </c>
      <c r="F2">
        <v>0</v>
      </c>
      <c r="G2">
        <v>41728244</v>
      </c>
      <c r="H2">
        <v>0</v>
      </c>
      <c r="I2">
        <v>0</v>
      </c>
      <c r="J2">
        <v>0</v>
      </c>
      <c r="K2">
        <v>42656748</v>
      </c>
      <c r="L2">
        <v>135319117</v>
      </c>
      <c r="M2">
        <v>26450879</v>
      </c>
      <c r="N2">
        <v>99007925</v>
      </c>
      <c r="O2">
        <v>62404175</v>
      </c>
    </row>
    <row r="3" spans="1:19" x14ac:dyDescent="0.3">
      <c r="A3" s="1" t="s">
        <v>22</v>
      </c>
      <c r="B3">
        <v>2016</v>
      </c>
      <c r="C3">
        <v>298331937.06</v>
      </c>
      <c r="D3">
        <v>11282075</v>
      </c>
      <c r="E3">
        <v>6810976</v>
      </c>
      <c r="F3">
        <v>0</v>
      </c>
      <c r="G3">
        <v>3592153</v>
      </c>
      <c r="H3">
        <v>0</v>
      </c>
      <c r="I3">
        <v>0</v>
      </c>
      <c r="J3">
        <v>0</v>
      </c>
      <c r="K3">
        <v>36351661</v>
      </c>
      <c r="L3">
        <v>133851383</v>
      </c>
      <c r="M3">
        <v>27541867</v>
      </c>
      <c r="N3">
        <v>89500593</v>
      </c>
      <c r="O3">
        <v>11086432</v>
      </c>
      <c r="P3">
        <v>0</v>
      </c>
      <c r="Q3">
        <v>0</v>
      </c>
      <c r="R3">
        <v>0</v>
      </c>
      <c r="S3">
        <v>0</v>
      </c>
    </row>
    <row r="4" spans="1:19" x14ac:dyDescent="0.3">
      <c r="A4" s="1" t="s">
        <v>22</v>
      </c>
      <c r="B4">
        <v>2017</v>
      </c>
      <c r="C4">
        <v>334539743.11000001</v>
      </c>
      <c r="D4">
        <v>19641287.329999998</v>
      </c>
      <c r="E4">
        <v>66957043.82</v>
      </c>
      <c r="F4">
        <v>0</v>
      </c>
      <c r="G4">
        <v>31668456.870000001</v>
      </c>
      <c r="H4">
        <v>0</v>
      </c>
      <c r="I4">
        <v>0</v>
      </c>
      <c r="J4">
        <v>0</v>
      </c>
      <c r="K4">
        <v>30485539.609999999</v>
      </c>
      <c r="L4">
        <v>129510212.70999999</v>
      </c>
      <c r="M4">
        <v>24731762.640000001</v>
      </c>
      <c r="N4">
        <v>83017326.890000001</v>
      </c>
      <c r="O4">
        <v>-162143.54</v>
      </c>
      <c r="P4">
        <v>0</v>
      </c>
      <c r="Q4">
        <v>0</v>
      </c>
      <c r="R4">
        <v>0</v>
      </c>
      <c r="S4">
        <v>0</v>
      </c>
    </row>
    <row r="5" spans="1:19" x14ac:dyDescent="0.3">
      <c r="A5" s="1" t="s">
        <v>22</v>
      </c>
      <c r="B5">
        <v>2018</v>
      </c>
      <c r="C5">
        <v>340617333.12</v>
      </c>
      <c r="D5">
        <v>13535723</v>
      </c>
      <c r="E5">
        <v>67318285.019999996</v>
      </c>
      <c r="F5">
        <v>0</v>
      </c>
      <c r="G5">
        <v>2470612.83</v>
      </c>
      <c r="H5">
        <v>0</v>
      </c>
      <c r="I5">
        <v>0</v>
      </c>
      <c r="J5">
        <v>0</v>
      </c>
      <c r="K5">
        <v>28744230.52</v>
      </c>
      <c r="L5">
        <v>130946146.39</v>
      </c>
      <c r="M5">
        <v>27711727</v>
      </c>
      <c r="N5">
        <v>87246049.189999998</v>
      </c>
      <c r="O5">
        <v>-1349106.02</v>
      </c>
      <c r="P5">
        <v>0</v>
      </c>
      <c r="Q5">
        <v>0</v>
      </c>
      <c r="R5">
        <v>0</v>
      </c>
      <c r="S5">
        <v>0</v>
      </c>
    </row>
    <row r="6" spans="1:19" x14ac:dyDescent="0.3">
      <c r="A6" s="1" t="s">
        <v>22</v>
      </c>
      <c r="B6">
        <v>2019</v>
      </c>
      <c r="C6">
        <v>396096369</v>
      </c>
      <c r="D6">
        <v>62867111</v>
      </c>
      <c r="E6">
        <v>46694474</v>
      </c>
      <c r="F6">
        <v>0</v>
      </c>
      <c r="G6">
        <v>1745077</v>
      </c>
      <c r="H6">
        <v>0</v>
      </c>
      <c r="I6">
        <v>0</v>
      </c>
      <c r="J6">
        <v>0</v>
      </c>
      <c r="K6">
        <v>46839463</v>
      </c>
      <c r="L6">
        <v>175397343</v>
      </c>
      <c r="M6">
        <v>37290906</v>
      </c>
      <c r="N6">
        <v>85903413</v>
      </c>
      <c r="O6">
        <v>3970769</v>
      </c>
      <c r="P6">
        <v>0</v>
      </c>
      <c r="Q6">
        <v>0</v>
      </c>
      <c r="R6">
        <v>0</v>
      </c>
      <c r="S6">
        <v>0</v>
      </c>
    </row>
    <row r="7" spans="1:19" x14ac:dyDescent="0.3">
      <c r="A7" s="1" t="s">
        <v>22</v>
      </c>
      <c r="B7">
        <v>2020</v>
      </c>
      <c r="C7">
        <v>317736218.10000002</v>
      </c>
      <c r="D7">
        <v>89284969.420000002</v>
      </c>
      <c r="E7">
        <v>106703890.48999999</v>
      </c>
      <c r="F7">
        <v>0</v>
      </c>
      <c r="G7">
        <v>1483554.55</v>
      </c>
      <c r="H7">
        <v>266448.69</v>
      </c>
      <c r="I7">
        <v>0</v>
      </c>
      <c r="J7">
        <v>0</v>
      </c>
      <c r="K7">
        <v>37162893.670000002</v>
      </c>
      <c r="L7">
        <v>61867837.109999999</v>
      </c>
      <c r="M7">
        <v>5449298.96</v>
      </c>
      <c r="N7">
        <v>101044411.01000001</v>
      </c>
      <c r="O7">
        <v>5507886.8600000003</v>
      </c>
      <c r="P7">
        <v>0</v>
      </c>
      <c r="Q7">
        <v>0</v>
      </c>
      <c r="R7">
        <v>0</v>
      </c>
      <c r="S7">
        <v>0</v>
      </c>
    </row>
    <row r="8" spans="1:19" x14ac:dyDescent="0.3">
      <c r="A8" s="1" t="s">
        <v>22</v>
      </c>
      <c r="B8">
        <v>2021</v>
      </c>
      <c r="C8">
        <v>322583803.38999999</v>
      </c>
      <c r="D8">
        <v>46084309.329999998</v>
      </c>
      <c r="E8">
        <v>68599581.980000004</v>
      </c>
      <c r="F8">
        <v>0</v>
      </c>
      <c r="G8">
        <v>3272361.89</v>
      </c>
      <c r="H8">
        <v>0</v>
      </c>
      <c r="I8">
        <v>0</v>
      </c>
      <c r="J8">
        <v>0</v>
      </c>
      <c r="K8">
        <v>53590959.759999998</v>
      </c>
      <c r="L8">
        <v>79649788.189999998</v>
      </c>
      <c r="M8">
        <v>7208442.6600000001</v>
      </c>
      <c r="N8">
        <v>108817364.56</v>
      </c>
      <c r="O8">
        <v>4717666.24</v>
      </c>
      <c r="P8">
        <v>0</v>
      </c>
      <c r="Q8">
        <v>0</v>
      </c>
      <c r="R8">
        <v>0</v>
      </c>
      <c r="S8">
        <v>0</v>
      </c>
    </row>
    <row r="9" spans="1:19" x14ac:dyDescent="0.3">
      <c r="A9" s="1" t="s">
        <v>23</v>
      </c>
      <c r="B9">
        <v>2015</v>
      </c>
      <c r="C9">
        <v>10888962.529999999</v>
      </c>
      <c r="D9">
        <v>2523653.94</v>
      </c>
      <c r="E9">
        <v>157117.99</v>
      </c>
      <c r="F9">
        <v>0</v>
      </c>
      <c r="G9">
        <v>0</v>
      </c>
      <c r="H9">
        <v>0</v>
      </c>
      <c r="I9">
        <v>0</v>
      </c>
      <c r="J9">
        <v>0</v>
      </c>
      <c r="K9">
        <v>2348454.06</v>
      </c>
      <c r="L9">
        <v>4247981.84</v>
      </c>
      <c r="M9">
        <v>0</v>
      </c>
      <c r="N9">
        <v>3016512.39</v>
      </c>
      <c r="O9">
        <v>1264552.19</v>
      </c>
    </row>
    <row r="10" spans="1:19" x14ac:dyDescent="0.3">
      <c r="A10" s="1" t="s">
        <v>23</v>
      </c>
      <c r="B10">
        <v>2016</v>
      </c>
      <c r="C10">
        <v>8580000</v>
      </c>
      <c r="D10">
        <v>909000</v>
      </c>
      <c r="E10">
        <v>0</v>
      </c>
      <c r="F10">
        <v>0</v>
      </c>
      <c r="G10">
        <v>0</v>
      </c>
      <c r="H10">
        <v>0</v>
      </c>
      <c r="I10">
        <v>0</v>
      </c>
      <c r="J10">
        <v>0</v>
      </c>
      <c r="K10">
        <v>2701000</v>
      </c>
      <c r="L10">
        <v>3354000</v>
      </c>
      <c r="M10">
        <v>0</v>
      </c>
      <c r="N10">
        <v>1417000</v>
      </c>
      <c r="O10">
        <v>1158000</v>
      </c>
      <c r="P10">
        <v>0</v>
      </c>
      <c r="Q10">
        <v>0</v>
      </c>
      <c r="R10">
        <v>0</v>
      </c>
      <c r="S10">
        <v>0</v>
      </c>
    </row>
    <row r="11" spans="1:19" x14ac:dyDescent="0.3">
      <c r="A11" s="1" t="s">
        <v>23</v>
      </c>
      <c r="B11">
        <v>2017</v>
      </c>
      <c r="C11">
        <v>7472000</v>
      </c>
      <c r="D11">
        <v>883000</v>
      </c>
      <c r="E11">
        <v>137000</v>
      </c>
      <c r="F11">
        <v>0</v>
      </c>
      <c r="G11">
        <v>0</v>
      </c>
      <c r="H11">
        <v>0</v>
      </c>
      <c r="I11">
        <v>0</v>
      </c>
      <c r="J11">
        <v>0</v>
      </c>
      <c r="K11">
        <v>2229000</v>
      </c>
      <c r="L11">
        <v>3115000</v>
      </c>
      <c r="M11">
        <v>0</v>
      </c>
      <c r="N11">
        <v>1204000</v>
      </c>
      <c r="O11">
        <v>787000</v>
      </c>
      <c r="P11">
        <v>0</v>
      </c>
      <c r="Q11">
        <v>0</v>
      </c>
      <c r="R11">
        <v>0</v>
      </c>
      <c r="S11">
        <v>0</v>
      </c>
    </row>
    <row r="12" spans="1:19" x14ac:dyDescent="0.3">
      <c r="A12" s="1" t="s">
        <v>23</v>
      </c>
      <c r="B12">
        <v>2018</v>
      </c>
      <c r="C12">
        <v>7307000</v>
      </c>
      <c r="D12">
        <v>375000</v>
      </c>
      <c r="E12">
        <v>69000</v>
      </c>
      <c r="F12">
        <v>0</v>
      </c>
      <c r="G12">
        <v>0</v>
      </c>
      <c r="H12">
        <v>0</v>
      </c>
      <c r="I12">
        <v>0</v>
      </c>
      <c r="J12">
        <v>0</v>
      </c>
      <c r="K12">
        <v>2944000</v>
      </c>
      <c r="L12">
        <v>3008000</v>
      </c>
      <c r="M12">
        <v>0</v>
      </c>
      <c r="N12">
        <v>2205000</v>
      </c>
      <c r="O12">
        <v>1284000</v>
      </c>
      <c r="P12">
        <v>0</v>
      </c>
      <c r="Q12">
        <v>0</v>
      </c>
      <c r="R12">
        <v>0</v>
      </c>
      <c r="S12">
        <v>0</v>
      </c>
    </row>
    <row r="13" spans="1:19" x14ac:dyDescent="0.3">
      <c r="A13" s="1" t="s">
        <v>23</v>
      </c>
      <c r="B13">
        <v>2019</v>
      </c>
      <c r="C13">
        <v>9442000</v>
      </c>
      <c r="D13">
        <v>910000</v>
      </c>
      <c r="E13">
        <v>173000</v>
      </c>
      <c r="F13">
        <v>0</v>
      </c>
      <c r="G13">
        <v>0</v>
      </c>
      <c r="H13">
        <v>0</v>
      </c>
      <c r="I13">
        <v>0</v>
      </c>
      <c r="J13">
        <v>0</v>
      </c>
      <c r="K13">
        <v>2507000</v>
      </c>
      <c r="L13">
        <v>2905000</v>
      </c>
      <c r="M13">
        <v>0</v>
      </c>
      <c r="N13">
        <v>2842000</v>
      </c>
      <c r="O13">
        <v>1015000</v>
      </c>
      <c r="P13">
        <v>0</v>
      </c>
      <c r="Q13">
        <v>0</v>
      </c>
      <c r="R13">
        <v>0</v>
      </c>
      <c r="S13">
        <v>0</v>
      </c>
    </row>
    <row r="14" spans="1:19" x14ac:dyDescent="0.3">
      <c r="A14" s="1" t="s">
        <v>23</v>
      </c>
      <c r="B14">
        <v>2020</v>
      </c>
      <c r="C14">
        <v>7891000</v>
      </c>
      <c r="D14">
        <v>2604000</v>
      </c>
      <c r="E14">
        <v>411000</v>
      </c>
      <c r="F14">
        <v>0</v>
      </c>
      <c r="G14">
        <v>0</v>
      </c>
      <c r="H14">
        <v>0</v>
      </c>
      <c r="I14">
        <v>0</v>
      </c>
      <c r="J14">
        <v>0</v>
      </c>
      <c r="K14">
        <v>2335000</v>
      </c>
      <c r="L14">
        <v>2766000</v>
      </c>
      <c r="M14">
        <v>0</v>
      </c>
      <c r="N14">
        <v>1609000</v>
      </c>
      <c r="O14">
        <v>770000</v>
      </c>
      <c r="P14">
        <v>0</v>
      </c>
      <c r="Q14">
        <v>0</v>
      </c>
      <c r="R14">
        <v>0</v>
      </c>
      <c r="S14">
        <v>0</v>
      </c>
    </row>
    <row r="15" spans="1:19" x14ac:dyDescent="0.3">
      <c r="A15" s="1" t="s">
        <v>23</v>
      </c>
      <c r="B15">
        <v>2021</v>
      </c>
      <c r="C15">
        <v>22208000</v>
      </c>
      <c r="D15">
        <v>993000</v>
      </c>
      <c r="E15">
        <v>1952000</v>
      </c>
      <c r="F15">
        <v>0</v>
      </c>
      <c r="G15">
        <v>0</v>
      </c>
      <c r="H15">
        <v>0</v>
      </c>
      <c r="I15">
        <v>0</v>
      </c>
      <c r="J15">
        <v>0</v>
      </c>
      <c r="K15">
        <v>2650000</v>
      </c>
      <c r="L15">
        <v>5025000</v>
      </c>
      <c r="M15">
        <v>0</v>
      </c>
      <c r="N15">
        <v>13025000</v>
      </c>
      <c r="O15">
        <v>-444000</v>
      </c>
      <c r="P15">
        <v>0</v>
      </c>
      <c r="Q15">
        <v>0</v>
      </c>
      <c r="R15">
        <v>0</v>
      </c>
      <c r="S15">
        <v>0</v>
      </c>
    </row>
    <row r="16" spans="1:19" x14ac:dyDescent="0.3">
      <c r="A16" s="1" t="s">
        <v>24</v>
      </c>
      <c r="B16">
        <v>2015</v>
      </c>
      <c r="C16">
        <v>268667</v>
      </c>
      <c r="D16">
        <v>68945</v>
      </c>
      <c r="E16">
        <v>19966</v>
      </c>
      <c r="F16">
        <v>0</v>
      </c>
      <c r="G16">
        <v>0</v>
      </c>
      <c r="H16">
        <v>0</v>
      </c>
      <c r="I16">
        <v>0</v>
      </c>
      <c r="J16">
        <v>0</v>
      </c>
      <c r="K16">
        <v>83197</v>
      </c>
      <c r="L16">
        <v>178775</v>
      </c>
      <c r="M16">
        <v>9085</v>
      </c>
      <c r="N16">
        <v>8050</v>
      </c>
      <c r="O16">
        <v>0</v>
      </c>
    </row>
    <row r="17" spans="1:19" x14ac:dyDescent="0.3">
      <c r="A17" s="1" t="s">
        <v>24</v>
      </c>
      <c r="B17">
        <v>2016</v>
      </c>
      <c r="C17">
        <v>359098.65</v>
      </c>
      <c r="D17">
        <v>73545.179999999993</v>
      </c>
      <c r="E17">
        <v>19209</v>
      </c>
      <c r="F17">
        <v>0</v>
      </c>
      <c r="G17">
        <v>0</v>
      </c>
      <c r="H17">
        <v>0</v>
      </c>
      <c r="I17">
        <v>0</v>
      </c>
      <c r="J17">
        <v>0</v>
      </c>
      <c r="K17">
        <v>75009.42</v>
      </c>
      <c r="L17">
        <v>119276.37</v>
      </c>
      <c r="M17">
        <v>9575</v>
      </c>
      <c r="N17">
        <v>155237.85999999999</v>
      </c>
      <c r="O17">
        <v>0</v>
      </c>
      <c r="P17">
        <v>0</v>
      </c>
      <c r="Q17">
        <v>0</v>
      </c>
      <c r="R17">
        <v>0</v>
      </c>
      <c r="S17">
        <v>0</v>
      </c>
    </row>
    <row r="18" spans="1:19" x14ac:dyDescent="0.3">
      <c r="A18" s="1" t="s">
        <v>24</v>
      </c>
      <c r="B18">
        <v>2017</v>
      </c>
      <c r="C18">
        <v>260787</v>
      </c>
      <c r="D18">
        <v>9726</v>
      </c>
      <c r="E18">
        <v>0</v>
      </c>
      <c r="F18">
        <v>0</v>
      </c>
      <c r="G18">
        <v>0</v>
      </c>
      <c r="H18">
        <v>0</v>
      </c>
      <c r="I18">
        <v>0</v>
      </c>
      <c r="J18">
        <v>0</v>
      </c>
      <c r="K18">
        <v>47294.95</v>
      </c>
      <c r="L18">
        <v>68264</v>
      </c>
      <c r="M18">
        <v>4980</v>
      </c>
      <c r="N18">
        <v>140248.1</v>
      </c>
      <c r="O18">
        <v>0</v>
      </c>
      <c r="P18">
        <v>0</v>
      </c>
      <c r="Q18">
        <v>0</v>
      </c>
      <c r="R18">
        <v>0</v>
      </c>
      <c r="S18">
        <v>0</v>
      </c>
    </row>
    <row r="19" spans="1:19" x14ac:dyDescent="0.3">
      <c r="A19" s="1" t="s">
        <v>24</v>
      </c>
      <c r="B19">
        <v>2018</v>
      </c>
      <c r="C19">
        <v>716351</v>
      </c>
      <c r="D19">
        <v>182319</v>
      </c>
      <c r="E19">
        <v>0</v>
      </c>
      <c r="F19">
        <v>0</v>
      </c>
      <c r="G19">
        <v>0</v>
      </c>
      <c r="H19">
        <v>0</v>
      </c>
      <c r="I19">
        <v>0</v>
      </c>
      <c r="J19">
        <v>0</v>
      </c>
      <c r="K19">
        <v>42369.91</v>
      </c>
      <c r="L19">
        <v>144596.76999999999</v>
      </c>
      <c r="M19">
        <v>5365</v>
      </c>
      <c r="N19">
        <v>229169.6</v>
      </c>
      <c r="O19">
        <v>294849.71999999997</v>
      </c>
      <c r="P19">
        <v>0</v>
      </c>
      <c r="Q19">
        <v>0</v>
      </c>
      <c r="R19">
        <v>0</v>
      </c>
      <c r="S19">
        <v>0</v>
      </c>
    </row>
    <row r="20" spans="1:19" x14ac:dyDescent="0.3">
      <c r="A20" s="1" t="s">
        <v>24</v>
      </c>
      <c r="B20">
        <v>2019</v>
      </c>
      <c r="C20">
        <v>302664.13</v>
      </c>
      <c r="D20">
        <v>137188.85</v>
      </c>
      <c r="E20">
        <v>17992.5</v>
      </c>
      <c r="F20">
        <v>0</v>
      </c>
      <c r="G20">
        <v>0</v>
      </c>
      <c r="H20">
        <v>0</v>
      </c>
      <c r="I20">
        <v>0</v>
      </c>
      <c r="J20">
        <v>0</v>
      </c>
      <c r="K20">
        <v>29677.05</v>
      </c>
      <c r="L20">
        <v>114627.23</v>
      </c>
      <c r="M20">
        <v>4217.5</v>
      </c>
      <c r="N20">
        <v>15368.61</v>
      </c>
      <c r="O20">
        <v>120782.24</v>
      </c>
      <c r="P20">
        <v>0</v>
      </c>
      <c r="Q20">
        <v>0</v>
      </c>
      <c r="R20">
        <v>0</v>
      </c>
      <c r="S20">
        <v>0</v>
      </c>
    </row>
    <row r="21" spans="1:19" x14ac:dyDescent="0.3">
      <c r="A21" s="1" t="s">
        <v>24</v>
      </c>
      <c r="B21">
        <v>2020</v>
      </c>
      <c r="C21">
        <v>146530.78</v>
      </c>
      <c r="D21">
        <v>38998.86</v>
      </c>
      <c r="E21">
        <v>34969.86</v>
      </c>
      <c r="F21">
        <v>0</v>
      </c>
      <c r="G21">
        <v>0</v>
      </c>
      <c r="H21">
        <v>0</v>
      </c>
      <c r="I21">
        <v>0</v>
      </c>
      <c r="J21">
        <v>0</v>
      </c>
      <c r="K21">
        <v>18453.88</v>
      </c>
      <c r="L21">
        <v>55847.99</v>
      </c>
      <c r="M21">
        <v>2777.05</v>
      </c>
      <c r="N21">
        <v>1600</v>
      </c>
      <c r="O21">
        <v>32882</v>
      </c>
      <c r="P21">
        <v>0</v>
      </c>
      <c r="Q21">
        <v>0</v>
      </c>
      <c r="R21">
        <v>0</v>
      </c>
      <c r="S21">
        <v>0</v>
      </c>
    </row>
    <row r="22" spans="1:19" x14ac:dyDescent="0.3">
      <c r="A22" s="1" t="s">
        <v>24</v>
      </c>
      <c r="B22">
        <v>2021</v>
      </c>
      <c r="C22">
        <v>211428.01</v>
      </c>
      <c r="D22">
        <v>32550.38</v>
      </c>
      <c r="E22">
        <v>92866.81</v>
      </c>
      <c r="F22">
        <v>0</v>
      </c>
      <c r="G22">
        <v>0</v>
      </c>
      <c r="H22">
        <v>0</v>
      </c>
      <c r="I22">
        <v>0</v>
      </c>
      <c r="J22">
        <v>0</v>
      </c>
      <c r="K22">
        <v>24806.31</v>
      </c>
      <c r="L22">
        <v>48208.14</v>
      </c>
      <c r="M22">
        <v>4420</v>
      </c>
      <c r="N22">
        <v>22749.5</v>
      </c>
      <c r="O22">
        <v>18377.25</v>
      </c>
      <c r="P22">
        <v>0</v>
      </c>
      <c r="Q22">
        <v>0</v>
      </c>
      <c r="R22">
        <v>0</v>
      </c>
      <c r="S22">
        <v>0</v>
      </c>
    </row>
    <row r="23" spans="1:19" x14ac:dyDescent="0.3">
      <c r="A23" s="1" t="s">
        <v>25</v>
      </c>
      <c r="B23">
        <v>2015</v>
      </c>
      <c r="C23">
        <v>7641889</v>
      </c>
      <c r="D23">
        <v>555701</v>
      </c>
      <c r="E23">
        <v>360407</v>
      </c>
      <c r="F23">
        <v>0</v>
      </c>
      <c r="G23">
        <v>0</v>
      </c>
      <c r="H23">
        <v>0</v>
      </c>
      <c r="I23">
        <v>0</v>
      </c>
      <c r="J23">
        <v>0</v>
      </c>
      <c r="K23">
        <v>2008241</v>
      </c>
      <c r="L23">
        <v>3113198</v>
      </c>
      <c r="M23">
        <v>0</v>
      </c>
      <c r="N23">
        <v>1799208</v>
      </c>
      <c r="O23">
        <v>360835</v>
      </c>
    </row>
    <row r="24" spans="1:19" x14ac:dyDescent="0.3">
      <c r="A24" s="1" t="s">
        <v>25</v>
      </c>
      <c r="B24">
        <v>2016</v>
      </c>
      <c r="C24">
        <v>7898911</v>
      </c>
      <c r="D24">
        <v>43147</v>
      </c>
      <c r="E24">
        <v>272609</v>
      </c>
      <c r="F24">
        <v>0</v>
      </c>
      <c r="G24">
        <v>0</v>
      </c>
      <c r="H24">
        <v>0</v>
      </c>
      <c r="I24">
        <v>0</v>
      </c>
      <c r="J24">
        <v>0</v>
      </c>
      <c r="K24">
        <v>2135803</v>
      </c>
      <c r="L24">
        <v>3562263</v>
      </c>
      <c r="M24">
        <v>0</v>
      </c>
      <c r="N24">
        <v>1820602</v>
      </c>
      <c r="O24">
        <v>380243</v>
      </c>
      <c r="P24">
        <v>0</v>
      </c>
      <c r="Q24">
        <v>0</v>
      </c>
      <c r="R24">
        <v>0</v>
      </c>
      <c r="S24">
        <v>0</v>
      </c>
    </row>
    <row r="25" spans="1:19" x14ac:dyDescent="0.3">
      <c r="A25" s="1" t="s">
        <v>25</v>
      </c>
      <c r="B25">
        <v>2017</v>
      </c>
      <c r="C25">
        <v>7707327</v>
      </c>
      <c r="D25">
        <v>158441</v>
      </c>
      <c r="E25">
        <v>0</v>
      </c>
      <c r="F25">
        <v>0</v>
      </c>
      <c r="G25">
        <v>0</v>
      </c>
      <c r="H25">
        <v>0</v>
      </c>
      <c r="I25">
        <v>0</v>
      </c>
      <c r="J25">
        <v>0</v>
      </c>
      <c r="K25">
        <v>2267022</v>
      </c>
      <c r="L25">
        <v>3710831</v>
      </c>
      <c r="M25">
        <v>0</v>
      </c>
      <c r="N25">
        <v>1321978</v>
      </c>
      <c r="O25">
        <v>407496</v>
      </c>
      <c r="P25">
        <v>0</v>
      </c>
      <c r="Q25">
        <v>0</v>
      </c>
      <c r="R25">
        <v>0</v>
      </c>
      <c r="S25">
        <v>0</v>
      </c>
    </row>
    <row r="26" spans="1:19" x14ac:dyDescent="0.3">
      <c r="A26" s="1" t="s">
        <v>25</v>
      </c>
      <c r="B26">
        <v>2018</v>
      </c>
      <c r="C26">
        <v>9241677</v>
      </c>
      <c r="D26">
        <v>311971</v>
      </c>
      <c r="E26">
        <v>0</v>
      </c>
      <c r="F26">
        <v>0</v>
      </c>
      <c r="G26">
        <v>0</v>
      </c>
      <c r="H26">
        <v>0</v>
      </c>
      <c r="I26">
        <v>0</v>
      </c>
      <c r="J26">
        <v>0</v>
      </c>
      <c r="K26">
        <v>2477649</v>
      </c>
      <c r="L26">
        <v>2962334</v>
      </c>
      <c r="M26">
        <v>0</v>
      </c>
      <c r="N26">
        <v>2171020</v>
      </c>
      <c r="O26">
        <v>440674</v>
      </c>
      <c r="P26">
        <v>0</v>
      </c>
      <c r="Q26">
        <v>1190000</v>
      </c>
      <c r="R26">
        <v>0</v>
      </c>
      <c r="S26">
        <v>0</v>
      </c>
    </row>
    <row r="27" spans="1:19" x14ac:dyDescent="0.3">
      <c r="A27" s="1" t="s">
        <v>25</v>
      </c>
      <c r="B27">
        <v>2019</v>
      </c>
      <c r="C27">
        <v>9551186</v>
      </c>
      <c r="D27">
        <v>7696085</v>
      </c>
      <c r="E27">
        <v>0</v>
      </c>
      <c r="F27">
        <v>0</v>
      </c>
      <c r="G27">
        <v>0</v>
      </c>
      <c r="H27">
        <v>0</v>
      </c>
      <c r="I27">
        <v>0</v>
      </c>
      <c r="J27">
        <v>0</v>
      </c>
      <c r="K27">
        <v>3412188</v>
      </c>
      <c r="L27">
        <v>4237209</v>
      </c>
      <c r="M27">
        <v>0</v>
      </c>
      <c r="N27">
        <v>1298306</v>
      </c>
      <c r="O27">
        <v>603482</v>
      </c>
      <c r="P27">
        <v>0</v>
      </c>
      <c r="Q27">
        <v>0</v>
      </c>
      <c r="R27">
        <v>0</v>
      </c>
      <c r="S27">
        <v>0</v>
      </c>
    </row>
    <row r="28" spans="1:19" x14ac:dyDescent="0.3">
      <c r="A28" s="1" t="s">
        <v>25</v>
      </c>
      <c r="B28">
        <v>2020</v>
      </c>
      <c r="C28">
        <v>9878875</v>
      </c>
      <c r="D28">
        <v>1424971</v>
      </c>
      <c r="E28">
        <v>0</v>
      </c>
      <c r="F28">
        <v>0</v>
      </c>
      <c r="G28">
        <v>0</v>
      </c>
      <c r="H28">
        <v>20280</v>
      </c>
      <c r="I28">
        <v>0</v>
      </c>
      <c r="J28">
        <v>0</v>
      </c>
      <c r="K28">
        <v>3485549</v>
      </c>
      <c r="L28">
        <v>4604951</v>
      </c>
      <c r="M28">
        <v>0</v>
      </c>
      <c r="N28">
        <v>1141338</v>
      </c>
      <c r="O28">
        <v>647037</v>
      </c>
      <c r="P28">
        <v>0</v>
      </c>
      <c r="Q28">
        <v>0</v>
      </c>
      <c r="R28">
        <v>20280</v>
      </c>
      <c r="S28">
        <v>0</v>
      </c>
    </row>
    <row r="29" spans="1:19" x14ac:dyDescent="0.3">
      <c r="A29" s="1" t="s">
        <v>25</v>
      </c>
      <c r="B29">
        <v>2021</v>
      </c>
      <c r="C29">
        <v>9369754</v>
      </c>
      <c r="D29">
        <v>2122726</v>
      </c>
      <c r="E29">
        <v>0</v>
      </c>
      <c r="F29">
        <v>0</v>
      </c>
      <c r="G29">
        <v>0</v>
      </c>
      <c r="H29">
        <v>0</v>
      </c>
      <c r="I29">
        <v>0</v>
      </c>
      <c r="J29">
        <v>0</v>
      </c>
      <c r="K29">
        <v>3513309</v>
      </c>
      <c r="L29">
        <v>4123287</v>
      </c>
      <c r="M29">
        <v>0</v>
      </c>
      <c r="N29">
        <v>1091542</v>
      </c>
      <c r="O29">
        <v>641616</v>
      </c>
      <c r="P29">
        <v>0</v>
      </c>
      <c r="Q29">
        <v>0</v>
      </c>
      <c r="R29">
        <v>0</v>
      </c>
      <c r="S29">
        <v>0</v>
      </c>
    </row>
    <row r="30" spans="1:19" x14ac:dyDescent="0.3">
      <c r="A30" s="1" t="s">
        <v>26</v>
      </c>
      <c r="B30">
        <v>2015</v>
      </c>
      <c r="C30">
        <v>4502042</v>
      </c>
      <c r="D30">
        <v>0</v>
      </c>
      <c r="E30">
        <v>-308810</v>
      </c>
      <c r="F30">
        <v>0</v>
      </c>
      <c r="G30">
        <v>0</v>
      </c>
      <c r="H30">
        <v>0</v>
      </c>
      <c r="I30">
        <v>0</v>
      </c>
      <c r="J30">
        <v>0</v>
      </c>
      <c r="K30">
        <v>902479</v>
      </c>
      <c r="L30">
        <v>2136616</v>
      </c>
      <c r="M30">
        <v>0</v>
      </c>
      <c r="N30">
        <v>1462947</v>
      </c>
      <c r="O30">
        <v>0</v>
      </c>
    </row>
    <row r="31" spans="1:19" x14ac:dyDescent="0.3">
      <c r="A31" s="1" t="s">
        <v>26</v>
      </c>
      <c r="B31">
        <v>2016</v>
      </c>
      <c r="C31">
        <v>4630910</v>
      </c>
      <c r="D31">
        <v>160802</v>
      </c>
      <c r="E31">
        <v>494077</v>
      </c>
      <c r="F31">
        <v>0</v>
      </c>
      <c r="G31">
        <v>0</v>
      </c>
      <c r="H31">
        <v>0</v>
      </c>
      <c r="I31">
        <v>0</v>
      </c>
      <c r="J31">
        <v>0</v>
      </c>
      <c r="K31">
        <v>976141</v>
      </c>
      <c r="L31">
        <v>2031075</v>
      </c>
      <c r="M31">
        <v>0</v>
      </c>
      <c r="N31">
        <v>1623694</v>
      </c>
      <c r="O31">
        <v>0</v>
      </c>
      <c r="P31">
        <v>0</v>
      </c>
      <c r="Q31">
        <v>0</v>
      </c>
      <c r="R31">
        <v>0</v>
      </c>
      <c r="S31">
        <v>0</v>
      </c>
    </row>
    <row r="32" spans="1:19" x14ac:dyDescent="0.3">
      <c r="A32" s="1" t="s">
        <v>26</v>
      </c>
      <c r="B32">
        <v>2017</v>
      </c>
      <c r="C32">
        <v>4357574.1900000004</v>
      </c>
      <c r="D32">
        <v>148022</v>
      </c>
      <c r="E32">
        <v>524289</v>
      </c>
      <c r="F32">
        <v>0</v>
      </c>
      <c r="G32">
        <v>0</v>
      </c>
      <c r="H32">
        <v>0</v>
      </c>
      <c r="I32">
        <v>0</v>
      </c>
      <c r="J32">
        <v>0</v>
      </c>
      <c r="K32">
        <v>809004.28</v>
      </c>
      <c r="L32">
        <v>1843185.92</v>
      </c>
      <c r="M32">
        <v>0</v>
      </c>
      <c r="N32">
        <v>1181095</v>
      </c>
      <c r="O32">
        <v>0</v>
      </c>
      <c r="P32">
        <v>0</v>
      </c>
      <c r="Q32">
        <v>0</v>
      </c>
      <c r="R32">
        <v>0</v>
      </c>
      <c r="S32">
        <v>0</v>
      </c>
    </row>
    <row r="33" spans="1:19" x14ac:dyDescent="0.3">
      <c r="A33" s="1" t="s">
        <v>26</v>
      </c>
      <c r="B33">
        <v>2018</v>
      </c>
      <c r="C33">
        <v>4322647</v>
      </c>
      <c r="D33">
        <v>276596</v>
      </c>
      <c r="E33">
        <v>813883</v>
      </c>
      <c r="F33">
        <v>0</v>
      </c>
      <c r="G33">
        <v>0</v>
      </c>
      <c r="H33">
        <v>0</v>
      </c>
      <c r="I33">
        <v>0</v>
      </c>
      <c r="J33">
        <v>0</v>
      </c>
      <c r="K33">
        <v>694911</v>
      </c>
      <c r="L33">
        <v>2078823</v>
      </c>
      <c r="M33">
        <v>0</v>
      </c>
      <c r="N33">
        <v>735031</v>
      </c>
      <c r="O33">
        <v>0</v>
      </c>
      <c r="P33">
        <v>0</v>
      </c>
      <c r="Q33">
        <v>0</v>
      </c>
      <c r="R33">
        <v>0</v>
      </c>
      <c r="S33">
        <v>0</v>
      </c>
    </row>
    <row r="34" spans="1:19" x14ac:dyDescent="0.3">
      <c r="A34" s="1" t="s">
        <v>26</v>
      </c>
      <c r="B34">
        <v>2019</v>
      </c>
      <c r="C34">
        <v>9196377</v>
      </c>
      <c r="D34">
        <v>343146</v>
      </c>
      <c r="E34">
        <v>1773026</v>
      </c>
      <c r="F34">
        <v>0</v>
      </c>
      <c r="G34">
        <v>0</v>
      </c>
      <c r="H34">
        <v>0</v>
      </c>
      <c r="I34">
        <v>0</v>
      </c>
      <c r="J34">
        <v>0</v>
      </c>
      <c r="K34">
        <v>1532915</v>
      </c>
      <c r="L34">
        <v>1984647</v>
      </c>
      <c r="M34">
        <v>0</v>
      </c>
      <c r="N34">
        <v>3905789</v>
      </c>
      <c r="O34">
        <v>0</v>
      </c>
      <c r="P34">
        <v>0</v>
      </c>
      <c r="Q34">
        <v>0</v>
      </c>
      <c r="R34">
        <v>0</v>
      </c>
      <c r="S34">
        <v>0</v>
      </c>
    </row>
    <row r="35" spans="1:19" x14ac:dyDescent="0.3">
      <c r="A35" s="1" t="s">
        <v>26</v>
      </c>
      <c r="B35">
        <v>2020</v>
      </c>
      <c r="C35">
        <v>17787786.989999998</v>
      </c>
      <c r="D35">
        <v>487461</v>
      </c>
      <c r="E35">
        <v>464182.59</v>
      </c>
      <c r="F35">
        <v>0</v>
      </c>
      <c r="G35">
        <v>0</v>
      </c>
      <c r="H35">
        <v>0</v>
      </c>
      <c r="I35">
        <v>0</v>
      </c>
      <c r="J35">
        <v>0</v>
      </c>
      <c r="K35">
        <v>2503932.0099999998</v>
      </c>
      <c r="L35">
        <v>1938643.54</v>
      </c>
      <c r="M35">
        <v>0</v>
      </c>
      <c r="N35">
        <v>12881028.85</v>
      </c>
      <c r="O35">
        <v>0</v>
      </c>
      <c r="P35">
        <v>0</v>
      </c>
      <c r="Q35">
        <v>0</v>
      </c>
      <c r="R35">
        <v>0</v>
      </c>
      <c r="S35">
        <v>0</v>
      </c>
    </row>
    <row r="36" spans="1:19" x14ac:dyDescent="0.3">
      <c r="A36" s="1" t="s">
        <v>26</v>
      </c>
      <c r="B36">
        <v>2021</v>
      </c>
      <c r="C36">
        <v>10929731</v>
      </c>
      <c r="D36">
        <v>431431</v>
      </c>
      <c r="E36">
        <v>4913982</v>
      </c>
      <c r="F36">
        <v>0</v>
      </c>
      <c r="G36">
        <v>0</v>
      </c>
      <c r="H36">
        <v>0</v>
      </c>
      <c r="I36">
        <v>0</v>
      </c>
      <c r="J36">
        <v>0</v>
      </c>
      <c r="K36">
        <v>982939</v>
      </c>
      <c r="L36">
        <v>2326901</v>
      </c>
      <c r="M36">
        <v>0</v>
      </c>
      <c r="N36">
        <v>2705909</v>
      </c>
      <c r="O36">
        <v>0</v>
      </c>
      <c r="P36">
        <v>0</v>
      </c>
      <c r="Q36">
        <v>0</v>
      </c>
      <c r="R36">
        <v>0</v>
      </c>
      <c r="S36">
        <v>0</v>
      </c>
    </row>
    <row r="37" spans="1:19" x14ac:dyDescent="0.3">
      <c r="A37" s="1" t="s">
        <v>27</v>
      </c>
      <c r="B37">
        <v>2015</v>
      </c>
      <c r="C37">
        <v>10253246.300000001</v>
      </c>
      <c r="D37">
        <v>471426.4</v>
      </c>
      <c r="E37">
        <v>1950451</v>
      </c>
      <c r="F37">
        <v>0</v>
      </c>
      <c r="G37">
        <v>0</v>
      </c>
      <c r="H37">
        <v>0</v>
      </c>
      <c r="I37">
        <v>0</v>
      </c>
      <c r="J37">
        <v>0</v>
      </c>
      <c r="K37">
        <v>1248892.6399999999</v>
      </c>
      <c r="L37">
        <v>6138840.1799999997</v>
      </c>
      <c r="M37">
        <v>586861.21</v>
      </c>
      <c r="N37">
        <v>2278652.27</v>
      </c>
      <c r="O37">
        <v>0</v>
      </c>
    </row>
    <row r="38" spans="1:19" x14ac:dyDescent="0.3">
      <c r="A38" s="1" t="s">
        <v>27</v>
      </c>
      <c r="B38">
        <v>2016</v>
      </c>
      <c r="C38">
        <v>11716382</v>
      </c>
      <c r="D38">
        <v>61952.69</v>
      </c>
      <c r="E38">
        <v>4410445</v>
      </c>
      <c r="F38">
        <v>0</v>
      </c>
      <c r="G38">
        <v>0</v>
      </c>
      <c r="H38">
        <v>0</v>
      </c>
      <c r="I38">
        <v>0</v>
      </c>
      <c r="J38">
        <v>0</v>
      </c>
      <c r="K38">
        <v>1232051</v>
      </c>
      <c r="L38">
        <v>6458371.9500000002</v>
      </c>
      <c r="M38">
        <v>603044.68999999994</v>
      </c>
      <c r="N38">
        <v>3422915.24</v>
      </c>
      <c r="O38">
        <v>0</v>
      </c>
      <c r="P38">
        <v>0</v>
      </c>
      <c r="Q38">
        <v>0</v>
      </c>
      <c r="R38">
        <v>0</v>
      </c>
      <c r="S38">
        <v>0</v>
      </c>
    </row>
    <row r="39" spans="1:19" x14ac:dyDescent="0.3">
      <c r="A39" s="1" t="s">
        <v>27</v>
      </c>
      <c r="B39">
        <v>2017</v>
      </c>
      <c r="C39">
        <v>13264151.289999999</v>
      </c>
      <c r="D39">
        <v>184202.13</v>
      </c>
      <c r="E39">
        <v>4681622.54</v>
      </c>
      <c r="F39">
        <v>0</v>
      </c>
      <c r="G39">
        <v>0</v>
      </c>
      <c r="H39">
        <v>0</v>
      </c>
      <c r="I39">
        <v>0</v>
      </c>
      <c r="J39">
        <v>0</v>
      </c>
      <c r="K39">
        <v>1271892.6499999999</v>
      </c>
      <c r="L39">
        <v>7837433.4900000002</v>
      </c>
      <c r="M39">
        <v>627334.51</v>
      </c>
      <c r="N39">
        <v>3527490.64</v>
      </c>
      <c r="O39">
        <v>-4681622.54</v>
      </c>
      <c r="P39">
        <v>0</v>
      </c>
      <c r="Q39">
        <v>0</v>
      </c>
      <c r="R39">
        <v>0</v>
      </c>
      <c r="S39">
        <v>0</v>
      </c>
    </row>
    <row r="40" spans="1:19" x14ac:dyDescent="0.3">
      <c r="A40" s="1" t="s">
        <v>27</v>
      </c>
      <c r="B40">
        <v>2018</v>
      </c>
      <c r="C40">
        <v>13483192.810000001</v>
      </c>
      <c r="D40">
        <v>1201455.71</v>
      </c>
      <c r="E40">
        <v>3151665.05</v>
      </c>
      <c r="F40">
        <v>0</v>
      </c>
      <c r="G40">
        <v>0</v>
      </c>
      <c r="H40">
        <v>0</v>
      </c>
      <c r="I40">
        <v>0</v>
      </c>
      <c r="J40">
        <v>0</v>
      </c>
      <c r="K40">
        <v>949403.22</v>
      </c>
      <c r="L40">
        <v>6126403.04</v>
      </c>
      <c r="M40">
        <v>480414.66</v>
      </c>
      <c r="N40">
        <v>2775306.84</v>
      </c>
      <c r="O40">
        <v>0</v>
      </c>
      <c r="P40">
        <v>0</v>
      </c>
      <c r="Q40">
        <v>0</v>
      </c>
      <c r="R40">
        <v>0</v>
      </c>
      <c r="S40">
        <v>0</v>
      </c>
    </row>
    <row r="41" spans="1:19" x14ac:dyDescent="0.3">
      <c r="A41" s="1" t="s">
        <v>27</v>
      </c>
      <c r="B41">
        <v>2019</v>
      </c>
      <c r="C41">
        <v>19005836.789999999</v>
      </c>
      <c r="D41">
        <v>598895.55000000005</v>
      </c>
      <c r="E41">
        <v>6214032.29</v>
      </c>
      <c r="F41">
        <v>0</v>
      </c>
      <c r="G41">
        <v>0</v>
      </c>
      <c r="H41">
        <v>0</v>
      </c>
      <c r="I41">
        <v>0</v>
      </c>
      <c r="J41">
        <v>0</v>
      </c>
      <c r="K41">
        <v>925181.22</v>
      </c>
      <c r="L41">
        <v>7775771.7199999997</v>
      </c>
      <c r="M41">
        <v>397717.69</v>
      </c>
      <c r="N41">
        <v>3693133.87</v>
      </c>
      <c r="O41">
        <v>0</v>
      </c>
      <c r="P41">
        <v>0</v>
      </c>
      <c r="Q41">
        <v>0</v>
      </c>
      <c r="R41">
        <v>0</v>
      </c>
      <c r="S41">
        <v>0</v>
      </c>
    </row>
    <row r="42" spans="1:19" x14ac:dyDescent="0.3">
      <c r="A42" s="1" t="s">
        <v>27</v>
      </c>
      <c r="B42">
        <v>2020</v>
      </c>
      <c r="C42">
        <v>15345856.970000001</v>
      </c>
      <c r="D42">
        <v>680178.98</v>
      </c>
      <c r="E42">
        <v>5821389.4199999999</v>
      </c>
      <c r="F42">
        <v>0</v>
      </c>
      <c r="G42">
        <v>0</v>
      </c>
      <c r="H42">
        <v>0</v>
      </c>
      <c r="I42">
        <v>0</v>
      </c>
      <c r="J42">
        <v>0</v>
      </c>
      <c r="K42">
        <v>666509.54</v>
      </c>
      <c r="L42">
        <v>5146721.34</v>
      </c>
      <c r="M42">
        <v>280206.46999999997</v>
      </c>
      <c r="N42">
        <v>3431030.2</v>
      </c>
      <c r="O42">
        <v>0</v>
      </c>
      <c r="P42">
        <v>0</v>
      </c>
      <c r="Q42">
        <v>0</v>
      </c>
      <c r="R42">
        <v>0</v>
      </c>
      <c r="S42">
        <v>0</v>
      </c>
    </row>
    <row r="43" spans="1:19" x14ac:dyDescent="0.3">
      <c r="A43" s="1" t="s">
        <v>27</v>
      </c>
      <c r="B43">
        <v>2021</v>
      </c>
      <c r="C43">
        <v>22616933.579999998</v>
      </c>
      <c r="D43">
        <v>577302.63</v>
      </c>
      <c r="E43">
        <v>8883675.0099999998</v>
      </c>
      <c r="F43">
        <v>0</v>
      </c>
      <c r="G43">
        <v>0</v>
      </c>
      <c r="H43">
        <v>0</v>
      </c>
      <c r="I43">
        <v>0</v>
      </c>
      <c r="J43">
        <v>0</v>
      </c>
      <c r="K43">
        <v>774569.12</v>
      </c>
      <c r="L43">
        <v>6745291.6100000003</v>
      </c>
      <c r="M43">
        <v>309558.68</v>
      </c>
      <c r="N43">
        <v>5903839.1600000001</v>
      </c>
      <c r="O43">
        <v>0</v>
      </c>
      <c r="P43">
        <v>0</v>
      </c>
      <c r="Q43">
        <v>0</v>
      </c>
      <c r="R43">
        <v>0</v>
      </c>
      <c r="S43">
        <v>0</v>
      </c>
    </row>
    <row r="44" spans="1:19" x14ac:dyDescent="0.3">
      <c r="A44" s="1" t="s">
        <v>28</v>
      </c>
      <c r="B44">
        <v>2015</v>
      </c>
      <c r="C44">
        <v>9293758.25</v>
      </c>
      <c r="D44">
        <v>641395.80000000005</v>
      </c>
      <c r="E44">
        <v>1264311.3500000001</v>
      </c>
      <c r="F44">
        <v>0</v>
      </c>
      <c r="G44">
        <v>0</v>
      </c>
      <c r="H44">
        <v>0</v>
      </c>
      <c r="I44">
        <v>0</v>
      </c>
      <c r="J44">
        <v>0</v>
      </c>
      <c r="K44">
        <v>2934157.13</v>
      </c>
      <c r="L44">
        <v>2660290.9300000002</v>
      </c>
      <c r="M44">
        <v>0</v>
      </c>
      <c r="N44">
        <v>2902683.6</v>
      </c>
      <c r="O44">
        <v>978052.38</v>
      </c>
    </row>
    <row r="45" spans="1:19" x14ac:dyDescent="0.3">
      <c r="A45" s="1" t="s">
        <v>28</v>
      </c>
      <c r="B45">
        <v>2016</v>
      </c>
      <c r="C45">
        <v>10470000</v>
      </c>
      <c r="D45">
        <v>4530000</v>
      </c>
      <c r="E45">
        <v>1370000</v>
      </c>
      <c r="F45">
        <v>0</v>
      </c>
      <c r="G45">
        <v>0</v>
      </c>
      <c r="H45">
        <v>0</v>
      </c>
      <c r="I45">
        <v>0</v>
      </c>
      <c r="J45">
        <v>0</v>
      </c>
      <c r="K45">
        <v>3038000</v>
      </c>
      <c r="L45">
        <v>3276000</v>
      </c>
      <c r="M45">
        <v>0</v>
      </c>
      <c r="N45">
        <v>3176000</v>
      </c>
      <c r="O45">
        <v>857000</v>
      </c>
      <c r="P45">
        <v>0</v>
      </c>
      <c r="Q45">
        <v>0</v>
      </c>
      <c r="R45">
        <v>0</v>
      </c>
      <c r="S45">
        <v>0</v>
      </c>
    </row>
    <row r="46" spans="1:19" x14ac:dyDescent="0.3">
      <c r="A46" s="1" t="s">
        <v>28</v>
      </c>
      <c r="B46">
        <v>2017</v>
      </c>
      <c r="C46">
        <v>10493000</v>
      </c>
      <c r="D46">
        <v>901000</v>
      </c>
      <c r="E46">
        <v>1327000</v>
      </c>
      <c r="F46">
        <v>0</v>
      </c>
      <c r="G46">
        <v>0</v>
      </c>
      <c r="H46">
        <v>0</v>
      </c>
      <c r="I46">
        <v>0</v>
      </c>
      <c r="J46">
        <v>0</v>
      </c>
      <c r="K46">
        <v>2661000</v>
      </c>
      <c r="L46">
        <v>4328000</v>
      </c>
      <c r="M46">
        <v>0</v>
      </c>
      <c r="N46">
        <v>2332000</v>
      </c>
      <c r="O46">
        <v>-155000</v>
      </c>
      <c r="P46">
        <v>0</v>
      </c>
      <c r="Q46">
        <v>0</v>
      </c>
      <c r="R46">
        <v>0</v>
      </c>
      <c r="S46">
        <v>0</v>
      </c>
    </row>
    <row r="47" spans="1:19" x14ac:dyDescent="0.3">
      <c r="A47" s="1" t="s">
        <v>28</v>
      </c>
      <c r="B47">
        <v>2018</v>
      </c>
      <c r="C47">
        <v>15385000</v>
      </c>
      <c r="D47">
        <v>443000</v>
      </c>
      <c r="E47">
        <v>1812000</v>
      </c>
      <c r="F47">
        <v>0</v>
      </c>
      <c r="G47">
        <v>0</v>
      </c>
      <c r="H47">
        <v>0</v>
      </c>
      <c r="I47">
        <v>0</v>
      </c>
      <c r="J47">
        <v>0</v>
      </c>
      <c r="K47">
        <v>2776000</v>
      </c>
      <c r="L47">
        <v>6517000</v>
      </c>
      <c r="M47">
        <v>0</v>
      </c>
      <c r="N47">
        <v>6730000</v>
      </c>
      <c r="O47">
        <v>-464000</v>
      </c>
      <c r="P47">
        <v>0</v>
      </c>
      <c r="Q47">
        <v>0</v>
      </c>
      <c r="R47">
        <v>0</v>
      </c>
      <c r="S47">
        <v>0</v>
      </c>
    </row>
    <row r="48" spans="1:19" x14ac:dyDescent="0.3">
      <c r="A48" s="1" t="s">
        <v>28</v>
      </c>
      <c r="B48">
        <v>2019</v>
      </c>
      <c r="C48">
        <v>15443000</v>
      </c>
      <c r="D48">
        <v>2031000</v>
      </c>
      <c r="E48">
        <v>773000</v>
      </c>
      <c r="F48">
        <v>0</v>
      </c>
      <c r="G48">
        <v>0</v>
      </c>
      <c r="H48">
        <v>0</v>
      </c>
      <c r="I48">
        <v>0</v>
      </c>
      <c r="J48">
        <v>0</v>
      </c>
      <c r="K48">
        <v>3584000</v>
      </c>
      <c r="L48">
        <v>5551000</v>
      </c>
      <c r="M48">
        <v>0</v>
      </c>
      <c r="N48">
        <v>5425000</v>
      </c>
      <c r="O48">
        <v>112000</v>
      </c>
      <c r="P48">
        <v>0</v>
      </c>
      <c r="Q48">
        <v>0</v>
      </c>
      <c r="R48">
        <v>0</v>
      </c>
      <c r="S48">
        <v>0</v>
      </c>
    </row>
    <row r="49" spans="1:19" x14ac:dyDescent="0.3">
      <c r="A49" s="1" t="s">
        <v>28</v>
      </c>
      <c r="B49">
        <v>2020</v>
      </c>
      <c r="C49">
        <v>15953000</v>
      </c>
      <c r="D49">
        <v>805000</v>
      </c>
      <c r="E49">
        <v>1730000</v>
      </c>
      <c r="F49">
        <v>0</v>
      </c>
      <c r="G49">
        <v>0</v>
      </c>
      <c r="H49">
        <v>0</v>
      </c>
      <c r="I49">
        <v>0</v>
      </c>
      <c r="J49">
        <v>0</v>
      </c>
      <c r="K49">
        <v>3369000</v>
      </c>
      <c r="L49">
        <v>6576000</v>
      </c>
      <c r="M49">
        <v>0</v>
      </c>
      <c r="N49">
        <v>4536000</v>
      </c>
      <c r="O49">
        <v>-258000</v>
      </c>
      <c r="P49">
        <v>0</v>
      </c>
      <c r="Q49">
        <v>0</v>
      </c>
      <c r="R49">
        <v>0</v>
      </c>
      <c r="S49">
        <v>0</v>
      </c>
    </row>
    <row r="50" spans="1:19" x14ac:dyDescent="0.3">
      <c r="A50" s="1" t="s">
        <v>28</v>
      </c>
      <c r="B50">
        <v>2021</v>
      </c>
      <c r="C50">
        <v>18833000</v>
      </c>
      <c r="D50">
        <v>489000</v>
      </c>
      <c r="E50">
        <v>1868000</v>
      </c>
      <c r="F50">
        <v>0</v>
      </c>
      <c r="G50">
        <v>0</v>
      </c>
      <c r="H50">
        <v>0</v>
      </c>
      <c r="I50">
        <v>0</v>
      </c>
      <c r="J50">
        <v>0</v>
      </c>
      <c r="K50">
        <v>3180000</v>
      </c>
      <c r="L50">
        <v>9652000</v>
      </c>
      <c r="M50">
        <v>0</v>
      </c>
      <c r="N50">
        <v>4230000</v>
      </c>
      <c r="O50">
        <v>-97000</v>
      </c>
      <c r="P50">
        <v>0</v>
      </c>
      <c r="Q50">
        <v>0</v>
      </c>
      <c r="R50">
        <v>0</v>
      </c>
      <c r="S50">
        <v>0</v>
      </c>
    </row>
    <row r="51" spans="1:19" x14ac:dyDescent="0.3">
      <c r="A51" s="1" t="s">
        <v>29</v>
      </c>
      <c r="B51">
        <v>2015</v>
      </c>
      <c r="C51">
        <v>1884000.9</v>
      </c>
      <c r="D51">
        <v>583883.56000000006</v>
      </c>
      <c r="E51">
        <v>13625.15</v>
      </c>
      <c r="F51">
        <v>0</v>
      </c>
      <c r="G51">
        <v>0</v>
      </c>
      <c r="H51">
        <v>0</v>
      </c>
      <c r="I51">
        <v>0</v>
      </c>
      <c r="J51">
        <v>0</v>
      </c>
      <c r="K51">
        <v>144205.62</v>
      </c>
      <c r="L51">
        <v>739248.47</v>
      </c>
      <c r="M51">
        <v>149028.54</v>
      </c>
      <c r="N51">
        <v>836691.26</v>
      </c>
      <c r="O51">
        <v>1201.8599999999999</v>
      </c>
    </row>
    <row r="52" spans="1:19" x14ac:dyDescent="0.3">
      <c r="A52" s="1" t="s">
        <v>29</v>
      </c>
      <c r="B52">
        <v>2016</v>
      </c>
      <c r="C52">
        <v>2181292.15</v>
      </c>
      <c r="D52">
        <v>396215.65</v>
      </c>
      <c r="E52">
        <v>48495.199999999997</v>
      </c>
      <c r="F52">
        <v>0</v>
      </c>
      <c r="G52">
        <v>0</v>
      </c>
      <c r="H52">
        <v>0</v>
      </c>
      <c r="I52">
        <v>0</v>
      </c>
      <c r="J52">
        <v>0</v>
      </c>
      <c r="K52">
        <v>135519.49</v>
      </c>
      <c r="L52">
        <v>353666.66</v>
      </c>
      <c r="M52">
        <v>133310.10999999999</v>
      </c>
      <c r="N52">
        <v>1273113.3799999999</v>
      </c>
      <c r="O52">
        <v>238187.31</v>
      </c>
      <c r="P52">
        <v>0</v>
      </c>
      <c r="Q52">
        <v>0</v>
      </c>
      <c r="R52">
        <v>0</v>
      </c>
      <c r="S52">
        <v>0</v>
      </c>
    </row>
    <row r="53" spans="1:19" x14ac:dyDescent="0.3">
      <c r="A53" s="1" t="s">
        <v>29</v>
      </c>
      <c r="B53">
        <v>2017</v>
      </c>
      <c r="C53">
        <v>1501988.05</v>
      </c>
      <c r="D53">
        <v>143472.46</v>
      </c>
      <c r="E53">
        <v>284435.14</v>
      </c>
      <c r="F53">
        <v>0</v>
      </c>
      <c r="G53">
        <v>0</v>
      </c>
      <c r="H53">
        <v>0</v>
      </c>
      <c r="I53">
        <v>0</v>
      </c>
      <c r="J53">
        <v>0</v>
      </c>
      <c r="K53">
        <v>153492.21</v>
      </c>
      <c r="L53">
        <v>232230.84</v>
      </c>
      <c r="M53">
        <v>169436.28</v>
      </c>
      <c r="N53">
        <v>116203.43</v>
      </c>
      <c r="O53">
        <v>546190.15</v>
      </c>
      <c r="P53">
        <v>0</v>
      </c>
      <c r="Q53">
        <v>0</v>
      </c>
      <c r="R53">
        <v>0</v>
      </c>
      <c r="S53">
        <v>0</v>
      </c>
    </row>
    <row r="54" spans="1:19" x14ac:dyDescent="0.3">
      <c r="A54" s="1" t="s">
        <v>29</v>
      </c>
      <c r="B54">
        <v>2018</v>
      </c>
      <c r="C54">
        <v>1453404.22</v>
      </c>
      <c r="D54">
        <v>383508.44</v>
      </c>
      <c r="E54">
        <v>258315.02</v>
      </c>
      <c r="F54">
        <v>0</v>
      </c>
      <c r="G54">
        <v>0</v>
      </c>
      <c r="H54">
        <v>0</v>
      </c>
      <c r="I54">
        <v>0</v>
      </c>
      <c r="J54">
        <v>0</v>
      </c>
      <c r="K54">
        <v>160488.1</v>
      </c>
      <c r="L54">
        <v>352540.13</v>
      </c>
      <c r="M54">
        <v>184642.56</v>
      </c>
      <c r="N54">
        <v>427650.17</v>
      </c>
      <c r="O54">
        <v>69768.240000000005</v>
      </c>
      <c r="P54">
        <v>0</v>
      </c>
      <c r="Q54">
        <v>0</v>
      </c>
      <c r="R54">
        <v>0</v>
      </c>
      <c r="S54">
        <v>0</v>
      </c>
    </row>
    <row r="55" spans="1:19" x14ac:dyDescent="0.3">
      <c r="A55" s="1" t="s">
        <v>29</v>
      </c>
      <c r="B55">
        <v>2019</v>
      </c>
      <c r="C55">
        <v>1948108.46</v>
      </c>
      <c r="D55">
        <v>282470.19</v>
      </c>
      <c r="E55">
        <v>0</v>
      </c>
      <c r="F55">
        <v>0</v>
      </c>
      <c r="G55">
        <v>225269.16</v>
      </c>
      <c r="H55">
        <v>0</v>
      </c>
      <c r="I55">
        <v>0</v>
      </c>
      <c r="J55">
        <v>0</v>
      </c>
      <c r="K55">
        <v>124622.11</v>
      </c>
      <c r="L55">
        <v>921239.06</v>
      </c>
      <c r="M55">
        <v>135462.66</v>
      </c>
      <c r="N55">
        <v>687499.53</v>
      </c>
      <c r="O55">
        <v>79285.100000000006</v>
      </c>
      <c r="P55">
        <v>0</v>
      </c>
      <c r="Q55">
        <v>0</v>
      </c>
      <c r="R55">
        <v>0</v>
      </c>
      <c r="S55">
        <v>0</v>
      </c>
    </row>
    <row r="56" spans="1:19" x14ac:dyDescent="0.3">
      <c r="A56" s="1" t="s">
        <v>29</v>
      </c>
      <c r="B56">
        <v>2020</v>
      </c>
      <c r="C56">
        <v>671497.09</v>
      </c>
      <c r="D56">
        <v>167658.92000000001</v>
      </c>
      <c r="E56">
        <v>40311.269999999997</v>
      </c>
      <c r="F56">
        <v>0</v>
      </c>
      <c r="G56">
        <v>0</v>
      </c>
      <c r="H56">
        <v>0</v>
      </c>
      <c r="I56">
        <v>0</v>
      </c>
      <c r="J56">
        <v>0</v>
      </c>
      <c r="K56">
        <v>124973.58</v>
      </c>
      <c r="L56">
        <v>264053.31</v>
      </c>
      <c r="M56">
        <v>139257.39000000001</v>
      </c>
      <c r="N56">
        <v>46219.29</v>
      </c>
      <c r="O56">
        <v>56682.25</v>
      </c>
      <c r="P56">
        <v>0</v>
      </c>
      <c r="Q56">
        <v>0</v>
      </c>
      <c r="R56">
        <v>0</v>
      </c>
      <c r="S56">
        <v>0</v>
      </c>
    </row>
    <row r="57" spans="1:19" x14ac:dyDescent="0.3">
      <c r="A57" s="1" t="s">
        <v>29</v>
      </c>
      <c r="B57">
        <v>2021</v>
      </c>
      <c r="C57">
        <v>768943.23</v>
      </c>
      <c r="D57">
        <v>140983.70000000001</v>
      </c>
      <c r="E57">
        <v>90619.83</v>
      </c>
      <c r="F57">
        <v>0</v>
      </c>
      <c r="G57">
        <v>0</v>
      </c>
      <c r="H57">
        <v>0</v>
      </c>
      <c r="I57">
        <v>0</v>
      </c>
      <c r="J57">
        <v>0</v>
      </c>
      <c r="K57">
        <v>190625.85</v>
      </c>
      <c r="L57">
        <v>203367.99</v>
      </c>
      <c r="M57">
        <v>200245.46</v>
      </c>
      <c r="N57">
        <v>45189.77</v>
      </c>
      <c r="O57">
        <v>38894.33</v>
      </c>
      <c r="P57">
        <v>0</v>
      </c>
      <c r="Q57">
        <v>0</v>
      </c>
      <c r="R57">
        <v>0</v>
      </c>
      <c r="S57">
        <v>0</v>
      </c>
    </row>
    <row r="58" spans="1:19" x14ac:dyDescent="0.3">
      <c r="A58" s="1" t="s">
        <v>30</v>
      </c>
      <c r="B58">
        <v>2015</v>
      </c>
      <c r="C58">
        <v>101174.61</v>
      </c>
      <c r="D58">
        <v>0</v>
      </c>
      <c r="E58">
        <v>0</v>
      </c>
      <c r="F58">
        <v>0</v>
      </c>
      <c r="G58">
        <v>0</v>
      </c>
      <c r="H58">
        <v>0</v>
      </c>
      <c r="I58">
        <v>0</v>
      </c>
      <c r="J58">
        <v>0</v>
      </c>
      <c r="K58">
        <v>6221.63</v>
      </c>
      <c r="L58">
        <v>66292.850000000006</v>
      </c>
      <c r="M58">
        <v>0</v>
      </c>
      <c r="N58">
        <v>28660.13</v>
      </c>
      <c r="O58">
        <v>0</v>
      </c>
    </row>
    <row r="59" spans="1:19" x14ac:dyDescent="0.3">
      <c r="A59" s="1" t="s">
        <v>30</v>
      </c>
      <c r="B59">
        <v>2016</v>
      </c>
      <c r="C59">
        <v>36284.300000000003</v>
      </c>
      <c r="D59">
        <v>0</v>
      </c>
      <c r="E59">
        <v>0</v>
      </c>
      <c r="F59">
        <v>0</v>
      </c>
      <c r="G59">
        <v>0</v>
      </c>
      <c r="H59">
        <v>0</v>
      </c>
      <c r="I59">
        <v>0</v>
      </c>
      <c r="J59">
        <v>0</v>
      </c>
      <c r="K59">
        <v>1549</v>
      </c>
      <c r="L59">
        <v>9335.2999999999993</v>
      </c>
      <c r="M59">
        <v>0</v>
      </c>
      <c r="N59">
        <v>25400</v>
      </c>
      <c r="O59">
        <v>0</v>
      </c>
      <c r="P59">
        <v>0</v>
      </c>
      <c r="Q59">
        <v>0</v>
      </c>
      <c r="R59">
        <v>0</v>
      </c>
      <c r="S59">
        <v>0</v>
      </c>
    </row>
    <row r="60" spans="1:19" x14ac:dyDescent="0.3">
      <c r="A60" s="1" t="s">
        <v>30</v>
      </c>
      <c r="B60">
        <v>2017</v>
      </c>
      <c r="C60">
        <v>56756.160000000003</v>
      </c>
      <c r="D60">
        <v>0</v>
      </c>
      <c r="E60">
        <v>0</v>
      </c>
      <c r="F60">
        <v>0</v>
      </c>
      <c r="G60">
        <v>0</v>
      </c>
      <c r="H60">
        <v>0</v>
      </c>
      <c r="I60">
        <v>0</v>
      </c>
      <c r="J60">
        <v>0</v>
      </c>
      <c r="K60">
        <v>4928.4799999999996</v>
      </c>
      <c r="L60">
        <v>51827.68</v>
      </c>
      <c r="M60">
        <v>0</v>
      </c>
      <c r="N60">
        <v>0</v>
      </c>
      <c r="O60">
        <v>0</v>
      </c>
      <c r="P60">
        <v>0</v>
      </c>
      <c r="Q60">
        <v>0</v>
      </c>
      <c r="R60">
        <v>0</v>
      </c>
      <c r="S60">
        <v>0</v>
      </c>
    </row>
    <row r="61" spans="1:19" x14ac:dyDescent="0.3">
      <c r="A61" s="1" t="s">
        <v>30</v>
      </c>
      <c r="B61">
        <v>2018</v>
      </c>
      <c r="C61">
        <v>512764.83</v>
      </c>
      <c r="D61">
        <v>186250</v>
      </c>
      <c r="E61">
        <v>0</v>
      </c>
      <c r="F61">
        <v>546350</v>
      </c>
      <c r="G61">
        <v>0</v>
      </c>
      <c r="H61">
        <v>0</v>
      </c>
      <c r="I61">
        <v>0</v>
      </c>
      <c r="J61">
        <v>0</v>
      </c>
      <c r="K61">
        <v>11358.05</v>
      </c>
      <c r="L61">
        <v>429669.44</v>
      </c>
      <c r="M61">
        <v>0</v>
      </c>
      <c r="N61">
        <v>71737.34</v>
      </c>
      <c r="O61">
        <v>0</v>
      </c>
      <c r="P61">
        <v>0</v>
      </c>
      <c r="Q61">
        <v>0</v>
      </c>
      <c r="R61">
        <v>0</v>
      </c>
      <c r="S61">
        <v>0</v>
      </c>
    </row>
    <row r="62" spans="1:19" x14ac:dyDescent="0.3">
      <c r="A62" s="1" t="s">
        <v>30</v>
      </c>
      <c r="B62">
        <v>2019</v>
      </c>
      <c r="C62">
        <v>124116.79</v>
      </c>
      <c r="D62">
        <v>0</v>
      </c>
      <c r="E62">
        <v>0</v>
      </c>
      <c r="F62">
        <v>0</v>
      </c>
      <c r="G62">
        <v>0</v>
      </c>
      <c r="H62">
        <v>0</v>
      </c>
      <c r="I62">
        <v>0</v>
      </c>
      <c r="J62">
        <v>0</v>
      </c>
      <c r="K62">
        <v>6121.15</v>
      </c>
      <c r="L62">
        <v>61159.14</v>
      </c>
      <c r="M62">
        <v>0</v>
      </c>
      <c r="N62">
        <v>56836.5</v>
      </c>
      <c r="O62">
        <v>0</v>
      </c>
      <c r="P62">
        <v>0</v>
      </c>
      <c r="Q62">
        <v>0</v>
      </c>
      <c r="R62">
        <v>0</v>
      </c>
      <c r="S62">
        <v>0</v>
      </c>
    </row>
    <row r="63" spans="1:19" x14ac:dyDescent="0.3">
      <c r="A63" s="1" t="s">
        <v>30</v>
      </c>
      <c r="B63">
        <v>2020</v>
      </c>
      <c r="C63">
        <v>98182.26</v>
      </c>
      <c r="D63">
        <v>0</v>
      </c>
      <c r="E63">
        <v>0</v>
      </c>
      <c r="F63">
        <v>0</v>
      </c>
      <c r="G63">
        <v>0</v>
      </c>
      <c r="H63">
        <v>0</v>
      </c>
      <c r="I63">
        <v>0</v>
      </c>
      <c r="J63">
        <v>0</v>
      </c>
      <c r="K63">
        <v>11853.91</v>
      </c>
      <c r="L63">
        <v>41244.879999999997</v>
      </c>
      <c r="M63">
        <v>0</v>
      </c>
      <c r="N63">
        <v>45083.47</v>
      </c>
      <c r="O63">
        <v>0</v>
      </c>
      <c r="P63">
        <v>0</v>
      </c>
      <c r="Q63">
        <v>0</v>
      </c>
      <c r="R63">
        <v>0</v>
      </c>
      <c r="S63">
        <v>0</v>
      </c>
    </row>
    <row r="64" spans="1:19" x14ac:dyDescent="0.3">
      <c r="A64" s="1" t="s">
        <v>30</v>
      </c>
      <c r="B64">
        <v>2021</v>
      </c>
      <c r="C64">
        <v>150306.22</v>
      </c>
      <c r="D64">
        <v>0</v>
      </c>
      <c r="E64">
        <v>0</v>
      </c>
      <c r="F64">
        <v>0</v>
      </c>
      <c r="G64">
        <v>0</v>
      </c>
      <c r="H64">
        <v>0</v>
      </c>
      <c r="I64">
        <v>0</v>
      </c>
      <c r="J64">
        <v>0</v>
      </c>
      <c r="K64">
        <v>7317.21</v>
      </c>
      <c r="L64">
        <v>45442.63</v>
      </c>
      <c r="M64">
        <v>0</v>
      </c>
      <c r="N64">
        <v>97546.38</v>
      </c>
      <c r="O64">
        <v>0</v>
      </c>
      <c r="P64">
        <v>0</v>
      </c>
      <c r="Q64">
        <v>0</v>
      </c>
      <c r="R64">
        <v>0</v>
      </c>
      <c r="S64">
        <v>0</v>
      </c>
    </row>
    <row r="65" spans="1:19" x14ac:dyDescent="0.3">
      <c r="A65" s="1" t="s">
        <v>31</v>
      </c>
      <c r="B65">
        <v>2015</v>
      </c>
      <c r="C65">
        <v>369452</v>
      </c>
      <c r="D65">
        <v>0</v>
      </c>
      <c r="E65">
        <v>82004</v>
      </c>
      <c r="F65">
        <v>0</v>
      </c>
      <c r="G65">
        <v>270288</v>
      </c>
      <c r="H65">
        <v>0</v>
      </c>
      <c r="I65">
        <v>82004</v>
      </c>
      <c r="J65">
        <v>0</v>
      </c>
      <c r="K65">
        <v>0</v>
      </c>
      <c r="L65">
        <v>3654</v>
      </c>
      <c r="M65">
        <v>0</v>
      </c>
      <c r="N65">
        <v>373196</v>
      </c>
      <c r="O65">
        <v>0</v>
      </c>
    </row>
    <row r="66" spans="1:19" x14ac:dyDescent="0.3">
      <c r="A66" s="1" t="s">
        <v>31</v>
      </c>
      <c r="B66">
        <v>2016</v>
      </c>
      <c r="C66">
        <v>465096</v>
      </c>
      <c r="D66">
        <v>11858</v>
      </c>
      <c r="E66">
        <v>6450</v>
      </c>
      <c r="F66">
        <v>0</v>
      </c>
      <c r="G66">
        <v>0</v>
      </c>
      <c r="H66">
        <v>0</v>
      </c>
      <c r="I66">
        <v>0</v>
      </c>
      <c r="J66">
        <v>0</v>
      </c>
      <c r="K66">
        <v>0</v>
      </c>
      <c r="L66">
        <v>21026</v>
      </c>
      <c r="M66">
        <v>0</v>
      </c>
      <c r="N66">
        <v>437620</v>
      </c>
      <c r="O66">
        <v>0</v>
      </c>
      <c r="P66">
        <v>0</v>
      </c>
      <c r="Q66">
        <v>0</v>
      </c>
      <c r="R66">
        <v>0</v>
      </c>
      <c r="S66">
        <v>0</v>
      </c>
    </row>
    <row r="67" spans="1:19" x14ac:dyDescent="0.3">
      <c r="A67" s="1" t="s">
        <v>31</v>
      </c>
      <c r="B67">
        <v>2017</v>
      </c>
      <c r="C67">
        <v>1750905</v>
      </c>
      <c r="D67">
        <v>0</v>
      </c>
      <c r="E67">
        <v>75885</v>
      </c>
      <c r="F67">
        <v>0</v>
      </c>
      <c r="G67">
        <v>1539094</v>
      </c>
      <c r="H67">
        <v>0</v>
      </c>
      <c r="I67">
        <v>0</v>
      </c>
      <c r="J67">
        <v>0</v>
      </c>
      <c r="K67">
        <v>0</v>
      </c>
      <c r="L67">
        <v>34900</v>
      </c>
      <c r="M67">
        <v>0</v>
      </c>
      <c r="N67">
        <v>1640120</v>
      </c>
      <c r="O67">
        <v>0</v>
      </c>
      <c r="P67">
        <v>0</v>
      </c>
      <c r="Q67">
        <v>0</v>
      </c>
      <c r="R67">
        <v>0</v>
      </c>
      <c r="S67">
        <v>0</v>
      </c>
    </row>
    <row r="68" spans="1:19" x14ac:dyDescent="0.3">
      <c r="A68" s="1" t="s">
        <v>31</v>
      </c>
      <c r="B68">
        <v>2018</v>
      </c>
      <c r="C68">
        <v>227281</v>
      </c>
      <c r="D68">
        <v>26991</v>
      </c>
      <c r="E68">
        <v>60245</v>
      </c>
      <c r="F68">
        <v>0</v>
      </c>
      <c r="G68">
        <v>0</v>
      </c>
      <c r="H68">
        <v>0</v>
      </c>
      <c r="I68">
        <v>0</v>
      </c>
      <c r="J68">
        <v>0</v>
      </c>
      <c r="K68">
        <v>0</v>
      </c>
      <c r="L68">
        <v>138653</v>
      </c>
      <c r="M68">
        <v>0</v>
      </c>
      <c r="N68">
        <v>28383</v>
      </c>
      <c r="O68">
        <v>0</v>
      </c>
      <c r="P68">
        <v>0</v>
      </c>
      <c r="Q68">
        <v>0</v>
      </c>
      <c r="R68">
        <v>0</v>
      </c>
      <c r="S68">
        <v>0</v>
      </c>
    </row>
    <row r="69" spans="1:19" x14ac:dyDescent="0.3">
      <c r="A69" s="1" t="s">
        <v>31</v>
      </c>
      <c r="B69">
        <v>2019</v>
      </c>
      <c r="C69">
        <v>200621</v>
      </c>
      <c r="D69">
        <v>16695</v>
      </c>
      <c r="E69">
        <v>11125</v>
      </c>
      <c r="F69">
        <v>0</v>
      </c>
      <c r="G69">
        <v>0</v>
      </c>
      <c r="H69">
        <v>0</v>
      </c>
      <c r="I69">
        <v>0</v>
      </c>
      <c r="J69">
        <v>0</v>
      </c>
      <c r="K69">
        <v>0</v>
      </c>
      <c r="L69">
        <v>166132</v>
      </c>
      <c r="M69">
        <v>0</v>
      </c>
      <c r="N69">
        <v>23364</v>
      </c>
      <c r="O69">
        <v>0</v>
      </c>
      <c r="P69">
        <v>0</v>
      </c>
      <c r="Q69">
        <v>0</v>
      </c>
      <c r="R69">
        <v>0</v>
      </c>
      <c r="S69">
        <v>0</v>
      </c>
    </row>
    <row r="70" spans="1:19" x14ac:dyDescent="0.3">
      <c r="A70" s="1" t="s">
        <v>31</v>
      </c>
      <c r="B70">
        <v>2020</v>
      </c>
      <c r="C70">
        <v>332426</v>
      </c>
      <c r="D70">
        <v>0</v>
      </c>
      <c r="E70">
        <v>240151</v>
      </c>
      <c r="F70">
        <v>28405</v>
      </c>
      <c r="G70">
        <v>0</v>
      </c>
      <c r="H70">
        <v>0</v>
      </c>
      <c r="I70">
        <v>0</v>
      </c>
      <c r="J70">
        <v>0</v>
      </c>
      <c r="K70">
        <v>0</v>
      </c>
      <c r="L70">
        <v>60642</v>
      </c>
      <c r="M70">
        <v>0</v>
      </c>
      <c r="N70">
        <v>31633</v>
      </c>
      <c r="O70">
        <v>0</v>
      </c>
      <c r="P70">
        <v>0</v>
      </c>
      <c r="Q70">
        <v>0</v>
      </c>
      <c r="R70">
        <v>0</v>
      </c>
      <c r="S70">
        <v>0</v>
      </c>
    </row>
    <row r="71" spans="1:19" x14ac:dyDescent="0.3">
      <c r="A71" s="1" t="s">
        <v>31</v>
      </c>
      <c r="B71">
        <v>2021</v>
      </c>
      <c r="C71">
        <v>223164.41</v>
      </c>
      <c r="D71">
        <v>0</v>
      </c>
      <c r="E71">
        <v>3148.05</v>
      </c>
      <c r="F71">
        <v>0</v>
      </c>
      <c r="G71">
        <v>0</v>
      </c>
      <c r="H71">
        <v>0</v>
      </c>
      <c r="I71">
        <v>0</v>
      </c>
      <c r="J71">
        <v>0</v>
      </c>
      <c r="K71">
        <v>0</v>
      </c>
      <c r="L71">
        <v>181436.36</v>
      </c>
      <c r="M71">
        <v>0</v>
      </c>
      <c r="N71">
        <v>38580</v>
      </c>
      <c r="O71">
        <v>0</v>
      </c>
      <c r="P71">
        <v>0</v>
      </c>
      <c r="Q71">
        <v>0</v>
      </c>
      <c r="R71">
        <v>0</v>
      </c>
      <c r="S71">
        <v>0</v>
      </c>
    </row>
    <row r="72" spans="1:19" x14ac:dyDescent="0.3">
      <c r="A72" s="1" t="s">
        <v>32</v>
      </c>
      <c r="B72">
        <v>2015</v>
      </c>
      <c r="C72">
        <v>1080986.26</v>
      </c>
      <c r="D72">
        <v>0</v>
      </c>
      <c r="E72">
        <v>267273.53999999998</v>
      </c>
      <c r="F72">
        <v>0</v>
      </c>
      <c r="G72">
        <v>0</v>
      </c>
      <c r="H72">
        <v>0</v>
      </c>
      <c r="I72">
        <v>0</v>
      </c>
      <c r="J72">
        <v>0</v>
      </c>
      <c r="K72">
        <v>267273.53999999998</v>
      </c>
      <c r="L72">
        <v>780522.2</v>
      </c>
      <c r="M72">
        <v>33190.519999999997</v>
      </c>
      <c r="N72">
        <v>0</v>
      </c>
      <c r="O72">
        <v>0</v>
      </c>
    </row>
    <row r="73" spans="1:19" x14ac:dyDescent="0.3">
      <c r="A73" s="1" t="s">
        <v>32</v>
      </c>
      <c r="B73">
        <v>2016</v>
      </c>
      <c r="C73">
        <v>560406.17000000004</v>
      </c>
      <c r="D73">
        <v>338520.98</v>
      </c>
      <c r="E73">
        <v>438398.82</v>
      </c>
      <c r="F73">
        <v>0</v>
      </c>
      <c r="G73">
        <v>0</v>
      </c>
      <c r="H73">
        <v>0</v>
      </c>
      <c r="I73">
        <v>0</v>
      </c>
      <c r="J73">
        <v>0</v>
      </c>
      <c r="K73">
        <v>367770.03</v>
      </c>
      <c r="L73">
        <v>-285333.77</v>
      </c>
      <c r="M73">
        <v>39601.089999999997</v>
      </c>
      <c r="N73">
        <v>0</v>
      </c>
      <c r="O73">
        <v>0</v>
      </c>
      <c r="P73">
        <v>0</v>
      </c>
      <c r="Q73">
        <v>0</v>
      </c>
      <c r="R73">
        <v>0</v>
      </c>
      <c r="S73">
        <v>0</v>
      </c>
    </row>
    <row r="74" spans="1:19" x14ac:dyDescent="0.3">
      <c r="A74" s="1" t="s">
        <v>32</v>
      </c>
      <c r="B74">
        <v>2017</v>
      </c>
      <c r="C74">
        <v>815789.24</v>
      </c>
      <c r="D74">
        <v>0</v>
      </c>
      <c r="E74">
        <v>242708.99</v>
      </c>
      <c r="F74">
        <v>0</v>
      </c>
      <c r="G74">
        <v>0</v>
      </c>
      <c r="H74">
        <v>0</v>
      </c>
      <c r="I74">
        <v>0</v>
      </c>
      <c r="J74">
        <v>0</v>
      </c>
      <c r="K74">
        <v>315016.95</v>
      </c>
      <c r="L74">
        <v>202831.93</v>
      </c>
      <c r="M74">
        <v>55231.37</v>
      </c>
      <c r="N74">
        <v>0</v>
      </c>
      <c r="O74">
        <v>0</v>
      </c>
      <c r="P74">
        <v>0</v>
      </c>
      <c r="Q74">
        <v>0</v>
      </c>
      <c r="R74">
        <v>0</v>
      </c>
      <c r="S74">
        <v>0</v>
      </c>
    </row>
    <row r="75" spans="1:19" x14ac:dyDescent="0.3">
      <c r="A75" s="1" t="s">
        <v>32</v>
      </c>
      <c r="B75">
        <v>2018</v>
      </c>
      <c r="C75">
        <v>1105037.9099999999</v>
      </c>
      <c r="D75">
        <v>0</v>
      </c>
      <c r="E75">
        <v>172753.61</v>
      </c>
      <c r="F75">
        <v>0</v>
      </c>
      <c r="G75">
        <v>0</v>
      </c>
      <c r="H75">
        <v>0</v>
      </c>
      <c r="I75">
        <v>0</v>
      </c>
      <c r="J75">
        <v>0</v>
      </c>
      <c r="K75">
        <v>348612.32</v>
      </c>
      <c r="L75">
        <v>528105.55000000005</v>
      </c>
      <c r="M75">
        <v>55566.43</v>
      </c>
      <c r="N75">
        <v>0</v>
      </c>
      <c r="O75">
        <v>0</v>
      </c>
      <c r="P75">
        <v>0</v>
      </c>
      <c r="Q75">
        <v>0</v>
      </c>
      <c r="R75">
        <v>0</v>
      </c>
      <c r="S75">
        <v>0</v>
      </c>
    </row>
    <row r="76" spans="1:19" x14ac:dyDescent="0.3">
      <c r="A76" s="1" t="s">
        <v>32</v>
      </c>
      <c r="B76">
        <v>2019</v>
      </c>
      <c r="C76">
        <v>1094568.98</v>
      </c>
      <c r="D76">
        <v>0</v>
      </c>
      <c r="E76">
        <v>701507.1</v>
      </c>
      <c r="F76">
        <v>0</v>
      </c>
      <c r="G76">
        <v>0</v>
      </c>
      <c r="H76">
        <v>0</v>
      </c>
      <c r="I76">
        <v>0</v>
      </c>
      <c r="J76">
        <v>0</v>
      </c>
      <c r="K76">
        <v>297667.05</v>
      </c>
      <c r="L76">
        <v>48785.52</v>
      </c>
      <c r="M76">
        <v>46609.31</v>
      </c>
      <c r="N76">
        <v>0</v>
      </c>
      <c r="O76">
        <v>0</v>
      </c>
      <c r="P76">
        <v>0</v>
      </c>
      <c r="Q76">
        <v>0</v>
      </c>
      <c r="R76">
        <v>0</v>
      </c>
      <c r="S76">
        <v>0</v>
      </c>
    </row>
    <row r="77" spans="1:19" x14ac:dyDescent="0.3">
      <c r="A77" s="1" t="s">
        <v>32</v>
      </c>
      <c r="B77">
        <v>2020</v>
      </c>
      <c r="C77">
        <v>1757039.37</v>
      </c>
      <c r="D77">
        <v>0</v>
      </c>
      <c r="E77">
        <v>529593.22</v>
      </c>
      <c r="F77">
        <v>0</v>
      </c>
      <c r="G77">
        <v>0</v>
      </c>
      <c r="H77">
        <v>0</v>
      </c>
      <c r="I77">
        <v>0</v>
      </c>
      <c r="J77">
        <v>0</v>
      </c>
      <c r="K77">
        <v>338803.26</v>
      </c>
      <c r="L77">
        <v>846326.99</v>
      </c>
      <c r="M77">
        <v>42315.9</v>
      </c>
      <c r="N77">
        <v>0</v>
      </c>
      <c r="O77">
        <v>0</v>
      </c>
      <c r="P77">
        <v>0</v>
      </c>
      <c r="Q77">
        <v>0</v>
      </c>
      <c r="R77">
        <v>0</v>
      </c>
      <c r="S77">
        <v>0</v>
      </c>
    </row>
    <row r="78" spans="1:19" x14ac:dyDescent="0.3">
      <c r="A78" s="1" t="s">
        <v>32</v>
      </c>
      <c r="B78">
        <v>2021</v>
      </c>
      <c r="C78">
        <v>1489619.45</v>
      </c>
      <c r="D78">
        <v>0</v>
      </c>
      <c r="E78">
        <v>988117.12</v>
      </c>
      <c r="F78">
        <v>0</v>
      </c>
      <c r="G78">
        <v>0</v>
      </c>
      <c r="H78">
        <v>0</v>
      </c>
      <c r="I78">
        <v>0</v>
      </c>
      <c r="J78">
        <v>0</v>
      </c>
      <c r="K78">
        <v>0</v>
      </c>
      <c r="L78">
        <v>501502.33</v>
      </c>
      <c r="M78">
        <v>0</v>
      </c>
      <c r="N78">
        <v>0</v>
      </c>
      <c r="O78">
        <v>0</v>
      </c>
      <c r="P78">
        <v>0</v>
      </c>
      <c r="Q78">
        <v>0</v>
      </c>
      <c r="R78">
        <v>0</v>
      </c>
      <c r="S78">
        <v>0</v>
      </c>
    </row>
    <row r="79" spans="1:19" x14ac:dyDescent="0.3">
      <c r="A79" s="1" t="s">
        <v>33</v>
      </c>
      <c r="B79">
        <v>2015</v>
      </c>
      <c r="C79">
        <v>23377781</v>
      </c>
      <c r="D79">
        <v>700785.13</v>
      </c>
      <c r="E79">
        <v>5101465.1500000004</v>
      </c>
      <c r="F79">
        <v>0</v>
      </c>
      <c r="G79">
        <v>0</v>
      </c>
      <c r="H79">
        <v>0</v>
      </c>
      <c r="I79">
        <v>0</v>
      </c>
      <c r="J79">
        <v>0</v>
      </c>
      <c r="K79">
        <v>3560484.98</v>
      </c>
      <c r="L79">
        <v>9769726.7699999996</v>
      </c>
      <c r="M79">
        <v>2573513.1</v>
      </c>
      <c r="N79">
        <v>2372591</v>
      </c>
      <c r="O79">
        <v>0</v>
      </c>
    </row>
    <row r="80" spans="1:19" x14ac:dyDescent="0.3">
      <c r="A80" s="1" t="s">
        <v>33</v>
      </c>
      <c r="B80">
        <v>2016</v>
      </c>
      <c r="C80">
        <v>17988977</v>
      </c>
      <c r="D80">
        <v>497560.97</v>
      </c>
      <c r="E80">
        <v>1157138.3600000001</v>
      </c>
      <c r="F80">
        <v>0</v>
      </c>
      <c r="G80">
        <v>1016295.37</v>
      </c>
      <c r="H80">
        <v>0</v>
      </c>
      <c r="I80">
        <v>0</v>
      </c>
      <c r="J80">
        <v>0</v>
      </c>
      <c r="K80">
        <v>2842154.48</v>
      </c>
      <c r="L80">
        <v>7323626.8799999999</v>
      </c>
      <c r="M80">
        <v>1821054.51</v>
      </c>
      <c r="N80">
        <v>4845002.7699999996</v>
      </c>
      <c r="O80">
        <v>0</v>
      </c>
      <c r="P80">
        <v>0</v>
      </c>
      <c r="Q80">
        <v>0</v>
      </c>
      <c r="R80">
        <v>0</v>
      </c>
      <c r="S80">
        <v>0</v>
      </c>
    </row>
    <row r="81" spans="1:19" x14ac:dyDescent="0.3">
      <c r="A81" s="1" t="s">
        <v>33</v>
      </c>
      <c r="B81">
        <v>2017</v>
      </c>
      <c r="C81">
        <v>16024514</v>
      </c>
      <c r="D81">
        <v>5397625</v>
      </c>
      <c r="E81">
        <v>2315399</v>
      </c>
      <c r="F81">
        <v>0</v>
      </c>
      <c r="G81">
        <v>1086645</v>
      </c>
      <c r="H81">
        <v>0</v>
      </c>
      <c r="I81">
        <v>0</v>
      </c>
      <c r="J81">
        <v>0</v>
      </c>
      <c r="K81">
        <v>2605202</v>
      </c>
      <c r="L81">
        <v>6625573</v>
      </c>
      <c r="M81">
        <v>1699587</v>
      </c>
      <c r="N81">
        <v>2778753</v>
      </c>
      <c r="O81">
        <v>0</v>
      </c>
      <c r="P81">
        <v>0</v>
      </c>
      <c r="Q81">
        <v>0</v>
      </c>
      <c r="R81">
        <v>0</v>
      </c>
      <c r="S81">
        <v>0</v>
      </c>
    </row>
    <row r="82" spans="1:19" x14ac:dyDescent="0.3">
      <c r="A82" s="1" t="s">
        <v>33</v>
      </c>
      <c r="B82">
        <v>2018</v>
      </c>
      <c r="C82">
        <v>20377654.359999999</v>
      </c>
      <c r="D82">
        <v>800320</v>
      </c>
      <c r="E82">
        <v>2325435</v>
      </c>
      <c r="F82">
        <v>0</v>
      </c>
      <c r="G82">
        <v>583621</v>
      </c>
      <c r="H82">
        <v>0</v>
      </c>
      <c r="I82">
        <v>0</v>
      </c>
      <c r="J82">
        <v>0</v>
      </c>
      <c r="K82">
        <v>2655653.4700000002</v>
      </c>
      <c r="L82">
        <v>7483538.8200000003</v>
      </c>
      <c r="M82">
        <v>2150135.31</v>
      </c>
      <c r="N82">
        <v>5762891.8700000001</v>
      </c>
      <c r="O82">
        <v>0</v>
      </c>
      <c r="P82">
        <v>0</v>
      </c>
      <c r="Q82">
        <v>0</v>
      </c>
      <c r="R82">
        <v>0</v>
      </c>
      <c r="S82">
        <v>0</v>
      </c>
    </row>
    <row r="83" spans="1:19" x14ac:dyDescent="0.3">
      <c r="A83" s="1" t="s">
        <v>33</v>
      </c>
      <c r="B83">
        <v>2019</v>
      </c>
      <c r="C83">
        <v>19657749.010000002</v>
      </c>
      <c r="D83">
        <v>870362.03</v>
      </c>
      <c r="E83">
        <v>4081002.54</v>
      </c>
      <c r="F83">
        <v>0</v>
      </c>
      <c r="G83">
        <v>815689.61</v>
      </c>
      <c r="H83">
        <v>0</v>
      </c>
      <c r="I83">
        <v>0</v>
      </c>
      <c r="J83">
        <v>0</v>
      </c>
      <c r="K83">
        <v>2440993.37</v>
      </c>
      <c r="L83">
        <v>8718784.5</v>
      </c>
      <c r="M83">
        <v>2155518.9700000002</v>
      </c>
      <c r="N83">
        <v>2261449.63</v>
      </c>
      <c r="O83">
        <v>0</v>
      </c>
      <c r="P83">
        <v>0</v>
      </c>
      <c r="Q83">
        <v>0</v>
      </c>
      <c r="R83">
        <v>0</v>
      </c>
      <c r="S83">
        <v>0</v>
      </c>
    </row>
    <row r="84" spans="1:19" x14ac:dyDescent="0.3">
      <c r="A84" s="1" t="s">
        <v>33</v>
      </c>
      <c r="B84">
        <v>2020</v>
      </c>
      <c r="C84">
        <v>16711080.810000001</v>
      </c>
      <c r="D84">
        <v>2501630.21</v>
      </c>
      <c r="E84">
        <v>1142865.18</v>
      </c>
      <c r="F84">
        <v>0</v>
      </c>
      <c r="G84">
        <v>559252.34</v>
      </c>
      <c r="H84">
        <v>0</v>
      </c>
      <c r="I84">
        <v>0</v>
      </c>
      <c r="J84">
        <v>0</v>
      </c>
      <c r="K84">
        <v>1937806.76</v>
      </c>
      <c r="L84">
        <v>6043908.1100000003</v>
      </c>
      <c r="M84">
        <v>1659067.93</v>
      </c>
      <c r="N84">
        <v>5927432.8300000001</v>
      </c>
      <c r="O84">
        <v>0</v>
      </c>
      <c r="P84">
        <v>0</v>
      </c>
      <c r="Q84">
        <v>0</v>
      </c>
      <c r="R84">
        <v>0</v>
      </c>
      <c r="S84">
        <v>0</v>
      </c>
    </row>
    <row r="85" spans="1:19" x14ac:dyDescent="0.3">
      <c r="A85" s="1" t="s">
        <v>33</v>
      </c>
      <c r="B85">
        <v>2021</v>
      </c>
      <c r="C85">
        <v>14047185.470000001</v>
      </c>
      <c r="D85">
        <v>1623288.86</v>
      </c>
      <c r="E85">
        <v>1017732.44</v>
      </c>
      <c r="F85">
        <v>0</v>
      </c>
      <c r="G85">
        <v>97514.19</v>
      </c>
      <c r="H85">
        <v>0</v>
      </c>
      <c r="I85">
        <v>0</v>
      </c>
      <c r="J85">
        <v>0</v>
      </c>
      <c r="K85">
        <v>1885467.95</v>
      </c>
      <c r="L85">
        <v>6468954.6200000001</v>
      </c>
      <c r="M85">
        <v>1802692.81</v>
      </c>
      <c r="N85">
        <v>2872337.65</v>
      </c>
      <c r="O85">
        <v>0</v>
      </c>
      <c r="P85">
        <v>0</v>
      </c>
      <c r="Q85">
        <v>0</v>
      </c>
      <c r="R85">
        <v>0</v>
      </c>
      <c r="S85">
        <v>0</v>
      </c>
    </row>
    <row r="86" spans="1:19" x14ac:dyDescent="0.3">
      <c r="A86" s="1" t="s">
        <v>34</v>
      </c>
      <c r="B86">
        <v>2015</v>
      </c>
      <c r="C86">
        <v>2443137</v>
      </c>
      <c r="D86">
        <v>200578</v>
      </c>
      <c r="E86">
        <v>745573</v>
      </c>
      <c r="F86">
        <v>0</v>
      </c>
      <c r="G86">
        <v>0</v>
      </c>
      <c r="H86">
        <v>0</v>
      </c>
      <c r="I86">
        <v>0</v>
      </c>
      <c r="J86">
        <v>0</v>
      </c>
      <c r="K86">
        <v>666797.48</v>
      </c>
      <c r="L86">
        <v>1098317.77</v>
      </c>
      <c r="M86">
        <v>0</v>
      </c>
      <c r="N86">
        <v>626890.22</v>
      </c>
      <c r="O86">
        <v>51131.53</v>
      </c>
    </row>
    <row r="87" spans="1:19" x14ac:dyDescent="0.3">
      <c r="A87" s="1" t="s">
        <v>34</v>
      </c>
      <c r="B87">
        <v>2016</v>
      </c>
      <c r="C87">
        <v>3765684</v>
      </c>
      <c r="D87">
        <v>62919</v>
      </c>
      <c r="E87">
        <v>1739589</v>
      </c>
      <c r="F87">
        <v>0</v>
      </c>
      <c r="G87">
        <v>0</v>
      </c>
      <c r="H87">
        <v>0</v>
      </c>
      <c r="I87">
        <v>0</v>
      </c>
      <c r="J87">
        <v>0</v>
      </c>
      <c r="K87">
        <v>849236.19</v>
      </c>
      <c r="L87">
        <v>2266651.33</v>
      </c>
      <c r="M87">
        <v>0</v>
      </c>
      <c r="N87">
        <v>649796.48</v>
      </c>
      <c r="O87">
        <v>0</v>
      </c>
      <c r="P87">
        <v>0</v>
      </c>
      <c r="Q87">
        <v>553415</v>
      </c>
      <c r="R87">
        <v>0</v>
      </c>
      <c r="S87">
        <v>0</v>
      </c>
    </row>
    <row r="88" spans="1:19" x14ac:dyDescent="0.3">
      <c r="A88" s="1" t="s">
        <v>34</v>
      </c>
      <c r="B88">
        <v>2017</v>
      </c>
      <c r="C88">
        <v>3469137</v>
      </c>
      <c r="D88">
        <v>25935</v>
      </c>
      <c r="E88">
        <v>527957</v>
      </c>
      <c r="F88">
        <v>0</v>
      </c>
      <c r="G88">
        <v>0</v>
      </c>
      <c r="H88">
        <v>0</v>
      </c>
      <c r="I88">
        <v>0</v>
      </c>
      <c r="J88">
        <v>0</v>
      </c>
      <c r="K88">
        <v>1029451</v>
      </c>
      <c r="L88">
        <v>1286667</v>
      </c>
      <c r="M88">
        <v>0</v>
      </c>
      <c r="N88">
        <v>625062</v>
      </c>
      <c r="O88">
        <v>0</v>
      </c>
      <c r="P88">
        <v>0</v>
      </c>
      <c r="Q88">
        <v>0</v>
      </c>
      <c r="R88">
        <v>0</v>
      </c>
      <c r="S88">
        <v>0</v>
      </c>
    </row>
    <row r="89" spans="1:19" x14ac:dyDescent="0.3">
      <c r="A89" s="1" t="s">
        <v>34</v>
      </c>
      <c r="B89">
        <v>2018</v>
      </c>
      <c r="C89">
        <v>2673795.0699999998</v>
      </c>
      <c r="D89">
        <v>58950</v>
      </c>
      <c r="E89">
        <v>904891.74</v>
      </c>
      <c r="F89">
        <v>0</v>
      </c>
      <c r="G89">
        <v>0</v>
      </c>
      <c r="H89">
        <v>0</v>
      </c>
      <c r="I89">
        <v>0</v>
      </c>
      <c r="J89">
        <v>0</v>
      </c>
      <c r="K89">
        <v>594517.51</v>
      </c>
      <c r="L89">
        <v>474786.6</v>
      </c>
      <c r="M89">
        <v>202056.61</v>
      </c>
      <c r="N89">
        <v>497542.61</v>
      </c>
      <c r="O89">
        <v>0</v>
      </c>
      <c r="P89">
        <v>0</v>
      </c>
      <c r="Q89">
        <v>0</v>
      </c>
      <c r="R89">
        <v>0</v>
      </c>
      <c r="S89">
        <v>0</v>
      </c>
    </row>
    <row r="90" spans="1:19" x14ac:dyDescent="0.3">
      <c r="A90" s="1" t="s">
        <v>34</v>
      </c>
      <c r="B90">
        <v>2019</v>
      </c>
      <c r="C90">
        <v>5508633</v>
      </c>
      <c r="D90">
        <v>7755</v>
      </c>
      <c r="E90">
        <v>811666.28</v>
      </c>
      <c r="F90">
        <v>0</v>
      </c>
      <c r="G90">
        <v>0</v>
      </c>
      <c r="H90">
        <v>0</v>
      </c>
      <c r="I90">
        <v>0</v>
      </c>
      <c r="J90">
        <v>0</v>
      </c>
      <c r="K90">
        <v>573617.76</v>
      </c>
      <c r="L90">
        <v>819605.74</v>
      </c>
      <c r="M90">
        <v>292404.24</v>
      </c>
      <c r="N90">
        <v>1335023.02</v>
      </c>
      <c r="O90">
        <v>1676316</v>
      </c>
      <c r="P90">
        <v>0</v>
      </c>
      <c r="Q90">
        <v>0</v>
      </c>
      <c r="R90">
        <v>0</v>
      </c>
      <c r="S90">
        <v>0</v>
      </c>
    </row>
    <row r="91" spans="1:19" x14ac:dyDescent="0.3">
      <c r="A91" s="1" t="s">
        <v>34</v>
      </c>
      <c r="B91">
        <v>2020</v>
      </c>
      <c r="C91">
        <v>4254929.1399999997</v>
      </c>
      <c r="D91">
        <v>225065.11</v>
      </c>
      <c r="E91">
        <v>1086110.93</v>
      </c>
      <c r="F91">
        <v>0</v>
      </c>
      <c r="G91">
        <v>0</v>
      </c>
      <c r="H91">
        <v>0</v>
      </c>
      <c r="I91">
        <v>0</v>
      </c>
      <c r="J91">
        <v>0</v>
      </c>
      <c r="K91">
        <v>467884.62</v>
      </c>
      <c r="L91">
        <v>1096047.75</v>
      </c>
      <c r="M91">
        <v>259242.55</v>
      </c>
      <c r="N91">
        <v>1345643.29</v>
      </c>
      <c r="O91">
        <v>0</v>
      </c>
      <c r="P91">
        <v>0</v>
      </c>
      <c r="Q91">
        <v>0</v>
      </c>
      <c r="R91">
        <v>0</v>
      </c>
      <c r="S91">
        <v>0</v>
      </c>
    </row>
    <row r="92" spans="1:19" x14ac:dyDescent="0.3">
      <c r="A92" s="1" t="s">
        <v>34</v>
      </c>
      <c r="B92">
        <v>2021</v>
      </c>
      <c r="C92">
        <v>3334198</v>
      </c>
      <c r="D92">
        <v>0</v>
      </c>
      <c r="E92">
        <v>690144</v>
      </c>
      <c r="F92">
        <v>0</v>
      </c>
      <c r="G92">
        <v>0</v>
      </c>
      <c r="H92">
        <v>0</v>
      </c>
      <c r="I92">
        <v>0</v>
      </c>
      <c r="J92">
        <v>0</v>
      </c>
      <c r="K92">
        <v>466506</v>
      </c>
      <c r="L92">
        <v>866792</v>
      </c>
      <c r="M92">
        <v>250436</v>
      </c>
      <c r="N92">
        <v>1060320</v>
      </c>
      <c r="O92">
        <v>0</v>
      </c>
      <c r="P92">
        <v>0</v>
      </c>
      <c r="Q92">
        <v>0</v>
      </c>
      <c r="R92">
        <v>0</v>
      </c>
      <c r="S92">
        <v>0</v>
      </c>
    </row>
    <row r="93" spans="1:19" x14ac:dyDescent="0.3">
      <c r="A93" s="1" t="s">
        <v>35</v>
      </c>
      <c r="B93">
        <v>2015</v>
      </c>
      <c r="C93">
        <v>6985231.3200000003</v>
      </c>
      <c r="D93">
        <v>406504.86</v>
      </c>
      <c r="E93">
        <v>714495.8</v>
      </c>
      <c r="F93">
        <v>0</v>
      </c>
      <c r="G93">
        <v>0</v>
      </c>
      <c r="H93">
        <v>0</v>
      </c>
      <c r="I93">
        <v>0</v>
      </c>
      <c r="J93">
        <v>0</v>
      </c>
      <c r="K93">
        <v>1331787.3</v>
      </c>
      <c r="L93">
        <v>4393572.96</v>
      </c>
      <c r="M93">
        <v>319912.25</v>
      </c>
      <c r="N93">
        <v>272231</v>
      </c>
      <c r="O93">
        <v>0</v>
      </c>
    </row>
    <row r="94" spans="1:19" x14ac:dyDescent="0.3">
      <c r="A94" s="1" t="s">
        <v>35</v>
      </c>
      <c r="B94">
        <v>2016</v>
      </c>
      <c r="C94">
        <v>5613394</v>
      </c>
      <c r="D94">
        <v>107271</v>
      </c>
      <c r="E94">
        <v>709905</v>
      </c>
      <c r="F94">
        <v>0</v>
      </c>
      <c r="G94">
        <v>0</v>
      </c>
      <c r="H94">
        <v>0</v>
      </c>
      <c r="I94">
        <v>0</v>
      </c>
      <c r="J94">
        <v>0</v>
      </c>
      <c r="K94">
        <v>1884419.78</v>
      </c>
      <c r="L94">
        <v>2602321.98</v>
      </c>
      <c r="M94">
        <v>320335.24</v>
      </c>
      <c r="N94">
        <v>219189</v>
      </c>
      <c r="O94">
        <v>0</v>
      </c>
      <c r="P94">
        <v>0</v>
      </c>
      <c r="Q94">
        <v>0</v>
      </c>
      <c r="R94">
        <v>0</v>
      </c>
      <c r="S94">
        <v>0</v>
      </c>
    </row>
    <row r="95" spans="1:19" x14ac:dyDescent="0.3">
      <c r="A95" s="1" t="s">
        <v>35</v>
      </c>
      <c r="B95">
        <v>2017</v>
      </c>
      <c r="C95">
        <v>4724916</v>
      </c>
      <c r="D95">
        <v>942528.03</v>
      </c>
      <c r="E95">
        <v>1133721.17</v>
      </c>
      <c r="F95">
        <v>0</v>
      </c>
      <c r="G95">
        <v>0</v>
      </c>
      <c r="H95">
        <v>0</v>
      </c>
      <c r="I95">
        <v>0</v>
      </c>
      <c r="J95">
        <v>0</v>
      </c>
      <c r="K95">
        <v>1197748</v>
      </c>
      <c r="L95">
        <v>1591615.93</v>
      </c>
      <c r="M95">
        <v>264296.38</v>
      </c>
      <c r="N95">
        <v>537534.64</v>
      </c>
      <c r="O95">
        <v>0</v>
      </c>
      <c r="P95">
        <v>0</v>
      </c>
      <c r="Q95">
        <v>0</v>
      </c>
      <c r="R95">
        <v>0</v>
      </c>
      <c r="S95">
        <v>0</v>
      </c>
    </row>
    <row r="96" spans="1:19" x14ac:dyDescent="0.3">
      <c r="A96" s="1" t="s">
        <v>35</v>
      </c>
      <c r="B96">
        <v>2018</v>
      </c>
      <c r="C96">
        <v>5229854.57</v>
      </c>
      <c r="D96">
        <v>871490.72</v>
      </c>
      <c r="E96">
        <v>1242462.27</v>
      </c>
      <c r="F96">
        <v>0</v>
      </c>
      <c r="G96">
        <v>0</v>
      </c>
      <c r="H96">
        <v>0</v>
      </c>
      <c r="I96">
        <v>0</v>
      </c>
      <c r="J96">
        <v>0</v>
      </c>
      <c r="K96">
        <v>1357376.39</v>
      </c>
      <c r="L96">
        <v>1772887.67</v>
      </c>
      <c r="M96">
        <v>268829.64</v>
      </c>
      <c r="N96">
        <v>588298.59</v>
      </c>
      <c r="O96">
        <v>0</v>
      </c>
      <c r="P96">
        <v>0</v>
      </c>
      <c r="Q96">
        <v>0</v>
      </c>
      <c r="R96">
        <v>0</v>
      </c>
      <c r="S96">
        <v>0</v>
      </c>
    </row>
    <row r="97" spans="1:19" x14ac:dyDescent="0.3">
      <c r="A97" s="1" t="s">
        <v>35</v>
      </c>
      <c r="B97">
        <v>2019</v>
      </c>
      <c r="C97">
        <v>7596241</v>
      </c>
      <c r="D97">
        <v>44211</v>
      </c>
      <c r="E97">
        <v>3234238</v>
      </c>
      <c r="F97">
        <v>0</v>
      </c>
      <c r="G97">
        <v>0</v>
      </c>
      <c r="H97">
        <v>0</v>
      </c>
      <c r="I97">
        <v>0</v>
      </c>
      <c r="J97">
        <v>0</v>
      </c>
      <c r="K97">
        <v>1017378.05</v>
      </c>
      <c r="L97">
        <v>1235446.2</v>
      </c>
      <c r="M97">
        <v>904599.75</v>
      </c>
      <c r="N97">
        <v>1204579</v>
      </c>
      <c r="O97">
        <v>0</v>
      </c>
      <c r="P97">
        <v>0</v>
      </c>
      <c r="Q97">
        <v>0</v>
      </c>
      <c r="R97">
        <v>0</v>
      </c>
      <c r="S97">
        <v>0</v>
      </c>
    </row>
    <row r="98" spans="1:19" x14ac:dyDescent="0.3">
      <c r="A98" s="1" t="s">
        <v>35</v>
      </c>
      <c r="B98">
        <v>2020</v>
      </c>
      <c r="C98">
        <v>6649512.6500000004</v>
      </c>
      <c r="D98">
        <v>342684.53</v>
      </c>
      <c r="E98">
        <v>1776271</v>
      </c>
      <c r="F98">
        <v>0</v>
      </c>
      <c r="G98">
        <v>0</v>
      </c>
      <c r="H98">
        <v>0</v>
      </c>
      <c r="I98">
        <v>0</v>
      </c>
      <c r="J98">
        <v>0</v>
      </c>
      <c r="K98">
        <v>932695.54</v>
      </c>
      <c r="L98">
        <v>1575299.99</v>
      </c>
      <c r="M98">
        <v>829304.46</v>
      </c>
      <c r="N98">
        <v>1535941.66</v>
      </c>
      <c r="O98">
        <v>0</v>
      </c>
      <c r="P98">
        <v>0</v>
      </c>
      <c r="Q98">
        <v>0</v>
      </c>
      <c r="R98">
        <v>0</v>
      </c>
      <c r="S98">
        <v>0</v>
      </c>
    </row>
    <row r="99" spans="1:19" x14ac:dyDescent="0.3">
      <c r="A99" s="1" t="s">
        <v>35</v>
      </c>
      <c r="B99">
        <v>2021</v>
      </c>
      <c r="C99">
        <v>5987851.5499999998</v>
      </c>
      <c r="D99">
        <v>25312.11</v>
      </c>
      <c r="E99">
        <v>1607036.42</v>
      </c>
      <c r="F99">
        <v>0</v>
      </c>
      <c r="G99">
        <v>0</v>
      </c>
      <c r="H99">
        <v>0</v>
      </c>
      <c r="I99">
        <v>0</v>
      </c>
      <c r="J99">
        <v>0</v>
      </c>
      <c r="K99">
        <v>893923.86</v>
      </c>
      <c r="L99">
        <v>1652956.21</v>
      </c>
      <c r="M99">
        <v>794830.7</v>
      </c>
      <c r="N99">
        <v>1039104.36</v>
      </c>
      <c r="O99">
        <v>0</v>
      </c>
      <c r="P99">
        <v>0</v>
      </c>
      <c r="Q99">
        <v>0</v>
      </c>
      <c r="R99">
        <v>0</v>
      </c>
      <c r="S99">
        <v>0</v>
      </c>
    </row>
    <row r="100" spans="1:19" x14ac:dyDescent="0.3">
      <c r="A100" s="1" t="s">
        <v>36</v>
      </c>
      <c r="B100">
        <v>2015</v>
      </c>
      <c r="C100">
        <v>43154319.93</v>
      </c>
      <c r="D100">
        <v>841473</v>
      </c>
      <c r="E100">
        <v>16418577</v>
      </c>
      <c r="F100">
        <v>0</v>
      </c>
      <c r="G100">
        <v>0</v>
      </c>
      <c r="H100">
        <v>0</v>
      </c>
      <c r="I100">
        <v>0</v>
      </c>
      <c r="J100">
        <v>0</v>
      </c>
      <c r="K100">
        <v>7878268.0800000001</v>
      </c>
      <c r="L100">
        <v>10835899.300000001</v>
      </c>
      <c r="M100">
        <v>1235659.8400000001</v>
      </c>
      <c r="N100">
        <v>17247465.609999999</v>
      </c>
      <c r="O100">
        <v>-5004212.9000000004</v>
      </c>
    </row>
    <row r="101" spans="1:19" x14ac:dyDescent="0.3">
      <c r="A101" s="1" t="s">
        <v>36</v>
      </c>
      <c r="B101">
        <v>2016</v>
      </c>
      <c r="C101">
        <v>43382264.640000001</v>
      </c>
      <c r="D101">
        <v>1025920.32</v>
      </c>
      <c r="E101">
        <v>10330930.76</v>
      </c>
      <c r="F101">
        <v>0</v>
      </c>
      <c r="G101">
        <v>0</v>
      </c>
      <c r="H101">
        <v>0</v>
      </c>
      <c r="I101">
        <v>0</v>
      </c>
      <c r="J101">
        <v>0</v>
      </c>
      <c r="K101">
        <v>8749274.8000000007</v>
      </c>
      <c r="L101">
        <v>11273418.52</v>
      </c>
      <c r="M101">
        <v>1116528.46</v>
      </c>
      <c r="N101">
        <v>15941862.9</v>
      </c>
      <c r="O101">
        <v>4029750.8</v>
      </c>
      <c r="P101">
        <v>0</v>
      </c>
      <c r="Q101">
        <v>0</v>
      </c>
      <c r="R101">
        <v>0</v>
      </c>
      <c r="S101">
        <v>0</v>
      </c>
    </row>
    <row r="102" spans="1:19" x14ac:dyDescent="0.3">
      <c r="A102" s="1" t="s">
        <v>36</v>
      </c>
      <c r="B102">
        <v>2017</v>
      </c>
      <c r="C102">
        <v>36601292</v>
      </c>
      <c r="D102">
        <v>623632.76</v>
      </c>
      <c r="E102">
        <v>5135877.88</v>
      </c>
      <c r="F102">
        <v>0</v>
      </c>
      <c r="G102">
        <v>0</v>
      </c>
      <c r="H102">
        <v>0</v>
      </c>
      <c r="I102">
        <v>0</v>
      </c>
      <c r="J102">
        <v>0</v>
      </c>
      <c r="K102">
        <v>8721557.1300000008</v>
      </c>
      <c r="L102">
        <v>10399796.359999999</v>
      </c>
      <c r="M102">
        <v>1145976.17</v>
      </c>
      <c r="N102">
        <v>12857952.939999999</v>
      </c>
      <c r="O102">
        <v>-1659868</v>
      </c>
      <c r="P102">
        <v>0</v>
      </c>
      <c r="Q102">
        <v>0</v>
      </c>
      <c r="R102">
        <v>0</v>
      </c>
      <c r="S102">
        <v>0</v>
      </c>
    </row>
    <row r="103" spans="1:19" x14ac:dyDescent="0.3">
      <c r="A103" s="1" t="s">
        <v>36</v>
      </c>
      <c r="B103">
        <v>2018</v>
      </c>
      <c r="C103">
        <v>39807395.229999997</v>
      </c>
      <c r="D103">
        <v>1379736.21</v>
      </c>
      <c r="E103">
        <v>8815177.5500000007</v>
      </c>
      <c r="F103">
        <v>0</v>
      </c>
      <c r="G103">
        <v>0</v>
      </c>
      <c r="H103">
        <v>0</v>
      </c>
      <c r="I103">
        <v>0</v>
      </c>
      <c r="J103">
        <v>0</v>
      </c>
      <c r="K103">
        <v>7925486.2999999998</v>
      </c>
      <c r="L103">
        <v>9838782.5700000003</v>
      </c>
      <c r="M103">
        <v>1105951.32</v>
      </c>
      <c r="N103">
        <v>14296802.02</v>
      </c>
      <c r="O103">
        <v>-2174804.5299999998</v>
      </c>
      <c r="P103">
        <v>0</v>
      </c>
      <c r="Q103">
        <v>0</v>
      </c>
      <c r="R103">
        <v>0</v>
      </c>
      <c r="S103">
        <v>0</v>
      </c>
    </row>
    <row r="104" spans="1:19" x14ac:dyDescent="0.3">
      <c r="A104" s="1" t="s">
        <v>36</v>
      </c>
      <c r="B104">
        <v>2019</v>
      </c>
      <c r="C104">
        <v>58740871</v>
      </c>
      <c r="D104">
        <v>2461911</v>
      </c>
      <c r="E104">
        <v>17088337</v>
      </c>
      <c r="F104">
        <v>0</v>
      </c>
      <c r="G104">
        <v>0</v>
      </c>
      <c r="H104">
        <v>0</v>
      </c>
      <c r="I104">
        <v>0</v>
      </c>
      <c r="J104">
        <v>0</v>
      </c>
      <c r="K104">
        <v>9628133</v>
      </c>
      <c r="L104">
        <v>16724917</v>
      </c>
      <c r="M104">
        <v>1394793</v>
      </c>
      <c r="N104">
        <v>14773298</v>
      </c>
      <c r="O104">
        <v>-868606</v>
      </c>
      <c r="P104">
        <v>0</v>
      </c>
      <c r="Q104">
        <v>0</v>
      </c>
      <c r="R104">
        <v>0</v>
      </c>
      <c r="S104">
        <v>0</v>
      </c>
    </row>
    <row r="105" spans="1:19" x14ac:dyDescent="0.3">
      <c r="A105" s="1" t="s">
        <v>36</v>
      </c>
      <c r="B105">
        <v>2020</v>
      </c>
      <c r="C105">
        <v>46600755</v>
      </c>
      <c r="D105">
        <v>1113904</v>
      </c>
      <c r="E105">
        <v>16341414</v>
      </c>
      <c r="F105">
        <v>0</v>
      </c>
      <c r="G105">
        <v>0</v>
      </c>
      <c r="H105">
        <v>0</v>
      </c>
      <c r="I105">
        <v>0</v>
      </c>
      <c r="J105">
        <v>0</v>
      </c>
      <c r="K105">
        <v>9122606</v>
      </c>
      <c r="L105">
        <v>12653871</v>
      </c>
      <c r="M105">
        <v>1395433</v>
      </c>
      <c r="N105">
        <v>12676542</v>
      </c>
      <c r="O105">
        <v>-5589111</v>
      </c>
      <c r="P105">
        <v>0</v>
      </c>
      <c r="Q105">
        <v>0</v>
      </c>
      <c r="R105">
        <v>0</v>
      </c>
      <c r="S105">
        <v>0</v>
      </c>
    </row>
    <row r="106" spans="1:19" x14ac:dyDescent="0.3">
      <c r="A106" s="1" t="s">
        <v>36</v>
      </c>
      <c r="B106">
        <v>2021</v>
      </c>
      <c r="C106">
        <v>63300972</v>
      </c>
      <c r="D106">
        <v>1115235</v>
      </c>
      <c r="E106">
        <v>15664640</v>
      </c>
      <c r="F106">
        <v>0</v>
      </c>
      <c r="G106">
        <v>0</v>
      </c>
      <c r="H106">
        <v>0</v>
      </c>
      <c r="I106">
        <v>0</v>
      </c>
      <c r="J106">
        <v>0</v>
      </c>
      <c r="K106">
        <v>11747248</v>
      </c>
      <c r="L106">
        <v>18598764</v>
      </c>
      <c r="M106">
        <v>2158669</v>
      </c>
      <c r="N106">
        <v>20485671</v>
      </c>
      <c r="O106">
        <v>-5354020</v>
      </c>
      <c r="P106">
        <v>0</v>
      </c>
      <c r="Q106">
        <v>0</v>
      </c>
      <c r="R106">
        <v>0</v>
      </c>
      <c r="S106">
        <v>0</v>
      </c>
    </row>
    <row r="107" spans="1:19" x14ac:dyDescent="0.3">
      <c r="A107" s="1" t="s">
        <v>37</v>
      </c>
      <c r="B107">
        <v>2015</v>
      </c>
      <c r="C107">
        <v>15859310</v>
      </c>
      <c r="D107">
        <v>535519</v>
      </c>
      <c r="E107">
        <v>4496481</v>
      </c>
      <c r="F107">
        <v>-145715</v>
      </c>
      <c r="G107">
        <v>0</v>
      </c>
      <c r="H107">
        <v>0</v>
      </c>
      <c r="I107">
        <v>0</v>
      </c>
      <c r="J107">
        <v>0</v>
      </c>
      <c r="K107">
        <v>2618430.13</v>
      </c>
      <c r="L107">
        <v>6456582.2199999997</v>
      </c>
      <c r="M107">
        <v>463095.67</v>
      </c>
      <c r="N107">
        <v>4037879.9</v>
      </c>
      <c r="O107">
        <v>0</v>
      </c>
    </row>
    <row r="108" spans="1:19" x14ac:dyDescent="0.3">
      <c r="A108" s="1" t="s">
        <v>37</v>
      </c>
      <c r="B108">
        <v>2016</v>
      </c>
      <c r="C108">
        <v>16043120.4</v>
      </c>
      <c r="D108">
        <v>1198184.78</v>
      </c>
      <c r="E108">
        <v>2763058.7</v>
      </c>
      <c r="F108">
        <v>0</v>
      </c>
      <c r="G108">
        <v>0</v>
      </c>
      <c r="H108">
        <v>0</v>
      </c>
      <c r="I108">
        <v>0</v>
      </c>
      <c r="J108">
        <v>0</v>
      </c>
      <c r="K108">
        <v>2828245.43</v>
      </c>
      <c r="L108">
        <v>8036594.1799999997</v>
      </c>
      <c r="M108">
        <v>618517.5</v>
      </c>
      <c r="N108">
        <v>4559763.29</v>
      </c>
      <c r="O108">
        <v>0</v>
      </c>
      <c r="P108">
        <v>0</v>
      </c>
      <c r="Q108">
        <v>0</v>
      </c>
      <c r="R108">
        <v>0</v>
      </c>
      <c r="S108">
        <v>0</v>
      </c>
    </row>
    <row r="109" spans="1:19" x14ac:dyDescent="0.3">
      <c r="A109" s="1" t="s">
        <v>37</v>
      </c>
      <c r="B109">
        <v>2017</v>
      </c>
      <c r="C109">
        <v>18873628.719999999</v>
      </c>
      <c r="D109">
        <v>1413054.52</v>
      </c>
      <c r="E109">
        <v>3212372.21</v>
      </c>
      <c r="F109">
        <v>0</v>
      </c>
      <c r="G109">
        <v>0</v>
      </c>
      <c r="H109">
        <v>0</v>
      </c>
      <c r="I109">
        <v>0</v>
      </c>
      <c r="J109">
        <v>0</v>
      </c>
      <c r="K109">
        <v>2900582</v>
      </c>
      <c r="L109">
        <v>7385444</v>
      </c>
      <c r="M109">
        <v>760934</v>
      </c>
      <c r="N109">
        <v>4614297</v>
      </c>
      <c r="O109">
        <v>0</v>
      </c>
      <c r="P109">
        <v>0</v>
      </c>
      <c r="Q109">
        <v>0</v>
      </c>
      <c r="R109">
        <v>0</v>
      </c>
      <c r="S109">
        <v>0</v>
      </c>
    </row>
    <row r="110" spans="1:19" x14ac:dyDescent="0.3">
      <c r="A110" s="1" t="s">
        <v>37</v>
      </c>
      <c r="B110">
        <v>2018</v>
      </c>
      <c r="C110">
        <v>14222941</v>
      </c>
      <c r="D110">
        <v>3135729</v>
      </c>
      <c r="E110">
        <v>5262706</v>
      </c>
      <c r="F110">
        <v>0</v>
      </c>
      <c r="G110">
        <v>0</v>
      </c>
      <c r="H110">
        <v>0</v>
      </c>
      <c r="I110">
        <v>0</v>
      </c>
      <c r="J110">
        <v>0</v>
      </c>
      <c r="K110">
        <v>1925072</v>
      </c>
      <c r="L110">
        <v>5209461</v>
      </c>
      <c r="M110">
        <v>302169</v>
      </c>
      <c r="N110">
        <v>1523534</v>
      </c>
      <c r="O110">
        <v>0</v>
      </c>
      <c r="P110">
        <v>0</v>
      </c>
      <c r="Q110">
        <v>0</v>
      </c>
      <c r="R110">
        <v>0</v>
      </c>
      <c r="S110">
        <v>0</v>
      </c>
    </row>
    <row r="111" spans="1:19" x14ac:dyDescent="0.3">
      <c r="A111" s="1" t="s">
        <v>37</v>
      </c>
      <c r="B111">
        <v>2019</v>
      </c>
      <c r="C111">
        <v>17007795</v>
      </c>
      <c r="D111">
        <v>2471835</v>
      </c>
      <c r="E111">
        <v>4070701</v>
      </c>
      <c r="F111">
        <v>0</v>
      </c>
      <c r="G111">
        <v>34153.019999999997</v>
      </c>
      <c r="H111">
        <v>0</v>
      </c>
      <c r="I111">
        <v>0</v>
      </c>
      <c r="J111">
        <v>0</v>
      </c>
      <c r="K111">
        <v>2643801</v>
      </c>
      <c r="L111">
        <v>7953435</v>
      </c>
      <c r="M111">
        <v>336568</v>
      </c>
      <c r="N111">
        <v>2003289.19</v>
      </c>
      <c r="O111">
        <v>0</v>
      </c>
      <c r="P111">
        <v>0</v>
      </c>
      <c r="Q111">
        <v>0</v>
      </c>
      <c r="R111">
        <v>0</v>
      </c>
      <c r="S111">
        <v>0</v>
      </c>
    </row>
    <row r="112" spans="1:19" x14ac:dyDescent="0.3">
      <c r="A112" s="1" t="s">
        <v>37</v>
      </c>
      <c r="B112">
        <v>2020</v>
      </c>
      <c r="C112">
        <v>14340997.92</v>
      </c>
      <c r="D112">
        <v>1123606.8799999999</v>
      </c>
      <c r="E112">
        <v>4280681.8099999996</v>
      </c>
      <c r="F112">
        <v>0</v>
      </c>
      <c r="G112">
        <v>180147.28</v>
      </c>
      <c r="H112">
        <v>0</v>
      </c>
      <c r="I112">
        <v>0</v>
      </c>
      <c r="J112">
        <v>0</v>
      </c>
      <c r="K112">
        <v>1853098.92</v>
      </c>
      <c r="L112">
        <v>4688147.24</v>
      </c>
      <c r="M112">
        <v>159979.67000000001</v>
      </c>
      <c r="N112">
        <v>1534726.64</v>
      </c>
      <c r="O112">
        <v>1824363.64</v>
      </c>
      <c r="P112">
        <v>0</v>
      </c>
      <c r="Q112">
        <v>0</v>
      </c>
      <c r="R112">
        <v>0</v>
      </c>
      <c r="S112">
        <v>0</v>
      </c>
    </row>
    <row r="113" spans="1:19" x14ac:dyDescent="0.3">
      <c r="A113" s="1" t="s">
        <v>37</v>
      </c>
      <c r="B113">
        <v>2021</v>
      </c>
      <c r="C113">
        <v>14597625.6</v>
      </c>
      <c r="D113">
        <v>2190404.39</v>
      </c>
      <c r="E113">
        <v>3911514.15</v>
      </c>
      <c r="F113">
        <v>0</v>
      </c>
      <c r="G113">
        <v>0</v>
      </c>
      <c r="H113">
        <v>0</v>
      </c>
      <c r="I113">
        <v>0</v>
      </c>
      <c r="J113">
        <v>0</v>
      </c>
      <c r="K113">
        <v>2157188.83</v>
      </c>
      <c r="L113">
        <v>5492520.5099999998</v>
      </c>
      <c r="M113">
        <v>324154.37</v>
      </c>
      <c r="N113">
        <v>2712247.74</v>
      </c>
      <c r="O113">
        <v>0</v>
      </c>
      <c r="P113">
        <v>0</v>
      </c>
      <c r="Q113">
        <v>0</v>
      </c>
      <c r="R113">
        <v>0</v>
      </c>
      <c r="S113">
        <v>0</v>
      </c>
    </row>
    <row r="114" spans="1:19" x14ac:dyDescent="0.3">
      <c r="A114" s="1" t="s">
        <v>38</v>
      </c>
      <c r="B114">
        <v>2015</v>
      </c>
      <c r="C114">
        <v>11862453.060000001</v>
      </c>
      <c r="D114">
        <v>-313457.01</v>
      </c>
      <c r="E114">
        <v>-65412.17</v>
      </c>
      <c r="F114">
        <v>97356</v>
      </c>
      <c r="G114">
        <v>0</v>
      </c>
      <c r="H114">
        <v>0</v>
      </c>
      <c r="I114">
        <v>0</v>
      </c>
      <c r="J114">
        <v>0</v>
      </c>
      <c r="K114">
        <v>3293607.49</v>
      </c>
      <c r="L114">
        <v>4387941.17</v>
      </c>
      <c r="M114">
        <v>430008.57</v>
      </c>
      <c r="N114">
        <v>2949144.49</v>
      </c>
      <c r="O114">
        <v>717191.34</v>
      </c>
    </row>
    <row r="115" spans="1:19" x14ac:dyDescent="0.3">
      <c r="A115" s="1" t="s">
        <v>38</v>
      </c>
      <c r="B115">
        <v>2016</v>
      </c>
      <c r="C115">
        <v>11948744.93</v>
      </c>
      <c r="D115">
        <v>-546927.97</v>
      </c>
      <c r="E115">
        <v>1454568.98</v>
      </c>
      <c r="F115">
        <v>0</v>
      </c>
      <c r="G115">
        <v>0</v>
      </c>
      <c r="H115">
        <v>0</v>
      </c>
      <c r="I115">
        <v>0</v>
      </c>
      <c r="J115">
        <v>0</v>
      </c>
      <c r="K115">
        <v>3648247.25</v>
      </c>
      <c r="L115">
        <v>4478854.7</v>
      </c>
      <c r="M115">
        <v>409759.31</v>
      </c>
      <c r="N115">
        <v>2510921.63</v>
      </c>
      <c r="O115">
        <v>900962.15</v>
      </c>
      <c r="P115">
        <v>0</v>
      </c>
      <c r="Q115">
        <v>0</v>
      </c>
      <c r="R115">
        <v>0</v>
      </c>
      <c r="S115">
        <v>0</v>
      </c>
    </row>
    <row r="116" spans="1:19" x14ac:dyDescent="0.3">
      <c r="A116" s="1" t="s">
        <v>38</v>
      </c>
      <c r="B116">
        <v>2017</v>
      </c>
      <c r="C116">
        <v>12858268.17</v>
      </c>
      <c r="D116">
        <v>44214.22</v>
      </c>
      <c r="E116">
        <v>1362182.73</v>
      </c>
      <c r="F116">
        <v>0</v>
      </c>
      <c r="G116">
        <v>0</v>
      </c>
      <c r="H116">
        <v>0</v>
      </c>
      <c r="I116">
        <v>0</v>
      </c>
      <c r="J116">
        <v>0</v>
      </c>
      <c r="K116">
        <v>4316557.58</v>
      </c>
      <c r="L116">
        <v>4992261.04</v>
      </c>
      <c r="M116">
        <v>529435.53</v>
      </c>
      <c r="N116">
        <v>2520900.02</v>
      </c>
      <c r="O116">
        <v>-863068.73</v>
      </c>
      <c r="P116">
        <v>0</v>
      </c>
      <c r="Q116">
        <v>0</v>
      </c>
      <c r="R116">
        <v>0</v>
      </c>
      <c r="S116">
        <v>0</v>
      </c>
    </row>
    <row r="117" spans="1:19" x14ac:dyDescent="0.3">
      <c r="A117" s="1" t="s">
        <v>38</v>
      </c>
      <c r="B117">
        <v>2018</v>
      </c>
      <c r="C117">
        <v>12166321.029999999</v>
      </c>
      <c r="D117">
        <v>23203.65</v>
      </c>
      <c r="E117">
        <v>1454213.21</v>
      </c>
      <c r="F117">
        <v>0</v>
      </c>
      <c r="G117">
        <v>0</v>
      </c>
      <c r="H117">
        <v>0</v>
      </c>
      <c r="I117">
        <v>0</v>
      </c>
      <c r="J117">
        <v>0</v>
      </c>
      <c r="K117">
        <v>4498297.3099999996</v>
      </c>
      <c r="L117">
        <v>4271734.6500000004</v>
      </c>
      <c r="M117">
        <v>607298.19999999995</v>
      </c>
      <c r="N117">
        <v>2263821.98</v>
      </c>
      <c r="O117">
        <v>-929044.32</v>
      </c>
      <c r="P117">
        <v>0</v>
      </c>
      <c r="Q117">
        <v>0</v>
      </c>
      <c r="R117">
        <v>0</v>
      </c>
      <c r="S117">
        <v>0</v>
      </c>
    </row>
    <row r="118" spans="1:19" x14ac:dyDescent="0.3">
      <c r="A118" s="1" t="s">
        <v>38</v>
      </c>
      <c r="B118">
        <v>2019</v>
      </c>
      <c r="C118">
        <v>13523376.880000001</v>
      </c>
      <c r="D118">
        <v>159715.74</v>
      </c>
      <c r="E118">
        <v>3357424.7</v>
      </c>
      <c r="F118">
        <v>0</v>
      </c>
      <c r="G118">
        <v>0</v>
      </c>
      <c r="H118">
        <v>0</v>
      </c>
      <c r="I118">
        <v>0</v>
      </c>
      <c r="J118">
        <v>0</v>
      </c>
      <c r="K118">
        <v>4716610.5199999996</v>
      </c>
      <c r="L118">
        <v>4838602.1500000004</v>
      </c>
      <c r="M118">
        <v>761536.14</v>
      </c>
      <c r="N118">
        <v>2980308.29</v>
      </c>
      <c r="O118">
        <v>-3131104.92</v>
      </c>
      <c r="P118">
        <v>0</v>
      </c>
      <c r="Q118">
        <v>0</v>
      </c>
      <c r="R118">
        <v>0</v>
      </c>
      <c r="S118">
        <v>0</v>
      </c>
    </row>
    <row r="119" spans="1:19" x14ac:dyDescent="0.3">
      <c r="A119" s="1" t="s">
        <v>38</v>
      </c>
      <c r="B119">
        <v>2020</v>
      </c>
      <c r="C119">
        <v>15941486.57</v>
      </c>
      <c r="D119">
        <v>123338.82</v>
      </c>
      <c r="E119">
        <v>2765870.51</v>
      </c>
      <c r="F119">
        <v>0</v>
      </c>
      <c r="G119">
        <v>0</v>
      </c>
      <c r="H119">
        <v>0</v>
      </c>
      <c r="I119">
        <v>0</v>
      </c>
      <c r="J119">
        <v>0</v>
      </c>
      <c r="K119">
        <v>5268192.6900000004</v>
      </c>
      <c r="L119">
        <v>4521342.55</v>
      </c>
      <c r="M119">
        <v>823121.27</v>
      </c>
      <c r="N119">
        <v>4789337.74</v>
      </c>
      <c r="O119">
        <v>-2226378.19</v>
      </c>
      <c r="P119">
        <v>0</v>
      </c>
      <c r="Q119">
        <v>0</v>
      </c>
      <c r="R119">
        <v>0</v>
      </c>
      <c r="S119">
        <v>0</v>
      </c>
    </row>
    <row r="120" spans="1:19" x14ac:dyDescent="0.3">
      <c r="A120" s="1" t="s">
        <v>38</v>
      </c>
      <c r="B120">
        <v>2021</v>
      </c>
      <c r="C120">
        <v>17077231.059999999</v>
      </c>
      <c r="D120">
        <v>406689.15</v>
      </c>
      <c r="E120">
        <v>2841844.31</v>
      </c>
      <c r="F120">
        <v>0</v>
      </c>
      <c r="G120">
        <v>0</v>
      </c>
      <c r="H120">
        <v>0</v>
      </c>
      <c r="I120">
        <v>0</v>
      </c>
      <c r="J120">
        <v>0</v>
      </c>
      <c r="K120">
        <v>4975368.08</v>
      </c>
      <c r="L120">
        <v>6138558.8099999996</v>
      </c>
      <c r="M120">
        <v>758312.29</v>
      </c>
      <c r="N120">
        <v>4513604.0199999996</v>
      </c>
      <c r="O120">
        <v>-2150456.4500000002</v>
      </c>
      <c r="P120">
        <v>0</v>
      </c>
      <c r="Q120">
        <v>0</v>
      </c>
      <c r="R120">
        <v>0</v>
      </c>
      <c r="S120">
        <v>0</v>
      </c>
    </row>
    <row r="121" spans="1:19" x14ac:dyDescent="0.3">
      <c r="A121" s="1" t="s">
        <v>39</v>
      </c>
      <c r="B121">
        <v>2015</v>
      </c>
      <c r="C121">
        <v>244018.65</v>
      </c>
      <c r="D121">
        <v>12028</v>
      </c>
      <c r="E121">
        <v>0</v>
      </c>
      <c r="F121">
        <v>0</v>
      </c>
      <c r="G121">
        <v>0</v>
      </c>
      <c r="H121">
        <v>0</v>
      </c>
      <c r="I121">
        <v>0</v>
      </c>
      <c r="J121">
        <v>0</v>
      </c>
      <c r="K121">
        <v>151413.92000000001</v>
      </c>
      <c r="L121">
        <v>39705.22</v>
      </c>
      <c r="M121">
        <v>52899.51</v>
      </c>
      <c r="N121">
        <v>0</v>
      </c>
      <c r="O121">
        <v>0</v>
      </c>
    </row>
    <row r="122" spans="1:19" x14ac:dyDescent="0.3">
      <c r="A122" s="1" t="s">
        <v>39</v>
      </c>
      <c r="B122">
        <v>2016</v>
      </c>
      <c r="C122">
        <v>426403.29</v>
      </c>
      <c r="D122">
        <v>0</v>
      </c>
      <c r="E122">
        <v>0</v>
      </c>
      <c r="F122">
        <v>0</v>
      </c>
      <c r="G122">
        <v>0</v>
      </c>
      <c r="H122">
        <v>0</v>
      </c>
      <c r="I122">
        <v>0</v>
      </c>
      <c r="J122">
        <v>0</v>
      </c>
      <c r="K122">
        <v>183699.29</v>
      </c>
      <c r="L122">
        <v>191422.75</v>
      </c>
      <c r="M122">
        <v>51281.25</v>
      </c>
      <c r="N122">
        <v>0</v>
      </c>
      <c r="O122">
        <v>0</v>
      </c>
      <c r="P122">
        <v>0</v>
      </c>
      <c r="Q122">
        <v>0</v>
      </c>
      <c r="R122">
        <v>0</v>
      </c>
      <c r="S122">
        <v>0</v>
      </c>
    </row>
    <row r="123" spans="1:19" x14ac:dyDescent="0.3">
      <c r="A123" s="1" t="s">
        <v>39</v>
      </c>
      <c r="B123">
        <v>2017</v>
      </c>
      <c r="C123">
        <v>641888.93999999994</v>
      </c>
      <c r="D123">
        <v>61680</v>
      </c>
      <c r="E123">
        <v>0</v>
      </c>
      <c r="F123">
        <v>0</v>
      </c>
      <c r="G123">
        <v>0</v>
      </c>
      <c r="H123">
        <v>0</v>
      </c>
      <c r="I123">
        <v>0</v>
      </c>
      <c r="J123">
        <v>0</v>
      </c>
      <c r="K123">
        <v>284391.75</v>
      </c>
      <c r="L123">
        <v>285574</v>
      </c>
      <c r="M123">
        <v>71923.19</v>
      </c>
      <c r="N123">
        <v>0</v>
      </c>
      <c r="O123">
        <v>0</v>
      </c>
      <c r="P123">
        <v>0</v>
      </c>
      <c r="Q123">
        <v>0</v>
      </c>
      <c r="R123">
        <v>0</v>
      </c>
      <c r="S123">
        <v>0</v>
      </c>
    </row>
    <row r="124" spans="1:19" x14ac:dyDescent="0.3">
      <c r="A124" s="1" t="s">
        <v>39</v>
      </c>
      <c r="B124">
        <v>2018</v>
      </c>
      <c r="C124">
        <v>479402.5</v>
      </c>
      <c r="D124">
        <v>0</v>
      </c>
      <c r="E124">
        <v>0</v>
      </c>
      <c r="F124">
        <v>0</v>
      </c>
      <c r="G124">
        <v>0</v>
      </c>
      <c r="H124">
        <v>0</v>
      </c>
      <c r="I124">
        <v>0</v>
      </c>
      <c r="J124">
        <v>0</v>
      </c>
      <c r="K124">
        <v>177495.23</v>
      </c>
      <c r="L124">
        <v>249632.63</v>
      </c>
      <c r="M124">
        <v>52274.99</v>
      </c>
      <c r="N124">
        <v>0</v>
      </c>
      <c r="O124">
        <v>0</v>
      </c>
      <c r="P124">
        <v>0</v>
      </c>
      <c r="Q124">
        <v>0</v>
      </c>
      <c r="R124">
        <v>0</v>
      </c>
      <c r="S124">
        <v>0</v>
      </c>
    </row>
    <row r="125" spans="1:19" x14ac:dyDescent="0.3">
      <c r="A125" s="1" t="s">
        <v>39</v>
      </c>
      <c r="B125">
        <v>2019</v>
      </c>
      <c r="C125">
        <v>452495</v>
      </c>
      <c r="D125">
        <v>268436.59999999998</v>
      </c>
      <c r="E125">
        <v>39289.54</v>
      </c>
      <c r="F125">
        <v>0</v>
      </c>
      <c r="G125">
        <v>0</v>
      </c>
      <c r="H125">
        <v>0</v>
      </c>
      <c r="I125">
        <v>0</v>
      </c>
      <c r="J125">
        <v>0</v>
      </c>
      <c r="K125">
        <v>220634.58</v>
      </c>
      <c r="L125">
        <v>201238.25</v>
      </c>
      <c r="M125">
        <v>0</v>
      </c>
      <c r="N125">
        <v>30622.2</v>
      </c>
      <c r="O125">
        <v>-39289.54</v>
      </c>
      <c r="P125">
        <v>0</v>
      </c>
      <c r="Q125">
        <v>0</v>
      </c>
      <c r="R125">
        <v>0</v>
      </c>
      <c r="S125">
        <v>0</v>
      </c>
    </row>
    <row r="126" spans="1:19" x14ac:dyDescent="0.3">
      <c r="A126" s="1" t="s">
        <v>39</v>
      </c>
      <c r="B126">
        <v>2020</v>
      </c>
      <c r="C126">
        <v>536591.52</v>
      </c>
      <c r="D126">
        <v>0</v>
      </c>
      <c r="E126">
        <v>5146.51</v>
      </c>
      <c r="F126">
        <v>0</v>
      </c>
      <c r="G126">
        <v>0</v>
      </c>
      <c r="H126">
        <v>0</v>
      </c>
      <c r="I126">
        <v>0</v>
      </c>
      <c r="J126">
        <v>0</v>
      </c>
      <c r="K126">
        <v>199748.49</v>
      </c>
      <c r="L126">
        <v>228061.32</v>
      </c>
      <c r="M126">
        <v>0</v>
      </c>
      <c r="N126">
        <v>108781.71</v>
      </c>
      <c r="O126">
        <v>-5146.51</v>
      </c>
      <c r="P126">
        <v>0</v>
      </c>
      <c r="Q126">
        <v>0</v>
      </c>
      <c r="R126">
        <v>0</v>
      </c>
      <c r="S126">
        <v>0</v>
      </c>
    </row>
    <row r="127" spans="1:19" x14ac:dyDescent="0.3">
      <c r="A127" s="1" t="s">
        <v>39</v>
      </c>
      <c r="B127">
        <v>2021</v>
      </c>
      <c r="C127">
        <v>517137.02</v>
      </c>
      <c r="D127">
        <v>0</v>
      </c>
      <c r="E127">
        <v>35844.21</v>
      </c>
      <c r="F127">
        <v>0</v>
      </c>
      <c r="G127">
        <v>0</v>
      </c>
      <c r="H127">
        <v>0</v>
      </c>
      <c r="I127">
        <v>0</v>
      </c>
      <c r="J127">
        <v>0</v>
      </c>
      <c r="K127">
        <v>292799.3</v>
      </c>
      <c r="L127">
        <v>133611.29</v>
      </c>
      <c r="M127">
        <v>0</v>
      </c>
      <c r="N127">
        <v>90726.43</v>
      </c>
      <c r="O127">
        <v>-35844.21</v>
      </c>
      <c r="P127">
        <v>0</v>
      </c>
      <c r="Q127">
        <v>0</v>
      </c>
      <c r="R127">
        <v>0</v>
      </c>
      <c r="S127">
        <v>0</v>
      </c>
    </row>
    <row r="128" spans="1:19" x14ac:dyDescent="0.3">
      <c r="A128" s="1" t="s">
        <v>40</v>
      </c>
      <c r="B128">
        <v>2015</v>
      </c>
      <c r="C128">
        <v>6672825</v>
      </c>
      <c r="D128">
        <v>158294</v>
      </c>
      <c r="E128">
        <v>1448183</v>
      </c>
      <c r="F128">
        <v>3211322</v>
      </c>
      <c r="G128">
        <v>0</v>
      </c>
      <c r="H128">
        <v>0</v>
      </c>
      <c r="I128">
        <v>0</v>
      </c>
      <c r="J128">
        <v>0</v>
      </c>
      <c r="K128">
        <v>1032930</v>
      </c>
      <c r="L128">
        <v>2459352</v>
      </c>
      <c r="M128">
        <v>385670</v>
      </c>
      <c r="N128">
        <v>1346690</v>
      </c>
      <c r="O128">
        <v>3211322</v>
      </c>
    </row>
    <row r="129" spans="1:19" x14ac:dyDescent="0.3">
      <c r="A129" s="1" t="s">
        <v>40</v>
      </c>
      <c r="B129">
        <v>2016</v>
      </c>
      <c r="C129">
        <v>4879788</v>
      </c>
      <c r="D129">
        <v>160375</v>
      </c>
      <c r="E129">
        <v>931021</v>
      </c>
      <c r="F129">
        <v>0</v>
      </c>
      <c r="G129">
        <v>0</v>
      </c>
      <c r="H129">
        <v>0</v>
      </c>
      <c r="I129">
        <v>0</v>
      </c>
      <c r="J129">
        <v>0</v>
      </c>
      <c r="K129">
        <v>1347124</v>
      </c>
      <c r="L129">
        <v>1833380</v>
      </c>
      <c r="M129">
        <v>0</v>
      </c>
      <c r="N129">
        <v>1699284</v>
      </c>
      <c r="O129">
        <v>0</v>
      </c>
      <c r="P129">
        <v>0</v>
      </c>
      <c r="Q129">
        <v>0</v>
      </c>
      <c r="R129">
        <v>0</v>
      </c>
      <c r="S129">
        <v>0</v>
      </c>
    </row>
    <row r="130" spans="1:19" x14ac:dyDescent="0.3">
      <c r="A130" s="1" t="s">
        <v>40</v>
      </c>
      <c r="B130">
        <v>2017</v>
      </c>
      <c r="C130">
        <v>6373188.5099999998</v>
      </c>
      <c r="D130">
        <v>81085.509999999995</v>
      </c>
      <c r="E130">
        <v>921652.31</v>
      </c>
      <c r="F130">
        <v>0</v>
      </c>
      <c r="G130">
        <v>0</v>
      </c>
      <c r="H130">
        <v>0</v>
      </c>
      <c r="I130">
        <v>0</v>
      </c>
      <c r="J130">
        <v>0</v>
      </c>
      <c r="K130">
        <v>1137786.8500000001</v>
      </c>
      <c r="L130">
        <v>1553970.76</v>
      </c>
      <c r="M130">
        <v>0</v>
      </c>
      <c r="N130">
        <v>2759778.59</v>
      </c>
      <c r="O130">
        <v>0</v>
      </c>
      <c r="P130">
        <v>0</v>
      </c>
      <c r="Q130">
        <v>0</v>
      </c>
      <c r="R130">
        <v>0</v>
      </c>
      <c r="S130">
        <v>0</v>
      </c>
    </row>
    <row r="131" spans="1:19" x14ac:dyDescent="0.3">
      <c r="A131" s="1" t="s">
        <v>40</v>
      </c>
      <c r="B131">
        <v>2018</v>
      </c>
      <c r="C131">
        <v>6383352.46</v>
      </c>
      <c r="D131">
        <v>1697149.86</v>
      </c>
      <c r="E131">
        <v>1167137.04</v>
      </c>
      <c r="F131">
        <v>0</v>
      </c>
      <c r="G131">
        <v>0</v>
      </c>
      <c r="H131">
        <v>0</v>
      </c>
      <c r="I131">
        <v>0</v>
      </c>
      <c r="J131">
        <v>0</v>
      </c>
      <c r="K131">
        <v>1408415.75</v>
      </c>
      <c r="L131">
        <v>1539348.41</v>
      </c>
      <c r="M131">
        <v>0</v>
      </c>
      <c r="N131">
        <v>2268451.94</v>
      </c>
      <c r="O131">
        <v>0</v>
      </c>
      <c r="P131">
        <v>0</v>
      </c>
      <c r="Q131">
        <v>0</v>
      </c>
      <c r="R131">
        <v>0</v>
      </c>
      <c r="S131">
        <v>0</v>
      </c>
    </row>
    <row r="132" spans="1:19" x14ac:dyDescent="0.3">
      <c r="A132" s="1" t="s">
        <v>40</v>
      </c>
      <c r="B132">
        <v>2019</v>
      </c>
      <c r="C132">
        <v>7192770.9100000001</v>
      </c>
      <c r="D132">
        <v>84701.09</v>
      </c>
      <c r="E132">
        <v>807658.72</v>
      </c>
      <c r="F132">
        <v>0</v>
      </c>
      <c r="G132">
        <v>0</v>
      </c>
      <c r="H132">
        <v>0</v>
      </c>
      <c r="I132">
        <v>0</v>
      </c>
      <c r="J132">
        <v>0</v>
      </c>
      <c r="K132">
        <v>1773097.39</v>
      </c>
      <c r="L132">
        <v>1692030.7</v>
      </c>
      <c r="M132">
        <v>0</v>
      </c>
      <c r="N132">
        <v>2919984.09</v>
      </c>
      <c r="O132">
        <v>0</v>
      </c>
      <c r="P132">
        <v>0</v>
      </c>
      <c r="Q132">
        <v>0</v>
      </c>
      <c r="R132">
        <v>0</v>
      </c>
      <c r="S132">
        <v>0</v>
      </c>
    </row>
    <row r="133" spans="1:19" x14ac:dyDescent="0.3">
      <c r="A133" s="1" t="s">
        <v>40</v>
      </c>
      <c r="B133">
        <v>2020</v>
      </c>
      <c r="C133">
        <v>5892832.5899999999</v>
      </c>
      <c r="D133">
        <v>71618.42</v>
      </c>
      <c r="E133">
        <v>652142.29</v>
      </c>
      <c r="F133">
        <v>0</v>
      </c>
      <c r="G133">
        <v>0</v>
      </c>
      <c r="H133">
        <v>0</v>
      </c>
      <c r="I133">
        <v>0</v>
      </c>
      <c r="J133">
        <v>0</v>
      </c>
      <c r="K133">
        <v>1740669.93</v>
      </c>
      <c r="L133">
        <v>1564632.54</v>
      </c>
      <c r="M133">
        <v>0</v>
      </c>
      <c r="N133">
        <v>1935387.83</v>
      </c>
      <c r="O133">
        <v>0</v>
      </c>
      <c r="P133">
        <v>0</v>
      </c>
      <c r="Q133">
        <v>0</v>
      </c>
      <c r="R133">
        <v>0</v>
      </c>
      <c r="S133">
        <v>0</v>
      </c>
    </row>
    <row r="134" spans="1:19" x14ac:dyDescent="0.3">
      <c r="A134" s="1" t="s">
        <v>40</v>
      </c>
      <c r="B134">
        <v>2021</v>
      </c>
      <c r="C134">
        <v>6258950.4900000002</v>
      </c>
      <c r="D134">
        <v>141128.64000000001</v>
      </c>
      <c r="E134">
        <v>1201182.8500000001</v>
      </c>
      <c r="F134">
        <v>0</v>
      </c>
      <c r="G134">
        <v>0</v>
      </c>
      <c r="H134">
        <v>0</v>
      </c>
      <c r="I134">
        <v>0</v>
      </c>
      <c r="J134">
        <v>0</v>
      </c>
      <c r="K134">
        <v>1416215.93</v>
      </c>
      <c r="L134">
        <v>1615011.23</v>
      </c>
      <c r="M134">
        <v>0</v>
      </c>
      <c r="N134">
        <v>2026540.48</v>
      </c>
      <c r="O134">
        <v>0</v>
      </c>
      <c r="P134">
        <v>0</v>
      </c>
      <c r="Q134">
        <v>0</v>
      </c>
      <c r="R134">
        <v>0</v>
      </c>
      <c r="S134">
        <v>0</v>
      </c>
    </row>
    <row r="135" spans="1:19" x14ac:dyDescent="0.3">
      <c r="A135" s="1" t="s">
        <v>41</v>
      </c>
      <c r="B135">
        <v>2015</v>
      </c>
      <c r="C135">
        <v>3156899</v>
      </c>
      <c r="D135">
        <v>34472</v>
      </c>
      <c r="E135">
        <v>170827</v>
      </c>
      <c r="F135">
        <v>82342</v>
      </c>
      <c r="G135">
        <v>0</v>
      </c>
      <c r="H135">
        <v>0</v>
      </c>
      <c r="I135">
        <v>0</v>
      </c>
      <c r="J135">
        <v>13847561</v>
      </c>
      <c r="K135">
        <v>411638</v>
      </c>
      <c r="L135">
        <v>1927717</v>
      </c>
      <c r="M135">
        <v>385468</v>
      </c>
      <c r="N135">
        <v>333575</v>
      </c>
      <c r="O135">
        <v>2279</v>
      </c>
    </row>
    <row r="136" spans="1:19" x14ac:dyDescent="0.3">
      <c r="A136" s="1" t="s">
        <v>41</v>
      </c>
      <c r="B136">
        <v>2016</v>
      </c>
      <c r="C136">
        <v>2438323</v>
      </c>
      <c r="D136">
        <v>-272770</v>
      </c>
      <c r="E136">
        <v>206585</v>
      </c>
      <c r="F136">
        <v>-4053</v>
      </c>
      <c r="G136">
        <v>0</v>
      </c>
      <c r="H136">
        <v>0</v>
      </c>
      <c r="I136">
        <v>0</v>
      </c>
      <c r="J136">
        <v>0</v>
      </c>
      <c r="K136">
        <v>370206</v>
      </c>
      <c r="L136">
        <v>1315071</v>
      </c>
      <c r="M136">
        <v>436089</v>
      </c>
      <c r="N136">
        <v>376737</v>
      </c>
      <c r="O136">
        <v>-59780</v>
      </c>
      <c r="P136">
        <v>0</v>
      </c>
      <c r="Q136">
        <v>0</v>
      </c>
      <c r="R136">
        <v>0</v>
      </c>
      <c r="S136">
        <v>0</v>
      </c>
    </row>
    <row r="137" spans="1:19" x14ac:dyDescent="0.3">
      <c r="A137" s="1" t="s">
        <v>41</v>
      </c>
      <c r="B137">
        <v>2017</v>
      </c>
      <c r="C137">
        <v>2908328.77</v>
      </c>
      <c r="D137">
        <v>113957.65</v>
      </c>
      <c r="E137">
        <v>369218.9</v>
      </c>
      <c r="F137">
        <v>47427</v>
      </c>
      <c r="G137">
        <v>0</v>
      </c>
      <c r="H137">
        <v>0</v>
      </c>
      <c r="I137">
        <v>0</v>
      </c>
      <c r="J137">
        <v>0</v>
      </c>
      <c r="K137">
        <v>418601.39</v>
      </c>
      <c r="L137">
        <v>1376628.99</v>
      </c>
      <c r="M137">
        <v>421473.18</v>
      </c>
      <c r="N137">
        <v>520875.96</v>
      </c>
      <c r="O137">
        <v>-198469.61</v>
      </c>
      <c r="P137">
        <v>0</v>
      </c>
      <c r="Q137">
        <v>0</v>
      </c>
      <c r="R137">
        <v>0</v>
      </c>
      <c r="S137">
        <v>0</v>
      </c>
    </row>
    <row r="138" spans="1:19" x14ac:dyDescent="0.3">
      <c r="A138" s="1" t="s">
        <v>41</v>
      </c>
      <c r="B138">
        <v>2018</v>
      </c>
      <c r="C138">
        <v>3761249.09</v>
      </c>
      <c r="D138">
        <v>299801.53999999998</v>
      </c>
      <c r="E138">
        <v>585407.06000000006</v>
      </c>
      <c r="F138">
        <v>56833</v>
      </c>
      <c r="G138">
        <v>0</v>
      </c>
      <c r="H138">
        <v>0</v>
      </c>
      <c r="I138">
        <v>0</v>
      </c>
      <c r="J138">
        <v>0</v>
      </c>
      <c r="K138">
        <v>451537.56</v>
      </c>
      <c r="L138">
        <v>2228609.54</v>
      </c>
      <c r="M138">
        <v>443577.88</v>
      </c>
      <c r="N138">
        <v>470498.99</v>
      </c>
      <c r="O138">
        <v>-418381.94</v>
      </c>
      <c r="P138">
        <v>0</v>
      </c>
      <c r="Q138">
        <v>0</v>
      </c>
      <c r="R138">
        <v>0</v>
      </c>
      <c r="S138">
        <v>0</v>
      </c>
    </row>
    <row r="139" spans="1:19" x14ac:dyDescent="0.3">
      <c r="A139" s="1" t="s">
        <v>41</v>
      </c>
      <c r="B139">
        <v>2019</v>
      </c>
      <c r="C139">
        <v>3482950.61</v>
      </c>
      <c r="D139">
        <v>421675.35</v>
      </c>
      <c r="E139">
        <v>448885.36</v>
      </c>
      <c r="F139">
        <v>5260</v>
      </c>
      <c r="G139">
        <v>35855</v>
      </c>
      <c r="H139">
        <v>0</v>
      </c>
      <c r="I139">
        <v>0</v>
      </c>
      <c r="J139">
        <v>0</v>
      </c>
      <c r="K139">
        <v>387951.18</v>
      </c>
      <c r="L139">
        <v>1934334.5</v>
      </c>
      <c r="M139">
        <v>406936.05</v>
      </c>
      <c r="N139">
        <v>579009.02</v>
      </c>
      <c r="O139">
        <v>-274165.5</v>
      </c>
      <c r="P139">
        <v>0</v>
      </c>
      <c r="Q139">
        <v>0</v>
      </c>
      <c r="R139">
        <v>0</v>
      </c>
      <c r="S139">
        <v>0</v>
      </c>
    </row>
    <row r="140" spans="1:19" x14ac:dyDescent="0.3">
      <c r="A140" s="1" t="s">
        <v>41</v>
      </c>
      <c r="B140">
        <v>2020</v>
      </c>
      <c r="C140">
        <v>3224478.31</v>
      </c>
      <c r="D140">
        <v>2937660.38</v>
      </c>
      <c r="E140">
        <v>465541.57</v>
      </c>
      <c r="F140">
        <v>39886.82</v>
      </c>
      <c r="G140">
        <v>72697</v>
      </c>
      <c r="H140">
        <v>0</v>
      </c>
      <c r="I140">
        <v>0</v>
      </c>
      <c r="J140">
        <v>0</v>
      </c>
      <c r="K140">
        <v>273234.99</v>
      </c>
      <c r="L140">
        <v>1746680.7</v>
      </c>
      <c r="M140">
        <v>403909.47</v>
      </c>
      <c r="N140">
        <v>696069.06</v>
      </c>
      <c r="O140">
        <v>-360957.48</v>
      </c>
      <c r="P140">
        <v>0</v>
      </c>
      <c r="Q140">
        <v>0</v>
      </c>
      <c r="R140">
        <v>0</v>
      </c>
      <c r="S140">
        <v>0</v>
      </c>
    </row>
    <row r="141" spans="1:19" x14ac:dyDescent="0.3">
      <c r="A141" s="1" t="s">
        <v>41</v>
      </c>
      <c r="B141">
        <v>2021</v>
      </c>
      <c r="C141">
        <v>3865722.96</v>
      </c>
      <c r="D141">
        <v>646023.64</v>
      </c>
      <c r="E141">
        <v>479667.09</v>
      </c>
      <c r="F141">
        <v>134657.07999999999</v>
      </c>
      <c r="G141">
        <v>143417</v>
      </c>
      <c r="H141">
        <v>0</v>
      </c>
      <c r="I141">
        <v>0</v>
      </c>
      <c r="J141">
        <v>0</v>
      </c>
      <c r="K141">
        <v>410407.34</v>
      </c>
      <c r="L141">
        <v>488902.22</v>
      </c>
      <c r="M141">
        <v>1859414.58</v>
      </c>
      <c r="N141">
        <v>961574.78</v>
      </c>
      <c r="O141">
        <v>-334243.05</v>
      </c>
      <c r="P141">
        <v>0</v>
      </c>
      <c r="Q141">
        <v>0</v>
      </c>
      <c r="R141">
        <v>0</v>
      </c>
      <c r="S141">
        <v>0</v>
      </c>
    </row>
    <row r="142" spans="1:19" x14ac:dyDescent="0.3">
      <c r="A142" s="1" t="s">
        <v>42</v>
      </c>
      <c r="B142">
        <v>2015</v>
      </c>
      <c r="C142">
        <v>200666.73</v>
      </c>
      <c r="D142">
        <v>3435</v>
      </c>
      <c r="E142">
        <v>0</v>
      </c>
      <c r="F142">
        <v>0</v>
      </c>
      <c r="G142">
        <v>0</v>
      </c>
      <c r="H142">
        <v>0</v>
      </c>
      <c r="I142">
        <v>0</v>
      </c>
      <c r="J142">
        <v>0</v>
      </c>
      <c r="K142">
        <v>28695.11</v>
      </c>
      <c r="L142">
        <v>171971.62</v>
      </c>
      <c r="M142">
        <v>0</v>
      </c>
      <c r="N142">
        <v>0</v>
      </c>
      <c r="O142">
        <v>0</v>
      </c>
    </row>
    <row r="143" spans="1:19" x14ac:dyDescent="0.3">
      <c r="A143" s="1" t="s">
        <v>42</v>
      </c>
      <c r="B143">
        <v>2016</v>
      </c>
      <c r="C143">
        <v>392771.76</v>
      </c>
      <c r="D143">
        <v>17028.150000000001</v>
      </c>
      <c r="E143">
        <v>0</v>
      </c>
      <c r="F143">
        <v>0</v>
      </c>
      <c r="G143">
        <v>0</v>
      </c>
      <c r="H143">
        <v>0</v>
      </c>
      <c r="I143">
        <v>0</v>
      </c>
      <c r="J143">
        <v>0</v>
      </c>
      <c r="K143">
        <v>27140.5</v>
      </c>
      <c r="L143">
        <v>328983.26</v>
      </c>
      <c r="M143">
        <v>0</v>
      </c>
      <c r="N143">
        <v>36588</v>
      </c>
      <c r="O143">
        <v>0</v>
      </c>
      <c r="P143">
        <v>0</v>
      </c>
      <c r="Q143">
        <v>0</v>
      </c>
      <c r="R143">
        <v>0</v>
      </c>
      <c r="S143">
        <v>0</v>
      </c>
    </row>
    <row r="144" spans="1:19" x14ac:dyDescent="0.3">
      <c r="A144" s="1" t="s">
        <v>42</v>
      </c>
      <c r="B144">
        <v>2017</v>
      </c>
      <c r="C144">
        <v>641862.68999999994</v>
      </c>
      <c r="D144">
        <v>19239.39</v>
      </c>
      <c r="E144">
        <v>0</v>
      </c>
      <c r="F144">
        <v>0</v>
      </c>
      <c r="G144">
        <v>5000</v>
      </c>
      <c r="H144">
        <v>0</v>
      </c>
      <c r="I144">
        <v>0</v>
      </c>
      <c r="J144">
        <v>0</v>
      </c>
      <c r="K144">
        <v>28974.05</v>
      </c>
      <c r="L144">
        <v>605923.97</v>
      </c>
      <c r="M144">
        <v>0</v>
      </c>
      <c r="N144">
        <v>6964.67</v>
      </c>
      <c r="O144">
        <v>0</v>
      </c>
      <c r="P144">
        <v>0</v>
      </c>
      <c r="Q144">
        <v>0</v>
      </c>
      <c r="R144">
        <v>0</v>
      </c>
      <c r="S144">
        <v>0</v>
      </c>
    </row>
    <row r="145" spans="1:19" x14ac:dyDescent="0.3">
      <c r="A145" s="1" t="s">
        <v>42</v>
      </c>
      <c r="B145">
        <v>2018</v>
      </c>
      <c r="C145">
        <v>511690.91</v>
      </c>
      <c r="D145">
        <v>38967.22</v>
      </c>
      <c r="E145">
        <v>0</v>
      </c>
      <c r="F145">
        <v>0</v>
      </c>
      <c r="G145">
        <v>133652</v>
      </c>
      <c r="H145">
        <v>0</v>
      </c>
      <c r="I145">
        <v>0</v>
      </c>
      <c r="J145">
        <v>0</v>
      </c>
      <c r="K145">
        <v>68206.039999999994</v>
      </c>
      <c r="L145">
        <v>443006.29</v>
      </c>
      <c r="M145">
        <v>0</v>
      </c>
      <c r="N145">
        <v>478.58</v>
      </c>
      <c r="O145">
        <v>0</v>
      </c>
      <c r="P145">
        <v>0</v>
      </c>
      <c r="Q145">
        <v>0</v>
      </c>
      <c r="R145">
        <v>0</v>
      </c>
      <c r="S145">
        <v>0</v>
      </c>
    </row>
    <row r="146" spans="1:19" x14ac:dyDescent="0.3">
      <c r="A146" s="1" t="s">
        <v>42</v>
      </c>
      <c r="B146">
        <v>2019</v>
      </c>
      <c r="C146">
        <v>453420.74</v>
      </c>
      <c r="D146">
        <v>24257.16</v>
      </c>
      <c r="E146">
        <v>0</v>
      </c>
      <c r="F146">
        <v>0</v>
      </c>
      <c r="G146">
        <v>7226.78</v>
      </c>
      <c r="H146">
        <v>0</v>
      </c>
      <c r="I146">
        <v>0</v>
      </c>
      <c r="J146">
        <v>0</v>
      </c>
      <c r="K146">
        <v>50964.27</v>
      </c>
      <c r="L146">
        <v>373507.61</v>
      </c>
      <c r="M146">
        <v>0</v>
      </c>
      <c r="N146">
        <v>28948.86</v>
      </c>
      <c r="O146">
        <v>0</v>
      </c>
      <c r="P146">
        <v>0</v>
      </c>
      <c r="Q146">
        <v>0</v>
      </c>
      <c r="R146">
        <v>0</v>
      </c>
      <c r="S146">
        <v>0</v>
      </c>
    </row>
    <row r="147" spans="1:19" x14ac:dyDescent="0.3">
      <c r="A147" s="1" t="s">
        <v>42</v>
      </c>
      <c r="B147">
        <v>2020</v>
      </c>
      <c r="C147">
        <v>560913.72</v>
      </c>
      <c r="D147">
        <v>85370.28</v>
      </c>
      <c r="E147">
        <v>0</v>
      </c>
      <c r="F147">
        <v>0</v>
      </c>
      <c r="G147">
        <v>4759</v>
      </c>
      <c r="H147">
        <v>0</v>
      </c>
      <c r="I147">
        <v>0</v>
      </c>
      <c r="J147">
        <v>0</v>
      </c>
      <c r="K147">
        <v>33387.64</v>
      </c>
      <c r="L147">
        <v>496916.08</v>
      </c>
      <c r="M147">
        <v>0</v>
      </c>
      <c r="N147">
        <v>30610</v>
      </c>
      <c r="O147">
        <v>0</v>
      </c>
      <c r="P147">
        <v>0</v>
      </c>
      <c r="Q147">
        <v>0</v>
      </c>
      <c r="R147">
        <v>0</v>
      </c>
      <c r="S147">
        <v>0</v>
      </c>
    </row>
    <row r="148" spans="1:19" x14ac:dyDescent="0.3">
      <c r="A148" s="1" t="s">
        <v>42</v>
      </c>
      <c r="B148">
        <v>2021</v>
      </c>
      <c r="C148">
        <v>487852.16</v>
      </c>
      <c r="D148">
        <v>12508.33</v>
      </c>
      <c r="E148">
        <v>0</v>
      </c>
      <c r="F148">
        <v>0</v>
      </c>
      <c r="G148">
        <v>66471.25</v>
      </c>
      <c r="H148">
        <v>0</v>
      </c>
      <c r="I148">
        <v>0</v>
      </c>
      <c r="J148">
        <v>0</v>
      </c>
      <c r="K148">
        <v>116841.32</v>
      </c>
      <c r="L148">
        <v>346366.23</v>
      </c>
      <c r="M148">
        <v>0</v>
      </c>
      <c r="N148">
        <v>24644.61</v>
      </c>
      <c r="O148">
        <v>0</v>
      </c>
      <c r="P148">
        <v>0</v>
      </c>
      <c r="Q148">
        <v>0</v>
      </c>
      <c r="R148">
        <v>0</v>
      </c>
      <c r="S148">
        <v>0</v>
      </c>
    </row>
    <row r="149" spans="1:19" x14ac:dyDescent="0.3">
      <c r="A149" s="1" t="s">
        <v>43</v>
      </c>
      <c r="B149">
        <v>2015</v>
      </c>
      <c r="C149">
        <v>8891797.0600000005</v>
      </c>
      <c r="D149">
        <v>2668927.83</v>
      </c>
      <c r="E149">
        <v>1327041.44</v>
      </c>
      <c r="F149">
        <v>0</v>
      </c>
      <c r="G149">
        <v>0</v>
      </c>
      <c r="H149">
        <v>0</v>
      </c>
      <c r="I149">
        <v>0</v>
      </c>
      <c r="J149">
        <v>0</v>
      </c>
      <c r="K149">
        <v>2003551.71</v>
      </c>
      <c r="L149">
        <v>4376161.4400000004</v>
      </c>
      <c r="M149">
        <v>351332.09</v>
      </c>
      <c r="N149">
        <v>2160751.83</v>
      </c>
      <c r="O149">
        <v>0</v>
      </c>
    </row>
    <row r="150" spans="1:19" x14ac:dyDescent="0.3">
      <c r="A150" s="1" t="s">
        <v>43</v>
      </c>
      <c r="B150">
        <v>2016</v>
      </c>
      <c r="C150">
        <v>8626092.0199999996</v>
      </c>
      <c r="D150">
        <v>3340627.51</v>
      </c>
      <c r="E150">
        <v>915757.72</v>
      </c>
      <c r="F150">
        <v>0</v>
      </c>
      <c r="G150">
        <v>0</v>
      </c>
      <c r="H150">
        <v>0</v>
      </c>
      <c r="I150">
        <v>0</v>
      </c>
      <c r="J150">
        <v>0</v>
      </c>
      <c r="K150">
        <v>1264394.71</v>
      </c>
      <c r="L150">
        <v>3559156.94</v>
      </c>
      <c r="M150">
        <v>990811.07</v>
      </c>
      <c r="N150">
        <v>2811729.31</v>
      </c>
      <c r="O150">
        <v>0</v>
      </c>
      <c r="P150">
        <v>0</v>
      </c>
      <c r="Q150">
        <v>0</v>
      </c>
      <c r="R150">
        <v>0</v>
      </c>
      <c r="S150">
        <v>0</v>
      </c>
    </row>
    <row r="151" spans="1:19" x14ac:dyDescent="0.3">
      <c r="A151" s="1" t="s">
        <v>43</v>
      </c>
      <c r="B151">
        <v>2017</v>
      </c>
      <c r="C151">
        <v>9491828.9199999999</v>
      </c>
      <c r="D151">
        <v>2479007</v>
      </c>
      <c r="E151">
        <v>707218</v>
      </c>
      <c r="F151">
        <v>0</v>
      </c>
      <c r="G151">
        <v>0</v>
      </c>
      <c r="H151">
        <v>0</v>
      </c>
      <c r="I151">
        <v>0</v>
      </c>
      <c r="J151">
        <v>0</v>
      </c>
      <c r="K151">
        <v>1263518</v>
      </c>
      <c r="L151">
        <v>4627310.18</v>
      </c>
      <c r="M151">
        <v>752287.18</v>
      </c>
      <c r="N151">
        <v>2141494.9700000002</v>
      </c>
      <c r="O151">
        <v>0</v>
      </c>
      <c r="P151">
        <v>0</v>
      </c>
      <c r="Q151">
        <v>0</v>
      </c>
      <c r="R151">
        <v>0</v>
      </c>
      <c r="S151">
        <v>0</v>
      </c>
    </row>
    <row r="152" spans="1:19" x14ac:dyDescent="0.3">
      <c r="A152" s="1" t="s">
        <v>43</v>
      </c>
      <c r="B152">
        <v>2018</v>
      </c>
      <c r="C152">
        <v>10886000.390000001</v>
      </c>
      <c r="D152">
        <v>3915368.45</v>
      </c>
      <c r="E152">
        <v>1214036.32</v>
      </c>
      <c r="F152">
        <v>0</v>
      </c>
      <c r="G152">
        <v>0</v>
      </c>
      <c r="H152">
        <v>0</v>
      </c>
      <c r="I152">
        <v>0</v>
      </c>
      <c r="J152">
        <v>0</v>
      </c>
      <c r="K152">
        <v>1494693.42</v>
      </c>
      <c r="L152">
        <v>4786233.33</v>
      </c>
      <c r="M152">
        <v>850122.64</v>
      </c>
      <c r="N152">
        <v>2540914.6800000002</v>
      </c>
      <c r="O152">
        <v>0</v>
      </c>
      <c r="P152">
        <v>0</v>
      </c>
      <c r="Q152">
        <v>0</v>
      </c>
      <c r="R152">
        <v>0</v>
      </c>
      <c r="S152">
        <v>0</v>
      </c>
    </row>
    <row r="153" spans="1:19" x14ac:dyDescent="0.3">
      <c r="A153" s="1" t="s">
        <v>43</v>
      </c>
      <c r="B153">
        <v>2019</v>
      </c>
      <c r="C153">
        <v>10201364.130000001</v>
      </c>
      <c r="D153">
        <v>2860505</v>
      </c>
      <c r="E153">
        <v>1698478.66</v>
      </c>
      <c r="F153">
        <v>0</v>
      </c>
      <c r="G153">
        <v>0</v>
      </c>
      <c r="H153">
        <v>0</v>
      </c>
      <c r="I153">
        <v>0</v>
      </c>
      <c r="J153">
        <v>0</v>
      </c>
      <c r="K153">
        <v>1452622.32</v>
      </c>
      <c r="L153">
        <v>3980468.11</v>
      </c>
      <c r="M153">
        <v>936557.24</v>
      </c>
      <c r="N153">
        <v>2133237.79</v>
      </c>
      <c r="O153">
        <v>0</v>
      </c>
      <c r="P153">
        <v>0</v>
      </c>
      <c r="Q153">
        <v>0</v>
      </c>
      <c r="R153">
        <v>0</v>
      </c>
      <c r="S153">
        <v>0</v>
      </c>
    </row>
    <row r="154" spans="1:19" x14ac:dyDescent="0.3">
      <c r="A154" s="1" t="s">
        <v>43</v>
      </c>
      <c r="B154">
        <v>2020</v>
      </c>
      <c r="C154">
        <v>11674370.869999999</v>
      </c>
      <c r="D154">
        <v>2204729.19</v>
      </c>
      <c r="E154">
        <v>1207312.07</v>
      </c>
      <c r="F154">
        <v>0</v>
      </c>
      <c r="G154">
        <v>0</v>
      </c>
      <c r="H154">
        <v>0</v>
      </c>
      <c r="I154">
        <v>0</v>
      </c>
      <c r="J154">
        <v>0</v>
      </c>
      <c r="K154">
        <v>1360406.93</v>
      </c>
      <c r="L154">
        <v>5227648.63</v>
      </c>
      <c r="M154">
        <v>830354.74</v>
      </c>
      <c r="N154">
        <v>3048648.5</v>
      </c>
      <c r="O154">
        <v>0</v>
      </c>
      <c r="P154">
        <v>0</v>
      </c>
      <c r="Q154">
        <v>0</v>
      </c>
      <c r="R154">
        <v>0</v>
      </c>
      <c r="S154">
        <v>0</v>
      </c>
    </row>
    <row r="155" spans="1:19" x14ac:dyDescent="0.3">
      <c r="A155" s="1" t="s">
        <v>43</v>
      </c>
      <c r="B155">
        <v>2021</v>
      </c>
      <c r="C155">
        <v>12002649.470000001</v>
      </c>
      <c r="D155">
        <v>2461905.96</v>
      </c>
      <c r="E155">
        <v>1119716.04</v>
      </c>
      <c r="F155">
        <v>0</v>
      </c>
      <c r="G155">
        <v>0</v>
      </c>
      <c r="H155">
        <v>0</v>
      </c>
      <c r="I155">
        <v>0</v>
      </c>
      <c r="J155">
        <v>0</v>
      </c>
      <c r="K155">
        <v>1524295.75</v>
      </c>
      <c r="L155">
        <v>5508992.1100000003</v>
      </c>
      <c r="M155">
        <v>1066197.1299999999</v>
      </c>
      <c r="N155">
        <v>2783448.44</v>
      </c>
      <c r="O155">
        <v>0</v>
      </c>
      <c r="P155">
        <v>0</v>
      </c>
      <c r="Q155">
        <v>0</v>
      </c>
      <c r="R155">
        <v>0</v>
      </c>
      <c r="S155">
        <v>0</v>
      </c>
    </row>
    <row r="156" spans="1:19" x14ac:dyDescent="0.3">
      <c r="A156" s="1" t="s">
        <v>44</v>
      </c>
      <c r="B156">
        <v>2015</v>
      </c>
      <c r="C156">
        <v>10291334.76</v>
      </c>
      <c r="D156">
        <v>0</v>
      </c>
      <c r="E156">
        <v>1228744.29</v>
      </c>
      <c r="F156">
        <v>0</v>
      </c>
      <c r="G156">
        <v>0</v>
      </c>
      <c r="H156">
        <v>0</v>
      </c>
      <c r="I156">
        <v>0</v>
      </c>
      <c r="J156">
        <v>0</v>
      </c>
      <c r="K156">
        <v>183860.5</v>
      </c>
      <c r="L156">
        <v>562063.04</v>
      </c>
      <c r="M156">
        <v>119829.54</v>
      </c>
      <c r="N156">
        <v>424406.72</v>
      </c>
      <c r="O156">
        <v>7679974.3300000001</v>
      </c>
    </row>
    <row r="157" spans="1:19" x14ac:dyDescent="0.3">
      <c r="A157" s="1" t="s">
        <v>44</v>
      </c>
      <c r="B157">
        <v>2016</v>
      </c>
      <c r="C157">
        <v>1398919.66</v>
      </c>
      <c r="D157">
        <v>33742.230000000003</v>
      </c>
      <c r="E157">
        <v>304021.94</v>
      </c>
      <c r="F157">
        <v>0</v>
      </c>
      <c r="G157">
        <v>0</v>
      </c>
      <c r="H157">
        <v>0</v>
      </c>
      <c r="I157">
        <v>0</v>
      </c>
      <c r="J157">
        <v>0</v>
      </c>
      <c r="K157">
        <v>43242.68</v>
      </c>
      <c r="L157">
        <v>711811.42</v>
      </c>
      <c r="M157">
        <v>138818.29</v>
      </c>
      <c r="N157">
        <v>171462.24</v>
      </c>
      <c r="O157">
        <v>29563.09</v>
      </c>
      <c r="P157">
        <v>0</v>
      </c>
      <c r="Q157">
        <v>0</v>
      </c>
      <c r="R157">
        <v>0</v>
      </c>
      <c r="S157">
        <v>0</v>
      </c>
    </row>
    <row r="158" spans="1:19" x14ac:dyDescent="0.3">
      <c r="A158" s="1" t="s">
        <v>44</v>
      </c>
      <c r="B158">
        <v>2017</v>
      </c>
      <c r="C158">
        <v>2147522.91</v>
      </c>
      <c r="D158">
        <v>45085.919999999998</v>
      </c>
      <c r="E158">
        <v>723783.89</v>
      </c>
      <c r="F158">
        <v>0</v>
      </c>
      <c r="G158">
        <v>0</v>
      </c>
      <c r="H158">
        <v>0</v>
      </c>
      <c r="I158">
        <v>0</v>
      </c>
      <c r="J158">
        <v>0</v>
      </c>
      <c r="K158">
        <v>106524.5</v>
      </c>
      <c r="L158">
        <v>756515.52</v>
      </c>
      <c r="M158">
        <v>114406.43</v>
      </c>
      <c r="N158">
        <v>229934.48</v>
      </c>
      <c r="O158">
        <v>216358.09</v>
      </c>
      <c r="P158">
        <v>0</v>
      </c>
      <c r="Q158">
        <v>0</v>
      </c>
      <c r="R158">
        <v>0</v>
      </c>
      <c r="S158">
        <v>0</v>
      </c>
    </row>
    <row r="159" spans="1:19" x14ac:dyDescent="0.3">
      <c r="A159" s="1" t="s">
        <v>44</v>
      </c>
      <c r="B159">
        <v>2018</v>
      </c>
      <c r="C159">
        <v>1866440.41</v>
      </c>
      <c r="D159">
        <v>38302.9</v>
      </c>
      <c r="E159">
        <v>363406.24</v>
      </c>
      <c r="F159">
        <v>0</v>
      </c>
      <c r="G159">
        <v>0</v>
      </c>
      <c r="H159">
        <v>0</v>
      </c>
      <c r="I159">
        <v>0</v>
      </c>
      <c r="J159">
        <v>0</v>
      </c>
      <c r="K159">
        <v>75565.509999999995</v>
      </c>
      <c r="L159">
        <v>739235.66</v>
      </c>
      <c r="M159">
        <v>165891.97</v>
      </c>
      <c r="N159">
        <v>319385.46999999997</v>
      </c>
      <c r="O159">
        <v>202955.56</v>
      </c>
      <c r="P159">
        <v>0</v>
      </c>
      <c r="Q159">
        <v>0</v>
      </c>
      <c r="R159">
        <v>0</v>
      </c>
      <c r="S159">
        <v>0</v>
      </c>
    </row>
    <row r="160" spans="1:19" x14ac:dyDescent="0.3">
      <c r="A160" s="1" t="s">
        <v>44</v>
      </c>
      <c r="B160">
        <v>2019</v>
      </c>
      <c r="C160">
        <v>2337778.9500000002</v>
      </c>
      <c r="D160">
        <v>73151.839999999997</v>
      </c>
      <c r="E160">
        <v>214247.92</v>
      </c>
      <c r="F160">
        <v>0</v>
      </c>
      <c r="G160">
        <v>0</v>
      </c>
      <c r="H160">
        <v>0</v>
      </c>
      <c r="I160">
        <v>0</v>
      </c>
      <c r="J160">
        <v>0</v>
      </c>
      <c r="K160">
        <v>195363.26</v>
      </c>
      <c r="L160">
        <v>950939.21</v>
      </c>
      <c r="M160">
        <v>194472.56</v>
      </c>
      <c r="N160">
        <v>764110.03</v>
      </c>
      <c r="O160">
        <v>18645.97</v>
      </c>
      <c r="P160">
        <v>0</v>
      </c>
      <c r="Q160">
        <v>0</v>
      </c>
      <c r="R160">
        <v>0</v>
      </c>
      <c r="S160">
        <v>0</v>
      </c>
    </row>
    <row r="161" spans="1:19" x14ac:dyDescent="0.3">
      <c r="A161" s="1" t="s">
        <v>44</v>
      </c>
      <c r="B161">
        <v>2020</v>
      </c>
      <c r="C161">
        <v>1956441.98</v>
      </c>
      <c r="D161">
        <v>8102.85</v>
      </c>
      <c r="E161">
        <v>461764.37</v>
      </c>
      <c r="F161">
        <v>0</v>
      </c>
      <c r="G161">
        <v>0</v>
      </c>
      <c r="H161">
        <v>0</v>
      </c>
      <c r="I161">
        <v>0</v>
      </c>
      <c r="J161">
        <v>0</v>
      </c>
      <c r="K161">
        <v>111374.94</v>
      </c>
      <c r="L161">
        <v>625166.27</v>
      </c>
      <c r="M161">
        <v>151927.03</v>
      </c>
      <c r="N161">
        <v>528389.14</v>
      </c>
      <c r="O161">
        <v>77820.23</v>
      </c>
      <c r="P161">
        <v>0</v>
      </c>
      <c r="Q161">
        <v>0</v>
      </c>
      <c r="R161">
        <v>0</v>
      </c>
      <c r="S161">
        <v>0</v>
      </c>
    </row>
    <row r="162" spans="1:19" x14ac:dyDescent="0.3">
      <c r="A162" s="1" t="s">
        <v>44</v>
      </c>
      <c r="B162">
        <v>2021</v>
      </c>
      <c r="C162">
        <v>2746916.05</v>
      </c>
      <c r="D162">
        <v>1133.33</v>
      </c>
      <c r="E162">
        <v>88116.13</v>
      </c>
      <c r="F162">
        <v>0</v>
      </c>
      <c r="G162">
        <v>0</v>
      </c>
      <c r="H162">
        <v>0</v>
      </c>
      <c r="I162">
        <v>0</v>
      </c>
      <c r="J162">
        <v>0</v>
      </c>
      <c r="K162">
        <v>120877.36</v>
      </c>
      <c r="L162">
        <v>715085.41</v>
      </c>
      <c r="M162">
        <v>103604.88</v>
      </c>
      <c r="N162">
        <v>1714860.35</v>
      </c>
      <c r="O162">
        <v>4371.92</v>
      </c>
      <c r="P162">
        <v>0</v>
      </c>
      <c r="Q162">
        <v>0</v>
      </c>
      <c r="R162">
        <v>0</v>
      </c>
      <c r="S162">
        <v>0</v>
      </c>
    </row>
    <row r="163" spans="1:19" x14ac:dyDescent="0.3">
      <c r="A163" s="1" t="s">
        <v>45</v>
      </c>
      <c r="B163">
        <v>2015</v>
      </c>
      <c r="C163">
        <v>8295868</v>
      </c>
      <c r="D163">
        <v>0</v>
      </c>
      <c r="E163">
        <v>2271997</v>
      </c>
      <c r="F163">
        <v>0</v>
      </c>
      <c r="G163">
        <v>0</v>
      </c>
      <c r="H163">
        <v>0</v>
      </c>
      <c r="I163">
        <v>0</v>
      </c>
      <c r="J163">
        <v>0</v>
      </c>
      <c r="K163">
        <v>1890682</v>
      </c>
      <c r="L163">
        <v>4065998</v>
      </c>
      <c r="M163">
        <v>1118193</v>
      </c>
      <c r="N163">
        <v>2081347</v>
      </c>
      <c r="O163">
        <v>0</v>
      </c>
    </row>
    <row r="164" spans="1:19" x14ac:dyDescent="0.3">
      <c r="A164" s="1" t="s">
        <v>45</v>
      </c>
      <c r="B164">
        <v>2016</v>
      </c>
      <c r="C164">
        <v>8312782</v>
      </c>
      <c r="D164">
        <v>37790</v>
      </c>
      <c r="E164">
        <v>654903</v>
      </c>
      <c r="F164">
        <v>0</v>
      </c>
      <c r="G164">
        <v>0</v>
      </c>
      <c r="H164">
        <v>0</v>
      </c>
      <c r="I164">
        <v>0</v>
      </c>
      <c r="J164">
        <v>0</v>
      </c>
      <c r="K164">
        <v>987113</v>
      </c>
      <c r="L164">
        <v>2424472</v>
      </c>
      <c r="M164">
        <v>1032131</v>
      </c>
      <c r="N164">
        <v>3869067</v>
      </c>
      <c r="O164">
        <v>0</v>
      </c>
      <c r="P164">
        <v>0</v>
      </c>
      <c r="Q164">
        <v>0</v>
      </c>
      <c r="R164">
        <v>0</v>
      </c>
      <c r="S164">
        <v>0</v>
      </c>
    </row>
    <row r="165" spans="1:19" x14ac:dyDescent="0.3">
      <c r="A165" s="1" t="s">
        <v>45</v>
      </c>
      <c r="B165">
        <v>2017</v>
      </c>
      <c r="C165">
        <v>9883110</v>
      </c>
      <c r="D165">
        <v>0</v>
      </c>
      <c r="E165">
        <v>1482936</v>
      </c>
      <c r="F165">
        <v>0</v>
      </c>
      <c r="G165">
        <v>0</v>
      </c>
      <c r="H165">
        <v>0</v>
      </c>
      <c r="I165">
        <v>0</v>
      </c>
      <c r="J165">
        <v>0</v>
      </c>
      <c r="K165">
        <v>1006786</v>
      </c>
      <c r="L165">
        <v>3155374</v>
      </c>
      <c r="M165">
        <v>838898</v>
      </c>
      <c r="N165">
        <v>3399116</v>
      </c>
      <c r="O165">
        <v>0</v>
      </c>
      <c r="P165">
        <v>0</v>
      </c>
      <c r="Q165">
        <v>0</v>
      </c>
      <c r="R165">
        <v>0</v>
      </c>
      <c r="S165">
        <v>0</v>
      </c>
    </row>
    <row r="166" spans="1:19" x14ac:dyDescent="0.3">
      <c r="A166" s="1" t="s">
        <v>45</v>
      </c>
      <c r="B166">
        <v>2018</v>
      </c>
      <c r="C166">
        <v>7528216</v>
      </c>
      <c r="D166">
        <v>0</v>
      </c>
      <c r="E166">
        <v>979445</v>
      </c>
      <c r="F166">
        <v>0</v>
      </c>
      <c r="G166">
        <v>0</v>
      </c>
      <c r="H166">
        <v>0</v>
      </c>
      <c r="I166">
        <v>0</v>
      </c>
      <c r="J166">
        <v>0</v>
      </c>
      <c r="K166">
        <v>656814</v>
      </c>
      <c r="L166">
        <v>2219217</v>
      </c>
      <c r="M166">
        <v>767357</v>
      </c>
      <c r="N166">
        <v>2905383</v>
      </c>
      <c r="O166">
        <v>0</v>
      </c>
      <c r="P166">
        <v>0</v>
      </c>
      <c r="Q166">
        <v>0</v>
      </c>
      <c r="R166">
        <v>0</v>
      </c>
      <c r="S166">
        <v>0</v>
      </c>
    </row>
    <row r="167" spans="1:19" x14ac:dyDescent="0.3">
      <c r="A167" s="1" t="s">
        <v>45</v>
      </c>
      <c r="B167">
        <v>2019</v>
      </c>
      <c r="C167">
        <v>30952185</v>
      </c>
      <c r="D167">
        <v>0</v>
      </c>
      <c r="E167">
        <v>833461</v>
      </c>
      <c r="F167">
        <v>0</v>
      </c>
      <c r="G167">
        <v>23494533</v>
      </c>
      <c r="H167">
        <v>0</v>
      </c>
      <c r="I167">
        <v>0</v>
      </c>
      <c r="J167">
        <v>0</v>
      </c>
      <c r="K167">
        <v>1262910</v>
      </c>
      <c r="L167">
        <v>9199468</v>
      </c>
      <c r="M167">
        <v>1128302</v>
      </c>
      <c r="N167">
        <v>18528044</v>
      </c>
      <c r="O167">
        <v>0</v>
      </c>
      <c r="P167">
        <v>0</v>
      </c>
      <c r="Q167">
        <v>0</v>
      </c>
      <c r="R167">
        <v>0</v>
      </c>
      <c r="S167">
        <v>0</v>
      </c>
    </row>
    <row r="168" spans="1:19" x14ac:dyDescent="0.3">
      <c r="A168" s="1" t="s">
        <v>45</v>
      </c>
      <c r="B168">
        <v>2020</v>
      </c>
      <c r="C168">
        <v>6310970</v>
      </c>
      <c r="D168">
        <v>0</v>
      </c>
      <c r="E168">
        <v>871349</v>
      </c>
      <c r="F168">
        <v>0</v>
      </c>
      <c r="G168">
        <v>0</v>
      </c>
      <c r="H168">
        <v>0</v>
      </c>
      <c r="I168">
        <v>0</v>
      </c>
      <c r="J168">
        <v>0</v>
      </c>
      <c r="K168">
        <v>906698</v>
      </c>
      <c r="L168">
        <v>1805206</v>
      </c>
      <c r="M168">
        <v>848565</v>
      </c>
      <c r="N168">
        <v>1879152</v>
      </c>
      <c r="O168">
        <v>0</v>
      </c>
      <c r="P168">
        <v>0</v>
      </c>
      <c r="Q168">
        <v>0</v>
      </c>
      <c r="R168">
        <v>0</v>
      </c>
      <c r="S168">
        <v>0</v>
      </c>
    </row>
    <row r="169" spans="1:19" x14ac:dyDescent="0.3">
      <c r="A169" s="1" t="s">
        <v>45</v>
      </c>
      <c r="B169">
        <v>2021</v>
      </c>
      <c r="C169">
        <v>6119406</v>
      </c>
      <c r="D169">
        <v>0</v>
      </c>
      <c r="E169">
        <v>1478970</v>
      </c>
      <c r="F169">
        <v>0</v>
      </c>
      <c r="G169">
        <v>4586</v>
      </c>
      <c r="H169">
        <v>0</v>
      </c>
      <c r="I169">
        <v>0</v>
      </c>
      <c r="J169">
        <v>0</v>
      </c>
      <c r="K169">
        <v>427683</v>
      </c>
      <c r="L169">
        <v>1734709</v>
      </c>
      <c r="M169">
        <v>841193</v>
      </c>
      <c r="N169">
        <v>1636851</v>
      </c>
      <c r="O169">
        <v>0</v>
      </c>
      <c r="P169">
        <v>0</v>
      </c>
      <c r="Q169">
        <v>0</v>
      </c>
      <c r="R169">
        <v>0</v>
      </c>
      <c r="S169">
        <v>0</v>
      </c>
    </row>
    <row r="170" spans="1:19" x14ac:dyDescent="0.3">
      <c r="A170" s="1" t="s">
        <v>46</v>
      </c>
      <c r="B170">
        <v>2015</v>
      </c>
      <c r="C170">
        <v>188878</v>
      </c>
      <c r="D170">
        <v>2044.85</v>
      </c>
      <c r="E170">
        <v>2609.34</v>
      </c>
      <c r="F170">
        <v>658716.75</v>
      </c>
      <c r="G170">
        <v>0</v>
      </c>
      <c r="H170">
        <v>0</v>
      </c>
      <c r="I170">
        <v>0</v>
      </c>
      <c r="J170">
        <v>0</v>
      </c>
      <c r="K170">
        <v>58979.4</v>
      </c>
      <c r="L170">
        <v>76208.75</v>
      </c>
      <c r="M170">
        <v>53689.85</v>
      </c>
      <c r="N170">
        <v>0</v>
      </c>
      <c r="O170">
        <v>658716.75</v>
      </c>
    </row>
    <row r="171" spans="1:19" x14ac:dyDescent="0.3">
      <c r="A171" s="1" t="s">
        <v>46</v>
      </c>
      <c r="B171">
        <v>2016</v>
      </c>
      <c r="C171">
        <v>147423.54999999999</v>
      </c>
      <c r="D171">
        <v>0</v>
      </c>
      <c r="E171">
        <v>29251.05</v>
      </c>
      <c r="F171">
        <v>0</v>
      </c>
      <c r="G171">
        <v>0</v>
      </c>
      <c r="H171">
        <v>0</v>
      </c>
      <c r="I171">
        <v>0</v>
      </c>
      <c r="J171">
        <v>0</v>
      </c>
      <c r="K171">
        <v>35071.449999999997</v>
      </c>
      <c r="L171">
        <v>53449.84</v>
      </c>
      <c r="M171">
        <v>29651.21</v>
      </c>
      <c r="N171">
        <v>0</v>
      </c>
      <c r="O171">
        <v>0</v>
      </c>
      <c r="P171">
        <v>0</v>
      </c>
      <c r="Q171">
        <v>0</v>
      </c>
      <c r="R171">
        <v>0</v>
      </c>
      <c r="S171">
        <v>0</v>
      </c>
    </row>
    <row r="172" spans="1:19" x14ac:dyDescent="0.3">
      <c r="A172" s="1" t="s">
        <v>46</v>
      </c>
      <c r="B172">
        <v>2017</v>
      </c>
      <c r="C172">
        <v>166897.19</v>
      </c>
      <c r="D172">
        <v>5502</v>
      </c>
      <c r="E172">
        <v>13751.12</v>
      </c>
      <c r="F172">
        <v>0</v>
      </c>
      <c r="G172">
        <v>0</v>
      </c>
      <c r="H172">
        <v>0</v>
      </c>
      <c r="I172">
        <v>0</v>
      </c>
      <c r="J172">
        <v>0</v>
      </c>
      <c r="K172">
        <v>46473</v>
      </c>
      <c r="L172">
        <v>85410</v>
      </c>
      <c r="M172">
        <v>21263</v>
      </c>
      <c r="N172">
        <v>0</v>
      </c>
      <c r="O172">
        <v>0</v>
      </c>
      <c r="P172">
        <v>0</v>
      </c>
      <c r="Q172">
        <v>0</v>
      </c>
      <c r="R172">
        <v>0</v>
      </c>
      <c r="S172">
        <v>0</v>
      </c>
    </row>
    <row r="173" spans="1:19" x14ac:dyDescent="0.3">
      <c r="A173" s="1" t="s">
        <v>46</v>
      </c>
      <c r="B173">
        <v>2018</v>
      </c>
      <c r="C173">
        <v>278156.12</v>
      </c>
      <c r="D173">
        <v>25799</v>
      </c>
      <c r="E173">
        <v>29509.99</v>
      </c>
      <c r="F173">
        <v>0</v>
      </c>
      <c r="G173">
        <v>0</v>
      </c>
      <c r="H173">
        <v>0</v>
      </c>
      <c r="I173">
        <v>0</v>
      </c>
      <c r="J173">
        <v>0</v>
      </c>
      <c r="K173">
        <v>37085.35</v>
      </c>
      <c r="L173">
        <v>186135.62</v>
      </c>
      <c r="M173">
        <v>25425.16</v>
      </c>
      <c r="N173">
        <v>0</v>
      </c>
      <c r="O173">
        <v>0</v>
      </c>
      <c r="P173">
        <v>0</v>
      </c>
      <c r="Q173">
        <v>0</v>
      </c>
      <c r="R173">
        <v>0</v>
      </c>
      <c r="S173">
        <v>0</v>
      </c>
    </row>
    <row r="174" spans="1:19" x14ac:dyDescent="0.3">
      <c r="A174" s="1" t="s">
        <v>46</v>
      </c>
      <c r="B174">
        <v>2019</v>
      </c>
      <c r="C174">
        <v>179444.32</v>
      </c>
      <c r="D174">
        <v>2467.7199999999998</v>
      </c>
      <c r="E174">
        <v>13051.21</v>
      </c>
      <c r="F174">
        <v>0</v>
      </c>
      <c r="G174">
        <v>0</v>
      </c>
      <c r="H174">
        <v>0</v>
      </c>
      <c r="I174">
        <v>0</v>
      </c>
      <c r="J174">
        <v>0</v>
      </c>
      <c r="K174">
        <v>37562.32</v>
      </c>
      <c r="L174">
        <v>107231.81</v>
      </c>
      <c r="M174">
        <v>21598.98</v>
      </c>
      <c r="N174">
        <v>0</v>
      </c>
      <c r="O174">
        <v>0</v>
      </c>
      <c r="P174">
        <v>0</v>
      </c>
      <c r="Q174">
        <v>0</v>
      </c>
      <c r="R174">
        <v>0</v>
      </c>
      <c r="S174">
        <v>0</v>
      </c>
    </row>
    <row r="175" spans="1:19" x14ac:dyDescent="0.3">
      <c r="A175" s="1" t="s">
        <v>46</v>
      </c>
      <c r="B175">
        <v>2020</v>
      </c>
      <c r="C175">
        <v>188102.54</v>
      </c>
      <c r="D175">
        <v>1121</v>
      </c>
      <c r="E175">
        <v>0</v>
      </c>
      <c r="F175">
        <v>0</v>
      </c>
      <c r="G175">
        <v>0</v>
      </c>
      <c r="H175">
        <v>0</v>
      </c>
      <c r="I175">
        <v>0</v>
      </c>
      <c r="J175">
        <v>0</v>
      </c>
      <c r="K175">
        <v>60615.16</v>
      </c>
      <c r="L175">
        <v>100656.66</v>
      </c>
      <c r="M175">
        <v>26830.720000000001</v>
      </c>
      <c r="N175">
        <v>0</v>
      </c>
      <c r="O175">
        <v>0</v>
      </c>
      <c r="P175">
        <v>0</v>
      </c>
      <c r="Q175">
        <v>0</v>
      </c>
      <c r="R175">
        <v>0</v>
      </c>
      <c r="S175">
        <v>0</v>
      </c>
    </row>
    <row r="176" spans="1:19" x14ac:dyDescent="0.3">
      <c r="A176" s="1" t="s">
        <v>46</v>
      </c>
      <c r="B176">
        <v>2021</v>
      </c>
      <c r="C176">
        <v>416093.13</v>
      </c>
      <c r="D176">
        <v>148.91</v>
      </c>
      <c r="E176">
        <v>5101.75</v>
      </c>
      <c r="F176">
        <v>0</v>
      </c>
      <c r="G176">
        <v>0</v>
      </c>
      <c r="H176">
        <v>0</v>
      </c>
      <c r="I176">
        <v>0</v>
      </c>
      <c r="J176">
        <v>0</v>
      </c>
      <c r="K176">
        <v>51736.04</v>
      </c>
      <c r="L176">
        <v>336895.55</v>
      </c>
      <c r="M176">
        <v>22359.79</v>
      </c>
      <c r="N176">
        <v>0</v>
      </c>
      <c r="O176">
        <v>0</v>
      </c>
      <c r="P176">
        <v>0</v>
      </c>
      <c r="Q176">
        <v>0</v>
      </c>
      <c r="R176">
        <v>0</v>
      </c>
      <c r="S176">
        <v>0</v>
      </c>
    </row>
    <row r="177" spans="1:19" x14ac:dyDescent="0.3">
      <c r="A177" s="1" t="s">
        <v>47</v>
      </c>
      <c r="B177">
        <v>2015</v>
      </c>
      <c r="C177">
        <v>36024.82</v>
      </c>
      <c r="D177">
        <v>21078.560000000001</v>
      </c>
      <c r="E177">
        <v>0</v>
      </c>
      <c r="F177">
        <v>0</v>
      </c>
      <c r="G177">
        <v>0</v>
      </c>
      <c r="H177">
        <v>0</v>
      </c>
      <c r="I177">
        <v>0</v>
      </c>
      <c r="J177">
        <v>0</v>
      </c>
      <c r="K177">
        <v>0</v>
      </c>
      <c r="L177">
        <v>20073.71</v>
      </c>
      <c r="M177">
        <v>0</v>
      </c>
      <c r="N177">
        <v>15951.11</v>
      </c>
      <c r="O177">
        <v>0</v>
      </c>
    </row>
    <row r="178" spans="1:19" x14ac:dyDescent="0.3">
      <c r="A178" s="1" t="s">
        <v>47</v>
      </c>
      <c r="B178">
        <v>2016</v>
      </c>
      <c r="C178">
        <v>26334.52</v>
      </c>
      <c r="D178">
        <v>0</v>
      </c>
      <c r="E178">
        <v>0</v>
      </c>
      <c r="F178">
        <v>0</v>
      </c>
      <c r="G178">
        <v>0</v>
      </c>
      <c r="H178">
        <v>0</v>
      </c>
      <c r="I178">
        <v>0</v>
      </c>
      <c r="J178">
        <v>0</v>
      </c>
      <c r="K178">
        <v>0</v>
      </c>
      <c r="L178">
        <v>21551</v>
      </c>
      <c r="M178">
        <v>0</v>
      </c>
      <c r="N178">
        <v>14926.3</v>
      </c>
      <c r="O178">
        <v>0</v>
      </c>
      <c r="P178">
        <v>0</v>
      </c>
      <c r="Q178">
        <v>0</v>
      </c>
      <c r="R178">
        <v>0</v>
      </c>
      <c r="S178">
        <v>0</v>
      </c>
    </row>
    <row r="179" spans="1:19" x14ac:dyDescent="0.3">
      <c r="A179" s="1" t="s">
        <v>47</v>
      </c>
      <c r="B179">
        <v>2017</v>
      </c>
      <c r="C179">
        <v>45376.21</v>
      </c>
      <c r="D179">
        <v>2552.58</v>
      </c>
      <c r="E179">
        <v>0</v>
      </c>
      <c r="F179">
        <v>0</v>
      </c>
      <c r="G179">
        <v>0</v>
      </c>
      <c r="H179">
        <v>0</v>
      </c>
      <c r="I179">
        <v>0</v>
      </c>
      <c r="J179">
        <v>0</v>
      </c>
      <c r="K179">
        <v>0</v>
      </c>
      <c r="L179">
        <v>10845.19</v>
      </c>
      <c r="M179">
        <v>0</v>
      </c>
      <c r="N179">
        <v>34531.019999999997</v>
      </c>
      <c r="O179">
        <v>0</v>
      </c>
      <c r="P179">
        <v>0</v>
      </c>
      <c r="Q179">
        <v>0</v>
      </c>
      <c r="R179">
        <v>0</v>
      </c>
      <c r="S179">
        <v>0</v>
      </c>
    </row>
    <row r="180" spans="1:19" x14ac:dyDescent="0.3">
      <c r="A180" s="1" t="s">
        <v>47</v>
      </c>
      <c r="B180">
        <v>2018</v>
      </c>
      <c r="C180">
        <v>44997.14</v>
      </c>
      <c r="D180">
        <v>7117.71</v>
      </c>
      <c r="E180">
        <v>3750</v>
      </c>
      <c r="F180">
        <v>0</v>
      </c>
      <c r="G180">
        <v>0</v>
      </c>
      <c r="H180">
        <v>0</v>
      </c>
      <c r="I180">
        <v>0</v>
      </c>
      <c r="J180">
        <v>0</v>
      </c>
      <c r="K180">
        <v>0</v>
      </c>
      <c r="L180">
        <v>8560</v>
      </c>
      <c r="M180">
        <v>0</v>
      </c>
      <c r="N180">
        <v>32687</v>
      </c>
      <c r="O180">
        <v>0</v>
      </c>
      <c r="P180">
        <v>0</v>
      </c>
      <c r="Q180">
        <v>0</v>
      </c>
      <c r="R180">
        <v>0</v>
      </c>
      <c r="S180">
        <v>0</v>
      </c>
    </row>
    <row r="181" spans="1:19" x14ac:dyDescent="0.3">
      <c r="A181" s="1" t="s">
        <v>47</v>
      </c>
      <c r="B181">
        <v>2019</v>
      </c>
      <c r="C181">
        <v>156525</v>
      </c>
      <c r="D181">
        <v>11524</v>
      </c>
      <c r="E181">
        <v>42062</v>
      </c>
      <c r="F181">
        <v>0</v>
      </c>
      <c r="G181">
        <v>0</v>
      </c>
      <c r="H181">
        <v>0</v>
      </c>
      <c r="I181">
        <v>0</v>
      </c>
      <c r="J181">
        <v>0</v>
      </c>
      <c r="K181">
        <v>0</v>
      </c>
      <c r="L181">
        <v>62586</v>
      </c>
      <c r="M181">
        <v>0</v>
      </c>
      <c r="N181">
        <v>51877</v>
      </c>
      <c r="O181">
        <v>0</v>
      </c>
      <c r="P181">
        <v>0</v>
      </c>
      <c r="Q181">
        <v>0</v>
      </c>
      <c r="R181">
        <v>0</v>
      </c>
      <c r="S181">
        <v>0</v>
      </c>
    </row>
    <row r="182" spans="1:19" x14ac:dyDescent="0.3">
      <c r="A182" s="1" t="s">
        <v>47</v>
      </c>
      <c r="B182">
        <v>2020</v>
      </c>
      <c r="C182">
        <v>98541.62</v>
      </c>
      <c r="D182">
        <v>3971.8</v>
      </c>
      <c r="E182">
        <v>788.5</v>
      </c>
      <c r="F182">
        <v>0</v>
      </c>
      <c r="G182">
        <v>0</v>
      </c>
      <c r="H182">
        <v>0</v>
      </c>
      <c r="I182">
        <v>0</v>
      </c>
      <c r="J182">
        <v>0</v>
      </c>
      <c r="K182">
        <v>0</v>
      </c>
      <c r="L182">
        <v>15988.82</v>
      </c>
      <c r="M182">
        <v>0</v>
      </c>
      <c r="N182">
        <v>81764.3</v>
      </c>
      <c r="O182">
        <v>0</v>
      </c>
      <c r="P182">
        <v>0</v>
      </c>
      <c r="Q182">
        <v>0</v>
      </c>
      <c r="R182">
        <v>0</v>
      </c>
      <c r="S182">
        <v>0</v>
      </c>
    </row>
    <row r="183" spans="1:19" x14ac:dyDescent="0.3">
      <c r="A183" s="1" t="s">
        <v>47</v>
      </c>
      <c r="B183">
        <v>2021</v>
      </c>
      <c r="C183">
        <v>143640</v>
      </c>
      <c r="D183">
        <v>7473.92</v>
      </c>
      <c r="E183">
        <v>0</v>
      </c>
      <c r="F183">
        <v>0</v>
      </c>
      <c r="G183">
        <v>0</v>
      </c>
      <c r="H183">
        <v>0</v>
      </c>
      <c r="I183">
        <v>0</v>
      </c>
      <c r="J183">
        <v>0</v>
      </c>
      <c r="K183">
        <v>0</v>
      </c>
      <c r="L183">
        <v>83156.429999999993</v>
      </c>
      <c r="M183">
        <v>0</v>
      </c>
      <c r="N183">
        <v>60483.57</v>
      </c>
      <c r="O183">
        <v>0</v>
      </c>
      <c r="P183">
        <v>0</v>
      </c>
      <c r="Q183">
        <v>0</v>
      </c>
      <c r="R183">
        <v>0</v>
      </c>
      <c r="S183">
        <v>0</v>
      </c>
    </row>
    <row r="184" spans="1:19" x14ac:dyDescent="0.3">
      <c r="A184" s="1" t="s">
        <v>48</v>
      </c>
      <c r="B184">
        <v>2015</v>
      </c>
      <c r="C184">
        <v>612705.76</v>
      </c>
      <c r="D184">
        <v>0</v>
      </c>
      <c r="E184">
        <v>93493.16</v>
      </c>
      <c r="F184">
        <v>0</v>
      </c>
      <c r="G184">
        <v>1947</v>
      </c>
      <c r="H184">
        <v>0</v>
      </c>
      <c r="I184">
        <v>0</v>
      </c>
      <c r="J184">
        <v>0</v>
      </c>
      <c r="K184">
        <v>9508.99</v>
      </c>
      <c r="L184">
        <v>283008.77</v>
      </c>
      <c r="M184">
        <v>0</v>
      </c>
      <c r="N184">
        <v>320188</v>
      </c>
      <c r="O184">
        <v>0</v>
      </c>
    </row>
    <row r="185" spans="1:19" x14ac:dyDescent="0.3">
      <c r="A185" s="1" t="s">
        <v>48</v>
      </c>
      <c r="B185">
        <v>2016</v>
      </c>
      <c r="C185">
        <v>1513997.68</v>
      </c>
      <c r="D185">
        <v>7745.76</v>
      </c>
      <c r="E185">
        <v>17740.689999999999</v>
      </c>
      <c r="F185">
        <v>0</v>
      </c>
      <c r="G185">
        <v>59244</v>
      </c>
      <c r="H185">
        <v>0</v>
      </c>
      <c r="I185">
        <v>0</v>
      </c>
      <c r="J185">
        <v>0</v>
      </c>
      <c r="K185">
        <v>14534.62</v>
      </c>
      <c r="L185">
        <v>337812.91</v>
      </c>
      <c r="M185">
        <v>0</v>
      </c>
      <c r="N185">
        <v>1153904.3899999999</v>
      </c>
      <c r="O185">
        <v>0</v>
      </c>
      <c r="P185">
        <v>0</v>
      </c>
      <c r="Q185">
        <v>0</v>
      </c>
      <c r="R185">
        <v>0</v>
      </c>
      <c r="S185">
        <v>0</v>
      </c>
    </row>
    <row r="186" spans="1:19" x14ac:dyDescent="0.3">
      <c r="A186" s="1" t="s">
        <v>48</v>
      </c>
      <c r="B186">
        <v>2017</v>
      </c>
      <c r="C186">
        <v>983216.62</v>
      </c>
      <c r="D186">
        <v>0</v>
      </c>
      <c r="E186">
        <v>49138.13</v>
      </c>
      <c r="F186">
        <v>0</v>
      </c>
      <c r="G186">
        <v>3602548</v>
      </c>
      <c r="H186">
        <v>0</v>
      </c>
      <c r="I186">
        <v>0</v>
      </c>
      <c r="J186">
        <v>0</v>
      </c>
      <c r="K186">
        <v>11221.5</v>
      </c>
      <c r="L186">
        <v>176703.91</v>
      </c>
      <c r="M186">
        <v>0</v>
      </c>
      <c r="N186">
        <v>746153.08</v>
      </c>
      <c r="O186">
        <v>0</v>
      </c>
      <c r="P186">
        <v>0</v>
      </c>
      <c r="Q186">
        <v>0</v>
      </c>
      <c r="R186">
        <v>0</v>
      </c>
      <c r="S186">
        <v>0</v>
      </c>
    </row>
    <row r="187" spans="1:19" x14ac:dyDescent="0.3">
      <c r="A187" s="1" t="s">
        <v>48</v>
      </c>
      <c r="B187">
        <v>2018</v>
      </c>
      <c r="C187">
        <v>218486.23</v>
      </c>
      <c r="D187">
        <v>186255.8</v>
      </c>
      <c r="E187">
        <v>59896.61</v>
      </c>
      <c r="F187">
        <v>0</v>
      </c>
      <c r="G187">
        <v>21714</v>
      </c>
      <c r="H187">
        <v>0</v>
      </c>
      <c r="I187">
        <v>0</v>
      </c>
      <c r="J187">
        <v>0</v>
      </c>
      <c r="K187">
        <v>3391.56</v>
      </c>
      <c r="L187">
        <v>65136.88</v>
      </c>
      <c r="M187">
        <v>0</v>
      </c>
      <c r="N187">
        <v>90061</v>
      </c>
      <c r="O187">
        <v>0</v>
      </c>
      <c r="P187">
        <v>0</v>
      </c>
      <c r="Q187">
        <v>0</v>
      </c>
      <c r="R187">
        <v>0</v>
      </c>
      <c r="S187">
        <v>0</v>
      </c>
    </row>
    <row r="188" spans="1:19" x14ac:dyDescent="0.3">
      <c r="A188" s="1" t="s">
        <v>48</v>
      </c>
      <c r="B188">
        <v>2019</v>
      </c>
      <c r="C188">
        <v>167395</v>
      </c>
      <c r="D188">
        <v>7109.18</v>
      </c>
      <c r="E188">
        <v>1255.42</v>
      </c>
      <c r="F188">
        <v>0</v>
      </c>
      <c r="G188">
        <v>0</v>
      </c>
      <c r="H188">
        <v>0</v>
      </c>
      <c r="I188">
        <v>0</v>
      </c>
      <c r="J188">
        <v>0</v>
      </c>
      <c r="K188">
        <v>0</v>
      </c>
      <c r="L188">
        <v>64770</v>
      </c>
      <c r="M188">
        <v>0</v>
      </c>
      <c r="N188">
        <v>102625</v>
      </c>
      <c r="O188">
        <v>0</v>
      </c>
      <c r="P188">
        <v>0</v>
      </c>
      <c r="Q188">
        <v>0</v>
      </c>
      <c r="R188">
        <v>0</v>
      </c>
      <c r="S188">
        <v>0</v>
      </c>
    </row>
    <row r="189" spans="1:19" x14ac:dyDescent="0.3">
      <c r="A189" s="1" t="s">
        <v>48</v>
      </c>
      <c r="B189">
        <v>2020</v>
      </c>
      <c r="C189">
        <v>227196.12</v>
      </c>
      <c r="D189">
        <v>878.7</v>
      </c>
      <c r="E189">
        <v>49061.62</v>
      </c>
      <c r="F189">
        <v>0</v>
      </c>
      <c r="G189">
        <v>0</v>
      </c>
      <c r="H189">
        <v>0</v>
      </c>
      <c r="I189">
        <v>0</v>
      </c>
      <c r="J189">
        <v>0</v>
      </c>
      <c r="K189">
        <v>0</v>
      </c>
      <c r="L189">
        <v>74913.8</v>
      </c>
      <c r="M189">
        <v>0</v>
      </c>
      <c r="N189">
        <v>103220.7</v>
      </c>
      <c r="O189">
        <v>0</v>
      </c>
      <c r="P189">
        <v>0</v>
      </c>
      <c r="Q189">
        <v>0</v>
      </c>
      <c r="R189">
        <v>0</v>
      </c>
      <c r="S189">
        <v>0</v>
      </c>
    </row>
    <row r="190" spans="1:19" x14ac:dyDescent="0.3">
      <c r="A190" s="1" t="s">
        <v>48</v>
      </c>
      <c r="B190">
        <v>2021</v>
      </c>
      <c r="C190">
        <v>272028.32</v>
      </c>
      <c r="D190">
        <v>0</v>
      </c>
      <c r="E190">
        <v>80473.8</v>
      </c>
      <c r="F190">
        <v>0</v>
      </c>
      <c r="G190">
        <v>0</v>
      </c>
      <c r="H190">
        <v>0</v>
      </c>
      <c r="I190">
        <v>0</v>
      </c>
      <c r="J190">
        <v>0</v>
      </c>
      <c r="K190">
        <v>0</v>
      </c>
      <c r="L190">
        <v>38456.879999999997</v>
      </c>
      <c r="M190">
        <v>0</v>
      </c>
      <c r="N190">
        <v>153097.64000000001</v>
      </c>
      <c r="O190">
        <v>0</v>
      </c>
      <c r="P190">
        <v>0</v>
      </c>
      <c r="Q190">
        <v>0</v>
      </c>
      <c r="R190">
        <v>0</v>
      </c>
      <c r="S190">
        <v>0</v>
      </c>
    </row>
    <row r="191" spans="1:19" x14ac:dyDescent="0.3">
      <c r="A191" s="1" t="s">
        <v>49</v>
      </c>
      <c r="B191">
        <v>2015</v>
      </c>
      <c r="C191">
        <v>838289741.99000001</v>
      </c>
      <c r="D191">
        <v>59330395.450000003</v>
      </c>
      <c r="E191">
        <v>88109063.069999993</v>
      </c>
      <c r="F191">
        <v>0</v>
      </c>
      <c r="G191">
        <v>21852477</v>
      </c>
      <c r="H191">
        <v>29937177.300000001</v>
      </c>
      <c r="I191">
        <v>81892341.359999999</v>
      </c>
      <c r="J191">
        <v>0</v>
      </c>
      <c r="K191">
        <v>321443876.43000001</v>
      </c>
      <c r="L191">
        <v>283053438.29000002</v>
      </c>
      <c r="M191">
        <v>87382998.480000004</v>
      </c>
      <c r="N191">
        <v>74394584.799999997</v>
      </c>
      <c r="O191">
        <v>0</v>
      </c>
    </row>
    <row r="192" spans="1:19" x14ac:dyDescent="0.3">
      <c r="A192" s="1" t="s">
        <v>49</v>
      </c>
      <c r="B192">
        <v>2016</v>
      </c>
      <c r="C192">
        <v>732483856.02999997</v>
      </c>
      <c r="D192">
        <v>104706013.18000001</v>
      </c>
      <c r="E192">
        <v>58370622.920000002</v>
      </c>
      <c r="F192">
        <v>803134.27</v>
      </c>
      <c r="G192">
        <v>15519096.890000001</v>
      </c>
      <c r="H192">
        <v>28999</v>
      </c>
      <c r="I192">
        <v>3982.76</v>
      </c>
      <c r="J192">
        <v>0</v>
      </c>
      <c r="K192">
        <v>225434447.28</v>
      </c>
      <c r="L192">
        <v>296788680.73000002</v>
      </c>
      <c r="M192">
        <v>77848653.959999993</v>
      </c>
      <c r="N192">
        <v>64521767.240000002</v>
      </c>
      <c r="O192">
        <v>11557924.67</v>
      </c>
      <c r="P192">
        <v>0</v>
      </c>
      <c r="Q192">
        <v>2077218.1</v>
      </c>
      <c r="R192">
        <v>0</v>
      </c>
      <c r="S192">
        <v>0</v>
      </c>
    </row>
    <row r="193" spans="1:19" x14ac:dyDescent="0.3">
      <c r="A193" s="1" t="s">
        <v>49</v>
      </c>
      <c r="B193">
        <v>2017</v>
      </c>
      <c r="C193">
        <v>753884351.01999998</v>
      </c>
      <c r="D193">
        <v>152403655.31999999</v>
      </c>
      <c r="E193">
        <v>57149310.57</v>
      </c>
      <c r="F193">
        <v>4146371.03</v>
      </c>
      <c r="G193">
        <v>14595693.26</v>
      </c>
      <c r="H193">
        <v>19424</v>
      </c>
      <c r="I193">
        <v>260312.82</v>
      </c>
      <c r="J193">
        <v>0</v>
      </c>
      <c r="K193">
        <v>259438052.30000001</v>
      </c>
      <c r="L193">
        <v>269434053.10000002</v>
      </c>
      <c r="M193">
        <v>78322617.480000004</v>
      </c>
      <c r="N193">
        <v>73344787.870000005</v>
      </c>
      <c r="O193">
        <v>16195529.630000001</v>
      </c>
      <c r="P193">
        <v>0</v>
      </c>
      <c r="Q193">
        <v>2285089.42</v>
      </c>
      <c r="R193">
        <v>0</v>
      </c>
      <c r="S193">
        <v>0</v>
      </c>
    </row>
    <row r="194" spans="1:19" x14ac:dyDescent="0.3">
      <c r="A194" s="1" t="s">
        <v>49</v>
      </c>
      <c r="B194">
        <v>2018</v>
      </c>
      <c r="C194">
        <v>699205905.32000005</v>
      </c>
      <c r="D194">
        <v>218553741.13999999</v>
      </c>
      <c r="E194">
        <v>52702388.32</v>
      </c>
      <c r="F194">
        <v>487718.85</v>
      </c>
      <c r="G194">
        <v>8076440.8099999996</v>
      </c>
      <c r="H194">
        <v>0</v>
      </c>
      <c r="I194">
        <v>5966.76</v>
      </c>
      <c r="J194">
        <v>0</v>
      </c>
      <c r="K194">
        <v>254152625.88</v>
      </c>
      <c r="L194">
        <v>230829979.69</v>
      </c>
      <c r="M194">
        <v>72397990.930000007</v>
      </c>
      <c r="N194">
        <v>78985410.030000001</v>
      </c>
      <c r="O194">
        <v>10137510.82</v>
      </c>
      <c r="P194">
        <v>0</v>
      </c>
      <c r="Q194">
        <v>19975463.300000001</v>
      </c>
      <c r="R194">
        <v>0</v>
      </c>
      <c r="S194">
        <v>0</v>
      </c>
    </row>
    <row r="195" spans="1:19" x14ac:dyDescent="0.3">
      <c r="A195" s="1" t="s">
        <v>49</v>
      </c>
      <c r="B195">
        <v>2019</v>
      </c>
      <c r="C195">
        <v>683384817.85000002</v>
      </c>
      <c r="D195">
        <v>76207136.230000004</v>
      </c>
      <c r="E195">
        <v>82261530.219999999</v>
      </c>
      <c r="F195">
        <v>3583014.63</v>
      </c>
      <c r="G195">
        <v>3659550.55</v>
      </c>
      <c r="H195">
        <v>0</v>
      </c>
      <c r="I195">
        <v>-3295.99</v>
      </c>
      <c r="J195">
        <v>0</v>
      </c>
      <c r="K195">
        <v>224631381.68000001</v>
      </c>
      <c r="L195">
        <v>233726575.61000001</v>
      </c>
      <c r="M195">
        <v>63249949.409999996</v>
      </c>
      <c r="N195">
        <v>70150376.5</v>
      </c>
      <c r="O195">
        <v>9365004.4299999997</v>
      </c>
      <c r="P195">
        <v>0</v>
      </c>
      <c r="Q195">
        <v>387290.71</v>
      </c>
      <c r="R195">
        <v>0</v>
      </c>
      <c r="S195">
        <v>0</v>
      </c>
    </row>
    <row r="196" spans="1:19" x14ac:dyDescent="0.3">
      <c r="A196" s="1" t="s">
        <v>49</v>
      </c>
      <c r="B196">
        <v>2020</v>
      </c>
      <c r="C196">
        <v>765863052.54999995</v>
      </c>
      <c r="D196">
        <v>77394104.25</v>
      </c>
      <c r="E196">
        <v>83289603.840000004</v>
      </c>
      <c r="F196">
        <v>2659043.3199999998</v>
      </c>
      <c r="G196">
        <v>4809102.79</v>
      </c>
      <c r="H196">
        <v>0</v>
      </c>
      <c r="I196">
        <v>934631.21</v>
      </c>
      <c r="J196">
        <v>0</v>
      </c>
      <c r="K196">
        <v>239960533.97</v>
      </c>
      <c r="L196">
        <v>271763621.74000001</v>
      </c>
      <c r="M196">
        <v>72664341.629999995</v>
      </c>
      <c r="N196">
        <v>89929230.099999994</v>
      </c>
      <c r="O196">
        <v>8255721.2599999998</v>
      </c>
      <c r="P196">
        <v>0</v>
      </c>
      <c r="Q196">
        <v>631359</v>
      </c>
      <c r="R196">
        <v>0</v>
      </c>
      <c r="S196">
        <v>0</v>
      </c>
    </row>
    <row r="197" spans="1:19" x14ac:dyDescent="0.3">
      <c r="A197" s="1" t="s">
        <v>49</v>
      </c>
      <c r="B197">
        <v>2021</v>
      </c>
      <c r="C197">
        <v>819468208.89999998</v>
      </c>
      <c r="D197">
        <v>70022968.349999994</v>
      </c>
      <c r="E197">
        <v>87176931.700000003</v>
      </c>
      <c r="F197">
        <v>2196154.41</v>
      </c>
      <c r="G197">
        <v>9764624.7100000009</v>
      </c>
      <c r="H197">
        <v>0</v>
      </c>
      <c r="I197">
        <v>3518497.98</v>
      </c>
      <c r="J197">
        <v>0</v>
      </c>
      <c r="K197">
        <v>276353192.94999999</v>
      </c>
      <c r="L197">
        <v>235650110.56999999</v>
      </c>
      <c r="M197">
        <v>73867688.060000002</v>
      </c>
      <c r="N197">
        <v>136342088.55000001</v>
      </c>
      <c r="O197">
        <v>10078197.07</v>
      </c>
      <c r="P197">
        <v>0</v>
      </c>
      <c r="Q197">
        <v>-5114.8900000000003</v>
      </c>
      <c r="R197">
        <v>0</v>
      </c>
      <c r="S197">
        <v>0</v>
      </c>
    </row>
    <row r="198" spans="1:19" x14ac:dyDescent="0.3">
      <c r="A198" s="1" t="s">
        <v>50</v>
      </c>
      <c r="B198">
        <v>2015</v>
      </c>
      <c r="C198">
        <v>147267262</v>
      </c>
      <c r="D198">
        <v>1596264</v>
      </c>
      <c r="E198">
        <v>24928647</v>
      </c>
      <c r="F198">
        <v>0</v>
      </c>
      <c r="G198">
        <v>2184163</v>
      </c>
      <c r="H198">
        <v>0</v>
      </c>
      <c r="I198">
        <v>0</v>
      </c>
      <c r="J198">
        <v>0</v>
      </c>
      <c r="K198">
        <v>27717962</v>
      </c>
      <c r="L198">
        <v>53275126</v>
      </c>
      <c r="M198">
        <v>8699034</v>
      </c>
      <c r="N198">
        <v>54528780</v>
      </c>
      <c r="O198">
        <v>3046360</v>
      </c>
    </row>
    <row r="199" spans="1:19" x14ac:dyDescent="0.3">
      <c r="A199" s="1" t="s">
        <v>50</v>
      </c>
      <c r="B199">
        <v>2016</v>
      </c>
      <c r="C199">
        <v>103176348</v>
      </c>
      <c r="D199">
        <v>1699202</v>
      </c>
      <c r="E199">
        <v>21578316</v>
      </c>
      <c r="F199">
        <v>0</v>
      </c>
      <c r="G199">
        <v>410684</v>
      </c>
      <c r="H199">
        <v>0</v>
      </c>
      <c r="I199">
        <v>0</v>
      </c>
      <c r="J199">
        <v>0</v>
      </c>
      <c r="K199">
        <v>19129937</v>
      </c>
      <c r="L199">
        <v>32198383</v>
      </c>
      <c r="M199">
        <v>5606089</v>
      </c>
      <c r="N199">
        <v>44006957</v>
      </c>
      <c r="O199">
        <v>2234982</v>
      </c>
      <c r="P199">
        <v>0</v>
      </c>
      <c r="Q199">
        <v>445500</v>
      </c>
      <c r="R199">
        <v>0</v>
      </c>
      <c r="S199">
        <v>0</v>
      </c>
    </row>
    <row r="200" spans="1:19" x14ac:dyDescent="0.3">
      <c r="A200" s="1" t="s">
        <v>50</v>
      </c>
      <c r="B200">
        <v>2017</v>
      </c>
      <c r="C200">
        <v>122692101</v>
      </c>
      <c r="D200">
        <v>6523078</v>
      </c>
      <c r="E200">
        <v>24998607</v>
      </c>
      <c r="F200">
        <v>0</v>
      </c>
      <c r="G200">
        <v>42575</v>
      </c>
      <c r="H200">
        <v>0</v>
      </c>
      <c r="I200">
        <v>0</v>
      </c>
      <c r="J200">
        <v>0</v>
      </c>
      <c r="K200">
        <v>16132419</v>
      </c>
      <c r="L200">
        <v>24781964</v>
      </c>
      <c r="M200">
        <v>4525244</v>
      </c>
      <c r="N200">
        <v>48764801</v>
      </c>
      <c r="O200">
        <v>3489066</v>
      </c>
      <c r="P200">
        <v>0</v>
      </c>
      <c r="Q200">
        <v>0</v>
      </c>
      <c r="R200">
        <v>0</v>
      </c>
      <c r="S200">
        <v>0</v>
      </c>
    </row>
    <row r="201" spans="1:19" x14ac:dyDescent="0.3">
      <c r="A201" s="1" t="s">
        <v>50</v>
      </c>
      <c r="B201">
        <v>2018</v>
      </c>
      <c r="C201">
        <v>122854180</v>
      </c>
      <c r="D201">
        <v>1503704</v>
      </c>
      <c r="E201">
        <v>22598352</v>
      </c>
      <c r="F201">
        <v>0</v>
      </c>
      <c r="G201">
        <v>329492</v>
      </c>
      <c r="H201">
        <v>0</v>
      </c>
      <c r="I201">
        <v>271</v>
      </c>
      <c r="J201">
        <v>0</v>
      </c>
      <c r="K201">
        <v>15969220</v>
      </c>
      <c r="L201">
        <v>25915429</v>
      </c>
      <c r="M201">
        <v>4392142</v>
      </c>
      <c r="N201">
        <v>46638608</v>
      </c>
      <c r="O201">
        <v>7340429</v>
      </c>
      <c r="P201">
        <v>0</v>
      </c>
      <c r="Q201">
        <v>0</v>
      </c>
      <c r="R201">
        <v>0</v>
      </c>
      <c r="S201">
        <v>0</v>
      </c>
    </row>
    <row r="202" spans="1:19" x14ac:dyDescent="0.3">
      <c r="A202" s="1" t="s">
        <v>50</v>
      </c>
      <c r="B202">
        <v>2019</v>
      </c>
      <c r="C202">
        <v>239750697</v>
      </c>
      <c r="D202">
        <v>33082055</v>
      </c>
      <c r="E202">
        <v>24990799</v>
      </c>
      <c r="F202">
        <v>0</v>
      </c>
      <c r="G202">
        <v>29717361</v>
      </c>
      <c r="H202">
        <v>1231249.72</v>
      </c>
      <c r="I202">
        <v>30386.85</v>
      </c>
      <c r="J202">
        <v>0</v>
      </c>
      <c r="K202">
        <v>22054294</v>
      </c>
      <c r="L202">
        <v>51396503</v>
      </c>
      <c r="M202">
        <v>8120650</v>
      </c>
      <c r="N202">
        <v>125200053</v>
      </c>
      <c r="O202">
        <v>7988397</v>
      </c>
      <c r="P202">
        <v>0</v>
      </c>
      <c r="Q202">
        <v>9513521</v>
      </c>
      <c r="R202">
        <v>0</v>
      </c>
      <c r="S202">
        <v>0</v>
      </c>
    </row>
    <row r="203" spans="1:19" x14ac:dyDescent="0.3">
      <c r="A203" s="1" t="s">
        <v>50</v>
      </c>
      <c r="B203">
        <v>2020</v>
      </c>
      <c r="C203">
        <v>122921829</v>
      </c>
      <c r="D203">
        <v>6543278</v>
      </c>
      <c r="E203">
        <v>50042045</v>
      </c>
      <c r="F203">
        <v>0</v>
      </c>
      <c r="G203">
        <v>861706</v>
      </c>
      <c r="H203">
        <v>68600</v>
      </c>
      <c r="I203">
        <v>0</v>
      </c>
      <c r="J203">
        <v>0</v>
      </c>
      <c r="K203">
        <v>11380421</v>
      </c>
      <c r="L203">
        <v>12869220</v>
      </c>
      <c r="M203">
        <v>2467224</v>
      </c>
      <c r="N203">
        <v>27520558</v>
      </c>
      <c r="O203">
        <v>18642361</v>
      </c>
      <c r="P203">
        <v>0</v>
      </c>
      <c r="Q203">
        <v>520000</v>
      </c>
      <c r="R203">
        <v>0</v>
      </c>
      <c r="S203">
        <v>0</v>
      </c>
    </row>
    <row r="204" spans="1:19" x14ac:dyDescent="0.3">
      <c r="A204" s="1" t="s">
        <v>50</v>
      </c>
      <c r="B204">
        <v>2021</v>
      </c>
      <c r="C204">
        <v>172363928.13</v>
      </c>
      <c r="D204">
        <v>8031360.2199999997</v>
      </c>
      <c r="E204">
        <v>45552948.409999996</v>
      </c>
      <c r="F204">
        <v>0</v>
      </c>
      <c r="G204">
        <v>22074296.25</v>
      </c>
      <c r="H204">
        <v>269198.39</v>
      </c>
      <c r="I204">
        <v>0</v>
      </c>
      <c r="J204">
        <v>0</v>
      </c>
      <c r="K204">
        <v>11220616.560000001</v>
      </c>
      <c r="L204">
        <v>14651036.5</v>
      </c>
      <c r="M204">
        <v>4081422.64</v>
      </c>
      <c r="N204">
        <v>75347274.819999993</v>
      </c>
      <c r="O204">
        <v>21510629.199999999</v>
      </c>
      <c r="P204">
        <v>0</v>
      </c>
      <c r="Q204">
        <v>28449136.609999999</v>
      </c>
      <c r="R204">
        <v>2923.38</v>
      </c>
      <c r="S204">
        <v>0</v>
      </c>
    </row>
    <row r="205" spans="1:19" x14ac:dyDescent="0.3">
      <c r="A205" s="1" t="s">
        <v>51</v>
      </c>
      <c r="B205">
        <v>2015</v>
      </c>
      <c r="C205">
        <v>19803244</v>
      </c>
      <c r="D205">
        <v>701390</v>
      </c>
      <c r="E205">
        <v>2188564</v>
      </c>
      <c r="F205">
        <v>0</v>
      </c>
      <c r="G205">
        <v>0</v>
      </c>
      <c r="H205">
        <v>0</v>
      </c>
      <c r="I205">
        <v>0</v>
      </c>
      <c r="J205">
        <v>0</v>
      </c>
      <c r="K205">
        <v>572333</v>
      </c>
      <c r="L205">
        <v>1712105</v>
      </c>
      <c r="M205">
        <v>0</v>
      </c>
      <c r="N205">
        <v>17518806</v>
      </c>
      <c r="O205">
        <v>0</v>
      </c>
    </row>
    <row r="206" spans="1:19" x14ac:dyDescent="0.3">
      <c r="A206" s="1" t="s">
        <v>51</v>
      </c>
      <c r="B206">
        <v>2016</v>
      </c>
      <c r="C206">
        <v>6882669</v>
      </c>
      <c r="D206">
        <v>100798</v>
      </c>
      <c r="E206">
        <v>2265141</v>
      </c>
      <c r="F206">
        <v>0</v>
      </c>
      <c r="G206">
        <v>0</v>
      </c>
      <c r="H206">
        <v>0</v>
      </c>
      <c r="I206">
        <v>0</v>
      </c>
      <c r="J206">
        <v>0</v>
      </c>
      <c r="K206">
        <v>646780</v>
      </c>
      <c r="L206">
        <v>1942051</v>
      </c>
      <c r="M206">
        <v>0</v>
      </c>
      <c r="N206">
        <v>4293938</v>
      </c>
      <c r="O206">
        <v>0</v>
      </c>
      <c r="P206">
        <v>0</v>
      </c>
      <c r="Q206">
        <v>0</v>
      </c>
      <c r="R206">
        <v>0</v>
      </c>
      <c r="S206">
        <v>0</v>
      </c>
    </row>
    <row r="207" spans="1:19" x14ac:dyDescent="0.3">
      <c r="A207" s="1" t="s">
        <v>51</v>
      </c>
      <c r="B207">
        <v>2017</v>
      </c>
      <c r="C207">
        <v>4460324</v>
      </c>
      <c r="D207">
        <v>303651</v>
      </c>
      <c r="E207">
        <v>966418</v>
      </c>
      <c r="F207">
        <v>0</v>
      </c>
      <c r="G207">
        <v>0</v>
      </c>
      <c r="H207">
        <v>0</v>
      </c>
      <c r="I207">
        <v>0</v>
      </c>
      <c r="J207">
        <v>0</v>
      </c>
      <c r="K207">
        <v>247078.74</v>
      </c>
      <c r="L207">
        <v>1200816.8799999999</v>
      </c>
      <c r="M207">
        <v>0</v>
      </c>
      <c r="N207">
        <v>2046010.38</v>
      </c>
      <c r="O207">
        <v>0</v>
      </c>
      <c r="P207">
        <v>0</v>
      </c>
      <c r="Q207">
        <v>0</v>
      </c>
      <c r="R207">
        <v>0</v>
      </c>
      <c r="S207">
        <v>0</v>
      </c>
    </row>
    <row r="208" spans="1:19" x14ac:dyDescent="0.3">
      <c r="A208" s="1" t="s">
        <v>51</v>
      </c>
      <c r="B208">
        <v>2018</v>
      </c>
      <c r="C208">
        <v>5426267</v>
      </c>
      <c r="D208">
        <v>61429</v>
      </c>
      <c r="E208">
        <v>1358814</v>
      </c>
      <c r="F208">
        <v>0</v>
      </c>
      <c r="G208">
        <v>0</v>
      </c>
      <c r="H208">
        <v>0</v>
      </c>
      <c r="I208">
        <v>0</v>
      </c>
      <c r="J208">
        <v>0</v>
      </c>
      <c r="K208">
        <v>437661</v>
      </c>
      <c r="L208">
        <v>1030547</v>
      </c>
      <c r="M208">
        <v>0</v>
      </c>
      <c r="N208">
        <v>2599245</v>
      </c>
      <c r="O208">
        <v>0</v>
      </c>
      <c r="P208">
        <v>0</v>
      </c>
      <c r="Q208">
        <v>0</v>
      </c>
      <c r="R208">
        <v>0</v>
      </c>
      <c r="S208">
        <v>0</v>
      </c>
    </row>
    <row r="209" spans="1:19" x14ac:dyDescent="0.3">
      <c r="A209" s="1" t="s">
        <v>51</v>
      </c>
      <c r="B209">
        <v>2019</v>
      </c>
      <c r="C209">
        <v>8585117</v>
      </c>
      <c r="D209">
        <v>153723</v>
      </c>
      <c r="E209">
        <v>6432656</v>
      </c>
      <c r="F209">
        <v>0</v>
      </c>
      <c r="G209">
        <v>0</v>
      </c>
      <c r="H209">
        <v>0</v>
      </c>
      <c r="I209">
        <v>0</v>
      </c>
      <c r="J209">
        <v>0</v>
      </c>
      <c r="K209">
        <v>215659.61</v>
      </c>
      <c r="L209">
        <v>616427.6</v>
      </c>
      <c r="M209">
        <v>0</v>
      </c>
      <c r="N209">
        <v>1320373.79</v>
      </c>
      <c r="O209">
        <v>0</v>
      </c>
      <c r="P209">
        <v>0</v>
      </c>
      <c r="Q209">
        <v>0</v>
      </c>
      <c r="R209">
        <v>0</v>
      </c>
      <c r="S209">
        <v>0</v>
      </c>
    </row>
    <row r="210" spans="1:19" x14ac:dyDescent="0.3">
      <c r="A210" s="1" t="s">
        <v>51</v>
      </c>
      <c r="B210">
        <v>2020</v>
      </c>
      <c r="C210">
        <v>12338101</v>
      </c>
      <c r="D210">
        <v>58294</v>
      </c>
      <c r="E210">
        <v>8528675</v>
      </c>
      <c r="F210">
        <v>0</v>
      </c>
      <c r="G210">
        <v>0</v>
      </c>
      <c r="H210">
        <v>0</v>
      </c>
      <c r="I210">
        <v>0</v>
      </c>
      <c r="J210">
        <v>0</v>
      </c>
      <c r="K210">
        <v>322535</v>
      </c>
      <c r="L210">
        <v>954158</v>
      </c>
      <c r="M210">
        <v>0</v>
      </c>
      <c r="N210">
        <v>2532733</v>
      </c>
      <c r="O210">
        <v>0</v>
      </c>
      <c r="P210">
        <v>0</v>
      </c>
      <c r="Q210">
        <v>0</v>
      </c>
      <c r="R210">
        <v>0</v>
      </c>
      <c r="S210">
        <v>0</v>
      </c>
    </row>
    <row r="211" spans="1:19" x14ac:dyDescent="0.3">
      <c r="A211" s="1" t="s">
        <v>51</v>
      </c>
      <c r="B211">
        <v>2021</v>
      </c>
      <c r="C211">
        <v>14554661</v>
      </c>
      <c r="D211">
        <v>714601</v>
      </c>
      <c r="E211">
        <v>7381961</v>
      </c>
      <c r="F211">
        <v>0</v>
      </c>
      <c r="G211">
        <v>0</v>
      </c>
      <c r="H211">
        <v>0</v>
      </c>
      <c r="I211">
        <v>0</v>
      </c>
      <c r="J211">
        <v>0</v>
      </c>
      <c r="K211">
        <v>780990</v>
      </c>
      <c r="L211">
        <v>2182924</v>
      </c>
      <c r="M211">
        <v>0</v>
      </c>
      <c r="N211">
        <v>4208786</v>
      </c>
      <c r="O211">
        <v>0</v>
      </c>
      <c r="P211">
        <v>0</v>
      </c>
      <c r="Q211">
        <v>0</v>
      </c>
      <c r="R211">
        <v>0</v>
      </c>
      <c r="S211">
        <v>0</v>
      </c>
    </row>
    <row r="212" spans="1:19" x14ac:dyDescent="0.3">
      <c r="A212" s="1" t="s">
        <v>52</v>
      </c>
      <c r="B212">
        <v>2015</v>
      </c>
      <c r="C212">
        <v>3206336.66</v>
      </c>
      <c r="D212">
        <v>0</v>
      </c>
      <c r="E212">
        <v>96295.57</v>
      </c>
      <c r="F212">
        <v>0</v>
      </c>
      <c r="G212">
        <v>0</v>
      </c>
      <c r="H212">
        <v>0</v>
      </c>
      <c r="I212">
        <v>0</v>
      </c>
      <c r="J212">
        <v>0</v>
      </c>
      <c r="K212">
        <v>0</v>
      </c>
      <c r="L212">
        <v>1149134.21</v>
      </c>
      <c r="M212">
        <v>0</v>
      </c>
      <c r="N212">
        <v>2240117.42</v>
      </c>
      <c r="O212">
        <v>0</v>
      </c>
    </row>
    <row r="213" spans="1:19" x14ac:dyDescent="0.3">
      <c r="A213" s="1" t="s">
        <v>52</v>
      </c>
      <c r="B213">
        <v>2016</v>
      </c>
      <c r="C213">
        <v>5834543</v>
      </c>
      <c r="D213">
        <v>0</v>
      </c>
      <c r="E213">
        <v>592672</v>
      </c>
      <c r="F213">
        <v>0</v>
      </c>
      <c r="G213">
        <v>0</v>
      </c>
      <c r="H213">
        <v>0</v>
      </c>
      <c r="I213">
        <v>0</v>
      </c>
      <c r="J213">
        <v>0</v>
      </c>
      <c r="K213">
        <v>0</v>
      </c>
      <c r="L213">
        <v>4384944.3600000003</v>
      </c>
      <c r="M213">
        <v>0</v>
      </c>
      <c r="N213">
        <v>1449598.94</v>
      </c>
      <c r="O213">
        <v>-592672</v>
      </c>
      <c r="P213">
        <v>0</v>
      </c>
      <c r="Q213">
        <v>0</v>
      </c>
      <c r="R213">
        <v>0</v>
      </c>
      <c r="S213">
        <v>0</v>
      </c>
    </row>
    <row r="214" spans="1:19" x14ac:dyDescent="0.3">
      <c r="A214" s="1" t="s">
        <v>52</v>
      </c>
      <c r="B214">
        <v>2017</v>
      </c>
      <c r="C214">
        <v>8172029</v>
      </c>
      <c r="D214">
        <v>208725.35</v>
      </c>
      <c r="E214">
        <v>4666656</v>
      </c>
      <c r="F214">
        <v>0</v>
      </c>
      <c r="G214">
        <v>0</v>
      </c>
      <c r="H214">
        <v>0</v>
      </c>
      <c r="I214">
        <v>0</v>
      </c>
      <c r="J214">
        <v>0</v>
      </c>
      <c r="K214">
        <v>0</v>
      </c>
      <c r="L214">
        <v>1701072</v>
      </c>
      <c r="M214">
        <v>0</v>
      </c>
      <c r="N214">
        <v>1804301</v>
      </c>
      <c r="O214">
        <v>0</v>
      </c>
      <c r="P214">
        <v>0</v>
      </c>
      <c r="Q214">
        <v>0</v>
      </c>
      <c r="R214">
        <v>208725.35</v>
      </c>
      <c r="S214">
        <v>0</v>
      </c>
    </row>
    <row r="215" spans="1:19" x14ac:dyDescent="0.3">
      <c r="A215" s="1" t="s">
        <v>52</v>
      </c>
      <c r="B215">
        <v>2018</v>
      </c>
      <c r="C215">
        <v>5289056</v>
      </c>
      <c r="D215">
        <v>0</v>
      </c>
      <c r="E215">
        <v>1400024</v>
      </c>
      <c r="F215">
        <v>0</v>
      </c>
      <c r="G215">
        <v>0</v>
      </c>
      <c r="H215">
        <v>0</v>
      </c>
      <c r="I215">
        <v>0</v>
      </c>
      <c r="J215">
        <v>0</v>
      </c>
      <c r="K215">
        <v>0</v>
      </c>
      <c r="L215">
        <v>2786437</v>
      </c>
      <c r="M215">
        <v>0</v>
      </c>
      <c r="N215">
        <v>1102595</v>
      </c>
      <c r="O215">
        <v>0</v>
      </c>
      <c r="P215">
        <v>0</v>
      </c>
      <c r="Q215">
        <v>0</v>
      </c>
      <c r="R215">
        <v>0</v>
      </c>
      <c r="S215">
        <v>0</v>
      </c>
    </row>
    <row r="216" spans="1:19" x14ac:dyDescent="0.3">
      <c r="A216" s="1" t="s">
        <v>52</v>
      </c>
      <c r="B216">
        <v>2019</v>
      </c>
      <c r="C216">
        <v>4744359.08</v>
      </c>
      <c r="D216">
        <v>0</v>
      </c>
      <c r="E216">
        <v>83332</v>
      </c>
      <c r="F216">
        <v>0</v>
      </c>
      <c r="G216">
        <v>0</v>
      </c>
      <c r="H216">
        <v>0</v>
      </c>
      <c r="I216">
        <v>0</v>
      </c>
      <c r="J216">
        <v>0</v>
      </c>
      <c r="K216">
        <v>0</v>
      </c>
      <c r="L216">
        <v>3107169.1</v>
      </c>
      <c r="M216">
        <v>0</v>
      </c>
      <c r="N216">
        <v>1553857.98</v>
      </c>
      <c r="O216">
        <v>0</v>
      </c>
      <c r="P216">
        <v>0</v>
      </c>
      <c r="Q216">
        <v>0</v>
      </c>
      <c r="R216">
        <v>0</v>
      </c>
      <c r="S216">
        <v>0</v>
      </c>
    </row>
    <row r="217" spans="1:19" x14ac:dyDescent="0.3">
      <c r="A217" s="1" t="s">
        <v>52</v>
      </c>
      <c r="B217">
        <v>2020</v>
      </c>
      <c r="C217">
        <v>4167550.76</v>
      </c>
      <c r="D217">
        <v>0</v>
      </c>
      <c r="E217">
        <v>135885</v>
      </c>
      <c r="F217">
        <v>0</v>
      </c>
      <c r="G217">
        <v>0</v>
      </c>
      <c r="H217">
        <v>0</v>
      </c>
      <c r="I217">
        <v>0</v>
      </c>
      <c r="J217">
        <v>0</v>
      </c>
      <c r="K217">
        <v>0</v>
      </c>
      <c r="L217">
        <v>2940943.31</v>
      </c>
      <c r="M217">
        <v>0</v>
      </c>
      <c r="N217">
        <v>1090722.45</v>
      </c>
      <c r="O217">
        <v>0</v>
      </c>
      <c r="P217">
        <v>0</v>
      </c>
      <c r="Q217">
        <v>0</v>
      </c>
      <c r="R217">
        <v>0</v>
      </c>
      <c r="S217">
        <v>0</v>
      </c>
    </row>
    <row r="218" spans="1:19" x14ac:dyDescent="0.3">
      <c r="A218" s="1" t="s">
        <v>52</v>
      </c>
      <c r="B218">
        <v>2021</v>
      </c>
      <c r="C218">
        <v>4739211</v>
      </c>
      <c r="D218">
        <v>125096</v>
      </c>
      <c r="E218">
        <v>133256</v>
      </c>
      <c r="F218">
        <v>16626</v>
      </c>
      <c r="G218">
        <v>0</v>
      </c>
      <c r="H218">
        <v>0</v>
      </c>
      <c r="I218">
        <v>0</v>
      </c>
      <c r="J218">
        <v>0</v>
      </c>
      <c r="K218">
        <v>0</v>
      </c>
      <c r="L218">
        <v>3236311</v>
      </c>
      <c r="M218">
        <v>0</v>
      </c>
      <c r="N218">
        <v>1369644</v>
      </c>
      <c r="O218">
        <v>0</v>
      </c>
      <c r="P218">
        <v>0</v>
      </c>
      <c r="Q218">
        <v>0</v>
      </c>
      <c r="R218">
        <v>0</v>
      </c>
      <c r="S218">
        <v>0</v>
      </c>
    </row>
    <row r="219" spans="1:19" x14ac:dyDescent="0.3">
      <c r="A219" s="1" t="s">
        <v>53</v>
      </c>
      <c r="B219">
        <v>2015</v>
      </c>
      <c r="C219">
        <v>21918728</v>
      </c>
      <c r="D219">
        <v>2888316</v>
      </c>
      <c r="E219">
        <v>9593246</v>
      </c>
      <c r="F219">
        <v>0</v>
      </c>
      <c r="G219">
        <v>-431617</v>
      </c>
      <c r="H219">
        <v>38826</v>
      </c>
      <c r="I219">
        <v>0</v>
      </c>
      <c r="J219">
        <v>0</v>
      </c>
      <c r="K219">
        <v>3520608.02</v>
      </c>
      <c r="L219">
        <v>7976667.5</v>
      </c>
      <c r="M219">
        <v>4667019.47</v>
      </c>
      <c r="N219">
        <v>5255226.22</v>
      </c>
      <c r="O219">
        <v>0</v>
      </c>
    </row>
    <row r="220" spans="1:19" x14ac:dyDescent="0.3">
      <c r="A220" s="1" t="s">
        <v>53</v>
      </c>
      <c r="B220">
        <v>2016</v>
      </c>
      <c r="C220">
        <v>24286420</v>
      </c>
      <c r="D220">
        <v>2689706</v>
      </c>
      <c r="E220">
        <v>8950517</v>
      </c>
      <c r="F220">
        <v>0</v>
      </c>
      <c r="G220">
        <v>190239</v>
      </c>
      <c r="H220">
        <v>499326</v>
      </c>
      <c r="I220">
        <v>0</v>
      </c>
      <c r="J220">
        <v>0</v>
      </c>
      <c r="K220">
        <v>3150262</v>
      </c>
      <c r="L220">
        <v>10080723</v>
      </c>
      <c r="M220">
        <v>4868471</v>
      </c>
      <c r="N220">
        <v>6186965</v>
      </c>
      <c r="O220">
        <v>0</v>
      </c>
      <c r="P220">
        <v>0</v>
      </c>
      <c r="Q220">
        <v>0</v>
      </c>
      <c r="R220">
        <v>0</v>
      </c>
      <c r="S220">
        <v>0</v>
      </c>
    </row>
    <row r="221" spans="1:19" x14ac:dyDescent="0.3">
      <c r="A221" s="1" t="s">
        <v>53</v>
      </c>
      <c r="B221">
        <v>2017</v>
      </c>
      <c r="C221">
        <v>22408879</v>
      </c>
      <c r="D221">
        <v>1161434</v>
      </c>
      <c r="E221">
        <v>6242858</v>
      </c>
      <c r="F221">
        <v>0</v>
      </c>
      <c r="G221">
        <v>2484885</v>
      </c>
      <c r="H221">
        <v>0</v>
      </c>
      <c r="I221">
        <v>0</v>
      </c>
      <c r="J221">
        <v>0</v>
      </c>
      <c r="K221">
        <v>3339725</v>
      </c>
      <c r="L221">
        <v>6272143</v>
      </c>
      <c r="M221">
        <v>3624504</v>
      </c>
      <c r="N221">
        <v>2929650</v>
      </c>
      <c r="O221">
        <v>0</v>
      </c>
      <c r="P221">
        <v>0</v>
      </c>
      <c r="Q221">
        <v>0</v>
      </c>
      <c r="R221">
        <v>0</v>
      </c>
      <c r="S221">
        <v>0</v>
      </c>
    </row>
    <row r="222" spans="1:19" x14ac:dyDescent="0.3">
      <c r="A222" s="1" t="s">
        <v>53</v>
      </c>
      <c r="B222">
        <v>2018</v>
      </c>
      <c r="C222">
        <v>21257307.41</v>
      </c>
      <c r="D222">
        <v>2518069.17</v>
      </c>
      <c r="E222">
        <v>4696646.71</v>
      </c>
      <c r="F222">
        <v>0</v>
      </c>
      <c r="G222">
        <v>561721.78</v>
      </c>
      <c r="H222">
        <v>107776.67</v>
      </c>
      <c r="I222">
        <v>0</v>
      </c>
      <c r="J222">
        <v>0</v>
      </c>
      <c r="K222">
        <v>2417470.96</v>
      </c>
      <c r="L222">
        <v>8462941.0500000007</v>
      </c>
      <c r="M222">
        <v>3370000.48</v>
      </c>
      <c r="N222">
        <v>2310248.2000000002</v>
      </c>
      <c r="O222">
        <v>0</v>
      </c>
      <c r="P222">
        <v>0</v>
      </c>
      <c r="Q222">
        <v>0</v>
      </c>
      <c r="R222">
        <v>0</v>
      </c>
      <c r="S222">
        <v>0</v>
      </c>
    </row>
    <row r="223" spans="1:19" x14ac:dyDescent="0.3">
      <c r="A223" s="1" t="s">
        <v>53</v>
      </c>
      <c r="B223">
        <v>2019</v>
      </c>
      <c r="C223">
        <v>20078437</v>
      </c>
      <c r="D223">
        <v>635774</v>
      </c>
      <c r="E223">
        <v>4480637</v>
      </c>
      <c r="F223">
        <v>0</v>
      </c>
      <c r="G223">
        <v>1480467</v>
      </c>
      <c r="H223">
        <v>152970</v>
      </c>
      <c r="I223">
        <v>0</v>
      </c>
      <c r="J223">
        <v>0</v>
      </c>
      <c r="K223">
        <v>2768684.71</v>
      </c>
      <c r="L223">
        <v>6642300.2599999998</v>
      </c>
      <c r="M223">
        <v>3332267.64</v>
      </c>
      <c r="N223">
        <v>2854547.42</v>
      </c>
      <c r="O223">
        <v>0</v>
      </c>
      <c r="P223">
        <v>0</v>
      </c>
      <c r="Q223">
        <v>0</v>
      </c>
      <c r="R223">
        <v>0</v>
      </c>
      <c r="S223">
        <v>0</v>
      </c>
    </row>
    <row r="224" spans="1:19" x14ac:dyDescent="0.3">
      <c r="A224" s="1" t="s">
        <v>53</v>
      </c>
      <c r="B224">
        <v>2020</v>
      </c>
      <c r="C224">
        <v>21476012.09</v>
      </c>
      <c r="D224">
        <v>1249240.6599999999</v>
      </c>
      <c r="E224">
        <v>4506516</v>
      </c>
      <c r="F224">
        <v>0</v>
      </c>
      <c r="G224">
        <v>2337362.19</v>
      </c>
      <c r="H224">
        <v>19715</v>
      </c>
      <c r="I224">
        <v>0</v>
      </c>
      <c r="J224">
        <v>0</v>
      </c>
      <c r="K224">
        <v>2927589.3</v>
      </c>
      <c r="L224">
        <v>8474606.7599999998</v>
      </c>
      <c r="M224">
        <v>2970357.93</v>
      </c>
      <c r="N224">
        <v>2596942.1</v>
      </c>
      <c r="O224">
        <v>0</v>
      </c>
      <c r="P224">
        <v>0</v>
      </c>
      <c r="Q224">
        <v>0</v>
      </c>
      <c r="R224">
        <v>0</v>
      </c>
      <c r="S224">
        <v>0</v>
      </c>
    </row>
    <row r="225" spans="1:19" x14ac:dyDescent="0.3">
      <c r="A225" s="1" t="s">
        <v>53</v>
      </c>
      <c r="B225">
        <v>2021</v>
      </c>
      <c r="C225">
        <v>34737152.159999996</v>
      </c>
      <c r="D225">
        <v>9560569.5199999996</v>
      </c>
      <c r="E225">
        <v>5945617.6500000004</v>
      </c>
      <c r="F225">
        <v>0</v>
      </c>
      <c r="G225">
        <v>310576.21999999997</v>
      </c>
      <c r="H225">
        <v>49205.89</v>
      </c>
      <c r="I225">
        <v>0</v>
      </c>
      <c r="J225">
        <v>0</v>
      </c>
      <c r="K225">
        <v>3322876.47</v>
      </c>
      <c r="L225">
        <v>17754683.629999999</v>
      </c>
      <c r="M225">
        <v>3962257.94</v>
      </c>
      <c r="N225">
        <v>3751716.47</v>
      </c>
      <c r="O225">
        <v>0</v>
      </c>
      <c r="P225">
        <v>0</v>
      </c>
      <c r="Q225">
        <v>0</v>
      </c>
      <c r="R225">
        <v>0</v>
      </c>
      <c r="S225">
        <v>0</v>
      </c>
    </row>
    <row r="226" spans="1:19" x14ac:dyDescent="0.3">
      <c r="A226" s="1" t="s">
        <v>54</v>
      </c>
      <c r="B226">
        <v>2015</v>
      </c>
      <c r="C226">
        <v>1829241.96</v>
      </c>
      <c r="D226">
        <v>0</v>
      </c>
      <c r="E226">
        <v>58465.49</v>
      </c>
      <c r="F226">
        <v>0</v>
      </c>
      <c r="G226">
        <v>0</v>
      </c>
      <c r="H226">
        <v>0</v>
      </c>
      <c r="I226">
        <v>0</v>
      </c>
      <c r="J226">
        <v>0</v>
      </c>
      <c r="K226">
        <v>435331.7</v>
      </c>
      <c r="L226">
        <v>535596.55000000005</v>
      </c>
      <c r="M226">
        <v>290221.13</v>
      </c>
      <c r="N226">
        <v>652135.75</v>
      </c>
      <c r="O226">
        <v>0</v>
      </c>
    </row>
    <row r="227" spans="1:19" x14ac:dyDescent="0.3">
      <c r="A227" s="1" t="s">
        <v>54</v>
      </c>
      <c r="B227">
        <v>2016</v>
      </c>
      <c r="C227">
        <v>3079542.77</v>
      </c>
      <c r="D227">
        <v>0</v>
      </c>
      <c r="E227">
        <v>80316.320000000007</v>
      </c>
      <c r="F227">
        <v>0</v>
      </c>
      <c r="G227">
        <v>0</v>
      </c>
      <c r="H227">
        <v>0</v>
      </c>
      <c r="I227">
        <v>0</v>
      </c>
      <c r="J227">
        <v>0</v>
      </c>
      <c r="K227">
        <v>161074.76999999999</v>
      </c>
      <c r="L227">
        <v>661445.15</v>
      </c>
      <c r="M227">
        <v>322149.53000000003</v>
      </c>
      <c r="N227">
        <v>1854557</v>
      </c>
      <c r="O227">
        <v>0</v>
      </c>
      <c r="P227">
        <v>0</v>
      </c>
      <c r="Q227">
        <v>0</v>
      </c>
      <c r="R227">
        <v>0</v>
      </c>
      <c r="S227">
        <v>0</v>
      </c>
    </row>
    <row r="228" spans="1:19" x14ac:dyDescent="0.3">
      <c r="A228" s="1" t="s">
        <v>54</v>
      </c>
      <c r="B228">
        <v>2017</v>
      </c>
      <c r="C228">
        <v>2562505</v>
      </c>
      <c r="D228">
        <v>0</v>
      </c>
      <c r="E228">
        <v>202427</v>
      </c>
      <c r="F228">
        <v>0</v>
      </c>
      <c r="G228">
        <v>0</v>
      </c>
      <c r="H228">
        <v>0</v>
      </c>
      <c r="I228">
        <v>0</v>
      </c>
      <c r="J228">
        <v>0</v>
      </c>
      <c r="K228">
        <v>146748</v>
      </c>
      <c r="L228">
        <v>525117</v>
      </c>
      <c r="M228">
        <v>293496</v>
      </c>
      <c r="N228">
        <v>1394717</v>
      </c>
      <c r="O228">
        <v>0</v>
      </c>
      <c r="P228">
        <v>0</v>
      </c>
      <c r="Q228">
        <v>0</v>
      </c>
      <c r="R228">
        <v>0</v>
      </c>
      <c r="S228">
        <v>0</v>
      </c>
    </row>
    <row r="229" spans="1:19" x14ac:dyDescent="0.3">
      <c r="A229" s="1" t="s">
        <v>54</v>
      </c>
      <c r="B229">
        <v>2018</v>
      </c>
      <c r="C229">
        <v>1548781</v>
      </c>
      <c r="D229">
        <v>0</v>
      </c>
      <c r="E229">
        <v>358852</v>
      </c>
      <c r="F229">
        <v>0</v>
      </c>
      <c r="G229">
        <v>0</v>
      </c>
      <c r="H229">
        <v>0</v>
      </c>
      <c r="I229">
        <v>0</v>
      </c>
      <c r="J229">
        <v>0</v>
      </c>
      <c r="K229">
        <v>134931</v>
      </c>
      <c r="L229">
        <v>333382</v>
      </c>
      <c r="M229">
        <v>269863</v>
      </c>
      <c r="N229">
        <v>451752</v>
      </c>
      <c r="O229">
        <v>0</v>
      </c>
      <c r="P229">
        <v>0</v>
      </c>
      <c r="Q229">
        <v>0</v>
      </c>
      <c r="R229">
        <v>0</v>
      </c>
      <c r="S229">
        <v>0</v>
      </c>
    </row>
    <row r="230" spans="1:19" x14ac:dyDescent="0.3">
      <c r="A230" s="1" t="s">
        <v>54</v>
      </c>
      <c r="B230">
        <v>2019</v>
      </c>
      <c r="C230">
        <v>1394845</v>
      </c>
      <c r="D230">
        <v>0</v>
      </c>
      <c r="E230">
        <v>136890</v>
      </c>
      <c r="F230">
        <v>0</v>
      </c>
      <c r="G230">
        <v>0</v>
      </c>
      <c r="H230">
        <v>0</v>
      </c>
      <c r="I230">
        <v>0</v>
      </c>
      <c r="J230">
        <v>0</v>
      </c>
      <c r="K230">
        <v>184968</v>
      </c>
      <c r="L230">
        <v>337881</v>
      </c>
      <c r="M230">
        <v>284566</v>
      </c>
      <c r="N230">
        <v>450541</v>
      </c>
      <c r="O230">
        <v>0</v>
      </c>
      <c r="P230">
        <v>0</v>
      </c>
      <c r="Q230">
        <v>0</v>
      </c>
      <c r="R230">
        <v>0</v>
      </c>
      <c r="S230">
        <v>0</v>
      </c>
    </row>
    <row r="231" spans="1:19" x14ac:dyDescent="0.3">
      <c r="A231" s="1" t="s">
        <v>54</v>
      </c>
      <c r="B231">
        <v>2020</v>
      </c>
      <c r="C231">
        <v>2376997</v>
      </c>
      <c r="D231">
        <v>0</v>
      </c>
      <c r="E231">
        <v>268233</v>
      </c>
      <c r="F231">
        <v>0</v>
      </c>
      <c r="G231">
        <v>0</v>
      </c>
      <c r="H231">
        <v>0</v>
      </c>
      <c r="I231">
        <v>0</v>
      </c>
      <c r="J231">
        <v>0</v>
      </c>
      <c r="K231">
        <v>246043</v>
      </c>
      <c r="L231">
        <v>520707</v>
      </c>
      <c r="M231">
        <v>315440</v>
      </c>
      <c r="N231">
        <v>1026574</v>
      </c>
      <c r="O231">
        <v>0</v>
      </c>
      <c r="P231">
        <v>0</v>
      </c>
      <c r="Q231">
        <v>0</v>
      </c>
      <c r="R231">
        <v>0</v>
      </c>
      <c r="S231">
        <v>0</v>
      </c>
    </row>
    <row r="232" spans="1:19" x14ac:dyDescent="0.3">
      <c r="A232" s="1" t="s">
        <v>54</v>
      </c>
      <c r="B232">
        <v>2021</v>
      </c>
      <c r="C232">
        <v>4293749</v>
      </c>
      <c r="D232">
        <v>50825</v>
      </c>
      <c r="E232">
        <v>1107485</v>
      </c>
      <c r="F232">
        <v>0</v>
      </c>
      <c r="G232">
        <v>0</v>
      </c>
      <c r="H232">
        <v>0</v>
      </c>
      <c r="I232">
        <v>0</v>
      </c>
      <c r="J232">
        <v>0</v>
      </c>
      <c r="K232">
        <v>232313</v>
      </c>
      <c r="L232">
        <v>676034</v>
      </c>
      <c r="M232">
        <v>261025</v>
      </c>
      <c r="N232">
        <v>2016892</v>
      </c>
      <c r="O232">
        <v>0</v>
      </c>
      <c r="P232">
        <v>0</v>
      </c>
      <c r="Q232">
        <v>0</v>
      </c>
      <c r="R232">
        <v>0</v>
      </c>
      <c r="S232">
        <v>0</v>
      </c>
    </row>
    <row r="233" spans="1:19" x14ac:dyDescent="0.3">
      <c r="A233" s="1" t="s">
        <v>55</v>
      </c>
      <c r="B233">
        <v>2015</v>
      </c>
      <c r="C233">
        <v>3088920.45</v>
      </c>
      <c r="D233">
        <v>86594.66</v>
      </c>
      <c r="E233">
        <v>194049</v>
      </c>
      <c r="F233">
        <v>0</v>
      </c>
      <c r="G233">
        <v>0</v>
      </c>
      <c r="H233">
        <v>0</v>
      </c>
      <c r="I233">
        <v>0</v>
      </c>
      <c r="J233">
        <v>0</v>
      </c>
      <c r="K233">
        <v>412092.05</v>
      </c>
      <c r="L233">
        <v>2508668.09</v>
      </c>
      <c r="M233">
        <v>0</v>
      </c>
      <c r="N233">
        <v>168160.31</v>
      </c>
      <c r="O233">
        <v>0</v>
      </c>
    </row>
    <row r="234" spans="1:19" x14ac:dyDescent="0.3">
      <c r="A234" s="1" t="s">
        <v>55</v>
      </c>
      <c r="B234">
        <v>2016</v>
      </c>
      <c r="C234">
        <v>2502245.7000000002</v>
      </c>
      <c r="D234">
        <v>170450.08</v>
      </c>
      <c r="E234">
        <v>551702.69999999995</v>
      </c>
      <c r="F234">
        <v>0</v>
      </c>
      <c r="G234">
        <v>0</v>
      </c>
      <c r="H234">
        <v>0</v>
      </c>
      <c r="I234">
        <v>0</v>
      </c>
      <c r="J234">
        <v>0</v>
      </c>
      <c r="K234">
        <v>589087.43999999994</v>
      </c>
      <c r="L234">
        <v>1152045.3</v>
      </c>
      <c r="M234">
        <v>0</v>
      </c>
      <c r="N234">
        <v>761112.96</v>
      </c>
      <c r="O234">
        <v>0</v>
      </c>
      <c r="P234">
        <v>0</v>
      </c>
      <c r="Q234">
        <v>0</v>
      </c>
      <c r="R234">
        <v>0</v>
      </c>
      <c r="S234">
        <v>0</v>
      </c>
    </row>
    <row r="235" spans="1:19" x14ac:dyDescent="0.3">
      <c r="A235" s="1" t="s">
        <v>55</v>
      </c>
      <c r="B235">
        <v>2017</v>
      </c>
      <c r="C235">
        <v>2345613.21</v>
      </c>
      <c r="D235">
        <v>231856.76</v>
      </c>
      <c r="E235">
        <v>365697.72</v>
      </c>
      <c r="F235">
        <v>0</v>
      </c>
      <c r="G235">
        <v>0</v>
      </c>
      <c r="H235">
        <v>0</v>
      </c>
      <c r="I235">
        <v>0</v>
      </c>
      <c r="J235">
        <v>0</v>
      </c>
      <c r="K235">
        <v>468614.36</v>
      </c>
      <c r="L235">
        <v>1085658.57</v>
      </c>
      <c r="M235">
        <v>0</v>
      </c>
      <c r="N235">
        <v>425642.55</v>
      </c>
      <c r="O235">
        <v>0</v>
      </c>
      <c r="P235">
        <v>0</v>
      </c>
      <c r="Q235">
        <v>0</v>
      </c>
      <c r="R235">
        <v>0</v>
      </c>
      <c r="S235">
        <v>0</v>
      </c>
    </row>
    <row r="236" spans="1:19" x14ac:dyDescent="0.3">
      <c r="A236" s="1" t="s">
        <v>55</v>
      </c>
      <c r="B236">
        <v>2018</v>
      </c>
      <c r="C236">
        <v>2440138.6800000002</v>
      </c>
      <c r="D236">
        <v>177940.42</v>
      </c>
      <c r="E236">
        <v>347817.14</v>
      </c>
      <c r="F236">
        <v>0</v>
      </c>
      <c r="G236">
        <v>0</v>
      </c>
      <c r="H236">
        <v>0</v>
      </c>
      <c r="I236">
        <v>0</v>
      </c>
      <c r="J236">
        <v>0</v>
      </c>
      <c r="K236">
        <v>493297.73</v>
      </c>
      <c r="L236">
        <v>1123488.82</v>
      </c>
      <c r="M236">
        <v>0</v>
      </c>
      <c r="N236">
        <v>475534.99</v>
      </c>
      <c r="O236">
        <v>0</v>
      </c>
      <c r="P236">
        <v>0</v>
      </c>
      <c r="Q236">
        <v>0</v>
      </c>
      <c r="R236">
        <v>0</v>
      </c>
      <c r="S236">
        <v>0</v>
      </c>
    </row>
    <row r="237" spans="1:19" x14ac:dyDescent="0.3">
      <c r="A237" s="1" t="s">
        <v>55</v>
      </c>
      <c r="B237">
        <v>2019</v>
      </c>
      <c r="C237">
        <v>3473539.6</v>
      </c>
      <c r="D237">
        <v>27817</v>
      </c>
      <c r="E237">
        <v>902267.9</v>
      </c>
      <c r="F237">
        <v>0</v>
      </c>
      <c r="G237">
        <v>0</v>
      </c>
      <c r="H237">
        <v>0</v>
      </c>
      <c r="I237">
        <v>0</v>
      </c>
      <c r="J237">
        <v>0</v>
      </c>
      <c r="K237">
        <v>616406.18000000005</v>
      </c>
      <c r="L237">
        <v>1203510.8799999999</v>
      </c>
      <c r="M237">
        <v>0</v>
      </c>
      <c r="N237">
        <v>751354.64</v>
      </c>
      <c r="O237">
        <v>0</v>
      </c>
      <c r="P237">
        <v>0</v>
      </c>
      <c r="Q237">
        <v>0</v>
      </c>
      <c r="R237">
        <v>0</v>
      </c>
      <c r="S237">
        <v>0</v>
      </c>
    </row>
    <row r="238" spans="1:19" x14ac:dyDescent="0.3">
      <c r="A238" s="1" t="s">
        <v>55</v>
      </c>
      <c r="B238">
        <v>2020</v>
      </c>
      <c r="C238">
        <v>2340844.21</v>
      </c>
      <c r="D238">
        <v>248101.8</v>
      </c>
      <c r="E238">
        <v>768992.74</v>
      </c>
      <c r="F238">
        <v>0</v>
      </c>
      <c r="G238">
        <v>0</v>
      </c>
      <c r="H238">
        <v>0</v>
      </c>
      <c r="I238">
        <v>0</v>
      </c>
      <c r="J238">
        <v>0</v>
      </c>
      <c r="K238">
        <v>408357.86</v>
      </c>
      <c r="L238">
        <v>787802.49</v>
      </c>
      <c r="M238">
        <v>0</v>
      </c>
      <c r="N238">
        <v>375691.12</v>
      </c>
      <c r="O238">
        <v>0</v>
      </c>
      <c r="P238">
        <v>0</v>
      </c>
      <c r="Q238">
        <v>0</v>
      </c>
      <c r="R238">
        <v>0</v>
      </c>
      <c r="S238">
        <v>0</v>
      </c>
    </row>
    <row r="239" spans="1:19" x14ac:dyDescent="0.3">
      <c r="A239" s="1" t="s">
        <v>55</v>
      </c>
      <c r="B239">
        <v>2021</v>
      </c>
      <c r="C239">
        <v>4689107.55</v>
      </c>
      <c r="D239">
        <v>94706.4</v>
      </c>
      <c r="E239">
        <v>2138764.06</v>
      </c>
      <c r="F239">
        <v>0</v>
      </c>
      <c r="G239">
        <v>0</v>
      </c>
      <c r="H239">
        <v>0</v>
      </c>
      <c r="I239">
        <v>0</v>
      </c>
      <c r="J239">
        <v>0</v>
      </c>
      <c r="K239">
        <v>456371.86</v>
      </c>
      <c r="L239">
        <v>1570782.25</v>
      </c>
      <c r="M239">
        <v>0</v>
      </c>
      <c r="N239">
        <v>523189.38</v>
      </c>
      <c r="O239">
        <v>0</v>
      </c>
      <c r="P239">
        <v>0</v>
      </c>
      <c r="Q239">
        <v>0</v>
      </c>
      <c r="R239">
        <v>0</v>
      </c>
      <c r="S239">
        <v>0</v>
      </c>
    </row>
    <row r="240" spans="1:19" x14ac:dyDescent="0.3">
      <c r="A240" s="1" t="s">
        <v>56</v>
      </c>
      <c r="B240">
        <v>2015</v>
      </c>
      <c r="C240">
        <v>33025844.109999999</v>
      </c>
      <c r="D240">
        <v>24699109.219999999</v>
      </c>
      <c r="E240">
        <v>3788551.42</v>
      </c>
      <c r="F240">
        <v>0</v>
      </c>
      <c r="G240">
        <v>0</v>
      </c>
      <c r="H240">
        <v>0</v>
      </c>
      <c r="I240">
        <v>0</v>
      </c>
      <c r="J240">
        <v>0</v>
      </c>
      <c r="K240">
        <v>8375679.2800000003</v>
      </c>
      <c r="L240">
        <v>13436387.32</v>
      </c>
      <c r="M240">
        <v>1502832.6</v>
      </c>
      <c r="N240">
        <v>12225944.93</v>
      </c>
      <c r="O240">
        <v>-2656347.4300000002</v>
      </c>
    </row>
    <row r="241" spans="1:19" x14ac:dyDescent="0.3">
      <c r="A241" s="1" t="s">
        <v>56</v>
      </c>
      <c r="B241">
        <v>2016</v>
      </c>
      <c r="C241">
        <v>35609719.210000001</v>
      </c>
      <c r="D241">
        <v>15716525.09</v>
      </c>
      <c r="E241">
        <v>3313476.96</v>
      </c>
      <c r="F241">
        <v>0</v>
      </c>
      <c r="G241">
        <v>0</v>
      </c>
      <c r="H241">
        <v>0</v>
      </c>
      <c r="I241">
        <v>0</v>
      </c>
      <c r="J241">
        <v>0</v>
      </c>
      <c r="K241">
        <v>8976208.2100000009</v>
      </c>
      <c r="L241">
        <v>12545074.859999999</v>
      </c>
      <c r="M241">
        <v>1672262.35</v>
      </c>
      <c r="N241">
        <v>15532490.039999999</v>
      </c>
      <c r="O241">
        <v>-3089071.89</v>
      </c>
      <c r="P241">
        <v>0</v>
      </c>
      <c r="Q241">
        <v>0</v>
      </c>
      <c r="R241">
        <v>0</v>
      </c>
      <c r="S241">
        <v>0</v>
      </c>
    </row>
    <row r="242" spans="1:19" x14ac:dyDescent="0.3">
      <c r="A242" s="1" t="s">
        <v>56</v>
      </c>
      <c r="B242">
        <v>2017</v>
      </c>
      <c r="C242">
        <v>32522017.350000001</v>
      </c>
      <c r="D242">
        <v>12093487.210000001</v>
      </c>
      <c r="E242">
        <v>5205870.12</v>
      </c>
      <c r="F242">
        <v>0</v>
      </c>
      <c r="G242">
        <v>0</v>
      </c>
      <c r="H242">
        <v>0</v>
      </c>
      <c r="I242">
        <v>0</v>
      </c>
      <c r="J242">
        <v>0</v>
      </c>
      <c r="K242">
        <v>9322646.3000000007</v>
      </c>
      <c r="L242">
        <v>15438620.550000001</v>
      </c>
      <c r="M242">
        <v>1675722.13</v>
      </c>
      <c r="N242">
        <v>14027563.75</v>
      </c>
      <c r="O242">
        <v>-13148405.5</v>
      </c>
      <c r="P242">
        <v>0</v>
      </c>
      <c r="Q242">
        <v>0</v>
      </c>
      <c r="R242">
        <v>0</v>
      </c>
      <c r="S242">
        <v>0</v>
      </c>
    </row>
    <row r="243" spans="1:19" x14ac:dyDescent="0.3">
      <c r="A243" s="1" t="s">
        <v>56</v>
      </c>
      <c r="B243">
        <v>2018</v>
      </c>
      <c r="C243">
        <v>48041964.729999997</v>
      </c>
      <c r="D243">
        <v>12526555.390000001</v>
      </c>
      <c r="E243">
        <v>4795267.67</v>
      </c>
      <c r="F243">
        <v>0</v>
      </c>
      <c r="G243">
        <v>0</v>
      </c>
      <c r="H243">
        <v>0</v>
      </c>
      <c r="I243">
        <v>0</v>
      </c>
      <c r="J243">
        <v>0</v>
      </c>
      <c r="K243">
        <v>9442972.2300000004</v>
      </c>
      <c r="L243">
        <v>15449519.83</v>
      </c>
      <c r="M243">
        <v>1720203.43</v>
      </c>
      <c r="N243">
        <v>19895018.32</v>
      </c>
      <c r="O243">
        <v>-3261016.75</v>
      </c>
      <c r="P243">
        <v>0</v>
      </c>
      <c r="Q243">
        <v>0</v>
      </c>
      <c r="R243">
        <v>0</v>
      </c>
      <c r="S243">
        <v>0</v>
      </c>
    </row>
    <row r="244" spans="1:19" x14ac:dyDescent="0.3">
      <c r="A244" s="1" t="s">
        <v>56</v>
      </c>
      <c r="B244">
        <v>2019</v>
      </c>
      <c r="C244">
        <v>42135702.159999996</v>
      </c>
      <c r="D244">
        <v>10232761.689999999</v>
      </c>
      <c r="E244">
        <v>4358519.3099999996</v>
      </c>
      <c r="F244">
        <v>0</v>
      </c>
      <c r="G244">
        <v>0</v>
      </c>
      <c r="H244">
        <v>0</v>
      </c>
      <c r="I244">
        <v>0</v>
      </c>
      <c r="J244">
        <v>0</v>
      </c>
      <c r="K244">
        <v>9640358.1500000004</v>
      </c>
      <c r="L244">
        <v>13520334.359999999</v>
      </c>
      <c r="M244">
        <v>1754835.31</v>
      </c>
      <c r="N244">
        <v>20622527.719999999</v>
      </c>
      <c r="O244">
        <v>-7760872.6900000004</v>
      </c>
      <c r="P244">
        <v>0</v>
      </c>
      <c r="Q244">
        <v>0</v>
      </c>
      <c r="R244">
        <v>0</v>
      </c>
      <c r="S244">
        <v>0</v>
      </c>
    </row>
    <row r="245" spans="1:19" x14ac:dyDescent="0.3">
      <c r="A245" s="1" t="s">
        <v>56</v>
      </c>
      <c r="B245">
        <v>2020</v>
      </c>
      <c r="C245">
        <v>45385393.530000001</v>
      </c>
      <c r="D245">
        <v>11486671.51</v>
      </c>
      <c r="E245">
        <v>6838793.1200000001</v>
      </c>
      <c r="F245">
        <v>0</v>
      </c>
      <c r="G245">
        <v>0</v>
      </c>
      <c r="H245">
        <v>0</v>
      </c>
      <c r="I245">
        <v>0</v>
      </c>
      <c r="J245">
        <v>0</v>
      </c>
      <c r="K245">
        <v>11107350.82</v>
      </c>
      <c r="L245">
        <v>16172552.09</v>
      </c>
      <c r="M245">
        <v>1936852.25</v>
      </c>
      <c r="N245">
        <v>18961431.66</v>
      </c>
      <c r="O245">
        <v>-9631586.4100000001</v>
      </c>
      <c r="P245">
        <v>0</v>
      </c>
      <c r="Q245">
        <v>0</v>
      </c>
      <c r="R245">
        <v>0</v>
      </c>
      <c r="S245">
        <v>0</v>
      </c>
    </row>
    <row r="246" spans="1:19" x14ac:dyDescent="0.3">
      <c r="A246" s="1" t="s">
        <v>56</v>
      </c>
      <c r="B246">
        <v>2021</v>
      </c>
      <c r="C246">
        <v>36361362.75</v>
      </c>
      <c r="D246">
        <v>14737344.58</v>
      </c>
      <c r="E246">
        <v>5851758.9199999999</v>
      </c>
      <c r="F246">
        <v>0</v>
      </c>
      <c r="G246">
        <v>0</v>
      </c>
      <c r="H246">
        <v>0</v>
      </c>
      <c r="I246">
        <v>0</v>
      </c>
      <c r="J246">
        <v>0</v>
      </c>
      <c r="K246">
        <v>9721738.2599999998</v>
      </c>
      <c r="L246">
        <v>15005576.51</v>
      </c>
      <c r="M246">
        <v>2067750.26</v>
      </c>
      <c r="N246">
        <v>14778757.75</v>
      </c>
      <c r="O246">
        <v>-11064218.949999999</v>
      </c>
      <c r="P246">
        <v>0</v>
      </c>
      <c r="Q246">
        <v>0</v>
      </c>
      <c r="R246">
        <v>0</v>
      </c>
      <c r="S246">
        <v>0</v>
      </c>
    </row>
    <row r="247" spans="1:19" x14ac:dyDescent="0.3">
      <c r="A247" s="1" t="s">
        <v>57</v>
      </c>
      <c r="B247">
        <v>2015</v>
      </c>
      <c r="C247">
        <v>15617439</v>
      </c>
      <c r="D247">
        <v>2805251</v>
      </c>
      <c r="E247">
        <v>1823780</v>
      </c>
      <c r="F247">
        <v>0</v>
      </c>
      <c r="G247">
        <v>0</v>
      </c>
      <c r="H247">
        <v>0</v>
      </c>
      <c r="I247">
        <v>0</v>
      </c>
      <c r="J247">
        <v>0</v>
      </c>
      <c r="K247">
        <v>1019894</v>
      </c>
      <c r="L247">
        <v>2354084</v>
      </c>
      <c r="M247">
        <v>139165</v>
      </c>
      <c r="N247">
        <v>1336855</v>
      </c>
      <c r="O247">
        <v>8943661</v>
      </c>
    </row>
    <row r="248" spans="1:19" x14ac:dyDescent="0.3">
      <c r="A248" s="1" t="s">
        <v>57</v>
      </c>
      <c r="B248">
        <v>2016</v>
      </c>
      <c r="C248">
        <v>11320875</v>
      </c>
      <c r="D248">
        <v>887513</v>
      </c>
      <c r="E248">
        <v>3333020</v>
      </c>
      <c r="F248">
        <v>0</v>
      </c>
      <c r="G248">
        <v>0</v>
      </c>
      <c r="H248">
        <v>0</v>
      </c>
      <c r="I248">
        <v>0</v>
      </c>
      <c r="J248">
        <v>0</v>
      </c>
      <c r="K248">
        <v>1289422</v>
      </c>
      <c r="L248">
        <v>3254350</v>
      </c>
      <c r="M248">
        <v>166900</v>
      </c>
      <c r="N248">
        <v>1977703</v>
      </c>
      <c r="O248">
        <v>1299480</v>
      </c>
      <c r="P248">
        <v>0</v>
      </c>
      <c r="Q248">
        <v>0</v>
      </c>
      <c r="R248">
        <v>0</v>
      </c>
      <c r="S248">
        <v>0</v>
      </c>
    </row>
    <row r="249" spans="1:19" x14ac:dyDescent="0.3">
      <c r="A249" s="1" t="s">
        <v>57</v>
      </c>
      <c r="B249">
        <v>2017</v>
      </c>
      <c r="C249">
        <v>8924115</v>
      </c>
      <c r="D249">
        <v>3697386</v>
      </c>
      <c r="E249">
        <v>2879515</v>
      </c>
      <c r="F249">
        <v>0</v>
      </c>
      <c r="G249">
        <v>0</v>
      </c>
      <c r="H249">
        <v>0</v>
      </c>
      <c r="I249">
        <v>0</v>
      </c>
      <c r="J249">
        <v>0</v>
      </c>
      <c r="K249">
        <v>1464396</v>
      </c>
      <c r="L249">
        <v>2627946</v>
      </c>
      <c r="M249">
        <v>185954</v>
      </c>
      <c r="N249">
        <v>1691749</v>
      </c>
      <c r="O249">
        <v>74555</v>
      </c>
      <c r="P249">
        <v>0</v>
      </c>
      <c r="Q249">
        <v>0</v>
      </c>
      <c r="R249">
        <v>0</v>
      </c>
      <c r="S249">
        <v>0</v>
      </c>
    </row>
    <row r="250" spans="1:19" x14ac:dyDescent="0.3">
      <c r="A250" s="1" t="s">
        <v>57</v>
      </c>
      <c r="B250">
        <v>2018</v>
      </c>
      <c r="C250">
        <v>11224369</v>
      </c>
      <c r="D250">
        <v>1476196</v>
      </c>
      <c r="E250">
        <v>2920318</v>
      </c>
      <c r="F250">
        <v>0</v>
      </c>
      <c r="G250">
        <v>0</v>
      </c>
      <c r="H250">
        <v>0</v>
      </c>
      <c r="I250">
        <v>0</v>
      </c>
      <c r="J250">
        <v>0</v>
      </c>
      <c r="K250">
        <v>1605625</v>
      </c>
      <c r="L250">
        <v>4016301</v>
      </c>
      <c r="M250">
        <v>137720</v>
      </c>
      <c r="N250">
        <v>2544405</v>
      </c>
      <c r="O250">
        <v>0</v>
      </c>
      <c r="P250">
        <v>0</v>
      </c>
      <c r="Q250">
        <v>0</v>
      </c>
      <c r="R250">
        <v>0</v>
      </c>
      <c r="S250">
        <v>0</v>
      </c>
    </row>
    <row r="251" spans="1:19" x14ac:dyDescent="0.3">
      <c r="A251" s="1" t="s">
        <v>57</v>
      </c>
      <c r="B251">
        <v>2019</v>
      </c>
      <c r="C251">
        <v>11765970</v>
      </c>
      <c r="D251">
        <v>1341882</v>
      </c>
      <c r="E251">
        <v>2025360</v>
      </c>
      <c r="F251">
        <v>0</v>
      </c>
      <c r="G251">
        <v>0</v>
      </c>
      <c r="H251">
        <v>0</v>
      </c>
      <c r="I251">
        <v>0</v>
      </c>
      <c r="J251">
        <v>0</v>
      </c>
      <c r="K251">
        <v>1017950</v>
      </c>
      <c r="L251">
        <v>3931903</v>
      </c>
      <c r="M251">
        <v>128146</v>
      </c>
      <c r="N251">
        <v>4662611</v>
      </c>
      <c r="O251">
        <v>0</v>
      </c>
      <c r="P251">
        <v>0</v>
      </c>
      <c r="Q251">
        <v>2000000</v>
      </c>
      <c r="R251">
        <v>0</v>
      </c>
      <c r="S251">
        <v>0</v>
      </c>
    </row>
    <row r="252" spans="1:19" x14ac:dyDescent="0.3">
      <c r="A252" s="1" t="s">
        <v>57</v>
      </c>
      <c r="B252">
        <v>2020</v>
      </c>
      <c r="C252">
        <v>9705878</v>
      </c>
      <c r="D252">
        <v>1831888</v>
      </c>
      <c r="E252">
        <v>2303048</v>
      </c>
      <c r="F252">
        <v>0</v>
      </c>
      <c r="G252">
        <v>0</v>
      </c>
      <c r="H252">
        <v>0</v>
      </c>
      <c r="I252">
        <v>0</v>
      </c>
      <c r="J252">
        <v>0</v>
      </c>
      <c r="K252">
        <v>1596638</v>
      </c>
      <c r="L252">
        <v>3676713</v>
      </c>
      <c r="M252">
        <v>134400</v>
      </c>
      <c r="N252">
        <v>1995079</v>
      </c>
      <c r="O252">
        <v>0</v>
      </c>
      <c r="P252">
        <v>0</v>
      </c>
      <c r="Q252">
        <v>0</v>
      </c>
      <c r="R252">
        <v>0</v>
      </c>
      <c r="S252">
        <v>0</v>
      </c>
    </row>
    <row r="253" spans="1:19" x14ac:dyDescent="0.3">
      <c r="A253" s="1" t="s">
        <v>57</v>
      </c>
      <c r="B253">
        <v>2021</v>
      </c>
      <c r="C253">
        <v>8790584</v>
      </c>
      <c r="D253">
        <v>1435286</v>
      </c>
      <c r="E253">
        <v>2947234</v>
      </c>
      <c r="F253">
        <v>0</v>
      </c>
      <c r="G253">
        <v>0</v>
      </c>
      <c r="H253">
        <v>0</v>
      </c>
      <c r="I253">
        <v>0</v>
      </c>
      <c r="J253">
        <v>0</v>
      </c>
      <c r="K253">
        <v>1095071</v>
      </c>
      <c r="L253">
        <v>2906094</v>
      </c>
      <c r="M253">
        <v>77926</v>
      </c>
      <c r="N253">
        <v>1764259</v>
      </c>
      <c r="O253">
        <v>0</v>
      </c>
      <c r="P253">
        <v>0</v>
      </c>
      <c r="Q253">
        <v>0</v>
      </c>
      <c r="R253">
        <v>0</v>
      </c>
      <c r="S253">
        <v>0</v>
      </c>
    </row>
    <row r="254" spans="1:19" x14ac:dyDescent="0.3">
      <c r="A254" s="1" t="s">
        <v>58</v>
      </c>
      <c r="B254">
        <v>2015</v>
      </c>
      <c r="C254">
        <v>15315636.34</v>
      </c>
      <c r="D254">
        <v>603859.14</v>
      </c>
      <c r="E254">
        <v>1862815.51</v>
      </c>
      <c r="F254">
        <v>0</v>
      </c>
      <c r="G254">
        <v>0</v>
      </c>
      <c r="H254">
        <v>0</v>
      </c>
      <c r="I254">
        <v>0</v>
      </c>
      <c r="J254">
        <v>0</v>
      </c>
      <c r="K254">
        <v>1757963.53</v>
      </c>
      <c r="L254">
        <v>2672482.9500000002</v>
      </c>
      <c r="M254">
        <v>0</v>
      </c>
      <c r="N254">
        <v>0</v>
      </c>
      <c r="O254">
        <v>0</v>
      </c>
    </row>
    <row r="255" spans="1:19" x14ac:dyDescent="0.3">
      <c r="A255" s="1" t="s">
        <v>58</v>
      </c>
      <c r="B255">
        <v>2016</v>
      </c>
      <c r="C255">
        <v>10713580.689999999</v>
      </c>
      <c r="D255">
        <v>166997.44</v>
      </c>
      <c r="E255">
        <v>6498525.5700000003</v>
      </c>
      <c r="F255">
        <v>0</v>
      </c>
      <c r="G255">
        <v>0</v>
      </c>
      <c r="H255">
        <v>0</v>
      </c>
      <c r="I255">
        <v>0</v>
      </c>
      <c r="J255">
        <v>0</v>
      </c>
      <c r="K255">
        <v>1504846.04</v>
      </c>
      <c r="L255">
        <v>5316615.51</v>
      </c>
      <c r="M255">
        <v>419052.05</v>
      </c>
      <c r="N255">
        <v>3412994.11</v>
      </c>
      <c r="O255">
        <v>0</v>
      </c>
      <c r="P255">
        <v>0</v>
      </c>
      <c r="Q255">
        <v>0</v>
      </c>
      <c r="R255">
        <v>0</v>
      </c>
      <c r="S255">
        <v>0</v>
      </c>
    </row>
    <row r="256" spans="1:19" x14ac:dyDescent="0.3">
      <c r="A256" s="1" t="s">
        <v>58</v>
      </c>
      <c r="B256">
        <v>2017</v>
      </c>
      <c r="C256">
        <v>7568478.21</v>
      </c>
      <c r="D256">
        <v>393746.49</v>
      </c>
      <c r="E256">
        <v>1516300.91</v>
      </c>
      <c r="F256">
        <v>0</v>
      </c>
      <c r="G256">
        <v>0</v>
      </c>
      <c r="H256">
        <v>0</v>
      </c>
      <c r="I256">
        <v>0</v>
      </c>
      <c r="J256">
        <v>0</v>
      </c>
      <c r="K256">
        <v>990288.4</v>
      </c>
      <c r="L256">
        <v>2872104.9</v>
      </c>
      <c r="M256">
        <v>212610</v>
      </c>
      <c r="N256">
        <v>1977174</v>
      </c>
      <c r="O256">
        <v>0</v>
      </c>
      <c r="P256">
        <v>0</v>
      </c>
      <c r="Q256">
        <v>0</v>
      </c>
      <c r="R256">
        <v>0</v>
      </c>
      <c r="S256">
        <v>0</v>
      </c>
    </row>
    <row r="257" spans="1:19" x14ac:dyDescent="0.3">
      <c r="A257" s="1" t="s">
        <v>58</v>
      </c>
      <c r="B257">
        <v>2018</v>
      </c>
      <c r="C257">
        <v>18526425</v>
      </c>
      <c r="D257">
        <v>1559097</v>
      </c>
      <c r="E257">
        <v>2347277</v>
      </c>
      <c r="F257">
        <v>22095644.32</v>
      </c>
      <c r="G257">
        <v>0</v>
      </c>
      <c r="H257">
        <v>0</v>
      </c>
      <c r="I257">
        <v>0</v>
      </c>
      <c r="J257">
        <v>0</v>
      </c>
      <c r="K257">
        <v>380234</v>
      </c>
      <c r="L257">
        <v>316655</v>
      </c>
      <c r="M257">
        <v>30058</v>
      </c>
      <c r="N257">
        <v>371924</v>
      </c>
      <c r="O257">
        <v>15080277</v>
      </c>
      <c r="P257">
        <v>0</v>
      </c>
      <c r="Q257">
        <v>0</v>
      </c>
      <c r="R257">
        <v>0</v>
      </c>
      <c r="S257">
        <v>0</v>
      </c>
    </row>
    <row r="258" spans="1:19" x14ac:dyDescent="0.3">
      <c r="A258" s="1" t="s">
        <v>58</v>
      </c>
      <c r="B258">
        <v>2019</v>
      </c>
      <c r="C258">
        <v>6043598</v>
      </c>
      <c r="D258">
        <v>594631.24</v>
      </c>
      <c r="E258">
        <v>3063153.75</v>
      </c>
      <c r="F258">
        <v>0</v>
      </c>
      <c r="G258">
        <v>0</v>
      </c>
      <c r="H258">
        <v>0</v>
      </c>
      <c r="I258">
        <v>0</v>
      </c>
      <c r="J258">
        <v>0</v>
      </c>
      <c r="K258">
        <v>501504.82</v>
      </c>
      <c r="L258">
        <v>379984.48</v>
      </c>
      <c r="M258">
        <v>176941.92</v>
      </c>
      <c r="N258">
        <v>1922013.06</v>
      </c>
      <c r="O258">
        <v>0</v>
      </c>
      <c r="P258">
        <v>0</v>
      </c>
      <c r="Q258">
        <v>0</v>
      </c>
      <c r="R258">
        <v>0</v>
      </c>
      <c r="S258">
        <v>0</v>
      </c>
    </row>
    <row r="259" spans="1:19" x14ac:dyDescent="0.3">
      <c r="A259" s="1" t="s">
        <v>58</v>
      </c>
      <c r="B259">
        <v>2020</v>
      </c>
      <c r="C259">
        <v>7433657</v>
      </c>
      <c r="D259">
        <v>800573.9</v>
      </c>
      <c r="E259">
        <v>1154732</v>
      </c>
      <c r="F259">
        <v>0</v>
      </c>
      <c r="G259">
        <v>0</v>
      </c>
      <c r="H259">
        <v>0</v>
      </c>
      <c r="I259">
        <v>0</v>
      </c>
      <c r="J259">
        <v>0</v>
      </c>
      <c r="K259">
        <v>787096.99</v>
      </c>
      <c r="L259">
        <v>1333930.3</v>
      </c>
      <c r="M259">
        <v>463560.32</v>
      </c>
      <c r="N259">
        <v>3694337.39</v>
      </c>
      <c r="O259">
        <v>0</v>
      </c>
      <c r="P259">
        <v>0</v>
      </c>
      <c r="Q259">
        <v>0</v>
      </c>
      <c r="R259">
        <v>0</v>
      </c>
      <c r="S259">
        <v>0</v>
      </c>
    </row>
    <row r="260" spans="1:19" x14ac:dyDescent="0.3">
      <c r="A260" s="1" t="s">
        <v>58</v>
      </c>
      <c r="B260">
        <v>2021</v>
      </c>
      <c r="C260">
        <v>16863386</v>
      </c>
      <c r="D260">
        <v>1659600</v>
      </c>
      <c r="E260">
        <v>1517335</v>
      </c>
      <c r="F260">
        <v>0</v>
      </c>
      <c r="G260">
        <v>0</v>
      </c>
      <c r="H260">
        <v>0</v>
      </c>
      <c r="I260">
        <v>0</v>
      </c>
      <c r="J260">
        <v>0</v>
      </c>
      <c r="K260">
        <v>1205563</v>
      </c>
      <c r="L260">
        <v>1427399</v>
      </c>
      <c r="M260">
        <v>12126218</v>
      </c>
      <c r="N260">
        <v>586871</v>
      </c>
      <c r="O260">
        <v>0</v>
      </c>
      <c r="P260">
        <v>0</v>
      </c>
      <c r="Q260">
        <v>0</v>
      </c>
      <c r="R260">
        <v>0</v>
      </c>
      <c r="S260">
        <v>0</v>
      </c>
    </row>
    <row r="261" spans="1:19" x14ac:dyDescent="0.3">
      <c r="A261" s="1" t="s">
        <v>59</v>
      </c>
      <c r="B261">
        <v>2015</v>
      </c>
      <c r="C261">
        <v>14979924.810000001</v>
      </c>
      <c r="D261">
        <v>653258.05000000005</v>
      </c>
      <c r="E261">
        <v>5600232.7699999996</v>
      </c>
      <c r="F261">
        <v>0</v>
      </c>
      <c r="G261">
        <v>0</v>
      </c>
      <c r="H261">
        <v>0</v>
      </c>
      <c r="I261">
        <v>0</v>
      </c>
      <c r="J261">
        <v>0</v>
      </c>
      <c r="K261">
        <v>2288735</v>
      </c>
      <c r="L261">
        <v>3970763</v>
      </c>
      <c r="M261">
        <v>1373241</v>
      </c>
      <c r="N261">
        <v>6693928</v>
      </c>
      <c r="O261">
        <v>0</v>
      </c>
    </row>
    <row r="262" spans="1:19" x14ac:dyDescent="0.3">
      <c r="A262" s="1" t="s">
        <v>59</v>
      </c>
      <c r="B262">
        <v>2016</v>
      </c>
      <c r="C262">
        <v>15426432</v>
      </c>
      <c r="D262">
        <v>733861</v>
      </c>
      <c r="E262">
        <v>4031451</v>
      </c>
      <c r="F262">
        <v>0</v>
      </c>
      <c r="G262">
        <v>0</v>
      </c>
      <c r="H262">
        <v>0</v>
      </c>
      <c r="I262">
        <v>0</v>
      </c>
      <c r="J262">
        <v>0</v>
      </c>
      <c r="K262">
        <v>2631264.9300000002</v>
      </c>
      <c r="L262">
        <v>4716129</v>
      </c>
      <c r="M262">
        <v>1696376.5</v>
      </c>
      <c r="N262">
        <v>5884697</v>
      </c>
      <c r="O262">
        <v>0</v>
      </c>
      <c r="P262">
        <v>0</v>
      </c>
      <c r="Q262">
        <v>0</v>
      </c>
      <c r="R262">
        <v>0</v>
      </c>
      <c r="S262">
        <v>0</v>
      </c>
    </row>
    <row r="263" spans="1:19" x14ac:dyDescent="0.3">
      <c r="A263" s="1" t="s">
        <v>59</v>
      </c>
      <c r="B263">
        <v>2017</v>
      </c>
      <c r="C263">
        <v>14933017</v>
      </c>
      <c r="D263">
        <v>988873</v>
      </c>
      <c r="E263">
        <v>2180761</v>
      </c>
      <c r="F263">
        <v>0</v>
      </c>
      <c r="G263">
        <v>0</v>
      </c>
      <c r="H263">
        <v>0</v>
      </c>
      <c r="I263">
        <v>0</v>
      </c>
      <c r="J263">
        <v>0</v>
      </c>
      <c r="K263">
        <v>2228254</v>
      </c>
      <c r="L263">
        <v>3519331</v>
      </c>
      <c r="M263">
        <v>1535490</v>
      </c>
      <c r="N263">
        <v>5469181</v>
      </c>
      <c r="O263">
        <v>0</v>
      </c>
      <c r="P263">
        <v>0</v>
      </c>
      <c r="Q263">
        <v>0</v>
      </c>
      <c r="R263">
        <v>0</v>
      </c>
      <c r="S263">
        <v>0</v>
      </c>
    </row>
    <row r="264" spans="1:19" x14ac:dyDescent="0.3">
      <c r="A264" s="1" t="s">
        <v>59</v>
      </c>
      <c r="B264">
        <v>2018</v>
      </c>
      <c r="C264">
        <v>14985908</v>
      </c>
      <c r="D264">
        <v>1335827</v>
      </c>
      <c r="E264">
        <v>2240998</v>
      </c>
      <c r="F264">
        <v>0</v>
      </c>
      <c r="G264">
        <v>0</v>
      </c>
      <c r="H264">
        <v>0</v>
      </c>
      <c r="I264">
        <v>0</v>
      </c>
      <c r="J264">
        <v>0</v>
      </c>
      <c r="K264">
        <v>2146298</v>
      </c>
      <c r="L264">
        <v>3933179</v>
      </c>
      <c r="M264">
        <v>1414196</v>
      </c>
      <c r="N264">
        <v>5251237</v>
      </c>
      <c r="O264">
        <v>0</v>
      </c>
      <c r="P264">
        <v>0</v>
      </c>
      <c r="Q264">
        <v>0</v>
      </c>
      <c r="R264">
        <v>0</v>
      </c>
      <c r="S264">
        <v>0</v>
      </c>
    </row>
    <row r="265" spans="1:19" x14ac:dyDescent="0.3">
      <c r="A265" s="1" t="s">
        <v>59</v>
      </c>
      <c r="B265">
        <v>2019</v>
      </c>
      <c r="C265">
        <v>16947192.989999998</v>
      </c>
      <c r="D265">
        <v>777544.48</v>
      </c>
      <c r="E265">
        <v>5462679.6100000003</v>
      </c>
      <c r="F265">
        <v>0</v>
      </c>
      <c r="G265">
        <v>199245.03</v>
      </c>
      <c r="H265">
        <v>0</v>
      </c>
      <c r="I265">
        <v>0</v>
      </c>
      <c r="J265">
        <v>0</v>
      </c>
      <c r="K265">
        <v>1849739.53</v>
      </c>
      <c r="L265">
        <v>2501339.2000000002</v>
      </c>
      <c r="M265">
        <v>1206133.43</v>
      </c>
      <c r="N265">
        <v>5927301.2199999997</v>
      </c>
      <c r="O265">
        <v>0</v>
      </c>
      <c r="P265">
        <v>0</v>
      </c>
      <c r="Q265">
        <v>0</v>
      </c>
      <c r="R265">
        <v>0</v>
      </c>
      <c r="S265">
        <v>0</v>
      </c>
    </row>
    <row r="266" spans="1:19" x14ac:dyDescent="0.3">
      <c r="A266" s="1" t="s">
        <v>59</v>
      </c>
      <c r="B266">
        <v>2020</v>
      </c>
      <c r="C266">
        <v>16835922.219999999</v>
      </c>
      <c r="D266">
        <v>1073407.27</v>
      </c>
      <c r="E266">
        <v>2578784.2000000002</v>
      </c>
      <c r="F266">
        <v>0</v>
      </c>
      <c r="G266">
        <v>767095.36</v>
      </c>
      <c r="H266">
        <v>0</v>
      </c>
      <c r="I266">
        <v>0</v>
      </c>
      <c r="J266">
        <v>0</v>
      </c>
      <c r="K266">
        <v>2084567.54</v>
      </c>
      <c r="L266">
        <v>4203251.17</v>
      </c>
      <c r="M266">
        <v>1268918.73</v>
      </c>
      <c r="N266">
        <v>6700400.5800000001</v>
      </c>
      <c r="O266">
        <v>0</v>
      </c>
      <c r="P266">
        <v>0</v>
      </c>
      <c r="Q266">
        <v>0</v>
      </c>
      <c r="R266">
        <v>0</v>
      </c>
      <c r="S266">
        <v>0</v>
      </c>
    </row>
    <row r="267" spans="1:19" x14ac:dyDescent="0.3">
      <c r="A267" s="1" t="s">
        <v>59</v>
      </c>
      <c r="B267">
        <v>2021</v>
      </c>
      <c r="C267">
        <v>19575439.170000002</v>
      </c>
      <c r="D267">
        <v>1053744.7</v>
      </c>
      <c r="E267">
        <v>6088834.3899999997</v>
      </c>
      <c r="F267">
        <v>0</v>
      </c>
      <c r="G267">
        <v>1115870.43</v>
      </c>
      <c r="H267">
        <v>0</v>
      </c>
      <c r="I267">
        <v>0</v>
      </c>
      <c r="J267">
        <v>0</v>
      </c>
      <c r="K267">
        <v>1911740.45</v>
      </c>
      <c r="L267">
        <v>2578171.91</v>
      </c>
      <c r="M267">
        <v>1199769</v>
      </c>
      <c r="N267">
        <v>7796923.4199999999</v>
      </c>
      <c r="O267">
        <v>0</v>
      </c>
      <c r="P267">
        <v>0</v>
      </c>
      <c r="Q267">
        <v>0</v>
      </c>
      <c r="R267">
        <v>0</v>
      </c>
      <c r="S267">
        <v>0</v>
      </c>
    </row>
    <row r="268" spans="1:19" x14ac:dyDescent="0.3">
      <c r="A268" s="1" t="s">
        <v>60</v>
      </c>
      <c r="B268">
        <v>2015</v>
      </c>
      <c r="C268">
        <v>1713212.55</v>
      </c>
      <c r="D268">
        <v>247364.67</v>
      </c>
      <c r="E268">
        <v>600721.56000000006</v>
      </c>
      <c r="F268">
        <v>0</v>
      </c>
      <c r="G268">
        <v>0</v>
      </c>
      <c r="H268">
        <v>0</v>
      </c>
      <c r="I268">
        <v>0</v>
      </c>
      <c r="J268">
        <v>0</v>
      </c>
      <c r="K268">
        <v>397683.52</v>
      </c>
      <c r="L268">
        <v>465193.71</v>
      </c>
      <c r="M268">
        <v>0</v>
      </c>
      <c r="N268">
        <v>340198.13</v>
      </c>
      <c r="O268">
        <v>510137.19</v>
      </c>
    </row>
    <row r="269" spans="1:19" x14ac:dyDescent="0.3">
      <c r="A269" s="1" t="s">
        <v>60</v>
      </c>
      <c r="B269">
        <v>2016</v>
      </c>
      <c r="C269">
        <v>2828580.2</v>
      </c>
      <c r="D269">
        <v>119840.4</v>
      </c>
      <c r="E269">
        <v>1603277.28</v>
      </c>
      <c r="F269">
        <v>0</v>
      </c>
      <c r="G269">
        <v>29229.94</v>
      </c>
      <c r="H269">
        <v>0</v>
      </c>
      <c r="I269">
        <v>0</v>
      </c>
      <c r="J269">
        <v>0</v>
      </c>
      <c r="K269">
        <v>497162.16</v>
      </c>
      <c r="L269">
        <v>1101544.6299999999</v>
      </c>
      <c r="M269">
        <v>0</v>
      </c>
      <c r="N269">
        <v>700587.85</v>
      </c>
      <c r="O269">
        <v>529285.61</v>
      </c>
      <c r="P269">
        <v>0</v>
      </c>
      <c r="Q269">
        <v>0</v>
      </c>
      <c r="R269">
        <v>0</v>
      </c>
      <c r="S269">
        <v>0</v>
      </c>
    </row>
    <row r="270" spans="1:19" x14ac:dyDescent="0.3">
      <c r="A270" s="1" t="s">
        <v>60</v>
      </c>
      <c r="B270">
        <v>2017</v>
      </c>
      <c r="C270">
        <v>1622011.43</v>
      </c>
      <c r="D270">
        <v>490424.1</v>
      </c>
      <c r="E270">
        <v>319953.90999999997</v>
      </c>
      <c r="F270">
        <v>0</v>
      </c>
      <c r="G270">
        <v>62902.18</v>
      </c>
      <c r="H270">
        <v>0</v>
      </c>
      <c r="I270">
        <v>0</v>
      </c>
      <c r="J270">
        <v>0</v>
      </c>
      <c r="K270">
        <v>261745</v>
      </c>
      <c r="L270">
        <v>608064</v>
      </c>
      <c r="M270">
        <v>0</v>
      </c>
      <c r="N270">
        <v>256300</v>
      </c>
      <c r="O270">
        <v>175949</v>
      </c>
      <c r="P270">
        <v>0</v>
      </c>
      <c r="Q270">
        <v>0</v>
      </c>
      <c r="R270">
        <v>0</v>
      </c>
      <c r="S270">
        <v>0</v>
      </c>
    </row>
    <row r="271" spans="1:19" x14ac:dyDescent="0.3">
      <c r="A271" s="1" t="s">
        <v>60</v>
      </c>
      <c r="B271">
        <v>2018</v>
      </c>
      <c r="C271">
        <v>3282575.03</v>
      </c>
      <c r="D271">
        <v>1155655.02</v>
      </c>
      <c r="E271">
        <v>723765.89</v>
      </c>
      <c r="F271">
        <v>0</v>
      </c>
      <c r="G271">
        <v>129530.92</v>
      </c>
      <c r="H271">
        <v>335048.09999999998</v>
      </c>
      <c r="I271">
        <v>0</v>
      </c>
      <c r="J271">
        <v>0</v>
      </c>
      <c r="K271">
        <v>292431.25</v>
      </c>
      <c r="L271">
        <v>1267982.18</v>
      </c>
      <c r="M271">
        <v>0</v>
      </c>
      <c r="N271">
        <v>893646.07</v>
      </c>
      <c r="O271">
        <v>104749.64</v>
      </c>
      <c r="P271">
        <v>0</v>
      </c>
      <c r="Q271">
        <v>0</v>
      </c>
      <c r="R271">
        <v>0</v>
      </c>
      <c r="S271">
        <v>0</v>
      </c>
    </row>
    <row r="272" spans="1:19" x14ac:dyDescent="0.3">
      <c r="A272" s="1" t="s">
        <v>60</v>
      </c>
      <c r="B272">
        <v>2019</v>
      </c>
      <c r="C272">
        <v>2617181.83</v>
      </c>
      <c r="D272">
        <v>396444.38</v>
      </c>
      <c r="E272">
        <v>1473997.69</v>
      </c>
      <c r="F272">
        <v>0</v>
      </c>
      <c r="G272">
        <v>285746.33</v>
      </c>
      <c r="H272">
        <v>0</v>
      </c>
      <c r="I272">
        <v>285746.33</v>
      </c>
      <c r="J272">
        <v>0</v>
      </c>
      <c r="K272">
        <v>305522.86</v>
      </c>
      <c r="L272">
        <v>562912.39</v>
      </c>
      <c r="M272">
        <v>0</v>
      </c>
      <c r="N272">
        <v>216883.14</v>
      </c>
      <c r="O272">
        <v>57865.760000000002</v>
      </c>
      <c r="P272">
        <v>0</v>
      </c>
      <c r="Q272">
        <v>0</v>
      </c>
      <c r="R272">
        <v>0</v>
      </c>
      <c r="S272">
        <v>0</v>
      </c>
    </row>
    <row r="273" spans="1:19" x14ac:dyDescent="0.3">
      <c r="A273" s="1" t="s">
        <v>60</v>
      </c>
      <c r="B273">
        <v>2020</v>
      </c>
      <c r="C273">
        <v>4915478.0999999996</v>
      </c>
      <c r="D273">
        <v>304055.31</v>
      </c>
      <c r="E273">
        <v>293079.11</v>
      </c>
      <c r="F273">
        <v>0</v>
      </c>
      <c r="G273">
        <v>2334811.89</v>
      </c>
      <c r="H273">
        <v>0</v>
      </c>
      <c r="I273">
        <v>0</v>
      </c>
      <c r="J273">
        <v>0</v>
      </c>
      <c r="K273">
        <v>434515.89</v>
      </c>
      <c r="L273">
        <v>967502.14</v>
      </c>
      <c r="M273">
        <v>0</v>
      </c>
      <c r="N273">
        <v>3167866.71</v>
      </c>
      <c r="O273">
        <v>52514.25</v>
      </c>
      <c r="P273">
        <v>0</v>
      </c>
      <c r="Q273">
        <v>0</v>
      </c>
      <c r="R273">
        <v>0</v>
      </c>
      <c r="S273">
        <v>0</v>
      </c>
    </row>
    <row r="274" spans="1:19" x14ac:dyDescent="0.3">
      <c r="A274" s="1" t="s">
        <v>60</v>
      </c>
      <c r="B274">
        <v>2021</v>
      </c>
      <c r="C274">
        <v>3112205.18</v>
      </c>
      <c r="D274">
        <v>195642.76</v>
      </c>
      <c r="E274">
        <v>656519.18999999994</v>
      </c>
      <c r="F274">
        <v>0</v>
      </c>
      <c r="G274">
        <v>635126.53</v>
      </c>
      <c r="H274">
        <v>0</v>
      </c>
      <c r="I274">
        <v>0</v>
      </c>
      <c r="J274">
        <v>0</v>
      </c>
      <c r="K274">
        <v>293072.31</v>
      </c>
      <c r="L274">
        <v>919340.66</v>
      </c>
      <c r="M274">
        <v>0</v>
      </c>
      <c r="N274">
        <v>1219593.01</v>
      </c>
      <c r="O274">
        <v>23680.01</v>
      </c>
      <c r="P274">
        <v>0</v>
      </c>
      <c r="Q274">
        <v>0</v>
      </c>
      <c r="R274">
        <v>0</v>
      </c>
      <c r="S274">
        <v>0</v>
      </c>
    </row>
    <row r="275" spans="1:19" x14ac:dyDescent="0.3">
      <c r="A275" s="1" t="s">
        <v>61</v>
      </c>
      <c r="B275">
        <v>2015</v>
      </c>
      <c r="C275">
        <v>6896610.3099999996</v>
      </c>
      <c r="D275">
        <v>694775.71</v>
      </c>
      <c r="E275">
        <v>703197.74</v>
      </c>
      <c r="F275">
        <v>0</v>
      </c>
      <c r="G275">
        <v>0</v>
      </c>
      <c r="H275">
        <v>0</v>
      </c>
      <c r="I275">
        <v>0</v>
      </c>
      <c r="J275">
        <v>0</v>
      </c>
      <c r="K275">
        <v>1424346.9</v>
      </c>
      <c r="L275">
        <v>2897873.25</v>
      </c>
      <c r="M275">
        <v>122281.11</v>
      </c>
      <c r="N275">
        <v>2237381.09</v>
      </c>
      <c r="O275">
        <v>0</v>
      </c>
    </row>
    <row r="276" spans="1:19" x14ac:dyDescent="0.3">
      <c r="A276" s="1" t="s">
        <v>61</v>
      </c>
      <c r="B276">
        <v>2016</v>
      </c>
      <c r="C276">
        <v>5570544.5800000001</v>
      </c>
      <c r="D276">
        <v>539571.88</v>
      </c>
      <c r="E276">
        <v>352322.8</v>
      </c>
      <c r="F276">
        <v>0</v>
      </c>
      <c r="G276">
        <v>0</v>
      </c>
      <c r="H276">
        <v>0</v>
      </c>
      <c r="I276">
        <v>0</v>
      </c>
      <c r="J276">
        <v>0</v>
      </c>
      <c r="K276">
        <v>1484246.95</v>
      </c>
      <c r="L276">
        <v>901526.65</v>
      </c>
      <c r="M276">
        <v>140390.57</v>
      </c>
      <c r="N276">
        <v>3044380.41</v>
      </c>
      <c r="O276">
        <v>-352322.8</v>
      </c>
      <c r="P276">
        <v>0</v>
      </c>
      <c r="Q276">
        <v>0</v>
      </c>
      <c r="R276">
        <v>0</v>
      </c>
      <c r="S276">
        <v>0</v>
      </c>
    </row>
    <row r="277" spans="1:19" x14ac:dyDescent="0.3">
      <c r="A277" s="1" t="s">
        <v>61</v>
      </c>
      <c r="B277">
        <v>2017</v>
      </c>
      <c r="C277">
        <v>6191840.1500000004</v>
      </c>
      <c r="D277">
        <v>1174339.22</v>
      </c>
      <c r="E277">
        <v>728037.44</v>
      </c>
      <c r="F277">
        <v>0</v>
      </c>
      <c r="G277">
        <v>0</v>
      </c>
      <c r="H277">
        <v>0</v>
      </c>
      <c r="I277">
        <v>0</v>
      </c>
      <c r="J277">
        <v>0</v>
      </c>
      <c r="K277">
        <v>1512092.56</v>
      </c>
      <c r="L277">
        <v>888616.26</v>
      </c>
      <c r="M277">
        <v>192291.03</v>
      </c>
      <c r="N277">
        <v>3598840.3</v>
      </c>
      <c r="O277">
        <v>-728037.44</v>
      </c>
      <c r="P277">
        <v>0</v>
      </c>
      <c r="Q277">
        <v>0</v>
      </c>
      <c r="R277">
        <v>0</v>
      </c>
      <c r="S277">
        <v>0</v>
      </c>
    </row>
    <row r="278" spans="1:19" x14ac:dyDescent="0.3">
      <c r="A278" s="1" t="s">
        <v>61</v>
      </c>
      <c r="B278">
        <v>2018</v>
      </c>
      <c r="C278">
        <v>6940048.1799999997</v>
      </c>
      <c r="D278">
        <v>340047.28</v>
      </c>
      <c r="E278">
        <v>558616.74</v>
      </c>
      <c r="F278">
        <v>0</v>
      </c>
      <c r="G278">
        <v>0</v>
      </c>
      <c r="H278">
        <v>0</v>
      </c>
      <c r="I278">
        <v>0</v>
      </c>
      <c r="J278">
        <v>0</v>
      </c>
      <c r="K278">
        <v>1586661.76</v>
      </c>
      <c r="L278">
        <v>980125.74</v>
      </c>
      <c r="M278">
        <v>237119.66</v>
      </c>
      <c r="N278">
        <v>4136140.99</v>
      </c>
      <c r="O278">
        <v>-558616.74</v>
      </c>
      <c r="P278">
        <v>0</v>
      </c>
      <c r="Q278">
        <v>0</v>
      </c>
      <c r="R278">
        <v>0</v>
      </c>
      <c r="S278">
        <v>0</v>
      </c>
    </row>
    <row r="279" spans="1:19" x14ac:dyDescent="0.3">
      <c r="A279" s="1" t="s">
        <v>61</v>
      </c>
      <c r="B279">
        <v>2019</v>
      </c>
      <c r="C279">
        <v>7098154.0899999999</v>
      </c>
      <c r="D279">
        <v>685914.36</v>
      </c>
      <c r="E279">
        <v>327079.75</v>
      </c>
      <c r="F279">
        <v>0</v>
      </c>
      <c r="G279">
        <v>0</v>
      </c>
      <c r="H279">
        <v>0</v>
      </c>
      <c r="I279">
        <v>0</v>
      </c>
      <c r="J279">
        <v>0</v>
      </c>
      <c r="K279">
        <v>1645922.31</v>
      </c>
      <c r="L279">
        <v>1396123.66</v>
      </c>
      <c r="M279">
        <v>209321.13</v>
      </c>
      <c r="N279">
        <v>3846786.99</v>
      </c>
      <c r="O279">
        <v>-327079.75</v>
      </c>
      <c r="P279">
        <v>0</v>
      </c>
      <c r="Q279">
        <v>0</v>
      </c>
      <c r="R279">
        <v>0</v>
      </c>
      <c r="S279">
        <v>0</v>
      </c>
    </row>
    <row r="280" spans="1:19" x14ac:dyDescent="0.3">
      <c r="A280" s="1" t="s">
        <v>61</v>
      </c>
      <c r="B280">
        <v>2020</v>
      </c>
      <c r="C280">
        <v>6013822.8499999996</v>
      </c>
      <c r="D280">
        <v>424658.47</v>
      </c>
      <c r="E280">
        <v>528155.96</v>
      </c>
      <c r="F280">
        <v>0</v>
      </c>
      <c r="G280">
        <v>0</v>
      </c>
      <c r="H280">
        <v>0</v>
      </c>
      <c r="I280">
        <v>0</v>
      </c>
      <c r="J280">
        <v>0</v>
      </c>
      <c r="K280">
        <v>1411949.67</v>
      </c>
      <c r="L280">
        <v>1068519.78</v>
      </c>
      <c r="M280">
        <v>181786.23</v>
      </c>
      <c r="N280">
        <v>3351567.17</v>
      </c>
      <c r="O280">
        <v>-528155.96</v>
      </c>
      <c r="P280">
        <v>0</v>
      </c>
      <c r="Q280">
        <v>0</v>
      </c>
      <c r="R280">
        <v>0</v>
      </c>
      <c r="S280">
        <v>0</v>
      </c>
    </row>
    <row r="281" spans="1:19" x14ac:dyDescent="0.3">
      <c r="A281" s="1" t="s">
        <v>61</v>
      </c>
      <c r="B281">
        <v>2021</v>
      </c>
      <c r="C281">
        <v>6880718.5499999998</v>
      </c>
      <c r="D281">
        <v>1079173.67</v>
      </c>
      <c r="E281">
        <v>721930.98</v>
      </c>
      <c r="F281">
        <v>0</v>
      </c>
      <c r="G281">
        <v>0</v>
      </c>
      <c r="H281">
        <v>0</v>
      </c>
      <c r="I281">
        <v>0</v>
      </c>
      <c r="J281">
        <v>0</v>
      </c>
      <c r="K281">
        <v>1639447.77</v>
      </c>
      <c r="L281">
        <v>1283272.08</v>
      </c>
      <c r="M281">
        <v>185015.13</v>
      </c>
      <c r="N281">
        <v>3772983.57</v>
      </c>
      <c r="O281">
        <v>-721930.98</v>
      </c>
      <c r="P281">
        <v>0</v>
      </c>
      <c r="Q281">
        <v>0</v>
      </c>
      <c r="R281">
        <v>0</v>
      </c>
      <c r="S281">
        <v>0</v>
      </c>
    </row>
    <row r="282" spans="1:19" x14ac:dyDescent="0.3">
      <c r="A282" s="1" t="s">
        <v>62</v>
      </c>
      <c r="B282">
        <v>2015</v>
      </c>
      <c r="C282">
        <v>424755</v>
      </c>
      <c r="D282">
        <v>12101</v>
      </c>
      <c r="E282">
        <v>123412</v>
      </c>
      <c r="F282">
        <v>0</v>
      </c>
      <c r="G282">
        <v>0</v>
      </c>
      <c r="H282">
        <v>0</v>
      </c>
      <c r="I282">
        <v>0</v>
      </c>
      <c r="J282">
        <v>0</v>
      </c>
      <c r="K282">
        <v>142208</v>
      </c>
      <c r="L282">
        <v>112370</v>
      </c>
      <c r="M282">
        <v>46766</v>
      </c>
      <c r="N282">
        <v>0</v>
      </c>
      <c r="O282">
        <v>0</v>
      </c>
    </row>
    <row r="283" spans="1:19" x14ac:dyDescent="0.3">
      <c r="A283" s="1" t="s">
        <v>62</v>
      </c>
      <c r="B283">
        <v>2016</v>
      </c>
      <c r="C283">
        <v>692947</v>
      </c>
      <c r="D283">
        <v>22083</v>
      </c>
      <c r="E283">
        <v>23550</v>
      </c>
      <c r="F283">
        <v>0</v>
      </c>
      <c r="G283">
        <v>0</v>
      </c>
      <c r="H283">
        <v>0</v>
      </c>
      <c r="I283">
        <v>0</v>
      </c>
      <c r="J283">
        <v>0</v>
      </c>
      <c r="K283">
        <v>270365</v>
      </c>
      <c r="L283">
        <v>254208</v>
      </c>
      <c r="M283">
        <v>144824</v>
      </c>
      <c r="N283">
        <v>0</v>
      </c>
      <c r="O283">
        <v>0</v>
      </c>
      <c r="P283">
        <v>0</v>
      </c>
      <c r="Q283">
        <v>0</v>
      </c>
      <c r="R283">
        <v>0</v>
      </c>
      <c r="S283">
        <v>0</v>
      </c>
    </row>
    <row r="284" spans="1:19" x14ac:dyDescent="0.3">
      <c r="A284" s="1" t="s">
        <v>62</v>
      </c>
      <c r="B284">
        <v>2017</v>
      </c>
      <c r="C284">
        <v>810159</v>
      </c>
      <c r="D284">
        <v>92081</v>
      </c>
      <c r="E284">
        <v>8321</v>
      </c>
      <c r="F284">
        <v>0</v>
      </c>
      <c r="G284">
        <v>0</v>
      </c>
      <c r="H284">
        <v>0</v>
      </c>
      <c r="I284">
        <v>0</v>
      </c>
      <c r="J284">
        <v>0</v>
      </c>
      <c r="K284">
        <v>260756</v>
      </c>
      <c r="L284">
        <v>359496</v>
      </c>
      <c r="M284">
        <v>181586</v>
      </c>
      <c r="N284">
        <v>0</v>
      </c>
      <c r="O284">
        <v>0</v>
      </c>
      <c r="P284">
        <v>0</v>
      </c>
      <c r="Q284">
        <v>0</v>
      </c>
      <c r="R284">
        <v>0</v>
      </c>
      <c r="S284">
        <v>0</v>
      </c>
    </row>
    <row r="285" spans="1:19" x14ac:dyDescent="0.3">
      <c r="A285" s="1" t="s">
        <v>62</v>
      </c>
      <c r="B285">
        <v>2018</v>
      </c>
      <c r="C285">
        <v>845234</v>
      </c>
      <c r="D285">
        <v>15407</v>
      </c>
      <c r="E285">
        <v>0</v>
      </c>
      <c r="F285">
        <v>0</v>
      </c>
      <c r="G285">
        <v>0</v>
      </c>
      <c r="H285">
        <v>0</v>
      </c>
      <c r="I285">
        <v>0</v>
      </c>
      <c r="J285">
        <v>0</v>
      </c>
      <c r="K285">
        <v>276180</v>
      </c>
      <c r="L285">
        <v>391043</v>
      </c>
      <c r="M285">
        <v>178011</v>
      </c>
      <c r="N285">
        <v>0</v>
      </c>
      <c r="O285">
        <v>0</v>
      </c>
      <c r="P285">
        <v>0</v>
      </c>
      <c r="Q285">
        <v>0</v>
      </c>
      <c r="R285">
        <v>0</v>
      </c>
      <c r="S285">
        <v>0</v>
      </c>
    </row>
    <row r="286" spans="1:19" x14ac:dyDescent="0.3">
      <c r="A286" s="1" t="s">
        <v>62</v>
      </c>
      <c r="B286">
        <v>2019</v>
      </c>
      <c r="C286">
        <v>724051</v>
      </c>
      <c r="D286">
        <v>35928</v>
      </c>
      <c r="E286">
        <v>0</v>
      </c>
      <c r="F286">
        <v>0</v>
      </c>
      <c r="G286">
        <v>0</v>
      </c>
      <c r="H286">
        <v>0</v>
      </c>
      <c r="I286">
        <v>0</v>
      </c>
      <c r="J286">
        <v>0</v>
      </c>
      <c r="K286">
        <v>242881</v>
      </c>
      <c r="L286">
        <v>291128</v>
      </c>
      <c r="M286">
        <v>190042</v>
      </c>
      <c r="N286">
        <v>0</v>
      </c>
      <c r="O286">
        <v>0</v>
      </c>
      <c r="P286">
        <v>0</v>
      </c>
      <c r="Q286">
        <v>0</v>
      </c>
      <c r="R286">
        <v>0</v>
      </c>
      <c r="S286">
        <v>0</v>
      </c>
    </row>
    <row r="287" spans="1:19" x14ac:dyDescent="0.3">
      <c r="A287" s="1" t="s">
        <v>62</v>
      </c>
      <c r="B287">
        <v>2020</v>
      </c>
      <c r="C287">
        <v>630867</v>
      </c>
      <c r="D287">
        <v>11548</v>
      </c>
      <c r="E287">
        <v>0</v>
      </c>
      <c r="F287">
        <v>0</v>
      </c>
      <c r="G287">
        <v>0</v>
      </c>
      <c r="H287">
        <v>0</v>
      </c>
      <c r="I287">
        <v>0</v>
      </c>
      <c r="J287">
        <v>0</v>
      </c>
      <c r="K287">
        <v>198837</v>
      </c>
      <c r="L287">
        <v>147479</v>
      </c>
      <c r="M287">
        <v>162071</v>
      </c>
      <c r="N287">
        <v>122480</v>
      </c>
      <c r="O287">
        <v>0</v>
      </c>
      <c r="P287">
        <v>0</v>
      </c>
      <c r="Q287">
        <v>0</v>
      </c>
      <c r="R287">
        <v>0</v>
      </c>
      <c r="S287">
        <v>0</v>
      </c>
    </row>
    <row r="288" spans="1:19" x14ac:dyDescent="0.3">
      <c r="A288" s="1" t="s">
        <v>62</v>
      </c>
      <c r="B288">
        <v>2021</v>
      </c>
      <c r="C288">
        <v>526974</v>
      </c>
      <c r="D288">
        <v>14558</v>
      </c>
      <c r="E288">
        <v>0</v>
      </c>
      <c r="F288">
        <v>0</v>
      </c>
      <c r="G288">
        <v>0</v>
      </c>
      <c r="H288">
        <v>0</v>
      </c>
      <c r="I288">
        <v>0</v>
      </c>
      <c r="J288">
        <v>0</v>
      </c>
      <c r="K288">
        <v>205147</v>
      </c>
      <c r="L288">
        <v>161552</v>
      </c>
      <c r="M288">
        <v>160275</v>
      </c>
      <c r="N288">
        <v>0</v>
      </c>
      <c r="O288">
        <v>0</v>
      </c>
      <c r="P288">
        <v>0</v>
      </c>
      <c r="Q288">
        <v>0</v>
      </c>
      <c r="R288">
        <v>0</v>
      </c>
      <c r="S288">
        <v>0</v>
      </c>
    </row>
    <row r="289" spans="1:19" x14ac:dyDescent="0.3">
      <c r="A289" s="1" t="s">
        <v>63</v>
      </c>
      <c r="B289">
        <v>2015</v>
      </c>
      <c r="C289">
        <v>15777343.210000001</v>
      </c>
      <c r="D289">
        <v>315810.71000000002</v>
      </c>
      <c r="E289">
        <v>4489990.0599999996</v>
      </c>
      <c r="F289">
        <v>0</v>
      </c>
      <c r="G289">
        <v>1202397.71</v>
      </c>
      <c r="H289">
        <v>0</v>
      </c>
      <c r="I289">
        <v>0</v>
      </c>
      <c r="J289">
        <v>0</v>
      </c>
      <c r="K289">
        <v>1379374.5</v>
      </c>
      <c r="L289">
        <v>4240518.3099999996</v>
      </c>
      <c r="M289">
        <v>353357.74</v>
      </c>
      <c r="N289">
        <v>5314102.6100000003</v>
      </c>
      <c r="O289">
        <v>0</v>
      </c>
    </row>
    <row r="290" spans="1:19" x14ac:dyDescent="0.3">
      <c r="A290" s="1" t="s">
        <v>63</v>
      </c>
      <c r="B290">
        <v>2016</v>
      </c>
      <c r="C290">
        <v>20301606.039999999</v>
      </c>
      <c r="D290">
        <v>673258.76</v>
      </c>
      <c r="E290">
        <v>9069363.6799999997</v>
      </c>
      <c r="F290">
        <v>0</v>
      </c>
      <c r="G290">
        <v>0</v>
      </c>
      <c r="H290">
        <v>0</v>
      </c>
      <c r="I290">
        <v>0</v>
      </c>
      <c r="J290">
        <v>0</v>
      </c>
      <c r="K290">
        <v>1189964.08</v>
      </c>
      <c r="L290">
        <v>3847443.99</v>
      </c>
      <c r="M290">
        <v>352517.76</v>
      </c>
      <c r="N290">
        <v>5842316.5199999996</v>
      </c>
      <c r="O290">
        <v>0</v>
      </c>
      <c r="P290">
        <v>0</v>
      </c>
      <c r="Q290">
        <v>0</v>
      </c>
      <c r="R290">
        <v>0</v>
      </c>
      <c r="S290">
        <v>0</v>
      </c>
    </row>
    <row r="291" spans="1:19" x14ac:dyDescent="0.3">
      <c r="A291" s="1" t="s">
        <v>63</v>
      </c>
      <c r="B291">
        <v>2017</v>
      </c>
      <c r="C291">
        <v>17886850.760000002</v>
      </c>
      <c r="D291">
        <v>186209.77</v>
      </c>
      <c r="E291">
        <v>5427749.6900000004</v>
      </c>
      <c r="F291">
        <v>0</v>
      </c>
      <c r="G291">
        <v>0</v>
      </c>
      <c r="H291">
        <v>0</v>
      </c>
      <c r="I291">
        <v>0</v>
      </c>
      <c r="J291">
        <v>0</v>
      </c>
      <c r="K291">
        <v>1491437.74</v>
      </c>
      <c r="L291">
        <v>4503215.57</v>
      </c>
      <c r="M291">
        <v>362843.85</v>
      </c>
      <c r="N291">
        <v>5915394.1500000004</v>
      </c>
      <c r="O291">
        <v>0</v>
      </c>
      <c r="P291">
        <v>0</v>
      </c>
      <c r="Q291">
        <v>0</v>
      </c>
      <c r="R291">
        <v>0</v>
      </c>
      <c r="S291">
        <v>0</v>
      </c>
    </row>
    <row r="292" spans="1:19" x14ac:dyDescent="0.3">
      <c r="A292" s="1" t="s">
        <v>63</v>
      </c>
      <c r="B292">
        <v>2018</v>
      </c>
      <c r="C292">
        <v>22655648.760000002</v>
      </c>
      <c r="D292">
        <v>149000</v>
      </c>
      <c r="E292">
        <v>7878330.7300000004</v>
      </c>
      <c r="F292">
        <v>0</v>
      </c>
      <c r="G292">
        <v>0</v>
      </c>
      <c r="H292">
        <v>0</v>
      </c>
      <c r="I292">
        <v>0</v>
      </c>
      <c r="J292">
        <v>0</v>
      </c>
      <c r="K292">
        <v>1587035.22</v>
      </c>
      <c r="L292">
        <v>5881695.0700000003</v>
      </c>
      <c r="M292">
        <v>560665.31999999995</v>
      </c>
      <c r="N292">
        <v>6747922.4199999999</v>
      </c>
      <c r="O292">
        <v>0</v>
      </c>
      <c r="P292">
        <v>0</v>
      </c>
      <c r="Q292">
        <v>0</v>
      </c>
      <c r="R292">
        <v>0</v>
      </c>
      <c r="S292">
        <v>0</v>
      </c>
    </row>
    <row r="293" spans="1:19" x14ac:dyDescent="0.3">
      <c r="A293" s="1" t="s">
        <v>63</v>
      </c>
      <c r="B293">
        <v>2019</v>
      </c>
      <c r="C293">
        <v>28947764.239999998</v>
      </c>
      <c r="D293">
        <v>0</v>
      </c>
      <c r="E293">
        <v>8619729.4900000002</v>
      </c>
      <c r="F293">
        <v>0</v>
      </c>
      <c r="G293">
        <v>0</v>
      </c>
      <c r="H293">
        <v>0</v>
      </c>
      <c r="I293">
        <v>0</v>
      </c>
      <c r="J293">
        <v>0</v>
      </c>
      <c r="K293">
        <v>2052723.67</v>
      </c>
      <c r="L293">
        <v>7010200.0499999998</v>
      </c>
      <c r="M293">
        <v>477859.9</v>
      </c>
      <c r="N293">
        <v>10787251.130000001</v>
      </c>
      <c r="O293">
        <v>0</v>
      </c>
      <c r="P293">
        <v>0</v>
      </c>
      <c r="Q293">
        <v>0</v>
      </c>
      <c r="R293">
        <v>0</v>
      </c>
      <c r="S293">
        <v>0</v>
      </c>
    </row>
    <row r="294" spans="1:19" x14ac:dyDescent="0.3">
      <c r="A294" s="1" t="s">
        <v>63</v>
      </c>
      <c r="B294">
        <v>2020</v>
      </c>
      <c r="C294">
        <v>19819369.559999999</v>
      </c>
      <c r="D294">
        <v>0</v>
      </c>
      <c r="E294">
        <v>7533143.1500000004</v>
      </c>
      <c r="F294">
        <v>0</v>
      </c>
      <c r="G294">
        <v>0</v>
      </c>
      <c r="H294">
        <v>0</v>
      </c>
      <c r="I294">
        <v>0</v>
      </c>
      <c r="J294">
        <v>0</v>
      </c>
      <c r="K294">
        <v>1984286.48</v>
      </c>
      <c r="L294">
        <v>3596948.79</v>
      </c>
      <c r="M294">
        <v>739905.45</v>
      </c>
      <c r="N294">
        <v>5965085.6900000004</v>
      </c>
      <c r="O294">
        <v>0</v>
      </c>
      <c r="P294">
        <v>0</v>
      </c>
      <c r="Q294">
        <v>0</v>
      </c>
      <c r="R294">
        <v>0</v>
      </c>
      <c r="S294">
        <v>0</v>
      </c>
    </row>
    <row r="295" spans="1:19" x14ac:dyDescent="0.3">
      <c r="A295" s="1" t="s">
        <v>63</v>
      </c>
      <c r="B295">
        <v>2021</v>
      </c>
      <c r="C295">
        <v>21722908.57</v>
      </c>
      <c r="D295">
        <v>127591.51</v>
      </c>
      <c r="E295">
        <v>8049589.1299999999</v>
      </c>
      <c r="F295">
        <v>0</v>
      </c>
      <c r="G295">
        <v>0</v>
      </c>
      <c r="H295">
        <v>0</v>
      </c>
      <c r="I295">
        <v>0</v>
      </c>
      <c r="J295">
        <v>0</v>
      </c>
      <c r="K295">
        <v>1653054.19</v>
      </c>
      <c r="L295">
        <v>3475795.21</v>
      </c>
      <c r="M295">
        <v>458211.09</v>
      </c>
      <c r="N295">
        <v>8086258.9500000002</v>
      </c>
      <c r="O295">
        <v>0</v>
      </c>
      <c r="P295">
        <v>0</v>
      </c>
      <c r="Q295">
        <v>0</v>
      </c>
      <c r="R295">
        <v>0</v>
      </c>
      <c r="S295">
        <v>0</v>
      </c>
    </row>
    <row r="296" spans="1:19" x14ac:dyDescent="0.3">
      <c r="A296" s="1" t="s">
        <v>64</v>
      </c>
      <c r="B296">
        <v>2015</v>
      </c>
      <c r="C296">
        <v>1293107</v>
      </c>
      <c r="D296">
        <v>-808959</v>
      </c>
      <c r="E296">
        <v>-200284</v>
      </c>
      <c r="F296">
        <v>0</v>
      </c>
      <c r="G296">
        <v>0</v>
      </c>
      <c r="H296">
        <v>0</v>
      </c>
      <c r="I296">
        <v>0</v>
      </c>
      <c r="J296">
        <v>0</v>
      </c>
      <c r="K296">
        <v>203435</v>
      </c>
      <c r="L296">
        <v>723524</v>
      </c>
      <c r="M296">
        <v>56353</v>
      </c>
      <c r="N296">
        <v>309794</v>
      </c>
      <c r="O296">
        <v>0</v>
      </c>
    </row>
    <row r="297" spans="1:19" x14ac:dyDescent="0.3">
      <c r="A297" s="1" t="s">
        <v>64</v>
      </c>
      <c r="B297">
        <v>2016</v>
      </c>
      <c r="C297">
        <v>1940991</v>
      </c>
      <c r="D297">
        <v>50376</v>
      </c>
      <c r="E297">
        <v>395789</v>
      </c>
      <c r="F297">
        <v>0</v>
      </c>
      <c r="G297">
        <v>0</v>
      </c>
      <c r="H297">
        <v>0</v>
      </c>
      <c r="I297">
        <v>0</v>
      </c>
      <c r="J297">
        <v>0</v>
      </c>
      <c r="K297">
        <v>204075</v>
      </c>
      <c r="L297">
        <v>672187</v>
      </c>
      <c r="M297">
        <v>63652</v>
      </c>
      <c r="N297">
        <v>1001077</v>
      </c>
      <c r="O297">
        <v>0</v>
      </c>
      <c r="P297">
        <v>0</v>
      </c>
      <c r="Q297">
        <v>0</v>
      </c>
      <c r="R297">
        <v>0</v>
      </c>
      <c r="S297">
        <v>0</v>
      </c>
    </row>
    <row r="298" spans="1:19" x14ac:dyDescent="0.3">
      <c r="A298" s="1" t="s">
        <v>64</v>
      </c>
      <c r="B298">
        <v>2017</v>
      </c>
      <c r="C298">
        <v>2551610</v>
      </c>
      <c r="D298">
        <v>158847</v>
      </c>
      <c r="E298">
        <v>633962</v>
      </c>
      <c r="F298">
        <v>0</v>
      </c>
      <c r="G298">
        <v>0</v>
      </c>
      <c r="H298">
        <v>0</v>
      </c>
      <c r="I298">
        <v>0</v>
      </c>
      <c r="J298">
        <v>0</v>
      </c>
      <c r="K298">
        <v>241268</v>
      </c>
      <c r="L298">
        <v>477276</v>
      </c>
      <c r="M298">
        <v>45003</v>
      </c>
      <c r="N298">
        <v>1154101</v>
      </c>
      <c r="O298">
        <v>0</v>
      </c>
      <c r="P298">
        <v>0</v>
      </c>
      <c r="Q298">
        <v>0</v>
      </c>
      <c r="R298">
        <v>0</v>
      </c>
      <c r="S298">
        <v>0</v>
      </c>
    </row>
    <row r="299" spans="1:19" x14ac:dyDescent="0.3">
      <c r="A299" s="1" t="s">
        <v>64</v>
      </c>
      <c r="B299">
        <v>2018</v>
      </c>
      <c r="C299">
        <v>1778360.46</v>
      </c>
      <c r="D299">
        <v>113439.13</v>
      </c>
      <c r="E299">
        <v>205712.23</v>
      </c>
      <c r="F299">
        <v>0</v>
      </c>
      <c r="G299">
        <v>0</v>
      </c>
      <c r="H299">
        <v>0</v>
      </c>
      <c r="I299">
        <v>0</v>
      </c>
      <c r="J299">
        <v>0</v>
      </c>
      <c r="K299">
        <v>266845.69</v>
      </c>
      <c r="L299">
        <v>916541.31</v>
      </c>
      <c r="M299">
        <v>56374.32</v>
      </c>
      <c r="N299">
        <v>332886.90999999997</v>
      </c>
      <c r="O299">
        <v>0</v>
      </c>
      <c r="P299">
        <v>0</v>
      </c>
      <c r="Q299">
        <v>0</v>
      </c>
      <c r="R299">
        <v>0</v>
      </c>
      <c r="S299">
        <v>0</v>
      </c>
    </row>
    <row r="300" spans="1:19" x14ac:dyDescent="0.3">
      <c r="A300" s="1" t="s">
        <v>64</v>
      </c>
      <c r="B300">
        <v>2019</v>
      </c>
      <c r="C300">
        <v>1368227.77</v>
      </c>
      <c r="D300">
        <v>57027.78</v>
      </c>
      <c r="E300">
        <v>115020.7</v>
      </c>
      <c r="F300">
        <v>0</v>
      </c>
      <c r="G300">
        <v>0</v>
      </c>
      <c r="H300">
        <v>0</v>
      </c>
      <c r="I300">
        <v>0</v>
      </c>
      <c r="J300">
        <v>0</v>
      </c>
      <c r="K300">
        <v>272007.92</v>
      </c>
      <c r="L300">
        <v>655739.14</v>
      </c>
      <c r="M300">
        <v>58723.66</v>
      </c>
      <c r="N300">
        <v>266736.34999999998</v>
      </c>
      <c r="O300">
        <v>0</v>
      </c>
      <c r="P300">
        <v>0</v>
      </c>
      <c r="Q300">
        <v>0</v>
      </c>
      <c r="R300">
        <v>0</v>
      </c>
      <c r="S300">
        <v>0</v>
      </c>
    </row>
    <row r="301" spans="1:19" x14ac:dyDescent="0.3">
      <c r="A301" s="1" t="s">
        <v>64</v>
      </c>
      <c r="B301">
        <v>2020</v>
      </c>
      <c r="C301">
        <v>1924938.04</v>
      </c>
      <c r="D301">
        <v>199168.29</v>
      </c>
      <c r="E301">
        <v>239979.1</v>
      </c>
      <c r="F301">
        <v>0</v>
      </c>
      <c r="G301">
        <v>0</v>
      </c>
      <c r="H301">
        <v>0</v>
      </c>
      <c r="I301">
        <v>0</v>
      </c>
      <c r="J301">
        <v>0</v>
      </c>
      <c r="K301">
        <v>296488</v>
      </c>
      <c r="L301">
        <v>994351.7</v>
      </c>
      <c r="M301">
        <v>84489.19</v>
      </c>
      <c r="N301">
        <v>309630.05</v>
      </c>
      <c r="O301">
        <v>0</v>
      </c>
      <c r="P301">
        <v>0</v>
      </c>
      <c r="Q301">
        <v>0</v>
      </c>
      <c r="R301">
        <v>0</v>
      </c>
      <c r="S301">
        <v>0</v>
      </c>
    </row>
    <row r="302" spans="1:19" x14ac:dyDescent="0.3">
      <c r="A302" s="1" t="s">
        <v>64</v>
      </c>
      <c r="B302">
        <v>2021</v>
      </c>
      <c r="C302">
        <v>2265234.6800000002</v>
      </c>
      <c r="D302">
        <v>343936.1</v>
      </c>
      <c r="E302">
        <v>349138.71</v>
      </c>
      <c r="F302">
        <v>0</v>
      </c>
      <c r="G302">
        <v>0</v>
      </c>
      <c r="H302">
        <v>0</v>
      </c>
      <c r="I302">
        <v>0</v>
      </c>
      <c r="J302">
        <v>0</v>
      </c>
      <c r="K302">
        <v>347991.24</v>
      </c>
      <c r="L302">
        <v>1035975.24</v>
      </c>
      <c r="M302">
        <v>73579.11</v>
      </c>
      <c r="N302">
        <v>458550.38</v>
      </c>
      <c r="O302">
        <v>0</v>
      </c>
      <c r="P302">
        <v>0</v>
      </c>
      <c r="Q302">
        <v>0</v>
      </c>
      <c r="R302">
        <v>0</v>
      </c>
      <c r="S302">
        <v>0</v>
      </c>
    </row>
    <row r="303" spans="1:19" x14ac:dyDescent="0.3">
      <c r="A303" s="1" t="s">
        <v>65</v>
      </c>
      <c r="B303">
        <v>2015</v>
      </c>
      <c r="C303">
        <v>15178835</v>
      </c>
      <c r="D303">
        <v>200517</v>
      </c>
      <c r="E303">
        <v>3324147</v>
      </c>
      <c r="F303">
        <v>0</v>
      </c>
      <c r="G303">
        <v>0</v>
      </c>
      <c r="H303">
        <v>0</v>
      </c>
      <c r="I303">
        <v>0</v>
      </c>
      <c r="J303">
        <v>0</v>
      </c>
      <c r="K303">
        <v>2588687</v>
      </c>
      <c r="L303">
        <v>4624478</v>
      </c>
      <c r="M303">
        <v>201439</v>
      </c>
      <c r="N303">
        <v>7644986</v>
      </c>
      <c r="O303">
        <v>119247</v>
      </c>
    </row>
    <row r="304" spans="1:19" x14ac:dyDescent="0.3">
      <c r="A304" s="1" t="s">
        <v>65</v>
      </c>
      <c r="B304">
        <v>2016</v>
      </c>
      <c r="C304">
        <v>10425039</v>
      </c>
      <c r="D304">
        <v>3806383</v>
      </c>
      <c r="E304">
        <v>1084859</v>
      </c>
      <c r="F304">
        <v>0</v>
      </c>
      <c r="G304">
        <v>0</v>
      </c>
      <c r="H304">
        <v>0</v>
      </c>
      <c r="I304">
        <v>0</v>
      </c>
      <c r="J304">
        <v>0</v>
      </c>
      <c r="K304">
        <v>2240932</v>
      </c>
      <c r="L304">
        <v>2588878</v>
      </c>
      <c r="M304">
        <v>134426</v>
      </c>
      <c r="N304">
        <v>5276306</v>
      </c>
      <c r="O304">
        <v>184498</v>
      </c>
      <c r="P304">
        <v>0</v>
      </c>
      <c r="Q304">
        <v>0</v>
      </c>
      <c r="R304">
        <v>0</v>
      </c>
      <c r="S304">
        <v>0</v>
      </c>
    </row>
    <row r="305" spans="1:19" x14ac:dyDescent="0.3">
      <c r="A305" s="1" t="s">
        <v>65</v>
      </c>
      <c r="B305">
        <v>2017</v>
      </c>
      <c r="C305">
        <v>9083922</v>
      </c>
      <c r="D305">
        <v>3123668</v>
      </c>
      <c r="E305">
        <v>1226128</v>
      </c>
      <c r="F305">
        <v>0</v>
      </c>
      <c r="G305">
        <v>0</v>
      </c>
      <c r="H305">
        <v>0</v>
      </c>
      <c r="I305">
        <v>0</v>
      </c>
      <c r="J305">
        <v>0</v>
      </c>
      <c r="K305">
        <v>1730414</v>
      </c>
      <c r="L305">
        <v>1750093</v>
      </c>
      <c r="M305">
        <v>88757</v>
      </c>
      <c r="N305">
        <v>4170857</v>
      </c>
      <c r="O305">
        <v>117673</v>
      </c>
      <c r="P305">
        <v>0</v>
      </c>
      <c r="Q305">
        <v>0</v>
      </c>
      <c r="R305">
        <v>0</v>
      </c>
      <c r="S305">
        <v>0</v>
      </c>
    </row>
    <row r="306" spans="1:19" x14ac:dyDescent="0.3">
      <c r="A306" s="1" t="s">
        <v>65</v>
      </c>
      <c r="B306">
        <v>2018</v>
      </c>
      <c r="C306">
        <v>16868642</v>
      </c>
      <c r="D306">
        <v>2607189</v>
      </c>
      <c r="E306">
        <v>3911288</v>
      </c>
      <c r="F306">
        <v>0</v>
      </c>
      <c r="G306">
        <v>0</v>
      </c>
      <c r="H306">
        <v>0</v>
      </c>
      <c r="I306">
        <v>0</v>
      </c>
      <c r="J306">
        <v>0</v>
      </c>
      <c r="K306">
        <v>2638546</v>
      </c>
      <c r="L306">
        <v>3377004</v>
      </c>
      <c r="M306">
        <v>183179</v>
      </c>
      <c r="N306">
        <v>6554094</v>
      </c>
      <c r="O306">
        <v>204530</v>
      </c>
      <c r="P306">
        <v>0</v>
      </c>
      <c r="Q306">
        <v>0</v>
      </c>
      <c r="R306">
        <v>0</v>
      </c>
      <c r="S306">
        <v>0</v>
      </c>
    </row>
    <row r="307" spans="1:19" x14ac:dyDescent="0.3">
      <c r="A307" s="1" t="s">
        <v>65</v>
      </c>
      <c r="B307">
        <v>2019</v>
      </c>
      <c r="C307">
        <v>29297557.620000001</v>
      </c>
      <c r="D307">
        <v>2977723.13</v>
      </c>
      <c r="E307">
        <v>6061058.0899999999</v>
      </c>
      <c r="F307">
        <v>0</v>
      </c>
      <c r="G307">
        <v>0</v>
      </c>
      <c r="H307">
        <v>0</v>
      </c>
      <c r="I307">
        <v>0</v>
      </c>
      <c r="J307">
        <v>0</v>
      </c>
      <c r="K307">
        <v>3744789.24</v>
      </c>
      <c r="L307">
        <v>4130618</v>
      </c>
      <c r="M307">
        <v>180134</v>
      </c>
      <c r="N307">
        <v>14576026</v>
      </c>
      <c r="O307">
        <v>604933</v>
      </c>
      <c r="P307">
        <v>0</v>
      </c>
      <c r="Q307">
        <v>4136705</v>
      </c>
      <c r="R307">
        <v>0</v>
      </c>
      <c r="S307">
        <v>0</v>
      </c>
    </row>
    <row r="308" spans="1:19" x14ac:dyDescent="0.3">
      <c r="A308" s="1" t="s">
        <v>65</v>
      </c>
      <c r="B308">
        <v>2020</v>
      </c>
      <c r="C308">
        <v>16352635</v>
      </c>
      <c r="D308">
        <v>1355450</v>
      </c>
      <c r="E308">
        <v>2377497</v>
      </c>
      <c r="F308">
        <v>0</v>
      </c>
      <c r="G308">
        <v>0</v>
      </c>
      <c r="H308">
        <v>0</v>
      </c>
      <c r="I308">
        <v>0</v>
      </c>
      <c r="J308">
        <v>0</v>
      </c>
      <c r="K308">
        <v>2727395</v>
      </c>
      <c r="L308">
        <v>3927894</v>
      </c>
      <c r="M308">
        <v>278865</v>
      </c>
      <c r="N308">
        <v>5876372</v>
      </c>
      <c r="O308">
        <v>1164612</v>
      </c>
      <c r="P308">
        <v>0</v>
      </c>
      <c r="Q308">
        <v>0</v>
      </c>
      <c r="R308">
        <v>0</v>
      </c>
      <c r="S308">
        <v>0</v>
      </c>
    </row>
    <row r="309" spans="1:19" x14ac:dyDescent="0.3">
      <c r="A309" s="1" t="s">
        <v>65</v>
      </c>
      <c r="B309">
        <v>2021</v>
      </c>
      <c r="C309">
        <v>14600710</v>
      </c>
      <c r="D309">
        <v>2049668</v>
      </c>
      <c r="E309">
        <v>2048875</v>
      </c>
      <c r="F309">
        <v>0</v>
      </c>
      <c r="G309">
        <v>0</v>
      </c>
      <c r="H309">
        <v>0</v>
      </c>
      <c r="I309">
        <v>0</v>
      </c>
      <c r="J309">
        <v>0</v>
      </c>
      <c r="K309">
        <v>1907833</v>
      </c>
      <c r="L309">
        <v>4812426</v>
      </c>
      <c r="M309">
        <v>118257</v>
      </c>
      <c r="N309">
        <v>4132571</v>
      </c>
      <c r="O309">
        <v>1580748</v>
      </c>
      <c r="P309">
        <v>0</v>
      </c>
      <c r="Q309">
        <v>0</v>
      </c>
      <c r="R309">
        <v>0</v>
      </c>
      <c r="S309">
        <v>0</v>
      </c>
    </row>
    <row r="310" spans="1:19" x14ac:dyDescent="0.3">
      <c r="A310" s="1" t="s">
        <v>66</v>
      </c>
      <c r="B310">
        <v>2015</v>
      </c>
      <c r="C310">
        <v>959680</v>
      </c>
      <c r="D310">
        <v>22318</v>
      </c>
      <c r="E310">
        <v>179612</v>
      </c>
      <c r="F310">
        <v>0</v>
      </c>
      <c r="G310">
        <v>0</v>
      </c>
      <c r="H310">
        <v>0</v>
      </c>
      <c r="I310">
        <v>0</v>
      </c>
      <c r="J310">
        <v>0</v>
      </c>
      <c r="K310">
        <v>209454</v>
      </c>
      <c r="L310">
        <v>509811</v>
      </c>
      <c r="M310">
        <v>138510</v>
      </c>
      <c r="N310">
        <v>101905</v>
      </c>
      <c r="O310">
        <v>0</v>
      </c>
    </row>
    <row r="311" spans="1:19" x14ac:dyDescent="0.3">
      <c r="A311" s="1" t="s">
        <v>66</v>
      </c>
      <c r="B311">
        <v>2016</v>
      </c>
      <c r="C311">
        <v>1201955.75</v>
      </c>
      <c r="D311">
        <v>0</v>
      </c>
      <c r="E311">
        <v>96899.3</v>
      </c>
      <c r="F311">
        <v>0</v>
      </c>
      <c r="G311">
        <v>0</v>
      </c>
      <c r="H311">
        <v>0</v>
      </c>
      <c r="I311">
        <v>0</v>
      </c>
      <c r="J311">
        <v>0</v>
      </c>
      <c r="K311">
        <v>208875.75</v>
      </c>
      <c r="L311">
        <v>749244.51</v>
      </c>
      <c r="M311">
        <v>140163.48000000001</v>
      </c>
      <c r="N311">
        <v>103672.01</v>
      </c>
      <c r="O311">
        <v>0</v>
      </c>
      <c r="P311">
        <v>0</v>
      </c>
      <c r="Q311">
        <v>0</v>
      </c>
      <c r="R311">
        <v>0</v>
      </c>
      <c r="S311">
        <v>0</v>
      </c>
    </row>
    <row r="312" spans="1:19" x14ac:dyDescent="0.3">
      <c r="A312" s="1" t="s">
        <v>66</v>
      </c>
      <c r="B312">
        <v>2017</v>
      </c>
      <c r="C312">
        <v>1692122.56</v>
      </c>
      <c r="D312">
        <v>0</v>
      </c>
      <c r="E312">
        <v>263532.76</v>
      </c>
      <c r="F312">
        <v>0</v>
      </c>
      <c r="G312">
        <v>0</v>
      </c>
      <c r="H312">
        <v>0</v>
      </c>
      <c r="I312">
        <v>0</v>
      </c>
      <c r="J312">
        <v>0</v>
      </c>
      <c r="K312">
        <v>264106.12</v>
      </c>
      <c r="L312">
        <v>890638.38</v>
      </c>
      <c r="M312">
        <v>171056.79</v>
      </c>
      <c r="N312">
        <v>102788.51</v>
      </c>
      <c r="O312">
        <v>0</v>
      </c>
      <c r="P312">
        <v>0</v>
      </c>
      <c r="Q312">
        <v>0</v>
      </c>
      <c r="R312">
        <v>0</v>
      </c>
      <c r="S312">
        <v>0</v>
      </c>
    </row>
    <row r="313" spans="1:19" x14ac:dyDescent="0.3">
      <c r="A313" s="1" t="s">
        <v>66</v>
      </c>
      <c r="B313">
        <v>2018</v>
      </c>
      <c r="C313">
        <v>1719102.03</v>
      </c>
      <c r="D313">
        <v>0</v>
      </c>
      <c r="E313">
        <v>136450</v>
      </c>
      <c r="F313">
        <v>0</v>
      </c>
      <c r="G313">
        <v>0</v>
      </c>
      <c r="H313">
        <v>0</v>
      </c>
      <c r="I313">
        <v>0</v>
      </c>
      <c r="J313">
        <v>0</v>
      </c>
      <c r="K313">
        <v>292592.67</v>
      </c>
      <c r="L313">
        <v>970570.51</v>
      </c>
      <c r="M313">
        <v>210194.97</v>
      </c>
      <c r="N313">
        <v>109293.88</v>
      </c>
      <c r="O313">
        <v>0</v>
      </c>
      <c r="P313">
        <v>0</v>
      </c>
      <c r="Q313">
        <v>0</v>
      </c>
      <c r="R313">
        <v>0</v>
      </c>
      <c r="S313">
        <v>0</v>
      </c>
    </row>
    <row r="314" spans="1:19" x14ac:dyDescent="0.3">
      <c r="A314" s="1" t="s">
        <v>66</v>
      </c>
      <c r="B314">
        <v>2019</v>
      </c>
      <c r="C314">
        <v>1487372.31</v>
      </c>
      <c r="D314">
        <v>0</v>
      </c>
      <c r="E314">
        <v>312299.71999999997</v>
      </c>
      <c r="F314">
        <v>0</v>
      </c>
      <c r="G314">
        <v>0</v>
      </c>
      <c r="H314">
        <v>0</v>
      </c>
      <c r="I314">
        <v>0</v>
      </c>
      <c r="J314">
        <v>0</v>
      </c>
      <c r="K314">
        <v>239486.81</v>
      </c>
      <c r="L314">
        <v>688565.48</v>
      </c>
      <c r="M314">
        <v>105925.01</v>
      </c>
      <c r="N314">
        <v>140610.62</v>
      </c>
      <c r="O314">
        <v>484.67</v>
      </c>
      <c r="P314">
        <v>0</v>
      </c>
      <c r="Q314">
        <v>0</v>
      </c>
      <c r="R314">
        <v>0</v>
      </c>
      <c r="S314">
        <v>0</v>
      </c>
    </row>
    <row r="315" spans="1:19" x14ac:dyDescent="0.3">
      <c r="A315" s="1" t="s">
        <v>66</v>
      </c>
      <c r="B315">
        <v>2020</v>
      </c>
      <c r="C315">
        <v>652382.71</v>
      </c>
      <c r="D315">
        <v>0</v>
      </c>
      <c r="E315">
        <v>101292.73</v>
      </c>
      <c r="F315">
        <v>0</v>
      </c>
      <c r="G315">
        <v>0</v>
      </c>
      <c r="H315">
        <v>0</v>
      </c>
      <c r="I315">
        <v>0</v>
      </c>
      <c r="J315">
        <v>0</v>
      </c>
      <c r="K315">
        <v>124854.98</v>
      </c>
      <c r="L315">
        <v>357999.99</v>
      </c>
      <c r="M315">
        <v>55223.360000000001</v>
      </c>
      <c r="N315">
        <v>12886.65</v>
      </c>
      <c r="O315">
        <v>125</v>
      </c>
      <c r="P315">
        <v>0</v>
      </c>
      <c r="Q315">
        <v>0</v>
      </c>
      <c r="R315">
        <v>0</v>
      </c>
      <c r="S315">
        <v>0</v>
      </c>
    </row>
    <row r="316" spans="1:19" x14ac:dyDescent="0.3">
      <c r="A316" s="1" t="s">
        <v>66</v>
      </c>
      <c r="B316">
        <v>2021</v>
      </c>
      <c r="C316">
        <v>1484954.92</v>
      </c>
      <c r="D316">
        <v>0</v>
      </c>
      <c r="E316">
        <v>496534.44</v>
      </c>
      <c r="F316">
        <v>0</v>
      </c>
      <c r="G316">
        <v>0</v>
      </c>
      <c r="H316">
        <v>0</v>
      </c>
      <c r="I316">
        <v>0</v>
      </c>
      <c r="J316">
        <v>0</v>
      </c>
      <c r="K316">
        <v>250869.2</v>
      </c>
      <c r="L316">
        <v>577328.24</v>
      </c>
      <c r="M316">
        <v>110757.44</v>
      </c>
      <c r="N316">
        <v>49465.599999999999</v>
      </c>
      <c r="O316">
        <v>0</v>
      </c>
      <c r="P316">
        <v>0</v>
      </c>
      <c r="Q316">
        <v>0</v>
      </c>
      <c r="R316">
        <v>0</v>
      </c>
      <c r="S316">
        <v>0</v>
      </c>
    </row>
    <row r="317" spans="1:19" x14ac:dyDescent="0.3">
      <c r="A317" s="1" t="s">
        <v>67</v>
      </c>
      <c r="B317">
        <v>2015</v>
      </c>
      <c r="C317">
        <v>6710692.2199999997</v>
      </c>
      <c r="D317">
        <v>639914.25</v>
      </c>
      <c r="E317">
        <v>454801.3</v>
      </c>
      <c r="F317">
        <v>0</v>
      </c>
      <c r="G317">
        <v>100182.61</v>
      </c>
      <c r="H317">
        <v>44521.94</v>
      </c>
      <c r="I317">
        <v>0</v>
      </c>
      <c r="J317">
        <v>0</v>
      </c>
      <c r="K317">
        <v>2145660.69</v>
      </c>
      <c r="L317">
        <v>2482764.5</v>
      </c>
      <c r="M317">
        <v>951031.89</v>
      </c>
      <c r="N317">
        <v>1120816.69</v>
      </c>
      <c r="O317">
        <v>10418.459999999999</v>
      </c>
    </row>
    <row r="318" spans="1:19" x14ac:dyDescent="0.3">
      <c r="A318" s="1" t="s">
        <v>67</v>
      </c>
      <c r="B318">
        <v>2016</v>
      </c>
      <c r="C318">
        <v>5988626.1699999999</v>
      </c>
      <c r="D318">
        <v>106030.44</v>
      </c>
      <c r="E318">
        <v>450272.17</v>
      </c>
      <c r="F318">
        <v>0</v>
      </c>
      <c r="G318">
        <v>275737.12</v>
      </c>
      <c r="H318">
        <v>1552.93</v>
      </c>
      <c r="I318">
        <v>368525.93</v>
      </c>
      <c r="J318">
        <v>0</v>
      </c>
      <c r="K318">
        <v>1904832.58</v>
      </c>
      <c r="L318">
        <v>2289427.11</v>
      </c>
      <c r="M318">
        <v>1010414.12</v>
      </c>
      <c r="N318">
        <v>775413.78</v>
      </c>
      <c r="O318">
        <v>8538.59</v>
      </c>
      <c r="P318">
        <v>0</v>
      </c>
      <c r="Q318">
        <v>0</v>
      </c>
      <c r="R318">
        <v>0</v>
      </c>
      <c r="S318">
        <v>0</v>
      </c>
    </row>
    <row r="319" spans="1:19" x14ac:dyDescent="0.3">
      <c r="A319" s="1" t="s">
        <v>67</v>
      </c>
      <c r="B319">
        <v>2017</v>
      </c>
      <c r="C319">
        <v>6352193.0499999998</v>
      </c>
      <c r="D319">
        <v>6657.12</v>
      </c>
      <c r="E319">
        <v>1136726.5</v>
      </c>
      <c r="F319">
        <v>0</v>
      </c>
      <c r="G319">
        <v>1177040.93</v>
      </c>
      <c r="H319">
        <v>0</v>
      </c>
      <c r="I319">
        <v>643529.18000000005</v>
      </c>
      <c r="J319">
        <v>0</v>
      </c>
      <c r="K319">
        <v>1480484</v>
      </c>
      <c r="L319">
        <v>1880124</v>
      </c>
      <c r="M319">
        <v>742566</v>
      </c>
      <c r="N319">
        <v>1107259</v>
      </c>
      <c r="O319">
        <v>5033.2</v>
      </c>
      <c r="P319">
        <v>0</v>
      </c>
      <c r="Q319">
        <v>0</v>
      </c>
      <c r="R319">
        <v>0</v>
      </c>
      <c r="S319">
        <v>0</v>
      </c>
    </row>
    <row r="320" spans="1:19" x14ac:dyDescent="0.3">
      <c r="A320" s="1" t="s">
        <v>67</v>
      </c>
      <c r="B320">
        <v>2018</v>
      </c>
      <c r="C320">
        <v>5575711.3300000001</v>
      </c>
      <c r="D320">
        <v>32744.27</v>
      </c>
      <c r="E320">
        <v>431032.58</v>
      </c>
      <c r="F320">
        <v>0</v>
      </c>
      <c r="G320">
        <v>292262.89</v>
      </c>
      <c r="H320">
        <v>0</v>
      </c>
      <c r="I320">
        <v>25697.68</v>
      </c>
      <c r="J320">
        <v>0</v>
      </c>
      <c r="K320">
        <v>1666958.83</v>
      </c>
      <c r="L320">
        <v>1874544.04</v>
      </c>
      <c r="M320">
        <v>825790.86</v>
      </c>
      <c r="N320">
        <v>1172411.1299999999</v>
      </c>
      <c r="O320">
        <v>3554.02</v>
      </c>
      <c r="P320">
        <v>0</v>
      </c>
      <c r="Q320">
        <v>0</v>
      </c>
      <c r="R320">
        <v>0</v>
      </c>
      <c r="S320">
        <v>0</v>
      </c>
    </row>
    <row r="321" spans="1:19" x14ac:dyDescent="0.3">
      <c r="A321" s="1" t="s">
        <v>67</v>
      </c>
      <c r="B321">
        <v>2019</v>
      </c>
      <c r="C321">
        <v>5835537.4500000002</v>
      </c>
      <c r="D321">
        <v>0</v>
      </c>
      <c r="E321">
        <v>1111843.3400000001</v>
      </c>
      <c r="F321">
        <v>0</v>
      </c>
      <c r="G321">
        <v>233948.9</v>
      </c>
      <c r="H321">
        <v>56907.12</v>
      </c>
      <c r="I321">
        <v>0</v>
      </c>
      <c r="J321">
        <v>0</v>
      </c>
      <c r="K321">
        <v>1802313</v>
      </c>
      <c r="L321">
        <v>2014058</v>
      </c>
      <c r="M321">
        <v>882332</v>
      </c>
      <c r="N321">
        <v>1133149</v>
      </c>
      <c r="O321">
        <v>1108157</v>
      </c>
      <c r="P321">
        <v>0</v>
      </c>
      <c r="Q321">
        <v>0</v>
      </c>
      <c r="R321">
        <v>0</v>
      </c>
      <c r="S321">
        <v>0</v>
      </c>
    </row>
    <row r="322" spans="1:19" x14ac:dyDescent="0.3">
      <c r="A322" s="1" t="s">
        <v>67</v>
      </c>
      <c r="B322">
        <v>2020</v>
      </c>
      <c r="C322">
        <v>5885726.7300000004</v>
      </c>
      <c r="D322">
        <v>0</v>
      </c>
      <c r="E322">
        <v>658165.78</v>
      </c>
      <c r="F322">
        <v>0</v>
      </c>
      <c r="G322">
        <v>184849.52</v>
      </c>
      <c r="H322">
        <v>-2</v>
      </c>
      <c r="I322">
        <v>0</v>
      </c>
      <c r="J322">
        <v>0</v>
      </c>
      <c r="K322">
        <v>1678445.38</v>
      </c>
      <c r="L322">
        <v>2001488.69</v>
      </c>
      <c r="M322">
        <v>790782.16</v>
      </c>
      <c r="N322">
        <v>1306091.68</v>
      </c>
      <c r="O322">
        <v>-549246.96</v>
      </c>
      <c r="P322">
        <v>0</v>
      </c>
      <c r="Q322">
        <v>0</v>
      </c>
      <c r="R322">
        <v>0</v>
      </c>
      <c r="S322">
        <v>0</v>
      </c>
    </row>
    <row r="323" spans="1:19" x14ac:dyDescent="0.3">
      <c r="A323" s="1" t="s">
        <v>67</v>
      </c>
      <c r="B323">
        <v>2021</v>
      </c>
      <c r="C323">
        <v>5799629.7999999998</v>
      </c>
      <c r="D323">
        <v>0</v>
      </c>
      <c r="E323">
        <v>585806.87</v>
      </c>
      <c r="F323">
        <v>0</v>
      </c>
      <c r="G323">
        <v>70827</v>
      </c>
      <c r="H323">
        <v>0</v>
      </c>
      <c r="I323">
        <v>0</v>
      </c>
      <c r="J323">
        <v>0</v>
      </c>
      <c r="K323">
        <v>1569616.12</v>
      </c>
      <c r="L323">
        <v>1853667.67</v>
      </c>
      <c r="M323">
        <v>760563.58</v>
      </c>
      <c r="N323">
        <v>1365618.3</v>
      </c>
      <c r="O323">
        <v>-335642.74</v>
      </c>
      <c r="P323">
        <v>0</v>
      </c>
      <c r="Q323">
        <v>0</v>
      </c>
      <c r="R323">
        <v>0</v>
      </c>
      <c r="S323">
        <v>0</v>
      </c>
    </row>
    <row r="324" spans="1:19" x14ac:dyDescent="0.3">
      <c r="A324" s="1" t="s">
        <v>68</v>
      </c>
      <c r="B324">
        <v>2015</v>
      </c>
      <c r="C324">
        <v>510990.37</v>
      </c>
      <c r="D324">
        <v>11606.2</v>
      </c>
      <c r="E324">
        <v>18265.97</v>
      </c>
      <c r="F324">
        <v>0</v>
      </c>
      <c r="G324">
        <v>0</v>
      </c>
      <c r="H324">
        <v>0</v>
      </c>
      <c r="I324">
        <v>0</v>
      </c>
      <c r="J324">
        <v>0</v>
      </c>
      <c r="K324">
        <v>161101.39000000001</v>
      </c>
      <c r="L324">
        <v>331623.01</v>
      </c>
      <c r="M324">
        <v>0</v>
      </c>
      <c r="N324">
        <v>0</v>
      </c>
      <c r="O324">
        <v>0</v>
      </c>
    </row>
    <row r="325" spans="1:19" x14ac:dyDescent="0.3">
      <c r="A325" s="1" t="s">
        <v>68</v>
      </c>
      <c r="B325">
        <v>2016</v>
      </c>
      <c r="C325">
        <v>437214.52</v>
      </c>
      <c r="D325">
        <v>5348</v>
      </c>
      <c r="E325">
        <v>32772.339999999997</v>
      </c>
      <c r="F325">
        <v>0</v>
      </c>
      <c r="G325">
        <v>0</v>
      </c>
      <c r="H325">
        <v>0</v>
      </c>
      <c r="I325">
        <v>0</v>
      </c>
      <c r="J325">
        <v>0</v>
      </c>
      <c r="K325">
        <v>182159.65</v>
      </c>
      <c r="L325">
        <v>219582.53</v>
      </c>
      <c r="M325">
        <v>0</v>
      </c>
      <c r="N325">
        <v>2700</v>
      </c>
      <c r="O325">
        <v>0</v>
      </c>
      <c r="P325">
        <v>0</v>
      </c>
      <c r="Q325">
        <v>0</v>
      </c>
      <c r="R325">
        <v>0</v>
      </c>
      <c r="S325">
        <v>0</v>
      </c>
    </row>
    <row r="326" spans="1:19" x14ac:dyDescent="0.3">
      <c r="A326" s="1" t="s">
        <v>68</v>
      </c>
      <c r="B326">
        <v>2017</v>
      </c>
      <c r="C326">
        <v>558903.22</v>
      </c>
      <c r="D326">
        <v>8767.1299999999992</v>
      </c>
      <c r="E326">
        <v>10456.76</v>
      </c>
      <c r="F326">
        <v>0</v>
      </c>
      <c r="G326">
        <v>0</v>
      </c>
      <c r="H326">
        <v>0</v>
      </c>
      <c r="I326">
        <v>0</v>
      </c>
      <c r="J326">
        <v>0</v>
      </c>
      <c r="K326">
        <v>261428.04</v>
      </c>
      <c r="L326">
        <v>239774.85</v>
      </c>
      <c r="M326">
        <v>0</v>
      </c>
      <c r="N326">
        <v>47243.57</v>
      </c>
      <c r="O326">
        <v>0</v>
      </c>
      <c r="P326">
        <v>0</v>
      </c>
      <c r="Q326">
        <v>0</v>
      </c>
      <c r="R326">
        <v>0</v>
      </c>
      <c r="S326">
        <v>0</v>
      </c>
    </row>
    <row r="327" spans="1:19" x14ac:dyDescent="0.3">
      <c r="A327" s="1" t="s">
        <v>68</v>
      </c>
      <c r="B327">
        <v>2018</v>
      </c>
      <c r="C327">
        <v>984505.74</v>
      </c>
      <c r="D327">
        <v>8698.44</v>
      </c>
      <c r="E327">
        <v>31873.32</v>
      </c>
      <c r="F327">
        <v>0</v>
      </c>
      <c r="G327">
        <v>0</v>
      </c>
      <c r="H327">
        <v>0</v>
      </c>
      <c r="I327">
        <v>0</v>
      </c>
      <c r="J327">
        <v>0</v>
      </c>
      <c r="K327">
        <v>249632.38</v>
      </c>
      <c r="L327">
        <v>652441.80000000005</v>
      </c>
      <c r="M327">
        <v>0</v>
      </c>
      <c r="N327">
        <v>50558.239999999998</v>
      </c>
      <c r="O327">
        <v>0</v>
      </c>
      <c r="P327">
        <v>0</v>
      </c>
      <c r="Q327">
        <v>0</v>
      </c>
      <c r="R327">
        <v>0</v>
      </c>
      <c r="S327">
        <v>0</v>
      </c>
    </row>
    <row r="328" spans="1:19" x14ac:dyDescent="0.3">
      <c r="A328" s="1" t="s">
        <v>68</v>
      </c>
      <c r="B328">
        <v>2019</v>
      </c>
      <c r="C328">
        <v>755473.9</v>
      </c>
      <c r="D328">
        <v>8739.74</v>
      </c>
      <c r="E328">
        <v>48938.22</v>
      </c>
      <c r="F328">
        <v>0</v>
      </c>
      <c r="G328">
        <v>0</v>
      </c>
      <c r="H328">
        <v>0</v>
      </c>
      <c r="I328">
        <v>0</v>
      </c>
      <c r="J328">
        <v>0</v>
      </c>
      <c r="K328">
        <v>247905.27</v>
      </c>
      <c r="L328">
        <v>221551.7</v>
      </c>
      <c r="M328">
        <v>0</v>
      </c>
      <c r="N328">
        <v>237078.71</v>
      </c>
      <c r="O328">
        <v>0</v>
      </c>
      <c r="P328">
        <v>0</v>
      </c>
      <c r="Q328">
        <v>0</v>
      </c>
      <c r="R328">
        <v>0</v>
      </c>
      <c r="S328">
        <v>0</v>
      </c>
    </row>
    <row r="329" spans="1:19" x14ac:dyDescent="0.3">
      <c r="A329" s="1" t="s">
        <v>68</v>
      </c>
      <c r="B329">
        <v>2020</v>
      </c>
      <c r="C329">
        <v>560128.38</v>
      </c>
      <c r="D329">
        <v>5793.35</v>
      </c>
      <c r="E329">
        <v>0</v>
      </c>
      <c r="F329">
        <v>0</v>
      </c>
      <c r="G329">
        <v>0</v>
      </c>
      <c r="H329">
        <v>0</v>
      </c>
      <c r="I329">
        <v>0</v>
      </c>
      <c r="J329">
        <v>0</v>
      </c>
      <c r="K329">
        <v>262244.7</v>
      </c>
      <c r="L329">
        <v>246092.44</v>
      </c>
      <c r="M329">
        <v>0</v>
      </c>
      <c r="N329">
        <v>51791.24</v>
      </c>
      <c r="O329">
        <v>0</v>
      </c>
      <c r="P329">
        <v>0</v>
      </c>
      <c r="Q329">
        <v>0</v>
      </c>
      <c r="R329">
        <v>0</v>
      </c>
      <c r="S329">
        <v>0</v>
      </c>
    </row>
    <row r="330" spans="1:19" x14ac:dyDescent="0.3">
      <c r="A330" s="1" t="s">
        <v>68</v>
      </c>
      <c r="B330">
        <v>2021</v>
      </c>
      <c r="C330">
        <v>648182.86</v>
      </c>
      <c r="D330">
        <v>109515.02</v>
      </c>
      <c r="E330">
        <v>166620.56</v>
      </c>
      <c r="F330">
        <v>0</v>
      </c>
      <c r="G330">
        <v>0</v>
      </c>
      <c r="H330">
        <v>0</v>
      </c>
      <c r="I330">
        <v>0</v>
      </c>
      <c r="J330">
        <v>0</v>
      </c>
      <c r="K330">
        <v>222484.45</v>
      </c>
      <c r="L330">
        <v>226277.79</v>
      </c>
      <c r="M330">
        <v>0</v>
      </c>
      <c r="N330">
        <v>32800.06</v>
      </c>
      <c r="O330">
        <v>0</v>
      </c>
      <c r="P330">
        <v>0</v>
      </c>
      <c r="Q330">
        <v>0</v>
      </c>
      <c r="R330">
        <v>0</v>
      </c>
      <c r="S330">
        <v>0</v>
      </c>
    </row>
    <row r="331" spans="1:19" x14ac:dyDescent="0.3">
      <c r="A331" s="1" t="s">
        <v>69</v>
      </c>
      <c r="B331">
        <v>2015</v>
      </c>
      <c r="C331">
        <v>598916.9</v>
      </c>
      <c r="D331">
        <v>9976.31</v>
      </c>
      <c r="E331">
        <v>5200</v>
      </c>
      <c r="F331">
        <v>0</v>
      </c>
      <c r="G331">
        <v>0</v>
      </c>
      <c r="H331">
        <v>0</v>
      </c>
      <c r="I331">
        <v>0</v>
      </c>
      <c r="J331">
        <v>0</v>
      </c>
      <c r="K331">
        <v>73699.02</v>
      </c>
      <c r="L331">
        <v>392742.52</v>
      </c>
      <c r="M331">
        <v>0</v>
      </c>
      <c r="N331">
        <v>132475.35999999999</v>
      </c>
      <c r="O331">
        <v>0</v>
      </c>
    </row>
    <row r="332" spans="1:19" x14ac:dyDescent="0.3">
      <c r="A332" s="1" t="s">
        <v>69</v>
      </c>
      <c r="B332">
        <v>2016</v>
      </c>
      <c r="C332">
        <v>480494.02</v>
      </c>
      <c r="D332">
        <v>16406.75</v>
      </c>
      <c r="E332">
        <v>98589.57</v>
      </c>
      <c r="F332">
        <v>0</v>
      </c>
      <c r="G332">
        <v>0</v>
      </c>
      <c r="H332">
        <v>0</v>
      </c>
      <c r="I332">
        <v>0</v>
      </c>
      <c r="J332">
        <v>0</v>
      </c>
      <c r="K332">
        <v>87269.8</v>
      </c>
      <c r="L332">
        <v>129761.71</v>
      </c>
      <c r="M332">
        <v>0</v>
      </c>
      <c r="N332">
        <v>164872.94</v>
      </c>
      <c r="O332">
        <v>0</v>
      </c>
      <c r="P332">
        <v>0</v>
      </c>
      <c r="Q332">
        <v>0</v>
      </c>
      <c r="R332">
        <v>0</v>
      </c>
      <c r="S332">
        <v>0</v>
      </c>
    </row>
    <row r="333" spans="1:19" x14ac:dyDescent="0.3">
      <c r="A333" s="1" t="s">
        <v>69</v>
      </c>
      <c r="B333">
        <v>2017</v>
      </c>
      <c r="C333">
        <v>1201654</v>
      </c>
      <c r="D333">
        <v>15000.73</v>
      </c>
      <c r="E333">
        <v>101073.34</v>
      </c>
      <c r="F333">
        <v>0</v>
      </c>
      <c r="G333">
        <v>0</v>
      </c>
      <c r="H333">
        <v>0</v>
      </c>
      <c r="I333">
        <v>0</v>
      </c>
      <c r="J333">
        <v>0</v>
      </c>
      <c r="K333">
        <v>155163.07999999999</v>
      </c>
      <c r="L333">
        <v>626207</v>
      </c>
      <c r="M333">
        <v>0</v>
      </c>
      <c r="N333">
        <v>319211.15000000002</v>
      </c>
      <c r="O333">
        <v>0</v>
      </c>
      <c r="P333">
        <v>0</v>
      </c>
      <c r="Q333">
        <v>0</v>
      </c>
      <c r="R333">
        <v>0</v>
      </c>
      <c r="S333">
        <v>0</v>
      </c>
    </row>
    <row r="334" spans="1:19" x14ac:dyDescent="0.3">
      <c r="A334" s="1" t="s">
        <v>69</v>
      </c>
      <c r="B334">
        <v>2018</v>
      </c>
      <c r="C334">
        <v>494642</v>
      </c>
      <c r="D334">
        <v>18505.52</v>
      </c>
      <c r="E334">
        <v>63486.59</v>
      </c>
      <c r="F334">
        <v>0</v>
      </c>
      <c r="G334">
        <v>0</v>
      </c>
      <c r="H334">
        <v>0</v>
      </c>
      <c r="I334">
        <v>0</v>
      </c>
      <c r="J334">
        <v>0</v>
      </c>
      <c r="K334">
        <v>131478</v>
      </c>
      <c r="L334">
        <v>222693</v>
      </c>
      <c r="M334">
        <v>0</v>
      </c>
      <c r="N334">
        <v>76984</v>
      </c>
      <c r="O334">
        <v>0</v>
      </c>
      <c r="P334">
        <v>0</v>
      </c>
      <c r="Q334">
        <v>0</v>
      </c>
      <c r="R334">
        <v>0</v>
      </c>
      <c r="S334">
        <v>0</v>
      </c>
    </row>
    <row r="335" spans="1:19" x14ac:dyDescent="0.3">
      <c r="A335" s="1" t="s">
        <v>69</v>
      </c>
      <c r="B335">
        <v>2019</v>
      </c>
      <c r="C335">
        <v>571427</v>
      </c>
      <c r="D335">
        <v>18368</v>
      </c>
      <c r="E335">
        <v>138527</v>
      </c>
      <c r="F335">
        <v>0</v>
      </c>
      <c r="G335">
        <v>0</v>
      </c>
      <c r="H335">
        <v>0</v>
      </c>
      <c r="I335">
        <v>0</v>
      </c>
      <c r="J335">
        <v>0</v>
      </c>
      <c r="K335">
        <v>121217</v>
      </c>
      <c r="L335">
        <v>196793</v>
      </c>
      <c r="M335">
        <v>0</v>
      </c>
      <c r="N335">
        <v>114891</v>
      </c>
      <c r="O335">
        <v>0</v>
      </c>
      <c r="P335">
        <v>0</v>
      </c>
      <c r="Q335">
        <v>0</v>
      </c>
      <c r="R335">
        <v>0</v>
      </c>
      <c r="S335">
        <v>0</v>
      </c>
    </row>
    <row r="336" spans="1:19" x14ac:dyDescent="0.3">
      <c r="A336" s="1" t="s">
        <v>69</v>
      </c>
      <c r="B336">
        <v>2020</v>
      </c>
      <c r="C336">
        <v>746105</v>
      </c>
      <c r="D336">
        <v>7444</v>
      </c>
      <c r="E336">
        <v>175615</v>
      </c>
      <c r="F336">
        <v>0</v>
      </c>
      <c r="G336">
        <v>0</v>
      </c>
      <c r="H336">
        <v>0</v>
      </c>
      <c r="I336">
        <v>0</v>
      </c>
      <c r="J336">
        <v>0</v>
      </c>
      <c r="K336">
        <v>155512</v>
      </c>
      <c r="L336">
        <v>243180</v>
      </c>
      <c r="M336">
        <v>0</v>
      </c>
      <c r="N336">
        <v>171798</v>
      </c>
      <c r="O336">
        <v>0</v>
      </c>
      <c r="P336">
        <v>0</v>
      </c>
      <c r="Q336">
        <v>0</v>
      </c>
      <c r="R336">
        <v>0</v>
      </c>
      <c r="S336">
        <v>0</v>
      </c>
    </row>
    <row r="337" spans="1:19" x14ac:dyDescent="0.3">
      <c r="A337" s="1" t="s">
        <v>69</v>
      </c>
      <c r="B337">
        <v>2021</v>
      </c>
      <c r="C337">
        <v>1113618</v>
      </c>
      <c r="D337">
        <v>13024</v>
      </c>
      <c r="E337">
        <v>559572</v>
      </c>
      <c r="F337">
        <v>0</v>
      </c>
      <c r="G337">
        <v>0</v>
      </c>
      <c r="H337">
        <v>0</v>
      </c>
      <c r="I337">
        <v>0</v>
      </c>
      <c r="J337">
        <v>0</v>
      </c>
      <c r="K337">
        <v>101749</v>
      </c>
      <c r="L337">
        <v>344186</v>
      </c>
      <c r="M337">
        <v>0</v>
      </c>
      <c r="N337">
        <v>108111</v>
      </c>
      <c r="O337">
        <v>0</v>
      </c>
      <c r="P337">
        <v>0</v>
      </c>
      <c r="Q337">
        <v>0</v>
      </c>
      <c r="R337">
        <v>0</v>
      </c>
      <c r="S337">
        <v>0</v>
      </c>
    </row>
    <row r="338" spans="1:19" x14ac:dyDescent="0.3">
      <c r="A338" s="1" t="s">
        <v>70</v>
      </c>
      <c r="B338">
        <v>2015</v>
      </c>
      <c r="C338">
        <v>300614.28000000003</v>
      </c>
      <c r="D338">
        <v>67393.100000000006</v>
      </c>
      <c r="E338">
        <v>40513.19</v>
      </c>
      <c r="F338">
        <v>0</v>
      </c>
      <c r="G338">
        <v>0</v>
      </c>
      <c r="H338">
        <v>0</v>
      </c>
      <c r="I338">
        <v>0</v>
      </c>
      <c r="J338">
        <v>0</v>
      </c>
      <c r="K338">
        <v>89094.720000000001</v>
      </c>
      <c r="L338">
        <v>38883.67</v>
      </c>
      <c r="M338">
        <v>23098.63</v>
      </c>
      <c r="N338">
        <v>0</v>
      </c>
      <c r="O338">
        <v>0</v>
      </c>
    </row>
    <row r="339" spans="1:19" x14ac:dyDescent="0.3">
      <c r="A339" s="1" t="s">
        <v>70</v>
      </c>
      <c r="B339">
        <v>2016</v>
      </c>
      <c r="C339">
        <v>330618.92</v>
      </c>
      <c r="D339">
        <v>50166.35</v>
      </c>
      <c r="E339">
        <v>29695.84</v>
      </c>
      <c r="F339">
        <v>0</v>
      </c>
      <c r="G339">
        <v>0</v>
      </c>
      <c r="H339">
        <v>0</v>
      </c>
      <c r="I339">
        <v>0</v>
      </c>
      <c r="J339">
        <v>0</v>
      </c>
      <c r="K339">
        <v>105700.45</v>
      </c>
      <c r="L339">
        <v>163278.87</v>
      </c>
      <c r="M339">
        <v>27403.83</v>
      </c>
      <c r="N339">
        <v>4539.93</v>
      </c>
      <c r="O339">
        <v>0</v>
      </c>
      <c r="P339">
        <v>0</v>
      </c>
      <c r="Q339">
        <v>0</v>
      </c>
      <c r="R339">
        <v>0</v>
      </c>
      <c r="S339">
        <v>0</v>
      </c>
    </row>
    <row r="340" spans="1:19" x14ac:dyDescent="0.3">
      <c r="A340" s="1" t="s">
        <v>70</v>
      </c>
      <c r="B340">
        <v>2017</v>
      </c>
      <c r="C340">
        <v>585165.05000000005</v>
      </c>
      <c r="D340">
        <v>31035.18</v>
      </c>
      <c r="E340">
        <v>115657.48</v>
      </c>
      <c r="F340">
        <v>0</v>
      </c>
      <c r="G340">
        <v>0</v>
      </c>
      <c r="H340">
        <v>0</v>
      </c>
      <c r="I340">
        <v>0</v>
      </c>
      <c r="J340">
        <v>0</v>
      </c>
      <c r="K340">
        <v>116903.53</v>
      </c>
      <c r="L340">
        <v>322295.71000000002</v>
      </c>
      <c r="M340">
        <v>30308.33</v>
      </c>
      <c r="N340">
        <v>0</v>
      </c>
      <c r="O340">
        <v>0</v>
      </c>
      <c r="P340">
        <v>0</v>
      </c>
      <c r="Q340">
        <v>0</v>
      </c>
      <c r="R340">
        <v>0</v>
      </c>
      <c r="S340">
        <v>0</v>
      </c>
    </row>
    <row r="341" spans="1:19" x14ac:dyDescent="0.3">
      <c r="A341" s="1" t="s">
        <v>70</v>
      </c>
      <c r="B341">
        <v>2018</v>
      </c>
      <c r="C341">
        <v>646956.19999999995</v>
      </c>
      <c r="D341">
        <v>333285.05</v>
      </c>
      <c r="E341">
        <v>80919.61</v>
      </c>
      <c r="F341">
        <v>0</v>
      </c>
      <c r="G341">
        <v>0</v>
      </c>
      <c r="H341">
        <v>0</v>
      </c>
      <c r="I341">
        <v>0</v>
      </c>
      <c r="J341">
        <v>0</v>
      </c>
      <c r="K341">
        <v>77389.210000000006</v>
      </c>
      <c r="L341">
        <v>468583.51</v>
      </c>
      <c r="M341">
        <v>20063.87</v>
      </c>
      <c r="N341">
        <v>0</v>
      </c>
      <c r="O341">
        <v>0</v>
      </c>
      <c r="P341">
        <v>0</v>
      </c>
      <c r="Q341">
        <v>0</v>
      </c>
      <c r="R341">
        <v>0</v>
      </c>
      <c r="S341">
        <v>0</v>
      </c>
    </row>
    <row r="342" spans="1:19" x14ac:dyDescent="0.3">
      <c r="A342" s="1" t="s">
        <v>70</v>
      </c>
      <c r="B342">
        <v>2019</v>
      </c>
      <c r="C342">
        <v>360555.73</v>
      </c>
      <c r="D342">
        <v>28386.31</v>
      </c>
      <c r="E342">
        <v>51194.94</v>
      </c>
      <c r="F342">
        <v>0</v>
      </c>
      <c r="G342">
        <v>0</v>
      </c>
      <c r="H342">
        <v>0</v>
      </c>
      <c r="I342">
        <v>0</v>
      </c>
      <c r="J342">
        <v>0</v>
      </c>
      <c r="K342">
        <v>48246.12</v>
      </c>
      <c r="L342">
        <v>171529.52</v>
      </c>
      <c r="M342">
        <v>16886.150000000001</v>
      </c>
      <c r="N342">
        <v>72699</v>
      </c>
      <c r="O342">
        <v>0</v>
      </c>
      <c r="P342">
        <v>0</v>
      </c>
      <c r="Q342">
        <v>0</v>
      </c>
      <c r="R342">
        <v>0</v>
      </c>
      <c r="S342">
        <v>0</v>
      </c>
    </row>
    <row r="343" spans="1:19" x14ac:dyDescent="0.3">
      <c r="A343" s="1" t="s">
        <v>70</v>
      </c>
      <c r="B343">
        <v>2020</v>
      </c>
      <c r="C343">
        <v>769404.06</v>
      </c>
      <c r="D343">
        <v>78260.789999999994</v>
      </c>
      <c r="E343">
        <v>100319.87</v>
      </c>
      <c r="F343">
        <v>0</v>
      </c>
      <c r="G343">
        <v>0</v>
      </c>
      <c r="H343">
        <v>0</v>
      </c>
      <c r="I343">
        <v>0</v>
      </c>
      <c r="J343">
        <v>0</v>
      </c>
      <c r="K343">
        <v>57629.86</v>
      </c>
      <c r="L343">
        <v>591283.87</v>
      </c>
      <c r="M343">
        <v>20170.46</v>
      </c>
      <c r="N343">
        <v>0</v>
      </c>
      <c r="O343">
        <v>0</v>
      </c>
      <c r="P343">
        <v>0</v>
      </c>
      <c r="Q343">
        <v>0</v>
      </c>
      <c r="R343">
        <v>0</v>
      </c>
      <c r="S343">
        <v>0</v>
      </c>
    </row>
    <row r="344" spans="1:19" x14ac:dyDescent="0.3">
      <c r="A344" s="1" t="s">
        <v>70</v>
      </c>
      <c r="B344">
        <v>2021</v>
      </c>
      <c r="C344">
        <v>366774.8</v>
      </c>
      <c r="D344">
        <v>97084.52</v>
      </c>
      <c r="E344">
        <v>59610.52</v>
      </c>
      <c r="F344">
        <v>0</v>
      </c>
      <c r="G344">
        <v>0</v>
      </c>
      <c r="H344">
        <v>0</v>
      </c>
      <c r="I344">
        <v>0</v>
      </c>
      <c r="J344">
        <v>0</v>
      </c>
      <c r="K344">
        <v>46639.27</v>
      </c>
      <c r="L344">
        <v>169551.27</v>
      </c>
      <c r="M344">
        <v>16323.74</v>
      </c>
      <c r="N344">
        <v>74650</v>
      </c>
      <c r="O344">
        <v>0</v>
      </c>
      <c r="P344">
        <v>0</v>
      </c>
      <c r="Q344">
        <v>0</v>
      </c>
      <c r="R344">
        <v>0</v>
      </c>
      <c r="S344">
        <v>0</v>
      </c>
    </row>
    <row r="345" spans="1:19" x14ac:dyDescent="0.3">
      <c r="A345" s="1" t="s">
        <v>71</v>
      </c>
      <c r="B345">
        <v>2015</v>
      </c>
      <c r="C345">
        <v>12378217</v>
      </c>
      <c r="D345">
        <v>282411</v>
      </c>
      <c r="E345">
        <v>2067708</v>
      </c>
      <c r="F345">
        <v>0</v>
      </c>
      <c r="G345">
        <v>0</v>
      </c>
      <c r="H345">
        <v>0</v>
      </c>
      <c r="I345">
        <v>0</v>
      </c>
      <c r="J345">
        <v>0</v>
      </c>
      <c r="K345">
        <v>2388329</v>
      </c>
      <c r="L345">
        <v>4406632</v>
      </c>
      <c r="M345">
        <v>3166984</v>
      </c>
      <c r="N345">
        <v>2416272</v>
      </c>
      <c r="O345">
        <v>0</v>
      </c>
    </row>
    <row r="346" spans="1:19" x14ac:dyDescent="0.3">
      <c r="A346" s="1" t="s">
        <v>71</v>
      </c>
      <c r="B346">
        <v>2016</v>
      </c>
      <c r="C346">
        <v>12823024</v>
      </c>
      <c r="D346">
        <v>611349</v>
      </c>
      <c r="E346">
        <v>2776805</v>
      </c>
      <c r="F346">
        <v>0</v>
      </c>
      <c r="G346">
        <v>0</v>
      </c>
      <c r="H346">
        <v>0</v>
      </c>
      <c r="I346">
        <v>0</v>
      </c>
      <c r="J346">
        <v>0</v>
      </c>
      <c r="K346">
        <v>2479001</v>
      </c>
      <c r="L346">
        <v>4638365</v>
      </c>
      <c r="M346">
        <v>3042893</v>
      </c>
      <c r="N346">
        <v>1988365</v>
      </c>
      <c r="O346">
        <v>674400</v>
      </c>
      <c r="P346">
        <v>0</v>
      </c>
      <c r="Q346">
        <v>0</v>
      </c>
      <c r="R346">
        <v>0</v>
      </c>
      <c r="S346">
        <v>0</v>
      </c>
    </row>
    <row r="347" spans="1:19" x14ac:dyDescent="0.3">
      <c r="A347" s="1" t="s">
        <v>71</v>
      </c>
      <c r="B347">
        <v>2017</v>
      </c>
      <c r="C347">
        <v>11845538.640000001</v>
      </c>
      <c r="D347">
        <v>526347.17000000004</v>
      </c>
      <c r="E347">
        <v>1016596.98</v>
      </c>
      <c r="F347">
        <v>0</v>
      </c>
      <c r="G347">
        <v>0</v>
      </c>
      <c r="H347">
        <v>0</v>
      </c>
      <c r="I347">
        <v>0</v>
      </c>
      <c r="J347">
        <v>0</v>
      </c>
      <c r="K347">
        <v>1762545.68</v>
      </c>
      <c r="L347">
        <v>3487090.5</v>
      </c>
      <c r="M347">
        <v>2882968.83</v>
      </c>
      <c r="N347">
        <v>2696337.63</v>
      </c>
      <c r="O347">
        <v>0</v>
      </c>
      <c r="P347">
        <v>0</v>
      </c>
      <c r="Q347">
        <v>0</v>
      </c>
      <c r="R347">
        <v>0</v>
      </c>
      <c r="S347">
        <v>0</v>
      </c>
    </row>
    <row r="348" spans="1:19" x14ac:dyDescent="0.3">
      <c r="A348" s="1" t="s">
        <v>71</v>
      </c>
      <c r="B348">
        <v>2018</v>
      </c>
      <c r="C348">
        <v>12577191</v>
      </c>
      <c r="D348">
        <v>460915</v>
      </c>
      <c r="E348">
        <v>1243211</v>
      </c>
      <c r="F348">
        <v>0</v>
      </c>
      <c r="G348">
        <v>0</v>
      </c>
      <c r="H348">
        <v>0</v>
      </c>
      <c r="I348">
        <v>0</v>
      </c>
      <c r="J348">
        <v>0</v>
      </c>
      <c r="K348">
        <v>1731662</v>
      </c>
      <c r="L348">
        <v>4620611</v>
      </c>
      <c r="M348">
        <v>2876194</v>
      </c>
      <c r="N348">
        <v>2105512</v>
      </c>
      <c r="O348">
        <v>81641</v>
      </c>
      <c r="P348">
        <v>0</v>
      </c>
      <c r="Q348">
        <v>0</v>
      </c>
      <c r="R348">
        <v>0</v>
      </c>
      <c r="S348">
        <v>0</v>
      </c>
    </row>
    <row r="349" spans="1:19" x14ac:dyDescent="0.3">
      <c r="A349" s="1" t="s">
        <v>71</v>
      </c>
      <c r="B349">
        <v>2019</v>
      </c>
      <c r="C349">
        <v>14277590</v>
      </c>
      <c r="D349">
        <v>630127</v>
      </c>
      <c r="E349">
        <v>2470504</v>
      </c>
      <c r="F349">
        <v>8470721</v>
      </c>
      <c r="G349">
        <v>0</v>
      </c>
      <c r="H349">
        <v>0</v>
      </c>
      <c r="I349">
        <v>0</v>
      </c>
      <c r="J349">
        <v>0</v>
      </c>
      <c r="K349">
        <v>1960997</v>
      </c>
      <c r="L349">
        <v>3676518</v>
      </c>
      <c r="M349">
        <v>3261083</v>
      </c>
      <c r="N349">
        <v>2908488.1</v>
      </c>
      <c r="O349">
        <v>605715</v>
      </c>
      <c r="P349">
        <v>0</v>
      </c>
      <c r="Q349">
        <v>0</v>
      </c>
      <c r="R349">
        <v>0</v>
      </c>
      <c r="S349">
        <v>0</v>
      </c>
    </row>
    <row r="350" spans="1:19" x14ac:dyDescent="0.3">
      <c r="A350" s="1" t="s">
        <v>71</v>
      </c>
      <c r="B350">
        <v>2020</v>
      </c>
      <c r="C350">
        <v>10263696</v>
      </c>
      <c r="D350">
        <v>1142993</v>
      </c>
      <c r="E350">
        <v>2922525</v>
      </c>
      <c r="F350">
        <v>0</v>
      </c>
      <c r="G350">
        <v>0</v>
      </c>
      <c r="H350">
        <v>0</v>
      </c>
      <c r="I350">
        <v>0</v>
      </c>
      <c r="J350">
        <v>0</v>
      </c>
      <c r="K350">
        <v>1151333</v>
      </c>
      <c r="L350">
        <v>3151017</v>
      </c>
      <c r="M350">
        <v>2214883</v>
      </c>
      <c r="N350">
        <v>823938</v>
      </c>
      <c r="O350">
        <v>0</v>
      </c>
      <c r="P350">
        <v>0</v>
      </c>
      <c r="Q350">
        <v>0</v>
      </c>
      <c r="R350">
        <v>0</v>
      </c>
      <c r="S350">
        <v>0</v>
      </c>
    </row>
    <row r="351" spans="1:19" x14ac:dyDescent="0.3">
      <c r="A351" s="1" t="s">
        <v>71</v>
      </c>
      <c r="B351">
        <v>2021</v>
      </c>
      <c r="C351">
        <v>16222772</v>
      </c>
      <c r="D351">
        <v>1976582</v>
      </c>
      <c r="E351">
        <v>2495278</v>
      </c>
      <c r="F351">
        <v>0</v>
      </c>
      <c r="G351">
        <v>0</v>
      </c>
      <c r="H351">
        <v>0</v>
      </c>
      <c r="I351">
        <v>0</v>
      </c>
      <c r="J351">
        <v>0</v>
      </c>
      <c r="K351">
        <v>2239215</v>
      </c>
      <c r="L351">
        <v>5606623</v>
      </c>
      <c r="M351">
        <v>3269785</v>
      </c>
      <c r="N351">
        <v>2611871</v>
      </c>
      <c r="O351">
        <v>0</v>
      </c>
      <c r="P351">
        <v>0</v>
      </c>
      <c r="Q351">
        <v>0</v>
      </c>
      <c r="R351">
        <v>0</v>
      </c>
      <c r="S351">
        <v>0</v>
      </c>
    </row>
    <row r="352" spans="1:19" x14ac:dyDescent="0.3">
      <c r="A352" s="1" t="s">
        <v>72</v>
      </c>
      <c r="B352">
        <v>2015</v>
      </c>
      <c r="C352">
        <v>591806.13</v>
      </c>
      <c r="D352">
        <v>0</v>
      </c>
      <c r="E352">
        <v>336486.64</v>
      </c>
      <c r="F352">
        <v>0</v>
      </c>
      <c r="G352">
        <v>0</v>
      </c>
      <c r="H352">
        <v>0</v>
      </c>
      <c r="I352">
        <v>0</v>
      </c>
      <c r="J352">
        <v>0</v>
      </c>
      <c r="K352">
        <v>141160.66</v>
      </c>
      <c r="L352">
        <v>358081.2</v>
      </c>
      <c r="M352">
        <v>0</v>
      </c>
      <c r="N352">
        <v>92564.27</v>
      </c>
      <c r="O352">
        <v>0</v>
      </c>
    </row>
    <row r="353" spans="1:19" x14ac:dyDescent="0.3">
      <c r="A353" s="1" t="s">
        <v>72</v>
      </c>
      <c r="B353">
        <v>2016</v>
      </c>
      <c r="C353">
        <v>840759.85</v>
      </c>
      <c r="D353">
        <v>0</v>
      </c>
      <c r="E353">
        <v>81140.429999999993</v>
      </c>
      <c r="F353">
        <v>0</v>
      </c>
      <c r="G353">
        <v>0</v>
      </c>
      <c r="H353">
        <v>0</v>
      </c>
      <c r="I353">
        <v>0</v>
      </c>
      <c r="J353">
        <v>0</v>
      </c>
      <c r="K353">
        <v>160511.35999999999</v>
      </c>
      <c r="L353">
        <v>395685.48</v>
      </c>
      <c r="M353">
        <v>133007.9</v>
      </c>
      <c r="N353">
        <v>151555.10999999999</v>
      </c>
      <c r="O353">
        <v>0</v>
      </c>
      <c r="P353">
        <v>0</v>
      </c>
      <c r="Q353">
        <v>0</v>
      </c>
      <c r="R353">
        <v>0</v>
      </c>
      <c r="S353">
        <v>0</v>
      </c>
    </row>
    <row r="354" spans="1:19" x14ac:dyDescent="0.3">
      <c r="A354" s="1" t="s">
        <v>72</v>
      </c>
      <c r="B354">
        <v>2017</v>
      </c>
      <c r="C354">
        <v>1696551.28</v>
      </c>
      <c r="D354">
        <v>218511.5</v>
      </c>
      <c r="E354">
        <v>458663.4</v>
      </c>
      <c r="F354">
        <v>0</v>
      </c>
      <c r="G354">
        <v>0</v>
      </c>
      <c r="H354">
        <v>0</v>
      </c>
      <c r="I354">
        <v>0</v>
      </c>
      <c r="J354">
        <v>0</v>
      </c>
      <c r="K354">
        <v>184957.1</v>
      </c>
      <c r="L354">
        <v>538463.49</v>
      </c>
      <c r="M354">
        <v>132305</v>
      </c>
      <c r="N354">
        <v>382162.02</v>
      </c>
      <c r="O354">
        <v>0</v>
      </c>
      <c r="P354">
        <v>0</v>
      </c>
      <c r="Q354">
        <v>0</v>
      </c>
      <c r="R354">
        <v>0</v>
      </c>
      <c r="S354">
        <v>0</v>
      </c>
    </row>
    <row r="355" spans="1:19" x14ac:dyDescent="0.3">
      <c r="A355" s="1" t="s">
        <v>72</v>
      </c>
      <c r="B355">
        <v>2018</v>
      </c>
      <c r="C355">
        <v>1724288.78</v>
      </c>
      <c r="D355">
        <v>64957.8</v>
      </c>
      <c r="E355">
        <v>95801.97</v>
      </c>
      <c r="F355">
        <v>0</v>
      </c>
      <c r="G355">
        <v>0</v>
      </c>
      <c r="H355">
        <v>0</v>
      </c>
      <c r="I355">
        <v>0</v>
      </c>
      <c r="J355">
        <v>0</v>
      </c>
      <c r="K355">
        <v>375832.39</v>
      </c>
      <c r="L355">
        <v>800492</v>
      </c>
      <c r="M355">
        <v>0</v>
      </c>
      <c r="N355">
        <v>452162.87</v>
      </c>
      <c r="O355">
        <v>0</v>
      </c>
      <c r="P355">
        <v>0</v>
      </c>
      <c r="Q355">
        <v>0</v>
      </c>
      <c r="R355">
        <v>0</v>
      </c>
      <c r="S355">
        <v>0</v>
      </c>
    </row>
    <row r="356" spans="1:19" x14ac:dyDescent="0.3">
      <c r="A356" s="1" t="s">
        <v>72</v>
      </c>
      <c r="B356">
        <v>2019</v>
      </c>
      <c r="C356">
        <v>3531644.37</v>
      </c>
      <c r="D356">
        <v>106275</v>
      </c>
      <c r="E356">
        <v>560859.77</v>
      </c>
      <c r="F356">
        <v>0</v>
      </c>
      <c r="G356">
        <v>0</v>
      </c>
      <c r="H356">
        <v>0</v>
      </c>
      <c r="I356">
        <v>0</v>
      </c>
      <c r="J356">
        <v>0</v>
      </c>
      <c r="K356">
        <v>462052.45</v>
      </c>
      <c r="L356">
        <v>2162763.9500000002</v>
      </c>
      <c r="M356">
        <v>0</v>
      </c>
      <c r="N356">
        <v>345968.2</v>
      </c>
      <c r="O356">
        <v>0</v>
      </c>
      <c r="P356">
        <v>0</v>
      </c>
      <c r="Q356">
        <v>0</v>
      </c>
      <c r="R356">
        <v>0</v>
      </c>
      <c r="S356">
        <v>0</v>
      </c>
    </row>
    <row r="357" spans="1:19" x14ac:dyDescent="0.3">
      <c r="A357" s="1" t="s">
        <v>72</v>
      </c>
      <c r="B357">
        <v>2020</v>
      </c>
      <c r="C357">
        <v>2462134.71</v>
      </c>
      <c r="D357">
        <v>146238.01999999999</v>
      </c>
      <c r="E357">
        <v>419054.44</v>
      </c>
      <c r="F357">
        <v>0</v>
      </c>
      <c r="G357">
        <v>0</v>
      </c>
      <c r="H357">
        <v>0</v>
      </c>
      <c r="I357">
        <v>0</v>
      </c>
      <c r="J357">
        <v>0</v>
      </c>
      <c r="K357">
        <v>484222.43</v>
      </c>
      <c r="L357">
        <v>1198859.47</v>
      </c>
      <c r="M357">
        <v>0</v>
      </c>
      <c r="N357">
        <v>359998.37</v>
      </c>
      <c r="O357">
        <v>0</v>
      </c>
      <c r="P357">
        <v>0</v>
      </c>
      <c r="Q357">
        <v>0</v>
      </c>
      <c r="R357">
        <v>0</v>
      </c>
      <c r="S357">
        <v>0</v>
      </c>
    </row>
    <row r="358" spans="1:19" x14ac:dyDescent="0.3">
      <c r="A358" s="1" t="s">
        <v>72</v>
      </c>
      <c r="B358">
        <v>2021</v>
      </c>
      <c r="C358">
        <v>1890330.99</v>
      </c>
      <c r="D358">
        <v>72993.600000000006</v>
      </c>
      <c r="E358">
        <v>606302.04</v>
      </c>
      <c r="F358">
        <v>0</v>
      </c>
      <c r="G358">
        <v>87697.71</v>
      </c>
      <c r="H358">
        <v>0</v>
      </c>
      <c r="I358">
        <v>0</v>
      </c>
      <c r="J358">
        <v>0</v>
      </c>
      <c r="K358">
        <v>535096.37</v>
      </c>
      <c r="L358">
        <v>429591.28</v>
      </c>
      <c r="M358">
        <v>0</v>
      </c>
      <c r="N358">
        <v>319341.3</v>
      </c>
      <c r="O358">
        <v>0</v>
      </c>
      <c r="P358">
        <v>0</v>
      </c>
      <c r="Q358">
        <v>0</v>
      </c>
      <c r="R358">
        <v>0</v>
      </c>
      <c r="S358">
        <v>0</v>
      </c>
    </row>
    <row r="359" spans="1:19" x14ac:dyDescent="0.3">
      <c r="A359" s="1" t="s">
        <v>73</v>
      </c>
      <c r="B359">
        <v>2015</v>
      </c>
      <c r="C359">
        <v>465402573.64999998</v>
      </c>
      <c r="D359">
        <v>30243752.920000002</v>
      </c>
      <c r="E359">
        <v>30083801.109999999</v>
      </c>
      <c r="F359">
        <v>42602751.630000003</v>
      </c>
      <c r="G359">
        <v>0</v>
      </c>
      <c r="H359">
        <v>0</v>
      </c>
      <c r="I359">
        <v>0</v>
      </c>
      <c r="J359">
        <v>0</v>
      </c>
      <c r="K359">
        <v>96563331.120000005</v>
      </c>
      <c r="L359">
        <v>117313316.54000001</v>
      </c>
      <c r="M359">
        <v>0</v>
      </c>
      <c r="N359">
        <v>0</v>
      </c>
      <c r="O359">
        <v>278160539.81999999</v>
      </c>
    </row>
    <row r="360" spans="1:19" x14ac:dyDescent="0.3">
      <c r="A360" s="1" t="s">
        <v>73</v>
      </c>
      <c r="B360">
        <v>2016</v>
      </c>
      <c r="C360">
        <v>617138761.88999999</v>
      </c>
      <c r="D360">
        <v>-27537803.129999999</v>
      </c>
      <c r="E360">
        <v>-32842748.66</v>
      </c>
      <c r="F360">
        <v>0</v>
      </c>
      <c r="G360">
        <v>53844210</v>
      </c>
      <c r="H360">
        <v>0</v>
      </c>
      <c r="I360">
        <v>0</v>
      </c>
      <c r="J360">
        <v>0</v>
      </c>
      <c r="K360">
        <v>91426806.590000004</v>
      </c>
      <c r="L360">
        <v>120296902.79000001</v>
      </c>
      <c r="M360">
        <v>0</v>
      </c>
      <c r="N360">
        <v>388719082.01999998</v>
      </c>
      <c r="O360">
        <v>16695970.49</v>
      </c>
      <c r="P360">
        <v>0</v>
      </c>
      <c r="Q360">
        <v>53844210</v>
      </c>
      <c r="R360">
        <v>0</v>
      </c>
      <c r="S360">
        <v>0</v>
      </c>
    </row>
    <row r="361" spans="1:19" x14ac:dyDescent="0.3">
      <c r="A361" s="1" t="s">
        <v>73</v>
      </c>
      <c r="B361">
        <v>2017</v>
      </c>
      <c r="C361">
        <v>548964114</v>
      </c>
      <c r="D361">
        <v>54983744</v>
      </c>
      <c r="E361">
        <v>28704350</v>
      </c>
      <c r="F361">
        <v>0</v>
      </c>
      <c r="G361">
        <v>31583172</v>
      </c>
      <c r="H361">
        <v>-13224</v>
      </c>
      <c r="I361">
        <v>0</v>
      </c>
      <c r="J361">
        <v>0</v>
      </c>
      <c r="K361">
        <v>89871558.359999999</v>
      </c>
      <c r="L361">
        <v>159129750</v>
      </c>
      <c r="M361">
        <v>0</v>
      </c>
      <c r="N361">
        <v>261379892</v>
      </c>
      <c r="O361">
        <v>9878564</v>
      </c>
      <c r="P361">
        <v>0</v>
      </c>
      <c r="Q361">
        <v>0</v>
      </c>
      <c r="R361">
        <v>0</v>
      </c>
      <c r="S361">
        <v>0</v>
      </c>
    </row>
    <row r="362" spans="1:19" x14ac:dyDescent="0.3">
      <c r="A362" s="1" t="s">
        <v>73</v>
      </c>
      <c r="B362">
        <v>2018</v>
      </c>
      <c r="C362">
        <v>563606572.71000004</v>
      </c>
      <c r="D362">
        <v>35203005</v>
      </c>
      <c r="E362">
        <v>39248789.490000002</v>
      </c>
      <c r="F362">
        <v>0</v>
      </c>
      <c r="G362">
        <v>73668910</v>
      </c>
      <c r="H362">
        <v>0</v>
      </c>
      <c r="I362">
        <v>0</v>
      </c>
      <c r="J362">
        <v>0</v>
      </c>
      <c r="K362">
        <v>93356603.129999995</v>
      </c>
      <c r="L362">
        <v>172850675.30000001</v>
      </c>
      <c r="M362">
        <v>0</v>
      </c>
      <c r="N362">
        <v>244655399.47999999</v>
      </c>
      <c r="O362">
        <v>13495105.310000001</v>
      </c>
      <c r="P362">
        <v>71027742</v>
      </c>
      <c r="Q362">
        <v>0</v>
      </c>
      <c r="R362">
        <v>0</v>
      </c>
      <c r="S362">
        <v>0</v>
      </c>
    </row>
    <row r="363" spans="1:19" x14ac:dyDescent="0.3">
      <c r="A363" s="1" t="s">
        <v>73</v>
      </c>
      <c r="B363">
        <v>2019</v>
      </c>
      <c r="C363">
        <v>504959941</v>
      </c>
      <c r="D363">
        <v>44884688</v>
      </c>
      <c r="E363">
        <v>61250038</v>
      </c>
      <c r="F363">
        <v>0</v>
      </c>
      <c r="G363">
        <v>10608856</v>
      </c>
      <c r="H363">
        <v>0</v>
      </c>
      <c r="I363">
        <v>0</v>
      </c>
      <c r="J363">
        <v>0</v>
      </c>
      <c r="K363">
        <v>87292573</v>
      </c>
      <c r="L363">
        <v>163640994</v>
      </c>
      <c r="M363">
        <v>0</v>
      </c>
      <c r="N363">
        <v>186154296</v>
      </c>
      <c r="O363">
        <v>6622040</v>
      </c>
      <c r="P363">
        <v>10608856</v>
      </c>
      <c r="Q363">
        <v>0</v>
      </c>
      <c r="R363">
        <v>0</v>
      </c>
      <c r="S363">
        <v>0</v>
      </c>
    </row>
    <row r="364" spans="1:19" x14ac:dyDescent="0.3">
      <c r="A364" s="1" t="s">
        <v>73</v>
      </c>
      <c r="B364">
        <v>2020</v>
      </c>
      <c r="C364">
        <v>565761123</v>
      </c>
      <c r="D364">
        <v>32722455</v>
      </c>
      <c r="E364">
        <v>117815060</v>
      </c>
      <c r="F364">
        <v>0</v>
      </c>
      <c r="G364">
        <v>0</v>
      </c>
      <c r="H364">
        <v>0</v>
      </c>
      <c r="I364">
        <v>0</v>
      </c>
      <c r="J364">
        <v>0</v>
      </c>
      <c r="K364">
        <v>85574950</v>
      </c>
      <c r="L364">
        <v>125005913</v>
      </c>
      <c r="M364">
        <v>0</v>
      </c>
      <c r="N364">
        <v>234471663</v>
      </c>
      <c r="O364">
        <v>2893537</v>
      </c>
      <c r="P364">
        <v>0</v>
      </c>
      <c r="Q364">
        <v>0</v>
      </c>
      <c r="R364">
        <v>0</v>
      </c>
      <c r="S364">
        <v>0</v>
      </c>
    </row>
    <row r="365" spans="1:19" x14ac:dyDescent="0.3">
      <c r="A365" s="1" t="s">
        <v>73</v>
      </c>
      <c r="B365">
        <v>2021</v>
      </c>
      <c r="C365">
        <v>610420130</v>
      </c>
      <c r="D365">
        <v>35692654</v>
      </c>
      <c r="E365">
        <v>125199494</v>
      </c>
      <c r="F365">
        <v>0</v>
      </c>
      <c r="G365">
        <v>334650</v>
      </c>
      <c r="H365">
        <v>0</v>
      </c>
      <c r="I365">
        <v>0</v>
      </c>
      <c r="J365">
        <v>0</v>
      </c>
      <c r="K365">
        <v>85561903</v>
      </c>
      <c r="L365">
        <v>106752658</v>
      </c>
      <c r="M365">
        <v>0</v>
      </c>
      <c r="N365">
        <v>288956843</v>
      </c>
      <c r="O365">
        <v>3949232</v>
      </c>
      <c r="P365">
        <v>334650</v>
      </c>
      <c r="Q365">
        <v>0</v>
      </c>
      <c r="R365">
        <v>0</v>
      </c>
      <c r="S365">
        <v>0</v>
      </c>
    </row>
    <row r="366" spans="1:19" x14ac:dyDescent="0.3">
      <c r="A366" s="1" t="s">
        <v>74</v>
      </c>
      <c r="B366">
        <v>2015</v>
      </c>
      <c r="C366">
        <v>1040957.28</v>
      </c>
      <c r="D366">
        <v>36101.120000000003</v>
      </c>
      <c r="E366">
        <v>-521208.41</v>
      </c>
      <c r="F366">
        <v>0</v>
      </c>
      <c r="G366">
        <v>0</v>
      </c>
      <c r="H366">
        <v>0</v>
      </c>
      <c r="I366">
        <v>0</v>
      </c>
      <c r="J366">
        <v>0</v>
      </c>
      <c r="K366">
        <v>300048.64000000001</v>
      </c>
      <c r="L366">
        <v>682402.63</v>
      </c>
      <c r="M366">
        <v>0</v>
      </c>
      <c r="N366">
        <v>58506</v>
      </c>
      <c r="O366">
        <v>0</v>
      </c>
    </row>
    <row r="367" spans="1:19" x14ac:dyDescent="0.3">
      <c r="A367" s="1" t="s">
        <v>74</v>
      </c>
      <c r="B367">
        <v>2016</v>
      </c>
      <c r="C367">
        <v>1473764.82</v>
      </c>
      <c r="D367">
        <v>80966.81</v>
      </c>
      <c r="E367">
        <v>-587158.56999999995</v>
      </c>
      <c r="F367">
        <v>0</v>
      </c>
      <c r="G367">
        <v>0</v>
      </c>
      <c r="H367">
        <v>0</v>
      </c>
      <c r="I367">
        <v>0</v>
      </c>
      <c r="J367">
        <v>0</v>
      </c>
      <c r="K367">
        <v>392484.24</v>
      </c>
      <c r="L367">
        <v>1044970.91</v>
      </c>
      <c r="M367">
        <v>0</v>
      </c>
      <c r="N367">
        <v>36309.67</v>
      </c>
      <c r="O367">
        <v>0</v>
      </c>
      <c r="P367">
        <v>0</v>
      </c>
      <c r="Q367">
        <v>0</v>
      </c>
      <c r="R367">
        <v>0</v>
      </c>
      <c r="S367">
        <v>0</v>
      </c>
    </row>
    <row r="368" spans="1:19" x14ac:dyDescent="0.3">
      <c r="A368" s="1" t="s">
        <v>74</v>
      </c>
      <c r="B368">
        <v>2017</v>
      </c>
      <c r="C368">
        <v>1737291.4</v>
      </c>
      <c r="D368">
        <v>62776.58</v>
      </c>
      <c r="E368">
        <v>415754.49</v>
      </c>
      <c r="F368">
        <v>0</v>
      </c>
      <c r="G368">
        <v>0</v>
      </c>
      <c r="H368">
        <v>0</v>
      </c>
      <c r="I368">
        <v>0</v>
      </c>
      <c r="J368">
        <v>0</v>
      </c>
      <c r="K368">
        <v>472901.26</v>
      </c>
      <c r="L368">
        <v>834070.65</v>
      </c>
      <c r="M368">
        <v>0</v>
      </c>
      <c r="N368">
        <v>14565</v>
      </c>
      <c r="O368">
        <v>0</v>
      </c>
      <c r="P368">
        <v>0</v>
      </c>
      <c r="Q368">
        <v>0</v>
      </c>
      <c r="R368">
        <v>0</v>
      </c>
      <c r="S368">
        <v>0</v>
      </c>
    </row>
    <row r="369" spans="1:19" x14ac:dyDescent="0.3">
      <c r="A369" s="1" t="s">
        <v>74</v>
      </c>
      <c r="B369">
        <v>2018</v>
      </c>
      <c r="C369">
        <v>1422849.04</v>
      </c>
      <c r="D369">
        <v>87228.99</v>
      </c>
      <c r="E369">
        <v>135477.99</v>
      </c>
      <c r="F369">
        <v>0</v>
      </c>
      <c r="G369">
        <v>0</v>
      </c>
      <c r="H369">
        <v>0</v>
      </c>
      <c r="I369">
        <v>0</v>
      </c>
      <c r="J369">
        <v>0</v>
      </c>
      <c r="K369">
        <v>442901.67</v>
      </c>
      <c r="L369">
        <v>831566.2</v>
      </c>
      <c r="M369">
        <v>0</v>
      </c>
      <c r="N369">
        <v>12903.18</v>
      </c>
      <c r="O369">
        <v>0</v>
      </c>
      <c r="P369">
        <v>0</v>
      </c>
      <c r="Q369">
        <v>0</v>
      </c>
      <c r="R369">
        <v>0</v>
      </c>
      <c r="S369">
        <v>0</v>
      </c>
    </row>
    <row r="370" spans="1:19" x14ac:dyDescent="0.3">
      <c r="A370" s="1" t="s">
        <v>74</v>
      </c>
      <c r="B370">
        <v>2019</v>
      </c>
      <c r="C370">
        <v>3530236.45</v>
      </c>
      <c r="D370">
        <v>45458.92</v>
      </c>
      <c r="E370">
        <v>1046712.44</v>
      </c>
      <c r="F370">
        <v>0</v>
      </c>
      <c r="G370">
        <v>0</v>
      </c>
      <c r="H370">
        <v>0</v>
      </c>
      <c r="I370">
        <v>0</v>
      </c>
      <c r="J370">
        <v>0</v>
      </c>
      <c r="K370">
        <v>517115.86</v>
      </c>
      <c r="L370">
        <v>1535655.61</v>
      </c>
      <c r="M370">
        <v>0</v>
      </c>
      <c r="N370">
        <v>430752.54</v>
      </c>
      <c r="O370">
        <v>0</v>
      </c>
      <c r="P370">
        <v>0</v>
      </c>
      <c r="Q370">
        <v>0</v>
      </c>
      <c r="R370">
        <v>0</v>
      </c>
      <c r="S370">
        <v>0</v>
      </c>
    </row>
    <row r="371" spans="1:19" x14ac:dyDescent="0.3">
      <c r="A371" s="1" t="s">
        <v>74</v>
      </c>
      <c r="B371">
        <v>2020</v>
      </c>
      <c r="C371">
        <v>2013359.47</v>
      </c>
      <c r="D371">
        <v>103979.15</v>
      </c>
      <c r="E371">
        <v>397246.63</v>
      </c>
      <c r="F371">
        <v>0</v>
      </c>
      <c r="G371">
        <v>0</v>
      </c>
      <c r="H371">
        <v>0</v>
      </c>
      <c r="I371">
        <v>0</v>
      </c>
      <c r="J371">
        <v>0</v>
      </c>
      <c r="K371">
        <v>343932.35</v>
      </c>
      <c r="L371">
        <v>431598.51</v>
      </c>
      <c r="M371">
        <v>765204.69</v>
      </c>
      <c r="N371">
        <v>75377.289999999994</v>
      </c>
      <c r="O371">
        <v>0</v>
      </c>
      <c r="P371">
        <v>0</v>
      </c>
      <c r="Q371">
        <v>0</v>
      </c>
      <c r="R371">
        <v>0</v>
      </c>
      <c r="S371">
        <v>0</v>
      </c>
    </row>
    <row r="372" spans="1:19" x14ac:dyDescent="0.3">
      <c r="A372" s="1" t="s">
        <v>74</v>
      </c>
      <c r="B372">
        <v>2021</v>
      </c>
      <c r="C372">
        <v>3233381.9</v>
      </c>
      <c r="D372">
        <v>16217.57</v>
      </c>
      <c r="E372">
        <v>1260804.68</v>
      </c>
      <c r="F372">
        <v>0</v>
      </c>
      <c r="G372">
        <v>0</v>
      </c>
      <c r="H372">
        <v>0</v>
      </c>
      <c r="I372">
        <v>0</v>
      </c>
      <c r="J372">
        <v>0</v>
      </c>
      <c r="K372">
        <v>325593.87</v>
      </c>
      <c r="L372">
        <v>695651.97</v>
      </c>
      <c r="M372">
        <v>650577.1</v>
      </c>
      <c r="N372">
        <v>300754.28000000003</v>
      </c>
      <c r="O372">
        <v>0</v>
      </c>
      <c r="P372">
        <v>0</v>
      </c>
      <c r="Q372">
        <v>0</v>
      </c>
      <c r="R372">
        <v>0</v>
      </c>
      <c r="S372">
        <v>0</v>
      </c>
    </row>
    <row r="373" spans="1:19" x14ac:dyDescent="0.3">
      <c r="A373" s="1" t="s">
        <v>75</v>
      </c>
      <c r="B373">
        <v>2015</v>
      </c>
      <c r="C373">
        <v>20238920</v>
      </c>
      <c r="D373">
        <v>1550173</v>
      </c>
      <c r="E373">
        <v>7373641</v>
      </c>
      <c r="F373">
        <v>0</v>
      </c>
      <c r="G373">
        <v>521840</v>
      </c>
      <c r="H373">
        <v>0</v>
      </c>
      <c r="I373">
        <v>0</v>
      </c>
      <c r="J373">
        <v>0</v>
      </c>
      <c r="K373">
        <v>3652234</v>
      </c>
      <c r="L373">
        <v>8747857</v>
      </c>
      <c r="M373">
        <v>1498515</v>
      </c>
      <c r="N373">
        <v>8112548</v>
      </c>
      <c r="O373">
        <v>4142230</v>
      </c>
    </row>
    <row r="374" spans="1:19" x14ac:dyDescent="0.3">
      <c r="A374" s="1" t="s">
        <v>75</v>
      </c>
      <c r="B374">
        <v>2016</v>
      </c>
      <c r="C374">
        <v>32161079</v>
      </c>
      <c r="D374">
        <v>1703868.81</v>
      </c>
      <c r="E374">
        <v>12636204</v>
      </c>
      <c r="F374">
        <v>0</v>
      </c>
      <c r="G374">
        <v>457467.68</v>
      </c>
      <c r="H374">
        <v>0</v>
      </c>
      <c r="I374">
        <v>0</v>
      </c>
      <c r="J374">
        <v>0</v>
      </c>
      <c r="K374">
        <v>2631715</v>
      </c>
      <c r="L374">
        <v>6603105</v>
      </c>
      <c r="M374">
        <v>1062012</v>
      </c>
      <c r="N374">
        <v>7290154</v>
      </c>
      <c r="O374">
        <v>1937889</v>
      </c>
      <c r="P374">
        <v>0</v>
      </c>
      <c r="Q374">
        <v>0</v>
      </c>
      <c r="R374">
        <v>0</v>
      </c>
      <c r="S374">
        <v>0</v>
      </c>
    </row>
    <row r="375" spans="1:19" x14ac:dyDescent="0.3">
      <c r="A375" s="1" t="s">
        <v>75</v>
      </c>
      <c r="B375">
        <v>2017</v>
      </c>
      <c r="C375">
        <v>20470098</v>
      </c>
      <c r="D375">
        <v>1563864</v>
      </c>
      <c r="E375">
        <v>4578501</v>
      </c>
      <c r="F375">
        <v>0</v>
      </c>
      <c r="G375">
        <v>193964</v>
      </c>
      <c r="H375">
        <v>0</v>
      </c>
      <c r="I375">
        <v>0</v>
      </c>
      <c r="J375">
        <v>0</v>
      </c>
      <c r="K375">
        <v>3056110</v>
      </c>
      <c r="L375">
        <v>5610108</v>
      </c>
      <c r="M375">
        <v>1259619</v>
      </c>
      <c r="N375">
        <v>4572808</v>
      </c>
      <c r="O375">
        <v>1392952</v>
      </c>
      <c r="P375">
        <v>0</v>
      </c>
      <c r="Q375">
        <v>0</v>
      </c>
      <c r="R375">
        <v>0</v>
      </c>
      <c r="S375">
        <v>0</v>
      </c>
    </row>
    <row r="376" spans="1:19" x14ac:dyDescent="0.3">
      <c r="A376" s="1" t="s">
        <v>75</v>
      </c>
      <c r="B376">
        <v>2018</v>
      </c>
      <c r="C376">
        <v>19537430</v>
      </c>
      <c r="D376">
        <v>1667037</v>
      </c>
      <c r="E376">
        <v>2968930</v>
      </c>
      <c r="F376">
        <v>0</v>
      </c>
      <c r="G376">
        <v>736383</v>
      </c>
      <c r="H376">
        <v>0</v>
      </c>
      <c r="I376">
        <v>0</v>
      </c>
      <c r="J376">
        <v>0</v>
      </c>
      <c r="K376">
        <v>2985730</v>
      </c>
      <c r="L376">
        <v>5381894</v>
      </c>
      <c r="M376">
        <v>1264747</v>
      </c>
      <c r="N376">
        <v>4848338</v>
      </c>
      <c r="O376">
        <v>2087791</v>
      </c>
      <c r="P376">
        <v>0</v>
      </c>
      <c r="Q376">
        <v>0</v>
      </c>
      <c r="R376">
        <v>0</v>
      </c>
      <c r="S376">
        <v>0</v>
      </c>
    </row>
    <row r="377" spans="1:19" x14ac:dyDescent="0.3">
      <c r="A377" s="1" t="s">
        <v>75</v>
      </c>
      <c r="B377">
        <v>2019</v>
      </c>
      <c r="C377">
        <v>19651071</v>
      </c>
      <c r="D377">
        <v>809683</v>
      </c>
      <c r="E377">
        <v>2110939</v>
      </c>
      <c r="F377">
        <v>0</v>
      </c>
      <c r="G377">
        <v>184374</v>
      </c>
      <c r="H377">
        <v>0</v>
      </c>
      <c r="I377">
        <v>0</v>
      </c>
      <c r="J377">
        <v>0</v>
      </c>
      <c r="K377">
        <v>3091611</v>
      </c>
      <c r="L377">
        <v>6280020</v>
      </c>
      <c r="M377">
        <v>1299094</v>
      </c>
      <c r="N377">
        <v>5017426</v>
      </c>
      <c r="O377">
        <v>1851981</v>
      </c>
      <c r="P377">
        <v>0</v>
      </c>
      <c r="Q377">
        <v>0</v>
      </c>
      <c r="R377">
        <v>0</v>
      </c>
      <c r="S377">
        <v>0</v>
      </c>
    </row>
    <row r="378" spans="1:19" x14ac:dyDescent="0.3">
      <c r="A378" s="1" t="s">
        <v>75</v>
      </c>
      <c r="B378">
        <v>2020</v>
      </c>
      <c r="C378">
        <v>19283430</v>
      </c>
      <c r="D378">
        <v>926138</v>
      </c>
      <c r="E378">
        <v>2541730</v>
      </c>
      <c r="F378">
        <v>0</v>
      </c>
      <c r="G378">
        <v>536071</v>
      </c>
      <c r="H378">
        <v>0</v>
      </c>
      <c r="I378">
        <v>0</v>
      </c>
      <c r="J378">
        <v>0</v>
      </c>
      <c r="K378">
        <v>2880037</v>
      </c>
      <c r="L378">
        <v>5976174</v>
      </c>
      <c r="M378">
        <v>1318349</v>
      </c>
      <c r="N378">
        <v>4770909</v>
      </c>
      <c r="O378">
        <v>1796231</v>
      </c>
      <c r="P378">
        <v>0</v>
      </c>
      <c r="Q378">
        <v>0</v>
      </c>
      <c r="R378">
        <v>0</v>
      </c>
      <c r="S378">
        <v>0</v>
      </c>
    </row>
    <row r="379" spans="1:19" x14ac:dyDescent="0.3">
      <c r="A379" s="1" t="s">
        <v>75</v>
      </c>
      <c r="B379">
        <v>2021</v>
      </c>
      <c r="C379">
        <v>21718930</v>
      </c>
      <c r="D379">
        <v>304370</v>
      </c>
      <c r="E379">
        <v>3695799</v>
      </c>
      <c r="F379">
        <v>0</v>
      </c>
      <c r="G379">
        <v>240387</v>
      </c>
      <c r="H379">
        <v>0</v>
      </c>
      <c r="I379">
        <v>0</v>
      </c>
      <c r="J379">
        <v>0</v>
      </c>
      <c r="K379">
        <v>3134173</v>
      </c>
      <c r="L379">
        <v>6505870</v>
      </c>
      <c r="M379">
        <v>1250553</v>
      </c>
      <c r="N379">
        <v>5483099</v>
      </c>
      <c r="O379">
        <v>1649436</v>
      </c>
      <c r="P379">
        <v>0</v>
      </c>
      <c r="Q379">
        <v>0</v>
      </c>
      <c r="R379">
        <v>0</v>
      </c>
      <c r="S379">
        <v>0</v>
      </c>
    </row>
    <row r="380" spans="1:19" x14ac:dyDescent="0.3">
      <c r="A380" s="1" t="s">
        <v>76</v>
      </c>
      <c r="B380">
        <v>2015</v>
      </c>
      <c r="C380">
        <v>2506400</v>
      </c>
      <c r="D380">
        <v>81185</v>
      </c>
      <c r="E380">
        <v>421827</v>
      </c>
      <c r="F380">
        <v>-3277493</v>
      </c>
      <c r="G380">
        <v>0</v>
      </c>
      <c r="H380">
        <v>0</v>
      </c>
      <c r="I380">
        <v>0</v>
      </c>
      <c r="J380">
        <v>0</v>
      </c>
      <c r="K380">
        <v>477718</v>
      </c>
      <c r="L380">
        <v>1066245</v>
      </c>
      <c r="M380">
        <v>0</v>
      </c>
      <c r="N380">
        <v>540610</v>
      </c>
      <c r="O380">
        <v>0</v>
      </c>
    </row>
    <row r="381" spans="1:19" x14ac:dyDescent="0.3">
      <c r="A381" s="1" t="s">
        <v>76</v>
      </c>
      <c r="B381">
        <v>2016</v>
      </c>
      <c r="C381">
        <v>3128400</v>
      </c>
      <c r="D381">
        <v>399555</v>
      </c>
      <c r="E381">
        <v>207254</v>
      </c>
      <c r="F381">
        <v>0</v>
      </c>
      <c r="G381">
        <v>0</v>
      </c>
      <c r="H381">
        <v>0</v>
      </c>
      <c r="I381">
        <v>0</v>
      </c>
      <c r="J381">
        <v>0</v>
      </c>
      <c r="K381">
        <v>557965</v>
      </c>
      <c r="L381">
        <v>1992701</v>
      </c>
      <c r="M381">
        <v>0</v>
      </c>
      <c r="N381">
        <v>370480</v>
      </c>
      <c r="O381">
        <v>0</v>
      </c>
      <c r="P381">
        <v>0</v>
      </c>
      <c r="Q381">
        <v>0</v>
      </c>
      <c r="R381">
        <v>0</v>
      </c>
      <c r="S381">
        <v>0</v>
      </c>
    </row>
    <row r="382" spans="1:19" x14ac:dyDescent="0.3">
      <c r="A382" s="1" t="s">
        <v>76</v>
      </c>
      <c r="B382">
        <v>2017</v>
      </c>
      <c r="C382">
        <v>2332938</v>
      </c>
      <c r="D382">
        <v>596197</v>
      </c>
      <c r="E382">
        <v>36017</v>
      </c>
      <c r="F382">
        <v>0</v>
      </c>
      <c r="G382">
        <v>0</v>
      </c>
      <c r="H382">
        <v>0</v>
      </c>
      <c r="I382">
        <v>0</v>
      </c>
      <c r="J382">
        <v>0</v>
      </c>
      <c r="K382">
        <v>545454</v>
      </c>
      <c r="L382">
        <v>1121328</v>
      </c>
      <c r="M382">
        <v>0</v>
      </c>
      <c r="N382">
        <v>630139</v>
      </c>
      <c r="O382">
        <v>0</v>
      </c>
      <c r="P382">
        <v>0</v>
      </c>
      <c r="Q382">
        <v>0</v>
      </c>
      <c r="R382">
        <v>0</v>
      </c>
      <c r="S382">
        <v>0</v>
      </c>
    </row>
    <row r="383" spans="1:19" x14ac:dyDescent="0.3">
      <c r="A383" s="1" t="s">
        <v>76</v>
      </c>
      <c r="B383">
        <v>2018</v>
      </c>
      <c r="C383">
        <v>2186056.36</v>
      </c>
      <c r="D383">
        <v>264158.92</v>
      </c>
      <c r="E383">
        <v>170518</v>
      </c>
      <c r="F383">
        <v>0</v>
      </c>
      <c r="G383">
        <v>0</v>
      </c>
      <c r="H383">
        <v>0</v>
      </c>
      <c r="I383">
        <v>0</v>
      </c>
      <c r="J383">
        <v>0</v>
      </c>
      <c r="K383">
        <v>600039.54</v>
      </c>
      <c r="L383">
        <v>959834.8</v>
      </c>
      <c r="M383">
        <v>0</v>
      </c>
      <c r="N383">
        <v>455664</v>
      </c>
      <c r="O383">
        <v>0</v>
      </c>
      <c r="P383">
        <v>0</v>
      </c>
      <c r="Q383">
        <v>0</v>
      </c>
      <c r="R383">
        <v>0</v>
      </c>
      <c r="S383">
        <v>0</v>
      </c>
    </row>
    <row r="384" spans="1:19" x14ac:dyDescent="0.3">
      <c r="A384" s="1" t="s">
        <v>76</v>
      </c>
      <c r="B384">
        <v>2019</v>
      </c>
      <c r="C384">
        <v>3771952.97</v>
      </c>
      <c r="D384">
        <v>402131.06</v>
      </c>
      <c r="E384">
        <v>357264.02</v>
      </c>
      <c r="F384">
        <v>0</v>
      </c>
      <c r="G384">
        <v>0</v>
      </c>
      <c r="H384">
        <v>0</v>
      </c>
      <c r="I384">
        <v>0</v>
      </c>
      <c r="J384">
        <v>0</v>
      </c>
      <c r="K384">
        <v>629060.38</v>
      </c>
      <c r="L384">
        <v>1914885.57</v>
      </c>
      <c r="M384">
        <v>0</v>
      </c>
      <c r="N384">
        <v>870743</v>
      </c>
      <c r="O384">
        <v>0</v>
      </c>
      <c r="P384">
        <v>0</v>
      </c>
      <c r="Q384">
        <v>0</v>
      </c>
      <c r="R384">
        <v>0</v>
      </c>
      <c r="S384">
        <v>0</v>
      </c>
    </row>
    <row r="385" spans="1:19" x14ac:dyDescent="0.3">
      <c r="A385" s="1" t="s">
        <v>76</v>
      </c>
      <c r="B385">
        <v>2020</v>
      </c>
      <c r="C385">
        <v>4427375</v>
      </c>
      <c r="D385">
        <v>1157242.3400000001</v>
      </c>
      <c r="E385">
        <v>1136776.44</v>
      </c>
      <c r="F385">
        <v>0</v>
      </c>
      <c r="G385">
        <v>0</v>
      </c>
      <c r="H385">
        <v>0</v>
      </c>
      <c r="I385">
        <v>0</v>
      </c>
      <c r="J385">
        <v>0</v>
      </c>
      <c r="K385">
        <v>694696.87</v>
      </c>
      <c r="L385">
        <v>1876401.55</v>
      </c>
      <c r="M385">
        <v>0</v>
      </c>
      <c r="N385">
        <v>719500.14</v>
      </c>
      <c r="O385">
        <v>0</v>
      </c>
      <c r="P385">
        <v>0</v>
      </c>
      <c r="Q385">
        <v>0</v>
      </c>
      <c r="R385">
        <v>0</v>
      </c>
      <c r="S385">
        <v>0</v>
      </c>
    </row>
    <row r="386" spans="1:19" x14ac:dyDescent="0.3">
      <c r="A386" s="1" t="s">
        <v>76</v>
      </c>
      <c r="B386">
        <v>2021</v>
      </c>
      <c r="C386">
        <v>3968109.59</v>
      </c>
      <c r="D386">
        <v>157794.15</v>
      </c>
      <c r="E386">
        <v>727677.4</v>
      </c>
      <c r="F386">
        <v>0</v>
      </c>
      <c r="G386">
        <v>0</v>
      </c>
      <c r="H386">
        <v>0</v>
      </c>
      <c r="I386">
        <v>0</v>
      </c>
      <c r="J386">
        <v>0</v>
      </c>
      <c r="K386">
        <v>785602.87</v>
      </c>
      <c r="L386">
        <v>1630024.12</v>
      </c>
      <c r="M386">
        <v>0</v>
      </c>
      <c r="N386">
        <v>824805.2</v>
      </c>
      <c r="O386">
        <v>0</v>
      </c>
      <c r="P386">
        <v>0</v>
      </c>
      <c r="Q386">
        <v>0</v>
      </c>
      <c r="R386">
        <v>0</v>
      </c>
      <c r="S386">
        <v>0</v>
      </c>
    </row>
    <row r="387" spans="1:19" x14ac:dyDescent="0.3">
      <c r="A387" s="1" t="s">
        <v>77</v>
      </c>
      <c r="B387">
        <v>2015</v>
      </c>
      <c r="C387">
        <v>817661.33</v>
      </c>
      <c r="D387">
        <v>74686.45</v>
      </c>
      <c r="E387">
        <v>0</v>
      </c>
      <c r="F387">
        <v>0</v>
      </c>
      <c r="G387">
        <v>0</v>
      </c>
      <c r="H387">
        <v>0</v>
      </c>
      <c r="I387">
        <v>0</v>
      </c>
      <c r="J387">
        <v>0</v>
      </c>
      <c r="K387">
        <v>143573.89000000001</v>
      </c>
      <c r="L387">
        <v>400326.03</v>
      </c>
      <c r="M387">
        <v>26763.26</v>
      </c>
      <c r="N387">
        <v>273761.40999999997</v>
      </c>
      <c r="O387">
        <v>0</v>
      </c>
    </row>
    <row r="388" spans="1:19" x14ac:dyDescent="0.3">
      <c r="A388" s="1" t="s">
        <v>77</v>
      </c>
      <c r="B388">
        <v>2016</v>
      </c>
      <c r="C388">
        <v>1545544.62</v>
      </c>
      <c r="D388">
        <v>21279.63</v>
      </c>
      <c r="E388">
        <v>0</v>
      </c>
      <c r="F388">
        <v>-11555.44</v>
      </c>
      <c r="G388">
        <v>0</v>
      </c>
      <c r="H388">
        <v>0</v>
      </c>
      <c r="I388">
        <v>0</v>
      </c>
      <c r="J388">
        <v>0</v>
      </c>
      <c r="K388">
        <v>124052.31</v>
      </c>
      <c r="L388">
        <v>393105.42</v>
      </c>
      <c r="M388">
        <v>27693.21</v>
      </c>
      <c r="N388">
        <v>161928.53</v>
      </c>
      <c r="O388">
        <v>838765.15</v>
      </c>
      <c r="P388">
        <v>0</v>
      </c>
      <c r="Q388">
        <v>838765.15</v>
      </c>
      <c r="R388">
        <v>0</v>
      </c>
      <c r="S388">
        <v>0</v>
      </c>
    </row>
    <row r="389" spans="1:19" x14ac:dyDescent="0.3">
      <c r="A389" s="1" t="s">
        <v>77</v>
      </c>
      <c r="B389">
        <v>2017</v>
      </c>
      <c r="C389">
        <v>744253.23</v>
      </c>
      <c r="D389">
        <v>28979.67</v>
      </c>
      <c r="E389">
        <v>0</v>
      </c>
      <c r="F389">
        <v>-11854.1</v>
      </c>
      <c r="G389">
        <v>0</v>
      </c>
      <c r="H389">
        <v>0</v>
      </c>
      <c r="I389">
        <v>0</v>
      </c>
      <c r="J389">
        <v>0</v>
      </c>
      <c r="K389">
        <v>127319.97</v>
      </c>
      <c r="L389">
        <v>306340.34999999998</v>
      </c>
      <c r="M389">
        <v>69749.66</v>
      </c>
      <c r="N389">
        <v>240843.25</v>
      </c>
      <c r="O389">
        <v>0</v>
      </c>
      <c r="P389">
        <v>0</v>
      </c>
      <c r="Q389">
        <v>0</v>
      </c>
      <c r="R389">
        <v>0</v>
      </c>
      <c r="S389">
        <v>0</v>
      </c>
    </row>
    <row r="390" spans="1:19" x14ac:dyDescent="0.3">
      <c r="A390" s="1" t="s">
        <v>77</v>
      </c>
      <c r="B390">
        <v>2018</v>
      </c>
      <c r="C390">
        <v>501091.49</v>
      </c>
      <c r="D390">
        <v>-29916.75</v>
      </c>
      <c r="E390">
        <v>0</v>
      </c>
      <c r="F390">
        <v>0</v>
      </c>
      <c r="G390">
        <v>0</v>
      </c>
      <c r="H390">
        <v>0</v>
      </c>
      <c r="I390">
        <v>0</v>
      </c>
      <c r="J390">
        <v>0</v>
      </c>
      <c r="K390">
        <v>96043.839999999997</v>
      </c>
      <c r="L390">
        <v>314965.53999999998</v>
      </c>
      <c r="M390">
        <v>55705.42</v>
      </c>
      <c r="N390">
        <v>34376.69</v>
      </c>
      <c r="O390">
        <v>0</v>
      </c>
      <c r="P390">
        <v>0</v>
      </c>
      <c r="Q390">
        <v>0</v>
      </c>
      <c r="R390">
        <v>0</v>
      </c>
      <c r="S390">
        <v>0</v>
      </c>
    </row>
    <row r="391" spans="1:19" x14ac:dyDescent="0.3">
      <c r="A391" s="1" t="s">
        <v>77</v>
      </c>
      <c r="B391">
        <v>2019</v>
      </c>
      <c r="C391">
        <v>656823.38</v>
      </c>
      <c r="D391">
        <v>138982.14000000001</v>
      </c>
      <c r="E391">
        <v>25803.599999999999</v>
      </c>
      <c r="F391">
        <v>0</v>
      </c>
      <c r="G391">
        <v>0</v>
      </c>
      <c r="H391">
        <v>0</v>
      </c>
      <c r="I391">
        <v>0</v>
      </c>
      <c r="J391">
        <v>0</v>
      </c>
      <c r="K391">
        <v>106168.93</v>
      </c>
      <c r="L391">
        <v>380358.33</v>
      </c>
      <c r="M391">
        <v>61607.98</v>
      </c>
      <c r="N391">
        <v>82884.539999999994</v>
      </c>
      <c r="O391">
        <v>0</v>
      </c>
      <c r="P391">
        <v>0</v>
      </c>
      <c r="Q391">
        <v>0</v>
      </c>
      <c r="R391">
        <v>0</v>
      </c>
      <c r="S391">
        <v>0</v>
      </c>
    </row>
    <row r="392" spans="1:19" x14ac:dyDescent="0.3">
      <c r="A392" s="1" t="s">
        <v>77</v>
      </c>
      <c r="B392">
        <v>2020</v>
      </c>
      <c r="C392">
        <v>1183458.3500000001</v>
      </c>
      <c r="D392">
        <v>39573.82</v>
      </c>
      <c r="E392">
        <v>22807.15</v>
      </c>
      <c r="F392">
        <v>0</v>
      </c>
      <c r="G392">
        <v>0</v>
      </c>
      <c r="H392">
        <v>0</v>
      </c>
      <c r="I392">
        <v>0</v>
      </c>
      <c r="J392">
        <v>0</v>
      </c>
      <c r="K392">
        <v>128737.32</v>
      </c>
      <c r="L392">
        <v>822593.38</v>
      </c>
      <c r="M392">
        <v>74667.649999999994</v>
      </c>
      <c r="N392">
        <v>134652.85</v>
      </c>
      <c r="O392">
        <v>0</v>
      </c>
      <c r="P392">
        <v>0</v>
      </c>
      <c r="Q392">
        <v>0</v>
      </c>
      <c r="R392">
        <v>0</v>
      </c>
      <c r="S392">
        <v>0</v>
      </c>
    </row>
    <row r="393" spans="1:19" x14ac:dyDescent="0.3">
      <c r="A393" s="1" t="s">
        <v>77</v>
      </c>
      <c r="B393">
        <v>2021</v>
      </c>
      <c r="C393">
        <v>824649.68</v>
      </c>
      <c r="D393">
        <v>12480.74</v>
      </c>
      <c r="E393">
        <v>56475.29</v>
      </c>
      <c r="F393">
        <v>0</v>
      </c>
      <c r="G393">
        <v>0</v>
      </c>
      <c r="H393">
        <v>0</v>
      </c>
      <c r="I393">
        <v>0</v>
      </c>
      <c r="J393">
        <v>0</v>
      </c>
      <c r="K393">
        <v>133285.47</v>
      </c>
      <c r="L393">
        <v>413245.23</v>
      </c>
      <c r="M393">
        <v>79971.28</v>
      </c>
      <c r="N393">
        <v>141672.41</v>
      </c>
      <c r="O393">
        <v>0</v>
      </c>
      <c r="P393">
        <v>0</v>
      </c>
      <c r="Q393">
        <v>0</v>
      </c>
      <c r="R393">
        <v>0</v>
      </c>
      <c r="S393">
        <v>0</v>
      </c>
    </row>
    <row r="394" spans="1:19" x14ac:dyDescent="0.3">
      <c r="A394" s="1" t="s">
        <v>78</v>
      </c>
      <c r="B394">
        <v>2015</v>
      </c>
      <c r="C394">
        <v>4112933</v>
      </c>
      <c r="D394">
        <v>205268</v>
      </c>
      <c r="E394">
        <v>148625</v>
      </c>
      <c r="F394">
        <v>0</v>
      </c>
      <c r="G394">
        <v>0</v>
      </c>
      <c r="H394">
        <v>0</v>
      </c>
      <c r="I394">
        <v>0</v>
      </c>
      <c r="J394">
        <v>0</v>
      </c>
      <c r="K394">
        <v>397149</v>
      </c>
      <c r="L394">
        <v>789472</v>
      </c>
      <c r="M394">
        <v>316688</v>
      </c>
      <c r="N394">
        <v>1127203</v>
      </c>
      <c r="O394">
        <v>0</v>
      </c>
    </row>
    <row r="395" spans="1:19" x14ac:dyDescent="0.3">
      <c r="A395" s="1" t="s">
        <v>78</v>
      </c>
      <c r="B395">
        <v>2016</v>
      </c>
      <c r="C395">
        <v>5740396</v>
      </c>
      <c r="D395">
        <v>178262</v>
      </c>
      <c r="E395">
        <v>584438</v>
      </c>
      <c r="F395">
        <v>0</v>
      </c>
      <c r="G395">
        <v>0</v>
      </c>
      <c r="H395">
        <v>0</v>
      </c>
      <c r="I395">
        <v>0</v>
      </c>
      <c r="J395">
        <v>0</v>
      </c>
      <c r="K395">
        <v>701078</v>
      </c>
      <c r="L395">
        <v>1370420</v>
      </c>
      <c r="M395">
        <v>627795</v>
      </c>
      <c r="N395">
        <v>2456665</v>
      </c>
      <c r="O395">
        <v>0</v>
      </c>
      <c r="P395">
        <v>0</v>
      </c>
      <c r="Q395">
        <v>0</v>
      </c>
      <c r="R395">
        <v>0</v>
      </c>
      <c r="S395">
        <v>0</v>
      </c>
    </row>
    <row r="396" spans="1:19" x14ac:dyDescent="0.3">
      <c r="A396" s="1" t="s">
        <v>78</v>
      </c>
      <c r="B396">
        <v>2017</v>
      </c>
      <c r="C396">
        <v>4901467</v>
      </c>
      <c r="D396">
        <v>778778</v>
      </c>
      <c r="E396">
        <v>497727</v>
      </c>
      <c r="F396">
        <v>0</v>
      </c>
      <c r="G396">
        <v>0</v>
      </c>
      <c r="H396">
        <v>0</v>
      </c>
      <c r="I396">
        <v>0</v>
      </c>
      <c r="J396">
        <v>0</v>
      </c>
      <c r="K396">
        <v>699652</v>
      </c>
      <c r="L396">
        <v>940713</v>
      </c>
      <c r="M396">
        <v>339011</v>
      </c>
      <c r="N396">
        <v>2424364</v>
      </c>
      <c r="O396">
        <v>0</v>
      </c>
      <c r="P396">
        <v>0</v>
      </c>
      <c r="Q396">
        <v>0</v>
      </c>
      <c r="R396">
        <v>0</v>
      </c>
      <c r="S396">
        <v>0</v>
      </c>
    </row>
    <row r="397" spans="1:19" x14ac:dyDescent="0.3">
      <c r="A397" s="1" t="s">
        <v>78</v>
      </c>
      <c r="B397">
        <v>2018</v>
      </c>
      <c r="C397">
        <v>5789860</v>
      </c>
      <c r="D397">
        <v>457383</v>
      </c>
      <c r="E397">
        <v>415354</v>
      </c>
      <c r="F397">
        <v>0</v>
      </c>
      <c r="G397">
        <v>0</v>
      </c>
      <c r="H397">
        <v>0</v>
      </c>
      <c r="I397">
        <v>0</v>
      </c>
      <c r="J397">
        <v>0</v>
      </c>
      <c r="K397">
        <v>687904</v>
      </c>
      <c r="L397">
        <v>1646223</v>
      </c>
      <c r="M397">
        <v>1042100</v>
      </c>
      <c r="N397">
        <v>1998279</v>
      </c>
      <c r="O397">
        <v>0</v>
      </c>
      <c r="P397">
        <v>0</v>
      </c>
      <c r="Q397">
        <v>0</v>
      </c>
      <c r="R397">
        <v>0</v>
      </c>
      <c r="S397">
        <v>0</v>
      </c>
    </row>
    <row r="398" spans="1:19" x14ac:dyDescent="0.3">
      <c r="A398" s="1" t="s">
        <v>78</v>
      </c>
      <c r="B398">
        <v>2019</v>
      </c>
      <c r="C398">
        <v>4651442</v>
      </c>
      <c r="D398">
        <v>222854</v>
      </c>
      <c r="E398">
        <v>572220</v>
      </c>
      <c r="F398">
        <v>0</v>
      </c>
      <c r="G398">
        <v>0</v>
      </c>
      <c r="H398">
        <v>0</v>
      </c>
      <c r="I398">
        <v>0</v>
      </c>
      <c r="J398">
        <v>0</v>
      </c>
      <c r="K398">
        <v>816433</v>
      </c>
      <c r="L398">
        <v>2004591</v>
      </c>
      <c r="M398">
        <v>161274</v>
      </c>
      <c r="N398">
        <v>1096924</v>
      </c>
      <c r="O398">
        <v>0</v>
      </c>
      <c r="P398">
        <v>0</v>
      </c>
      <c r="Q398">
        <v>0</v>
      </c>
      <c r="R398">
        <v>0</v>
      </c>
      <c r="S398">
        <v>0</v>
      </c>
    </row>
    <row r="399" spans="1:19" x14ac:dyDescent="0.3">
      <c r="A399" s="1" t="s">
        <v>78</v>
      </c>
      <c r="B399">
        <v>2020</v>
      </c>
      <c r="C399">
        <v>5139721</v>
      </c>
      <c r="D399">
        <v>212328</v>
      </c>
      <c r="E399">
        <v>351174</v>
      </c>
      <c r="F399">
        <v>0</v>
      </c>
      <c r="G399">
        <v>0</v>
      </c>
      <c r="H399">
        <v>0</v>
      </c>
      <c r="I399">
        <v>0</v>
      </c>
      <c r="J399">
        <v>0</v>
      </c>
      <c r="K399">
        <v>1733586</v>
      </c>
      <c r="L399">
        <v>1233533</v>
      </c>
      <c r="M399">
        <v>28519</v>
      </c>
      <c r="N399">
        <v>1792909</v>
      </c>
      <c r="O399">
        <v>0</v>
      </c>
      <c r="P399">
        <v>0</v>
      </c>
      <c r="Q399">
        <v>0</v>
      </c>
      <c r="R399">
        <v>0</v>
      </c>
      <c r="S399">
        <v>0</v>
      </c>
    </row>
    <row r="400" spans="1:19" x14ac:dyDescent="0.3">
      <c r="A400" s="1" t="s">
        <v>78</v>
      </c>
      <c r="B400">
        <v>2021</v>
      </c>
      <c r="C400">
        <v>3612652</v>
      </c>
      <c r="D400">
        <v>214198</v>
      </c>
      <c r="E400">
        <v>402214</v>
      </c>
      <c r="F400">
        <v>0</v>
      </c>
      <c r="G400">
        <v>0</v>
      </c>
      <c r="H400">
        <v>0</v>
      </c>
      <c r="I400">
        <v>0</v>
      </c>
      <c r="J400">
        <v>0</v>
      </c>
      <c r="K400">
        <v>1673480</v>
      </c>
      <c r="L400">
        <v>1062999</v>
      </c>
      <c r="M400">
        <v>473959</v>
      </c>
      <c r="N400">
        <v>0</v>
      </c>
      <c r="O400">
        <v>0</v>
      </c>
      <c r="P400">
        <v>0</v>
      </c>
      <c r="Q400">
        <v>0</v>
      </c>
      <c r="R400">
        <v>0</v>
      </c>
      <c r="S400">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C1BFD-F9F6-42B5-A23C-F15A6E87C785}">
  <dimension ref="A1:G3991"/>
  <sheetViews>
    <sheetView tabSelected="1" workbookViewId="0">
      <selection activeCell="H13" sqref="H13"/>
    </sheetView>
  </sheetViews>
  <sheetFormatPr defaultRowHeight="14.4" x14ac:dyDescent="0.3"/>
  <cols>
    <col min="1" max="1" width="44.5546875" bestFit="1" customWidth="1"/>
    <col min="2" max="2" width="7.109375" bestFit="1" customWidth="1"/>
    <col min="3" max="3" width="35.6640625" bestFit="1" customWidth="1"/>
    <col min="4" max="4" width="34.6640625" bestFit="1" customWidth="1"/>
    <col min="5" max="5" width="31.6640625" bestFit="1" customWidth="1"/>
    <col min="6" max="6" width="17.109375" bestFit="1" customWidth="1"/>
  </cols>
  <sheetData>
    <row r="1" spans="1:7" x14ac:dyDescent="0.3">
      <c r="A1" t="s">
        <v>0</v>
      </c>
      <c r="B1" t="s">
        <v>1</v>
      </c>
      <c r="C1" t="s">
        <v>79</v>
      </c>
      <c r="D1" t="s">
        <v>579</v>
      </c>
      <c r="E1" t="s">
        <v>592</v>
      </c>
      <c r="F1" t="s">
        <v>580</v>
      </c>
      <c r="G1" t="s">
        <v>581</v>
      </c>
    </row>
    <row r="2" spans="1:7" x14ac:dyDescent="0.3">
      <c r="A2" s="1" t="s">
        <v>22</v>
      </c>
      <c r="B2">
        <v>2015</v>
      </c>
      <c r="C2" s="1" t="s">
        <v>83</v>
      </c>
      <c r="D2" s="1" t="s">
        <v>84</v>
      </c>
      <c r="E2">
        <v>48265.79</v>
      </c>
      <c r="F2">
        <v>9368608.3699999992</v>
      </c>
      <c r="G2">
        <v>0</v>
      </c>
    </row>
    <row r="3" spans="1:7" x14ac:dyDescent="0.3">
      <c r="A3" s="1" t="s">
        <v>22</v>
      </c>
      <c r="B3">
        <v>2015</v>
      </c>
      <c r="C3" s="1" t="s">
        <v>83</v>
      </c>
      <c r="D3" s="1" t="s">
        <v>86</v>
      </c>
      <c r="E3">
        <v>58456.11</v>
      </c>
      <c r="F3">
        <v>778959.57</v>
      </c>
      <c r="G3">
        <v>2154.23</v>
      </c>
    </row>
    <row r="4" spans="1:7" x14ac:dyDescent="0.3">
      <c r="A4" s="1" t="s">
        <v>22</v>
      </c>
      <c r="B4">
        <v>2015</v>
      </c>
      <c r="C4" s="1" t="s">
        <v>83</v>
      </c>
      <c r="D4" s="1" t="s">
        <v>90</v>
      </c>
      <c r="E4">
        <v>8333761.6799999997</v>
      </c>
      <c r="F4">
        <v>161951405.49000001</v>
      </c>
      <c r="G4">
        <v>459800</v>
      </c>
    </row>
    <row r="5" spans="1:7" x14ac:dyDescent="0.3">
      <c r="A5" s="1" t="s">
        <v>22</v>
      </c>
      <c r="B5">
        <v>2015</v>
      </c>
      <c r="C5" s="1" t="s">
        <v>83</v>
      </c>
      <c r="D5" s="1" t="s">
        <v>94</v>
      </c>
      <c r="E5">
        <v>1529227.86</v>
      </c>
      <c r="F5">
        <v>43358134.520000003</v>
      </c>
      <c r="G5">
        <v>31.05</v>
      </c>
    </row>
    <row r="6" spans="1:7" x14ac:dyDescent="0.3">
      <c r="A6" s="1" t="s">
        <v>22</v>
      </c>
      <c r="B6">
        <v>2015</v>
      </c>
      <c r="C6" s="1" t="s">
        <v>98</v>
      </c>
      <c r="D6" s="1" t="s">
        <v>99</v>
      </c>
      <c r="E6">
        <v>69436536.5</v>
      </c>
      <c r="F6">
        <v>2793218875.21</v>
      </c>
      <c r="G6">
        <v>0</v>
      </c>
    </row>
    <row r="7" spans="1:7" x14ac:dyDescent="0.3">
      <c r="A7" s="1" t="s">
        <v>22</v>
      </c>
      <c r="B7">
        <v>2015</v>
      </c>
      <c r="C7" s="1" t="s">
        <v>98</v>
      </c>
      <c r="D7" s="1" t="s">
        <v>104</v>
      </c>
      <c r="E7">
        <v>141542998.69</v>
      </c>
      <c r="F7">
        <v>13400070367.559999</v>
      </c>
      <c r="G7">
        <v>34383889</v>
      </c>
    </row>
    <row r="8" spans="1:7" x14ac:dyDescent="0.3">
      <c r="A8" s="1" t="s">
        <v>22</v>
      </c>
      <c r="B8">
        <v>2015</v>
      </c>
      <c r="C8" s="1" t="s">
        <v>98</v>
      </c>
      <c r="D8" s="1" t="s">
        <v>116</v>
      </c>
      <c r="E8">
        <v>12488572.529999999</v>
      </c>
      <c r="F8">
        <v>3026612709.1500001</v>
      </c>
      <c r="G8">
        <v>5530181</v>
      </c>
    </row>
    <row r="9" spans="1:7" x14ac:dyDescent="0.3">
      <c r="A9" s="1" t="s">
        <v>22</v>
      </c>
      <c r="B9">
        <v>2015</v>
      </c>
      <c r="C9" s="1" t="s">
        <v>98</v>
      </c>
      <c r="D9" s="1" t="s">
        <v>122</v>
      </c>
      <c r="E9">
        <v>260939602.21000001</v>
      </c>
      <c r="F9">
        <v>7521329727.4899998</v>
      </c>
      <c r="G9">
        <v>0</v>
      </c>
    </row>
    <row r="10" spans="1:7" x14ac:dyDescent="0.3">
      <c r="A10" s="1" t="s">
        <v>22</v>
      </c>
      <c r="B10">
        <v>2015</v>
      </c>
      <c r="C10" s="1" t="s">
        <v>98</v>
      </c>
      <c r="D10" s="1" t="s">
        <v>351</v>
      </c>
      <c r="E10">
        <v>0</v>
      </c>
      <c r="F10">
        <v>0</v>
      </c>
      <c r="G10">
        <v>0</v>
      </c>
    </row>
    <row r="11" spans="1:7" x14ac:dyDescent="0.3">
      <c r="A11" s="1" t="s">
        <v>22</v>
      </c>
      <c r="B11">
        <v>2016</v>
      </c>
      <c r="C11" s="1" t="s">
        <v>83</v>
      </c>
      <c r="D11" s="1" t="s">
        <v>84</v>
      </c>
      <c r="E11">
        <v>49134.720000000001</v>
      </c>
      <c r="F11">
        <v>5292579</v>
      </c>
      <c r="G11">
        <v>0</v>
      </c>
    </row>
    <row r="12" spans="1:7" x14ac:dyDescent="0.3">
      <c r="A12" s="1" t="s">
        <v>22</v>
      </c>
      <c r="B12">
        <v>2016</v>
      </c>
      <c r="C12" s="1" t="s">
        <v>83</v>
      </c>
      <c r="D12" s="1" t="s">
        <v>86</v>
      </c>
      <c r="E12">
        <v>60649.19</v>
      </c>
      <c r="F12">
        <v>772073.82</v>
      </c>
      <c r="G12">
        <v>2122.14</v>
      </c>
    </row>
    <row r="13" spans="1:7" x14ac:dyDescent="0.3">
      <c r="A13" s="1" t="s">
        <v>22</v>
      </c>
      <c r="B13">
        <v>2016</v>
      </c>
      <c r="C13" s="1" t="s">
        <v>83</v>
      </c>
      <c r="D13" s="1" t="s">
        <v>90</v>
      </c>
      <c r="E13">
        <v>7725980.1100000003</v>
      </c>
      <c r="F13">
        <v>145593647.84</v>
      </c>
      <c r="G13">
        <v>414102.84</v>
      </c>
    </row>
    <row r="14" spans="1:7" x14ac:dyDescent="0.3">
      <c r="A14" s="1" t="s">
        <v>22</v>
      </c>
      <c r="B14">
        <v>2016</v>
      </c>
      <c r="C14" s="1" t="s">
        <v>83</v>
      </c>
      <c r="D14" s="1" t="s">
        <v>94</v>
      </c>
      <c r="E14">
        <v>1612530.64</v>
      </c>
      <c r="F14">
        <v>44200794.859999999</v>
      </c>
      <c r="G14">
        <v>0</v>
      </c>
    </row>
    <row r="15" spans="1:7" x14ac:dyDescent="0.3">
      <c r="A15" s="1" t="s">
        <v>22</v>
      </c>
      <c r="B15">
        <v>2016</v>
      </c>
      <c r="C15" s="1" t="s">
        <v>98</v>
      </c>
      <c r="D15" s="1" t="s">
        <v>99</v>
      </c>
      <c r="E15">
        <v>72357060.969999999</v>
      </c>
      <c r="F15">
        <v>2771392022.2399998</v>
      </c>
      <c r="G15">
        <v>206184</v>
      </c>
    </row>
    <row r="16" spans="1:7" x14ac:dyDescent="0.3">
      <c r="A16" s="1" t="s">
        <v>22</v>
      </c>
      <c r="B16">
        <v>2016</v>
      </c>
      <c r="C16" s="1" t="s">
        <v>98</v>
      </c>
      <c r="D16" s="1" t="s">
        <v>104</v>
      </c>
      <c r="E16">
        <v>145351497.97999999</v>
      </c>
      <c r="F16">
        <v>13431068368.76</v>
      </c>
      <c r="G16">
        <v>34897391.020000003</v>
      </c>
    </row>
    <row r="17" spans="1:7" x14ac:dyDescent="0.3">
      <c r="A17" s="1" t="s">
        <v>22</v>
      </c>
      <c r="B17">
        <v>2016</v>
      </c>
      <c r="C17" s="1" t="s">
        <v>98</v>
      </c>
      <c r="D17" s="1" t="s">
        <v>116</v>
      </c>
      <c r="E17">
        <v>13360047.35</v>
      </c>
      <c r="F17">
        <v>2960927480</v>
      </c>
      <c r="G17">
        <v>5505559.1900000004</v>
      </c>
    </row>
    <row r="18" spans="1:7" x14ac:dyDescent="0.3">
      <c r="A18" s="1" t="s">
        <v>22</v>
      </c>
      <c r="B18">
        <v>2016</v>
      </c>
      <c r="C18" s="1" t="s">
        <v>98</v>
      </c>
      <c r="D18" s="1" t="s">
        <v>122</v>
      </c>
      <c r="E18">
        <v>276731575.98000002</v>
      </c>
      <c r="F18">
        <v>7635488635.1199999</v>
      </c>
      <c r="G18">
        <v>0</v>
      </c>
    </row>
    <row r="19" spans="1:7" x14ac:dyDescent="0.3">
      <c r="A19" s="1" t="s">
        <v>22</v>
      </c>
      <c r="B19">
        <v>2016</v>
      </c>
      <c r="C19" s="1" t="s">
        <v>98</v>
      </c>
      <c r="D19" s="1" t="s">
        <v>351</v>
      </c>
      <c r="E19">
        <v>0</v>
      </c>
      <c r="F19">
        <v>0</v>
      </c>
      <c r="G19">
        <v>0</v>
      </c>
    </row>
    <row r="20" spans="1:7" x14ac:dyDescent="0.3">
      <c r="A20" s="1" t="s">
        <v>22</v>
      </c>
      <c r="B20">
        <v>2017</v>
      </c>
      <c r="C20" s="1" t="s">
        <v>83</v>
      </c>
      <c r="D20" s="1" t="s">
        <v>84</v>
      </c>
      <c r="E20">
        <v>49923.55</v>
      </c>
      <c r="F20">
        <v>10618669</v>
      </c>
      <c r="G20">
        <v>0</v>
      </c>
    </row>
    <row r="21" spans="1:7" x14ac:dyDescent="0.3">
      <c r="A21" s="1" t="s">
        <v>22</v>
      </c>
      <c r="B21">
        <v>2017</v>
      </c>
      <c r="C21" s="1" t="s">
        <v>83</v>
      </c>
      <c r="D21" s="1" t="s">
        <v>86</v>
      </c>
      <c r="E21">
        <v>64606.83</v>
      </c>
      <c r="F21">
        <v>755381.11</v>
      </c>
      <c r="G21">
        <v>1778.09</v>
      </c>
    </row>
    <row r="22" spans="1:7" x14ac:dyDescent="0.3">
      <c r="A22" s="1" t="s">
        <v>22</v>
      </c>
      <c r="B22">
        <v>2017</v>
      </c>
      <c r="C22" s="1" t="s">
        <v>83</v>
      </c>
      <c r="D22" s="1" t="s">
        <v>90</v>
      </c>
      <c r="E22">
        <v>8264389.5599999996</v>
      </c>
      <c r="F22">
        <v>143179572.63999999</v>
      </c>
      <c r="G22">
        <v>401207.39</v>
      </c>
    </row>
    <row r="23" spans="1:7" x14ac:dyDescent="0.3">
      <c r="A23" s="1" t="s">
        <v>22</v>
      </c>
      <c r="B23">
        <v>2017</v>
      </c>
      <c r="C23" s="1" t="s">
        <v>83</v>
      </c>
      <c r="D23" s="1" t="s">
        <v>94</v>
      </c>
      <c r="E23">
        <v>1788962.59</v>
      </c>
      <c r="F23">
        <v>44283753.140000001</v>
      </c>
      <c r="G23">
        <v>0</v>
      </c>
    </row>
    <row r="24" spans="1:7" x14ac:dyDescent="0.3">
      <c r="A24" s="1" t="s">
        <v>22</v>
      </c>
      <c r="B24">
        <v>2017</v>
      </c>
      <c r="C24" s="1" t="s">
        <v>98</v>
      </c>
      <c r="D24" s="1" t="s">
        <v>99</v>
      </c>
      <c r="E24">
        <v>76071350.040000007</v>
      </c>
      <c r="F24">
        <v>2654165047.7600002</v>
      </c>
      <c r="G24">
        <v>0</v>
      </c>
    </row>
    <row r="25" spans="1:7" x14ac:dyDescent="0.3">
      <c r="A25" s="1" t="s">
        <v>22</v>
      </c>
      <c r="B25">
        <v>2017</v>
      </c>
      <c r="C25" s="1" t="s">
        <v>98</v>
      </c>
      <c r="D25" s="1" t="s">
        <v>104</v>
      </c>
      <c r="E25">
        <v>157890928.66999999</v>
      </c>
      <c r="F25">
        <v>13197775811.549999</v>
      </c>
      <c r="G25">
        <v>34426397.719999999</v>
      </c>
    </row>
    <row r="26" spans="1:7" x14ac:dyDescent="0.3">
      <c r="A26" s="1" t="s">
        <v>22</v>
      </c>
      <c r="B26">
        <v>2017</v>
      </c>
      <c r="C26" s="1" t="s">
        <v>98</v>
      </c>
      <c r="D26" s="1" t="s">
        <v>116</v>
      </c>
      <c r="E26">
        <v>13887205.529999999</v>
      </c>
      <c r="F26">
        <v>2848595283.0799999</v>
      </c>
      <c r="G26">
        <v>5324106.72</v>
      </c>
    </row>
    <row r="27" spans="1:7" x14ac:dyDescent="0.3">
      <c r="A27" s="1" t="s">
        <v>22</v>
      </c>
      <c r="B27">
        <v>2017</v>
      </c>
      <c r="C27" s="1" t="s">
        <v>98</v>
      </c>
      <c r="D27" s="1" t="s">
        <v>122</v>
      </c>
      <c r="E27">
        <v>293981536.80000001</v>
      </c>
      <c r="F27">
        <v>7105196321.4899998</v>
      </c>
      <c r="G27">
        <v>0</v>
      </c>
    </row>
    <row r="28" spans="1:7" x14ac:dyDescent="0.3">
      <c r="A28" s="1" t="s">
        <v>22</v>
      </c>
      <c r="B28">
        <v>2017</v>
      </c>
      <c r="C28" s="1" t="s">
        <v>98</v>
      </c>
      <c r="D28" s="1" t="s">
        <v>351</v>
      </c>
      <c r="E28">
        <v>0</v>
      </c>
      <c r="F28">
        <v>0</v>
      </c>
      <c r="G28">
        <v>0</v>
      </c>
    </row>
    <row r="29" spans="1:7" x14ac:dyDescent="0.3">
      <c r="A29" s="1" t="s">
        <v>22</v>
      </c>
      <c r="B29">
        <v>2018</v>
      </c>
      <c r="C29" s="1" t="s">
        <v>83</v>
      </c>
      <c r="D29" s="1" t="s">
        <v>84</v>
      </c>
      <c r="E29">
        <v>51600.47</v>
      </c>
      <c r="F29">
        <v>3402773</v>
      </c>
      <c r="G29">
        <v>0</v>
      </c>
    </row>
    <row r="30" spans="1:7" x14ac:dyDescent="0.3">
      <c r="A30" s="1" t="s">
        <v>22</v>
      </c>
      <c r="B30">
        <v>2018</v>
      </c>
      <c r="C30" s="1" t="s">
        <v>83</v>
      </c>
      <c r="D30" s="1" t="s">
        <v>86</v>
      </c>
      <c r="E30">
        <v>66941.490000000005</v>
      </c>
      <c r="F30">
        <v>786889.97</v>
      </c>
      <c r="G30">
        <v>2166.7600000000002</v>
      </c>
    </row>
    <row r="31" spans="1:7" x14ac:dyDescent="0.3">
      <c r="A31" s="1" t="s">
        <v>22</v>
      </c>
      <c r="B31">
        <v>2018</v>
      </c>
      <c r="C31" s="1" t="s">
        <v>83</v>
      </c>
      <c r="D31" s="1" t="s">
        <v>90</v>
      </c>
      <c r="E31">
        <v>7683111.9199999999</v>
      </c>
      <c r="F31">
        <v>126130968.65000001</v>
      </c>
      <c r="G31">
        <v>360757.58</v>
      </c>
    </row>
    <row r="32" spans="1:7" x14ac:dyDescent="0.3">
      <c r="A32" s="1" t="s">
        <v>22</v>
      </c>
      <c r="B32">
        <v>2018</v>
      </c>
      <c r="C32" s="1" t="s">
        <v>83</v>
      </c>
      <c r="D32" s="1" t="s">
        <v>94</v>
      </c>
      <c r="E32">
        <v>1846087.32</v>
      </c>
      <c r="F32">
        <v>44366263.869999997</v>
      </c>
      <c r="G32">
        <v>0</v>
      </c>
    </row>
    <row r="33" spans="1:7" x14ac:dyDescent="0.3">
      <c r="A33" s="1" t="s">
        <v>22</v>
      </c>
      <c r="B33">
        <v>2018</v>
      </c>
      <c r="C33" s="1" t="s">
        <v>98</v>
      </c>
      <c r="D33" s="1" t="s">
        <v>99</v>
      </c>
      <c r="E33">
        <v>78946135.25</v>
      </c>
      <c r="F33">
        <v>2802847796.3699999</v>
      </c>
      <c r="G33">
        <v>0</v>
      </c>
    </row>
    <row r="34" spans="1:7" x14ac:dyDescent="0.3">
      <c r="A34" s="1" t="s">
        <v>22</v>
      </c>
      <c r="B34">
        <v>2018</v>
      </c>
      <c r="C34" s="1" t="s">
        <v>98</v>
      </c>
      <c r="D34" s="1" t="s">
        <v>104</v>
      </c>
      <c r="E34">
        <v>159160852.21000001</v>
      </c>
      <c r="F34">
        <v>13555057140.99</v>
      </c>
      <c r="G34">
        <v>34668450.189999998</v>
      </c>
    </row>
    <row r="35" spans="1:7" x14ac:dyDescent="0.3">
      <c r="A35" s="1" t="s">
        <v>22</v>
      </c>
      <c r="B35">
        <v>2018</v>
      </c>
      <c r="C35" s="1" t="s">
        <v>98</v>
      </c>
      <c r="D35" s="1" t="s">
        <v>116</v>
      </c>
      <c r="E35">
        <v>13189456.199999999</v>
      </c>
      <c r="F35">
        <v>2883005491.9299998</v>
      </c>
      <c r="G35">
        <v>5299761.01</v>
      </c>
    </row>
    <row r="36" spans="1:7" x14ac:dyDescent="0.3">
      <c r="A36" s="1" t="s">
        <v>22</v>
      </c>
      <c r="B36">
        <v>2018</v>
      </c>
      <c r="C36" s="1" t="s">
        <v>98</v>
      </c>
      <c r="D36" s="1" t="s">
        <v>122</v>
      </c>
      <c r="E36">
        <v>303950040.26999998</v>
      </c>
      <c r="F36">
        <v>7702425734.3299999</v>
      </c>
      <c r="G36">
        <v>0</v>
      </c>
    </row>
    <row r="37" spans="1:7" x14ac:dyDescent="0.3">
      <c r="A37" s="1" t="s">
        <v>22</v>
      </c>
      <c r="B37">
        <v>2018</v>
      </c>
      <c r="C37" s="1" t="s">
        <v>98</v>
      </c>
      <c r="D37" s="1" t="s">
        <v>351</v>
      </c>
      <c r="E37">
        <v>0</v>
      </c>
      <c r="F37">
        <v>0</v>
      </c>
      <c r="G37">
        <v>0</v>
      </c>
    </row>
    <row r="38" spans="1:7" x14ac:dyDescent="0.3">
      <c r="A38" s="1" t="s">
        <v>22</v>
      </c>
      <c r="B38">
        <v>2019</v>
      </c>
      <c r="C38" s="1" t="s">
        <v>83</v>
      </c>
      <c r="D38" s="1" t="s">
        <v>84</v>
      </c>
      <c r="E38">
        <v>17091.05</v>
      </c>
      <c r="F38">
        <v>15915</v>
      </c>
      <c r="G38">
        <v>0</v>
      </c>
    </row>
    <row r="39" spans="1:7" x14ac:dyDescent="0.3">
      <c r="A39" s="1" t="s">
        <v>22</v>
      </c>
      <c r="B39">
        <v>2019</v>
      </c>
      <c r="C39" s="1" t="s">
        <v>83</v>
      </c>
      <c r="D39" s="1" t="s">
        <v>86</v>
      </c>
      <c r="E39">
        <v>56738.39</v>
      </c>
      <c r="F39">
        <v>672672</v>
      </c>
      <c r="G39">
        <v>1840</v>
      </c>
    </row>
    <row r="40" spans="1:7" x14ac:dyDescent="0.3">
      <c r="A40" s="1" t="s">
        <v>22</v>
      </c>
      <c r="B40">
        <v>2019</v>
      </c>
      <c r="C40" s="1" t="s">
        <v>83</v>
      </c>
      <c r="D40" s="1" t="s">
        <v>90</v>
      </c>
      <c r="E40">
        <v>6191208.9800000004</v>
      </c>
      <c r="F40">
        <v>115236969</v>
      </c>
      <c r="G40">
        <v>334089</v>
      </c>
    </row>
    <row r="41" spans="1:7" x14ac:dyDescent="0.3">
      <c r="A41" s="1" t="s">
        <v>22</v>
      </c>
      <c r="B41">
        <v>2019</v>
      </c>
      <c r="C41" s="1" t="s">
        <v>83</v>
      </c>
      <c r="D41" s="1" t="s">
        <v>94</v>
      </c>
      <c r="E41">
        <v>1814636.94</v>
      </c>
      <c r="F41">
        <v>46077372</v>
      </c>
      <c r="G41">
        <v>0</v>
      </c>
    </row>
    <row r="42" spans="1:7" x14ac:dyDescent="0.3">
      <c r="A42" s="1" t="s">
        <v>22</v>
      </c>
      <c r="B42">
        <v>2019</v>
      </c>
      <c r="C42" s="1" t="s">
        <v>98</v>
      </c>
      <c r="D42" s="1" t="s">
        <v>99</v>
      </c>
      <c r="E42">
        <v>77681761.400000006</v>
      </c>
      <c r="F42">
        <v>2729854474</v>
      </c>
      <c r="G42">
        <v>0</v>
      </c>
    </row>
    <row r="43" spans="1:7" x14ac:dyDescent="0.3">
      <c r="A43" s="1" t="s">
        <v>22</v>
      </c>
      <c r="B43">
        <v>2019</v>
      </c>
      <c r="C43" s="1" t="s">
        <v>98</v>
      </c>
      <c r="D43" s="1" t="s">
        <v>104</v>
      </c>
      <c r="E43">
        <v>158785718.47</v>
      </c>
      <c r="F43">
        <v>13283625327</v>
      </c>
      <c r="G43">
        <v>34480592</v>
      </c>
    </row>
    <row r="44" spans="1:7" x14ac:dyDescent="0.3">
      <c r="A44" s="1" t="s">
        <v>22</v>
      </c>
      <c r="B44">
        <v>2019</v>
      </c>
      <c r="C44" s="1" t="s">
        <v>98</v>
      </c>
      <c r="D44" s="1" t="s">
        <v>116</v>
      </c>
      <c r="E44">
        <v>13216399.01</v>
      </c>
      <c r="F44">
        <v>2904896192</v>
      </c>
      <c r="G44">
        <v>5227753</v>
      </c>
    </row>
    <row r="45" spans="1:7" x14ac:dyDescent="0.3">
      <c r="A45" s="1" t="s">
        <v>22</v>
      </c>
      <c r="B45">
        <v>2019</v>
      </c>
      <c r="C45" s="1" t="s">
        <v>98</v>
      </c>
      <c r="D45" s="1" t="s">
        <v>122</v>
      </c>
      <c r="E45">
        <v>300908964.82999998</v>
      </c>
      <c r="F45">
        <v>7409613789</v>
      </c>
      <c r="G45">
        <v>0</v>
      </c>
    </row>
    <row r="46" spans="1:7" x14ac:dyDescent="0.3">
      <c r="A46" s="1" t="s">
        <v>22</v>
      </c>
      <c r="B46">
        <v>2019</v>
      </c>
      <c r="C46" s="1" t="s">
        <v>98</v>
      </c>
      <c r="D46" s="1" t="s">
        <v>351</v>
      </c>
      <c r="E46">
        <v>0</v>
      </c>
      <c r="F46">
        <v>0</v>
      </c>
      <c r="G46">
        <v>0</v>
      </c>
    </row>
    <row r="47" spans="1:7" x14ac:dyDescent="0.3">
      <c r="A47" s="1" t="s">
        <v>22</v>
      </c>
      <c r="B47">
        <v>2020</v>
      </c>
      <c r="C47" s="1" t="s">
        <v>83</v>
      </c>
      <c r="D47" s="1" t="s">
        <v>84</v>
      </c>
      <c r="E47">
        <v>5208.46</v>
      </c>
      <c r="F47">
        <v>35560789.630000003</v>
      </c>
      <c r="G47">
        <v>0</v>
      </c>
    </row>
    <row r="48" spans="1:7" x14ac:dyDescent="0.3">
      <c r="A48" s="1" t="s">
        <v>22</v>
      </c>
      <c r="B48">
        <v>2020</v>
      </c>
      <c r="C48" s="1" t="s">
        <v>83</v>
      </c>
      <c r="D48" s="1" t="s">
        <v>86</v>
      </c>
      <c r="E48">
        <v>58400.959999999999</v>
      </c>
      <c r="F48">
        <v>691579.19</v>
      </c>
      <c r="G48">
        <v>1793.36</v>
      </c>
    </row>
    <row r="49" spans="1:7" x14ac:dyDescent="0.3">
      <c r="A49" s="1" t="s">
        <v>22</v>
      </c>
      <c r="B49">
        <v>2020</v>
      </c>
      <c r="C49" s="1" t="s">
        <v>83</v>
      </c>
      <c r="D49" s="1" t="s">
        <v>90</v>
      </c>
      <c r="E49">
        <v>7424593.9500000002</v>
      </c>
      <c r="F49">
        <v>107937061.68000001</v>
      </c>
      <c r="G49">
        <v>301089.19</v>
      </c>
    </row>
    <row r="50" spans="1:7" x14ac:dyDescent="0.3">
      <c r="A50" s="1" t="s">
        <v>22</v>
      </c>
      <c r="B50">
        <v>2020</v>
      </c>
      <c r="C50" s="1" t="s">
        <v>83</v>
      </c>
      <c r="D50" s="1" t="s">
        <v>94</v>
      </c>
      <c r="E50">
        <v>2242987.87</v>
      </c>
      <c r="F50">
        <v>44440945.850000001</v>
      </c>
      <c r="G50">
        <v>0</v>
      </c>
    </row>
    <row r="51" spans="1:7" x14ac:dyDescent="0.3">
      <c r="A51" s="1" t="s">
        <v>22</v>
      </c>
      <c r="B51">
        <v>2020</v>
      </c>
      <c r="C51" s="1" t="s">
        <v>98</v>
      </c>
      <c r="D51" s="1" t="s">
        <v>99</v>
      </c>
      <c r="E51">
        <v>79428180.230000004</v>
      </c>
      <c r="F51">
        <v>2560466261.04</v>
      </c>
      <c r="G51">
        <v>0</v>
      </c>
    </row>
    <row r="52" spans="1:7" x14ac:dyDescent="0.3">
      <c r="A52" s="1" t="s">
        <v>22</v>
      </c>
      <c r="B52">
        <v>2020</v>
      </c>
      <c r="C52" s="1" t="s">
        <v>98</v>
      </c>
      <c r="D52" s="1" t="s">
        <v>104</v>
      </c>
      <c r="E52">
        <v>158374535.65000001</v>
      </c>
      <c r="F52">
        <v>12476122899.34</v>
      </c>
      <c r="G52">
        <v>33033710.379999999</v>
      </c>
    </row>
    <row r="53" spans="1:7" x14ac:dyDescent="0.3">
      <c r="A53" s="1" t="s">
        <v>22</v>
      </c>
      <c r="B53">
        <v>2020</v>
      </c>
      <c r="C53" s="1" t="s">
        <v>98</v>
      </c>
      <c r="D53" s="1" t="s">
        <v>116</v>
      </c>
      <c r="E53">
        <v>12389376.43</v>
      </c>
      <c r="F53">
        <v>2761410217.0900002</v>
      </c>
      <c r="G53">
        <v>4982139.66</v>
      </c>
    </row>
    <row r="54" spans="1:7" x14ac:dyDescent="0.3">
      <c r="A54" s="1" t="s">
        <v>22</v>
      </c>
      <c r="B54">
        <v>2020</v>
      </c>
      <c r="C54" s="1" t="s">
        <v>98</v>
      </c>
      <c r="D54" s="1" t="s">
        <v>122</v>
      </c>
      <c r="E54">
        <v>307232301.39999998</v>
      </c>
      <c r="F54">
        <v>8224508321.2799997</v>
      </c>
      <c r="G54">
        <v>0</v>
      </c>
    </row>
    <row r="55" spans="1:7" x14ac:dyDescent="0.3">
      <c r="A55" s="1" t="s">
        <v>22</v>
      </c>
      <c r="B55">
        <v>2020</v>
      </c>
      <c r="C55" s="1" t="s">
        <v>98</v>
      </c>
      <c r="D55" s="1" t="s">
        <v>351</v>
      </c>
      <c r="E55">
        <v>0</v>
      </c>
      <c r="F55">
        <v>0</v>
      </c>
      <c r="G55">
        <v>0</v>
      </c>
    </row>
    <row r="56" spans="1:7" x14ac:dyDescent="0.3">
      <c r="A56" s="1" t="s">
        <v>22</v>
      </c>
      <c r="B56">
        <v>2021</v>
      </c>
      <c r="C56" s="1" t="s">
        <v>83</v>
      </c>
      <c r="D56" s="1" t="s">
        <v>84</v>
      </c>
      <c r="E56">
        <v>26153.59</v>
      </c>
      <c r="F56">
        <v>20220547</v>
      </c>
      <c r="G56">
        <v>0</v>
      </c>
    </row>
    <row r="57" spans="1:7" x14ac:dyDescent="0.3">
      <c r="A57" s="1" t="s">
        <v>22</v>
      </c>
      <c r="B57">
        <v>2021</v>
      </c>
      <c r="C57" s="1" t="s">
        <v>83</v>
      </c>
      <c r="D57" s="1" t="s">
        <v>86</v>
      </c>
      <c r="E57">
        <v>56493.87</v>
      </c>
      <c r="F57">
        <v>647492</v>
      </c>
      <c r="G57">
        <v>1760</v>
      </c>
    </row>
    <row r="58" spans="1:7" x14ac:dyDescent="0.3">
      <c r="A58" s="1" t="s">
        <v>22</v>
      </c>
      <c r="B58">
        <v>2021</v>
      </c>
      <c r="C58" s="1" t="s">
        <v>83</v>
      </c>
      <c r="D58" s="1" t="s">
        <v>90</v>
      </c>
      <c r="E58">
        <v>8106300.7800000003</v>
      </c>
      <c r="F58">
        <v>105433518</v>
      </c>
      <c r="G58">
        <v>297315</v>
      </c>
    </row>
    <row r="59" spans="1:7" x14ac:dyDescent="0.3">
      <c r="A59" s="1" t="s">
        <v>22</v>
      </c>
      <c r="B59">
        <v>2021</v>
      </c>
      <c r="C59" s="1" t="s">
        <v>83</v>
      </c>
      <c r="D59" s="1" t="s">
        <v>94</v>
      </c>
      <c r="E59">
        <v>1960222.42</v>
      </c>
      <c r="F59">
        <v>44651788</v>
      </c>
      <c r="G59">
        <v>0</v>
      </c>
    </row>
    <row r="60" spans="1:7" x14ac:dyDescent="0.3">
      <c r="A60" s="1" t="s">
        <v>22</v>
      </c>
      <c r="B60">
        <v>2021</v>
      </c>
      <c r="C60" s="1" t="s">
        <v>98</v>
      </c>
      <c r="D60" s="1" t="s">
        <v>99</v>
      </c>
      <c r="E60">
        <v>79713804.620000005</v>
      </c>
      <c r="F60">
        <v>2583514284</v>
      </c>
      <c r="G60">
        <v>0</v>
      </c>
    </row>
    <row r="61" spans="1:7" x14ac:dyDescent="0.3">
      <c r="A61" s="1" t="s">
        <v>22</v>
      </c>
      <c r="B61">
        <v>2021</v>
      </c>
      <c r="C61" s="1" t="s">
        <v>98</v>
      </c>
      <c r="D61" s="1" t="s">
        <v>104</v>
      </c>
      <c r="E61">
        <v>164073636.84</v>
      </c>
      <c r="F61">
        <v>12785677128</v>
      </c>
      <c r="G61">
        <v>33273890</v>
      </c>
    </row>
    <row r="62" spans="1:7" x14ac:dyDescent="0.3">
      <c r="A62" s="1" t="s">
        <v>22</v>
      </c>
      <c r="B62">
        <v>2021</v>
      </c>
      <c r="C62" s="1" t="s">
        <v>98</v>
      </c>
      <c r="D62" s="1" t="s">
        <v>116</v>
      </c>
      <c r="E62">
        <v>13457272.029999999</v>
      </c>
      <c r="F62">
        <v>2712998480</v>
      </c>
      <c r="G62">
        <v>4998510</v>
      </c>
    </row>
    <row r="63" spans="1:7" x14ac:dyDescent="0.3">
      <c r="A63" s="1" t="s">
        <v>22</v>
      </c>
      <c r="B63">
        <v>2021</v>
      </c>
      <c r="C63" s="1" t="s">
        <v>98</v>
      </c>
      <c r="D63" s="1" t="s">
        <v>122</v>
      </c>
      <c r="E63">
        <v>316667833.38999999</v>
      </c>
      <c r="F63">
        <v>8147631319</v>
      </c>
      <c r="G63">
        <v>0</v>
      </c>
    </row>
    <row r="64" spans="1:7" x14ac:dyDescent="0.3">
      <c r="A64" s="1" t="s">
        <v>22</v>
      </c>
      <c r="B64">
        <v>2021</v>
      </c>
      <c r="C64" s="1" t="s">
        <v>98</v>
      </c>
      <c r="D64" s="1" t="s">
        <v>351</v>
      </c>
      <c r="E64">
        <v>0</v>
      </c>
      <c r="F64">
        <v>0</v>
      </c>
      <c r="G64">
        <v>0</v>
      </c>
    </row>
    <row r="65" spans="1:7" x14ac:dyDescent="0.3">
      <c r="A65" s="1" t="s">
        <v>23</v>
      </c>
      <c r="B65">
        <v>2015</v>
      </c>
      <c r="C65" s="1" t="s">
        <v>83</v>
      </c>
      <c r="D65" s="1" t="s">
        <v>84</v>
      </c>
      <c r="E65">
        <v>0</v>
      </c>
      <c r="F65">
        <v>0</v>
      </c>
      <c r="G65">
        <v>0</v>
      </c>
    </row>
    <row r="66" spans="1:7" x14ac:dyDescent="0.3">
      <c r="A66" s="1" t="s">
        <v>23</v>
      </c>
      <c r="B66">
        <v>2015</v>
      </c>
      <c r="C66" s="1" t="s">
        <v>83</v>
      </c>
      <c r="D66" s="1" t="s">
        <v>86</v>
      </c>
      <c r="E66">
        <v>0</v>
      </c>
      <c r="F66">
        <v>0</v>
      </c>
      <c r="G66">
        <v>0</v>
      </c>
    </row>
    <row r="67" spans="1:7" x14ac:dyDescent="0.3">
      <c r="A67" s="1" t="s">
        <v>23</v>
      </c>
      <c r="B67">
        <v>2015</v>
      </c>
      <c r="C67" s="1" t="s">
        <v>83</v>
      </c>
      <c r="D67" s="1" t="s">
        <v>90</v>
      </c>
      <c r="E67">
        <v>147133.18</v>
      </c>
      <c r="F67">
        <v>742696.3</v>
      </c>
      <c r="G67">
        <v>0</v>
      </c>
    </row>
    <row r="68" spans="1:7" x14ac:dyDescent="0.3">
      <c r="A68" s="1" t="s">
        <v>23</v>
      </c>
      <c r="B68">
        <v>2015</v>
      </c>
      <c r="C68" s="1" t="s">
        <v>83</v>
      </c>
      <c r="D68" s="1" t="s">
        <v>94</v>
      </c>
      <c r="E68">
        <v>0</v>
      </c>
      <c r="F68">
        <v>0</v>
      </c>
      <c r="G68">
        <v>0</v>
      </c>
    </row>
    <row r="69" spans="1:7" x14ac:dyDescent="0.3">
      <c r="A69" s="1" t="s">
        <v>23</v>
      </c>
      <c r="B69">
        <v>2015</v>
      </c>
      <c r="C69" s="1" t="s">
        <v>98</v>
      </c>
      <c r="D69" s="1" t="s">
        <v>99</v>
      </c>
      <c r="E69">
        <v>0</v>
      </c>
      <c r="F69">
        <v>0</v>
      </c>
      <c r="G69">
        <v>0</v>
      </c>
    </row>
    <row r="70" spans="1:7" x14ac:dyDescent="0.3">
      <c r="A70" s="1" t="s">
        <v>23</v>
      </c>
      <c r="B70">
        <v>2015</v>
      </c>
      <c r="C70" s="1" t="s">
        <v>98</v>
      </c>
      <c r="D70" s="1" t="s">
        <v>104</v>
      </c>
      <c r="E70">
        <v>4012384.08</v>
      </c>
      <c r="F70">
        <v>86528983.680000007</v>
      </c>
      <c r="G70">
        <v>208261</v>
      </c>
    </row>
    <row r="71" spans="1:7" x14ac:dyDescent="0.3">
      <c r="A71" s="1" t="s">
        <v>23</v>
      </c>
      <c r="B71">
        <v>2015</v>
      </c>
      <c r="C71" s="1" t="s">
        <v>98</v>
      </c>
      <c r="D71" s="1" t="s">
        <v>116</v>
      </c>
      <c r="E71">
        <v>0</v>
      </c>
      <c r="F71">
        <v>0</v>
      </c>
      <c r="G71">
        <v>0</v>
      </c>
    </row>
    <row r="72" spans="1:7" x14ac:dyDescent="0.3">
      <c r="A72" s="1" t="s">
        <v>23</v>
      </c>
      <c r="B72">
        <v>2015</v>
      </c>
      <c r="C72" s="1" t="s">
        <v>98</v>
      </c>
      <c r="D72" s="1" t="s">
        <v>122</v>
      </c>
      <c r="E72">
        <v>18511055.420000002</v>
      </c>
      <c r="F72">
        <v>113874890.45999999</v>
      </c>
      <c r="G72">
        <v>0</v>
      </c>
    </row>
    <row r="73" spans="1:7" x14ac:dyDescent="0.3">
      <c r="A73" s="1" t="s">
        <v>23</v>
      </c>
      <c r="B73">
        <v>2015</v>
      </c>
      <c r="C73" s="1" t="s">
        <v>98</v>
      </c>
      <c r="D73" s="1" t="s">
        <v>351</v>
      </c>
      <c r="E73">
        <v>0</v>
      </c>
      <c r="F73">
        <v>0</v>
      </c>
      <c r="G73">
        <v>0</v>
      </c>
    </row>
    <row r="74" spans="1:7" x14ac:dyDescent="0.3">
      <c r="A74" s="1" t="s">
        <v>23</v>
      </c>
      <c r="B74">
        <v>2016</v>
      </c>
      <c r="C74" s="1" t="s">
        <v>83</v>
      </c>
      <c r="D74" s="1" t="s">
        <v>84</v>
      </c>
      <c r="E74">
        <v>0</v>
      </c>
      <c r="F74">
        <v>0</v>
      </c>
      <c r="G74">
        <v>0</v>
      </c>
    </row>
    <row r="75" spans="1:7" x14ac:dyDescent="0.3">
      <c r="A75" s="1" t="s">
        <v>23</v>
      </c>
      <c r="B75">
        <v>2016</v>
      </c>
      <c r="C75" s="1" t="s">
        <v>83</v>
      </c>
      <c r="D75" s="1" t="s">
        <v>86</v>
      </c>
      <c r="E75">
        <v>0</v>
      </c>
      <c r="F75">
        <v>0</v>
      </c>
      <c r="G75">
        <v>0</v>
      </c>
    </row>
    <row r="76" spans="1:7" x14ac:dyDescent="0.3">
      <c r="A76" s="1" t="s">
        <v>23</v>
      </c>
      <c r="B76">
        <v>2016</v>
      </c>
      <c r="C76" s="1" t="s">
        <v>83</v>
      </c>
      <c r="D76" s="1" t="s">
        <v>90</v>
      </c>
      <c r="E76">
        <v>144515.9</v>
      </c>
      <c r="F76">
        <v>584575.4</v>
      </c>
      <c r="G76">
        <v>0</v>
      </c>
    </row>
    <row r="77" spans="1:7" x14ac:dyDescent="0.3">
      <c r="A77" s="1" t="s">
        <v>23</v>
      </c>
      <c r="B77">
        <v>2016</v>
      </c>
      <c r="C77" s="1" t="s">
        <v>83</v>
      </c>
      <c r="D77" s="1" t="s">
        <v>94</v>
      </c>
      <c r="E77">
        <v>0</v>
      </c>
      <c r="F77">
        <v>0</v>
      </c>
      <c r="G77">
        <v>0</v>
      </c>
    </row>
    <row r="78" spans="1:7" x14ac:dyDescent="0.3">
      <c r="A78" s="1" t="s">
        <v>23</v>
      </c>
      <c r="B78">
        <v>2016</v>
      </c>
      <c r="C78" s="1" t="s">
        <v>98</v>
      </c>
      <c r="D78" s="1" t="s">
        <v>99</v>
      </c>
      <c r="E78">
        <v>0</v>
      </c>
      <c r="F78">
        <v>0</v>
      </c>
      <c r="G78">
        <v>0</v>
      </c>
    </row>
    <row r="79" spans="1:7" x14ac:dyDescent="0.3">
      <c r="A79" s="1" t="s">
        <v>23</v>
      </c>
      <c r="B79">
        <v>2016</v>
      </c>
      <c r="C79" s="1" t="s">
        <v>98</v>
      </c>
      <c r="D79" s="1" t="s">
        <v>104</v>
      </c>
      <c r="E79">
        <v>4045308.26</v>
      </c>
      <c r="F79">
        <v>89578885.780000001</v>
      </c>
      <c r="G79">
        <v>217368.62</v>
      </c>
    </row>
    <row r="80" spans="1:7" x14ac:dyDescent="0.3">
      <c r="A80" s="1" t="s">
        <v>23</v>
      </c>
      <c r="B80">
        <v>2016</v>
      </c>
      <c r="C80" s="1" t="s">
        <v>98</v>
      </c>
      <c r="D80" s="1" t="s">
        <v>116</v>
      </c>
      <c r="E80">
        <v>0</v>
      </c>
      <c r="F80">
        <v>0</v>
      </c>
      <c r="G80">
        <v>0</v>
      </c>
    </row>
    <row r="81" spans="1:7" x14ac:dyDescent="0.3">
      <c r="A81" s="1" t="s">
        <v>23</v>
      </c>
      <c r="B81">
        <v>2016</v>
      </c>
      <c r="C81" s="1" t="s">
        <v>98</v>
      </c>
      <c r="D81" s="1" t="s">
        <v>122</v>
      </c>
      <c r="E81">
        <v>18520573.460000001</v>
      </c>
      <c r="F81">
        <v>107099603.73999999</v>
      </c>
      <c r="G81">
        <v>0</v>
      </c>
    </row>
    <row r="82" spans="1:7" x14ac:dyDescent="0.3">
      <c r="A82" s="1" t="s">
        <v>23</v>
      </c>
      <c r="B82">
        <v>2016</v>
      </c>
      <c r="C82" s="1" t="s">
        <v>98</v>
      </c>
      <c r="D82" s="1" t="s">
        <v>351</v>
      </c>
      <c r="E82">
        <v>0</v>
      </c>
      <c r="F82">
        <v>0</v>
      </c>
      <c r="G82">
        <v>0</v>
      </c>
    </row>
    <row r="83" spans="1:7" x14ac:dyDescent="0.3">
      <c r="A83" s="1" t="s">
        <v>23</v>
      </c>
      <c r="B83">
        <v>2017</v>
      </c>
      <c r="C83" s="1" t="s">
        <v>83</v>
      </c>
      <c r="D83" s="1" t="s">
        <v>84</v>
      </c>
      <c r="E83">
        <v>0</v>
      </c>
      <c r="F83">
        <v>0</v>
      </c>
      <c r="G83">
        <v>0</v>
      </c>
    </row>
    <row r="84" spans="1:7" x14ac:dyDescent="0.3">
      <c r="A84" s="1" t="s">
        <v>23</v>
      </c>
      <c r="B84">
        <v>2017</v>
      </c>
      <c r="C84" s="1" t="s">
        <v>83</v>
      </c>
      <c r="D84" s="1" t="s">
        <v>86</v>
      </c>
      <c r="E84">
        <v>0</v>
      </c>
      <c r="F84">
        <v>0</v>
      </c>
      <c r="G84">
        <v>0</v>
      </c>
    </row>
    <row r="85" spans="1:7" x14ac:dyDescent="0.3">
      <c r="A85" s="1" t="s">
        <v>23</v>
      </c>
      <c r="B85">
        <v>2017</v>
      </c>
      <c r="C85" s="1" t="s">
        <v>83</v>
      </c>
      <c r="D85" s="1" t="s">
        <v>90</v>
      </c>
      <c r="E85">
        <v>158081.82</v>
      </c>
      <c r="F85">
        <v>582536.69999999995</v>
      </c>
      <c r="G85">
        <v>0</v>
      </c>
    </row>
    <row r="86" spans="1:7" x14ac:dyDescent="0.3">
      <c r="A86" s="1" t="s">
        <v>23</v>
      </c>
      <c r="B86">
        <v>2017</v>
      </c>
      <c r="C86" s="1" t="s">
        <v>83</v>
      </c>
      <c r="D86" s="1" t="s">
        <v>94</v>
      </c>
      <c r="E86">
        <v>0</v>
      </c>
      <c r="F86">
        <v>0</v>
      </c>
      <c r="G86">
        <v>0</v>
      </c>
    </row>
    <row r="87" spans="1:7" x14ac:dyDescent="0.3">
      <c r="A87" s="1" t="s">
        <v>23</v>
      </c>
      <c r="B87">
        <v>2017</v>
      </c>
      <c r="C87" s="1" t="s">
        <v>98</v>
      </c>
      <c r="D87" s="1" t="s">
        <v>99</v>
      </c>
      <c r="E87">
        <v>0</v>
      </c>
      <c r="F87">
        <v>0</v>
      </c>
      <c r="G87">
        <v>0</v>
      </c>
    </row>
    <row r="88" spans="1:7" x14ac:dyDescent="0.3">
      <c r="A88" s="1" t="s">
        <v>23</v>
      </c>
      <c r="B88">
        <v>2017</v>
      </c>
      <c r="C88" s="1" t="s">
        <v>98</v>
      </c>
      <c r="D88" s="1" t="s">
        <v>104</v>
      </c>
      <c r="E88">
        <v>4000797.1</v>
      </c>
      <c r="F88">
        <v>94512142.890000001</v>
      </c>
      <c r="G88">
        <v>210836.14</v>
      </c>
    </row>
    <row r="89" spans="1:7" x14ac:dyDescent="0.3">
      <c r="A89" s="1" t="s">
        <v>23</v>
      </c>
      <c r="B89">
        <v>2017</v>
      </c>
      <c r="C89" s="1" t="s">
        <v>98</v>
      </c>
      <c r="D89" s="1" t="s">
        <v>116</v>
      </c>
      <c r="E89">
        <v>0</v>
      </c>
      <c r="F89">
        <v>0</v>
      </c>
      <c r="G89">
        <v>0</v>
      </c>
    </row>
    <row r="90" spans="1:7" x14ac:dyDescent="0.3">
      <c r="A90" s="1" t="s">
        <v>23</v>
      </c>
      <c r="B90">
        <v>2017</v>
      </c>
      <c r="C90" s="1" t="s">
        <v>98</v>
      </c>
      <c r="D90" s="1" t="s">
        <v>122</v>
      </c>
      <c r="E90">
        <v>18863147.91</v>
      </c>
      <c r="F90">
        <v>107969097.83</v>
      </c>
      <c r="G90">
        <v>0</v>
      </c>
    </row>
    <row r="91" spans="1:7" x14ac:dyDescent="0.3">
      <c r="A91" s="1" t="s">
        <v>23</v>
      </c>
      <c r="B91">
        <v>2017</v>
      </c>
      <c r="C91" s="1" t="s">
        <v>98</v>
      </c>
      <c r="D91" s="1" t="s">
        <v>351</v>
      </c>
      <c r="E91">
        <v>0</v>
      </c>
      <c r="F91">
        <v>0</v>
      </c>
      <c r="G91">
        <v>0</v>
      </c>
    </row>
    <row r="92" spans="1:7" x14ac:dyDescent="0.3">
      <c r="A92" s="1" t="s">
        <v>23</v>
      </c>
      <c r="B92">
        <v>2018</v>
      </c>
      <c r="C92" s="1" t="s">
        <v>83</v>
      </c>
      <c r="D92" s="1" t="s">
        <v>84</v>
      </c>
      <c r="E92">
        <v>0</v>
      </c>
      <c r="F92">
        <v>0</v>
      </c>
      <c r="G92">
        <v>0</v>
      </c>
    </row>
    <row r="93" spans="1:7" x14ac:dyDescent="0.3">
      <c r="A93" s="1" t="s">
        <v>23</v>
      </c>
      <c r="B93">
        <v>2018</v>
      </c>
      <c r="C93" s="1" t="s">
        <v>83</v>
      </c>
      <c r="D93" s="1" t="s">
        <v>86</v>
      </c>
      <c r="E93">
        <v>0</v>
      </c>
      <c r="F93">
        <v>0</v>
      </c>
      <c r="G93">
        <v>0</v>
      </c>
    </row>
    <row r="94" spans="1:7" x14ac:dyDescent="0.3">
      <c r="A94" s="1" t="s">
        <v>23</v>
      </c>
      <c r="B94">
        <v>2018</v>
      </c>
      <c r="C94" s="1" t="s">
        <v>83</v>
      </c>
      <c r="D94" s="1" t="s">
        <v>90</v>
      </c>
      <c r="E94">
        <v>199447.79</v>
      </c>
      <c r="F94">
        <v>577097</v>
      </c>
      <c r="G94">
        <v>0</v>
      </c>
    </row>
    <row r="95" spans="1:7" x14ac:dyDescent="0.3">
      <c r="A95" s="1" t="s">
        <v>23</v>
      </c>
      <c r="B95">
        <v>2018</v>
      </c>
      <c r="C95" s="1" t="s">
        <v>83</v>
      </c>
      <c r="D95" s="1" t="s">
        <v>94</v>
      </c>
      <c r="E95">
        <v>0</v>
      </c>
      <c r="F95">
        <v>0</v>
      </c>
      <c r="G95">
        <v>0</v>
      </c>
    </row>
    <row r="96" spans="1:7" x14ac:dyDescent="0.3">
      <c r="A96" s="1" t="s">
        <v>23</v>
      </c>
      <c r="B96">
        <v>2018</v>
      </c>
      <c r="C96" s="1" t="s">
        <v>98</v>
      </c>
      <c r="D96" s="1" t="s">
        <v>99</v>
      </c>
      <c r="E96">
        <v>0</v>
      </c>
      <c r="F96">
        <v>0</v>
      </c>
      <c r="G96">
        <v>0</v>
      </c>
    </row>
    <row r="97" spans="1:7" x14ac:dyDescent="0.3">
      <c r="A97" s="1" t="s">
        <v>23</v>
      </c>
      <c r="B97">
        <v>2018</v>
      </c>
      <c r="C97" s="1" t="s">
        <v>98</v>
      </c>
      <c r="D97" s="1" t="s">
        <v>104</v>
      </c>
      <c r="E97">
        <v>4044417.25</v>
      </c>
      <c r="F97">
        <v>109385574.425209</v>
      </c>
      <c r="G97">
        <v>234798.13</v>
      </c>
    </row>
    <row r="98" spans="1:7" x14ac:dyDescent="0.3">
      <c r="A98" s="1" t="s">
        <v>23</v>
      </c>
      <c r="B98">
        <v>2018</v>
      </c>
      <c r="C98" s="1" t="s">
        <v>98</v>
      </c>
      <c r="D98" s="1" t="s">
        <v>116</v>
      </c>
      <c r="E98">
        <v>0</v>
      </c>
      <c r="F98">
        <v>0</v>
      </c>
      <c r="G98">
        <v>0</v>
      </c>
    </row>
    <row r="99" spans="1:7" x14ac:dyDescent="0.3">
      <c r="A99" s="1" t="s">
        <v>23</v>
      </c>
      <c r="B99">
        <v>2018</v>
      </c>
      <c r="C99" s="1" t="s">
        <v>98</v>
      </c>
      <c r="D99" s="1" t="s">
        <v>122</v>
      </c>
      <c r="E99">
        <v>19161629.969999999</v>
      </c>
      <c r="F99">
        <v>114603103.65000001</v>
      </c>
      <c r="G99">
        <v>0</v>
      </c>
    </row>
    <row r="100" spans="1:7" x14ac:dyDescent="0.3">
      <c r="A100" s="1" t="s">
        <v>23</v>
      </c>
      <c r="B100">
        <v>2018</v>
      </c>
      <c r="C100" s="1" t="s">
        <v>98</v>
      </c>
      <c r="D100" s="1" t="s">
        <v>351</v>
      </c>
      <c r="E100">
        <v>0</v>
      </c>
      <c r="F100">
        <v>0</v>
      </c>
      <c r="G100">
        <v>0</v>
      </c>
    </row>
    <row r="101" spans="1:7" x14ac:dyDescent="0.3">
      <c r="A101" s="1" t="s">
        <v>23</v>
      </c>
      <c r="B101">
        <v>2019</v>
      </c>
      <c r="C101" s="1" t="s">
        <v>83</v>
      </c>
      <c r="D101" s="1" t="s">
        <v>84</v>
      </c>
      <c r="E101">
        <v>0</v>
      </c>
      <c r="F101">
        <v>0</v>
      </c>
      <c r="G101">
        <v>0</v>
      </c>
    </row>
    <row r="102" spans="1:7" x14ac:dyDescent="0.3">
      <c r="A102" s="1" t="s">
        <v>23</v>
      </c>
      <c r="B102">
        <v>2019</v>
      </c>
      <c r="C102" s="1" t="s">
        <v>83</v>
      </c>
      <c r="D102" s="1" t="s">
        <v>86</v>
      </c>
      <c r="E102">
        <v>0</v>
      </c>
      <c r="F102">
        <v>0</v>
      </c>
      <c r="G102">
        <v>0</v>
      </c>
    </row>
    <row r="103" spans="1:7" x14ac:dyDescent="0.3">
      <c r="A103" s="1" t="s">
        <v>23</v>
      </c>
      <c r="B103">
        <v>2019</v>
      </c>
      <c r="C103" s="1" t="s">
        <v>83</v>
      </c>
      <c r="D103" s="1" t="s">
        <v>90</v>
      </c>
      <c r="E103">
        <v>330224</v>
      </c>
      <c r="F103">
        <v>566130</v>
      </c>
      <c r="G103">
        <v>1574</v>
      </c>
    </row>
    <row r="104" spans="1:7" x14ac:dyDescent="0.3">
      <c r="A104" s="1" t="s">
        <v>23</v>
      </c>
      <c r="B104">
        <v>2019</v>
      </c>
      <c r="C104" s="1" t="s">
        <v>83</v>
      </c>
      <c r="D104" s="1" t="s">
        <v>94</v>
      </c>
      <c r="E104">
        <v>0</v>
      </c>
      <c r="F104">
        <v>0</v>
      </c>
      <c r="G104">
        <v>0</v>
      </c>
    </row>
    <row r="105" spans="1:7" x14ac:dyDescent="0.3">
      <c r="A105" s="1" t="s">
        <v>23</v>
      </c>
      <c r="B105">
        <v>2019</v>
      </c>
      <c r="C105" s="1" t="s">
        <v>98</v>
      </c>
      <c r="D105" s="1" t="s">
        <v>99</v>
      </c>
      <c r="E105">
        <v>0</v>
      </c>
      <c r="F105">
        <v>0</v>
      </c>
      <c r="G105">
        <v>0</v>
      </c>
    </row>
    <row r="106" spans="1:7" x14ac:dyDescent="0.3">
      <c r="A106" s="1" t="s">
        <v>23</v>
      </c>
      <c r="B106">
        <v>2019</v>
      </c>
      <c r="C106" s="1" t="s">
        <v>98</v>
      </c>
      <c r="D106" s="1" t="s">
        <v>104</v>
      </c>
      <c r="E106">
        <v>4036900</v>
      </c>
      <c r="F106">
        <v>115631850</v>
      </c>
      <c r="G106">
        <v>243010</v>
      </c>
    </row>
    <row r="107" spans="1:7" x14ac:dyDescent="0.3">
      <c r="A107" s="1" t="s">
        <v>23</v>
      </c>
      <c r="B107">
        <v>2019</v>
      </c>
      <c r="C107" s="1" t="s">
        <v>98</v>
      </c>
      <c r="D107" s="1" t="s">
        <v>116</v>
      </c>
      <c r="E107">
        <v>0</v>
      </c>
      <c r="F107">
        <v>0</v>
      </c>
      <c r="G107">
        <v>0</v>
      </c>
    </row>
    <row r="108" spans="1:7" x14ac:dyDescent="0.3">
      <c r="A108" s="1" t="s">
        <v>23</v>
      </c>
      <c r="B108">
        <v>2019</v>
      </c>
      <c r="C108" s="1" t="s">
        <v>98</v>
      </c>
      <c r="D108" s="1" t="s">
        <v>122</v>
      </c>
      <c r="E108">
        <v>19743062</v>
      </c>
      <c r="F108">
        <v>119602504</v>
      </c>
      <c r="G108">
        <v>0</v>
      </c>
    </row>
    <row r="109" spans="1:7" x14ac:dyDescent="0.3">
      <c r="A109" s="1" t="s">
        <v>23</v>
      </c>
      <c r="B109">
        <v>2019</v>
      </c>
      <c r="C109" s="1" t="s">
        <v>98</v>
      </c>
      <c r="D109" s="1" t="s">
        <v>351</v>
      </c>
      <c r="E109">
        <v>0</v>
      </c>
      <c r="F109">
        <v>0</v>
      </c>
      <c r="G109">
        <v>0</v>
      </c>
    </row>
    <row r="110" spans="1:7" x14ac:dyDescent="0.3">
      <c r="A110" s="1" t="s">
        <v>23</v>
      </c>
      <c r="B110">
        <v>2020</v>
      </c>
      <c r="C110" s="1" t="s">
        <v>83</v>
      </c>
      <c r="D110" s="1" t="s">
        <v>84</v>
      </c>
      <c r="E110">
        <v>0</v>
      </c>
      <c r="F110">
        <v>0</v>
      </c>
      <c r="G110">
        <v>0</v>
      </c>
    </row>
    <row r="111" spans="1:7" x14ac:dyDescent="0.3">
      <c r="A111" s="1" t="s">
        <v>23</v>
      </c>
      <c r="B111">
        <v>2020</v>
      </c>
      <c r="C111" s="1" t="s">
        <v>83</v>
      </c>
      <c r="D111" s="1" t="s">
        <v>86</v>
      </c>
      <c r="E111">
        <v>0</v>
      </c>
      <c r="F111">
        <v>0</v>
      </c>
      <c r="G111">
        <v>0</v>
      </c>
    </row>
    <row r="112" spans="1:7" x14ac:dyDescent="0.3">
      <c r="A112" s="1" t="s">
        <v>23</v>
      </c>
      <c r="B112">
        <v>2020</v>
      </c>
      <c r="C112" s="1" t="s">
        <v>83</v>
      </c>
      <c r="D112" s="1" t="s">
        <v>90</v>
      </c>
      <c r="E112">
        <v>205248.97</v>
      </c>
      <c r="F112">
        <v>592582.1</v>
      </c>
      <c r="G112">
        <v>1643</v>
      </c>
    </row>
    <row r="113" spans="1:7" x14ac:dyDescent="0.3">
      <c r="A113" s="1" t="s">
        <v>23</v>
      </c>
      <c r="B113">
        <v>2020</v>
      </c>
      <c r="C113" s="1" t="s">
        <v>83</v>
      </c>
      <c r="D113" s="1" t="s">
        <v>94</v>
      </c>
      <c r="E113">
        <v>0</v>
      </c>
      <c r="F113">
        <v>0</v>
      </c>
      <c r="G113">
        <v>0</v>
      </c>
    </row>
    <row r="114" spans="1:7" x14ac:dyDescent="0.3">
      <c r="A114" s="1" t="s">
        <v>23</v>
      </c>
      <c r="B114">
        <v>2020</v>
      </c>
      <c r="C114" s="1" t="s">
        <v>98</v>
      </c>
      <c r="D114" s="1" t="s">
        <v>99</v>
      </c>
      <c r="E114">
        <v>0</v>
      </c>
      <c r="F114">
        <v>0</v>
      </c>
      <c r="G114">
        <v>0</v>
      </c>
    </row>
    <row r="115" spans="1:7" x14ac:dyDescent="0.3">
      <c r="A115" s="1" t="s">
        <v>23</v>
      </c>
      <c r="B115">
        <v>2020</v>
      </c>
      <c r="C115" s="1" t="s">
        <v>98</v>
      </c>
      <c r="D115" s="1" t="s">
        <v>104</v>
      </c>
      <c r="E115">
        <v>4567353.83</v>
      </c>
      <c r="F115">
        <v>103396925.31</v>
      </c>
      <c r="G115">
        <v>232896.94</v>
      </c>
    </row>
    <row r="116" spans="1:7" x14ac:dyDescent="0.3">
      <c r="A116" s="1" t="s">
        <v>23</v>
      </c>
      <c r="B116">
        <v>2020</v>
      </c>
      <c r="C116" s="1" t="s">
        <v>98</v>
      </c>
      <c r="D116" s="1" t="s">
        <v>116</v>
      </c>
      <c r="E116">
        <v>0</v>
      </c>
      <c r="F116">
        <v>0</v>
      </c>
      <c r="G116">
        <v>0</v>
      </c>
    </row>
    <row r="117" spans="1:7" x14ac:dyDescent="0.3">
      <c r="A117" s="1" t="s">
        <v>23</v>
      </c>
      <c r="B117">
        <v>2020</v>
      </c>
      <c r="C117" s="1" t="s">
        <v>98</v>
      </c>
      <c r="D117" s="1" t="s">
        <v>122</v>
      </c>
      <c r="E117">
        <v>20331843.239999998</v>
      </c>
      <c r="F117">
        <v>125150712.43000001</v>
      </c>
      <c r="G117">
        <v>0</v>
      </c>
    </row>
    <row r="118" spans="1:7" x14ac:dyDescent="0.3">
      <c r="A118" s="1" t="s">
        <v>23</v>
      </c>
      <c r="B118">
        <v>2020</v>
      </c>
      <c r="C118" s="1" t="s">
        <v>98</v>
      </c>
      <c r="D118" s="1" t="s">
        <v>351</v>
      </c>
      <c r="E118">
        <v>0</v>
      </c>
      <c r="F118">
        <v>0</v>
      </c>
      <c r="G118">
        <v>0</v>
      </c>
    </row>
    <row r="119" spans="1:7" x14ac:dyDescent="0.3">
      <c r="A119" s="1" t="s">
        <v>23</v>
      </c>
      <c r="B119">
        <v>2021</v>
      </c>
      <c r="C119" s="1" t="s">
        <v>83</v>
      </c>
      <c r="D119" s="1" t="s">
        <v>84</v>
      </c>
      <c r="E119">
        <v>0</v>
      </c>
      <c r="F119">
        <v>0</v>
      </c>
      <c r="G119">
        <v>0</v>
      </c>
    </row>
    <row r="120" spans="1:7" x14ac:dyDescent="0.3">
      <c r="A120" s="1" t="s">
        <v>23</v>
      </c>
      <c r="B120">
        <v>2021</v>
      </c>
      <c r="C120" s="1" t="s">
        <v>83</v>
      </c>
      <c r="D120" s="1" t="s">
        <v>86</v>
      </c>
      <c r="E120">
        <v>0</v>
      </c>
      <c r="F120">
        <v>0</v>
      </c>
      <c r="G120">
        <v>0</v>
      </c>
    </row>
    <row r="121" spans="1:7" x14ac:dyDescent="0.3">
      <c r="A121" s="1" t="s">
        <v>23</v>
      </c>
      <c r="B121">
        <v>2021</v>
      </c>
      <c r="C121" s="1" t="s">
        <v>83</v>
      </c>
      <c r="D121" s="1" t="s">
        <v>90</v>
      </c>
      <c r="E121">
        <v>196630.07</v>
      </c>
      <c r="F121">
        <v>594156.1</v>
      </c>
      <c r="G121">
        <v>1593.23</v>
      </c>
    </row>
    <row r="122" spans="1:7" x14ac:dyDescent="0.3">
      <c r="A122" s="1" t="s">
        <v>23</v>
      </c>
      <c r="B122">
        <v>2021</v>
      </c>
      <c r="C122" s="1" t="s">
        <v>83</v>
      </c>
      <c r="D122" s="1" t="s">
        <v>94</v>
      </c>
      <c r="E122">
        <v>0</v>
      </c>
      <c r="F122">
        <v>0</v>
      </c>
      <c r="G122">
        <v>0</v>
      </c>
    </row>
    <row r="123" spans="1:7" x14ac:dyDescent="0.3">
      <c r="A123" s="1" t="s">
        <v>23</v>
      </c>
      <c r="B123">
        <v>2021</v>
      </c>
      <c r="C123" s="1" t="s">
        <v>98</v>
      </c>
      <c r="D123" s="1" t="s">
        <v>99</v>
      </c>
      <c r="E123">
        <v>0</v>
      </c>
      <c r="F123">
        <v>0</v>
      </c>
      <c r="G123">
        <v>0</v>
      </c>
    </row>
    <row r="124" spans="1:7" x14ac:dyDescent="0.3">
      <c r="A124" s="1" t="s">
        <v>23</v>
      </c>
      <c r="B124">
        <v>2021</v>
      </c>
      <c r="C124" s="1" t="s">
        <v>98</v>
      </c>
      <c r="D124" s="1" t="s">
        <v>104</v>
      </c>
      <c r="E124">
        <v>4775099.3</v>
      </c>
      <c r="F124">
        <v>117544957.43000001</v>
      </c>
      <c r="G124">
        <v>251732.03</v>
      </c>
    </row>
    <row r="125" spans="1:7" x14ac:dyDescent="0.3">
      <c r="A125" s="1" t="s">
        <v>23</v>
      </c>
      <c r="B125">
        <v>2021</v>
      </c>
      <c r="C125" s="1" t="s">
        <v>98</v>
      </c>
      <c r="D125" s="1" t="s">
        <v>116</v>
      </c>
      <c r="E125">
        <v>0</v>
      </c>
      <c r="F125">
        <v>0</v>
      </c>
      <c r="G125">
        <v>0</v>
      </c>
    </row>
    <row r="126" spans="1:7" x14ac:dyDescent="0.3">
      <c r="A126" s="1" t="s">
        <v>23</v>
      </c>
      <c r="B126">
        <v>2021</v>
      </c>
      <c r="C126" s="1" t="s">
        <v>98</v>
      </c>
      <c r="D126" s="1" t="s">
        <v>122</v>
      </c>
      <c r="E126">
        <v>20633299.18</v>
      </c>
      <c r="F126">
        <v>126175230.26000001</v>
      </c>
      <c r="G126">
        <v>0</v>
      </c>
    </row>
    <row r="127" spans="1:7" x14ac:dyDescent="0.3">
      <c r="A127" s="1" t="s">
        <v>23</v>
      </c>
      <c r="B127">
        <v>2021</v>
      </c>
      <c r="C127" s="1" t="s">
        <v>98</v>
      </c>
      <c r="D127" s="1" t="s">
        <v>351</v>
      </c>
      <c r="E127">
        <v>0</v>
      </c>
      <c r="F127">
        <v>0</v>
      </c>
      <c r="G127">
        <v>0</v>
      </c>
    </row>
    <row r="128" spans="1:7" x14ac:dyDescent="0.3">
      <c r="A128" s="1" t="s">
        <v>24</v>
      </c>
      <c r="B128">
        <v>2015</v>
      </c>
      <c r="C128" s="1" t="s">
        <v>83</v>
      </c>
      <c r="D128" s="1" t="s">
        <v>84</v>
      </c>
      <c r="E128">
        <v>0</v>
      </c>
      <c r="F128">
        <v>0</v>
      </c>
      <c r="G128">
        <v>0</v>
      </c>
    </row>
    <row r="129" spans="1:7" x14ac:dyDescent="0.3">
      <c r="A129" s="1" t="s">
        <v>24</v>
      </c>
      <c r="B129">
        <v>2015</v>
      </c>
      <c r="C129" s="1" t="s">
        <v>83</v>
      </c>
      <c r="D129" s="1" t="s">
        <v>86</v>
      </c>
      <c r="E129">
        <v>0</v>
      </c>
      <c r="F129">
        <v>0</v>
      </c>
      <c r="G129">
        <v>0</v>
      </c>
    </row>
    <row r="130" spans="1:7" x14ac:dyDescent="0.3">
      <c r="A130" s="1" t="s">
        <v>24</v>
      </c>
      <c r="B130">
        <v>2015</v>
      </c>
      <c r="C130" s="1" t="s">
        <v>83</v>
      </c>
      <c r="D130" s="1" t="s">
        <v>90</v>
      </c>
      <c r="E130">
        <v>113149.98</v>
      </c>
      <c r="F130">
        <v>463596</v>
      </c>
      <c r="G130">
        <v>1436</v>
      </c>
    </row>
    <row r="131" spans="1:7" x14ac:dyDescent="0.3">
      <c r="A131" s="1" t="s">
        <v>24</v>
      </c>
      <c r="B131">
        <v>2015</v>
      </c>
      <c r="C131" s="1" t="s">
        <v>83</v>
      </c>
      <c r="D131" s="1" t="s">
        <v>94</v>
      </c>
      <c r="E131">
        <v>0</v>
      </c>
      <c r="F131">
        <v>0</v>
      </c>
      <c r="G131">
        <v>0</v>
      </c>
    </row>
    <row r="132" spans="1:7" x14ac:dyDescent="0.3">
      <c r="A132" s="1" t="s">
        <v>24</v>
      </c>
      <c r="B132">
        <v>2015</v>
      </c>
      <c r="C132" s="1" t="s">
        <v>98</v>
      </c>
      <c r="D132" s="1" t="s">
        <v>99</v>
      </c>
      <c r="E132">
        <v>275148.18</v>
      </c>
      <c r="F132">
        <v>5110232</v>
      </c>
      <c r="G132">
        <v>0</v>
      </c>
    </row>
    <row r="133" spans="1:7" x14ac:dyDescent="0.3">
      <c r="A133" s="1" t="s">
        <v>24</v>
      </c>
      <c r="B133">
        <v>2015</v>
      </c>
      <c r="C133" s="1" t="s">
        <v>98</v>
      </c>
      <c r="D133" s="1" t="s">
        <v>104</v>
      </c>
      <c r="E133">
        <v>227970.34</v>
      </c>
      <c r="F133">
        <v>17571100</v>
      </c>
      <c r="G133">
        <v>50899</v>
      </c>
    </row>
    <row r="134" spans="1:7" x14ac:dyDescent="0.3">
      <c r="A134" s="1" t="s">
        <v>24</v>
      </c>
      <c r="B134">
        <v>2015</v>
      </c>
      <c r="C134" s="1" t="s">
        <v>98</v>
      </c>
      <c r="D134" s="1" t="s">
        <v>116</v>
      </c>
      <c r="E134">
        <v>0</v>
      </c>
      <c r="F134">
        <v>0</v>
      </c>
      <c r="G134">
        <v>0</v>
      </c>
    </row>
    <row r="135" spans="1:7" x14ac:dyDescent="0.3">
      <c r="A135" s="1" t="s">
        <v>24</v>
      </c>
      <c r="B135">
        <v>2015</v>
      </c>
      <c r="C135" s="1" t="s">
        <v>98</v>
      </c>
      <c r="D135" s="1" t="s">
        <v>122</v>
      </c>
      <c r="E135">
        <v>773234.06</v>
      </c>
      <c r="F135">
        <v>9225364</v>
      </c>
      <c r="G135">
        <v>0</v>
      </c>
    </row>
    <row r="136" spans="1:7" x14ac:dyDescent="0.3">
      <c r="A136" s="1" t="s">
        <v>24</v>
      </c>
      <c r="B136">
        <v>2015</v>
      </c>
      <c r="C136" s="1" t="s">
        <v>98</v>
      </c>
      <c r="D136" s="1" t="s">
        <v>351</v>
      </c>
      <c r="E136">
        <v>0</v>
      </c>
      <c r="F136">
        <v>0</v>
      </c>
      <c r="G136">
        <v>0</v>
      </c>
    </row>
    <row r="137" spans="1:7" x14ac:dyDescent="0.3">
      <c r="A137" s="1" t="s">
        <v>24</v>
      </c>
      <c r="B137">
        <v>2016</v>
      </c>
      <c r="C137" s="1" t="s">
        <v>83</v>
      </c>
      <c r="D137" s="1" t="s">
        <v>84</v>
      </c>
      <c r="E137">
        <v>0</v>
      </c>
      <c r="F137">
        <v>0</v>
      </c>
      <c r="G137">
        <v>0</v>
      </c>
    </row>
    <row r="138" spans="1:7" x14ac:dyDescent="0.3">
      <c r="A138" s="1" t="s">
        <v>24</v>
      </c>
      <c r="B138">
        <v>2016</v>
      </c>
      <c r="C138" s="1" t="s">
        <v>83</v>
      </c>
      <c r="D138" s="1" t="s">
        <v>86</v>
      </c>
      <c r="E138">
        <v>0</v>
      </c>
      <c r="F138">
        <v>0</v>
      </c>
      <c r="G138">
        <v>0</v>
      </c>
    </row>
    <row r="139" spans="1:7" x14ac:dyDescent="0.3">
      <c r="A139" s="1" t="s">
        <v>24</v>
      </c>
      <c r="B139">
        <v>2016</v>
      </c>
      <c r="C139" s="1" t="s">
        <v>83</v>
      </c>
      <c r="D139" s="1" t="s">
        <v>90</v>
      </c>
      <c r="E139">
        <v>113226.47</v>
      </c>
      <c r="F139">
        <v>462429.26</v>
      </c>
      <c r="G139">
        <v>1432.56</v>
      </c>
    </row>
    <row r="140" spans="1:7" x14ac:dyDescent="0.3">
      <c r="A140" s="1" t="s">
        <v>24</v>
      </c>
      <c r="B140">
        <v>2016</v>
      </c>
      <c r="C140" s="1" t="s">
        <v>83</v>
      </c>
      <c r="D140" s="1" t="s">
        <v>94</v>
      </c>
      <c r="E140">
        <v>0</v>
      </c>
      <c r="F140">
        <v>0</v>
      </c>
      <c r="G140">
        <v>0</v>
      </c>
    </row>
    <row r="141" spans="1:7" x14ac:dyDescent="0.3">
      <c r="A141" s="1" t="s">
        <v>24</v>
      </c>
      <c r="B141">
        <v>2016</v>
      </c>
      <c r="C141" s="1" t="s">
        <v>98</v>
      </c>
      <c r="D141" s="1" t="s">
        <v>99</v>
      </c>
      <c r="E141">
        <v>258787.95</v>
      </c>
      <c r="F141">
        <v>4951710.95</v>
      </c>
      <c r="G141">
        <v>0</v>
      </c>
    </row>
    <row r="142" spans="1:7" x14ac:dyDescent="0.3">
      <c r="A142" s="1" t="s">
        <v>24</v>
      </c>
      <c r="B142">
        <v>2016</v>
      </c>
      <c r="C142" s="1" t="s">
        <v>98</v>
      </c>
      <c r="D142" s="1" t="s">
        <v>104</v>
      </c>
      <c r="E142">
        <v>225843.15</v>
      </c>
      <c r="F142">
        <v>21235005</v>
      </c>
      <c r="G142">
        <v>40941.64</v>
      </c>
    </row>
    <row r="143" spans="1:7" x14ac:dyDescent="0.3">
      <c r="A143" s="1" t="s">
        <v>24</v>
      </c>
      <c r="B143">
        <v>2016</v>
      </c>
      <c r="C143" s="1" t="s">
        <v>98</v>
      </c>
      <c r="D143" s="1" t="s">
        <v>116</v>
      </c>
      <c r="E143">
        <v>0</v>
      </c>
      <c r="F143">
        <v>0</v>
      </c>
      <c r="G143">
        <v>0</v>
      </c>
    </row>
    <row r="144" spans="1:7" x14ac:dyDescent="0.3">
      <c r="A144" s="1" t="s">
        <v>24</v>
      </c>
      <c r="B144">
        <v>2016</v>
      </c>
      <c r="C144" s="1" t="s">
        <v>98</v>
      </c>
      <c r="D144" s="1" t="s">
        <v>122</v>
      </c>
      <c r="E144">
        <v>712183.3</v>
      </c>
      <c r="F144">
        <v>8885317.5</v>
      </c>
      <c r="G144">
        <v>0</v>
      </c>
    </row>
    <row r="145" spans="1:7" x14ac:dyDescent="0.3">
      <c r="A145" s="1" t="s">
        <v>24</v>
      </c>
      <c r="B145">
        <v>2016</v>
      </c>
      <c r="C145" s="1" t="s">
        <v>98</v>
      </c>
      <c r="D145" s="1" t="s">
        <v>351</v>
      </c>
      <c r="E145">
        <v>0</v>
      </c>
      <c r="F145">
        <v>0</v>
      </c>
      <c r="G145">
        <v>0</v>
      </c>
    </row>
    <row r="146" spans="1:7" x14ac:dyDescent="0.3">
      <c r="A146" s="1" t="s">
        <v>24</v>
      </c>
      <c r="B146">
        <v>2017</v>
      </c>
      <c r="C146" s="1" t="s">
        <v>83</v>
      </c>
      <c r="D146" s="1" t="s">
        <v>84</v>
      </c>
      <c r="E146">
        <v>0</v>
      </c>
      <c r="F146">
        <v>0</v>
      </c>
      <c r="G146">
        <v>0</v>
      </c>
    </row>
    <row r="147" spans="1:7" x14ac:dyDescent="0.3">
      <c r="A147" s="1" t="s">
        <v>24</v>
      </c>
      <c r="B147">
        <v>2017</v>
      </c>
      <c r="C147" s="1" t="s">
        <v>83</v>
      </c>
      <c r="D147" s="1" t="s">
        <v>86</v>
      </c>
      <c r="E147">
        <v>0</v>
      </c>
      <c r="F147">
        <v>0</v>
      </c>
      <c r="G147">
        <v>0</v>
      </c>
    </row>
    <row r="148" spans="1:7" x14ac:dyDescent="0.3">
      <c r="A148" s="1" t="s">
        <v>24</v>
      </c>
      <c r="B148">
        <v>2017</v>
      </c>
      <c r="C148" s="1" t="s">
        <v>83</v>
      </c>
      <c r="D148" s="1" t="s">
        <v>90</v>
      </c>
      <c r="E148">
        <v>119547.92</v>
      </c>
      <c r="F148">
        <v>454606.61</v>
      </c>
      <c r="G148">
        <v>1409.64</v>
      </c>
    </row>
    <row r="149" spans="1:7" x14ac:dyDescent="0.3">
      <c r="A149" s="1" t="s">
        <v>24</v>
      </c>
      <c r="B149">
        <v>2017</v>
      </c>
      <c r="C149" s="1" t="s">
        <v>83</v>
      </c>
      <c r="D149" s="1" t="s">
        <v>94</v>
      </c>
      <c r="E149">
        <v>0</v>
      </c>
      <c r="F149">
        <v>0</v>
      </c>
      <c r="G149">
        <v>0</v>
      </c>
    </row>
    <row r="150" spans="1:7" x14ac:dyDescent="0.3">
      <c r="A150" s="1" t="s">
        <v>24</v>
      </c>
      <c r="B150">
        <v>2017</v>
      </c>
      <c r="C150" s="1" t="s">
        <v>98</v>
      </c>
      <c r="D150" s="1" t="s">
        <v>99</v>
      </c>
      <c r="E150">
        <v>244268.61</v>
      </c>
      <c r="F150">
        <v>4776480.3099999996</v>
      </c>
      <c r="G150">
        <v>0</v>
      </c>
    </row>
    <row r="151" spans="1:7" x14ac:dyDescent="0.3">
      <c r="A151" s="1" t="s">
        <v>24</v>
      </c>
      <c r="B151">
        <v>2017</v>
      </c>
      <c r="C151" s="1" t="s">
        <v>98</v>
      </c>
      <c r="D151" s="1" t="s">
        <v>104</v>
      </c>
      <c r="E151">
        <v>266075.86</v>
      </c>
      <c r="F151">
        <v>15667365.02</v>
      </c>
      <c r="G151">
        <v>43447.9</v>
      </c>
    </row>
    <row r="152" spans="1:7" x14ac:dyDescent="0.3">
      <c r="A152" s="1" t="s">
        <v>24</v>
      </c>
      <c r="B152">
        <v>2017</v>
      </c>
      <c r="C152" s="1" t="s">
        <v>98</v>
      </c>
      <c r="D152" s="1" t="s">
        <v>116</v>
      </c>
      <c r="E152">
        <v>0</v>
      </c>
      <c r="F152">
        <v>0</v>
      </c>
      <c r="G152">
        <v>0</v>
      </c>
    </row>
    <row r="153" spans="1:7" x14ac:dyDescent="0.3">
      <c r="A153" s="1" t="s">
        <v>24</v>
      </c>
      <c r="B153">
        <v>2017</v>
      </c>
      <c r="C153" s="1" t="s">
        <v>98</v>
      </c>
      <c r="D153" s="1" t="s">
        <v>122</v>
      </c>
      <c r="E153">
        <v>754760.43</v>
      </c>
      <c r="F153">
        <v>8711446.4900000002</v>
      </c>
      <c r="G153">
        <v>0</v>
      </c>
    </row>
    <row r="154" spans="1:7" x14ac:dyDescent="0.3">
      <c r="A154" s="1" t="s">
        <v>24</v>
      </c>
      <c r="B154">
        <v>2017</v>
      </c>
      <c r="C154" s="1" t="s">
        <v>98</v>
      </c>
      <c r="D154" s="1" t="s">
        <v>351</v>
      </c>
      <c r="E154">
        <v>0</v>
      </c>
      <c r="F154">
        <v>0</v>
      </c>
      <c r="G154">
        <v>0</v>
      </c>
    </row>
    <row r="155" spans="1:7" x14ac:dyDescent="0.3">
      <c r="A155" s="1" t="s">
        <v>24</v>
      </c>
      <c r="B155">
        <v>2018</v>
      </c>
      <c r="C155" s="1" t="s">
        <v>83</v>
      </c>
      <c r="D155" s="1" t="s">
        <v>84</v>
      </c>
      <c r="E155">
        <v>0</v>
      </c>
      <c r="F155">
        <v>0</v>
      </c>
      <c r="G155">
        <v>0</v>
      </c>
    </row>
    <row r="156" spans="1:7" x14ac:dyDescent="0.3">
      <c r="A156" s="1" t="s">
        <v>24</v>
      </c>
      <c r="B156">
        <v>2018</v>
      </c>
      <c r="C156" s="1" t="s">
        <v>83</v>
      </c>
      <c r="D156" s="1" t="s">
        <v>86</v>
      </c>
      <c r="E156">
        <v>0</v>
      </c>
      <c r="F156">
        <v>0</v>
      </c>
      <c r="G156">
        <v>0</v>
      </c>
    </row>
    <row r="157" spans="1:7" x14ac:dyDescent="0.3">
      <c r="A157" s="1" t="s">
        <v>24</v>
      </c>
      <c r="B157">
        <v>2018</v>
      </c>
      <c r="C157" s="1" t="s">
        <v>83</v>
      </c>
      <c r="D157" s="1" t="s">
        <v>90</v>
      </c>
      <c r="E157">
        <v>122488.93</v>
      </c>
      <c r="F157">
        <v>419430.6</v>
      </c>
      <c r="G157">
        <v>1300.56</v>
      </c>
    </row>
    <row r="158" spans="1:7" x14ac:dyDescent="0.3">
      <c r="A158" s="1" t="s">
        <v>24</v>
      </c>
      <c r="B158">
        <v>2018</v>
      </c>
      <c r="C158" s="1" t="s">
        <v>83</v>
      </c>
      <c r="D158" s="1" t="s">
        <v>94</v>
      </c>
      <c r="E158">
        <v>0</v>
      </c>
      <c r="F158">
        <v>0</v>
      </c>
      <c r="G158">
        <v>0</v>
      </c>
    </row>
    <row r="159" spans="1:7" x14ac:dyDescent="0.3">
      <c r="A159" s="1" t="s">
        <v>24</v>
      </c>
      <c r="B159">
        <v>2018</v>
      </c>
      <c r="C159" s="1" t="s">
        <v>98</v>
      </c>
      <c r="D159" s="1" t="s">
        <v>99</v>
      </c>
      <c r="E159">
        <v>236800.99</v>
      </c>
      <c r="F159">
        <v>4728871.66</v>
      </c>
      <c r="G159">
        <v>0</v>
      </c>
    </row>
    <row r="160" spans="1:7" x14ac:dyDescent="0.3">
      <c r="A160" s="1" t="s">
        <v>24</v>
      </c>
      <c r="B160">
        <v>2018</v>
      </c>
      <c r="C160" s="1" t="s">
        <v>98</v>
      </c>
      <c r="D160" s="1" t="s">
        <v>104</v>
      </c>
      <c r="E160">
        <v>311390.46000000002</v>
      </c>
      <c r="F160">
        <v>15854586</v>
      </c>
      <c r="G160">
        <v>55785.63</v>
      </c>
    </row>
    <row r="161" spans="1:7" x14ac:dyDescent="0.3">
      <c r="A161" s="1" t="s">
        <v>24</v>
      </c>
      <c r="B161">
        <v>2018</v>
      </c>
      <c r="C161" s="1" t="s">
        <v>98</v>
      </c>
      <c r="D161" s="1" t="s">
        <v>116</v>
      </c>
      <c r="E161">
        <v>0</v>
      </c>
      <c r="F161">
        <v>0</v>
      </c>
      <c r="G161">
        <v>0</v>
      </c>
    </row>
    <row r="162" spans="1:7" x14ac:dyDescent="0.3">
      <c r="A162" s="1" t="s">
        <v>24</v>
      </c>
      <c r="B162">
        <v>2018</v>
      </c>
      <c r="C162" s="1" t="s">
        <v>98</v>
      </c>
      <c r="D162" s="1" t="s">
        <v>122</v>
      </c>
      <c r="E162">
        <v>778620.72</v>
      </c>
      <c r="F162">
        <v>9142615.4600000009</v>
      </c>
      <c r="G162">
        <v>0</v>
      </c>
    </row>
    <row r="163" spans="1:7" x14ac:dyDescent="0.3">
      <c r="A163" s="1" t="s">
        <v>24</v>
      </c>
      <c r="B163">
        <v>2018</v>
      </c>
      <c r="C163" s="1" t="s">
        <v>98</v>
      </c>
      <c r="D163" s="1" t="s">
        <v>351</v>
      </c>
      <c r="E163">
        <v>0</v>
      </c>
      <c r="F163">
        <v>0</v>
      </c>
      <c r="G163">
        <v>0</v>
      </c>
    </row>
    <row r="164" spans="1:7" x14ac:dyDescent="0.3">
      <c r="A164" s="1" t="s">
        <v>24</v>
      </c>
      <c r="B164">
        <v>2019</v>
      </c>
      <c r="C164" s="1" t="s">
        <v>83</v>
      </c>
      <c r="D164" s="1" t="s">
        <v>84</v>
      </c>
      <c r="E164">
        <v>0</v>
      </c>
      <c r="F164">
        <v>0</v>
      </c>
      <c r="G164">
        <v>0</v>
      </c>
    </row>
    <row r="165" spans="1:7" x14ac:dyDescent="0.3">
      <c r="A165" s="1" t="s">
        <v>24</v>
      </c>
      <c r="B165">
        <v>2019</v>
      </c>
      <c r="C165" s="1" t="s">
        <v>83</v>
      </c>
      <c r="D165" s="1" t="s">
        <v>86</v>
      </c>
      <c r="E165">
        <v>0</v>
      </c>
      <c r="F165">
        <v>0</v>
      </c>
      <c r="G165">
        <v>0</v>
      </c>
    </row>
    <row r="166" spans="1:7" x14ac:dyDescent="0.3">
      <c r="A166" s="1" t="s">
        <v>24</v>
      </c>
      <c r="B166">
        <v>2019</v>
      </c>
      <c r="C166" s="1" t="s">
        <v>83</v>
      </c>
      <c r="D166" s="1" t="s">
        <v>90</v>
      </c>
      <c r="E166">
        <v>123317.04</v>
      </c>
      <c r="F166">
        <v>407470</v>
      </c>
      <c r="G166">
        <v>1263.48</v>
      </c>
    </row>
    <row r="167" spans="1:7" x14ac:dyDescent="0.3">
      <c r="A167" s="1" t="s">
        <v>24</v>
      </c>
      <c r="B167">
        <v>2019</v>
      </c>
      <c r="C167" s="1" t="s">
        <v>83</v>
      </c>
      <c r="D167" s="1" t="s">
        <v>94</v>
      </c>
      <c r="E167">
        <v>0</v>
      </c>
      <c r="F167">
        <v>0</v>
      </c>
      <c r="G167">
        <v>0</v>
      </c>
    </row>
    <row r="168" spans="1:7" x14ac:dyDescent="0.3">
      <c r="A168" s="1" t="s">
        <v>24</v>
      </c>
      <c r="B168">
        <v>2019</v>
      </c>
      <c r="C168" s="1" t="s">
        <v>98</v>
      </c>
      <c r="D168" s="1" t="s">
        <v>99</v>
      </c>
      <c r="E168">
        <v>238814.01</v>
      </c>
      <c r="F168">
        <v>4649964.5999999996</v>
      </c>
      <c r="G168">
        <v>0</v>
      </c>
    </row>
    <row r="169" spans="1:7" x14ac:dyDescent="0.3">
      <c r="A169" s="1" t="s">
        <v>24</v>
      </c>
      <c r="B169">
        <v>2019</v>
      </c>
      <c r="C169" s="1" t="s">
        <v>98</v>
      </c>
      <c r="D169" s="1" t="s">
        <v>104</v>
      </c>
      <c r="E169">
        <v>282294.40000000002</v>
      </c>
      <c r="F169">
        <v>15421989.1</v>
      </c>
      <c r="G169">
        <v>48321.4</v>
      </c>
    </row>
    <row r="170" spans="1:7" x14ac:dyDescent="0.3">
      <c r="A170" s="1" t="s">
        <v>24</v>
      </c>
      <c r="B170">
        <v>2019</v>
      </c>
      <c r="C170" s="1" t="s">
        <v>98</v>
      </c>
      <c r="D170" s="1" t="s">
        <v>116</v>
      </c>
      <c r="E170">
        <v>0</v>
      </c>
      <c r="F170">
        <v>0</v>
      </c>
      <c r="G170">
        <v>0</v>
      </c>
    </row>
    <row r="171" spans="1:7" x14ac:dyDescent="0.3">
      <c r="A171" s="1" t="s">
        <v>24</v>
      </c>
      <c r="B171">
        <v>2019</v>
      </c>
      <c r="C171" s="1" t="s">
        <v>98</v>
      </c>
      <c r="D171" s="1" t="s">
        <v>122</v>
      </c>
      <c r="E171">
        <v>787730.11</v>
      </c>
      <c r="F171">
        <v>9094655.9000000004</v>
      </c>
      <c r="G171">
        <v>0</v>
      </c>
    </row>
    <row r="172" spans="1:7" x14ac:dyDescent="0.3">
      <c r="A172" s="1" t="s">
        <v>24</v>
      </c>
      <c r="B172">
        <v>2019</v>
      </c>
      <c r="C172" s="1" t="s">
        <v>98</v>
      </c>
      <c r="D172" s="1" t="s">
        <v>351</v>
      </c>
      <c r="E172">
        <v>0</v>
      </c>
      <c r="F172">
        <v>0</v>
      </c>
      <c r="G172">
        <v>0</v>
      </c>
    </row>
    <row r="173" spans="1:7" x14ac:dyDescent="0.3">
      <c r="A173" s="1" t="s">
        <v>24</v>
      </c>
      <c r="B173">
        <v>2020</v>
      </c>
      <c r="C173" s="1" t="s">
        <v>83</v>
      </c>
      <c r="D173" s="1" t="s">
        <v>84</v>
      </c>
      <c r="E173">
        <v>0</v>
      </c>
      <c r="F173">
        <v>0</v>
      </c>
      <c r="G173">
        <v>0</v>
      </c>
    </row>
    <row r="174" spans="1:7" x14ac:dyDescent="0.3">
      <c r="A174" s="1" t="s">
        <v>24</v>
      </c>
      <c r="B174">
        <v>2020</v>
      </c>
      <c r="C174" s="1" t="s">
        <v>83</v>
      </c>
      <c r="D174" s="1" t="s">
        <v>86</v>
      </c>
      <c r="E174">
        <v>0</v>
      </c>
      <c r="F174">
        <v>0</v>
      </c>
      <c r="G174">
        <v>0</v>
      </c>
    </row>
    <row r="175" spans="1:7" x14ac:dyDescent="0.3">
      <c r="A175" s="1" t="s">
        <v>24</v>
      </c>
      <c r="B175">
        <v>2020</v>
      </c>
      <c r="C175" s="1" t="s">
        <v>83</v>
      </c>
      <c r="D175" s="1" t="s">
        <v>90</v>
      </c>
      <c r="E175">
        <v>125105.11</v>
      </c>
      <c r="F175">
        <v>405749.4</v>
      </c>
      <c r="G175">
        <v>1253.28</v>
      </c>
    </row>
    <row r="176" spans="1:7" x14ac:dyDescent="0.3">
      <c r="A176" s="1" t="s">
        <v>24</v>
      </c>
      <c r="B176">
        <v>2020</v>
      </c>
      <c r="C176" s="1" t="s">
        <v>83</v>
      </c>
      <c r="D176" s="1" t="s">
        <v>94</v>
      </c>
      <c r="E176">
        <v>0</v>
      </c>
      <c r="F176">
        <v>0</v>
      </c>
      <c r="G176">
        <v>0</v>
      </c>
    </row>
    <row r="177" spans="1:7" x14ac:dyDescent="0.3">
      <c r="A177" s="1" t="s">
        <v>24</v>
      </c>
      <c r="B177">
        <v>2020</v>
      </c>
      <c r="C177" s="1" t="s">
        <v>98</v>
      </c>
      <c r="D177" s="1" t="s">
        <v>99</v>
      </c>
      <c r="E177">
        <v>240388.78</v>
      </c>
      <c r="F177">
        <v>4251506.3099999996</v>
      </c>
      <c r="G177">
        <v>0</v>
      </c>
    </row>
    <row r="178" spans="1:7" x14ac:dyDescent="0.3">
      <c r="A178" s="1" t="s">
        <v>24</v>
      </c>
      <c r="B178">
        <v>2020</v>
      </c>
      <c r="C178" s="1" t="s">
        <v>98</v>
      </c>
      <c r="D178" s="1" t="s">
        <v>104</v>
      </c>
      <c r="E178">
        <v>293036.64</v>
      </c>
      <c r="F178">
        <v>16578363.1</v>
      </c>
      <c r="G178">
        <v>47169.919999999998</v>
      </c>
    </row>
    <row r="179" spans="1:7" x14ac:dyDescent="0.3">
      <c r="A179" s="1" t="s">
        <v>24</v>
      </c>
      <c r="B179">
        <v>2020</v>
      </c>
      <c r="C179" s="1" t="s">
        <v>98</v>
      </c>
      <c r="D179" s="1" t="s">
        <v>116</v>
      </c>
      <c r="E179">
        <v>0</v>
      </c>
      <c r="F179">
        <v>0</v>
      </c>
      <c r="G179">
        <v>0</v>
      </c>
    </row>
    <row r="180" spans="1:7" x14ac:dyDescent="0.3">
      <c r="A180" s="1" t="s">
        <v>24</v>
      </c>
      <c r="B180">
        <v>2020</v>
      </c>
      <c r="C180" s="1" t="s">
        <v>98</v>
      </c>
      <c r="D180" s="1" t="s">
        <v>122</v>
      </c>
      <c r="E180">
        <v>806169.16</v>
      </c>
      <c r="F180">
        <v>9262309.0999999996</v>
      </c>
      <c r="G180">
        <v>0</v>
      </c>
    </row>
    <row r="181" spans="1:7" x14ac:dyDescent="0.3">
      <c r="A181" s="1" t="s">
        <v>24</v>
      </c>
      <c r="B181">
        <v>2020</v>
      </c>
      <c r="C181" s="1" t="s">
        <v>98</v>
      </c>
      <c r="D181" s="1" t="s">
        <v>351</v>
      </c>
      <c r="E181">
        <v>0</v>
      </c>
      <c r="F181">
        <v>0</v>
      </c>
      <c r="G181">
        <v>0</v>
      </c>
    </row>
    <row r="182" spans="1:7" x14ac:dyDescent="0.3">
      <c r="A182" s="1" t="s">
        <v>24</v>
      </c>
      <c r="B182">
        <v>2021</v>
      </c>
      <c r="C182" s="1" t="s">
        <v>83</v>
      </c>
      <c r="D182" s="1" t="s">
        <v>84</v>
      </c>
      <c r="E182">
        <v>0</v>
      </c>
      <c r="F182">
        <v>0</v>
      </c>
      <c r="G182">
        <v>0</v>
      </c>
    </row>
    <row r="183" spans="1:7" x14ac:dyDescent="0.3">
      <c r="A183" s="1" t="s">
        <v>24</v>
      </c>
      <c r="B183">
        <v>2021</v>
      </c>
      <c r="C183" s="1" t="s">
        <v>83</v>
      </c>
      <c r="D183" s="1" t="s">
        <v>86</v>
      </c>
      <c r="E183">
        <v>0</v>
      </c>
      <c r="F183">
        <v>0</v>
      </c>
      <c r="G183">
        <v>0</v>
      </c>
    </row>
    <row r="184" spans="1:7" x14ac:dyDescent="0.3">
      <c r="A184" s="1" t="s">
        <v>24</v>
      </c>
      <c r="B184">
        <v>2021</v>
      </c>
      <c r="C184" s="1" t="s">
        <v>83</v>
      </c>
      <c r="D184" s="1" t="s">
        <v>90</v>
      </c>
      <c r="E184">
        <v>126988.57</v>
      </c>
      <c r="F184">
        <v>404182.8</v>
      </c>
      <c r="G184">
        <v>1253.28</v>
      </c>
    </row>
    <row r="185" spans="1:7" x14ac:dyDescent="0.3">
      <c r="A185" s="1" t="s">
        <v>24</v>
      </c>
      <c r="B185">
        <v>2021</v>
      </c>
      <c r="C185" s="1" t="s">
        <v>83</v>
      </c>
      <c r="D185" s="1" t="s">
        <v>94</v>
      </c>
      <c r="E185">
        <v>0</v>
      </c>
      <c r="F185">
        <v>0</v>
      </c>
      <c r="G185">
        <v>0</v>
      </c>
    </row>
    <row r="186" spans="1:7" x14ac:dyDescent="0.3">
      <c r="A186" s="1" t="s">
        <v>24</v>
      </c>
      <c r="B186">
        <v>2021</v>
      </c>
      <c r="C186" s="1" t="s">
        <v>98</v>
      </c>
      <c r="D186" s="1" t="s">
        <v>99</v>
      </c>
      <c r="E186">
        <v>245963.35</v>
      </c>
      <c r="F186">
        <v>4361718.66</v>
      </c>
      <c r="G186">
        <v>0</v>
      </c>
    </row>
    <row r="187" spans="1:7" x14ac:dyDescent="0.3">
      <c r="A187" s="1" t="s">
        <v>24</v>
      </c>
      <c r="B187">
        <v>2021</v>
      </c>
      <c r="C187" s="1" t="s">
        <v>98</v>
      </c>
      <c r="D187" s="1" t="s">
        <v>104</v>
      </c>
      <c r="E187">
        <v>296245.13</v>
      </c>
      <c r="F187">
        <v>17481240.550000001</v>
      </c>
      <c r="G187">
        <v>49426.26</v>
      </c>
    </row>
    <row r="188" spans="1:7" x14ac:dyDescent="0.3">
      <c r="A188" s="1" t="s">
        <v>24</v>
      </c>
      <c r="B188">
        <v>2021</v>
      </c>
      <c r="C188" s="1" t="s">
        <v>98</v>
      </c>
      <c r="D188" s="1" t="s">
        <v>116</v>
      </c>
      <c r="E188">
        <v>0</v>
      </c>
      <c r="F188">
        <v>0</v>
      </c>
      <c r="G188">
        <v>0</v>
      </c>
    </row>
    <row r="189" spans="1:7" x14ac:dyDescent="0.3">
      <c r="A189" s="1" t="s">
        <v>24</v>
      </c>
      <c r="B189">
        <v>2021</v>
      </c>
      <c r="C189" s="1" t="s">
        <v>98</v>
      </c>
      <c r="D189" s="1" t="s">
        <v>122</v>
      </c>
      <c r="E189">
        <v>811842.98</v>
      </c>
      <c r="F189">
        <v>9440222.7799999993</v>
      </c>
      <c r="G189">
        <v>0</v>
      </c>
    </row>
    <row r="190" spans="1:7" x14ac:dyDescent="0.3">
      <c r="A190" s="1" t="s">
        <v>24</v>
      </c>
      <c r="B190">
        <v>2021</v>
      </c>
      <c r="C190" s="1" t="s">
        <v>98</v>
      </c>
      <c r="D190" s="1" t="s">
        <v>351</v>
      </c>
      <c r="E190">
        <v>0</v>
      </c>
      <c r="F190">
        <v>0</v>
      </c>
      <c r="G190">
        <v>0</v>
      </c>
    </row>
    <row r="191" spans="1:7" x14ac:dyDescent="0.3">
      <c r="A191" s="1" t="s">
        <v>25</v>
      </c>
      <c r="B191">
        <v>2015</v>
      </c>
      <c r="C191" s="1" t="s">
        <v>83</v>
      </c>
      <c r="D191" s="1" t="s">
        <v>84</v>
      </c>
      <c r="E191">
        <v>0</v>
      </c>
      <c r="F191">
        <v>0</v>
      </c>
      <c r="G191">
        <v>0</v>
      </c>
    </row>
    <row r="192" spans="1:7" x14ac:dyDescent="0.3">
      <c r="A192" s="1" t="s">
        <v>25</v>
      </c>
      <c r="B192">
        <v>2015</v>
      </c>
      <c r="C192" s="1" t="s">
        <v>83</v>
      </c>
      <c r="D192" s="1" t="s">
        <v>86</v>
      </c>
      <c r="E192">
        <v>54964</v>
      </c>
      <c r="F192">
        <v>507380</v>
      </c>
      <c r="G192">
        <v>1253</v>
      </c>
    </row>
    <row r="193" spans="1:7" x14ac:dyDescent="0.3">
      <c r="A193" s="1" t="s">
        <v>25</v>
      </c>
      <c r="B193">
        <v>2015</v>
      </c>
      <c r="C193" s="1" t="s">
        <v>83</v>
      </c>
      <c r="D193" s="1" t="s">
        <v>90</v>
      </c>
      <c r="E193">
        <v>593905</v>
      </c>
      <c r="F193">
        <v>6427057</v>
      </c>
      <c r="G193">
        <v>17287</v>
      </c>
    </row>
    <row r="194" spans="1:7" x14ac:dyDescent="0.3">
      <c r="A194" s="1" t="s">
        <v>25</v>
      </c>
      <c r="B194">
        <v>2015</v>
      </c>
      <c r="C194" s="1" t="s">
        <v>83</v>
      </c>
      <c r="D194" s="1" t="s">
        <v>94</v>
      </c>
      <c r="E194">
        <v>112504</v>
      </c>
      <c r="F194">
        <v>2211250</v>
      </c>
      <c r="G194">
        <v>0</v>
      </c>
    </row>
    <row r="195" spans="1:7" x14ac:dyDescent="0.3">
      <c r="A195" s="1" t="s">
        <v>25</v>
      </c>
      <c r="B195">
        <v>2015</v>
      </c>
      <c r="C195" s="1" t="s">
        <v>98</v>
      </c>
      <c r="D195" s="1" t="s">
        <v>99</v>
      </c>
      <c r="E195">
        <v>3214720</v>
      </c>
      <c r="F195">
        <v>104997601.45</v>
      </c>
      <c r="G195">
        <v>0</v>
      </c>
    </row>
    <row r="196" spans="1:7" x14ac:dyDescent="0.3">
      <c r="A196" s="1" t="s">
        <v>25</v>
      </c>
      <c r="B196">
        <v>2015</v>
      </c>
      <c r="C196" s="1" t="s">
        <v>98</v>
      </c>
      <c r="D196" s="1" t="s">
        <v>104</v>
      </c>
      <c r="E196">
        <v>4000582</v>
      </c>
      <c r="F196">
        <v>369528200</v>
      </c>
      <c r="G196">
        <v>929273</v>
      </c>
    </row>
    <row r="197" spans="1:7" x14ac:dyDescent="0.3">
      <c r="A197" s="1" t="s">
        <v>25</v>
      </c>
      <c r="B197">
        <v>2015</v>
      </c>
      <c r="C197" s="1" t="s">
        <v>98</v>
      </c>
      <c r="D197" s="1" t="s">
        <v>116</v>
      </c>
      <c r="E197">
        <v>1409460</v>
      </c>
      <c r="F197">
        <v>258488784</v>
      </c>
      <c r="G197">
        <v>400651</v>
      </c>
    </row>
    <row r="198" spans="1:7" x14ac:dyDescent="0.3">
      <c r="A198" s="1" t="s">
        <v>25</v>
      </c>
      <c r="B198">
        <v>2015</v>
      </c>
      <c r="C198" s="1" t="s">
        <v>98</v>
      </c>
      <c r="D198" s="1" t="s">
        <v>122</v>
      </c>
      <c r="E198">
        <v>11546050</v>
      </c>
      <c r="F198">
        <v>247531809.41</v>
      </c>
      <c r="G198">
        <v>0</v>
      </c>
    </row>
    <row r="199" spans="1:7" x14ac:dyDescent="0.3">
      <c r="A199" s="1" t="s">
        <v>25</v>
      </c>
      <c r="B199">
        <v>2015</v>
      </c>
      <c r="C199" s="1" t="s">
        <v>98</v>
      </c>
      <c r="D199" s="1" t="s">
        <v>351</v>
      </c>
      <c r="E199">
        <v>0</v>
      </c>
      <c r="F199">
        <v>0</v>
      </c>
      <c r="G199">
        <v>0</v>
      </c>
    </row>
    <row r="200" spans="1:7" x14ac:dyDescent="0.3">
      <c r="A200" s="1" t="s">
        <v>25</v>
      </c>
      <c r="B200">
        <v>2016</v>
      </c>
      <c r="C200" s="1" t="s">
        <v>83</v>
      </c>
      <c r="D200" s="1" t="s">
        <v>84</v>
      </c>
      <c r="E200">
        <v>0</v>
      </c>
      <c r="F200">
        <v>0</v>
      </c>
      <c r="G200">
        <v>0</v>
      </c>
    </row>
    <row r="201" spans="1:7" x14ac:dyDescent="0.3">
      <c r="A201" s="1" t="s">
        <v>25</v>
      </c>
      <c r="B201">
        <v>2016</v>
      </c>
      <c r="C201" s="1" t="s">
        <v>83</v>
      </c>
      <c r="D201" s="1" t="s">
        <v>86</v>
      </c>
      <c r="E201">
        <v>54928</v>
      </c>
      <c r="F201">
        <v>497069.4</v>
      </c>
      <c r="G201">
        <v>1205.54</v>
      </c>
    </row>
    <row r="202" spans="1:7" x14ac:dyDescent="0.3">
      <c r="A202" s="1" t="s">
        <v>25</v>
      </c>
      <c r="B202">
        <v>2016</v>
      </c>
      <c r="C202" s="1" t="s">
        <v>83</v>
      </c>
      <c r="D202" s="1" t="s">
        <v>90</v>
      </c>
      <c r="E202">
        <v>562940</v>
      </c>
      <c r="F202">
        <v>5119606</v>
      </c>
      <c r="G202">
        <v>13686</v>
      </c>
    </row>
    <row r="203" spans="1:7" x14ac:dyDescent="0.3">
      <c r="A203" s="1" t="s">
        <v>25</v>
      </c>
      <c r="B203">
        <v>2016</v>
      </c>
      <c r="C203" s="1" t="s">
        <v>83</v>
      </c>
      <c r="D203" s="1" t="s">
        <v>94</v>
      </c>
      <c r="E203">
        <v>111582</v>
      </c>
      <c r="F203">
        <v>2221667</v>
      </c>
      <c r="G203">
        <v>0</v>
      </c>
    </row>
    <row r="204" spans="1:7" x14ac:dyDescent="0.3">
      <c r="A204" s="1" t="s">
        <v>25</v>
      </c>
      <c r="B204">
        <v>2016</v>
      </c>
      <c r="C204" s="1" t="s">
        <v>98</v>
      </c>
      <c r="D204" s="1" t="s">
        <v>99</v>
      </c>
      <c r="E204">
        <v>3194181</v>
      </c>
      <c r="F204">
        <v>103858081.09</v>
      </c>
      <c r="G204">
        <v>0</v>
      </c>
    </row>
    <row r="205" spans="1:7" x14ac:dyDescent="0.3">
      <c r="A205" s="1" t="s">
        <v>25</v>
      </c>
      <c r="B205">
        <v>2016</v>
      </c>
      <c r="C205" s="1" t="s">
        <v>98</v>
      </c>
      <c r="D205" s="1" t="s">
        <v>104</v>
      </c>
      <c r="E205">
        <v>3936315</v>
      </c>
      <c r="F205">
        <v>364480891.05000001</v>
      </c>
      <c r="G205">
        <v>895886.08</v>
      </c>
    </row>
    <row r="206" spans="1:7" x14ac:dyDescent="0.3">
      <c r="A206" s="1" t="s">
        <v>25</v>
      </c>
      <c r="B206">
        <v>2016</v>
      </c>
      <c r="C206" s="1" t="s">
        <v>98</v>
      </c>
      <c r="D206" s="1" t="s">
        <v>116</v>
      </c>
      <c r="E206">
        <v>1632486</v>
      </c>
      <c r="F206">
        <v>281637471</v>
      </c>
      <c r="G206">
        <v>436453</v>
      </c>
    </row>
    <row r="207" spans="1:7" x14ac:dyDescent="0.3">
      <c r="A207" s="1" t="s">
        <v>25</v>
      </c>
      <c r="B207">
        <v>2016</v>
      </c>
      <c r="C207" s="1" t="s">
        <v>98</v>
      </c>
      <c r="D207" s="1" t="s">
        <v>122</v>
      </c>
      <c r="E207">
        <v>11984269</v>
      </c>
      <c r="F207">
        <v>254829614.97</v>
      </c>
      <c r="G207">
        <v>0</v>
      </c>
    </row>
    <row r="208" spans="1:7" x14ac:dyDescent="0.3">
      <c r="A208" s="1" t="s">
        <v>25</v>
      </c>
      <c r="B208">
        <v>2016</v>
      </c>
      <c r="C208" s="1" t="s">
        <v>98</v>
      </c>
      <c r="D208" s="1" t="s">
        <v>351</v>
      </c>
      <c r="E208">
        <v>0</v>
      </c>
      <c r="F208">
        <v>0</v>
      </c>
      <c r="G208">
        <v>0</v>
      </c>
    </row>
    <row r="209" spans="1:7" x14ac:dyDescent="0.3">
      <c r="A209" s="1" t="s">
        <v>25</v>
      </c>
      <c r="B209">
        <v>2017</v>
      </c>
      <c r="C209" s="1" t="s">
        <v>83</v>
      </c>
      <c r="D209" s="1" t="s">
        <v>84</v>
      </c>
      <c r="E209">
        <v>0</v>
      </c>
      <c r="F209">
        <v>0</v>
      </c>
      <c r="G209">
        <v>0</v>
      </c>
    </row>
    <row r="210" spans="1:7" x14ac:dyDescent="0.3">
      <c r="A210" s="1" t="s">
        <v>25</v>
      </c>
      <c r="B210">
        <v>2017</v>
      </c>
      <c r="C210" s="1" t="s">
        <v>83</v>
      </c>
      <c r="D210" s="1" t="s">
        <v>86</v>
      </c>
      <c r="E210">
        <v>53929</v>
      </c>
      <c r="F210">
        <v>476323</v>
      </c>
      <c r="G210">
        <v>1324</v>
      </c>
    </row>
    <row r="211" spans="1:7" x14ac:dyDescent="0.3">
      <c r="A211" s="1" t="s">
        <v>25</v>
      </c>
      <c r="B211">
        <v>2017</v>
      </c>
      <c r="C211" s="1" t="s">
        <v>83</v>
      </c>
      <c r="D211" s="1" t="s">
        <v>90</v>
      </c>
      <c r="E211">
        <v>534670</v>
      </c>
      <c r="F211">
        <v>4352580</v>
      </c>
      <c r="G211">
        <v>11695</v>
      </c>
    </row>
    <row r="212" spans="1:7" x14ac:dyDescent="0.3">
      <c r="A212" s="1" t="s">
        <v>25</v>
      </c>
      <c r="B212">
        <v>2017</v>
      </c>
      <c r="C212" s="1" t="s">
        <v>83</v>
      </c>
      <c r="D212" s="1" t="s">
        <v>94</v>
      </c>
      <c r="E212">
        <v>114046</v>
      </c>
      <c r="F212">
        <v>2156982</v>
      </c>
      <c r="G212">
        <v>0</v>
      </c>
    </row>
    <row r="213" spans="1:7" x14ac:dyDescent="0.3">
      <c r="A213" s="1" t="s">
        <v>25</v>
      </c>
      <c r="B213">
        <v>2017</v>
      </c>
      <c r="C213" s="1" t="s">
        <v>98</v>
      </c>
      <c r="D213" s="1" t="s">
        <v>99</v>
      </c>
      <c r="E213">
        <v>3115336</v>
      </c>
      <c r="F213">
        <v>98894799</v>
      </c>
      <c r="G213">
        <v>0</v>
      </c>
    </row>
    <row r="214" spans="1:7" x14ac:dyDescent="0.3">
      <c r="A214" s="1" t="s">
        <v>25</v>
      </c>
      <c r="B214">
        <v>2017</v>
      </c>
      <c r="C214" s="1" t="s">
        <v>98</v>
      </c>
      <c r="D214" s="1" t="s">
        <v>104</v>
      </c>
      <c r="E214">
        <v>3762477</v>
      </c>
      <c r="F214">
        <v>338591373</v>
      </c>
      <c r="G214">
        <v>831795</v>
      </c>
    </row>
    <row r="215" spans="1:7" x14ac:dyDescent="0.3">
      <c r="A215" s="1" t="s">
        <v>25</v>
      </c>
      <c r="B215">
        <v>2017</v>
      </c>
      <c r="C215" s="1" t="s">
        <v>98</v>
      </c>
      <c r="D215" s="1" t="s">
        <v>116</v>
      </c>
      <c r="E215">
        <v>1912623</v>
      </c>
      <c r="F215">
        <v>289478994</v>
      </c>
      <c r="G215">
        <v>479867</v>
      </c>
    </row>
    <row r="216" spans="1:7" x14ac:dyDescent="0.3">
      <c r="A216" s="1" t="s">
        <v>25</v>
      </c>
      <c r="B216">
        <v>2017</v>
      </c>
      <c r="C216" s="1" t="s">
        <v>98</v>
      </c>
      <c r="D216" s="1" t="s">
        <v>122</v>
      </c>
      <c r="E216">
        <v>11771917</v>
      </c>
      <c r="F216">
        <v>243571743</v>
      </c>
      <c r="G216">
        <v>0</v>
      </c>
    </row>
    <row r="217" spans="1:7" x14ac:dyDescent="0.3">
      <c r="A217" s="1" t="s">
        <v>25</v>
      </c>
      <c r="B217">
        <v>2017</v>
      </c>
      <c r="C217" s="1" t="s">
        <v>98</v>
      </c>
      <c r="D217" s="1" t="s">
        <v>351</v>
      </c>
      <c r="E217">
        <v>0</v>
      </c>
      <c r="F217">
        <v>0</v>
      </c>
      <c r="G217">
        <v>0</v>
      </c>
    </row>
    <row r="218" spans="1:7" x14ac:dyDescent="0.3">
      <c r="A218" s="1" t="s">
        <v>25</v>
      </c>
      <c r="B218">
        <v>2018</v>
      </c>
      <c r="C218" s="1" t="s">
        <v>83</v>
      </c>
      <c r="D218" s="1" t="s">
        <v>84</v>
      </c>
      <c r="E218">
        <v>0</v>
      </c>
      <c r="F218">
        <v>0</v>
      </c>
      <c r="G218">
        <v>0</v>
      </c>
    </row>
    <row r="219" spans="1:7" x14ac:dyDescent="0.3">
      <c r="A219" s="1" t="s">
        <v>25</v>
      </c>
      <c r="B219">
        <v>2018</v>
      </c>
      <c r="C219" s="1" t="s">
        <v>83</v>
      </c>
      <c r="D219" s="1" t="s">
        <v>86</v>
      </c>
      <c r="E219">
        <v>55833</v>
      </c>
      <c r="F219">
        <v>454812</v>
      </c>
      <c r="G219">
        <v>1303</v>
      </c>
    </row>
    <row r="220" spans="1:7" x14ac:dyDescent="0.3">
      <c r="A220" s="1" t="s">
        <v>25</v>
      </c>
      <c r="B220">
        <v>2018</v>
      </c>
      <c r="C220" s="1" t="s">
        <v>83</v>
      </c>
      <c r="D220" s="1" t="s">
        <v>90</v>
      </c>
      <c r="E220">
        <v>510793</v>
      </c>
      <c r="F220">
        <v>3664818</v>
      </c>
      <c r="G220">
        <v>10173</v>
      </c>
    </row>
    <row r="221" spans="1:7" x14ac:dyDescent="0.3">
      <c r="A221" s="1" t="s">
        <v>25</v>
      </c>
      <c r="B221">
        <v>2018</v>
      </c>
      <c r="C221" s="1" t="s">
        <v>83</v>
      </c>
      <c r="D221" s="1" t="s">
        <v>94</v>
      </c>
      <c r="E221">
        <v>118622</v>
      </c>
      <c r="F221">
        <v>2058340</v>
      </c>
      <c r="G221">
        <v>0</v>
      </c>
    </row>
    <row r="222" spans="1:7" x14ac:dyDescent="0.3">
      <c r="A222" s="1" t="s">
        <v>25</v>
      </c>
      <c r="B222">
        <v>2018</v>
      </c>
      <c r="C222" s="1" t="s">
        <v>98</v>
      </c>
      <c r="D222" s="1" t="s">
        <v>99</v>
      </c>
      <c r="E222">
        <v>3279282</v>
      </c>
      <c r="F222">
        <v>102384914</v>
      </c>
      <c r="G222">
        <v>0</v>
      </c>
    </row>
    <row r="223" spans="1:7" x14ac:dyDescent="0.3">
      <c r="A223" s="1" t="s">
        <v>25</v>
      </c>
      <c r="B223">
        <v>2018</v>
      </c>
      <c r="C223" s="1" t="s">
        <v>98</v>
      </c>
      <c r="D223" s="1" t="s">
        <v>104</v>
      </c>
      <c r="E223">
        <v>3919570</v>
      </c>
      <c r="F223">
        <v>336438106</v>
      </c>
      <c r="G223">
        <v>823282</v>
      </c>
    </row>
    <row r="224" spans="1:7" x14ac:dyDescent="0.3">
      <c r="A224" s="1" t="s">
        <v>25</v>
      </c>
      <c r="B224">
        <v>2018</v>
      </c>
      <c r="C224" s="1" t="s">
        <v>98</v>
      </c>
      <c r="D224" s="1" t="s">
        <v>116</v>
      </c>
      <c r="E224">
        <v>1917751</v>
      </c>
      <c r="F224">
        <v>287387432</v>
      </c>
      <c r="G224">
        <v>486459</v>
      </c>
    </row>
    <row r="225" spans="1:7" x14ac:dyDescent="0.3">
      <c r="A225" s="1" t="s">
        <v>25</v>
      </c>
      <c r="B225">
        <v>2018</v>
      </c>
      <c r="C225" s="1" t="s">
        <v>98</v>
      </c>
      <c r="D225" s="1" t="s">
        <v>122</v>
      </c>
      <c r="E225">
        <v>12688910</v>
      </c>
      <c r="F225">
        <v>259047259</v>
      </c>
      <c r="G225">
        <v>0</v>
      </c>
    </row>
    <row r="226" spans="1:7" x14ac:dyDescent="0.3">
      <c r="A226" s="1" t="s">
        <v>25</v>
      </c>
      <c r="B226">
        <v>2018</v>
      </c>
      <c r="C226" s="1" t="s">
        <v>98</v>
      </c>
      <c r="D226" s="1" t="s">
        <v>351</v>
      </c>
      <c r="E226">
        <v>0</v>
      </c>
      <c r="F226">
        <v>0</v>
      </c>
      <c r="G226">
        <v>0</v>
      </c>
    </row>
    <row r="227" spans="1:7" x14ac:dyDescent="0.3">
      <c r="A227" s="1" t="s">
        <v>25</v>
      </c>
      <c r="B227">
        <v>2019</v>
      </c>
      <c r="C227" s="1" t="s">
        <v>83</v>
      </c>
      <c r="D227" s="1" t="s">
        <v>84</v>
      </c>
      <c r="E227">
        <v>0</v>
      </c>
      <c r="F227">
        <v>0</v>
      </c>
      <c r="G227">
        <v>0</v>
      </c>
    </row>
    <row r="228" spans="1:7" x14ac:dyDescent="0.3">
      <c r="A228" s="1" t="s">
        <v>25</v>
      </c>
      <c r="B228">
        <v>2019</v>
      </c>
      <c r="C228" s="1" t="s">
        <v>83</v>
      </c>
      <c r="D228" s="1" t="s">
        <v>86</v>
      </c>
      <c r="E228">
        <v>53355</v>
      </c>
      <c r="F228">
        <v>474594</v>
      </c>
      <c r="G228">
        <v>1299</v>
      </c>
    </row>
    <row r="229" spans="1:7" x14ac:dyDescent="0.3">
      <c r="A229" s="1" t="s">
        <v>25</v>
      </c>
      <c r="B229">
        <v>2019</v>
      </c>
      <c r="C229" s="1" t="s">
        <v>83</v>
      </c>
      <c r="D229" s="1" t="s">
        <v>90</v>
      </c>
      <c r="E229">
        <v>496833</v>
      </c>
      <c r="F229">
        <v>3457006</v>
      </c>
      <c r="G229">
        <v>9621</v>
      </c>
    </row>
    <row r="230" spans="1:7" x14ac:dyDescent="0.3">
      <c r="A230" s="1" t="s">
        <v>25</v>
      </c>
      <c r="B230">
        <v>2019</v>
      </c>
      <c r="C230" s="1" t="s">
        <v>83</v>
      </c>
      <c r="D230" s="1" t="s">
        <v>94</v>
      </c>
      <c r="E230">
        <v>115255</v>
      </c>
      <c r="F230">
        <v>2202857</v>
      </c>
      <c r="G230">
        <v>0</v>
      </c>
    </row>
    <row r="231" spans="1:7" x14ac:dyDescent="0.3">
      <c r="A231" s="1" t="s">
        <v>25</v>
      </c>
      <c r="B231">
        <v>2019</v>
      </c>
      <c r="C231" s="1" t="s">
        <v>98</v>
      </c>
      <c r="D231" s="1" t="s">
        <v>99</v>
      </c>
      <c r="E231">
        <v>3180913</v>
      </c>
      <c r="F231">
        <v>101723566</v>
      </c>
      <c r="G231">
        <v>0</v>
      </c>
    </row>
    <row r="232" spans="1:7" x14ac:dyDescent="0.3">
      <c r="A232" s="1" t="s">
        <v>25</v>
      </c>
      <c r="B232">
        <v>2019</v>
      </c>
      <c r="C232" s="1" t="s">
        <v>98</v>
      </c>
      <c r="D232" s="1" t="s">
        <v>104</v>
      </c>
      <c r="E232">
        <v>3668645</v>
      </c>
      <c r="F232">
        <v>324989625</v>
      </c>
      <c r="G232">
        <v>794193</v>
      </c>
    </row>
    <row r="233" spans="1:7" x14ac:dyDescent="0.3">
      <c r="A233" s="1" t="s">
        <v>25</v>
      </c>
      <c r="B233">
        <v>2019</v>
      </c>
      <c r="C233" s="1" t="s">
        <v>98</v>
      </c>
      <c r="D233" s="1" t="s">
        <v>116</v>
      </c>
      <c r="E233">
        <v>1893621</v>
      </c>
      <c r="F233">
        <v>290955053</v>
      </c>
      <c r="G233">
        <v>477954</v>
      </c>
    </row>
    <row r="234" spans="1:7" x14ac:dyDescent="0.3">
      <c r="A234" s="1" t="s">
        <v>25</v>
      </c>
      <c r="B234">
        <v>2019</v>
      </c>
      <c r="C234" s="1" t="s">
        <v>98</v>
      </c>
      <c r="D234" s="1" t="s">
        <v>122</v>
      </c>
      <c r="E234">
        <v>12394725</v>
      </c>
      <c r="F234">
        <v>251122547</v>
      </c>
      <c r="G234">
        <v>0</v>
      </c>
    </row>
    <row r="235" spans="1:7" x14ac:dyDescent="0.3">
      <c r="A235" s="1" t="s">
        <v>25</v>
      </c>
      <c r="B235">
        <v>2019</v>
      </c>
      <c r="C235" s="1" t="s">
        <v>98</v>
      </c>
      <c r="D235" s="1" t="s">
        <v>351</v>
      </c>
      <c r="E235">
        <v>0</v>
      </c>
      <c r="F235">
        <v>0</v>
      </c>
      <c r="G235">
        <v>0</v>
      </c>
    </row>
    <row r="236" spans="1:7" x14ac:dyDescent="0.3">
      <c r="A236" s="1" t="s">
        <v>25</v>
      </c>
      <c r="B236">
        <v>2020</v>
      </c>
      <c r="C236" s="1" t="s">
        <v>83</v>
      </c>
      <c r="D236" s="1" t="s">
        <v>84</v>
      </c>
      <c r="E236">
        <v>0</v>
      </c>
      <c r="F236">
        <v>0</v>
      </c>
      <c r="G236">
        <v>0</v>
      </c>
    </row>
    <row r="237" spans="1:7" x14ac:dyDescent="0.3">
      <c r="A237" s="1" t="s">
        <v>25</v>
      </c>
      <c r="B237">
        <v>2020</v>
      </c>
      <c r="C237" s="1" t="s">
        <v>83</v>
      </c>
      <c r="D237" s="1" t="s">
        <v>86</v>
      </c>
      <c r="E237">
        <v>50246</v>
      </c>
      <c r="F237">
        <v>439107</v>
      </c>
      <c r="G237">
        <v>1196</v>
      </c>
    </row>
    <row r="238" spans="1:7" x14ac:dyDescent="0.3">
      <c r="A238" s="1" t="s">
        <v>25</v>
      </c>
      <c r="B238">
        <v>2020</v>
      </c>
      <c r="C238" s="1" t="s">
        <v>83</v>
      </c>
      <c r="D238" s="1" t="s">
        <v>90</v>
      </c>
      <c r="E238">
        <v>504910</v>
      </c>
      <c r="F238">
        <v>3449208</v>
      </c>
      <c r="G238">
        <v>9569</v>
      </c>
    </row>
    <row r="239" spans="1:7" x14ac:dyDescent="0.3">
      <c r="A239" s="1" t="s">
        <v>25</v>
      </c>
      <c r="B239">
        <v>2020</v>
      </c>
      <c r="C239" s="1" t="s">
        <v>83</v>
      </c>
      <c r="D239" s="1" t="s">
        <v>94</v>
      </c>
      <c r="E239">
        <v>115757</v>
      </c>
      <c r="F239">
        <v>2209115</v>
      </c>
      <c r="G239">
        <v>0</v>
      </c>
    </row>
    <row r="240" spans="1:7" x14ac:dyDescent="0.3">
      <c r="A240" s="1" t="s">
        <v>25</v>
      </c>
      <c r="B240">
        <v>2020</v>
      </c>
      <c r="C240" s="1" t="s">
        <v>98</v>
      </c>
      <c r="D240" s="1" t="s">
        <v>99</v>
      </c>
      <c r="E240">
        <v>3173706</v>
      </c>
      <c r="F240">
        <v>94820550</v>
      </c>
      <c r="G240">
        <v>0</v>
      </c>
    </row>
    <row r="241" spans="1:7" x14ac:dyDescent="0.3">
      <c r="A241" s="1" t="s">
        <v>25</v>
      </c>
      <c r="B241">
        <v>2020</v>
      </c>
      <c r="C241" s="1" t="s">
        <v>98</v>
      </c>
      <c r="D241" s="1" t="s">
        <v>104</v>
      </c>
      <c r="E241">
        <v>3838643</v>
      </c>
      <c r="F241">
        <v>304457503</v>
      </c>
      <c r="G241">
        <v>752808</v>
      </c>
    </row>
    <row r="242" spans="1:7" x14ac:dyDescent="0.3">
      <c r="A242" s="1" t="s">
        <v>25</v>
      </c>
      <c r="B242">
        <v>2020</v>
      </c>
      <c r="C242" s="1" t="s">
        <v>98</v>
      </c>
      <c r="D242" s="1" t="s">
        <v>116</v>
      </c>
      <c r="E242">
        <v>1910629</v>
      </c>
      <c r="F242">
        <v>281204845</v>
      </c>
      <c r="G242">
        <v>461493</v>
      </c>
    </row>
    <row r="243" spans="1:7" x14ac:dyDescent="0.3">
      <c r="A243" s="1" t="s">
        <v>25</v>
      </c>
      <c r="B243">
        <v>2020</v>
      </c>
      <c r="C243" s="1" t="s">
        <v>98</v>
      </c>
      <c r="D243" s="1" t="s">
        <v>122</v>
      </c>
      <c r="E243">
        <v>12831261</v>
      </c>
      <c r="F243">
        <v>270338602</v>
      </c>
      <c r="G243">
        <v>0</v>
      </c>
    </row>
    <row r="244" spans="1:7" x14ac:dyDescent="0.3">
      <c r="A244" s="1" t="s">
        <v>25</v>
      </c>
      <c r="B244">
        <v>2020</v>
      </c>
      <c r="C244" s="1" t="s">
        <v>98</v>
      </c>
      <c r="D244" s="1" t="s">
        <v>351</v>
      </c>
      <c r="E244">
        <v>0</v>
      </c>
      <c r="F244">
        <v>0</v>
      </c>
      <c r="G244">
        <v>0</v>
      </c>
    </row>
    <row r="245" spans="1:7" x14ac:dyDescent="0.3">
      <c r="A245" s="1" t="s">
        <v>25</v>
      </c>
      <c r="B245">
        <v>2021</v>
      </c>
      <c r="C245" s="1" t="s">
        <v>83</v>
      </c>
      <c r="D245" s="1" t="s">
        <v>84</v>
      </c>
      <c r="E245">
        <v>0</v>
      </c>
      <c r="F245">
        <v>0</v>
      </c>
      <c r="G245">
        <v>0</v>
      </c>
    </row>
    <row r="246" spans="1:7" x14ac:dyDescent="0.3">
      <c r="A246" s="1" t="s">
        <v>25</v>
      </c>
      <c r="B246">
        <v>2021</v>
      </c>
      <c r="C246" s="1" t="s">
        <v>83</v>
      </c>
      <c r="D246" s="1" t="s">
        <v>86</v>
      </c>
      <c r="E246">
        <v>51351</v>
      </c>
      <c r="F246">
        <v>433168</v>
      </c>
      <c r="G246">
        <v>1187</v>
      </c>
    </row>
    <row r="247" spans="1:7" x14ac:dyDescent="0.3">
      <c r="A247" s="1" t="s">
        <v>25</v>
      </c>
      <c r="B247">
        <v>2021</v>
      </c>
      <c r="C247" s="1" t="s">
        <v>83</v>
      </c>
      <c r="D247" s="1" t="s">
        <v>90</v>
      </c>
      <c r="E247">
        <v>506835</v>
      </c>
      <c r="F247">
        <v>3351425</v>
      </c>
      <c r="G247">
        <v>9338</v>
      </c>
    </row>
    <row r="248" spans="1:7" x14ac:dyDescent="0.3">
      <c r="A248" s="1" t="s">
        <v>25</v>
      </c>
      <c r="B248">
        <v>2021</v>
      </c>
      <c r="C248" s="1" t="s">
        <v>83</v>
      </c>
      <c r="D248" s="1" t="s">
        <v>94</v>
      </c>
      <c r="E248">
        <v>114925</v>
      </c>
      <c r="F248">
        <v>2181431</v>
      </c>
      <c r="G248">
        <v>0</v>
      </c>
    </row>
    <row r="249" spans="1:7" x14ac:dyDescent="0.3">
      <c r="A249" s="1" t="s">
        <v>25</v>
      </c>
      <c r="B249">
        <v>2021</v>
      </c>
      <c r="C249" s="1" t="s">
        <v>98</v>
      </c>
      <c r="D249" s="1" t="s">
        <v>99</v>
      </c>
      <c r="E249">
        <v>3277817</v>
      </c>
      <c r="F249">
        <v>98943527</v>
      </c>
      <c r="G249">
        <v>0</v>
      </c>
    </row>
    <row r="250" spans="1:7" x14ac:dyDescent="0.3">
      <c r="A250" s="1" t="s">
        <v>25</v>
      </c>
      <c r="B250">
        <v>2021</v>
      </c>
      <c r="C250" s="1" t="s">
        <v>98</v>
      </c>
      <c r="D250" s="1" t="s">
        <v>104</v>
      </c>
      <c r="E250">
        <v>3969398</v>
      </c>
      <c r="F250">
        <v>311340582</v>
      </c>
      <c r="G250">
        <v>769235</v>
      </c>
    </row>
    <row r="251" spans="1:7" x14ac:dyDescent="0.3">
      <c r="A251" s="1" t="s">
        <v>25</v>
      </c>
      <c r="B251">
        <v>2021</v>
      </c>
      <c r="C251" s="1" t="s">
        <v>98</v>
      </c>
      <c r="D251" s="1" t="s">
        <v>116</v>
      </c>
      <c r="E251">
        <v>1955336</v>
      </c>
      <c r="F251">
        <v>266221943</v>
      </c>
      <c r="G251">
        <v>471315</v>
      </c>
    </row>
    <row r="252" spans="1:7" x14ac:dyDescent="0.3">
      <c r="A252" s="1" t="s">
        <v>25</v>
      </c>
      <c r="B252">
        <v>2021</v>
      </c>
      <c r="C252" s="1" t="s">
        <v>98</v>
      </c>
      <c r="D252" s="1" t="s">
        <v>122</v>
      </c>
      <c r="E252">
        <v>12936407</v>
      </c>
      <c r="F252">
        <v>275475838</v>
      </c>
      <c r="G252">
        <v>0</v>
      </c>
    </row>
    <row r="253" spans="1:7" x14ac:dyDescent="0.3">
      <c r="A253" s="1" t="s">
        <v>25</v>
      </c>
      <c r="B253">
        <v>2021</v>
      </c>
      <c r="C253" s="1" t="s">
        <v>98</v>
      </c>
      <c r="D253" s="1" t="s">
        <v>351</v>
      </c>
      <c r="E253">
        <v>0</v>
      </c>
      <c r="F253">
        <v>0</v>
      </c>
      <c r="G253">
        <v>0</v>
      </c>
    </row>
    <row r="254" spans="1:7" x14ac:dyDescent="0.3">
      <c r="A254" s="1" t="s">
        <v>26</v>
      </c>
      <c r="B254">
        <v>2015</v>
      </c>
      <c r="C254" s="1" t="s">
        <v>83</v>
      </c>
      <c r="D254" s="1" t="s">
        <v>84</v>
      </c>
      <c r="E254">
        <v>161910</v>
      </c>
      <c r="F254">
        <v>68321609</v>
      </c>
      <c r="G254">
        <v>142203</v>
      </c>
    </row>
    <row r="255" spans="1:7" x14ac:dyDescent="0.3">
      <c r="A255" s="1" t="s">
        <v>26</v>
      </c>
      <c r="B255">
        <v>2015</v>
      </c>
      <c r="C255" s="1" t="s">
        <v>83</v>
      </c>
      <c r="D255" s="1" t="s">
        <v>86</v>
      </c>
      <c r="E255">
        <v>58893</v>
      </c>
      <c r="F255">
        <v>443118.97</v>
      </c>
      <c r="G255">
        <v>1354</v>
      </c>
    </row>
    <row r="256" spans="1:7" x14ac:dyDescent="0.3">
      <c r="A256" s="1" t="s">
        <v>26</v>
      </c>
      <c r="B256">
        <v>2015</v>
      </c>
      <c r="C256" s="1" t="s">
        <v>83</v>
      </c>
      <c r="D256" s="1" t="s">
        <v>90</v>
      </c>
      <c r="E256">
        <v>145183</v>
      </c>
      <c r="F256">
        <v>7101494</v>
      </c>
      <c r="G256">
        <v>21707</v>
      </c>
    </row>
    <row r="257" spans="1:7" x14ac:dyDescent="0.3">
      <c r="A257" s="1" t="s">
        <v>26</v>
      </c>
      <c r="B257">
        <v>2015</v>
      </c>
      <c r="C257" s="1" t="s">
        <v>83</v>
      </c>
      <c r="D257" s="1" t="s">
        <v>94</v>
      </c>
      <c r="E257">
        <v>77396</v>
      </c>
      <c r="F257">
        <v>1506118</v>
      </c>
      <c r="G257">
        <v>0</v>
      </c>
    </row>
    <row r="258" spans="1:7" x14ac:dyDescent="0.3">
      <c r="A258" s="1" t="s">
        <v>26</v>
      </c>
      <c r="B258">
        <v>2015</v>
      </c>
      <c r="C258" s="1" t="s">
        <v>98</v>
      </c>
      <c r="D258" s="1" t="s">
        <v>99</v>
      </c>
      <c r="E258">
        <v>1576103</v>
      </c>
      <c r="F258">
        <v>99263740.849999994</v>
      </c>
      <c r="G258">
        <v>0</v>
      </c>
    </row>
    <row r="259" spans="1:7" x14ac:dyDescent="0.3">
      <c r="A259" s="1" t="s">
        <v>26</v>
      </c>
      <c r="B259">
        <v>2015</v>
      </c>
      <c r="C259" s="1" t="s">
        <v>98</v>
      </c>
      <c r="D259" s="1" t="s">
        <v>104</v>
      </c>
      <c r="E259">
        <v>5036729</v>
      </c>
      <c r="F259">
        <v>511052515.08999997</v>
      </c>
      <c r="G259">
        <v>1389145</v>
      </c>
    </row>
    <row r="260" spans="1:7" x14ac:dyDescent="0.3">
      <c r="A260" s="1" t="s">
        <v>26</v>
      </c>
      <c r="B260">
        <v>2015</v>
      </c>
      <c r="C260" s="1" t="s">
        <v>98</v>
      </c>
      <c r="D260" s="1" t="s">
        <v>116</v>
      </c>
      <c r="E260">
        <v>0</v>
      </c>
      <c r="F260">
        <v>0</v>
      </c>
      <c r="G260">
        <v>0</v>
      </c>
    </row>
    <row r="261" spans="1:7" x14ac:dyDescent="0.3">
      <c r="A261" s="1" t="s">
        <v>26</v>
      </c>
      <c r="B261">
        <v>2015</v>
      </c>
      <c r="C261" s="1" t="s">
        <v>98</v>
      </c>
      <c r="D261" s="1" t="s">
        <v>122</v>
      </c>
      <c r="E261">
        <v>9427645</v>
      </c>
      <c r="F261">
        <v>285477279.07999998</v>
      </c>
      <c r="G261">
        <v>0</v>
      </c>
    </row>
    <row r="262" spans="1:7" x14ac:dyDescent="0.3">
      <c r="A262" s="1" t="s">
        <v>26</v>
      </c>
      <c r="B262">
        <v>2015</v>
      </c>
      <c r="C262" s="1" t="s">
        <v>98</v>
      </c>
      <c r="D262" s="1" t="s">
        <v>351</v>
      </c>
      <c r="E262">
        <v>0</v>
      </c>
      <c r="F262">
        <v>0</v>
      </c>
      <c r="G262">
        <v>0</v>
      </c>
    </row>
    <row r="263" spans="1:7" x14ac:dyDescent="0.3">
      <c r="A263" s="1" t="s">
        <v>26</v>
      </c>
      <c r="B263">
        <v>2016</v>
      </c>
      <c r="C263" s="1" t="s">
        <v>83</v>
      </c>
      <c r="D263" s="1" t="s">
        <v>84</v>
      </c>
      <c r="E263">
        <v>160990.76</v>
      </c>
      <c r="F263">
        <v>65359955</v>
      </c>
      <c r="G263">
        <v>136187.20000000001</v>
      </c>
    </row>
    <row r="264" spans="1:7" x14ac:dyDescent="0.3">
      <c r="A264" s="1" t="s">
        <v>26</v>
      </c>
      <c r="B264">
        <v>2016</v>
      </c>
      <c r="C264" s="1" t="s">
        <v>83</v>
      </c>
      <c r="D264" s="1" t="s">
        <v>86</v>
      </c>
      <c r="E264">
        <v>46576.5</v>
      </c>
      <c r="F264">
        <v>313687</v>
      </c>
      <c r="G264">
        <v>958.38</v>
      </c>
    </row>
    <row r="265" spans="1:7" x14ac:dyDescent="0.3">
      <c r="A265" s="1" t="s">
        <v>26</v>
      </c>
      <c r="B265">
        <v>2016</v>
      </c>
      <c r="C265" s="1" t="s">
        <v>83</v>
      </c>
      <c r="D265" s="1" t="s">
        <v>90</v>
      </c>
      <c r="E265">
        <v>149470.87</v>
      </c>
      <c r="F265">
        <v>7357459</v>
      </c>
      <c r="G265">
        <v>22444</v>
      </c>
    </row>
    <row r="266" spans="1:7" x14ac:dyDescent="0.3">
      <c r="A266" s="1" t="s">
        <v>26</v>
      </c>
      <c r="B266">
        <v>2016</v>
      </c>
      <c r="C266" s="1" t="s">
        <v>83</v>
      </c>
      <c r="D266" s="1" t="s">
        <v>94</v>
      </c>
      <c r="E266">
        <v>78519.81</v>
      </c>
      <c r="F266">
        <v>1510794</v>
      </c>
      <c r="G266">
        <v>0</v>
      </c>
    </row>
    <row r="267" spans="1:7" x14ac:dyDescent="0.3">
      <c r="A267" s="1" t="s">
        <v>26</v>
      </c>
      <c r="B267">
        <v>2016</v>
      </c>
      <c r="C267" s="1" t="s">
        <v>98</v>
      </c>
      <c r="D267" s="1" t="s">
        <v>99</v>
      </c>
      <c r="E267">
        <v>1582550.7</v>
      </c>
      <c r="F267">
        <v>99430250</v>
      </c>
      <c r="G267">
        <v>57.64</v>
      </c>
    </row>
    <row r="268" spans="1:7" x14ac:dyDescent="0.3">
      <c r="A268" s="1" t="s">
        <v>26</v>
      </c>
      <c r="B268">
        <v>2016</v>
      </c>
      <c r="C268" s="1" t="s">
        <v>98</v>
      </c>
      <c r="D268" s="1" t="s">
        <v>104</v>
      </c>
      <c r="E268">
        <v>5008034.2300000004</v>
      </c>
      <c r="F268">
        <v>508048388</v>
      </c>
      <c r="G268">
        <v>1378958.28</v>
      </c>
    </row>
    <row r="269" spans="1:7" x14ac:dyDescent="0.3">
      <c r="A269" s="1" t="s">
        <v>26</v>
      </c>
      <c r="B269">
        <v>2016</v>
      </c>
      <c r="C269" s="1" t="s">
        <v>98</v>
      </c>
      <c r="D269" s="1" t="s">
        <v>116</v>
      </c>
      <c r="E269">
        <v>0</v>
      </c>
      <c r="F269">
        <v>0</v>
      </c>
      <c r="G269">
        <v>0</v>
      </c>
    </row>
    <row r="270" spans="1:7" x14ac:dyDescent="0.3">
      <c r="A270" s="1" t="s">
        <v>26</v>
      </c>
      <c r="B270">
        <v>2016</v>
      </c>
      <c r="C270" s="1" t="s">
        <v>98</v>
      </c>
      <c r="D270" s="1" t="s">
        <v>122</v>
      </c>
      <c r="E270">
        <v>9644694.9700000007</v>
      </c>
      <c r="F270">
        <v>291366741</v>
      </c>
      <c r="G270">
        <v>0</v>
      </c>
    </row>
    <row r="271" spans="1:7" x14ac:dyDescent="0.3">
      <c r="A271" s="1" t="s">
        <v>26</v>
      </c>
      <c r="B271">
        <v>2016</v>
      </c>
      <c r="C271" s="1" t="s">
        <v>98</v>
      </c>
      <c r="D271" s="1" t="s">
        <v>351</v>
      </c>
      <c r="E271">
        <v>0</v>
      </c>
      <c r="F271">
        <v>0</v>
      </c>
      <c r="G271">
        <v>0</v>
      </c>
    </row>
    <row r="272" spans="1:7" x14ac:dyDescent="0.3">
      <c r="A272" s="1" t="s">
        <v>26</v>
      </c>
      <c r="B272">
        <v>2017</v>
      </c>
      <c r="C272" s="1" t="s">
        <v>83</v>
      </c>
      <c r="D272" s="1" t="s">
        <v>84</v>
      </c>
      <c r="E272">
        <v>154449.60999999999</v>
      </c>
      <c r="F272">
        <v>43309246</v>
      </c>
      <c r="G272">
        <v>107291.44</v>
      </c>
    </row>
    <row r="273" spans="1:7" x14ac:dyDescent="0.3">
      <c r="A273" s="1" t="s">
        <v>26</v>
      </c>
      <c r="B273">
        <v>2017</v>
      </c>
      <c r="C273" s="1" t="s">
        <v>83</v>
      </c>
      <c r="D273" s="1" t="s">
        <v>86</v>
      </c>
      <c r="E273">
        <v>36439.14</v>
      </c>
      <c r="F273">
        <v>186503.39</v>
      </c>
      <c r="G273">
        <v>569.78</v>
      </c>
    </row>
    <row r="274" spans="1:7" x14ac:dyDescent="0.3">
      <c r="A274" s="1" t="s">
        <v>26</v>
      </c>
      <c r="B274">
        <v>2017</v>
      </c>
      <c r="C274" s="1" t="s">
        <v>83</v>
      </c>
      <c r="D274" s="1" t="s">
        <v>90</v>
      </c>
      <c r="E274">
        <v>224280.87</v>
      </c>
      <c r="F274">
        <v>7324649.21</v>
      </c>
      <c r="G274">
        <v>22338</v>
      </c>
    </row>
    <row r="275" spans="1:7" x14ac:dyDescent="0.3">
      <c r="A275" s="1" t="s">
        <v>26</v>
      </c>
      <c r="B275">
        <v>2017</v>
      </c>
      <c r="C275" s="1" t="s">
        <v>83</v>
      </c>
      <c r="D275" s="1" t="s">
        <v>94</v>
      </c>
      <c r="E275">
        <v>78627.009999999995</v>
      </c>
      <c r="F275">
        <v>1524180.64</v>
      </c>
      <c r="G275">
        <v>0</v>
      </c>
    </row>
    <row r="276" spans="1:7" x14ac:dyDescent="0.3">
      <c r="A276" s="1" t="s">
        <v>26</v>
      </c>
      <c r="B276">
        <v>2017</v>
      </c>
      <c r="C276" s="1" t="s">
        <v>98</v>
      </c>
      <c r="D276" s="1" t="s">
        <v>99</v>
      </c>
      <c r="E276">
        <v>2059508.36</v>
      </c>
      <c r="F276">
        <v>96495542.209999993</v>
      </c>
      <c r="G276">
        <v>0</v>
      </c>
    </row>
    <row r="277" spans="1:7" x14ac:dyDescent="0.3">
      <c r="A277" s="1" t="s">
        <v>26</v>
      </c>
      <c r="B277">
        <v>2017</v>
      </c>
      <c r="C277" s="1" t="s">
        <v>98</v>
      </c>
      <c r="D277" s="1" t="s">
        <v>104</v>
      </c>
      <c r="E277">
        <v>5271409.3099999996</v>
      </c>
      <c r="F277">
        <v>519770270.5</v>
      </c>
      <c r="G277">
        <v>1412721.72</v>
      </c>
    </row>
    <row r="278" spans="1:7" x14ac:dyDescent="0.3">
      <c r="A278" s="1" t="s">
        <v>26</v>
      </c>
      <c r="B278">
        <v>2017</v>
      </c>
      <c r="C278" s="1" t="s">
        <v>98</v>
      </c>
      <c r="D278" s="1" t="s">
        <v>116</v>
      </c>
      <c r="E278">
        <v>0</v>
      </c>
      <c r="F278">
        <v>0</v>
      </c>
      <c r="G278">
        <v>0</v>
      </c>
    </row>
    <row r="279" spans="1:7" x14ac:dyDescent="0.3">
      <c r="A279" s="1" t="s">
        <v>26</v>
      </c>
      <c r="B279">
        <v>2017</v>
      </c>
      <c r="C279" s="1" t="s">
        <v>98</v>
      </c>
      <c r="D279" s="1" t="s">
        <v>122</v>
      </c>
      <c r="E279">
        <v>9814415.2699999996</v>
      </c>
      <c r="F279">
        <v>273448640.98000002</v>
      </c>
      <c r="G279">
        <v>0</v>
      </c>
    </row>
    <row r="280" spans="1:7" x14ac:dyDescent="0.3">
      <c r="A280" s="1" t="s">
        <v>26</v>
      </c>
      <c r="B280">
        <v>2017</v>
      </c>
      <c r="C280" s="1" t="s">
        <v>98</v>
      </c>
      <c r="D280" s="1" t="s">
        <v>351</v>
      </c>
      <c r="E280">
        <v>0</v>
      </c>
      <c r="F280">
        <v>0</v>
      </c>
      <c r="G280">
        <v>0</v>
      </c>
    </row>
    <row r="281" spans="1:7" x14ac:dyDescent="0.3">
      <c r="A281" s="1" t="s">
        <v>26</v>
      </c>
      <c r="B281">
        <v>2018</v>
      </c>
      <c r="C281" s="1" t="s">
        <v>83</v>
      </c>
      <c r="D281" s="1" t="s">
        <v>84</v>
      </c>
      <c r="E281">
        <v>140343</v>
      </c>
      <c r="F281">
        <v>41227723</v>
      </c>
      <c r="G281">
        <v>95218.59</v>
      </c>
    </row>
    <row r="282" spans="1:7" x14ac:dyDescent="0.3">
      <c r="A282" s="1" t="s">
        <v>26</v>
      </c>
      <c r="B282">
        <v>2018</v>
      </c>
      <c r="C282" s="1" t="s">
        <v>83</v>
      </c>
      <c r="D282" s="1" t="s">
        <v>86</v>
      </c>
      <c r="E282">
        <v>37436</v>
      </c>
      <c r="F282">
        <v>190022.91</v>
      </c>
      <c r="G282">
        <v>520.29999999999995</v>
      </c>
    </row>
    <row r="283" spans="1:7" x14ac:dyDescent="0.3">
      <c r="A283" s="1" t="s">
        <v>26</v>
      </c>
      <c r="B283">
        <v>2018</v>
      </c>
      <c r="C283" s="1" t="s">
        <v>83</v>
      </c>
      <c r="D283" s="1" t="s">
        <v>90</v>
      </c>
      <c r="E283">
        <v>232095</v>
      </c>
      <c r="F283">
        <v>7191579.9800000004</v>
      </c>
      <c r="G283">
        <v>22227</v>
      </c>
    </row>
    <row r="284" spans="1:7" x14ac:dyDescent="0.3">
      <c r="A284" s="1" t="s">
        <v>26</v>
      </c>
      <c r="B284">
        <v>2018</v>
      </c>
      <c r="C284" s="1" t="s">
        <v>83</v>
      </c>
      <c r="D284" s="1" t="s">
        <v>94</v>
      </c>
      <c r="E284">
        <v>78805</v>
      </c>
      <c r="F284">
        <v>1497429.01</v>
      </c>
      <c r="G284">
        <v>0</v>
      </c>
    </row>
    <row r="285" spans="1:7" x14ac:dyDescent="0.3">
      <c r="A285" s="1" t="s">
        <v>26</v>
      </c>
      <c r="B285">
        <v>2018</v>
      </c>
      <c r="C285" s="1" t="s">
        <v>98</v>
      </c>
      <c r="D285" s="1" t="s">
        <v>99</v>
      </c>
      <c r="E285">
        <v>1682379</v>
      </c>
      <c r="F285">
        <v>94728588.099999994</v>
      </c>
      <c r="G285">
        <v>0</v>
      </c>
    </row>
    <row r="286" spans="1:7" x14ac:dyDescent="0.3">
      <c r="A286" s="1" t="s">
        <v>26</v>
      </c>
      <c r="B286">
        <v>2018</v>
      </c>
      <c r="C286" s="1" t="s">
        <v>98</v>
      </c>
      <c r="D286" s="1" t="s">
        <v>104</v>
      </c>
      <c r="E286">
        <v>4814488</v>
      </c>
      <c r="F286">
        <v>535922956.44999999</v>
      </c>
      <c r="G286">
        <v>1447503.11</v>
      </c>
    </row>
    <row r="287" spans="1:7" x14ac:dyDescent="0.3">
      <c r="A287" s="1" t="s">
        <v>26</v>
      </c>
      <c r="B287">
        <v>2018</v>
      </c>
      <c r="C287" s="1" t="s">
        <v>98</v>
      </c>
      <c r="D287" s="1" t="s">
        <v>116</v>
      </c>
      <c r="E287">
        <v>0</v>
      </c>
      <c r="F287">
        <v>0</v>
      </c>
      <c r="G287">
        <v>0</v>
      </c>
    </row>
    <row r="288" spans="1:7" x14ac:dyDescent="0.3">
      <c r="A288" s="1" t="s">
        <v>26</v>
      </c>
      <c r="B288">
        <v>2018</v>
      </c>
      <c r="C288" s="1" t="s">
        <v>98</v>
      </c>
      <c r="D288" s="1" t="s">
        <v>122</v>
      </c>
      <c r="E288">
        <v>10180620</v>
      </c>
      <c r="F288">
        <v>301310522.63999999</v>
      </c>
      <c r="G288">
        <v>0</v>
      </c>
    </row>
    <row r="289" spans="1:7" x14ac:dyDescent="0.3">
      <c r="A289" s="1" t="s">
        <v>26</v>
      </c>
      <c r="B289">
        <v>2018</v>
      </c>
      <c r="C289" s="1" t="s">
        <v>98</v>
      </c>
      <c r="D289" s="1" t="s">
        <v>351</v>
      </c>
      <c r="E289">
        <v>0</v>
      </c>
      <c r="F289">
        <v>0</v>
      </c>
      <c r="G289">
        <v>0</v>
      </c>
    </row>
    <row r="290" spans="1:7" x14ac:dyDescent="0.3">
      <c r="A290" s="1" t="s">
        <v>26</v>
      </c>
      <c r="B290">
        <v>2019</v>
      </c>
      <c r="C290" s="1" t="s">
        <v>83</v>
      </c>
      <c r="D290" s="1" t="s">
        <v>84</v>
      </c>
      <c r="E290">
        <v>144914</v>
      </c>
      <c r="F290">
        <v>41261684.090000004</v>
      </c>
      <c r="G290">
        <v>97683.05</v>
      </c>
    </row>
    <row r="291" spans="1:7" x14ac:dyDescent="0.3">
      <c r="A291" s="1" t="s">
        <v>26</v>
      </c>
      <c r="B291">
        <v>2019</v>
      </c>
      <c r="C291" s="1" t="s">
        <v>83</v>
      </c>
      <c r="D291" s="1" t="s">
        <v>86</v>
      </c>
      <c r="E291">
        <v>36771</v>
      </c>
      <c r="F291">
        <v>194957.89</v>
      </c>
      <c r="G291">
        <v>567.66</v>
      </c>
    </row>
    <row r="292" spans="1:7" x14ac:dyDescent="0.3">
      <c r="A292" s="1" t="s">
        <v>26</v>
      </c>
      <c r="B292">
        <v>2019</v>
      </c>
      <c r="C292" s="1" t="s">
        <v>83</v>
      </c>
      <c r="D292" s="1" t="s">
        <v>90</v>
      </c>
      <c r="E292">
        <v>231586</v>
      </c>
      <c r="F292">
        <v>7147042.3300000001</v>
      </c>
      <c r="G292">
        <v>21978.7</v>
      </c>
    </row>
    <row r="293" spans="1:7" x14ac:dyDescent="0.3">
      <c r="A293" s="1" t="s">
        <v>26</v>
      </c>
      <c r="B293">
        <v>2019</v>
      </c>
      <c r="C293" s="1" t="s">
        <v>83</v>
      </c>
      <c r="D293" s="1" t="s">
        <v>94</v>
      </c>
      <c r="E293">
        <v>77147</v>
      </c>
      <c r="F293">
        <v>1559095.27</v>
      </c>
      <c r="G293">
        <v>0</v>
      </c>
    </row>
    <row r="294" spans="1:7" x14ac:dyDescent="0.3">
      <c r="A294" s="1" t="s">
        <v>26</v>
      </c>
      <c r="B294">
        <v>2019</v>
      </c>
      <c r="C294" s="1" t="s">
        <v>98</v>
      </c>
      <c r="D294" s="1" t="s">
        <v>99</v>
      </c>
      <c r="E294">
        <v>1765006</v>
      </c>
      <c r="F294">
        <v>93124427.489999995</v>
      </c>
      <c r="G294">
        <v>0</v>
      </c>
    </row>
    <row r="295" spans="1:7" x14ac:dyDescent="0.3">
      <c r="A295" s="1" t="s">
        <v>26</v>
      </c>
      <c r="B295">
        <v>2019</v>
      </c>
      <c r="C295" s="1" t="s">
        <v>98</v>
      </c>
      <c r="D295" s="1" t="s">
        <v>104</v>
      </c>
      <c r="E295">
        <v>5027050</v>
      </c>
      <c r="F295">
        <v>544236477.25999999</v>
      </c>
      <c r="G295">
        <v>1459896.74</v>
      </c>
    </row>
    <row r="296" spans="1:7" x14ac:dyDescent="0.3">
      <c r="A296" s="1" t="s">
        <v>26</v>
      </c>
      <c r="B296">
        <v>2019</v>
      </c>
      <c r="C296" s="1" t="s">
        <v>98</v>
      </c>
      <c r="D296" s="1" t="s">
        <v>116</v>
      </c>
      <c r="E296">
        <v>0</v>
      </c>
      <c r="F296">
        <v>0</v>
      </c>
      <c r="G296">
        <v>0</v>
      </c>
    </row>
    <row r="297" spans="1:7" x14ac:dyDescent="0.3">
      <c r="A297" s="1" t="s">
        <v>26</v>
      </c>
      <c r="B297">
        <v>2019</v>
      </c>
      <c r="C297" s="1" t="s">
        <v>98</v>
      </c>
      <c r="D297" s="1" t="s">
        <v>122</v>
      </c>
      <c r="E297">
        <v>10201944</v>
      </c>
      <c r="F297">
        <v>292180864.94</v>
      </c>
      <c r="G297">
        <v>0</v>
      </c>
    </row>
    <row r="298" spans="1:7" x14ac:dyDescent="0.3">
      <c r="A298" s="1" t="s">
        <v>26</v>
      </c>
      <c r="B298">
        <v>2019</v>
      </c>
      <c r="C298" s="1" t="s">
        <v>98</v>
      </c>
      <c r="D298" s="1" t="s">
        <v>351</v>
      </c>
      <c r="E298">
        <v>0</v>
      </c>
      <c r="F298">
        <v>0</v>
      </c>
      <c r="G298">
        <v>0</v>
      </c>
    </row>
    <row r="299" spans="1:7" x14ac:dyDescent="0.3">
      <c r="A299" s="1" t="s">
        <v>26</v>
      </c>
      <c r="B299">
        <v>2020</v>
      </c>
      <c r="C299" s="1" t="s">
        <v>83</v>
      </c>
      <c r="D299" s="1" t="s">
        <v>84</v>
      </c>
      <c r="E299">
        <v>171871.66</v>
      </c>
      <c r="F299">
        <v>43029561.789999999</v>
      </c>
      <c r="G299">
        <v>100586.92</v>
      </c>
    </row>
    <row r="300" spans="1:7" x14ac:dyDescent="0.3">
      <c r="A300" s="1" t="s">
        <v>26</v>
      </c>
      <c r="B300">
        <v>2020</v>
      </c>
      <c r="C300" s="1" t="s">
        <v>83</v>
      </c>
      <c r="D300" s="1" t="s">
        <v>86</v>
      </c>
      <c r="E300">
        <v>38814.080000000002</v>
      </c>
      <c r="F300">
        <v>187738.73</v>
      </c>
      <c r="G300">
        <v>554.29</v>
      </c>
    </row>
    <row r="301" spans="1:7" x14ac:dyDescent="0.3">
      <c r="A301" s="1" t="s">
        <v>26</v>
      </c>
      <c r="B301">
        <v>2020</v>
      </c>
      <c r="C301" s="1" t="s">
        <v>83</v>
      </c>
      <c r="D301" s="1" t="s">
        <v>90</v>
      </c>
      <c r="E301">
        <v>243896.39</v>
      </c>
      <c r="F301">
        <v>6961906.8399999999</v>
      </c>
      <c r="G301">
        <v>21543.26</v>
      </c>
    </row>
    <row r="302" spans="1:7" x14ac:dyDescent="0.3">
      <c r="A302" s="1" t="s">
        <v>26</v>
      </c>
      <c r="B302">
        <v>2020</v>
      </c>
      <c r="C302" s="1" t="s">
        <v>83</v>
      </c>
      <c r="D302" s="1" t="s">
        <v>94</v>
      </c>
      <c r="E302">
        <v>82703.149999999994</v>
      </c>
      <c r="F302">
        <v>1510015.92</v>
      </c>
      <c r="G302">
        <v>0</v>
      </c>
    </row>
    <row r="303" spans="1:7" x14ac:dyDescent="0.3">
      <c r="A303" s="1" t="s">
        <v>26</v>
      </c>
      <c r="B303">
        <v>2020</v>
      </c>
      <c r="C303" s="1" t="s">
        <v>98</v>
      </c>
      <c r="D303" s="1" t="s">
        <v>99</v>
      </c>
      <c r="E303">
        <v>1913943.16</v>
      </c>
      <c r="F303">
        <v>87227333.939999998</v>
      </c>
      <c r="G303">
        <v>0</v>
      </c>
    </row>
    <row r="304" spans="1:7" x14ac:dyDescent="0.3">
      <c r="A304" s="1" t="s">
        <v>26</v>
      </c>
      <c r="B304">
        <v>2020</v>
      </c>
      <c r="C304" s="1" t="s">
        <v>98</v>
      </c>
      <c r="D304" s="1" t="s">
        <v>104</v>
      </c>
      <c r="E304">
        <v>5375220.9000000004</v>
      </c>
      <c r="F304">
        <v>527517064.41000003</v>
      </c>
      <c r="G304">
        <v>1439810.73</v>
      </c>
    </row>
    <row r="305" spans="1:7" x14ac:dyDescent="0.3">
      <c r="A305" s="1" t="s">
        <v>26</v>
      </c>
      <c r="B305">
        <v>2020</v>
      </c>
      <c r="C305" s="1" t="s">
        <v>98</v>
      </c>
      <c r="D305" s="1" t="s">
        <v>116</v>
      </c>
      <c r="E305">
        <v>0</v>
      </c>
      <c r="F305">
        <v>0</v>
      </c>
      <c r="G305">
        <v>0</v>
      </c>
    </row>
    <row r="306" spans="1:7" x14ac:dyDescent="0.3">
      <c r="A306" s="1" t="s">
        <v>26</v>
      </c>
      <c r="B306">
        <v>2020</v>
      </c>
      <c r="C306" s="1" t="s">
        <v>98</v>
      </c>
      <c r="D306" s="1" t="s">
        <v>122</v>
      </c>
      <c r="E306">
        <v>11126170.74</v>
      </c>
      <c r="F306">
        <v>315774137.63</v>
      </c>
      <c r="G306">
        <v>0</v>
      </c>
    </row>
    <row r="307" spans="1:7" x14ac:dyDescent="0.3">
      <c r="A307" s="1" t="s">
        <v>26</v>
      </c>
      <c r="B307">
        <v>2020</v>
      </c>
      <c r="C307" s="1" t="s">
        <v>98</v>
      </c>
      <c r="D307" s="1" t="s">
        <v>351</v>
      </c>
      <c r="E307">
        <v>0</v>
      </c>
      <c r="F307">
        <v>0</v>
      </c>
      <c r="G307">
        <v>0</v>
      </c>
    </row>
    <row r="308" spans="1:7" x14ac:dyDescent="0.3">
      <c r="A308" s="1" t="s">
        <v>26</v>
      </c>
      <c r="B308">
        <v>2021</v>
      </c>
      <c r="C308" s="1" t="s">
        <v>83</v>
      </c>
      <c r="D308" s="1" t="s">
        <v>84</v>
      </c>
      <c r="E308">
        <v>188849.61</v>
      </c>
      <c r="F308">
        <v>44423696.729999997</v>
      </c>
      <c r="G308">
        <v>104833.29</v>
      </c>
    </row>
    <row r="309" spans="1:7" x14ac:dyDescent="0.3">
      <c r="A309" s="1" t="s">
        <v>26</v>
      </c>
      <c r="B309">
        <v>2021</v>
      </c>
      <c r="C309" s="1" t="s">
        <v>83</v>
      </c>
      <c r="D309" s="1" t="s">
        <v>86</v>
      </c>
      <c r="E309">
        <v>39932.31</v>
      </c>
      <c r="F309">
        <v>187283</v>
      </c>
      <c r="G309">
        <v>596.95000000000005</v>
      </c>
    </row>
    <row r="310" spans="1:7" x14ac:dyDescent="0.3">
      <c r="A310" s="1" t="s">
        <v>26</v>
      </c>
      <c r="B310">
        <v>2021</v>
      </c>
      <c r="C310" s="1" t="s">
        <v>83</v>
      </c>
      <c r="D310" s="1" t="s">
        <v>90</v>
      </c>
      <c r="E310">
        <v>222177.21</v>
      </c>
      <c r="F310">
        <v>5545435.5499999998</v>
      </c>
      <c r="G310">
        <v>16658.03</v>
      </c>
    </row>
    <row r="311" spans="1:7" x14ac:dyDescent="0.3">
      <c r="A311" s="1" t="s">
        <v>26</v>
      </c>
      <c r="B311">
        <v>2021</v>
      </c>
      <c r="C311" s="1" t="s">
        <v>83</v>
      </c>
      <c r="D311" s="1" t="s">
        <v>94</v>
      </c>
      <c r="E311">
        <v>85888.08</v>
      </c>
      <c r="F311">
        <v>1544932.07</v>
      </c>
      <c r="G311">
        <v>0</v>
      </c>
    </row>
    <row r="312" spans="1:7" x14ac:dyDescent="0.3">
      <c r="A312" s="1" t="s">
        <v>26</v>
      </c>
      <c r="B312">
        <v>2021</v>
      </c>
      <c r="C312" s="1" t="s">
        <v>98</v>
      </c>
      <c r="D312" s="1" t="s">
        <v>99</v>
      </c>
      <c r="E312">
        <v>1931223.53</v>
      </c>
      <c r="F312">
        <v>87197083.819999993</v>
      </c>
      <c r="G312">
        <v>0</v>
      </c>
    </row>
    <row r="313" spans="1:7" x14ac:dyDescent="0.3">
      <c r="A313" s="1" t="s">
        <v>26</v>
      </c>
      <c r="B313">
        <v>2021</v>
      </c>
      <c r="C313" s="1" t="s">
        <v>98</v>
      </c>
      <c r="D313" s="1" t="s">
        <v>104</v>
      </c>
      <c r="E313">
        <v>5721252.9299999997</v>
      </c>
      <c r="F313">
        <v>553597255.37</v>
      </c>
      <c r="G313">
        <v>1713921.63</v>
      </c>
    </row>
    <row r="314" spans="1:7" x14ac:dyDescent="0.3">
      <c r="A314" s="1" t="s">
        <v>26</v>
      </c>
      <c r="B314">
        <v>2021</v>
      </c>
      <c r="C314" s="1" t="s">
        <v>98</v>
      </c>
      <c r="D314" s="1" t="s">
        <v>116</v>
      </c>
      <c r="E314">
        <v>0</v>
      </c>
      <c r="F314">
        <v>0</v>
      </c>
      <c r="G314">
        <v>0</v>
      </c>
    </row>
    <row r="315" spans="1:7" x14ac:dyDescent="0.3">
      <c r="A315" s="1" t="s">
        <v>26</v>
      </c>
      <c r="B315">
        <v>2021</v>
      </c>
      <c r="C315" s="1" t="s">
        <v>98</v>
      </c>
      <c r="D315" s="1" t="s">
        <v>122</v>
      </c>
      <c r="E315">
        <v>11622140.689999999</v>
      </c>
      <c r="F315">
        <v>314425984.80000001</v>
      </c>
      <c r="G315">
        <v>0</v>
      </c>
    </row>
    <row r="316" spans="1:7" x14ac:dyDescent="0.3">
      <c r="A316" s="1" t="s">
        <v>26</v>
      </c>
      <c r="B316">
        <v>2021</v>
      </c>
      <c r="C316" s="1" t="s">
        <v>98</v>
      </c>
      <c r="D316" s="1" t="s">
        <v>351</v>
      </c>
      <c r="E316">
        <v>0</v>
      </c>
      <c r="F316">
        <v>0</v>
      </c>
      <c r="G316">
        <v>0</v>
      </c>
    </row>
    <row r="317" spans="1:7" x14ac:dyDescent="0.3">
      <c r="A317" s="1" t="s">
        <v>27</v>
      </c>
      <c r="B317">
        <v>2015</v>
      </c>
      <c r="C317" s="1" t="s">
        <v>83</v>
      </c>
      <c r="D317" s="1" t="s">
        <v>84</v>
      </c>
      <c r="E317">
        <v>0</v>
      </c>
      <c r="F317">
        <v>0</v>
      </c>
      <c r="G317">
        <v>0</v>
      </c>
    </row>
    <row r="318" spans="1:7" x14ac:dyDescent="0.3">
      <c r="A318" s="1" t="s">
        <v>27</v>
      </c>
      <c r="B318">
        <v>2015</v>
      </c>
      <c r="C318" s="1" t="s">
        <v>83</v>
      </c>
      <c r="D318" s="1" t="s">
        <v>86</v>
      </c>
      <c r="E318">
        <v>0</v>
      </c>
      <c r="F318">
        <v>0</v>
      </c>
      <c r="G318">
        <v>0</v>
      </c>
    </row>
    <row r="319" spans="1:7" x14ac:dyDescent="0.3">
      <c r="A319" s="1" t="s">
        <v>27</v>
      </c>
      <c r="B319">
        <v>2015</v>
      </c>
      <c r="C319" s="1" t="s">
        <v>83</v>
      </c>
      <c r="D319" s="1" t="s">
        <v>90</v>
      </c>
      <c r="E319">
        <v>229170.75</v>
      </c>
      <c r="F319">
        <v>9918768</v>
      </c>
      <c r="G319">
        <v>27667</v>
      </c>
    </row>
    <row r="320" spans="1:7" x14ac:dyDescent="0.3">
      <c r="A320" s="1" t="s">
        <v>27</v>
      </c>
      <c r="B320">
        <v>2015</v>
      </c>
      <c r="C320" s="1" t="s">
        <v>83</v>
      </c>
      <c r="D320" s="1" t="s">
        <v>94</v>
      </c>
      <c r="E320">
        <v>109588.3</v>
      </c>
      <c r="F320">
        <v>3091043</v>
      </c>
      <c r="G320">
        <v>0</v>
      </c>
    </row>
    <row r="321" spans="1:7" x14ac:dyDescent="0.3">
      <c r="A321" s="1" t="s">
        <v>27</v>
      </c>
      <c r="B321">
        <v>2015</v>
      </c>
      <c r="C321" s="1" t="s">
        <v>98</v>
      </c>
      <c r="D321" s="1" t="s">
        <v>99</v>
      </c>
      <c r="E321">
        <v>3881113.64</v>
      </c>
      <c r="F321">
        <v>168383559</v>
      </c>
      <c r="G321">
        <v>1615</v>
      </c>
    </row>
    <row r="322" spans="1:7" x14ac:dyDescent="0.3">
      <c r="A322" s="1" t="s">
        <v>27</v>
      </c>
      <c r="B322">
        <v>2015</v>
      </c>
      <c r="C322" s="1" t="s">
        <v>98</v>
      </c>
      <c r="D322" s="1" t="s">
        <v>104</v>
      </c>
      <c r="E322">
        <v>7098025.5999999996</v>
      </c>
      <c r="F322">
        <v>901690816</v>
      </c>
      <c r="G322">
        <v>2390335</v>
      </c>
    </row>
    <row r="323" spans="1:7" x14ac:dyDescent="0.3">
      <c r="A323" s="1" t="s">
        <v>27</v>
      </c>
      <c r="B323">
        <v>2015</v>
      </c>
      <c r="C323" s="1" t="s">
        <v>98</v>
      </c>
      <c r="D323" s="1" t="s">
        <v>116</v>
      </c>
      <c r="E323">
        <v>0</v>
      </c>
      <c r="F323">
        <v>0</v>
      </c>
      <c r="G323">
        <v>0</v>
      </c>
    </row>
    <row r="324" spans="1:7" x14ac:dyDescent="0.3">
      <c r="A324" s="1" t="s">
        <v>27</v>
      </c>
      <c r="B324">
        <v>2015</v>
      </c>
      <c r="C324" s="1" t="s">
        <v>98</v>
      </c>
      <c r="D324" s="1" t="s">
        <v>122</v>
      </c>
      <c r="E324">
        <v>17515273.34</v>
      </c>
      <c r="F324">
        <v>529430951</v>
      </c>
      <c r="G324">
        <v>0</v>
      </c>
    </row>
    <row r="325" spans="1:7" x14ac:dyDescent="0.3">
      <c r="A325" s="1" t="s">
        <v>27</v>
      </c>
      <c r="B325">
        <v>2015</v>
      </c>
      <c r="C325" s="1" t="s">
        <v>98</v>
      </c>
      <c r="D325" s="1" t="s">
        <v>351</v>
      </c>
      <c r="E325">
        <v>0</v>
      </c>
      <c r="F325">
        <v>0</v>
      </c>
      <c r="G325">
        <v>0</v>
      </c>
    </row>
    <row r="326" spans="1:7" x14ac:dyDescent="0.3">
      <c r="A326" s="1" t="s">
        <v>27</v>
      </c>
      <c r="B326">
        <v>2016</v>
      </c>
      <c r="C326" s="1" t="s">
        <v>83</v>
      </c>
      <c r="D326" s="1" t="s">
        <v>84</v>
      </c>
      <c r="E326">
        <v>0</v>
      </c>
      <c r="F326">
        <v>0</v>
      </c>
      <c r="G326">
        <v>0</v>
      </c>
    </row>
    <row r="327" spans="1:7" x14ac:dyDescent="0.3">
      <c r="A327" s="1" t="s">
        <v>27</v>
      </c>
      <c r="B327">
        <v>2016</v>
      </c>
      <c r="C327" s="1" t="s">
        <v>83</v>
      </c>
      <c r="D327" s="1" t="s">
        <v>86</v>
      </c>
      <c r="E327">
        <v>0</v>
      </c>
      <c r="F327">
        <v>0</v>
      </c>
      <c r="G327">
        <v>0</v>
      </c>
    </row>
    <row r="328" spans="1:7" x14ac:dyDescent="0.3">
      <c r="A328" s="1" t="s">
        <v>27</v>
      </c>
      <c r="B328">
        <v>2016</v>
      </c>
      <c r="C328" s="1" t="s">
        <v>83</v>
      </c>
      <c r="D328" s="1" t="s">
        <v>90</v>
      </c>
      <c r="E328">
        <v>233243.25</v>
      </c>
      <c r="F328">
        <v>9945983</v>
      </c>
      <c r="G328">
        <v>27658</v>
      </c>
    </row>
    <row r="329" spans="1:7" x14ac:dyDescent="0.3">
      <c r="A329" s="1" t="s">
        <v>27</v>
      </c>
      <c r="B329">
        <v>2016</v>
      </c>
      <c r="C329" s="1" t="s">
        <v>83</v>
      </c>
      <c r="D329" s="1" t="s">
        <v>94</v>
      </c>
      <c r="E329">
        <v>111960.35</v>
      </c>
      <c r="F329">
        <v>3115068</v>
      </c>
      <c r="G329">
        <v>0</v>
      </c>
    </row>
    <row r="330" spans="1:7" x14ac:dyDescent="0.3">
      <c r="A330" s="1" t="s">
        <v>27</v>
      </c>
      <c r="B330">
        <v>2016</v>
      </c>
      <c r="C330" s="1" t="s">
        <v>98</v>
      </c>
      <c r="D330" s="1" t="s">
        <v>99</v>
      </c>
      <c r="E330">
        <v>3930050.9</v>
      </c>
      <c r="F330">
        <v>168159643</v>
      </c>
      <c r="G330">
        <v>4879</v>
      </c>
    </row>
    <row r="331" spans="1:7" x14ac:dyDescent="0.3">
      <c r="A331" s="1" t="s">
        <v>27</v>
      </c>
      <c r="B331">
        <v>2016</v>
      </c>
      <c r="C331" s="1" t="s">
        <v>98</v>
      </c>
      <c r="D331" s="1" t="s">
        <v>104</v>
      </c>
      <c r="E331">
        <v>7319540.1500000004</v>
      </c>
      <c r="F331">
        <v>913512381</v>
      </c>
      <c r="G331">
        <v>2419150</v>
      </c>
    </row>
    <row r="332" spans="1:7" x14ac:dyDescent="0.3">
      <c r="A332" s="1" t="s">
        <v>27</v>
      </c>
      <c r="B332">
        <v>2016</v>
      </c>
      <c r="C332" s="1" t="s">
        <v>98</v>
      </c>
      <c r="D332" s="1" t="s">
        <v>116</v>
      </c>
      <c r="E332">
        <v>0</v>
      </c>
      <c r="F332">
        <v>0</v>
      </c>
      <c r="G332">
        <v>0</v>
      </c>
    </row>
    <row r="333" spans="1:7" x14ac:dyDescent="0.3">
      <c r="A333" s="1" t="s">
        <v>27</v>
      </c>
      <c r="B333">
        <v>2016</v>
      </c>
      <c r="C333" s="1" t="s">
        <v>98</v>
      </c>
      <c r="D333" s="1" t="s">
        <v>122</v>
      </c>
      <c r="E333">
        <v>17965125.66</v>
      </c>
      <c r="F333">
        <v>543441721</v>
      </c>
      <c r="G333">
        <v>0</v>
      </c>
    </row>
    <row r="334" spans="1:7" x14ac:dyDescent="0.3">
      <c r="A334" s="1" t="s">
        <v>27</v>
      </c>
      <c r="B334">
        <v>2016</v>
      </c>
      <c r="C334" s="1" t="s">
        <v>98</v>
      </c>
      <c r="D334" s="1" t="s">
        <v>351</v>
      </c>
      <c r="E334">
        <v>0</v>
      </c>
      <c r="F334">
        <v>0</v>
      </c>
      <c r="G334">
        <v>0</v>
      </c>
    </row>
    <row r="335" spans="1:7" x14ac:dyDescent="0.3">
      <c r="A335" s="1" t="s">
        <v>27</v>
      </c>
      <c r="B335">
        <v>2017</v>
      </c>
      <c r="C335" s="1" t="s">
        <v>83</v>
      </c>
      <c r="D335" s="1" t="s">
        <v>84</v>
      </c>
      <c r="E335">
        <v>0</v>
      </c>
      <c r="F335">
        <v>0</v>
      </c>
      <c r="G335">
        <v>0</v>
      </c>
    </row>
    <row r="336" spans="1:7" x14ac:dyDescent="0.3">
      <c r="A336" s="1" t="s">
        <v>27</v>
      </c>
      <c r="B336">
        <v>2017</v>
      </c>
      <c r="C336" s="1" t="s">
        <v>83</v>
      </c>
      <c r="D336" s="1" t="s">
        <v>86</v>
      </c>
      <c r="E336">
        <v>0</v>
      </c>
      <c r="F336">
        <v>0</v>
      </c>
      <c r="G336">
        <v>0</v>
      </c>
    </row>
    <row r="337" spans="1:7" x14ac:dyDescent="0.3">
      <c r="A337" s="1" t="s">
        <v>27</v>
      </c>
      <c r="B337">
        <v>2017</v>
      </c>
      <c r="C337" s="1" t="s">
        <v>83</v>
      </c>
      <c r="D337" s="1" t="s">
        <v>90</v>
      </c>
      <c r="E337">
        <v>235981.91</v>
      </c>
      <c r="F337">
        <v>9606332</v>
      </c>
      <c r="G337">
        <v>26971</v>
      </c>
    </row>
    <row r="338" spans="1:7" x14ac:dyDescent="0.3">
      <c r="A338" s="1" t="s">
        <v>27</v>
      </c>
      <c r="B338">
        <v>2017</v>
      </c>
      <c r="C338" s="1" t="s">
        <v>83</v>
      </c>
      <c r="D338" s="1" t="s">
        <v>94</v>
      </c>
      <c r="E338">
        <v>114311.09</v>
      </c>
      <c r="F338">
        <v>3130312</v>
      </c>
      <c r="G338">
        <v>0</v>
      </c>
    </row>
    <row r="339" spans="1:7" x14ac:dyDescent="0.3">
      <c r="A339" s="1" t="s">
        <v>27</v>
      </c>
      <c r="B339">
        <v>2017</v>
      </c>
      <c r="C339" s="1" t="s">
        <v>98</v>
      </c>
      <c r="D339" s="1" t="s">
        <v>99</v>
      </c>
      <c r="E339">
        <v>4177214.31</v>
      </c>
      <c r="F339">
        <v>165968773</v>
      </c>
      <c r="G339">
        <v>0</v>
      </c>
    </row>
    <row r="340" spans="1:7" x14ac:dyDescent="0.3">
      <c r="A340" s="1" t="s">
        <v>27</v>
      </c>
      <c r="B340">
        <v>2017</v>
      </c>
      <c r="C340" s="1" t="s">
        <v>98</v>
      </c>
      <c r="D340" s="1" t="s">
        <v>104</v>
      </c>
      <c r="E340">
        <v>7307782.0700000003</v>
      </c>
      <c r="F340">
        <v>878667071</v>
      </c>
      <c r="G340">
        <v>2376074</v>
      </c>
    </row>
    <row r="341" spans="1:7" x14ac:dyDescent="0.3">
      <c r="A341" s="1" t="s">
        <v>27</v>
      </c>
      <c r="B341">
        <v>2017</v>
      </c>
      <c r="C341" s="1" t="s">
        <v>98</v>
      </c>
      <c r="D341" s="1" t="s">
        <v>116</v>
      </c>
      <c r="E341">
        <v>0</v>
      </c>
      <c r="F341">
        <v>0</v>
      </c>
      <c r="G341">
        <v>0</v>
      </c>
    </row>
    <row r="342" spans="1:7" x14ac:dyDescent="0.3">
      <c r="A342" s="1" t="s">
        <v>27</v>
      </c>
      <c r="B342">
        <v>2017</v>
      </c>
      <c r="C342" s="1" t="s">
        <v>98</v>
      </c>
      <c r="D342" s="1" t="s">
        <v>122</v>
      </c>
      <c r="E342">
        <v>18278640.649999999</v>
      </c>
      <c r="F342">
        <v>499660804</v>
      </c>
      <c r="G342">
        <v>0</v>
      </c>
    </row>
    <row r="343" spans="1:7" x14ac:dyDescent="0.3">
      <c r="A343" s="1" t="s">
        <v>27</v>
      </c>
      <c r="B343">
        <v>2017</v>
      </c>
      <c r="C343" s="1" t="s">
        <v>98</v>
      </c>
      <c r="D343" s="1" t="s">
        <v>351</v>
      </c>
      <c r="E343">
        <v>0</v>
      </c>
      <c r="F343">
        <v>0</v>
      </c>
      <c r="G343">
        <v>0</v>
      </c>
    </row>
    <row r="344" spans="1:7" x14ac:dyDescent="0.3">
      <c r="A344" s="1" t="s">
        <v>27</v>
      </c>
      <c r="B344">
        <v>2018</v>
      </c>
      <c r="C344" s="1" t="s">
        <v>83</v>
      </c>
      <c r="D344" s="1" t="s">
        <v>84</v>
      </c>
      <c r="E344">
        <v>0</v>
      </c>
      <c r="F344">
        <v>0</v>
      </c>
      <c r="G344">
        <v>0</v>
      </c>
    </row>
    <row r="345" spans="1:7" x14ac:dyDescent="0.3">
      <c r="A345" s="1" t="s">
        <v>27</v>
      </c>
      <c r="B345">
        <v>2018</v>
      </c>
      <c r="C345" s="1" t="s">
        <v>83</v>
      </c>
      <c r="D345" s="1" t="s">
        <v>86</v>
      </c>
      <c r="E345">
        <v>0</v>
      </c>
      <c r="F345">
        <v>0</v>
      </c>
      <c r="G345">
        <v>0</v>
      </c>
    </row>
    <row r="346" spans="1:7" x14ac:dyDescent="0.3">
      <c r="A346" s="1" t="s">
        <v>27</v>
      </c>
      <c r="B346">
        <v>2018</v>
      </c>
      <c r="C346" s="1" t="s">
        <v>83</v>
      </c>
      <c r="D346" s="1" t="s">
        <v>90</v>
      </c>
      <c r="E346">
        <v>250495.06</v>
      </c>
      <c r="F346">
        <v>6528023</v>
      </c>
      <c r="G346">
        <v>18201</v>
      </c>
    </row>
    <row r="347" spans="1:7" x14ac:dyDescent="0.3">
      <c r="A347" s="1" t="s">
        <v>27</v>
      </c>
      <c r="B347">
        <v>2018</v>
      </c>
      <c r="C347" s="1" t="s">
        <v>83</v>
      </c>
      <c r="D347" s="1" t="s">
        <v>94</v>
      </c>
      <c r="E347">
        <v>107140.42</v>
      </c>
      <c r="F347">
        <v>3138760</v>
      </c>
      <c r="G347">
        <v>0</v>
      </c>
    </row>
    <row r="348" spans="1:7" x14ac:dyDescent="0.3">
      <c r="A348" s="1" t="s">
        <v>27</v>
      </c>
      <c r="B348">
        <v>2018</v>
      </c>
      <c r="C348" s="1" t="s">
        <v>98</v>
      </c>
      <c r="D348" s="1" t="s">
        <v>99</v>
      </c>
      <c r="E348">
        <v>4235282.9800000004</v>
      </c>
      <c r="F348">
        <v>173151275</v>
      </c>
      <c r="G348">
        <v>0</v>
      </c>
    </row>
    <row r="349" spans="1:7" x14ac:dyDescent="0.3">
      <c r="A349" s="1" t="s">
        <v>27</v>
      </c>
      <c r="B349">
        <v>2018</v>
      </c>
      <c r="C349" s="1" t="s">
        <v>98</v>
      </c>
      <c r="D349" s="1" t="s">
        <v>104</v>
      </c>
      <c r="E349">
        <v>7528496.5099999998</v>
      </c>
      <c r="F349">
        <v>878675189</v>
      </c>
      <c r="G349">
        <v>2378408</v>
      </c>
    </row>
    <row r="350" spans="1:7" x14ac:dyDescent="0.3">
      <c r="A350" s="1" t="s">
        <v>27</v>
      </c>
      <c r="B350">
        <v>2018</v>
      </c>
      <c r="C350" s="1" t="s">
        <v>98</v>
      </c>
      <c r="D350" s="1" t="s">
        <v>116</v>
      </c>
      <c r="E350">
        <v>0</v>
      </c>
      <c r="F350">
        <v>0</v>
      </c>
      <c r="G350">
        <v>0</v>
      </c>
    </row>
    <row r="351" spans="1:7" x14ac:dyDescent="0.3">
      <c r="A351" s="1" t="s">
        <v>27</v>
      </c>
      <c r="B351">
        <v>2018</v>
      </c>
      <c r="C351" s="1" t="s">
        <v>98</v>
      </c>
      <c r="D351" s="1" t="s">
        <v>122</v>
      </c>
      <c r="E351">
        <v>18859570.48</v>
      </c>
      <c r="F351">
        <v>535270676</v>
      </c>
      <c r="G351">
        <v>0</v>
      </c>
    </row>
    <row r="352" spans="1:7" x14ac:dyDescent="0.3">
      <c r="A352" s="1" t="s">
        <v>27</v>
      </c>
      <c r="B352">
        <v>2018</v>
      </c>
      <c r="C352" s="1" t="s">
        <v>98</v>
      </c>
      <c r="D352" s="1" t="s">
        <v>351</v>
      </c>
      <c r="E352">
        <v>0</v>
      </c>
      <c r="F352">
        <v>0</v>
      </c>
      <c r="G352">
        <v>0</v>
      </c>
    </row>
    <row r="353" spans="1:7" x14ac:dyDescent="0.3">
      <c r="A353" s="1" t="s">
        <v>27</v>
      </c>
      <c r="B353">
        <v>2019</v>
      </c>
      <c r="C353" s="1" t="s">
        <v>83</v>
      </c>
      <c r="D353" s="1" t="s">
        <v>84</v>
      </c>
      <c r="E353">
        <v>0</v>
      </c>
      <c r="F353">
        <v>0</v>
      </c>
      <c r="G353">
        <v>0</v>
      </c>
    </row>
    <row r="354" spans="1:7" x14ac:dyDescent="0.3">
      <c r="A354" s="1" t="s">
        <v>27</v>
      </c>
      <c r="B354">
        <v>2019</v>
      </c>
      <c r="C354" s="1" t="s">
        <v>83</v>
      </c>
      <c r="D354" s="1" t="s">
        <v>86</v>
      </c>
      <c r="E354">
        <v>0</v>
      </c>
      <c r="F354">
        <v>0</v>
      </c>
      <c r="G354">
        <v>0</v>
      </c>
    </row>
    <row r="355" spans="1:7" x14ac:dyDescent="0.3">
      <c r="A355" s="1" t="s">
        <v>27</v>
      </c>
      <c r="B355">
        <v>2019</v>
      </c>
      <c r="C355" s="1" t="s">
        <v>83</v>
      </c>
      <c r="D355" s="1" t="s">
        <v>90</v>
      </c>
      <c r="E355">
        <v>230883.94</v>
      </c>
      <c r="F355">
        <v>5537653</v>
      </c>
      <c r="G355">
        <v>15446</v>
      </c>
    </row>
    <row r="356" spans="1:7" x14ac:dyDescent="0.3">
      <c r="A356" s="1" t="s">
        <v>27</v>
      </c>
      <c r="B356">
        <v>2019</v>
      </c>
      <c r="C356" s="1" t="s">
        <v>83</v>
      </c>
      <c r="D356" s="1" t="s">
        <v>94</v>
      </c>
      <c r="E356">
        <v>116159.43</v>
      </c>
      <c r="F356">
        <v>3144305</v>
      </c>
      <c r="G356">
        <v>0</v>
      </c>
    </row>
    <row r="357" spans="1:7" x14ac:dyDescent="0.3">
      <c r="A357" s="1" t="s">
        <v>27</v>
      </c>
      <c r="B357">
        <v>2019</v>
      </c>
      <c r="C357" s="1" t="s">
        <v>98</v>
      </c>
      <c r="D357" s="1" t="s">
        <v>99</v>
      </c>
      <c r="E357">
        <v>4277731.29</v>
      </c>
      <c r="F357">
        <v>169313389</v>
      </c>
      <c r="G357">
        <v>0</v>
      </c>
    </row>
    <row r="358" spans="1:7" x14ac:dyDescent="0.3">
      <c r="A358" s="1" t="s">
        <v>27</v>
      </c>
      <c r="B358">
        <v>2019</v>
      </c>
      <c r="C358" s="1" t="s">
        <v>98</v>
      </c>
      <c r="D358" s="1" t="s">
        <v>104</v>
      </c>
      <c r="E358">
        <v>7470865.3799999999</v>
      </c>
      <c r="F358">
        <v>843009648</v>
      </c>
      <c r="G358">
        <v>2320138</v>
      </c>
    </row>
    <row r="359" spans="1:7" x14ac:dyDescent="0.3">
      <c r="A359" s="1" t="s">
        <v>27</v>
      </c>
      <c r="B359">
        <v>2019</v>
      </c>
      <c r="C359" s="1" t="s">
        <v>98</v>
      </c>
      <c r="D359" s="1" t="s">
        <v>116</v>
      </c>
      <c r="E359">
        <v>0</v>
      </c>
      <c r="F359">
        <v>0</v>
      </c>
      <c r="G359">
        <v>0</v>
      </c>
    </row>
    <row r="360" spans="1:7" x14ac:dyDescent="0.3">
      <c r="A360" s="1" t="s">
        <v>27</v>
      </c>
      <c r="B360">
        <v>2019</v>
      </c>
      <c r="C360" s="1" t="s">
        <v>98</v>
      </c>
      <c r="D360" s="1" t="s">
        <v>122</v>
      </c>
      <c r="E360">
        <v>19038122.98</v>
      </c>
      <c r="F360">
        <v>509468913</v>
      </c>
      <c r="G360">
        <v>0</v>
      </c>
    </row>
    <row r="361" spans="1:7" x14ac:dyDescent="0.3">
      <c r="A361" s="1" t="s">
        <v>27</v>
      </c>
      <c r="B361">
        <v>2019</v>
      </c>
      <c r="C361" s="1" t="s">
        <v>98</v>
      </c>
      <c r="D361" s="1" t="s">
        <v>351</v>
      </c>
      <c r="E361">
        <v>0</v>
      </c>
      <c r="F361">
        <v>0</v>
      </c>
      <c r="G361">
        <v>0</v>
      </c>
    </row>
    <row r="362" spans="1:7" x14ac:dyDescent="0.3">
      <c r="A362" s="1" t="s">
        <v>27</v>
      </c>
      <c r="B362">
        <v>2020</v>
      </c>
      <c r="C362" s="1" t="s">
        <v>83</v>
      </c>
      <c r="D362" s="1" t="s">
        <v>84</v>
      </c>
      <c r="E362">
        <v>0</v>
      </c>
      <c r="F362">
        <v>0</v>
      </c>
      <c r="G362">
        <v>0</v>
      </c>
    </row>
    <row r="363" spans="1:7" x14ac:dyDescent="0.3">
      <c r="A363" s="1" t="s">
        <v>27</v>
      </c>
      <c r="B363">
        <v>2020</v>
      </c>
      <c r="C363" s="1" t="s">
        <v>83</v>
      </c>
      <c r="D363" s="1" t="s">
        <v>86</v>
      </c>
      <c r="E363">
        <v>0</v>
      </c>
      <c r="F363">
        <v>0</v>
      </c>
      <c r="G363">
        <v>0</v>
      </c>
    </row>
    <row r="364" spans="1:7" x14ac:dyDescent="0.3">
      <c r="A364" s="1" t="s">
        <v>27</v>
      </c>
      <c r="B364">
        <v>2020</v>
      </c>
      <c r="C364" s="1" t="s">
        <v>83</v>
      </c>
      <c r="D364" s="1" t="s">
        <v>90</v>
      </c>
      <c r="E364">
        <v>304955.03999999998</v>
      </c>
      <c r="F364">
        <v>5409837</v>
      </c>
      <c r="G364">
        <v>15459</v>
      </c>
    </row>
    <row r="365" spans="1:7" x14ac:dyDescent="0.3">
      <c r="A365" s="1" t="s">
        <v>27</v>
      </c>
      <c r="B365">
        <v>2020</v>
      </c>
      <c r="C365" s="1" t="s">
        <v>83</v>
      </c>
      <c r="D365" s="1" t="s">
        <v>94</v>
      </c>
      <c r="E365">
        <v>116932.85</v>
      </c>
      <c r="F365">
        <v>3140725</v>
      </c>
      <c r="G365">
        <v>0</v>
      </c>
    </row>
    <row r="366" spans="1:7" x14ac:dyDescent="0.3">
      <c r="A366" s="1" t="s">
        <v>27</v>
      </c>
      <c r="B366">
        <v>2020</v>
      </c>
      <c r="C366" s="1" t="s">
        <v>98</v>
      </c>
      <c r="D366" s="1" t="s">
        <v>99</v>
      </c>
      <c r="E366">
        <v>4110432.74</v>
      </c>
      <c r="F366">
        <v>153322573</v>
      </c>
      <c r="G366">
        <v>0</v>
      </c>
    </row>
    <row r="367" spans="1:7" x14ac:dyDescent="0.3">
      <c r="A367" s="1" t="s">
        <v>27</v>
      </c>
      <c r="B367">
        <v>2020</v>
      </c>
      <c r="C367" s="1" t="s">
        <v>98</v>
      </c>
      <c r="D367" s="1" t="s">
        <v>104</v>
      </c>
      <c r="E367">
        <v>7169684.9299999997</v>
      </c>
      <c r="F367">
        <v>787632948</v>
      </c>
      <c r="G367">
        <v>2183217</v>
      </c>
    </row>
    <row r="368" spans="1:7" x14ac:dyDescent="0.3">
      <c r="A368" s="1" t="s">
        <v>27</v>
      </c>
      <c r="B368">
        <v>2020</v>
      </c>
      <c r="C368" s="1" t="s">
        <v>98</v>
      </c>
      <c r="D368" s="1" t="s">
        <v>116</v>
      </c>
      <c r="E368">
        <v>0</v>
      </c>
      <c r="F368">
        <v>0</v>
      </c>
      <c r="G368">
        <v>0</v>
      </c>
    </row>
    <row r="369" spans="1:7" x14ac:dyDescent="0.3">
      <c r="A369" s="1" t="s">
        <v>27</v>
      </c>
      <c r="B369">
        <v>2020</v>
      </c>
      <c r="C369" s="1" t="s">
        <v>98</v>
      </c>
      <c r="D369" s="1" t="s">
        <v>122</v>
      </c>
      <c r="E369">
        <v>18737555.699999999</v>
      </c>
      <c r="F369">
        <v>555286630</v>
      </c>
      <c r="G369">
        <v>0</v>
      </c>
    </row>
    <row r="370" spans="1:7" x14ac:dyDescent="0.3">
      <c r="A370" s="1" t="s">
        <v>27</v>
      </c>
      <c r="B370">
        <v>2020</v>
      </c>
      <c r="C370" s="1" t="s">
        <v>98</v>
      </c>
      <c r="D370" s="1" t="s">
        <v>351</v>
      </c>
      <c r="E370">
        <v>0</v>
      </c>
      <c r="F370">
        <v>0</v>
      </c>
      <c r="G370">
        <v>0</v>
      </c>
    </row>
    <row r="371" spans="1:7" x14ac:dyDescent="0.3">
      <c r="A371" s="1" t="s">
        <v>27</v>
      </c>
      <c r="B371">
        <v>2021</v>
      </c>
      <c r="C371" s="1" t="s">
        <v>83</v>
      </c>
      <c r="D371" s="1" t="s">
        <v>84</v>
      </c>
      <c r="E371">
        <v>0</v>
      </c>
      <c r="F371">
        <v>0</v>
      </c>
      <c r="G371">
        <v>0</v>
      </c>
    </row>
    <row r="372" spans="1:7" x14ac:dyDescent="0.3">
      <c r="A372" s="1" t="s">
        <v>27</v>
      </c>
      <c r="B372">
        <v>2021</v>
      </c>
      <c r="C372" s="1" t="s">
        <v>83</v>
      </c>
      <c r="D372" s="1" t="s">
        <v>86</v>
      </c>
      <c r="E372">
        <v>0</v>
      </c>
      <c r="F372">
        <v>0</v>
      </c>
      <c r="G372">
        <v>0</v>
      </c>
    </row>
    <row r="373" spans="1:7" x14ac:dyDescent="0.3">
      <c r="A373" s="1" t="s">
        <v>27</v>
      </c>
      <c r="B373">
        <v>2021</v>
      </c>
      <c r="C373" s="1" t="s">
        <v>83</v>
      </c>
      <c r="D373" s="1" t="s">
        <v>90</v>
      </c>
      <c r="E373">
        <v>190168.13</v>
      </c>
      <c r="F373">
        <v>5543827</v>
      </c>
      <c r="G373">
        <v>15456</v>
      </c>
    </row>
    <row r="374" spans="1:7" x14ac:dyDescent="0.3">
      <c r="A374" s="1" t="s">
        <v>27</v>
      </c>
      <c r="B374">
        <v>2021</v>
      </c>
      <c r="C374" s="1" t="s">
        <v>83</v>
      </c>
      <c r="D374" s="1" t="s">
        <v>94</v>
      </c>
      <c r="E374">
        <v>128314.93</v>
      </c>
      <c r="F374">
        <v>3135180</v>
      </c>
      <c r="G374">
        <v>0</v>
      </c>
    </row>
    <row r="375" spans="1:7" x14ac:dyDescent="0.3">
      <c r="A375" s="1" t="s">
        <v>27</v>
      </c>
      <c r="B375">
        <v>2021</v>
      </c>
      <c r="C375" s="1" t="s">
        <v>98</v>
      </c>
      <c r="D375" s="1" t="s">
        <v>99</v>
      </c>
      <c r="E375">
        <v>4323314.53</v>
      </c>
      <c r="F375">
        <v>156917865</v>
      </c>
      <c r="G375">
        <v>0</v>
      </c>
    </row>
    <row r="376" spans="1:7" x14ac:dyDescent="0.3">
      <c r="A376" s="1" t="s">
        <v>27</v>
      </c>
      <c r="B376">
        <v>2021</v>
      </c>
      <c r="C376" s="1" t="s">
        <v>98</v>
      </c>
      <c r="D376" s="1" t="s">
        <v>104</v>
      </c>
      <c r="E376">
        <v>7429929.1399999997</v>
      </c>
      <c r="F376">
        <v>797368548</v>
      </c>
      <c r="G376">
        <v>2160312</v>
      </c>
    </row>
    <row r="377" spans="1:7" x14ac:dyDescent="0.3">
      <c r="A377" s="1" t="s">
        <v>27</v>
      </c>
      <c r="B377">
        <v>2021</v>
      </c>
      <c r="C377" s="1" t="s">
        <v>98</v>
      </c>
      <c r="D377" s="1" t="s">
        <v>116</v>
      </c>
      <c r="E377">
        <v>0</v>
      </c>
      <c r="F377">
        <v>0</v>
      </c>
      <c r="G377">
        <v>0</v>
      </c>
    </row>
    <row r="378" spans="1:7" x14ac:dyDescent="0.3">
      <c r="A378" s="1" t="s">
        <v>27</v>
      </c>
      <c r="B378">
        <v>2021</v>
      </c>
      <c r="C378" s="1" t="s">
        <v>98</v>
      </c>
      <c r="D378" s="1" t="s">
        <v>122</v>
      </c>
      <c r="E378">
        <v>20994987.18</v>
      </c>
      <c r="F378">
        <v>550878085</v>
      </c>
      <c r="G378">
        <v>0</v>
      </c>
    </row>
    <row r="379" spans="1:7" x14ac:dyDescent="0.3">
      <c r="A379" s="1" t="s">
        <v>27</v>
      </c>
      <c r="B379">
        <v>2021</v>
      </c>
      <c r="C379" s="1" t="s">
        <v>98</v>
      </c>
      <c r="D379" s="1" t="s">
        <v>351</v>
      </c>
      <c r="E379">
        <v>0</v>
      </c>
      <c r="F379">
        <v>0</v>
      </c>
      <c r="G379">
        <v>0</v>
      </c>
    </row>
    <row r="380" spans="1:7" x14ac:dyDescent="0.3">
      <c r="A380" s="1" t="s">
        <v>28</v>
      </c>
      <c r="B380">
        <v>2015</v>
      </c>
      <c r="C380" s="1" t="s">
        <v>83</v>
      </c>
      <c r="D380" s="1" t="s">
        <v>84</v>
      </c>
      <c r="E380">
        <v>0</v>
      </c>
      <c r="F380">
        <v>0</v>
      </c>
      <c r="G380">
        <v>0</v>
      </c>
    </row>
    <row r="381" spans="1:7" x14ac:dyDescent="0.3">
      <c r="A381" s="1" t="s">
        <v>28</v>
      </c>
      <c r="B381">
        <v>2015</v>
      </c>
      <c r="C381" s="1" t="s">
        <v>83</v>
      </c>
      <c r="D381" s="1" t="s">
        <v>86</v>
      </c>
      <c r="E381">
        <v>57479.47</v>
      </c>
      <c r="F381">
        <v>690656.67</v>
      </c>
      <c r="G381">
        <v>2268</v>
      </c>
    </row>
    <row r="382" spans="1:7" x14ac:dyDescent="0.3">
      <c r="A382" s="1" t="s">
        <v>28</v>
      </c>
      <c r="B382">
        <v>2015</v>
      </c>
      <c r="C382" s="1" t="s">
        <v>83</v>
      </c>
      <c r="D382" s="1" t="s">
        <v>90</v>
      </c>
      <c r="E382">
        <v>452385.57</v>
      </c>
      <c r="F382">
        <v>3697574.93</v>
      </c>
      <c r="G382">
        <v>11209</v>
      </c>
    </row>
    <row r="383" spans="1:7" x14ac:dyDescent="0.3">
      <c r="A383" s="1" t="s">
        <v>28</v>
      </c>
      <c r="B383">
        <v>2015</v>
      </c>
      <c r="C383" s="1" t="s">
        <v>83</v>
      </c>
      <c r="D383" s="1" t="s">
        <v>94</v>
      </c>
      <c r="E383">
        <v>78373.990000000005</v>
      </c>
      <c r="F383">
        <v>1500542.32</v>
      </c>
      <c r="G383">
        <v>0</v>
      </c>
    </row>
    <row r="384" spans="1:7" x14ac:dyDescent="0.3">
      <c r="A384" s="1" t="s">
        <v>28</v>
      </c>
      <c r="B384">
        <v>2015</v>
      </c>
      <c r="C384" s="1" t="s">
        <v>98</v>
      </c>
      <c r="D384" s="1" t="s">
        <v>99</v>
      </c>
      <c r="E384">
        <v>2399395.4900000002</v>
      </c>
      <c r="F384">
        <v>68487698.590000004</v>
      </c>
      <c r="G384">
        <v>0</v>
      </c>
    </row>
    <row r="385" spans="1:7" x14ac:dyDescent="0.3">
      <c r="A385" s="1" t="s">
        <v>28</v>
      </c>
      <c r="B385">
        <v>2015</v>
      </c>
      <c r="C385" s="1" t="s">
        <v>98</v>
      </c>
      <c r="D385" s="1" t="s">
        <v>104</v>
      </c>
      <c r="E385">
        <v>4363282.67</v>
      </c>
      <c r="F385">
        <v>199846713.58000001</v>
      </c>
      <c r="G385">
        <v>628888</v>
      </c>
    </row>
    <row r="386" spans="1:7" x14ac:dyDescent="0.3">
      <c r="A386" s="1" t="s">
        <v>28</v>
      </c>
      <c r="B386">
        <v>2015</v>
      </c>
      <c r="C386" s="1" t="s">
        <v>98</v>
      </c>
      <c r="D386" s="1" t="s">
        <v>116</v>
      </c>
      <c r="E386">
        <v>0</v>
      </c>
      <c r="F386">
        <v>0</v>
      </c>
      <c r="G386">
        <v>0</v>
      </c>
    </row>
    <row r="387" spans="1:7" x14ac:dyDescent="0.3">
      <c r="A387" s="1" t="s">
        <v>28</v>
      </c>
      <c r="B387">
        <v>2015</v>
      </c>
      <c r="C387" s="1" t="s">
        <v>98</v>
      </c>
      <c r="D387" s="1" t="s">
        <v>122</v>
      </c>
      <c r="E387">
        <v>10166975.51</v>
      </c>
      <c r="F387">
        <v>199739669.09</v>
      </c>
      <c r="G387">
        <v>0</v>
      </c>
    </row>
    <row r="388" spans="1:7" x14ac:dyDescent="0.3">
      <c r="A388" s="1" t="s">
        <v>28</v>
      </c>
      <c r="B388">
        <v>2015</v>
      </c>
      <c r="C388" s="1" t="s">
        <v>98</v>
      </c>
      <c r="D388" s="1" t="s">
        <v>351</v>
      </c>
      <c r="E388">
        <v>0</v>
      </c>
      <c r="F388">
        <v>0</v>
      </c>
      <c r="G388">
        <v>0</v>
      </c>
    </row>
    <row r="389" spans="1:7" x14ac:dyDescent="0.3">
      <c r="A389" s="1" t="s">
        <v>28</v>
      </c>
      <c r="B389">
        <v>2016</v>
      </c>
      <c r="C389" s="1" t="s">
        <v>83</v>
      </c>
      <c r="D389" s="1" t="s">
        <v>84</v>
      </c>
      <c r="E389">
        <v>0</v>
      </c>
      <c r="F389">
        <v>0</v>
      </c>
      <c r="G389">
        <v>0</v>
      </c>
    </row>
    <row r="390" spans="1:7" x14ac:dyDescent="0.3">
      <c r="A390" s="1" t="s">
        <v>28</v>
      </c>
      <c r="B390">
        <v>2016</v>
      </c>
      <c r="C390" s="1" t="s">
        <v>83</v>
      </c>
      <c r="D390" s="1" t="s">
        <v>86</v>
      </c>
      <c r="E390">
        <v>56917.77</v>
      </c>
      <c r="F390">
        <v>667141.85</v>
      </c>
      <c r="G390">
        <v>2172.84</v>
      </c>
    </row>
    <row r="391" spans="1:7" x14ac:dyDescent="0.3">
      <c r="A391" s="1" t="s">
        <v>28</v>
      </c>
      <c r="B391">
        <v>2016</v>
      </c>
      <c r="C391" s="1" t="s">
        <v>83</v>
      </c>
      <c r="D391" s="1" t="s">
        <v>90</v>
      </c>
      <c r="E391">
        <v>409327.11</v>
      </c>
      <c r="F391">
        <v>2159285.84</v>
      </c>
      <c r="G391">
        <v>6413.6</v>
      </c>
    </row>
    <row r="392" spans="1:7" x14ac:dyDescent="0.3">
      <c r="A392" s="1" t="s">
        <v>28</v>
      </c>
      <c r="B392">
        <v>2016</v>
      </c>
      <c r="C392" s="1" t="s">
        <v>83</v>
      </c>
      <c r="D392" s="1" t="s">
        <v>94</v>
      </c>
      <c r="E392">
        <v>51869.64</v>
      </c>
      <c r="F392">
        <v>1416419.38</v>
      </c>
      <c r="G392">
        <v>0</v>
      </c>
    </row>
    <row r="393" spans="1:7" x14ac:dyDescent="0.3">
      <c r="A393" s="1" t="s">
        <v>28</v>
      </c>
      <c r="B393">
        <v>2016</v>
      </c>
      <c r="C393" s="1" t="s">
        <v>98</v>
      </c>
      <c r="D393" s="1" t="s">
        <v>99</v>
      </c>
      <c r="E393">
        <v>2448265.12</v>
      </c>
      <c r="F393">
        <v>69095397.390000001</v>
      </c>
      <c r="G393">
        <v>0</v>
      </c>
    </row>
    <row r="394" spans="1:7" x14ac:dyDescent="0.3">
      <c r="A394" s="1" t="s">
        <v>28</v>
      </c>
      <c r="B394">
        <v>2016</v>
      </c>
      <c r="C394" s="1" t="s">
        <v>98</v>
      </c>
      <c r="D394" s="1" t="s">
        <v>104</v>
      </c>
      <c r="E394">
        <v>4223542.8600000003</v>
      </c>
      <c r="F394">
        <v>191444612.94999999</v>
      </c>
      <c r="G394">
        <v>596412.11</v>
      </c>
    </row>
    <row r="395" spans="1:7" x14ac:dyDescent="0.3">
      <c r="A395" s="1" t="s">
        <v>28</v>
      </c>
      <c r="B395">
        <v>2016</v>
      </c>
      <c r="C395" s="1" t="s">
        <v>98</v>
      </c>
      <c r="D395" s="1" t="s">
        <v>116</v>
      </c>
      <c r="E395">
        <v>0</v>
      </c>
      <c r="F395">
        <v>0</v>
      </c>
      <c r="G395">
        <v>0</v>
      </c>
    </row>
    <row r="396" spans="1:7" x14ac:dyDescent="0.3">
      <c r="A396" s="1" t="s">
        <v>28</v>
      </c>
      <c r="B396">
        <v>2016</v>
      </c>
      <c r="C396" s="1" t="s">
        <v>98</v>
      </c>
      <c r="D396" s="1" t="s">
        <v>122</v>
      </c>
      <c r="E396">
        <v>10502846.310000001</v>
      </c>
      <c r="F396">
        <v>202182964.06</v>
      </c>
      <c r="G396">
        <v>0</v>
      </c>
    </row>
    <row r="397" spans="1:7" x14ac:dyDescent="0.3">
      <c r="A397" s="1" t="s">
        <v>28</v>
      </c>
      <c r="B397">
        <v>2016</v>
      </c>
      <c r="C397" s="1" t="s">
        <v>98</v>
      </c>
      <c r="D397" s="1" t="s">
        <v>351</v>
      </c>
      <c r="E397">
        <v>0</v>
      </c>
      <c r="F397">
        <v>0</v>
      </c>
      <c r="G397">
        <v>0</v>
      </c>
    </row>
    <row r="398" spans="1:7" x14ac:dyDescent="0.3">
      <c r="A398" s="1" t="s">
        <v>28</v>
      </c>
      <c r="B398">
        <v>2017</v>
      </c>
      <c r="C398" s="1" t="s">
        <v>83</v>
      </c>
      <c r="D398" s="1" t="s">
        <v>84</v>
      </c>
      <c r="E398">
        <v>102896.09</v>
      </c>
      <c r="F398">
        <v>4768119.97</v>
      </c>
      <c r="G398">
        <v>12501.41</v>
      </c>
    </row>
    <row r="399" spans="1:7" x14ac:dyDescent="0.3">
      <c r="A399" s="1" t="s">
        <v>28</v>
      </c>
      <c r="B399">
        <v>2017</v>
      </c>
      <c r="C399" s="1" t="s">
        <v>83</v>
      </c>
      <c r="D399" s="1" t="s">
        <v>86</v>
      </c>
      <c r="E399">
        <v>57516.160000000003</v>
      </c>
      <c r="F399">
        <v>631149.96</v>
      </c>
      <c r="G399">
        <v>2037.97</v>
      </c>
    </row>
    <row r="400" spans="1:7" x14ac:dyDescent="0.3">
      <c r="A400" s="1" t="s">
        <v>28</v>
      </c>
      <c r="B400">
        <v>2017</v>
      </c>
      <c r="C400" s="1" t="s">
        <v>83</v>
      </c>
      <c r="D400" s="1" t="s">
        <v>90</v>
      </c>
      <c r="E400">
        <v>305986.86</v>
      </c>
      <c r="F400">
        <v>1392668.25</v>
      </c>
      <c r="G400">
        <v>4209.0200000000004</v>
      </c>
    </row>
    <row r="401" spans="1:7" x14ac:dyDescent="0.3">
      <c r="A401" s="1" t="s">
        <v>28</v>
      </c>
      <c r="B401">
        <v>2017</v>
      </c>
      <c r="C401" s="1" t="s">
        <v>83</v>
      </c>
      <c r="D401" s="1" t="s">
        <v>94</v>
      </c>
      <c r="E401">
        <v>62889.7</v>
      </c>
      <c r="F401">
        <v>1308270.23</v>
      </c>
      <c r="G401">
        <v>0</v>
      </c>
    </row>
    <row r="402" spans="1:7" x14ac:dyDescent="0.3">
      <c r="A402" s="1" t="s">
        <v>28</v>
      </c>
      <c r="B402">
        <v>2017</v>
      </c>
      <c r="C402" s="1" t="s">
        <v>98</v>
      </c>
      <c r="D402" s="1" t="s">
        <v>99</v>
      </c>
      <c r="E402">
        <v>2693768.79</v>
      </c>
      <c r="F402">
        <v>66385178.090000004</v>
      </c>
      <c r="G402">
        <v>0</v>
      </c>
    </row>
    <row r="403" spans="1:7" x14ac:dyDescent="0.3">
      <c r="A403" s="1" t="s">
        <v>28</v>
      </c>
      <c r="B403">
        <v>2017</v>
      </c>
      <c r="C403" s="1" t="s">
        <v>98</v>
      </c>
      <c r="D403" s="1" t="s">
        <v>104</v>
      </c>
      <c r="E403">
        <v>4541994.9400000004</v>
      </c>
      <c r="F403">
        <v>185980426.05000001</v>
      </c>
      <c r="G403">
        <v>588371.80000000005</v>
      </c>
    </row>
    <row r="404" spans="1:7" x14ac:dyDescent="0.3">
      <c r="A404" s="1" t="s">
        <v>28</v>
      </c>
      <c r="B404">
        <v>2017</v>
      </c>
      <c r="C404" s="1" t="s">
        <v>98</v>
      </c>
      <c r="D404" s="1" t="s">
        <v>116</v>
      </c>
      <c r="E404">
        <v>0</v>
      </c>
      <c r="F404">
        <v>0</v>
      </c>
      <c r="G404">
        <v>0</v>
      </c>
    </row>
    <row r="405" spans="1:7" x14ac:dyDescent="0.3">
      <c r="A405" s="1" t="s">
        <v>28</v>
      </c>
      <c r="B405">
        <v>2017</v>
      </c>
      <c r="C405" s="1" t="s">
        <v>98</v>
      </c>
      <c r="D405" s="1" t="s">
        <v>122</v>
      </c>
      <c r="E405">
        <v>11246292.23</v>
      </c>
      <c r="F405">
        <v>192333396.59</v>
      </c>
      <c r="G405">
        <v>0</v>
      </c>
    </row>
    <row r="406" spans="1:7" x14ac:dyDescent="0.3">
      <c r="A406" s="1" t="s">
        <v>28</v>
      </c>
      <c r="B406">
        <v>2017</v>
      </c>
      <c r="C406" s="1" t="s">
        <v>98</v>
      </c>
      <c r="D406" s="1" t="s">
        <v>351</v>
      </c>
      <c r="E406">
        <v>0</v>
      </c>
      <c r="F406">
        <v>0</v>
      </c>
      <c r="G406">
        <v>0</v>
      </c>
    </row>
    <row r="407" spans="1:7" x14ac:dyDescent="0.3">
      <c r="A407" s="1" t="s">
        <v>28</v>
      </c>
      <c r="B407">
        <v>2018</v>
      </c>
      <c r="C407" s="1" t="s">
        <v>83</v>
      </c>
      <c r="D407" s="1" t="s">
        <v>84</v>
      </c>
      <c r="E407">
        <v>118145.66</v>
      </c>
      <c r="F407">
        <v>5218945.2166489204</v>
      </c>
      <c r="G407">
        <v>13532.36</v>
      </c>
    </row>
    <row r="408" spans="1:7" x14ac:dyDescent="0.3">
      <c r="A408" s="1" t="s">
        <v>28</v>
      </c>
      <c r="B408">
        <v>2018</v>
      </c>
      <c r="C408" s="1" t="s">
        <v>83</v>
      </c>
      <c r="D408" s="1" t="s">
        <v>86</v>
      </c>
      <c r="E408">
        <v>57142.45</v>
      </c>
      <c r="F408">
        <v>606042.11878442497</v>
      </c>
      <c r="G408">
        <v>1951.29</v>
      </c>
    </row>
    <row r="409" spans="1:7" x14ac:dyDescent="0.3">
      <c r="A409" s="1" t="s">
        <v>28</v>
      </c>
      <c r="B409">
        <v>2018</v>
      </c>
      <c r="C409" s="1" t="s">
        <v>83</v>
      </c>
      <c r="D409" s="1" t="s">
        <v>90</v>
      </c>
      <c r="E409">
        <v>347647.56</v>
      </c>
      <c r="F409">
        <v>1390046.9695156701</v>
      </c>
      <c r="G409">
        <v>4251.7700000000004</v>
      </c>
    </row>
    <row r="410" spans="1:7" x14ac:dyDescent="0.3">
      <c r="A410" s="1" t="s">
        <v>28</v>
      </c>
      <c r="B410">
        <v>2018</v>
      </c>
      <c r="C410" s="1" t="s">
        <v>83</v>
      </c>
      <c r="D410" s="1" t="s">
        <v>94</v>
      </c>
      <c r="E410">
        <v>61112.54</v>
      </c>
      <c r="F410">
        <v>1307306.2</v>
      </c>
      <c r="G410">
        <v>0</v>
      </c>
    </row>
    <row r="411" spans="1:7" x14ac:dyDescent="0.3">
      <c r="A411" s="1" t="s">
        <v>28</v>
      </c>
      <c r="B411">
        <v>2018</v>
      </c>
      <c r="C411" s="1" t="s">
        <v>98</v>
      </c>
      <c r="D411" s="1" t="s">
        <v>99</v>
      </c>
      <c r="E411">
        <v>2596458.23</v>
      </c>
      <c r="F411">
        <v>68552190.569999993</v>
      </c>
      <c r="G411">
        <v>0</v>
      </c>
    </row>
    <row r="412" spans="1:7" x14ac:dyDescent="0.3">
      <c r="A412" s="1" t="s">
        <v>28</v>
      </c>
      <c r="B412">
        <v>2018</v>
      </c>
      <c r="C412" s="1" t="s">
        <v>98</v>
      </c>
      <c r="D412" s="1" t="s">
        <v>104</v>
      </c>
      <c r="E412">
        <v>4420724.1500000004</v>
      </c>
      <c r="F412">
        <v>186317853.54282799</v>
      </c>
      <c r="G412">
        <v>580250.93999999994</v>
      </c>
    </row>
    <row r="413" spans="1:7" x14ac:dyDescent="0.3">
      <c r="A413" s="1" t="s">
        <v>28</v>
      </c>
      <c r="B413">
        <v>2018</v>
      </c>
      <c r="C413" s="1" t="s">
        <v>98</v>
      </c>
      <c r="D413" s="1" t="s">
        <v>116</v>
      </c>
      <c r="E413">
        <v>0</v>
      </c>
      <c r="F413">
        <v>0</v>
      </c>
      <c r="G413">
        <v>0</v>
      </c>
    </row>
    <row r="414" spans="1:7" x14ac:dyDescent="0.3">
      <c r="A414" s="1" t="s">
        <v>28</v>
      </c>
      <c r="B414">
        <v>2018</v>
      </c>
      <c r="C414" s="1" t="s">
        <v>98</v>
      </c>
      <c r="D414" s="1" t="s">
        <v>122</v>
      </c>
      <c r="E414">
        <v>11479645.75</v>
      </c>
      <c r="F414">
        <v>213384791.97720599</v>
      </c>
      <c r="G414">
        <v>0</v>
      </c>
    </row>
    <row r="415" spans="1:7" x14ac:dyDescent="0.3">
      <c r="A415" s="1" t="s">
        <v>28</v>
      </c>
      <c r="B415">
        <v>2018</v>
      </c>
      <c r="C415" s="1" t="s">
        <v>98</v>
      </c>
      <c r="D415" s="1" t="s">
        <v>351</v>
      </c>
      <c r="E415">
        <v>0</v>
      </c>
      <c r="F415">
        <v>0</v>
      </c>
      <c r="G415">
        <v>0</v>
      </c>
    </row>
    <row r="416" spans="1:7" x14ac:dyDescent="0.3">
      <c r="A416" s="1" t="s">
        <v>28</v>
      </c>
      <c r="B416">
        <v>2019</v>
      </c>
      <c r="C416" s="1" t="s">
        <v>83</v>
      </c>
      <c r="D416" s="1" t="s">
        <v>84</v>
      </c>
      <c r="E416">
        <v>117256</v>
      </c>
      <c r="F416">
        <v>5234524</v>
      </c>
      <c r="G416">
        <v>13276</v>
      </c>
    </row>
    <row r="417" spans="1:7" x14ac:dyDescent="0.3">
      <c r="A417" s="1" t="s">
        <v>28</v>
      </c>
      <c r="B417">
        <v>2019</v>
      </c>
      <c r="C417" s="1" t="s">
        <v>83</v>
      </c>
      <c r="D417" s="1" t="s">
        <v>86</v>
      </c>
      <c r="E417">
        <v>55602</v>
      </c>
      <c r="F417">
        <v>565913</v>
      </c>
      <c r="G417">
        <v>1856</v>
      </c>
    </row>
    <row r="418" spans="1:7" x14ac:dyDescent="0.3">
      <c r="A418" s="1" t="s">
        <v>28</v>
      </c>
      <c r="B418">
        <v>2019</v>
      </c>
      <c r="C418" s="1" t="s">
        <v>83</v>
      </c>
      <c r="D418" s="1" t="s">
        <v>90</v>
      </c>
      <c r="E418">
        <v>304262</v>
      </c>
      <c r="F418">
        <v>1401778</v>
      </c>
      <c r="G418">
        <v>4286</v>
      </c>
    </row>
    <row r="419" spans="1:7" x14ac:dyDescent="0.3">
      <c r="A419" s="1" t="s">
        <v>28</v>
      </c>
      <c r="B419">
        <v>2019</v>
      </c>
      <c r="C419" s="1" t="s">
        <v>83</v>
      </c>
      <c r="D419" s="1" t="s">
        <v>94</v>
      </c>
      <c r="E419">
        <v>61562</v>
      </c>
      <c r="F419">
        <v>1299487</v>
      </c>
      <c r="G419">
        <v>0</v>
      </c>
    </row>
    <row r="420" spans="1:7" x14ac:dyDescent="0.3">
      <c r="A420" s="1" t="s">
        <v>28</v>
      </c>
      <c r="B420">
        <v>2019</v>
      </c>
      <c r="C420" s="1" t="s">
        <v>98</v>
      </c>
      <c r="D420" s="1" t="s">
        <v>99</v>
      </c>
      <c r="E420">
        <v>2627213</v>
      </c>
      <c r="F420">
        <v>68296620</v>
      </c>
      <c r="G420">
        <v>0</v>
      </c>
    </row>
    <row r="421" spans="1:7" x14ac:dyDescent="0.3">
      <c r="A421" s="1" t="s">
        <v>28</v>
      </c>
      <c r="B421">
        <v>2019</v>
      </c>
      <c r="C421" s="1" t="s">
        <v>98</v>
      </c>
      <c r="D421" s="1" t="s">
        <v>104</v>
      </c>
      <c r="E421">
        <v>4245281</v>
      </c>
      <c r="F421">
        <v>183204908</v>
      </c>
      <c r="G421">
        <v>553967</v>
      </c>
    </row>
    <row r="422" spans="1:7" x14ac:dyDescent="0.3">
      <c r="A422" s="1" t="s">
        <v>28</v>
      </c>
      <c r="B422">
        <v>2019</v>
      </c>
      <c r="C422" s="1" t="s">
        <v>98</v>
      </c>
      <c r="D422" s="1" t="s">
        <v>116</v>
      </c>
      <c r="E422">
        <v>0</v>
      </c>
      <c r="F422">
        <v>0</v>
      </c>
      <c r="G422">
        <v>0</v>
      </c>
    </row>
    <row r="423" spans="1:7" x14ac:dyDescent="0.3">
      <c r="A423" s="1" t="s">
        <v>28</v>
      </c>
      <c r="B423">
        <v>2019</v>
      </c>
      <c r="C423" s="1" t="s">
        <v>98</v>
      </c>
      <c r="D423" s="1" t="s">
        <v>122</v>
      </c>
      <c r="E423">
        <v>11581161</v>
      </c>
      <c r="F423">
        <v>208333696</v>
      </c>
      <c r="G423">
        <v>0</v>
      </c>
    </row>
    <row r="424" spans="1:7" x14ac:dyDescent="0.3">
      <c r="A424" s="1" t="s">
        <v>28</v>
      </c>
      <c r="B424">
        <v>2019</v>
      </c>
      <c r="C424" s="1" t="s">
        <v>98</v>
      </c>
      <c r="D424" s="1" t="s">
        <v>351</v>
      </c>
      <c r="E424">
        <v>0</v>
      </c>
      <c r="F424">
        <v>0</v>
      </c>
      <c r="G424">
        <v>0</v>
      </c>
    </row>
    <row r="425" spans="1:7" x14ac:dyDescent="0.3">
      <c r="A425" s="1" t="s">
        <v>28</v>
      </c>
      <c r="B425">
        <v>2020</v>
      </c>
      <c r="C425" s="1" t="s">
        <v>83</v>
      </c>
      <c r="D425" s="1" t="s">
        <v>84</v>
      </c>
      <c r="E425">
        <v>128057.88</v>
      </c>
      <c r="F425">
        <v>5321960</v>
      </c>
      <c r="G425">
        <v>14339.56</v>
      </c>
    </row>
    <row r="426" spans="1:7" x14ac:dyDescent="0.3">
      <c r="A426" s="1" t="s">
        <v>28</v>
      </c>
      <c r="B426">
        <v>2020</v>
      </c>
      <c r="C426" s="1" t="s">
        <v>83</v>
      </c>
      <c r="D426" s="1" t="s">
        <v>86</v>
      </c>
      <c r="E426">
        <v>54050.59</v>
      </c>
      <c r="F426">
        <v>525914.78</v>
      </c>
      <c r="G426">
        <v>1722.91</v>
      </c>
    </row>
    <row r="427" spans="1:7" x14ac:dyDescent="0.3">
      <c r="A427" s="1" t="s">
        <v>28</v>
      </c>
      <c r="B427">
        <v>2020</v>
      </c>
      <c r="C427" s="1" t="s">
        <v>83</v>
      </c>
      <c r="D427" s="1" t="s">
        <v>90</v>
      </c>
      <c r="E427">
        <v>430550.48</v>
      </c>
      <c r="F427">
        <v>1425844.32</v>
      </c>
      <c r="G427">
        <v>4348.49</v>
      </c>
    </row>
    <row r="428" spans="1:7" x14ac:dyDescent="0.3">
      <c r="A428" s="1" t="s">
        <v>28</v>
      </c>
      <c r="B428">
        <v>2020</v>
      </c>
      <c r="C428" s="1" t="s">
        <v>83</v>
      </c>
      <c r="D428" s="1" t="s">
        <v>94</v>
      </c>
      <c r="E428">
        <v>62371.26</v>
      </c>
      <c r="F428">
        <v>1307649.58</v>
      </c>
      <c r="G428">
        <v>0</v>
      </c>
    </row>
    <row r="429" spans="1:7" x14ac:dyDescent="0.3">
      <c r="A429" s="1" t="s">
        <v>28</v>
      </c>
      <c r="B429">
        <v>2020</v>
      </c>
      <c r="C429" s="1" t="s">
        <v>98</v>
      </c>
      <c r="D429" s="1" t="s">
        <v>99</v>
      </c>
      <c r="E429">
        <v>2821686.33</v>
      </c>
      <c r="F429">
        <v>63219121.670000002</v>
      </c>
      <c r="G429">
        <v>0</v>
      </c>
    </row>
    <row r="430" spans="1:7" x14ac:dyDescent="0.3">
      <c r="A430" s="1" t="s">
        <v>28</v>
      </c>
      <c r="B430">
        <v>2020</v>
      </c>
      <c r="C430" s="1" t="s">
        <v>98</v>
      </c>
      <c r="D430" s="1" t="s">
        <v>104</v>
      </c>
      <c r="E430">
        <v>3931912.05</v>
      </c>
      <c r="F430">
        <v>169630766.96000001</v>
      </c>
      <c r="G430">
        <v>527483.82999999996</v>
      </c>
    </row>
    <row r="431" spans="1:7" x14ac:dyDescent="0.3">
      <c r="A431" s="1" t="s">
        <v>28</v>
      </c>
      <c r="B431">
        <v>2020</v>
      </c>
      <c r="C431" s="1" t="s">
        <v>98</v>
      </c>
      <c r="D431" s="1" t="s">
        <v>116</v>
      </c>
      <c r="E431">
        <v>0</v>
      </c>
      <c r="F431">
        <v>0</v>
      </c>
      <c r="G431">
        <v>0</v>
      </c>
    </row>
    <row r="432" spans="1:7" x14ac:dyDescent="0.3">
      <c r="A432" s="1" t="s">
        <v>28</v>
      </c>
      <c r="B432">
        <v>2020</v>
      </c>
      <c r="C432" s="1" t="s">
        <v>98</v>
      </c>
      <c r="D432" s="1" t="s">
        <v>122</v>
      </c>
      <c r="E432">
        <v>12035880.380000001</v>
      </c>
      <c r="F432">
        <v>220200219.66</v>
      </c>
      <c r="G432">
        <v>0</v>
      </c>
    </row>
    <row r="433" spans="1:7" x14ac:dyDescent="0.3">
      <c r="A433" s="1" t="s">
        <v>28</v>
      </c>
      <c r="B433">
        <v>2020</v>
      </c>
      <c r="C433" s="1" t="s">
        <v>98</v>
      </c>
      <c r="D433" s="1" t="s">
        <v>351</v>
      </c>
      <c r="E433">
        <v>0</v>
      </c>
      <c r="F433">
        <v>0</v>
      </c>
      <c r="G433">
        <v>0</v>
      </c>
    </row>
    <row r="434" spans="1:7" x14ac:dyDescent="0.3">
      <c r="A434" s="1" t="s">
        <v>28</v>
      </c>
      <c r="B434">
        <v>2021</v>
      </c>
      <c r="C434" s="1" t="s">
        <v>83</v>
      </c>
      <c r="D434" s="1" t="s">
        <v>84</v>
      </c>
      <c r="E434">
        <v>128057.88</v>
      </c>
      <c r="F434">
        <v>5543931.4199999999</v>
      </c>
      <c r="G434">
        <v>14862.9</v>
      </c>
    </row>
    <row r="435" spans="1:7" x14ac:dyDescent="0.3">
      <c r="A435" s="1" t="s">
        <v>28</v>
      </c>
      <c r="B435">
        <v>2021</v>
      </c>
      <c r="C435" s="1" t="s">
        <v>83</v>
      </c>
      <c r="D435" s="1" t="s">
        <v>86</v>
      </c>
      <c r="E435">
        <v>54124.5</v>
      </c>
      <c r="F435">
        <v>509735.7</v>
      </c>
      <c r="G435">
        <v>1675.86</v>
      </c>
    </row>
    <row r="436" spans="1:7" x14ac:dyDescent="0.3">
      <c r="A436" s="1" t="s">
        <v>28</v>
      </c>
      <c r="B436">
        <v>2021</v>
      </c>
      <c r="C436" s="1" t="s">
        <v>83</v>
      </c>
      <c r="D436" s="1" t="s">
        <v>90</v>
      </c>
      <c r="E436">
        <v>355305.65</v>
      </c>
      <c r="F436">
        <v>1423813.54</v>
      </c>
      <c r="G436">
        <v>4352.42</v>
      </c>
    </row>
    <row r="437" spans="1:7" x14ac:dyDescent="0.3">
      <c r="A437" s="1" t="s">
        <v>28</v>
      </c>
      <c r="B437">
        <v>2021</v>
      </c>
      <c r="C437" s="1" t="s">
        <v>83</v>
      </c>
      <c r="D437" s="1" t="s">
        <v>94</v>
      </c>
      <c r="E437">
        <v>58777.85</v>
      </c>
      <c r="F437">
        <v>1288662.6200000001</v>
      </c>
      <c r="G437">
        <v>0</v>
      </c>
    </row>
    <row r="438" spans="1:7" x14ac:dyDescent="0.3">
      <c r="A438" s="1" t="s">
        <v>28</v>
      </c>
      <c r="B438">
        <v>2021</v>
      </c>
      <c r="C438" s="1" t="s">
        <v>98</v>
      </c>
      <c r="D438" s="1" t="s">
        <v>99</v>
      </c>
      <c r="E438">
        <v>2665868.7200000002</v>
      </c>
      <c r="F438">
        <v>63093119.950000003</v>
      </c>
      <c r="G438">
        <v>0</v>
      </c>
    </row>
    <row r="439" spans="1:7" x14ac:dyDescent="0.3">
      <c r="A439" s="1" t="s">
        <v>28</v>
      </c>
      <c r="B439">
        <v>2021</v>
      </c>
      <c r="C439" s="1" t="s">
        <v>98</v>
      </c>
      <c r="D439" s="1" t="s">
        <v>104</v>
      </c>
      <c r="E439">
        <v>4469243.76</v>
      </c>
      <c r="F439">
        <v>173812299.56999999</v>
      </c>
      <c r="G439">
        <v>560531.96</v>
      </c>
    </row>
    <row r="440" spans="1:7" x14ac:dyDescent="0.3">
      <c r="A440" s="1" t="s">
        <v>28</v>
      </c>
      <c r="B440">
        <v>2021</v>
      </c>
      <c r="C440" s="1" t="s">
        <v>98</v>
      </c>
      <c r="D440" s="1" t="s">
        <v>116</v>
      </c>
      <c r="E440">
        <v>0</v>
      </c>
      <c r="F440">
        <v>0</v>
      </c>
      <c r="G440">
        <v>0</v>
      </c>
    </row>
    <row r="441" spans="1:7" x14ac:dyDescent="0.3">
      <c r="A441" s="1" t="s">
        <v>28</v>
      </c>
      <c r="B441">
        <v>2021</v>
      </c>
      <c r="C441" s="1" t="s">
        <v>98</v>
      </c>
      <c r="D441" s="1" t="s">
        <v>122</v>
      </c>
      <c r="E441">
        <v>12234979.529999999</v>
      </c>
      <c r="F441">
        <v>223186490.06</v>
      </c>
      <c r="G441">
        <v>0</v>
      </c>
    </row>
    <row r="442" spans="1:7" x14ac:dyDescent="0.3">
      <c r="A442" s="1" t="s">
        <v>28</v>
      </c>
      <c r="B442">
        <v>2021</v>
      </c>
      <c r="C442" s="1" t="s">
        <v>98</v>
      </c>
      <c r="D442" s="1" t="s">
        <v>351</v>
      </c>
      <c r="E442">
        <v>0</v>
      </c>
      <c r="F442">
        <v>0</v>
      </c>
      <c r="G442">
        <v>0</v>
      </c>
    </row>
    <row r="443" spans="1:7" x14ac:dyDescent="0.3">
      <c r="A443" s="1" t="s">
        <v>29</v>
      </c>
      <c r="B443">
        <v>2015</v>
      </c>
      <c r="C443" s="1" t="s">
        <v>83</v>
      </c>
      <c r="D443" s="1" t="s">
        <v>84</v>
      </c>
      <c r="E443">
        <v>0</v>
      </c>
      <c r="F443">
        <v>0</v>
      </c>
      <c r="G443">
        <v>0</v>
      </c>
    </row>
    <row r="444" spans="1:7" x14ac:dyDescent="0.3">
      <c r="A444" s="1" t="s">
        <v>29</v>
      </c>
      <c r="B444">
        <v>2015</v>
      </c>
      <c r="C444" s="1" t="s">
        <v>83</v>
      </c>
      <c r="D444" s="1" t="s">
        <v>86</v>
      </c>
      <c r="E444">
        <v>2910.99</v>
      </c>
      <c r="F444">
        <v>39270</v>
      </c>
      <c r="G444">
        <v>109.2</v>
      </c>
    </row>
    <row r="445" spans="1:7" x14ac:dyDescent="0.3">
      <c r="A445" s="1" t="s">
        <v>29</v>
      </c>
      <c r="B445">
        <v>2015</v>
      </c>
      <c r="C445" s="1" t="s">
        <v>83</v>
      </c>
      <c r="D445" s="1" t="s">
        <v>90</v>
      </c>
      <c r="E445">
        <v>62957.49</v>
      </c>
      <c r="F445">
        <v>976129</v>
      </c>
      <c r="G445">
        <v>2727.2</v>
      </c>
    </row>
    <row r="446" spans="1:7" x14ac:dyDescent="0.3">
      <c r="A446" s="1" t="s">
        <v>29</v>
      </c>
      <c r="B446">
        <v>2015</v>
      </c>
      <c r="C446" s="1" t="s">
        <v>83</v>
      </c>
      <c r="D446" s="1" t="s">
        <v>94</v>
      </c>
      <c r="E446">
        <v>6719.57</v>
      </c>
      <c r="F446">
        <v>563839</v>
      </c>
      <c r="G446">
        <v>0</v>
      </c>
    </row>
    <row r="447" spans="1:7" x14ac:dyDescent="0.3">
      <c r="A447" s="1" t="s">
        <v>29</v>
      </c>
      <c r="B447">
        <v>2015</v>
      </c>
      <c r="C447" s="1" t="s">
        <v>98</v>
      </c>
      <c r="D447" s="1" t="s">
        <v>99</v>
      </c>
      <c r="E447">
        <v>609903.5</v>
      </c>
      <c r="F447">
        <v>21408682</v>
      </c>
      <c r="G447">
        <v>0</v>
      </c>
    </row>
    <row r="448" spans="1:7" x14ac:dyDescent="0.3">
      <c r="A448" s="1" t="s">
        <v>29</v>
      </c>
      <c r="B448">
        <v>2015</v>
      </c>
      <c r="C448" s="1" t="s">
        <v>98</v>
      </c>
      <c r="D448" s="1" t="s">
        <v>104</v>
      </c>
      <c r="E448">
        <v>674146.28</v>
      </c>
      <c r="F448">
        <v>72940857.650000006</v>
      </c>
      <c r="G448">
        <v>190408.22</v>
      </c>
    </row>
    <row r="449" spans="1:7" x14ac:dyDescent="0.3">
      <c r="A449" s="1" t="s">
        <v>29</v>
      </c>
      <c r="B449">
        <v>2015</v>
      </c>
      <c r="C449" s="1" t="s">
        <v>98</v>
      </c>
      <c r="D449" s="1" t="s">
        <v>116</v>
      </c>
      <c r="E449">
        <v>0</v>
      </c>
      <c r="F449">
        <v>0</v>
      </c>
      <c r="G449">
        <v>0</v>
      </c>
    </row>
    <row r="450" spans="1:7" x14ac:dyDescent="0.3">
      <c r="A450" s="1" t="s">
        <v>29</v>
      </c>
      <c r="B450">
        <v>2015</v>
      </c>
      <c r="C450" s="1" t="s">
        <v>98</v>
      </c>
      <c r="D450" s="1" t="s">
        <v>122</v>
      </c>
      <c r="E450">
        <v>1792120.78</v>
      </c>
      <c r="F450">
        <v>45096927.600000001</v>
      </c>
      <c r="G450">
        <v>0</v>
      </c>
    </row>
    <row r="451" spans="1:7" x14ac:dyDescent="0.3">
      <c r="A451" s="1" t="s">
        <v>29</v>
      </c>
      <c r="B451">
        <v>2015</v>
      </c>
      <c r="C451" s="1" t="s">
        <v>98</v>
      </c>
      <c r="D451" s="1" t="s">
        <v>351</v>
      </c>
      <c r="E451">
        <v>0</v>
      </c>
      <c r="F451">
        <v>0</v>
      </c>
      <c r="G451">
        <v>0</v>
      </c>
    </row>
    <row r="452" spans="1:7" x14ac:dyDescent="0.3">
      <c r="A452" s="1" t="s">
        <v>29</v>
      </c>
      <c r="B452">
        <v>2016</v>
      </c>
      <c r="C452" s="1" t="s">
        <v>83</v>
      </c>
      <c r="D452" s="1" t="s">
        <v>84</v>
      </c>
      <c r="E452">
        <v>0</v>
      </c>
      <c r="F452">
        <v>0</v>
      </c>
      <c r="G452">
        <v>0</v>
      </c>
    </row>
    <row r="453" spans="1:7" x14ac:dyDescent="0.3">
      <c r="A453" s="1" t="s">
        <v>29</v>
      </c>
      <c r="B453">
        <v>2016</v>
      </c>
      <c r="C453" s="1" t="s">
        <v>83</v>
      </c>
      <c r="D453" s="1" t="s">
        <v>86</v>
      </c>
      <c r="E453">
        <v>2912.47</v>
      </c>
      <c r="F453">
        <v>39303</v>
      </c>
      <c r="G453">
        <v>109.2</v>
      </c>
    </row>
    <row r="454" spans="1:7" x14ac:dyDescent="0.3">
      <c r="A454" s="1" t="s">
        <v>29</v>
      </c>
      <c r="B454">
        <v>2016</v>
      </c>
      <c r="C454" s="1" t="s">
        <v>83</v>
      </c>
      <c r="D454" s="1" t="s">
        <v>90</v>
      </c>
      <c r="E454">
        <v>51807.9</v>
      </c>
      <c r="F454">
        <v>566049</v>
      </c>
      <c r="G454">
        <v>1555.2</v>
      </c>
    </row>
    <row r="455" spans="1:7" x14ac:dyDescent="0.3">
      <c r="A455" s="1" t="s">
        <v>29</v>
      </c>
      <c r="B455">
        <v>2016</v>
      </c>
      <c r="C455" s="1" t="s">
        <v>83</v>
      </c>
      <c r="D455" s="1" t="s">
        <v>94</v>
      </c>
      <c r="E455">
        <v>6406.53</v>
      </c>
      <c r="F455">
        <v>562067</v>
      </c>
      <c r="G455">
        <v>0</v>
      </c>
    </row>
    <row r="456" spans="1:7" x14ac:dyDescent="0.3">
      <c r="A456" s="1" t="s">
        <v>29</v>
      </c>
      <c r="B456">
        <v>2016</v>
      </c>
      <c r="C456" s="1" t="s">
        <v>98</v>
      </c>
      <c r="D456" s="1" t="s">
        <v>99</v>
      </c>
      <c r="E456">
        <v>664554.65</v>
      </c>
      <c r="F456">
        <v>23270826</v>
      </c>
      <c r="G456">
        <v>0</v>
      </c>
    </row>
    <row r="457" spans="1:7" x14ac:dyDescent="0.3">
      <c r="A457" s="1" t="s">
        <v>29</v>
      </c>
      <c r="B457">
        <v>2016</v>
      </c>
      <c r="C457" s="1" t="s">
        <v>98</v>
      </c>
      <c r="D457" s="1" t="s">
        <v>104</v>
      </c>
      <c r="E457">
        <v>609200.43000000005</v>
      </c>
      <c r="F457">
        <v>71875959.319999993</v>
      </c>
      <c r="G457">
        <v>188716.76</v>
      </c>
    </row>
    <row r="458" spans="1:7" x14ac:dyDescent="0.3">
      <c r="A458" s="1" t="s">
        <v>29</v>
      </c>
      <c r="B458">
        <v>2016</v>
      </c>
      <c r="C458" s="1" t="s">
        <v>98</v>
      </c>
      <c r="D458" s="1" t="s">
        <v>116</v>
      </c>
      <c r="E458">
        <v>0</v>
      </c>
      <c r="F458">
        <v>0</v>
      </c>
      <c r="G458">
        <v>0</v>
      </c>
    </row>
    <row r="459" spans="1:7" x14ac:dyDescent="0.3">
      <c r="A459" s="1" t="s">
        <v>29</v>
      </c>
      <c r="B459">
        <v>2016</v>
      </c>
      <c r="C459" s="1" t="s">
        <v>98</v>
      </c>
      <c r="D459" s="1" t="s">
        <v>122</v>
      </c>
      <c r="E459">
        <v>1790889.97</v>
      </c>
      <c r="F459">
        <v>44896468</v>
      </c>
      <c r="G459">
        <v>0</v>
      </c>
    </row>
    <row r="460" spans="1:7" x14ac:dyDescent="0.3">
      <c r="A460" s="1" t="s">
        <v>29</v>
      </c>
      <c r="B460">
        <v>2016</v>
      </c>
      <c r="C460" s="1" t="s">
        <v>98</v>
      </c>
      <c r="D460" s="1" t="s">
        <v>351</v>
      </c>
      <c r="E460">
        <v>0</v>
      </c>
      <c r="F460">
        <v>0</v>
      </c>
      <c r="G460">
        <v>0</v>
      </c>
    </row>
    <row r="461" spans="1:7" x14ac:dyDescent="0.3">
      <c r="A461" s="1" t="s">
        <v>29</v>
      </c>
      <c r="B461">
        <v>2017</v>
      </c>
      <c r="C461" s="1" t="s">
        <v>83</v>
      </c>
      <c r="D461" s="1" t="s">
        <v>84</v>
      </c>
      <c r="E461">
        <v>0</v>
      </c>
      <c r="F461">
        <v>0</v>
      </c>
      <c r="G461">
        <v>0</v>
      </c>
    </row>
    <row r="462" spans="1:7" x14ac:dyDescent="0.3">
      <c r="A462" s="1" t="s">
        <v>29</v>
      </c>
      <c r="B462">
        <v>2017</v>
      </c>
      <c r="C462" s="1" t="s">
        <v>83</v>
      </c>
      <c r="D462" s="1" t="s">
        <v>86</v>
      </c>
      <c r="E462">
        <v>2763.66</v>
      </c>
      <c r="F462">
        <v>36468</v>
      </c>
      <c r="G462">
        <v>101.3</v>
      </c>
    </row>
    <row r="463" spans="1:7" x14ac:dyDescent="0.3">
      <c r="A463" s="1" t="s">
        <v>29</v>
      </c>
      <c r="B463">
        <v>2017</v>
      </c>
      <c r="C463" s="1" t="s">
        <v>83</v>
      </c>
      <c r="D463" s="1" t="s">
        <v>90</v>
      </c>
      <c r="E463">
        <v>71725.77</v>
      </c>
      <c r="F463">
        <v>527903</v>
      </c>
      <c r="G463">
        <v>1454.9</v>
      </c>
    </row>
    <row r="464" spans="1:7" x14ac:dyDescent="0.3">
      <c r="A464" s="1" t="s">
        <v>29</v>
      </c>
      <c r="B464">
        <v>2017</v>
      </c>
      <c r="C464" s="1" t="s">
        <v>83</v>
      </c>
      <c r="D464" s="1" t="s">
        <v>94</v>
      </c>
      <c r="E464">
        <v>6676.23</v>
      </c>
      <c r="F464">
        <v>563770</v>
      </c>
      <c r="G464">
        <v>0</v>
      </c>
    </row>
    <row r="465" spans="1:7" x14ac:dyDescent="0.3">
      <c r="A465" s="1" t="s">
        <v>29</v>
      </c>
      <c r="B465">
        <v>2017</v>
      </c>
      <c r="C465" s="1" t="s">
        <v>98</v>
      </c>
      <c r="D465" s="1" t="s">
        <v>99</v>
      </c>
      <c r="E465">
        <v>702352.32</v>
      </c>
      <c r="F465">
        <v>23043700</v>
      </c>
      <c r="G465">
        <v>0</v>
      </c>
    </row>
    <row r="466" spans="1:7" x14ac:dyDescent="0.3">
      <c r="A466" s="1" t="s">
        <v>29</v>
      </c>
      <c r="B466">
        <v>2017</v>
      </c>
      <c r="C466" s="1" t="s">
        <v>98</v>
      </c>
      <c r="D466" s="1" t="s">
        <v>104</v>
      </c>
      <c r="E466">
        <v>674954.51</v>
      </c>
      <c r="F466">
        <v>70216218.700000003</v>
      </c>
      <c r="G466">
        <v>182484.02</v>
      </c>
    </row>
    <row r="467" spans="1:7" x14ac:dyDescent="0.3">
      <c r="A467" s="1" t="s">
        <v>29</v>
      </c>
      <c r="B467">
        <v>2017</v>
      </c>
      <c r="C467" s="1" t="s">
        <v>98</v>
      </c>
      <c r="D467" s="1" t="s">
        <v>116</v>
      </c>
      <c r="E467">
        <v>0</v>
      </c>
      <c r="F467">
        <v>0</v>
      </c>
      <c r="G467">
        <v>0</v>
      </c>
    </row>
    <row r="468" spans="1:7" x14ac:dyDescent="0.3">
      <c r="A468" s="1" t="s">
        <v>29</v>
      </c>
      <c r="B468">
        <v>2017</v>
      </c>
      <c r="C468" s="1" t="s">
        <v>98</v>
      </c>
      <c r="D468" s="1" t="s">
        <v>122</v>
      </c>
      <c r="E468">
        <v>1844647.63</v>
      </c>
      <c r="F468">
        <v>43231908</v>
      </c>
      <c r="G468">
        <v>0</v>
      </c>
    </row>
    <row r="469" spans="1:7" x14ac:dyDescent="0.3">
      <c r="A469" s="1" t="s">
        <v>29</v>
      </c>
      <c r="B469">
        <v>2017</v>
      </c>
      <c r="C469" s="1" t="s">
        <v>98</v>
      </c>
      <c r="D469" s="1" t="s">
        <v>351</v>
      </c>
      <c r="E469">
        <v>0</v>
      </c>
      <c r="F469">
        <v>0</v>
      </c>
      <c r="G469">
        <v>0</v>
      </c>
    </row>
    <row r="470" spans="1:7" x14ac:dyDescent="0.3">
      <c r="A470" s="1" t="s">
        <v>29</v>
      </c>
      <c r="B470">
        <v>2018</v>
      </c>
      <c r="C470" s="1" t="s">
        <v>83</v>
      </c>
      <c r="D470" s="1" t="s">
        <v>84</v>
      </c>
      <c r="E470">
        <v>0</v>
      </c>
      <c r="F470">
        <v>0</v>
      </c>
      <c r="G470">
        <v>0</v>
      </c>
    </row>
    <row r="471" spans="1:7" x14ac:dyDescent="0.3">
      <c r="A471" s="1" t="s">
        <v>29</v>
      </c>
      <c r="B471">
        <v>2018</v>
      </c>
      <c r="C471" s="1" t="s">
        <v>83</v>
      </c>
      <c r="D471" s="1" t="s">
        <v>86</v>
      </c>
      <c r="E471">
        <v>3424.65</v>
      </c>
      <c r="F471">
        <v>36404</v>
      </c>
      <c r="G471">
        <v>101.12</v>
      </c>
    </row>
    <row r="472" spans="1:7" x14ac:dyDescent="0.3">
      <c r="A472" s="1" t="s">
        <v>29</v>
      </c>
      <c r="B472">
        <v>2018</v>
      </c>
      <c r="C472" s="1" t="s">
        <v>83</v>
      </c>
      <c r="D472" s="1" t="s">
        <v>90</v>
      </c>
      <c r="E472">
        <v>66515.02</v>
      </c>
      <c r="F472">
        <v>520134</v>
      </c>
      <c r="G472">
        <v>1436.34</v>
      </c>
    </row>
    <row r="473" spans="1:7" x14ac:dyDescent="0.3">
      <c r="A473" s="1" t="s">
        <v>29</v>
      </c>
      <c r="B473">
        <v>2018</v>
      </c>
      <c r="C473" s="1" t="s">
        <v>83</v>
      </c>
      <c r="D473" s="1" t="s">
        <v>94</v>
      </c>
      <c r="E473">
        <v>7835.08</v>
      </c>
      <c r="F473">
        <v>571748</v>
      </c>
      <c r="G473">
        <v>0</v>
      </c>
    </row>
    <row r="474" spans="1:7" x14ac:dyDescent="0.3">
      <c r="A474" s="1" t="s">
        <v>29</v>
      </c>
      <c r="B474">
        <v>2018</v>
      </c>
      <c r="C474" s="1" t="s">
        <v>98</v>
      </c>
      <c r="D474" s="1" t="s">
        <v>99</v>
      </c>
      <c r="E474">
        <v>745494.07</v>
      </c>
      <c r="F474">
        <v>23320955</v>
      </c>
      <c r="G474">
        <v>0</v>
      </c>
    </row>
    <row r="475" spans="1:7" x14ac:dyDescent="0.3">
      <c r="A475" s="1" t="s">
        <v>29</v>
      </c>
      <c r="B475">
        <v>2018</v>
      </c>
      <c r="C475" s="1" t="s">
        <v>98</v>
      </c>
      <c r="D475" s="1" t="s">
        <v>104</v>
      </c>
      <c r="E475">
        <v>788620.63</v>
      </c>
      <c r="F475">
        <v>72321772.260000005</v>
      </c>
      <c r="G475">
        <v>187416.14</v>
      </c>
    </row>
    <row r="476" spans="1:7" x14ac:dyDescent="0.3">
      <c r="A476" s="1" t="s">
        <v>29</v>
      </c>
      <c r="B476">
        <v>2018</v>
      </c>
      <c r="C476" s="1" t="s">
        <v>98</v>
      </c>
      <c r="D476" s="1" t="s">
        <v>116</v>
      </c>
      <c r="E476">
        <v>0</v>
      </c>
      <c r="F476">
        <v>0</v>
      </c>
      <c r="G476">
        <v>0</v>
      </c>
    </row>
    <row r="477" spans="1:7" x14ac:dyDescent="0.3">
      <c r="A477" s="1" t="s">
        <v>29</v>
      </c>
      <c r="B477">
        <v>2018</v>
      </c>
      <c r="C477" s="1" t="s">
        <v>98</v>
      </c>
      <c r="D477" s="1" t="s">
        <v>122</v>
      </c>
      <c r="E477">
        <v>2158726.14</v>
      </c>
      <c r="F477">
        <v>46552089</v>
      </c>
      <c r="G477">
        <v>0</v>
      </c>
    </row>
    <row r="478" spans="1:7" x14ac:dyDescent="0.3">
      <c r="A478" s="1" t="s">
        <v>29</v>
      </c>
      <c r="B478">
        <v>2018</v>
      </c>
      <c r="C478" s="1" t="s">
        <v>98</v>
      </c>
      <c r="D478" s="1" t="s">
        <v>351</v>
      </c>
      <c r="E478">
        <v>0</v>
      </c>
      <c r="F478">
        <v>0</v>
      </c>
      <c r="G478">
        <v>0</v>
      </c>
    </row>
    <row r="479" spans="1:7" x14ac:dyDescent="0.3">
      <c r="A479" s="1" t="s">
        <v>29</v>
      </c>
      <c r="B479">
        <v>2019</v>
      </c>
      <c r="C479" s="1" t="s">
        <v>83</v>
      </c>
      <c r="D479" s="1" t="s">
        <v>84</v>
      </c>
      <c r="E479">
        <v>0</v>
      </c>
      <c r="F479">
        <v>0</v>
      </c>
      <c r="G479">
        <v>0</v>
      </c>
    </row>
    <row r="480" spans="1:7" x14ac:dyDescent="0.3">
      <c r="A480" s="1" t="s">
        <v>29</v>
      </c>
      <c r="B480">
        <v>2019</v>
      </c>
      <c r="C480" s="1" t="s">
        <v>83</v>
      </c>
      <c r="D480" s="1" t="s">
        <v>86</v>
      </c>
      <c r="E480">
        <v>3340.98</v>
      </c>
      <c r="F480">
        <v>35562.720000000001</v>
      </c>
      <c r="G480">
        <v>98.79</v>
      </c>
    </row>
    <row r="481" spans="1:7" x14ac:dyDescent="0.3">
      <c r="A481" s="1" t="s">
        <v>29</v>
      </c>
      <c r="B481">
        <v>2019</v>
      </c>
      <c r="C481" s="1" t="s">
        <v>83</v>
      </c>
      <c r="D481" s="1" t="s">
        <v>90</v>
      </c>
      <c r="E481">
        <v>54966.52</v>
      </c>
      <c r="F481">
        <v>517703.81</v>
      </c>
      <c r="G481">
        <v>1428.6</v>
      </c>
    </row>
    <row r="482" spans="1:7" x14ac:dyDescent="0.3">
      <c r="A482" s="1" t="s">
        <v>29</v>
      </c>
      <c r="B482">
        <v>2019</v>
      </c>
      <c r="C482" s="1" t="s">
        <v>83</v>
      </c>
      <c r="D482" s="1" t="s">
        <v>94</v>
      </c>
      <c r="E482">
        <v>8091.76</v>
      </c>
      <c r="F482">
        <v>585041</v>
      </c>
      <c r="G482">
        <v>0</v>
      </c>
    </row>
    <row r="483" spans="1:7" x14ac:dyDescent="0.3">
      <c r="A483" s="1" t="s">
        <v>29</v>
      </c>
      <c r="B483">
        <v>2019</v>
      </c>
      <c r="C483" s="1" t="s">
        <v>98</v>
      </c>
      <c r="D483" s="1" t="s">
        <v>99</v>
      </c>
      <c r="E483">
        <v>711742.3</v>
      </c>
      <c r="F483">
        <v>22669052.390000001</v>
      </c>
      <c r="G483">
        <v>0</v>
      </c>
    </row>
    <row r="484" spans="1:7" x14ac:dyDescent="0.3">
      <c r="A484" s="1" t="s">
        <v>29</v>
      </c>
      <c r="B484">
        <v>2019</v>
      </c>
      <c r="C484" s="1" t="s">
        <v>98</v>
      </c>
      <c r="D484" s="1" t="s">
        <v>104</v>
      </c>
      <c r="E484">
        <v>797751.25</v>
      </c>
      <c r="F484">
        <v>70525161.319999993</v>
      </c>
      <c r="G484">
        <v>186571.45</v>
      </c>
    </row>
    <row r="485" spans="1:7" x14ac:dyDescent="0.3">
      <c r="A485" s="1" t="s">
        <v>29</v>
      </c>
      <c r="B485">
        <v>2019</v>
      </c>
      <c r="C485" s="1" t="s">
        <v>98</v>
      </c>
      <c r="D485" s="1" t="s">
        <v>116</v>
      </c>
      <c r="E485">
        <v>0</v>
      </c>
      <c r="F485">
        <v>0</v>
      </c>
      <c r="G485">
        <v>0</v>
      </c>
    </row>
    <row r="486" spans="1:7" x14ac:dyDescent="0.3">
      <c r="A486" s="1" t="s">
        <v>29</v>
      </c>
      <c r="B486">
        <v>2019</v>
      </c>
      <c r="C486" s="1" t="s">
        <v>98</v>
      </c>
      <c r="D486" s="1" t="s">
        <v>122</v>
      </c>
      <c r="E486">
        <v>2185778.25</v>
      </c>
      <c r="F486">
        <v>45878451</v>
      </c>
      <c r="G486">
        <v>0</v>
      </c>
    </row>
    <row r="487" spans="1:7" x14ac:dyDescent="0.3">
      <c r="A487" s="1" t="s">
        <v>29</v>
      </c>
      <c r="B487">
        <v>2019</v>
      </c>
      <c r="C487" s="1" t="s">
        <v>98</v>
      </c>
      <c r="D487" s="1" t="s">
        <v>351</v>
      </c>
      <c r="E487">
        <v>0</v>
      </c>
      <c r="F487">
        <v>0</v>
      </c>
      <c r="G487">
        <v>0</v>
      </c>
    </row>
    <row r="488" spans="1:7" x14ac:dyDescent="0.3">
      <c r="A488" s="1" t="s">
        <v>29</v>
      </c>
      <c r="B488">
        <v>2020</v>
      </c>
      <c r="C488" s="1" t="s">
        <v>83</v>
      </c>
      <c r="D488" s="1" t="s">
        <v>84</v>
      </c>
      <c r="E488">
        <v>0</v>
      </c>
      <c r="F488">
        <v>0</v>
      </c>
      <c r="G488">
        <v>0</v>
      </c>
    </row>
    <row r="489" spans="1:7" x14ac:dyDescent="0.3">
      <c r="A489" s="1" t="s">
        <v>29</v>
      </c>
      <c r="B489">
        <v>2020</v>
      </c>
      <c r="C489" s="1" t="s">
        <v>83</v>
      </c>
      <c r="D489" s="1" t="s">
        <v>86</v>
      </c>
      <c r="E489">
        <v>3361.11</v>
      </c>
      <c r="F489">
        <v>35580.239999999998</v>
      </c>
      <c r="G489">
        <v>98.83</v>
      </c>
    </row>
    <row r="490" spans="1:7" x14ac:dyDescent="0.3">
      <c r="A490" s="1" t="s">
        <v>29</v>
      </c>
      <c r="B490">
        <v>2020</v>
      </c>
      <c r="C490" s="1" t="s">
        <v>83</v>
      </c>
      <c r="D490" s="1" t="s">
        <v>90</v>
      </c>
      <c r="E490">
        <v>64208.480000000003</v>
      </c>
      <c r="F490">
        <v>525998.68999999994</v>
      </c>
      <c r="G490">
        <v>1445.09</v>
      </c>
    </row>
    <row r="491" spans="1:7" x14ac:dyDescent="0.3">
      <c r="A491" s="1" t="s">
        <v>29</v>
      </c>
      <c r="B491">
        <v>2020</v>
      </c>
      <c r="C491" s="1" t="s">
        <v>83</v>
      </c>
      <c r="D491" s="1" t="s">
        <v>94</v>
      </c>
      <c r="E491">
        <v>8206.44</v>
      </c>
      <c r="F491">
        <v>589141</v>
      </c>
      <c r="G491">
        <v>0</v>
      </c>
    </row>
    <row r="492" spans="1:7" x14ac:dyDescent="0.3">
      <c r="A492" s="1" t="s">
        <v>29</v>
      </c>
      <c r="B492">
        <v>2020</v>
      </c>
      <c r="C492" s="1" t="s">
        <v>98</v>
      </c>
      <c r="D492" s="1" t="s">
        <v>99</v>
      </c>
      <c r="E492">
        <v>709120.35</v>
      </c>
      <c r="F492">
        <v>23240081</v>
      </c>
      <c r="G492">
        <v>0</v>
      </c>
    </row>
    <row r="493" spans="1:7" x14ac:dyDescent="0.3">
      <c r="A493" s="1" t="s">
        <v>29</v>
      </c>
      <c r="B493">
        <v>2020</v>
      </c>
      <c r="C493" s="1" t="s">
        <v>98</v>
      </c>
      <c r="D493" s="1" t="s">
        <v>104</v>
      </c>
      <c r="E493">
        <v>785411.37</v>
      </c>
      <c r="F493">
        <v>67738263.709999993</v>
      </c>
      <c r="G493">
        <v>181723.58</v>
      </c>
    </row>
    <row r="494" spans="1:7" x14ac:dyDescent="0.3">
      <c r="A494" s="1" t="s">
        <v>29</v>
      </c>
      <c r="B494">
        <v>2020</v>
      </c>
      <c r="C494" s="1" t="s">
        <v>98</v>
      </c>
      <c r="D494" s="1" t="s">
        <v>116</v>
      </c>
      <c r="E494">
        <v>0</v>
      </c>
      <c r="F494">
        <v>0</v>
      </c>
      <c r="G494">
        <v>0</v>
      </c>
    </row>
    <row r="495" spans="1:7" x14ac:dyDescent="0.3">
      <c r="A495" s="1" t="s">
        <v>29</v>
      </c>
      <c r="B495">
        <v>2020</v>
      </c>
      <c r="C495" s="1" t="s">
        <v>98</v>
      </c>
      <c r="D495" s="1" t="s">
        <v>122</v>
      </c>
      <c r="E495">
        <v>2240279.88</v>
      </c>
      <c r="F495">
        <v>49496752</v>
      </c>
      <c r="G495">
        <v>0</v>
      </c>
    </row>
    <row r="496" spans="1:7" x14ac:dyDescent="0.3">
      <c r="A496" s="1" t="s">
        <v>29</v>
      </c>
      <c r="B496">
        <v>2020</v>
      </c>
      <c r="C496" s="1" t="s">
        <v>98</v>
      </c>
      <c r="D496" s="1" t="s">
        <v>351</v>
      </c>
      <c r="E496">
        <v>0</v>
      </c>
      <c r="F496">
        <v>0</v>
      </c>
      <c r="G496">
        <v>0</v>
      </c>
    </row>
    <row r="497" spans="1:7" x14ac:dyDescent="0.3">
      <c r="A497" s="1" t="s">
        <v>29</v>
      </c>
      <c r="B497">
        <v>2021</v>
      </c>
      <c r="C497" s="1" t="s">
        <v>83</v>
      </c>
      <c r="D497" s="1" t="s">
        <v>84</v>
      </c>
      <c r="E497">
        <v>0</v>
      </c>
      <c r="F497">
        <v>0</v>
      </c>
      <c r="G497">
        <v>0</v>
      </c>
    </row>
    <row r="498" spans="1:7" x14ac:dyDescent="0.3">
      <c r="A498" s="1" t="s">
        <v>29</v>
      </c>
      <c r="B498">
        <v>2021</v>
      </c>
      <c r="C498" s="1" t="s">
        <v>83</v>
      </c>
      <c r="D498" s="1" t="s">
        <v>86</v>
      </c>
      <c r="E498">
        <v>3397.31</v>
      </c>
      <c r="F498">
        <v>35485</v>
      </c>
      <c r="G498">
        <v>98.57</v>
      </c>
    </row>
    <row r="499" spans="1:7" x14ac:dyDescent="0.3">
      <c r="A499" s="1" t="s">
        <v>29</v>
      </c>
      <c r="B499">
        <v>2021</v>
      </c>
      <c r="C499" s="1" t="s">
        <v>83</v>
      </c>
      <c r="D499" s="1" t="s">
        <v>90</v>
      </c>
      <c r="E499">
        <v>67549.05</v>
      </c>
      <c r="F499">
        <v>594930.56000000006</v>
      </c>
      <c r="G499">
        <v>1647.32</v>
      </c>
    </row>
    <row r="500" spans="1:7" x14ac:dyDescent="0.3">
      <c r="A500" s="1" t="s">
        <v>29</v>
      </c>
      <c r="B500">
        <v>2021</v>
      </c>
      <c r="C500" s="1" t="s">
        <v>83</v>
      </c>
      <c r="D500" s="1" t="s">
        <v>94</v>
      </c>
      <c r="E500">
        <v>8789.15</v>
      </c>
      <c r="F500">
        <v>619395</v>
      </c>
      <c r="G500">
        <v>0</v>
      </c>
    </row>
    <row r="501" spans="1:7" x14ac:dyDescent="0.3">
      <c r="A501" s="1" t="s">
        <v>29</v>
      </c>
      <c r="B501">
        <v>2021</v>
      </c>
      <c r="C501" s="1" t="s">
        <v>98</v>
      </c>
      <c r="D501" s="1" t="s">
        <v>99</v>
      </c>
      <c r="E501">
        <v>730614.39</v>
      </c>
      <c r="F501">
        <v>23835442</v>
      </c>
      <c r="G501">
        <v>0</v>
      </c>
    </row>
    <row r="502" spans="1:7" x14ac:dyDescent="0.3">
      <c r="A502" s="1" t="s">
        <v>29</v>
      </c>
      <c r="B502">
        <v>2021</v>
      </c>
      <c r="C502" s="1" t="s">
        <v>98</v>
      </c>
      <c r="D502" s="1" t="s">
        <v>104</v>
      </c>
      <c r="E502">
        <v>841346.09</v>
      </c>
      <c r="F502">
        <v>71319318.299999997</v>
      </c>
      <c r="G502">
        <v>190018.68</v>
      </c>
    </row>
    <row r="503" spans="1:7" x14ac:dyDescent="0.3">
      <c r="A503" s="1" t="s">
        <v>29</v>
      </c>
      <c r="B503">
        <v>2021</v>
      </c>
      <c r="C503" s="1" t="s">
        <v>98</v>
      </c>
      <c r="D503" s="1" t="s">
        <v>116</v>
      </c>
      <c r="E503">
        <v>0</v>
      </c>
      <c r="F503">
        <v>0</v>
      </c>
      <c r="G503">
        <v>0</v>
      </c>
    </row>
    <row r="504" spans="1:7" x14ac:dyDescent="0.3">
      <c r="A504" s="1" t="s">
        <v>29</v>
      </c>
      <c r="B504">
        <v>2021</v>
      </c>
      <c r="C504" s="1" t="s">
        <v>98</v>
      </c>
      <c r="D504" s="1" t="s">
        <v>122</v>
      </c>
      <c r="E504">
        <v>2306693.9300000002</v>
      </c>
      <c r="F504">
        <v>49937424</v>
      </c>
      <c r="G504">
        <v>0</v>
      </c>
    </row>
    <row r="505" spans="1:7" x14ac:dyDescent="0.3">
      <c r="A505" s="1" t="s">
        <v>29</v>
      </c>
      <c r="B505">
        <v>2021</v>
      </c>
      <c r="C505" s="1" t="s">
        <v>98</v>
      </c>
      <c r="D505" s="1" t="s">
        <v>351</v>
      </c>
      <c r="E505">
        <v>0</v>
      </c>
      <c r="F505">
        <v>0</v>
      </c>
      <c r="G505">
        <v>0</v>
      </c>
    </row>
    <row r="506" spans="1:7" x14ac:dyDescent="0.3">
      <c r="A506" s="1" t="s">
        <v>30</v>
      </c>
      <c r="B506">
        <v>2015</v>
      </c>
      <c r="C506" s="1" t="s">
        <v>83</v>
      </c>
      <c r="D506" s="1" t="s">
        <v>84</v>
      </c>
      <c r="E506">
        <v>0</v>
      </c>
      <c r="F506">
        <v>0</v>
      </c>
      <c r="G506">
        <v>0</v>
      </c>
    </row>
    <row r="507" spans="1:7" x14ac:dyDescent="0.3">
      <c r="A507" s="1" t="s">
        <v>30</v>
      </c>
      <c r="B507">
        <v>2015</v>
      </c>
      <c r="C507" s="1" t="s">
        <v>83</v>
      </c>
      <c r="D507" s="1" t="s">
        <v>86</v>
      </c>
      <c r="E507">
        <v>1861.58</v>
      </c>
      <c r="F507">
        <v>23735</v>
      </c>
      <c r="G507">
        <v>59</v>
      </c>
    </row>
    <row r="508" spans="1:7" x14ac:dyDescent="0.3">
      <c r="A508" s="1" t="s">
        <v>30</v>
      </c>
      <c r="B508">
        <v>2015</v>
      </c>
      <c r="C508" s="1" t="s">
        <v>83</v>
      </c>
      <c r="D508" s="1" t="s">
        <v>90</v>
      </c>
      <c r="E508">
        <v>33358.639999999999</v>
      </c>
      <c r="F508">
        <v>274259</v>
      </c>
      <c r="G508">
        <v>768</v>
      </c>
    </row>
    <row r="509" spans="1:7" x14ac:dyDescent="0.3">
      <c r="A509" s="1" t="s">
        <v>30</v>
      </c>
      <c r="B509">
        <v>2015</v>
      </c>
      <c r="C509" s="1" t="s">
        <v>83</v>
      </c>
      <c r="D509" s="1" t="s">
        <v>94</v>
      </c>
      <c r="E509">
        <v>1307.1400000000001</v>
      </c>
      <c r="F509">
        <v>2892</v>
      </c>
      <c r="G509">
        <v>0</v>
      </c>
    </row>
    <row r="510" spans="1:7" x14ac:dyDescent="0.3">
      <c r="A510" s="1" t="s">
        <v>30</v>
      </c>
      <c r="B510">
        <v>2015</v>
      </c>
      <c r="C510" s="1" t="s">
        <v>98</v>
      </c>
      <c r="D510" s="1" t="s">
        <v>99</v>
      </c>
      <c r="E510">
        <v>158800.67000000001</v>
      </c>
      <c r="F510">
        <v>4907587</v>
      </c>
      <c r="G510">
        <v>0</v>
      </c>
    </row>
    <row r="511" spans="1:7" x14ac:dyDescent="0.3">
      <c r="A511" s="1" t="s">
        <v>30</v>
      </c>
      <c r="B511">
        <v>2015</v>
      </c>
      <c r="C511" s="1" t="s">
        <v>98</v>
      </c>
      <c r="D511" s="1" t="s">
        <v>104</v>
      </c>
      <c r="E511">
        <v>97577.86</v>
      </c>
      <c r="F511">
        <v>6867603</v>
      </c>
      <c r="G511">
        <v>18061</v>
      </c>
    </row>
    <row r="512" spans="1:7" x14ac:dyDescent="0.3">
      <c r="A512" s="1" t="s">
        <v>30</v>
      </c>
      <c r="B512">
        <v>2015</v>
      </c>
      <c r="C512" s="1" t="s">
        <v>98</v>
      </c>
      <c r="D512" s="1" t="s">
        <v>116</v>
      </c>
      <c r="E512">
        <v>0</v>
      </c>
      <c r="F512">
        <v>0</v>
      </c>
      <c r="G512">
        <v>0</v>
      </c>
    </row>
    <row r="513" spans="1:7" x14ac:dyDescent="0.3">
      <c r="A513" s="1" t="s">
        <v>30</v>
      </c>
      <c r="B513">
        <v>2015</v>
      </c>
      <c r="C513" s="1" t="s">
        <v>98</v>
      </c>
      <c r="D513" s="1" t="s">
        <v>122</v>
      </c>
      <c r="E513">
        <v>529765.74</v>
      </c>
      <c r="F513">
        <v>13727288</v>
      </c>
      <c r="G513">
        <v>0</v>
      </c>
    </row>
    <row r="514" spans="1:7" x14ac:dyDescent="0.3">
      <c r="A514" s="1" t="s">
        <v>30</v>
      </c>
      <c r="B514">
        <v>2015</v>
      </c>
      <c r="C514" s="1" t="s">
        <v>98</v>
      </c>
      <c r="D514" s="1" t="s">
        <v>351</v>
      </c>
      <c r="E514">
        <v>0</v>
      </c>
      <c r="F514">
        <v>0</v>
      </c>
      <c r="G514">
        <v>0</v>
      </c>
    </row>
    <row r="515" spans="1:7" x14ac:dyDescent="0.3">
      <c r="A515" s="1" t="s">
        <v>30</v>
      </c>
      <c r="B515">
        <v>2016</v>
      </c>
      <c r="C515" s="1" t="s">
        <v>83</v>
      </c>
      <c r="D515" s="1" t="s">
        <v>84</v>
      </c>
      <c r="E515">
        <v>0</v>
      </c>
      <c r="F515">
        <v>0</v>
      </c>
      <c r="G515">
        <v>0</v>
      </c>
    </row>
    <row r="516" spans="1:7" x14ac:dyDescent="0.3">
      <c r="A516" s="1" t="s">
        <v>30</v>
      </c>
      <c r="B516">
        <v>2016</v>
      </c>
      <c r="C516" s="1" t="s">
        <v>83</v>
      </c>
      <c r="D516" s="1" t="s">
        <v>86</v>
      </c>
      <c r="E516">
        <v>1814.75</v>
      </c>
      <c r="F516">
        <v>19993</v>
      </c>
      <c r="G516">
        <v>0</v>
      </c>
    </row>
    <row r="517" spans="1:7" x14ac:dyDescent="0.3">
      <c r="A517" s="1" t="s">
        <v>30</v>
      </c>
      <c r="B517">
        <v>2016</v>
      </c>
      <c r="C517" s="1" t="s">
        <v>83</v>
      </c>
      <c r="D517" s="1" t="s">
        <v>90</v>
      </c>
      <c r="E517">
        <v>33646.660000000003</v>
      </c>
      <c r="F517">
        <v>274259</v>
      </c>
      <c r="G517">
        <v>0</v>
      </c>
    </row>
    <row r="518" spans="1:7" x14ac:dyDescent="0.3">
      <c r="A518" s="1" t="s">
        <v>30</v>
      </c>
      <c r="B518">
        <v>2016</v>
      </c>
      <c r="C518" s="1" t="s">
        <v>83</v>
      </c>
      <c r="D518" s="1" t="s">
        <v>94</v>
      </c>
      <c r="E518">
        <v>1317.64</v>
      </c>
      <c r="F518">
        <v>2892</v>
      </c>
      <c r="G518">
        <v>0</v>
      </c>
    </row>
    <row r="519" spans="1:7" x14ac:dyDescent="0.3">
      <c r="A519" s="1" t="s">
        <v>30</v>
      </c>
      <c r="B519">
        <v>2016</v>
      </c>
      <c r="C519" s="1" t="s">
        <v>98</v>
      </c>
      <c r="D519" s="1" t="s">
        <v>99</v>
      </c>
      <c r="E519">
        <v>149134.29</v>
      </c>
      <c r="F519">
        <v>4617295</v>
      </c>
      <c r="G519">
        <v>0</v>
      </c>
    </row>
    <row r="520" spans="1:7" x14ac:dyDescent="0.3">
      <c r="A520" s="1" t="s">
        <v>30</v>
      </c>
      <c r="B520">
        <v>2016</v>
      </c>
      <c r="C520" s="1" t="s">
        <v>98</v>
      </c>
      <c r="D520" s="1" t="s">
        <v>104</v>
      </c>
      <c r="E520">
        <v>97683.96</v>
      </c>
      <c r="F520">
        <v>7048334</v>
      </c>
      <c r="G520">
        <v>18738.8</v>
      </c>
    </row>
    <row r="521" spans="1:7" x14ac:dyDescent="0.3">
      <c r="A521" s="1" t="s">
        <v>30</v>
      </c>
      <c r="B521">
        <v>2016</v>
      </c>
      <c r="C521" s="1" t="s">
        <v>98</v>
      </c>
      <c r="D521" s="1" t="s">
        <v>116</v>
      </c>
      <c r="E521">
        <v>0</v>
      </c>
      <c r="F521">
        <v>0</v>
      </c>
      <c r="G521">
        <v>0</v>
      </c>
    </row>
    <row r="522" spans="1:7" x14ac:dyDescent="0.3">
      <c r="A522" s="1" t="s">
        <v>30</v>
      </c>
      <c r="B522">
        <v>2016</v>
      </c>
      <c r="C522" s="1" t="s">
        <v>98</v>
      </c>
      <c r="D522" s="1" t="s">
        <v>122</v>
      </c>
      <c r="E522">
        <v>493866.76</v>
      </c>
      <c r="F522">
        <v>12612066</v>
      </c>
      <c r="G522">
        <v>0</v>
      </c>
    </row>
    <row r="523" spans="1:7" x14ac:dyDescent="0.3">
      <c r="A523" s="1" t="s">
        <v>30</v>
      </c>
      <c r="B523">
        <v>2016</v>
      </c>
      <c r="C523" s="1" t="s">
        <v>98</v>
      </c>
      <c r="D523" s="1" t="s">
        <v>351</v>
      </c>
      <c r="E523">
        <v>0</v>
      </c>
      <c r="F523">
        <v>0</v>
      </c>
      <c r="G523">
        <v>0</v>
      </c>
    </row>
    <row r="524" spans="1:7" x14ac:dyDescent="0.3">
      <c r="A524" s="1" t="s">
        <v>30</v>
      </c>
      <c r="B524">
        <v>2017</v>
      </c>
      <c r="C524" s="1" t="s">
        <v>83</v>
      </c>
      <c r="D524" s="1" t="s">
        <v>84</v>
      </c>
      <c r="E524">
        <v>0</v>
      </c>
      <c r="F524">
        <v>0</v>
      </c>
      <c r="G524">
        <v>0</v>
      </c>
    </row>
    <row r="525" spans="1:7" x14ac:dyDescent="0.3">
      <c r="A525" s="1" t="s">
        <v>30</v>
      </c>
      <c r="B525">
        <v>2017</v>
      </c>
      <c r="C525" s="1" t="s">
        <v>83</v>
      </c>
      <c r="D525" s="1" t="s">
        <v>86</v>
      </c>
      <c r="E525">
        <v>1830.09</v>
      </c>
      <c r="F525">
        <v>20629</v>
      </c>
      <c r="G525">
        <v>58.69</v>
      </c>
    </row>
    <row r="526" spans="1:7" x14ac:dyDescent="0.3">
      <c r="A526" s="1" t="s">
        <v>30</v>
      </c>
      <c r="B526">
        <v>2017</v>
      </c>
      <c r="C526" s="1" t="s">
        <v>83</v>
      </c>
      <c r="D526" s="1" t="s">
        <v>90</v>
      </c>
      <c r="E526">
        <v>33516.22</v>
      </c>
      <c r="F526">
        <v>274259</v>
      </c>
      <c r="G526">
        <v>768</v>
      </c>
    </row>
    <row r="527" spans="1:7" x14ac:dyDescent="0.3">
      <c r="A527" s="1" t="s">
        <v>30</v>
      </c>
      <c r="B527">
        <v>2017</v>
      </c>
      <c r="C527" s="1" t="s">
        <v>83</v>
      </c>
      <c r="D527" s="1" t="s">
        <v>94</v>
      </c>
      <c r="E527">
        <v>1313.28</v>
      </c>
      <c r="F527">
        <v>2892</v>
      </c>
      <c r="G527">
        <v>0</v>
      </c>
    </row>
    <row r="528" spans="1:7" x14ac:dyDescent="0.3">
      <c r="A528" s="1" t="s">
        <v>30</v>
      </c>
      <c r="B528">
        <v>2017</v>
      </c>
      <c r="C528" s="1" t="s">
        <v>98</v>
      </c>
      <c r="D528" s="1" t="s">
        <v>99</v>
      </c>
      <c r="E528">
        <v>148561.31</v>
      </c>
      <c r="F528">
        <v>4702580</v>
      </c>
      <c r="G528">
        <v>0</v>
      </c>
    </row>
    <row r="529" spans="1:7" x14ac:dyDescent="0.3">
      <c r="A529" s="1" t="s">
        <v>30</v>
      </c>
      <c r="B529">
        <v>2017</v>
      </c>
      <c r="C529" s="1" t="s">
        <v>98</v>
      </c>
      <c r="D529" s="1" t="s">
        <v>104</v>
      </c>
      <c r="E529">
        <v>93832.77</v>
      </c>
      <c r="F529">
        <v>6797046</v>
      </c>
      <c r="G529">
        <v>17521.599999999999</v>
      </c>
    </row>
    <row r="530" spans="1:7" x14ac:dyDescent="0.3">
      <c r="A530" s="1" t="s">
        <v>30</v>
      </c>
      <c r="B530">
        <v>2017</v>
      </c>
      <c r="C530" s="1" t="s">
        <v>98</v>
      </c>
      <c r="D530" s="1" t="s">
        <v>116</v>
      </c>
      <c r="E530">
        <v>0</v>
      </c>
      <c r="F530">
        <v>0</v>
      </c>
      <c r="G530">
        <v>0</v>
      </c>
    </row>
    <row r="531" spans="1:7" x14ac:dyDescent="0.3">
      <c r="A531" s="1" t="s">
        <v>30</v>
      </c>
      <c r="B531">
        <v>2017</v>
      </c>
      <c r="C531" s="1" t="s">
        <v>98</v>
      </c>
      <c r="D531" s="1" t="s">
        <v>122</v>
      </c>
      <c r="E531">
        <v>483503.42</v>
      </c>
      <c r="F531">
        <v>12775802</v>
      </c>
      <c r="G531">
        <v>0</v>
      </c>
    </row>
    <row r="532" spans="1:7" x14ac:dyDescent="0.3">
      <c r="A532" s="1" t="s">
        <v>30</v>
      </c>
      <c r="B532">
        <v>2017</v>
      </c>
      <c r="C532" s="1" t="s">
        <v>98</v>
      </c>
      <c r="D532" s="1" t="s">
        <v>351</v>
      </c>
      <c r="E532">
        <v>0</v>
      </c>
      <c r="F532">
        <v>0</v>
      </c>
      <c r="G532">
        <v>0</v>
      </c>
    </row>
    <row r="533" spans="1:7" x14ac:dyDescent="0.3">
      <c r="A533" s="1" t="s">
        <v>30</v>
      </c>
      <c r="B533">
        <v>2018</v>
      </c>
      <c r="C533" s="1" t="s">
        <v>83</v>
      </c>
      <c r="D533" s="1" t="s">
        <v>84</v>
      </c>
      <c r="E533">
        <v>0</v>
      </c>
      <c r="F533">
        <v>0</v>
      </c>
      <c r="G533">
        <v>0</v>
      </c>
    </row>
    <row r="534" spans="1:7" x14ac:dyDescent="0.3">
      <c r="A534" s="1" t="s">
        <v>30</v>
      </c>
      <c r="B534">
        <v>2018</v>
      </c>
      <c r="C534" s="1" t="s">
        <v>83</v>
      </c>
      <c r="D534" s="1" t="s">
        <v>86</v>
      </c>
      <c r="E534">
        <v>1729.46</v>
      </c>
      <c r="F534">
        <v>20172</v>
      </c>
      <c r="G534">
        <v>55.47</v>
      </c>
    </row>
    <row r="535" spans="1:7" x14ac:dyDescent="0.3">
      <c r="A535" s="1" t="s">
        <v>30</v>
      </c>
      <c r="B535">
        <v>2018</v>
      </c>
      <c r="C535" s="1" t="s">
        <v>83</v>
      </c>
      <c r="D535" s="1" t="s">
        <v>90</v>
      </c>
      <c r="E535">
        <v>33516.22</v>
      </c>
      <c r="F535">
        <v>274259</v>
      </c>
      <c r="G535">
        <v>768</v>
      </c>
    </row>
    <row r="536" spans="1:7" x14ac:dyDescent="0.3">
      <c r="A536" s="1" t="s">
        <v>30</v>
      </c>
      <c r="B536">
        <v>2018</v>
      </c>
      <c r="C536" s="1" t="s">
        <v>83</v>
      </c>
      <c r="D536" s="1" t="s">
        <v>94</v>
      </c>
      <c r="E536">
        <v>1313.28</v>
      </c>
      <c r="F536">
        <v>2892</v>
      </c>
      <c r="G536">
        <v>0</v>
      </c>
    </row>
    <row r="537" spans="1:7" x14ac:dyDescent="0.3">
      <c r="A537" s="1" t="s">
        <v>30</v>
      </c>
      <c r="B537">
        <v>2018</v>
      </c>
      <c r="C537" s="1" t="s">
        <v>98</v>
      </c>
      <c r="D537" s="1" t="s">
        <v>99</v>
      </c>
      <c r="E537">
        <v>151518.28</v>
      </c>
      <c r="F537">
        <v>4873420</v>
      </c>
      <c r="G537">
        <v>0</v>
      </c>
    </row>
    <row r="538" spans="1:7" x14ac:dyDescent="0.3">
      <c r="A538" s="1" t="s">
        <v>30</v>
      </c>
      <c r="B538">
        <v>2018</v>
      </c>
      <c r="C538" s="1" t="s">
        <v>98</v>
      </c>
      <c r="D538" s="1" t="s">
        <v>104</v>
      </c>
      <c r="E538">
        <v>87114.82</v>
      </c>
      <c r="F538">
        <v>5786213</v>
      </c>
      <c r="G538">
        <v>16332.58</v>
      </c>
    </row>
    <row r="539" spans="1:7" x14ac:dyDescent="0.3">
      <c r="A539" s="1" t="s">
        <v>30</v>
      </c>
      <c r="B539">
        <v>2018</v>
      </c>
      <c r="C539" s="1" t="s">
        <v>98</v>
      </c>
      <c r="D539" s="1" t="s">
        <v>116</v>
      </c>
      <c r="E539">
        <v>0</v>
      </c>
      <c r="F539">
        <v>0</v>
      </c>
      <c r="G539">
        <v>0</v>
      </c>
    </row>
    <row r="540" spans="1:7" x14ac:dyDescent="0.3">
      <c r="A540" s="1" t="s">
        <v>30</v>
      </c>
      <c r="B540">
        <v>2018</v>
      </c>
      <c r="C540" s="1" t="s">
        <v>98</v>
      </c>
      <c r="D540" s="1" t="s">
        <v>122</v>
      </c>
      <c r="E540">
        <v>493681.76</v>
      </c>
      <c r="F540">
        <v>13568560</v>
      </c>
      <c r="G540">
        <v>0</v>
      </c>
    </row>
    <row r="541" spans="1:7" x14ac:dyDescent="0.3">
      <c r="A541" s="1" t="s">
        <v>30</v>
      </c>
      <c r="B541">
        <v>2018</v>
      </c>
      <c r="C541" s="1" t="s">
        <v>98</v>
      </c>
      <c r="D541" s="1" t="s">
        <v>351</v>
      </c>
      <c r="E541">
        <v>0</v>
      </c>
      <c r="F541">
        <v>0</v>
      </c>
      <c r="G541">
        <v>0</v>
      </c>
    </row>
    <row r="542" spans="1:7" x14ac:dyDescent="0.3">
      <c r="A542" s="1" t="s">
        <v>30</v>
      </c>
      <c r="B542">
        <v>2019</v>
      </c>
      <c r="C542" s="1" t="s">
        <v>83</v>
      </c>
      <c r="D542" s="1" t="s">
        <v>84</v>
      </c>
      <c r="E542">
        <v>0</v>
      </c>
      <c r="F542">
        <v>0</v>
      </c>
      <c r="G542">
        <v>0</v>
      </c>
    </row>
    <row r="543" spans="1:7" x14ac:dyDescent="0.3">
      <c r="A543" s="1" t="s">
        <v>30</v>
      </c>
      <c r="B543">
        <v>2019</v>
      </c>
      <c r="C543" s="1" t="s">
        <v>83</v>
      </c>
      <c r="D543" s="1" t="s">
        <v>86</v>
      </c>
      <c r="E543">
        <v>1917.17</v>
      </c>
      <c r="F543">
        <v>19707</v>
      </c>
      <c r="G543">
        <v>54</v>
      </c>
    </row>
    <row r="544" spans="1:7" x14ac:dyDescent="0.3">
      <c r="A544" s="1" t="s">
        <v>30</v>
      </c>
      <c r="B544">
        <v>2019</v>
      </c>
      <c r="C544" s="1" t="s">
        <v>83</v>
      </c>
      <c r="D544" s="1" t="s">
        <v>90</v>
      </c>
      <c r="E544">
        <v>32488.66</v>
      </c>
      <c r="F544">
        <v>274259</v>
      </c>
      <c r="G544">
        <v>768</v>
      </c>
    </row>
    <row r="545" spans="1:7" x14ac:dyDescent="0.3">
      <c r="A545" s="1" t="s">
        <v>30</v>
      </c>
      <c r="B545">
        <v>2019</v>
      </c>
      <c r="C545" s="1" t="s">
        <v>83</v>
      </c>
      <c r="D545" s="1" t="s">
        <v>94</v>
      </c>
      <c r="E545">
        <v>1212.54</v>
      </c>
      <c r="F545">
        <v>2892</v>
      </c>
      <c r="G545">
        <v>0</v>
      </c>
    </row>
    <row r="546" spans="1:7" x14ac:dyDescent="0.3">
      <c r="A546" s="1" t="s">
        <v>30</v>
      </c>
      <c r="B546">
        <v>2019</v>
      </c>
      <c r="C546" s="1" t="s">
        <v>98</v>
      </c>
      <c r="D546" s="1" t="s">
        <v>99</v>
      </c>
      <c r="E546">
        <v>173816.06</v>
      </c>
      <c r="F546">
        <v>4959666</v>
      </c>
      <c r="G546">
        <v>0</v>
      </c>
    </row>
    <row r="547" spans="1:7" x14ac:dyDescent="0.3">
      <c r="A547" s="1" t="s">
        <v>30</v>
      </c>
      <c r="B547">
        <v>2019</v>
      </c>
      <c r="C547" s="1" t="s">
        <v>98</v>
      </c>
      <c r="D547" s="1" t="s">
        <v>104</v>
      </c>
      <c r="E547">
        <v>97464.57</v>
      </c>
      <c r="F547">
        <v>5682647</v>
      </c>
      <c r="G547">
        <v>15750</v>
      </c>
    </row>
    <row r="548" spans="1:7" x14ac:dyDescent="0.3">
      <c r="A548" s="1" t="s">
        <v>30</v>
      </c>
      <c r="B548">
        <v>2019</v>
      </c>
      <c r="C548" s="1" t="s">
        <v>98</v>
      </c>
      <c r="D548" s="1" t="s">
        <v>116</v>
      </c>
      <c r="E548">
        <v>0</v>
      </c>
      <c r="F548">
        <v>0</v>
      </c>
      <c r="G548">
        <v>0</v>
      </c>
    </row>
    <row r="549" spans="1:7" x14ac:dyDescent="0.3">
      <c r="A549" s="1" t="s">
        <v>30</v>
      </c>
      <c r="B549">
        <v>2019</v>
      </c>
      <c r="C549" s="1" t="s">
        <v>98</v>
      </c>
      <c r="D549" s="1" t="s">
        <v>122</v>
      </c>
      <c r="E549">
        <v>594029.38</v>
      </c>
      <c r="F549">
        <v>14383418</v>
      </c>
      <c r="G549">
        <v>0</v>
      </c>
    </row>
    <row r="550" spans="1:7" x14ac:dyDescent="0.3">
      <c r="A550" s="1" t="s">
        <v>30</v>
      </c>
      <c r="B550">
        <v>2019</v>
      </c>
      <c r="C550" s="1" t="s">
        <v>98</v>
      </c>
      <c r="D550" s="1" t="s">
        <v>351</v>
      </c>
      <c r="E550">
        <v>0</v>
      </c>
      <c r="F550">
        <v>0</v>
      </c>
      <c r="G550">
        <v>0</v>
      </c>
    </row>
    <row r="551" spans="1:7" x14ac:dyDescent="0.3">
      <c r="A551" s="1" t="s">
        <v>30</v>
      </c>
      <c r="B551">
        <v>2020</v>
      </c>
      <c r="C551" s="1" t="s">
        <v>83</v>
      </c>
      <c r="D551" s="1" t="s">
        <v>84</v>
      </c>
      <c r="E551">
        <v>0</v>
      </c>
      <c r="F551">
        <v>0</v>
      </c>
      <c r="G551">
        <v>0</v>
      </c>
    </row>
    <row r="552" spans="1:7" x14ac:dyDescent="0.3">
      <c r="A552" s="1" t="s">
        <v>30</v>
      </c>
      <c r="B552">
        <v>2020</v>
      </c>
      <c r="C552" s="1" t="s">
        <v>83</v>
      </c>
      <c r="D552" s="1" t="s">
        <v>86</v>
      </c>
      <c r="E552">
        <v>2146.27</v>
      </c>
      <c r="F552">
        <v>19761</v>
      </c>
      <c r="G552">
        <v>55</v>
      </c>
    </row>
    <row r="553" spans="1:7" x14ac:dyDescent="0.3">
      <c r="A553" s="1" t="s">
        <v>30</v>
      </c>
      <c r="B553">
        <v>2020</v>
      </c>
      <c r="C553" s="1" t="s">
        <v>83</v>
      </c>
      <c r="D553" s="1" t="s">
        <v>90</v>
      </c>
      <c r="E553">
        <v>24427.19</v>
      </c>
      <c r="F553">
        <v>261112</v>
      </c>
      <c r="G553">
        <v>738</v>
      </c>
    </row>
    <row r="554" spans="1:7" x14ac:dyDescent="0.3">
      <c r="A554" s="1" t="s">
        <v>30</v>
      </c>
      <c r="B554">
        <v>2020</v>
      </c>
      <c r="C554" s="1" t="s">
        <v>83</v>
      </c>
      <c r="D554" s="1" t="s">
        <v>94</v>
      </c>
      <c r="E554">
        <v>994.32</v>
      </c>
      <c r="F554">
        <v>2892</v>
      </c>
      <c r="G554">
        <v>0</v>
      </c>
    </row>
    <row r="555" spans="1:7" x14ac:dyDescent="0.3">
      <c r="A555" s="1" t="s">
        <v>30</v>
      </c>
      <c r="B555">
        <v>2020</v>
      </c>
      <c r="C555" s="1" t="s">
        <v>98</v>
      </c>
      <c r="D555" s="1" t="s">
        <v>99</v>
      </c>
      <c r="E555">
        <v>181994.54</v>
      </c>
      <c r="F555">
        <v>4420025</v>
      </c>
      <c r="G555">
        <v>0</v>
      </c>
    </row>
    <row r="556" spans="1:7" x14ac:dyDescent="0.3">
      <c r="A556" s="1" t="s">
        <v>30</v>
      </c>
      <c r="B556">
        <v>2020</v>
      </c>
      <c r="C556" s="1" t="s">
        <v>98</v>
      </c>
      <c r="D556" s="1" t="s">
        <v>104</v>
      </c>
      <c r="E556">
        <v>100636.28</v>
      </c>
      <c r="F556">
        <v>4702565</v>
      </c>
      <c r="G556">
        <v>14202.4</v>
      </c>
    </row>
    <row r="557" spans="1:7" x14ac:dyDescent="0.3">
      <c r="A557" s="1" t="s">
        <v>30</v>
      </c>
      <c r="B557">
        <v>2020</v>
      </c>
      <c r="C557" s="1" t="s">
        <v>98</v>
      </c>
      <c r="D557" s="1" t="s">
        <v>116</v>
      </c>
      <c r="E557">
        <v>0</v>
      </c>
      <c r="F557">
        <v>0</v>
      </c>
      <c r="G557">
        <v>0</v>
      </c>
    </row>
    <row r="558" spans="1:7" x14ac:dyDescent="0.3">
      <c r="A558" s="1" t="s">
        <v>30</v>
      </c>
      <c r="B558">
        <v>2020</v>
      </c>
      <c r="C558" s="1" t="s">
        <v>98</v>
      </c>
      <c r="D558" s="1" t="s">
        <v>122</v>
      </c>
      <c r="E558">
        <v>667502.19999999995</v>
      </c>
      <c r="F558">
        <v>14043405</v>
      </c>
      <c r="G558">
        <v>0</v>
      </c>
    </row>
    <row r="559" spans="1:7" x14ac:dyDescent="0.3">
      <c r="A559" s="1" t="s">
        <v>30</v>
      </c>
      <c r="B559">
        <v>2020</v>
      </c>
      <c r="C559" s="1" t="s">
        <v>98</v>
      </c>
      <c r="D559" s="1" t="s">
        <v>351</v>
      </c>
      <c r="E559">
        <v>0</v>
      </c>
      <c r="F559">
        <v>0</v>
      </c>
      <c r="G559">
        <v>0</v>
      </c>
    </row>
    <row r="560" spans="1:7" x14ac:dyDescent="0.3">
      <c r="A560" s="1" t="s">
        <v>30</v>
      </c>
      <c r="B560">
        <v>2021</v>
      </c>
      <c r="C560" s="1" t="s">
        <v>83</v>
      </c>
      <c r="D560" s="1" t="s">
        <v>84</v>
      </c>
      <c r="E560">
        <v>0</v>
      </c>
      <c r="F560">
        <v>0</v>
      </c>
      <c r="G560">
        <v>0</v>
      </c>
    </row>
    <row r="561" spans="1:7" x14ac:dyDescent="0.3">
      <c r="A561" s="1" t="s">
        <v>30</v>
      </c>
      <c r="B561">
        <v>2021</v>
      </c>
      <c r="C561" s="1" t="s">
        <v>83</v>
      </c>
      <c r="D561" s="1" t="s">
        <v>86</v>
      </c>
      <c r="E561">
        <v>2165.2800000000002</v>
      </c>
      <c r="F561">
        <v>19706</v>
      </c>
      <c r="G561">
        <v>54.68</v>
      </c>
    </row>
    <row r="562" spans="1:7" x14ac:dyDescent="0.3">
      <c r="A562" s="1" t="s">
        <v>30</v>
      </c>
      <c r="B562">
        <v>2021</v>
      </c>
      <c r="C562" s="1" t="s">
        <v>83</v>
      </c>
      <c r="D562" s="1" t="s">
        <v>90</v>
      </c>
      <c r="E562">
        <v>12293.82</v>
      </c>
      <c r="F562">
        <v>198386</v>
      </c>
      <c r="G562">
        <v>562</v>
      </c>
    </row>
    <row r="563" spans="1:7" x14ac:dyDescent="0.3">
      <c r="A563" s="1" t="s">
        <v>30</v>
      </c>
      <c r="B563">
        <v>2021</v>
      </c>
      <c r="C563" s="1" t="s">
        <v>83</v>
      </c>
      <c r="D563" s="1" t="s">
        <v>94</v>
      </c>
      <c r="E563">
        <v>928.68</v>
      </c>
      <c r="F563">
        <v>2892</v>
      </c>
      <c r="G563">
        <v>0</v>
      </c>
    </row>
    <row r="564" spans="1:7" x14ac:dyDescent="0.3">
      <c r="A564" s="1" t="s">
        <v>30</v>
      </c>
      <c r="B564">
        <v>2021</v>
      </c>
      <c r="C564" s="1" t="s">
        <v>98</v>
      </c>
      <c r="D564" s="1" t="s">
        <v>99</v>
      </c>
      <c r="E564">
        <v>179662.12</v>
      </c>
      <c r="F564">
        <v>4197425</v>
      </c>
      <c r="G564">
        <v>0</v>
      </c>
    </row>
    <row r="565" spans="1:7" x14ac:dyDescent="0.3">
      <c r="A565" s="1" t="s">
        <v>30</v>
      </c>
      <c r="B565">
        <v>2021</v>
      </c>
      <c r="C565" s="1" t="s">
        <v>98</v>
      </c>
      <c r="D565" s="1" t="s">
        <v>104</v>
      </c>
      <c r="E565">
        <v>98350.34</v>
      </c>
      <c r="F565">
        <v>4690419</v>
      </c>
      <c r="G565">
        <v>13442.2</v>
      </c>
    </row>
    <row r="566" spans="1:7" x14ac:dyDescent="0.3">
      <c r="A566" s="1" t="s">
        <v>30</v>
      </c>
      <c r="B566">
        <v>2021</v>
      </c>
      <c r="C566" s="1" t="s">
        <v>98</v>
      </c>
      <c r="D566" s="1" t="s">
        <v>116</v>
      </c>
      <c r="E566">
        <v>0</v>
      </c>
      <c r="F566">
        <v>0</v>
      </c>
      <c r="G566">
        <v>0</v>
      </c>
    </row>
    <row r="567" spans="1:7" x14ac:dyDescent="0.3">
      <c r="A567" s="1" t="s">
        <v>30</v>
      </c>
      <c r="B567">
        <v>2021</v>
      </c>
      <c r="C567" s="1" t="s">
        <v>98</v>
      </c>
      <c r="D567" s="1" t="s">
        <v>122</v>
      </c>
      <c r="E567">
        <v>679688.64</v>
      </c>
      <c r="F567">
        <v>13608715</v>
      </c>
      <c r="G567">
        <v>0</v>
      </c>
    </row>
    <row r="568" spans="1:7" x14ac:dyDescent="0.3">
      <c r="A568" s="1" t="s">
        <v>30</v>
      </c>
      <c r="B568">
        <v>2021</v>
      </c>
      <c r="C568" s="1" t="s">
        <v>98</v>
      </c>
      <c r="D568" s="1" t="s">
        <v>351</v>
      </c>
      <c r="E568">
        <v>0</v>
      </c>
      <c r="F568">
        <v>0</v>
      </c>
      <c r="G568">
        <v>0</v>
      </c>
    </row>
    <row r="569" spans="1:7" x14ac:dyDescent="0.3">
      <c r="A569" s="1" t="s">
        <v>31</v>
      </c>
      <c r="B569">
        <v>2015</v>
      </c>
      <c r="C569" s="1" t="s">
        <v>83</v>
      </c>
      <c r="D569" s="1" t="s">
        <v>84</v>
      </c>
      <c r="E569">
        <v>0</v>
      </c>
      <c r="F569">
        <v>0</v>
      </c>
      <c r="G569">
        <v>0</v>
      </c>
    </row>
    <row r="570" spans="1:7" x14ac:dyDescent="0.3">
      <c r="A570" s="1" t="s">
        <v>31</v>
      </c>
      <c r="B570">
        <v>2015</v>
      </c>
      <c r="C570" s="1" t="s">
        <v>83</v>
      </c>
      <c r="D570" s="1" t="s">
        <v>86</v>
      </c>
      <c r="E570">
        <v>0</v>
      </c>
      <c r="F570">
        <v>0</v>
      </c>
      <c r="G570">
        <v>0</v>
      </c>
    </row>
    <row r="571" spans="1:7" x14ac:dyDescent="0.3">
      <c r="A571" s="1" t="s">
        <v>31</v>
      </c>
      <c r="B571">
        <v>2015</v>
      </c>
      <c r="C571" s="1" t="s">
        <v>83</v>
      </c>
      <c r="D571" s="1" t="s">
        <v>90</v>
      </c>
      <c r="E571">
        <v>17991.060000000001</v>
      </c>
      <c r="F571">
        <v>373174</v>
      </c>
      <c r="G571">
        <v>1045</v>
      </c>
    </row>
    <row r="572" spans="1:7" x14ac:dyDescent="0.3">
      <c r="A572" s="1" t="s">
        <v>31</v>
      </c>
      <c r="B572">
        <v>2015</v>
      </c>
      <c r="C572" s="1" t="s">
        <v>83</v>
      </c>
      <c r="D572" s="1" t="s">
        <v>94</v>
      </c>
      <c r="E572">
        <v>4935.24</v>
      </c>
      <c r="F572">
        <v>94284</v>
      </c>
      <c r="G572">
        <v>0</v>
      </c>
    </row>
    <row r="573" spans="1:7" x14ac:dyDescent="0.3">
      <c r="A573" s="1" t="s">
        <v>31</v>
      </c>
      <c r="B573">
        <v>2015</v>
      </c>
      <c r="C573" s="1" t="s">
        <v>98</v>
      </c>
      <c r="D573" s="1" t="s">
        <v>99</v>
      </c>
      <c r="E573">
        <v>99843.36</v>
      </c>
      <c r="F573">
        <v>4594197</v>
      </c>
      <c r="G573">
        <v>0</v>
      </c>
    </row>
    <row r="574" spans="1:7" x14ac:dyDescent="0.3">
      <c r="A574" s="1" t="s">
        <v>31</v>
      </c>
      <c r="B574">
        <v>2015</v>
      </c>
      <c r="C574" s="1" t="s">
        <v>98</v>
      </c>
      <c r="D574" s="1" t="s">
        <v>104</v>
      </c>
      <c r="E574">
        <v>69919.399999999994</v>
      </c>
      <c r="F574">
        <v>4316369</v>
      </c>
      <c r="G574">
        <v>12238</v>
      </c>
    </row>
    <row r="575" spans="1:7" x14ac:dyDescent="0.3">
      <c r="A575" s="1" t="s">
        <v>31</v>
      </c>
      <c r="B575">
        <v>2015</v>
      </c>
      <c r="C575" s="1" t="s">
        <v>98</v>
      </c>
      <c r="D575" s="1" t="s">
        <v>116</v>
      </c>
      <c r="E575">
        <v>0</v>
      </c>
      <c r="F575">
        <v>0</v>
      </c>
      <c r="G575">
        <v>0</v>
      </c>
    </row>
    <row r="576" spans="1:7" x14ac:dyDescent="0.3">
      <c r="A576" s="1" t="s">
        <v>31</v>
      </c>
      <c r="B576">
        <v>2015</v>
      </c>
      <c r="C576" s="1" t="s">
        <v>98</v>
      </c>
      <c r="D576" s="1" t="s">
        <v>122</v>
      </c>
      <c r="E576">
        <v>600826.44999999995</v>
      </c>
      <c r="F576">
        <v>19377540</v>
      </c>
      <c r="G576">
        <v>0</v>
      </c>
    </row>
    <row r="577" spans="1:7" x14ac:dyDescent="0.3">
      <c r="A577" s="1" t="s">
        <v>31</v>
      </c>
      <c r="B577">
        <v>2015</v>
      </c>
      <c r="C577" s="1" t="s">
        <v>98</v>
      </c>
      <c r="D577" s="1" t="s">
        <v>351</v>
      </c>
      <c r="E577">
        <v>0</v>
      </c>
      <c r="F577">
        <v>0</v>
      </c>
      <c r="G577">
        <v>0</v>
      </c>
    </row>
    <row r="578" spans="1:7" x14ac:dyDescent="0.3">
      <c r="A578" s="1" t="s">
        <v>31</v>
      </c>
      <c r="B578">
        <v>2016</v>
      </c>
      <c r="C578" s="1" t="s">
        <v>83</v>
      </c>
      <c r="D578" s="1" t="s">
        <v>84</v>
      </c>
      <c r="E578">
        <v>0</v>
      </c>
      <c r="F578">
        <v>0</v>
      </c>
      <c r="G578">
        <v>0</v>
      </c>
    </row>
    <row r="579" spans="1:7" x14ac:dyDescent="0.3">
      <c r="A579" s="1" t="s">
        <v>31</v>
      </c>
      <c r="B579">
        <v>2016</v>
      </c>
      <c r="C579" s="1" t="s">
        <v>83</v>
      </c>
      <c r="D579" s="1" t="s">
        <v>86</v>
      </c>
      <c r="E579">
        <v>0</v>
      </c>
      <c r="F579">
        <v>0</v>
      </c>
      <c r="G579">
        <v>0</v>
      </c>
    </row>
    <row r="580" spans="1:7" x14ac:dyDescent="0.3">
      <c r="A580" s="1" t="s">
        <v>31</v>
      </c>
      <c r="B580">
        <v>2016</v>
      </c>
      <c r="C580" s="1" t="s">
        <v>83</v>
      </c>
      <c r="D580" s="1" t="s">
        <v>90</v>
      </c>
      <c r="E580">
        <v>18862.02</v>
      </c>
      <c r="F580">
        <v>321015</v>
      </c>
      <c r="G580">
        <v>917</v>
      </c>
    </row>
    <row r="581" spans="1:7" x14ac:dyDescent="0.3">
      <c r="A581" s="1" t="s">
        <v>31</v>
      </c>
      <c r="B581">
        <v>2016</v>
      </c>
      <c r="C581" s="1" t="s">
        <v>83</v>
      </c>
      <c r="D581" s="1" t="s">
        <v>94</v>
      </c>
      <c r="E581">
        <v>4821.32</v>
      </c>
      <c r="F581">
        <v>93284</v>
      </c>
      <c r="G581">
        <v>0</v>
      </c>
    </row>
    <row r="582" spans="1:7" x14ac:dyDescent="0.3">
      <c r="A582" s="1" t="s">
        <v>31</v>
      </c>
      <c r="B582">
        <v>2016</v>
      </c>
      <c r="C582" s="1" t="s">
        <v>98</v>
      </c>
      <c r="D582" s="1" t="s">
        <v>99</v>
      </c>
      <c r="E582">
        <v>100326.85</v>
      </c>
      <c r="F582">
        <v>4547781</v>
      </c>
      <c r="G582">
        <v>0</v>
      </c>
    </row>
    <row r="583" spans="1:7" x14ac:dyDescent="0.3">
      <c r="A583" s="1" t="s">
        <v>31</v>
      </c>
      <c r="B583">
        <v>2016</v>
      </c>
      <c r="C583" s="1" t="s">
        <v>98</v>
      </c>
      <c r="D583" s="1" t="s">
        <v>104</v>
      </c>
      <c r="E583">
        <v>69666.98</v>
      </c>
      <c r="F583">
        <v>4242389</v>
      </c>
      <c r="G583">
        <v>12058</v>
      </c>
    </row>
    <row r="584" spans="1:7" x14ac:dyDescent="0.3">
      <c r="A584" s="1" t="s">
        <v>31</v>
      </c>
      <c r="B584">
        <v>2016</v>
      </c>
      <c r="C584" s="1" t="s">
        <v>98</v>
      </c>
      <c r="D584" s="1" t="s">
        <v>116</v>
      </c>
      <c r="E584">
        <v>0</v>
      </c>
      <c r="F584">
        <v>0</v>
      </c>
      <c r="G584">
        <v>0</v>
      </c>
    </row>
    <row r="585" spans="1:7" x14ac:dyDescent="0.3">
      <c r="A585" s="1" t="s">
        <v>31</v>
      </c>
      <c r="B585">
        <v>2016</v>
      </c>
      <c r="C585" s="1" t="s">
        <v>98</v>
      </c>
      <c r="D585" s="1" t="s">
        <v>122</v>
      </c>
      <c r="E585">
        <v>630447.67000000004</v>
      </c>
      <c r="F585">
        <v>19268403</v>
      </c>
      <c r="G585">
        <v>0</v>
      </c>
    </row>
    <row r="586" spans="1:7" x14ac:dyDescent="0.3">
      <c r="A586" s="1" t="s">
        <v>31</v>
      </c>
      <c r="B586">
        <v>2016</v>
      </c>
      <c r="C586" s="1" t="s">
        <v>98</v>
      </c>
      <c r="D586" s="1" t="s">
        <v>351</v>
      </c>
      <c r="E586">
        <v>0</v>
      </c>
      <c r="F586">
        <v>0</v>
      </c>
      <c r="G586">
        <v>0</v>
      </c>
    </row>
    <row r="587" spans="1:7" x14ac:dyDescent="0.3">
      <c r="A587" s="1" t="s">
        <v>31</v>
      </c>
      <c r="B587">
        <v>2017</v>
      </c>
      <c r="C587" s="1" t="s">
        <v>83</v>
      </c>
      <c r="D587" s="1" t="s">
        <v>84</v>
      </c>
      <c r="E587">
        <v>0</v>
      </c>
      <c r="F587">
        <v>0</v>
      </c>
      <c r="G587">
        <v>0</v>
      </c>
    </row>
    <row r="588" spans="1:7" x14ac:dyDescent="0.3">
      <c r="A588" s="1" t="s">
        <v>31</v>
      </c>
      <c r="B588">
        <v>2017</v>
      </c>
      <c r="C588" s="1" t="s">
        <v>83</v>
      </c>
      <c r="D588" s="1" t="s">
        <v>86</v>
      </c>
      <c r="E588">
        <v>0</v>
      </c>
      <c r="F588">
        <v>0</v>
      </c>
      <c r="G588">
        <v>0</v>
      </c>
    </row>
    <row r="589" spans="1:7" x14ac:dyDescent="0.3">
      <c r="A589" s="1" t="s">
        <v>31</v>
      </c>
      <c r="B589">
        <v>2017</v>
      </c>
      <c r="C589" s="1" t="s">
        <v>83</v>
      </c>
      <c r="D589" s="1" t="s">
        <v>90</v>
      </c>
      <c r="E589">
        <v>17998.560000000001</v>
      </c>
      <c r="F589">
        <v>206615</v>
      </c>
      <c r="G589">
        <v>578</v>
      </c>
    </row>
    <row r="590" spans="1:7" x14ac:dyDescent="0.3">
      <c r="A590" s="1" t="s">
        <v>31</v>
      </c>
      <c r="B590">
        <v>2017</v>
      </c>
      <c r="C590" s="1" t="s">
        <v>83</v>
      </c>
      <c r="D590" s="1" t="s">
        <v>94</v>
      </c>
      <c r="E590">
        <v>4880.04</v>
      </c>
      <c r="F590">
        <v>93084</v>
      </c>
      <c r="G590">
        <v>0</v>
      </c>
    </row>
    <row r="591" spans="1:7" x14ac:dyDescent="0.3">
      <c r="A591" s="1" t="s">
        <v>31</v>
      </c>
      <c r="B591">
        <v>2017</v>
      </c>
      <c r="C591" s="1" t="s">
        <v>98</v>
      </c>
      <c r="D591" s="1" t="s">
        <v>99</v>
      </c>
      <c r="E591">
        <v>103401.16</v>
      </c>
      <c r="F591">
        <v>4556065</v>
      </c>
      <c r="G591">
        <v>0</v>
      </c>
    </row>
    <row r="592" spans="1:7" x14ac:dyDescent="0.3">
      <c r="A592" s="1" t="s">
        <v>31</v>
      </c>
      <c r="B592">
        <v>2017</v>
      </c>
      <c r="C592" s="1" t="s">
        <v>98</v>
      </c>
      <c r="D592" s="1" t="s">
        <v>104</v>
      </c>
      <c r="E592">
        <v>61253.87</v>
      </c>
      <c r="F592">
        <v>3809003</v>
      </c>
      <c r="G592">
        <v>10631</v>
      </c>
    </row>
    <row r="593" spans="1:7" x14ac:dyDescent="0.3">
      <c r="A593" s="1" t="s">
        <v>31</v>
      </c>
      <c r="B593">
        <v>2017</v>
      </c>
      <c r="C593" s="1" t="s">
        <v>98</v>
      </c>
      <c r="D593" s="1" t="s">
        <v>116</v>
      </c>
      <c r="E593">
        <v>0</v>
      </c>
      <c r="F593">
        <v>0</v>
      </c>
      <c r="G593">
        <v>0</v>
      </c>
    </row>
    <row r="594" spans="1:7" x14ac:dyDescent="0.3">
      <c r="A594" s="1" t="s">
        <v>31</v>
      </c>
      <c r="B594">
        <v>2017</v>
      </c>
      <c r="C594" s="1" t="s">
        <v>98</v>
      </c>
      <c r="D594" s="1" t="s">
        <v>122</v>
      </c>
      <c r="E594">
        <v>666434.01</v>
      </c>
      <c r="F594">
        <v>18934642</v>
      </c>
      <c r="G594">
        <v>0</v>
      </c>
    </row>
    <row r="595" spans="1:7" x14ac:dyDescent="0.3">
      <c r="A595" s="1" t="s">
        <v>31</v>
      </c>
      <c r="B595">
        <v>2017</v>
      </c>
      <c r="C595" s="1" t="s">
        <v>98</v>
      </c>
      <c r="D595" s="1" t="s">
        <v>351</v>
      </c>
      <c r="E595">
        <v>0</v>
      </c>
      <c r="F595">
        <v>0</v>
      </c>
      <c r="G595">
        <v>0</v>
      </c>
    </row>
    <row r="596" spans="1:7" x14ac:dyDescent="0.3">
      <c r="A596" s="1" t="s">
        <v>31</v>
      </c>
      <c r="B596">
        <v>2018</v>
      </c>
      <c r="C596" s="1" t="s">
        <v>83</v>
      </c>
      <c r="D596" s="1" t="s">
        <v>84</v>
      </c>
      <c r="E596">
        <v>0</v>
      </c>
      <c r="F596">
        <v>0</v>
      </c>
      <c r="G596">
        <v>0</v>
      </c>
    </row>
    <row r="597" spans="1:7" x14ac:dyDescent="0.3">
      <c r="A597" s="1" t="s">
        <v>31</v>
      </c>
      <c r="B597">
        <v>2018</v>
      </c>
      <c r="C597" s="1" t="s">
        <v>83</v>
      </c>
      <c r="D597" s="1" t="s">
        <v>86</v>
      </c>
      <c r="E597">
        <v>0</v>
      </c>
      <c r="F597">
        <v>0</v>
      </c>
      <c r="G597">
        <v>0</v>
      </c>
    </row>
    <row r="598" spans="1:7" x14ac:dyDescent="0.3">
      <c r="A598" s="1" t="s">
        <v>31</v>
      </c>
      <c r="B598">
        <v>2018</v>
      </c>
      <c r="C598" s="1" t="s">
        <v>83</v>
      </c>
      <c r="D598" s="1" t="s">
        <v>90</v>
      </c>
      <c r="E598">
        <v>23996.52</v>
      </c>
      <c r="F598">
        <v>208895</v>
      </c>
      <c r="G598">
        <v>583</v>
      </c>
    </row>
    <row r="599" spans="1:7" x14ac:dyDescent="0.3">
      <c r="A599" s="1" t="s">
        <v>31</v>
      </c>
      <c r="B599">
        <v>2018</v>
      </c>
      <c r="C599" s="1" t="s">
        <v>83</v>
      </c>
      <c r="D599" s="1" t="s">
        <v>94</v>
      </c>
      <c r="E599">
        <v>5717.16</v>
      </c>
      <c r="F599">
        <v>93084</v>
      </c>
      <c r="G599">
        <v>0</v>
      </c>
    </row>
    <row r="600" spans="1:7" x14ac:dyDescent="0.3">
      <c r="A600" s="1" t="s">
        <v>31</v>
      </c>
      <c r="B600">
        <v>2018</v>
      </c>
      <c r="C600" s="1" t="s">
        <v>98</v>
      </c>
      <c r="D600" s="1" t="s">
        <v>99</v>
      </c>
      <c r="E600">
        <v>122448.86</v>
      </c>
      <c r="F600">
        <v>4549793</v>
      </c>
      <c r="G600">
        <v>0</v>
      </c>
    </row>
    <row r="601" spans="1:7" x14ac:dyDescent="0.3">
      <c r="A601" s="1" t="s">
        <v>31</v>
      </c>
      <c r="B601">
        <v>2018</v>
      </c>
      <c r="C601" s="1" t="s">
        <v>98</v>
      </c>
      <c r="D601" s="1" t="s">
        <v>104</v>
      </c>
      <c r="E601">
        <v>67814.33</v>
      </c>
      <c r="F601">
        <v>3896559</v>
      </c>
      <c r="G601">
        <v>10935</v>
      </c>
    </row>
    <row r="602" spans="1:7" x14ac:dyDescent="0.3">
      <c r="A602" s="1" t="s">
        <v>31</v>
      </c>
      <c r="B602">
        <v>2018</v>
      </c>
      <c r="C602" s="1" t="s">
        <v>98</v>
      </c>
      <c r="D602" s="1" t="s">
        <v>116</v>
      </c>
      <c r="E602">
        <v>0</v>
      </c>
      <c r="F602">
        <v>0</v>
      </c>
      <c r="G602">
        <v>0</v>
      </c>
    </row>
    <row r="603" spans="1:7" x14ac:dyDescent="0.3">
      <c r="A603" s="1" t="s">
        <v>31</v>
      </c>
      <c r="B603">
        <v>2018</v>
      </c>
      <c r="C603" s="1" t="s">
        <v>98</v>
      </c>
      <c r="D603" s="1" t="s">
        <v>122</v>
      </c>
      <c r="E603">
        <v>837178.26</v>
      </c>
      <c r="F603">
        <v>20597137</v>
      </c>
      <c r="G603">
        <v>0</v>
      </c>
    </row>
    <row r="604" spans="1:7" x14ac:dyDescent="0.3">
      <c r="A604" s="1" t="s">
        <v>31</v>
      </c>
      <c r="B604">
        <v>2018</v>
      </c>
      <c r="C604" s="1" t="s">
        <v>98</v>
      </c>
      <c r="D604" s="1" t="s">
        <v>351</v>
      </c>
      <c r="E604">
        <v>0</v>
      </c>
      <c r="F604">
        <v>0</v>
      </c>
      <c r="G604">
        <v>0</v>
      </c>
    </row>
    <row r="605" spans="1:7" x14ac:dyDescent="0.3">
      <c r="A605" s="1" t="s">
        <v>31</v>
      </c>
      <c r="B605">
        <v>2019</v>
      </c>
      <c r="C605" s="1" t="s">
        <v>83</v>
      </c>
      <c r="D605" s="1" t="s">
        <v>84</v>
      </c>
      <c r="E605">
        <v>0</v>
      </c>
      <c r="F605">
        <v>0</v>
      </c>
      <c r="G605">
        <v>0</v>
      </c>
    </row>
    <row r="606" spans="1:7" x14ac:dyDescent="0.3">
      <c r="A606" s="1" t="s">
        <v>31</v>
      </c>
      <c r="B606">
        <v>2019</v>
      </c>
      <c r="C606" s="1" t="s">
        <v>83</v>
      </c>
      <c r="D606" s="1" t="s">
        <v>86</v>
      </c>
      <c r="E606">
        <v>0</v>
      </c>
      <c r="F606">
        <v>0</v>
      </c>
      <c r="G606">
        <v>0</v>
      </c>
    </row>
    <row r="607" spans="1:7" x14ac:dyDescent="0.3">
      <c r="A607" s="1" t="s">
        <v>31</v>
      </c>
      <c r="B607">
        <v>2019</v>
      </c>
      <c r="C607" s="1" t="s">
        <v>83</v>
      </c>
      <c r="D607" s="1" t="s">
        <v>90</v>
      </c>
      <c r="E607">
        <v>27107.49</v>
      </c>
      <c r="F607">
        <v>210843</v>
      </c>
      <c r="G607">
        <v>588</v>
      </c>
    </row>
    <row r="608" spans="1:7" x14ac:dyDescent="0.3">
      <c r="A608" s="1" t="s">
        <v>31</v>
      </c>
      <c r="B608">
        <v>2019</v>
      </c>
      <c r="C608" s="1" t="s">
        <v>83</v>
      </c>
      <c r="D608" s="1" t="s">
        <v>94</v>
      </c>
      <c r="E608">
        <v>5750.64</v>
      </c>
      <c r="F608">
        <v>93084</v>
      </c>
      <c r="G608">
        <v>0</v>
      </c>
    </row>
    <row r="609" spans="1:7" x14ac:dyDescent="0.3">
      <c r="A609" s="1" t="s">
        <v>31</v>
      </c>
      <c r="B609">
        <v>2019</v>
      </c>
      <c r="C609" s="1" t="s">
        <v>98</v>
      </c>
      <c r="D609" s="1" t="s">
        <v>99</v>
      </c>
      <c r="E609">
        <v>138351.84</v>
      </c>
      <c r="F609">
        <v>4605655</v>
      </c>
      <c r="G609">
        <v>0</v>
      </c>
    </row>
    <row r="610" spans="1:7" x14ac:dyDescent="0.3">
      <c r="A610" s="1" t="s">
        <v>31</v>
      </c>
      <c r="B610">
        <v>2019</v>
      </c>
      <c r="C610" s="1" t="s">
        <v>98</v>
      </c>
      <c r="D610" s="1" t="s">
        <v>104</v>
      </c>
      <c r="E610">
        <v>60706.67</v>
      </c>
      <c r="F610">
        <v>3459712</v>
      </c>
      <c r="G610">
        <v>10571</v>
      </c>
    </row>
    <row r="611" spans="1:7" x14ac:dyDescent="0.3">
      <c r="A611" s="1" t="s">
        <v>31</v>
      </c>
      <c r="B611">
        <v>2019</v>
      </c>
      <c r="C611" s="1" t="s">
        <v>98</v>
      </c>
      <c r="D611" s="1" t="s">
        <v>116</v>
      </c>
      <c r="E611">
        <v>0</v>
      </c>
      <c r="F611">
        <v>0</v>
      </c>
      <c r="G611">
        <v>0</v>
      </c>
    </row>
    <row r="612" spans="1:7" x14ac:dyDescent="0.3">
      <c r="A612" s="1" t="s">
        <v>31</v>
      </c>
      <c r="B612">
        <v>2019</v>
      </c>
      <c r="C612" s="1" t="s">
        <v>98</v>
      </c>
      <c r="D612" s="1" t="s">
        <v>122</v>
      </c>
      <c r="E612">
        <v>897213.94</v>
      </c>
      <c r="F612">
        <v>20253193</v>
      </c>
      <c r="G612">
        <v>0</v>
      </c>
    </row>
    <row r="613" spans="1:7" x14ac:dyDescent="0.3">
      <c r="A613" s="1" t="s">
        <v>31</v>
      </c>
      <c r="B613">
        <v>2019</v>
      </c>
      <c r="C613" s="1" t="s">
        <v>98</v>
      </c>
      <c r="D613" s="1" t="s">
        <v>351</v>
      </c>
      <c r="E613">
        <v>0</v>
      </c>
      <c r="F613">
        <v>0</v>
      </c>
      <c r="G613">
        <v>0</v>
      </c>
    </row>
    <row r="614" spans="1:7" x14ac:dyDescent="0.3">
      <c r="A614" s="1" t="s">
        <v>31</v>
      </c>
      <c r="B614">
        <v>2020</v>
      </c>
      <c r="C614" s="1" t="s">
        <v>83</v>
      </c>
      <c r="D614" s="1" t="s">
        <v>84</v>
      </c>
      <c r="E614">
        <v>0</v>
      </c>
      <c r="F614">
        <v>0</v>
      </c>
      <c r="G614">
        <v>0</v>
      </c>
    </row>
    <row r="615" spans="1:7" x14ac:dyDescent="0.3">
      <c r="A615" s="1" t="s">
        <v>31</v>
      </c>
      <c r="B615">
        <v>2020</v>
      </c>
      <c r="C615" s="1" t="s">
        <v>83</v>
      </c>
      <c r="D615" s="1" t="s">
        <v>86</v>
      </c>
      <c r="E615">
        <v>0</v>
      </c>
      <c r="F615">
        <v>0</v>
      </c>
      <c r="G615">
        <v>0</v>
      </c>
    </row>
    <row r="616" spans="1:7" x14ac:dyDescent="0.3">
      <c r="A616" s="1" t="s">
        <v>31</v>
      </c>
      <c r="B616">
        <v>2020</v>
      </c>
      <c r="C616" s="1" t="s">
        <v>83</v>
      </c>
      <c r="D616" s="1" t="s">
        <v>90</v>
      </c>
      <c r="E616">
        <v>28456.560000000001</v>
      </c>
      <c r="F616">
        <v>212836</v>
      </c>
      <c r="G616">
        <v>592</v>
      </c>
    </row>
    <row r="617" spans="1:7" x14ac:dyDescent="0.3">
      <c r="A617" s="1" t="s">
        <v>31</v>
      </c>
      <c r="B617">
        <v>2020</v>
      </c>
      <c r="C617" s="1" t="s">
        <v>83</v>
      </c>
      <c r="D617" s="1" t="s">
        <v>94</v>
      </c>
      <c r="E617">
        <v>5865.96</v>
      </c>
      <c r="F617">
        <v>93084</v>
      </c>
      <c r="G617">
        <v>0</v>
      </c>
    </row>
    <row r="618" spans="1:7" x14ac:dyDescent="0.3">
      <c r="A618" s="1" t="s">
        <v>31</v>
      </c>
      <c r="B618">
        <v>2020</v>
      </c>
      <c r="C618" s="1" t="s">
        <v>98</v>
      </c>
      <c r="D618" s="1" t="s">
        <v>99</v>
      </c>
      <c r="E618">
        <v>121017.84</v>
      </c>
      <c r="F618">
        <v>4285367</v>
      </c>
      <c r="G618">
        <v>0</v>
      </c>
    </row>
    <row r="619" spans="1:7" x14ac:dyDescent="0.3">
      <c r="A619" s="1" t="s">
        <v>31</v>
      </c>
      <c r="B619">
        <v>2020</v>
      </c>
      <c r="C619" s="1" t="s">
        <v>98</v>
      </c>
      <c r="D619" s="1" t="s">
        <v>104</v>
      </c>
      <c r="E619">
        <v>58928.92</v>
      </c>
      <c r="F619">
        <v>3022445</v>
      </c>
      <c r="G619">
        <v>9472</v>
      </c>
    </row>
    <row r="620" spans="1:7" x14ac:dyDescent="0.3">
      <c r="A620" s="1" t="s">
        <v>31</v>
      </c>
      <c r="B620">
        <v>2020</v>
      </c>
      <c r="C620" s="1" t="s">
        <v>98</v>
      </c>
      <c r="D620" s="1" t="s">
        <v>116</v>
      </c>
      <c r="E620">
        <v>0</v>
      </c>
      <c r="F620">
        <v>0</v>
      </c>
      <c r="G620">
        <v>0</v>
      </c>
    </row>
    <row r="621" spans="1:7" x14ac:dyDescent="0.3">
      <c r="A621" s="1" t="s">
        <v>31</v>
      </c>
      <c r="B621">
        <v>2020</v>
      </c>
      <c r="C621" s="1" t="s">
        <v>98</v>
      </c>
      <c r="D621" s="1" t="s">
        <v>122</v>
      </c>
      <c r="E621">
        <v>971068.89</v>
      </c>
      <c r="F621">
        <v>21302214</v>
      </c>
      <c r="G621">
        <v>0</v>
      </c>
    </row>
    <row r="622" spans="1:7" x14ac:dyDescent="0.3">
      <c r="A622" s="1" t="s">
        <v>31</v>
      </c>
      <c r="B622">
        <v>2020</v>
      </c>
      <c r="C622" s="1" t="s">
        <v>98</v>
      </c>
      <c r="D622" s="1" t="s">
        <v>351</v>
      </c>
      <c r="E622">
        <v>0</v>
      </c>
      <c r="F622">
        <v>0</v>
      </c>
      <c r="G622">
        <v>0</v>
      </c>
    </row>
    <row r="623" spans="1:7" x14ac:dyDescent="0.3">
      <c r="A623" s="1" t="s">
        <v>31</v>
      </c>
      <c r="B623">
        <v>2021</v>
      </c>
      <c r="C623" s="1" t="s">
        <v>83</v>
      </c>
      <c r="D623" s="1" t="s">
        <v>84</v>
      </c>
      <c r="E623">
        <v>1561</v>
      </c>
      <c r="F623">
        <v>0</v>
      </c>
      <c r="G623">
        <v>0</v>
      </c>
    </row>
    <row r="624" spans="1:7" x14ac:dyDescent="0.3">
      <c r="A624" s="1" t="s">
        <v>31</v>
      </c>
      <c r="B624">
        <v>2021</v>
      </c>
      <c r="C624" s="1" t="s">
        <v>83</v>
      </c>
      <c r="D624" s="1" t="s">
        <v>86</v>
      </c>
      <c r="E624">
        <v>0</v>
      </c>
      <c r="F624">
        <v>0</v>
      </c>
      <c r="G624">
        <v>0</v>
      </c>
    </row>
    <row r="625" spans="1:7" x14ac:dyDescent="0.3">
      <c r="A625" s="1" t="s">
        <v>31</v>
      </c>
      <c r="B625">
        <v>2021</v>
      </c>
      <c r="C625" s="1" t="s">
        <v>83</v>
      </c>
      <c r="D625" s="1" t="s">
        <v>90</v>
      </c>
      <c r="E625">
        <v>29377.41</v>
      </c>
      <c r="F625">
        <v>214544</v>
      </c>
      <c r="G625">
        <v>598</v>
      </c>
    </row>
    <row r="626" spans="1:7" x14ac:dyDescent="0.3">
      <c r="A626" s="1" t="s">
        <v>31</v>
      </c>
      <c r="B626">
        <v>2021</v>
      </c>
      <c r="C626" s="1" t="s">
        <v>83</v>
      </c>
      <c r="D626" s="1" t="s">
        <v>94</v>
      </c>
      <c r="E626">
        <v>5991.36</v>
      </c>
      <c r="F626">
        <v>93084</v>
      </c>
      <c r="G626">
        <v>0</v>
      </c>
    </row>
    <row r="627" spans="1:7" x14ac:dyDescent="0.3">
      <c r="A627" s="1" t="s">
        <v>31</v>
      </c>
      <c r="B627">
        <v>2021</v>
      </c>
      <c r="C627" s="1" t="s">
        <v>98</v>
      </c>
      <c r="D627" s="1" t="s">
        <v>99</v>
      </c>
      <c r="E627">
        <v>124928.5</v>
      </c>
      <c r="F627">
        <v>4350730</v>
      </c>
      <c r="G627">
        <v>0</v>
      </c>
    </row>
    <row r="628" spans="1:7" x14ac:dyDescent="0.3">
      <c r="A628" s="1" t="s">
        <v>31</v>
      </c>
      <c r="B628">
        <v>2021</v>
      </c>
      <c r="C628" s="1" t="s">
        <v>98</v>
      </c>
      <c r="D628" s="1" t="s">
        <v>104</v>
      </c>
      <c r="E628">
        <v>58688.07</v>
      </c>
      <c r="F628">
        <v>3959238</v>
      </c>
      <c r="G628">
        <v>9235</v>
      </c>
    </row>
    <row r="629" spans="1:7" x14ac:dyDescent="0.3">
      <c r="A629" s="1" t="s">
        <v>31</v>
      </c>
      <c r="B629">
        <v>2021</v>
      </c>
      <c r="C629" s="1" t="s">
        <v>98</v>
      </c>
      <c r="D629" s="1" t="s">
        <v>116</v>
      </c>
      <c r="E629">
        <v>0</v>
      </c>
      <c r="F629">
        <v>0</v>
      </c>
      <c r="G629">
        <v>0</v>
      </c>
    </row>
    <row r="630" spans="1:7" x14ac:dyDescent="0.3">
      <c r="A630" s="1" t="s">
        <v>31</v>
      </c>
      <c r="B630">
        <v>2021</v>
      </c>
      <c r="C630" s="1" t="s">
        <v>98</v>
      </c>
      <c r="D630" s="1" t="s">
        <v>122</v>
      </c>
      <c r="E630">
        <v>1003671.71</v>
      </c>
      <c r="F630">
        <v>21654999</v>
      </c>
      <c r="G630">
        <v>0</v>
      </c>
    </row>
    <row r="631" spans="1:7" x14ac:dyDescent="0.3">
      <c r="A631" s="1" t="s">
        <v>31</v>
      </c>
      <c r="B631">
        <v>2021</v>
      </c>
      <c r="C631" s="1" t="s">
        <v>98</v>
      </c>
      <c r="D631" s="1" t="s">
        <v>351</v>
      </c>
      <c r="E631">
        <v>0</v>
      </c>
      <c r="F631">
        <v>0</v>
      </c>
      <c r="G631">
        <v>0</v>
      </c>
    </row>
    <row r="632" spans="1:7" x14ac:dyDescent="0.3">
      <c r="A632" s="1" t="s">
        <v>32</v>
      </c>
      <c r="B632">
        <v>2015</v>
      </c>
      <c r="C632" s="1" t="s">
        <v>83</v>
      </c>
      <c r="D632" s="1" t="s">
        <v>84</v>
      </c>
      <c r="E632">
        <v>163336.19</v>
      </c>
      <c r="F632">
        <v>62245251</v>
      </c>
      <c r="G632">
        <v>135969</v>
      </c>
    </row>
    <row r="633" spans="1:7" x14ac:dyDescent="0.3">
      <c r="A633" s="1" t="s">
        <v>32</v>
      </c>
      <c r="B633">
        <v>2015</v>
      </c>
      <c r="C633" s="1" t="s">
        <v>83</v>
      </c>
      <c r="D633" s="1" t="s">
        <v>86</v>
      </c>
      <c r="E633">
        <v>271.64999999999998</v>
      </c>
      <c r="F633">
        <v>165452</v>
      </c>
      <c r="G633">
        <v>437</v>
      </c>
    </row>
    <row r="634" spans="1:7" x14ac:dyDescent="0.3">
      <c r="A634" s="1" t="s">
        <v>32</v>
      </c>
      <c r="B634">
        <v>2015</v>
      </c>
      <c r="C634" s="1" t="s">
        <v>83</v>
      </c>
      <c r="D634" s="1" t="s">
        <v>90</v>
      </c>
      <c r="E634">
        <v>91416</v>
      </c>
      <c r="F634">
        <v>2263158</v>
      </c>
      <c r="G634">
        <v>6398</v>
      </c>
    </row>
    <row r="635" spans="1:7" x14ac:dyDescent="0.3">
      <c r="A635" s="1" t="s">
        <v>32</v>
      </c>
      <c r="B635">
        <v>2015</v>
      </c>
      <c r="C635" s="1" t="s">
        <v>83</v>
      </c>
      <c r="D635" s="1" t="s">
        <v>94</v>
      </c>
      <c r="E635">
        <v>2811.76</v>
      </c>
      <c r="F635">
        <v>259607</v>
      </c>
      <c r="G635">
        <v>0</v>
      </c>
    </row>
    <row r="636" spans="1:7" x14ac:dyDescent="0.3">
      <c r="A636" s="1" t="s">
        <v>32</v>
      </c>
      <c r="B636">
        <v>2015</v>
      </c>
      <c r="C636" s="1" t="s">
        <v>98</v>
      </c>
      <c r="D636" s="1" t="s">
        <v>99</v>
      </c>
      <c r="E636">
        <v>385021</v>
      </c>
      <c r="F636">
        <v>28622002</v>
      </c>
      <c r="G636">
        <v>0</v>
      </c>
    </row>
    <row r="637" spans="1:7" x14ac:dyDescent="0.3">
      <c r="A637" s="1" t="s">
        <v>32</v>
      </c>
      <c r="B637">
        <v>2015</v>
      </c>
      <c r="C637" s="1" t="s">
        <v>98</v>
      </c>
      <c r="D637" s="1" t="s">
        <v>104</v>
      </c>
      <c r="E637">
        <v>434811</v>
      </c>
      <c r="F637">
        <v>58377148</v>
      </c>
      <c r="G637">
        <v>195328</v>
      </c>
    </row>
    <row r="638" spans="1:7" x14ac:dyDescent="0.3">
      <c r="A638" s="1" t="s">
        <v>32</v>
      </c>
      <c r="B638">
        <v>2015</v>
      </c>
      <c r="C638" s="1" t="s">
        <v>98</v>
      </c>
      <c r="D638" s="1" t="s">
        <v>116</v>
      </c>
      <c r="E638">
        <v>0</v>
      </c>
      <c r="F638">
        <v>0</v>
      </c>
      <c r="G638">
        <v>0</v>
      </c>
    </row>
    <row r="639" spans="1:7" x14ac:dyDescent="0.3">
      <c r="A639" s="1" t="s">
        <v>32</v>
      </c>
      <c r="B639">
        <v>2015</v>
      </c>
      <c r="C639" s="1" t="s">
        <v>98</v>
      </c>
      <c r="D639" s="1" t="s">
        <v>122</v>
      </c>
      <c r="E639">
        <v>2248530.17</v>
      </c>
      <c r="F639">
        <v>90738393</v>
      </c>
      <c r="G639">
        <v>0</v>
      </c>
    </row>
    <row r="640" spans="1:7" x14ac:dyDescent="0.3">
      <c r="A640" s="1" t="s">
        <v>32</v>
      </c>
      <c r="B640">
        <v>2015</v>
      </c>
      <c r="C640" s="1" t="s">
        <v>98</v>
      </c>
      <c r="D640" s="1" t="s">
        <v>351</v>
      </c>
      <c r="E640">
        <v>0</v>
      </c>
      <c r="F640">
        <v>0</v>
      </c>
      <c r="G640">
        <v>0</v>
      </c>
    </row>
    <row r="641" spans="1:7" x14ac:dyDescent="0.3">
      <c r="A641" s="1" t="s">
        <v>32</v>
      </c>
      <c r="B641">
        <v>2016</v>
      </c>
      <c r="C641" s="1" t="s">
        <v>83</v>
      </c>
      <c r="D641" s="1" t="s">
        <v>84</v>
      </c>
      <c r="E641">
        <v>141641</v>
      </c>
      <c r="F641">
        <v>57823879</v>
      </c>
      <c r="G641">
        <v>117955</v>
      </c>
    </row>
    <row r="642" spans="1:7" x14ac:dyDescent="0.3">
      <c r="A642" s="1" t="s">
        <v>32</v>
      </c>
      <c r="B642">
        <v>2016</v>
      </c>
      <c r="C642" s="1" t="s">
        <v>83</v>
      </c>
      <c r="D642" s="1" t="s">
        <v>86</v>
      </c>
      <c r="E642">
        <v>265</v>
      </c>
      <c r="F642">
        <v>153690</v>
      </c>
      <c r="G642">
        <v>411</v>
      </c>
    </row>
    <row r="643" spans="1:7" x14ac:dyDescent="0.3">
      <c r="A643" s="1" t="s">
        <v>32</v>
      </c>
      <c r="B643">
        <v>2016</v>
      </c>
      <c r="C643" s="1" t="s">
        <v>83</v>
      </c>
      <c r="D643" s="1" t="s">
        <v>90</v>
      </c>
      <c r="E643">
        <v>94970</v>
      </c>
      <c r="F643">
        <v>1585584</v>
      </c>
      <c r="G643">
        <v>4764</v>
      </c>
    </row>
    <row r="644" spans="1:7" x14ac:dyDescent="0.3">
      <c r="A644" s="1" t="s">
        <v>32</v>
      </c>
      <c r="B644">
        <v>2016</v>
      </c>
      <c r="C644" s="1" t="s">
        <v>83</v>
      </c>
      <c r="D644" s="1" t="s">
        <v>94</v>
      </c>
      <c r="E644">
        <v>2810</v>
      </c>
      <c r="F644">
        <v>257059</v>
      </c>
      <c r="G644">
        <v>0</v>
      </c>
    </row>
    <row r="645" spans="1:7" x14ac:dyDescent="0.3">
      <c r="A645" s="1" t="s">
        <v>32</v>
      </c>
      <c r="B645">
        <v>2016</v>
      </c>
      <c r="C645" s="1" t="s">
        <v>98</v>
      </c>
      <c r="D645" s="1" t="s">
        <v>99</v>
      </c>
      <c r="E645">
        <v>392925</v>
      </c>
      <c r="F645">
        <v>28315731</v>
      </c>
      <c r="G645">
        <v>0</v>
      </c>
    </row>
    <row r="646" spans="1:7" x14ac:dyDescent="0.3">
      <c r="A646" s="1" t="s">
        <v>32</v>
      </c>
      <c r="B646">
        <v>2016</v>
      </c>
      <c r="C646" s="1" t="s">
        <v>98</v>
      </c>
      <c r="D646" s="1" t="s">
        <v>104</v>
      </c>
      <c r="E646">
        <v>464986</v>
      </c>
      <c r="F646">
        <v>59051959</v>
      </c>
      <c r="G646">
        <v>188539.6</v>
      </c>
    </row>
    <row r="647" spans="1:7" x14ac:dyDescent="0.3">
      <c r="A647" s="1" t="s">
        <v>32</v>
      </c>
      <c r="B647">
        <v>2016</v>
      </c>
      <c r="C647" s="1" t="s">
        <v>98</v>
      </c>
      <c r="D647" s="1" t="s">
        <v>116</v>
      </c>
      <c r="E647">
        <v>0</v>
      </c>
      <c r="F647">
        <v>0</v>
      </c>
      <c r="G647">
        <v>0</v>
      </c>
    </row>
    <row r="648" spans="1:7" x14ac:dyDescent="0.3">
      <c r="A648" s="1" t="s">
        <v>32</v>
      </c>
      <c r="B648">
        <v>2016</v>
      </c>
      <c r="C648" s="1" t="s">
        <v>98</v>
      </c>
      <c r="D648" s="1" t="s">
        <v>122</v>
      </c>
      <c r="E648">
        <v>2173572</v>
      </c>
      <c r="F648">
        <v>91479319</v>
      </c>
      <c r="G648">
        <v>0</v>
      </c>
    </row>
    <row r="649" spans="1:7" x14ac:dyDescent="0.3">
      <c r="A649" s="1" t="s">
        <v>32</v>
      </c>
      <c r="B649">
        <v>2016</v>
      </c>
      <c r="C649" s="1" t="s">
        <v>98</v>
      </c>
      <c r="D649" s="1" t="s">
        <v>351</v>
      </c>
      <c r="E649">
        <v>0</v>
      </c>
      <c r="F649">
        <v>0</v>
      </c>
      <c r="G649">
        <v>0</v>
      </c>
    </row>
    <row r="650" spans="1:7" x14ac:dyDescent="0.3">
      <c r="A650" s="1" t="s">
        <v>32</v>
      </c>
      <c r="B650">
        <v>2017</v>
      </c>
      <c r="C650" s="1" t="s">
        <v>83</v>
      </c>
      <c r="D650" s="1" t="s">
        <v>84</v>
      </c>
      <c r="E650">
        <v>181773.78</v>
      </c>
      <c r="F650">
        <v>56843411</v>
      </c>
      <c r="G650">
        <v>143958</v>
      </c>
    </row>
    <row r="651" spans="1:7" x14ac:dyDescent="0.3">
      <c r="A651" s="1" t="s">
        <v>32</v>
      </c>
      <c r="B651">
        <v>2017</v>
      </c>
      <c r="C651" s="1" t="s">
        <v>83</v>
      </c>
      <c r="D651" s="1" t="s">
        <v>86</v>
      </c>
      <c r="E651">
        <v>211.2</v>
      </c>
      <c r="F651">
        <v>152795</v>
      </c>
      <c r="G651">
        <v>406</v>
      </c>
    </row>
    <row r="652" spans="1:7" x14ac:dyDescent="0.3">
      <c r="A652" s="1" t="s">
        <v>32</v>
      </c>
      <c r="B652">
        <v>2017</v>
      </c>
      <c r="C652" s="1" t="s">
        <v>83</v>
      </c>
      <c r="D652" s="1" t="s">
        <v>90</v>
      </c>
      <c r="E652">
        <v>83334.070000000007</v>
      </c>
      <c r="F652">
        <v>1361607</v>
      </c>
      <c r="G652">
        <v>3705</v>
      </c>
    </row>
    <row r="653" spans="1:7" x14ac:dyDescent="0.3">
      <c r="A653" s="1" t="s">
        <v>32</v>
      </c>
      <c r="B653">
        <v>2017</v>
      </c>
      <c r="C653" s="1" t="s">
        <v>83</v>
      </c>
      <c r="D653" s="1" t="s">
        <v>94</v>
      </c>
      <c r="E653">
        <v>2794</v>
      </c>
      <c r="F653">
        <v>255469</v>
      </c>
      <c r="G653">
        <v>0</v>
      </c>
    </row>
    <row r="654" spans="1:7" x14ac:dyDescent="0.3">
      <c r="A654" s="1" t="s">
        <v>32</v>
      </c>
      <c r="B654">
        <v>2017</v>
      </c>
      <c r="C654" s="1" t="s">
        <v>98</v>
      </c>
      <c r="D654" s="1" t="s">
        <v>99</v>
      </c>
      <c r="E654">
        <v>398344.36</v>
      </c>
      <c r="F654">
        <v>27228067</v>
      </c>
      <c r="G654">
        <v>0</v>
      </c>
    </row>
    <row r="655" spans="1:7" x14ac:dyDescent="0.3">
      <c r="A655" s="1" t="s">
        <v>32</v>
      </c>
      <c r="B655">
        <v>2017</v>
      </c>
      <c r="C655" s="1" t="s">
        <v>98</v>
      </c>
      <c r="D655" s="1" t="s">
        <v>104</v>
      </c>
      <c r="E655">
        <v>466209.68</v>
      </c>
      <c r="F655">
        <v>47449870</v>
      </c>
      <c r="G655">
        <v>188530</v>
      </c>
    </row>
    <row r="656" spans="1:7" x14ac:dyDescent="0.3">
      <c r="A656" s="1" t="s">
        <v>32</v>
      </c>
      <c r="B656">
        <v>2017</v>
      </c>
      <c r="C656" s="1" t="s">
        <v>98</v>
      </c>
      <c r="D656" s="1" t="s">
        <v>116</v>
      </c>
      <c r="E656">
        <v>0</v>
      </c>
      <c r="F656">
        <v>0</v>
      </c>
      <c r="G656">
        <v>0</v>
      </c>
    </row>
    <row r="657" spans="1:7" x14ac:dyDescent="0.3">
      <c r="A657" s="1" t="s">
        <v>32</v>
      </c>
      <c r="B657">
        <v>2017</v>
      </c>
      <c r="C657" s="1" t="s">
        <v>98</v>
      </c>
      <c r="D657" s="1" t="s">
        <v>122</v>
      </c>
      <c r="E657">
        <v>2126749</v>
      </c>
      <c r="F657">
        <v>86529651</v>
      </c>
      <c r="G657">
        <v>0</v>
      </c>
    </row>
    <row r="658" spans="1:7" x14ac:dyDescent="0.3">
      <c r="A658" s="1" t="s">
        <v>32</v>
      </c>
      <c r="B658">
        <v>2017</v>
      </c>
      <c r="C658" s="1" t="s">
        <v>98</v>
      </c>
      <c r="D658" s="1" t="s">
        <v>351</v>
      </c>
      <c r="E658">
        <v>0</v>
      </c>
      <c r="F658">
        <v>0</v>
      </c>
      <c r="G658">
        <v>0</v>
      </c>
    </row>
    <row r="659" spans="1:7" x14ac:dyDescent="0.3">
      <c r="A659" s="1" t="s">
        <v>32</v>
      </c>
      <c r="B659">
        <v>2018</v>
      </c>
      <c r="C659" s="1" t="s">
        <v>83</v>
      </c>
      <c r="D659" s="1" t="s">
        <v>84</v>
      </c>
      <c r="E659">
        <v>176014.9</v>
      </c>
      <c r="F659">
        <v>61680653</v>
      </c>
      <c r="G659">
        <v>145229</v>
      </c>
    </row>
    <row r="660" spans="1:7" x14ac:dyDescent="0.3">
      <c r="A660" s="1" t="s">
        <v>32</v>
      </c>
      <c r="B660">
        <v>2018</v>
      </c>
      <c r="C660" s="1" t="s">
        <v>83</v>
      </c>
      <c r="D660" s="1" t="s">
        <v>86</v>
      </c>
      <c r="E660">
        <v>184.91</v>
      </c>
      <c r="F660">
        <v>149558</v>
      </c>
      <c r="G660">
        <v>388</v>
      </c>
    </row>
    <row r="661" spans="1:7" x14ac:dyDescent="0.3">
      <c r="A661" s="1" t="s">
        <v>32</v>
      </c>
      <c r="B661">
        <v>2018</v>
      </c>
      <c r="C661" s="1" t="s">
        <v>83</v>
      </c>
      <c r="D661" s="1" t="s">
        <v>90</v>
      </c>
      <c r="E661">
        <v>87852.91</v>
      </c>
      <c r="F661">
        <v>1349349</v>
      </c>
      <c r="G661">
        <v>3920</v>
      </c>
    </row>
    <row r="662" spans="1:7" x14ac:dyDescent="0.3">
      <c r="A662" s="1" t="s">
        <v>32</v>
      </c>
      <c r="B662">
        <v>2018</v>
      </c>
      <c r="C662" s="1" t="s">
        <v>83</v>
      </c>
      <c r="D662" s="1" t="s">
        <v>94</v>
      </c>
      <c r="E662">
        <v>2820</v>
      </c>
      <c r="F662">
        <v>249143</v>
      </c>
      <c r="G662">
        <v>0</v>
      </c>
    </row>
    <row r="663" spans="1:7" x14ac:dyDescent="0.3">
      <c r="A663" s="1" t="s">
        <v>32</v>
      </c>
      <c r="B663">
        <v>2018</v>
      </c>
      <c r="C663" s="1" t="s">
        <v>98</v>
      </c>
      <c r="D663" s="1" t="s">
        <v>99</v>
      </c>
      <c r="E663">
        <v>413063.51</v>
      </c>
      <c r="F663">
        <v>28692745</v>
      </c>
      <c r="G663">
        <v>0</v>
      </c>
    </row>
    <row r="664" spans="1:7" x14ac:dyDescent="0.3">
      <c r="A664" s="1" t="s">
        <v>32</v>
      </c>
      <c r="B664">
        <v>2018</v>
      </c>
      <c r="C664" s="1" t="s">
        <v>98</v>
      </c>
      <c r="D664" s="1" t="s">
        <v>104</v>
      </c>
      <c r="E664">
        <v>558861.39</v>
      </c>
      <c r="F664">
        <v>59787962</v>
      </c>
      <c r="G664">
        <v>173784</v>
      </c>
    </row>
    <row r="665" spans="1:7" x14ac:dyDescent="0.3">
      <c r="A665" s="1" t="s">
        <v>32</v>
      </c>
      <c r="B665">
        <v>2018</v>
      </c>
      <c r="C665" s="1" t="s">
        <v>98</v>
      </c>
      <c r="D665" s="1" t="s">
        <v>116</v>
      </c>
      <c r="E665">
        <v>0</v>
      </c>
      <c r="F665">
        <v>0</v>
      </c>
      <c r="G665">
        <v>0</v>
      </c>
    </row>
    <row r="666" spans="1:7" x14ac:dyDescent="0.3">
      <c r="A666" s="1" t="s">
        <v>32</v>
      </c>
      <c r="B666">
        <v>2018</v>
      </c>
      <c r="C666" s="1" t="s">
        <v>98</v>
      </c>
      <c r="D666" s="1" t="s">
        <v>122</v>
      </c>
      <c r="E666">
        <v>2224845.04</v>
      </c>
      <c r="F666">
        <v>94517191</v>
      </c>
      <c r="G666">
        <v>0</v>
      </c>
    </row>
    <row r="667" spans="1:7" x14ac:dyDescent="0.3">
      <c r="A667" s="1" t="s">
        <v>32</v>
      </c>
      <c r="B667">
        <v>2018</v>
      </c>
      <c r="C667" s="1" t="s">
        <v>98</v>
      </c>
      <c r="D667" s="1" t="s">
        <v>351</v>
      </c>
      <c r="E667">
        <v>0</v>
      </c>
      <c r="F667">
        <v>0</v>
      </c>
      <c r="G667">
        <v>0</v>
      </c>
    </row>
    <row r="668" spans="1:7" x14ac:dyDescent="0.3">
      <c r="A668" s="1" t="s">
        <v>32</v>
      </c>
      <c r="B668">
        <v>2019</v>
      </c>
      <c r="C668" s="1" t="s">
        <v>83</v>
      </c>
      <c r="D668" s="1" t="s">
        <v>84</v>
      </c>
      <c r="E668">
        <v>175682.76</v>
      </c>
      <c r="F668">
        <v>60666329</v>
      </c>
      <c r="G668">
        <v>139224</v>
      </c>
    </row>
    <row r="669" spans="1:7" x14ac:dyDescent="0.3">
      <c r="A669" s="1" t="s">
        <v>32</v>
      </c>
      <c r="B669">
        <v>2019</v>
      </c>
      <c r="C669" s="1" t="s">
        <v>83</v>
      </c>
      <c r="D669" s="1" t="s">
        <v>86</v>
      </c>
      <c r="E669">
        <v>179.02</v>
      </c>
      <c r="F669">
        <v>144657</v>
      </c>
      <c r="G669">
        <v>364</v>
      </c>
    </row>
    <row r="670" spans="1:7" x14ac:dyDescent="0.3">
      <c r="A670" s="1" t="s">
        <v>32</v>
      </c>
      <c r="B670">
        <v>2019</v>
      </c>
      <c r="C670" s="1" t="s">
        <v>83</v>
      </c>
      <c r="D670" s="1" t="s">
        <v>90</v>
      </c>
      <c r="E670">
        <v>105129.38</v>
      </c>
      <c r="F670">
        <v>1353784</v>
      </c>
      <c r="G670">
        <v>3756</v>
      </c>
    </row>
    <row r="671" spans="1:7" x14ac:dyDescent="0.3">
      <c r="A671" s="1" t="s">
        <v>32</v>
      </c>
      <c r="B671">
        <v>2019</v>
      </c>
      <c r="C671" s="1" t="s">
        <v>83</v>
      </c>
      <c r="D671" s="1" t="s">
        <v>94</v>
      </c>
      <c r="E671">
        <v>2830</v>
      </c>
      <c r="F671">
        <v>246885</v>
      </c>
      <c r="G671">
        <v>0</v>
      </c>
    </row>
    <row r="672" spans="1:7" x14ac:dyDescent="0.3">
      <c r="A672" s="1" t="s">
        <v>32</v>
      </c>
      <c r="B672">
        <v>2019</v>
      </c>
      <c r="C672" s="1" t="s">
        <v>98</v>
      </c>
      <c r="D672" s="1" t="s">
        <v>99</v>
      </c>
      <c r="E672">
        <v>414336.71</v>
      </c>
      <c r="F672">
        <v>28348056</v>
      </c>
      <c r="G672">
        <v>0</v>
      </c>
    </row>
    <row r="673" spans="1:7" x14ac:dyDescent="0.3">
      <c r="A673" s="1" t="s">
        <v>32</v>
      </c>
      <c r="B673">
        <v>2019</v>
      </c>
      <c r="C673" s="1" t="s">
        <v>98</v>
      </c>
      <c r="D673" s="1" t="s">
        <v>104</v>
      </c>
      <c r="E673">
        <v>611997.43999999994</v>
      </c>
      <c r="F673">
        <v>59632442</v>
      </c>
      <c r="G673">
        <v>201036</v>
      </c>
    </row>
    <row r="674" spans="1:7" x14ac:dyDescent="0.3">
      <c r="A674" s="1" t="s">
        <v>32</v>
      </c>
      <c r="B674">
        <v>2019</v>
      </c>
      <c r="C674" s="1" t="s">
        <v>98</v>
      </c>
      <c r="D674" s="1" t="s">
        <v>116</v>
      </c>
      <c r="E674">
        <v>0</v>
      </c>
      <c r="F674">
        <v>0</v>
      </c>
      <c r="G674">
        <v>0</v>
      </c>
    </row>
    <row r="675" spans="1:7" x14ac:dyDescent="0.3">
      <c r="A675" s="1" t="s">
        <v>32</v>
      </c>
      <c r="B675">
        <v>2019</v>
      </c>
      <c r="C675" s="1" t="s">
        <v>98</v>
      </c>
      <c r="D675" s="1" t="s">
        <v>122</v>
      </c>
      <c r="E675">
        <v>2405228.2599999998</v>
      </c>
      <c r="F675">
        <v>92484569</v>
      </c>
      <c r="G675">
        <v>0</v>
      </c>
    </row>
    <row r="676" spans="1:7" x14ac:dyDescent="0.3">
      <c r="A676" s="1" t="s">
        <v>32</v>
      </c>
      <c r="B676">
        <v>2019</v>
      </c>
      <c r="C676" s="1" t="s">
        <v>98</v>
      </c>
      <c r="D676" s="1" t="s">
        <v>351</v>
      </c>
      <c r="E676">
        <v>0</v>
      </c>
      <c r="F676">
        <v>0</v>
      </c>
      <c r="G676">
        <v>0</v>
      </c>
    </row>
    <row r="677" spans="1:7" x14ac:dyDescent="0.3">
      <c r="A677" s="1" t="s">
        <v>32</v>
      </c>
      <c r="B677">
        <v>2020</v>
      </c>
      <c r="C677" s="1" t="s">
        <v>83</v>
      </c>
      <c r="D677" s="1" t="s">
        <v>84</v>
      </c>
      <c r="E677">
        <v>177152</v>
      </c>
      <c r="F677">
        <v>60666329</v>
      </c>
      <c r="G677">
        <v>139224</v>
      </c>
    </row>
    <row r="678" spans="1:7" x14ac:dyDescent="0.3">
      <c r="A678" s="1" t="s">
        <v>32</v>
      </c>
      <c r="B678">
        <v>2020</v>
      </c>
      <c r="C678" s="1" t="s">
        <v>83</v>
      </c>
      <c r="D678" s="1" t="s">
        <v>86</v>
      </c>
      <c r="E678">
        <v>189.25</v>
      </c>
      <c r="F678">
        <v>141998</v>
      </c>
      <c r="G678">
        <v>385</v>
      </c>
    </row>
    <row r="679" spans="1:7" x14ac:dyDescent="0.3">
      <c r="A679" s="1" t="s">
        <v>32</v>
      </c>
      <c r="B679">
        <v>2020</v>
      </c>
      <c r="C679" s="1" t="s">
        <v>83</v>
      </c>
      <c r="D679" s="1" t="s">
        <v>90</v>
      </c>
      <c r="E679">
        <v>113784.55</v>
      </c>
      <c r="F679">
        <v>1283668</v>
      </c>
      <c r="G679">
        <v>3927</v>
      </c>
    </row>
    <row r="680" spans="1:7" x14ac:dyDescent="0.3">
      <c r="A680" s="1" t="s">
        <v>32</v>
      </c>
      <c r="B680">
        <v>2020</v>
      </c>
      <c r="C680" s="1" t="s">
        <v>83</v>
      </c>
      <c r="D680" s="1" t="s">
        <v>94</v>
      </c>
      <c r="E680">
        <v>3081</v>
      </c>
      <c r="F680">
        <v>246885</v>
      </c>
      <c r="G680">
        <v>0</v>
      </c>
    </row>
    <row r="681" spans="1:7" x14ac:dyDescent="0.3">
      <c r="A681" s="1" t="s">
        <v>32</v>
      </c>
      <c r="B681">
        <v>2020</v>
      </c>
      <c r="C681" s="1" t="s">
        <v>98</v>
      </c>
      <c r="D681" s="1" t="s">
        <v>99</v>
      </c>
      <c r="E681">
        <v>443192.62</v>
      </c>
      <c r="F681">
        <v>26410288</v>
      </c>
      <c r="G681">
        <v>0</v>
      </c>
    </row>
    <row r="682" spans="1:7" x14ac:dyDescent="0.3">
      <c r="A682" s="1" t="s">
        <v>32</v>
      </c>
      <c r="B682">
        <v>2020</v>
      </c>
      <c r="C682" s="1" t="s">
        <v>98</v>
      </c>
      <c r="D682" s="1" t="s">
        <v>104</v>
      </c>
      <c r="E682">
        <v>400993.45</v>
      </c>
      <c r="F682">
        <v>52047649</v>
      </c>
      <c r="G682">
        <v>126949</v>
      </c>
    </row>
    <row r="683" spans="1:7" x14ac:dyDescent="0.3">
      <c r="A683" s="1" t="s">
        <v>32</v>
      </c>
      <c r="B683">
        <v>2020</v>
      </c>
      <c r="C683" s="1" t="s">
        <v>98</v>
      </c>
      <c r="D683" s="1" t="s">
        <v>116</v>
      </c>
      <c r="E683">
        <v>0</v>
      </c>
      <c r="F683">
        <v>0</v>
      </c>
      <c r="G683">
        <v>0</v>
      </c>
    </row>
    <row r="684" spans="1:7" x14ac:dyDescent="0.3">
      <c r="A684" s="1" t="s">
        <v>32</v>
      </c>
      <c r="B684">
        <v>2020</v>
      </c>
      <c r="C684" s="1" t="s">
        <v>98</v>
      </c>
      <c r="D684" s="1" t="s">
        <v>122</v>
      </c>
      <c r="E684">
        <v>2422851.06</v>
      </c>
      <c r="F684">
        <v>98305959</v>
      </c>
      <c r="G684">
        <v>0</v>
      </c>
    </row>
    <row r="685" spans="1:7" x14ac:dyDescent="0.3">
      <c r="A685" s="1" t="s">
        <v>32</v>
      </c>
      <c r="B685">
        <v>2020</v>
      </c>
      <c r="C685" s="1" t="s">
        <v>98</v>
      </c>
      <c r="D685" s="1" t="s">
        <v>351</v>
      </c>
      <c r="E685">
        <v>0</v>
      </c>
      <c r="F685">
        <v>0</v>
      </c>
      <c r="G685">
        <v>0</v>
      </c>
    </row>
    <row r="686" spans="1:7" x14ac:dyDescent="0.3">
      <c r="A686" s="1" t="s">
        <v>32</v>
      </c>
      <c r="B686">
        <v>2021</v>
      </c>
      <c r="C686" s="1" t="s">
        <v>83</v>
      </c>
      <c r="D686" s="1" t="s">
        <v>84</v>
      </c>
      <c r="E686">
        <v>216072</v>
      </c>
      <c r="F686">
        <v>50859469</v>
      </c>
      <c r="G686">
        <v>115598</v>
      </c>
    </row>
    <row r="687" spans="1:7" x14ac:dyDescent="0.3">
      <c r="A687" s="1" t="s">
        <v>32</v>
      </c>
      <c r="B687">
        <v>2021</v>
      </c>
      <c r="C687" s="1" t="s">
        <v>83</v>
      </c>
      <c r="D687" s="1" t="s">
        <v>86</v>
      </c>
      <c r="E687">
        <v>9920.5300000000007</v>
      </c>
      <c r="F687">
        <v>137713</v>
      </c>
      <c r="G687">
        <v>357</v>
      </c>
    </row>
    <row r="688" spans="1:7" x14ac:dyDescent="0.3">
      <c r="A688" s="1" t="s">
        <v>32</v>
      </c>
      <c r="B688">
        <v>2021</v>
      </c>
      <c r="C688" s="1" t="s">
        <v>83</v>
      </c>
      <c r="D688" s="1" t="s">
        <v>90</v>
      </c>
      <c r="E688">
        <v>44432.98</v>
      </c>
      <c r="F688">
        <v>1265084</v>
      </c>
      <c r="G688">
        <v>3399</v>
      </c>
    </row>
    <row r="689" spans="1:7" x14ac:dyDescent="0.3">
      <c r="A689" s="1" t="s">
        <v>32</v>
      </c>
      <c r="B689">
        <v>2021</v>
      </c>
      <c r="C689" s="1" t="s">
        <v>83</v>
      </c>
      <c r="D689" s="1" t="s">
        <v>94</v>
      </c>
      <c r="E689">
        <v>3149.2</v>
      </c>
      <c r="F689">
        <v>248173</v>
      </c>
      <c r="G689">
        <v>0</v>
      </c>
    </row>
    <row r="690" spans="1:7" x14ac:dyDescent="0.3">
      <c r="A690" s="1" t="s">
        <v>32</v>
      </c>
      <c r="B690">
        <v>2021</v>
      </c>
      <c r="C690" s="1" t="s">
        <v>98</v>
      </c>
      <c r="D690" s="1" t="s">
        <v>99</v>
      </c>
      <c r="E690">
        <v>432140.93</v>
      </c>
      <c r="F690">
        <v>27377213</v>
      </c>
      <c r="G690">
        <v>0</v>
      </c>
    </row>
    <row r="691" spans="1:7" x14ac:dyDescent="0.3">
      <c r="A691" s="1" t="s">
        <v>32</v>
      </c>
      <c r="B691">
        <v>2021</v>
      </c>
      <c r="C691" s="1" t="s">
        <v>98</v>
      </c>
      <c r="D691" s="1" t="s">
        <v>104</v>
      </c>
      <c r="E691">
        <v>494441.5</v>
      </c>
      <c r="F691">
        <v>56544701</v>
      </c>
      <c r="G691">
        <v>231007</v>
      </c>
    </row>
    <row r="692" spans="1:7" x14ac:dyDescent="0.3">
      <c r="A692" s="1" t="s">
        <v>32</v>
      </c>
      <c r="B692">
        <v>2021</v>
      </c>
      <c r="C692" s="1" t="s">
        <v>98</v>
      </c>
      <c r="D692" s="1" t="s">
        <v>116</v>
      </c>
      <c r="E692">
        <v>0</v>
      </c>
      <c r="F692">
        <v>0</v>
      </c>
      <c r="G692">
        <v>0</v>
      </c>
    </row>
    <row r="693" spans="1:7" x14ac:dyDescent="0.3">
      <c r="A693" s="1" t="s">
        <v>32</v>
      </c>
      <c r="B693">
        <v>2021</v>
      </c>
      <c r="C693" s="1" t="s">
        <v>98</v>
      </c>
      <c r="D693" s="1" t="s">
        <v>122</v>
      </c>
      <c r="E693">
        <v>2531427.4300000002</v>
      </c>
      <c r="F693">
        <v>106359838</v>
      </c>
      <c r="G693">
        <v>0</v>
      </c>
    </row>
    <row r="694" spans="1:7" x14ac:dyDescent="0.3">
      <c r="A694" s="1" t="s">
        <v>32</v>
      </c>
      <c r="B694">
        <v>2021</v>
      </c>
      <c r="C694" s="1" t="s">
        <v>98</v>
      </c>
      <c r="D694" s="1" t="s">
        <v>351</v>
      </c>
      <c r="E694">
        <v>0</v>
      </c>
      <c r="F694">
        <v>0</v>
      </c>
      <c r="G694">
        <v>0</v>
      </c>
    </row>
    <row r="695" spans="1:7" x14ac:dyDescent="0.3">
      <c r="A695" s="1" t="s">
        <v>33</v>
      </c>
      <c r="B695">
        <v>2015</v>
      </c>
      <c r="C695" s="1" t="s">
        <v>83</v>
      </c>
      <c r="D695" s="1" t="s">
        <v>84</v>
      </c>
      <c r="E695">
        <v>0</v>
      </c>
      <c r="F695">
        <v>0</v>
      </c>
      <c r="G695">
        <v>0</v>
      </c>
    </row>
    <row r="696" spans="1:7" x14ac:dyDescent="0.3">
      <c r="A696" s="1" t="s">
        <v>33</v>
      </c>
      <c r="B696">
        <v>2015</v>
      </c>
      <c r="C696" s="1" t="s">
        <v>83</v>
      </c>
      <c r="D696" s="1" t="s">
        <v>86</v>
      </c>
      <c r="E696">
        <v>88805.6</v>
      </c>
      <c r="F696">
        <v>881726.64</v>
      </c>
      <c r="G696">
        <v>2450.64</v>
      </c>
    </row>
    <row r="697" spans="1:7" x14ac:dyDescent="0.3">
      <c r="A697" s="1" t="s">
        <v>33</v>
      </c>
      <c r="B697">
        <v>2015</v>
      </c>
      <c r="C697" s="1" t="s">
        <v>83</v>
      </c>
      <c r="D697" s="1" t="s">
        <v>90</v>
      </c>
      <c r="E697">
        <v>1638299.48</v>
      </c>
      <c r="F697">
        <v>17162407.530000001</v>
      </c>
      <c r="G697">
        <v>49145.37</v>
      </c>
    </row>
    <row r="698" spans="1:7" x14ac:dyDescent="0.3">
      <c r="A698" s="1" t="s">
        <v>33</v>
      </c>
      <c r="B698">
        <v>2015</v>
      </c>
      <c r="C698" s="1" t="s">
        <v>83</v>
      </c>
      <c r="D698" s="1" t="s">
        <v>94</v>
      </c>
      <c r="E698">
        <v>106870.95</v>
      </c>
      <c r="F698">
        <v>2293803</v>
      </c>
      <c r="G698">
        <v>0</v>
      </c>
    </row>
    <row r="699" spans="1:7" x14ac:dyDescent="0.3">
      <c r="A699" s="1" t="s">
        <v>33</v>
      </c>
      <c r="B699">
        <v>2015</v>
      </c>
      <c r="C699" s="1" t="s">
        <v>98</v>
      </c>
      <c r="D699" s="1" t="s">
        <v>99</v>
      </c>
      <c r="E699">
        <v>6144115.7999999998</v>
      </c>
      <c r="F699">
        <v>209121213.93000001</v>
      </c>
      <c r="G699">
        <v>0</v>
      </c>
    </row>
    <row r="700" spans="1:7" x14ac:dyDescent="0.3">
      <c r="A700" s="1" t="s">
        <v>33</v>
      </c>
      <c r="B700">
        <v>2015</v>
      </c>
      <c r="C700" s="1" t="s">
        <v>98</v>
      </c>
      <c r="D700" s="1" t="s">
        <v>104</v>
      </c>
      <c r="E700">
        <v>12902346.23</v>
      </c>
      <c r="F700">
        <v>987569558.55999994</v>
      </c>
      <c r="G700">
        <v>2541640.02</v>
      </c>
    </row>
    <row r="701" spans="1:7" x14ac:dyDescent="0.3">
      <c r="A701" s="1" t="s">
        <v>33</v>
      </c>
      <c r="B701">
        <v>2015</v>
      </c>
      <c r="C701" s="1" t="s">
        <v>98</v>
      </c>
      <c r="D701" s="1" t="s">
        <v>116</v>
      </c>
      <c r="E701">
        <v>4474111.3499999996</v>
      </c>
      <c r="F701">
        <v>589449833.94000006</v>
      </c>
      <c r="G701">
        <v>1129889.27</v>
      </c>
    </row>
    <row r="702" spans="1:7" x14ac:dyDescent="0.3">
      <c r="A702" s="1" t="s">
        <v>33</v>
      </c>
      <c r="B702">
        <v>2015</v>
      </c>
      <c r="C702" s="1" t="s">
        <v>98</v>
      </c>
      <c r="D702" s="1" t="s">
        <v>122</v>
      </c>
      <c r="E702">
        <v>23014728.260000002</v>
      </c>
      <c r="F702">
        <v>598907059.09000003</v>
      </c>
      <c r="G702">
        <v>0</v>
      </c>
    </row>
    <row r="703" spans="1:7" x14ac:dyDescent="0.3">
      <c r="A703" s="1" t="s">
        <v>33</v>
      </c>
      <c r="B703">
        <v>2015</v>
      </c>
      <c r="C703" s="1" t="s">
        <v>98</v>
      </c>
      <c r="D703" s="1" t="s">
        <v>351</v>
      </c>
      <c r="E703">
        <v>0</v>
      </c>
      <c r="F703">
        <v>0</v>
      </c>
      <c r="G703">
        <v>0</v>
      </c>
    </row>
    <row r="704" spans="1:7" x14ac:dyDescent="0.3">
      <c r="A704" s="1" t="s">
        <v>33</v>
      </c>
      <c r="B704">
        <v>2016</v>
      </c>
      <c r="C704" s="1" t="s">
        <v>83</v>
      </c>
      <c r="D704" s="1" t="s">
        <v>84</v>
      </c>
      <c r="E704">
        <v>0</v>
      </c>
      <c r="F704">
        <v>0</v>
      </c>
      <c r="G704">
        <v>0</v>
      </c>
    </row>
    <row r="705" spans="1:7" x14ac:dyDescent="0.3">
      <c r="A705" s="1" t="s">
        <v>33</v>
      </c>
      <c r="B705">
        <v>2016</v>
      </c>
      <c r="C705" s="1" t="s">
        <v>83</v>
      </c>
      <c r="D705" s="1" t="s">
        <v>86</v>
      </c>
      <c r="E705">
        <v>86676.67</v>
      </c>
      <c r="F705">
        <v>851264.4</v>
      </c>
      <c r="G705">
        <v>2369.6999999999998</v>
      </c>
    </row>
    <row r="706" spans="1:7" x14ac:dyDescent="0.3">
      <c r="A706" s="1" t="s">
        <v>33</v>
      </c>
      <c r="B706">
        <v>2016</v>
      </c>
      <c r="C706" s="1" t="s">
        <v>83</v>
      </c>
      <c r="D706" s="1" t="s">
        <v>90</v>
      </c>
      <c r="E706">
        <v>1651186.93</v>
      </c>
      <c r="F706">
        <v>14655212.35</v>
      </c>
      <c r="G706">
        <v>43202.96</v>
      </c>
    </row>
    <row r="707" spans="1:7" x14ac:dyDescent="0.3">
      <c r="A707" s="1" t="s">
        <v>33</v>
      </c>
      <c r="B707">
        <v>2016</v>
      </c>
      <c r="C707" s="1" t="s">
        <v>83</v>
      </c>
      <c r="D707" s="1" t="s">
        <v>94</v>
      </c>
      <c r="E707">
        <v>90362.6</v>
      </c>
      <c r="F707">
        <v>2415557</v>
      </c>
      <c r="G707">
        <v>0</v>
      </c>
    </row>
    <row r="708" spans="1:7" x14ac:dyDescent="0.3">
      <c r="A708" s="1" t="s">
        <v>33</v>
      </c>
      <c r="B708">
        <v>2016</v>
      </c>
      <c r="C708" s="1" t="s">
        <v>98</v>
      </c>
      <c r="D708" s="1" t="s">
        <v>99</v>
      </c>
      <c r="E708">
        <v>6348449.7400000002</v>
      </c>
      <c r="F708">
        <v>206455878.16999999</v>
      </c>
      <c r="G708">
        <v>0</v>
      </c>
    </row>
    <row r="709" spans="1:7" x14ac:dyDescent="0.3">
      <c r="A709" s="1" t="s">
        <v>33</v>
      </c>
      <c r="B709">
        <v>2016</v>
      </c>
      <c r="C709" s="1" t="s">
        <v>98</v>
      </c>
      <c r="D709" s="1" t="s">
        <v>104</v>
      </c>
      <c r="E709">
        <v>14271990.880000001</v>
      </c>
      <c r="F709">
        <v>994817639.63999999</v>
      </c>
      <c r="G709">
        <v>2567200.2200000002</v>
      </c>
    </row>
    <row r="710" spans="1:7" x14ac:dyDescent="0.3">
      <c r="A710" s="1" t="s">
        <v>33</v>
      </c>
      <c r="B710">
        <v>2016</v>
      </c>
      <c r="C710" s="1" t="s">
        <v>98</v>
      </c>
      <c r="D710" s="1" t="s">
        <v>116</v>
      </c>
      <c r="E710">
        <v>5058964.2</v>
      </c>
      <c r="F710">
        <v>626560046.88999999</v>
      </c>
      <c r="G710">
        <v>1167356.5</v>
      </c>
    </row>
    <row r="711" spans="1:7" x14ac:dyDescent="0.3">
      <c r="A711" s="1" t="s">
        <v>33</v>
      </c>
      <c r="B711">
        <v>2016</v>
      </c>
      <c r="C711" s="1" t="s">
        <v>98</v>
      </c>
      <c r="D711" s="1" t="s">
        <v>122</v>
      </c>
      <c r="E711">
        <v>24593913.219999999</v>
      </c>
      <c r="F711">
        <v>613583704.90999997</v>
      </c>
      <c r="G711">
        <v>0</v>
      </c>
    </row>
    <row r="712" spans="1:7" x14ac:dyDescent="0.3">
      <c r="A712" s="1" t="s">
        <v>33</v>
      </c>
      <c r="B712">
        <v>2016</v>
      </c>
      <c r="C712" s="1" t="s">
        <v>98</v>
      </c>
      <c r="D712" s="1" t="s">
        <v>351</v>
      </c>
      <c r="E712">
        <v>0</v>
      </c>
      <c r="F712">
        <v>0</v>
      </c>
      <c r="G712">
        <v>0</v>
      </c>
    </row>
    <row r="713" spans="1:7" x14ac:dyDescent="0.3">
      <c r="A713" s="1" t="s">
        <v>33</v>
      </c>
      <c r="B713">
        <v>2017</v>
      </c>
      <c r="C713" s="1" t="s">
        <v>83</v>
      </c>
      <c r="D713" s="1" t="s">
        <v>84</v>
      </c>
      <c r="E713">
        <v>0</v>
      </c>
      <c r="F713">
        <v>0</v>
      </c>
      <c r="G713">
        <v>0</v>
      </c>
    </row>
    <row r="714" spans="1:7" x14ac:dyDescent="0.3">
      <c r="A714" s="1" t="s">
        <v>33</v>
      </c>
      <c r="B714">
        <v>2017</v>
      </c>
      <c r="C714" s="1" t="s">
        <v>83</v>
      </c>
      <c r="D714" s="1" t="s">
        <v>86</v>
      </c>
      <c r="E714">
        <v>79496.98</v>
      </c>
      <c r="F714">
        <v>797644.4</v>
      </c>
      <c r="G714">
        <v>2229.64</v>
      </c>
    </row>
    <row r="715" spans="1:7" x14ac:dyDescent="0.3">
      <c r="A715" s="1" t="s">
        <v>33</v>
      </c>
      <c r="B715">
        <v>2017</v>
      </c>
      <c r="C715" s="1" t="s">
        <v>83</v>
      </c>
      <c r="D715" s="1" t="s">
        <v>90</v>
      </c>
      <c r="E715">
        <v>1715223.4</v>
      </c>
      <c r="F715">
        <v>6962744.2999999998</v>
      </c>
      <c r="G715">
        <v>19819.240000000002</v>
      </c>
    </row>
    <row r="716" spans="1:7" x14ac:dyDescent="0.3">
      <c r="A716" s="1" t="s">
        <v>33</v>
      </c>
      <c r="B716">
        <v>2017</v>
      </c>
      <c r="C716" s="1" t="s">
        <v>83</v>
      </c>
      <c r="D716" s="1" t="s">
        <v>94</v>
      </c>
      <c r="E716">
        <v>97896.09</v>
      </c>
      <c r="F716">
        <v>2368616.2999999998</v>
      </c>
      <c r="G716">
        <v>0</v>
      </c>
    </row>
    <row r="717" spans="1:7" x14ac:dyDescent="0.3">
      <c r="A717" s="1" t="s">
        <v>33</v>
      </c>
      <c r="B717">
        <v>2017</v>
      </c>
      <c r="C717" s="1" t="s">
        <v>98</v>
      </c>
      <c r="D717" s="1" t="s">
        <v>99</v>
      </c>
      <c r="E717">
        <v>5988260.2000000002</v>
      </c>
      <c r="F717">
        <v>199305813.43000001</v>
      </c>
      <c r="G717">
        <v>0</v>
      </c>
    </row>
    <row r="718" spans="1:7" x14ac:dyDescent="0.3">
      <c r="A718" s="1" t="s">
        <v>33</v>
      </c>
      <c r="B718">
        <v>2017</v>
      </c>
      <c r="C718" s="1" t="s">
        <v>98</v>
      </c>
      <c r="D718" s="1" t="s">
        <v>104</v>
      </c>
      <c r="E718">
        <v>13468224.42</v>
      </c>
      <c r="F718">
        <v>979527080.40999997</v>
      </c>
      <c r="G718">
        <v>2526207.5299999998</v>
      </c>
    </row>
    <row r="719" spans="1:7" x14ac:dyDescent="0.3">
      <c r="A719" s="1" t="s">
        <v>33</v>
      </c>
      <c r="B719">
        <v>2017</v>
      </c>
      <c r="C719" s="1" t="s">
        <v>98</v>
      </c>
      <c r="D719" s="1" t="s">
        <v>116</v>
      </c>
      <c r="E719">
        <v>4711964.28</v>
      </c>
      <c r="F719">
        <v>594937988.20000005</v>
      </c>
      <c r="G719">
        <v>1114591.2</v>
      </c>
    </row>
    <row r="720" spans="1:7" x14ac:dyDescent="0.3">
      <c r="A720" s="1" t="s">
        <v>33</v>
      </c>
      <c r="B720">
        <v>2017</v>
      </c>
      <c r="C720" s="1" t="s">
        <v>98</v>
      </c>
      <c r="D720" s="1" t="s">
        <v>122</v>
      </c>
      <c r="E720">
        <v>24582092.52</v>
      </c>
      <c r="F720">
        <v>583235038</v>
      </c>
      <c r="G720">
        <v>0</v>
      </c>
    </row>
    <row r="721" spans="1:7" x14ac:dyDescent="0.3">
      <c r="A721" s="1" t="s">
        <v>33</v>
      </c>
      <c r="B721">
        <v>2017</v>
      </c>
      <c r="C721" s="1" t="s">
        <v>98</v>
      </c>
      <c r="D721" s="1" t="s">
        <v>351</v>
      </c>
      <c r="E721">
        <v>0</v>
      </c>
      <c r="F721">
        <v>0</v>
      </c>
      <c r="G721">
        <v>0</v>
      </c>
    </row>
    <row r="722" spans="1:7" x14ac:dyDescent="0.3">
      <c r="A722" s="1" t="s">
        <v>33</v>
      </c>
      <c r="B722">
        <v>2018</v>
      </c>
      <c r="C722" s="1" t="s">
        <v>83</v>
      </c>
      <c r="D722" s="1" t="s">
        <v>84</v>
      </c>
      <c r="E722">
        <v>0</v>
      </c>
      <c r="F722">
        <v>0</v>
      </c>
      <c r="G722">
        <v>0</v>
      </c>
    </row>
    <row r="723" spans="1:7" x14ac:dyDescent="0.3">
      <c r="A723" s="1" t="s">
        <v>33</v>
      </c>
      <c r="B723">
        <v>2018</v>
      </c>
      <c r="C723" s="1" t="s">
        <v>83</v>
      </c>
      <c r="D723" s="1" t="s">
        <v>86</v>
      </c>
      <c r="E723">
        <v>78840.960000000006</v>
      </c>
      <c r="F723">
        <v>768231.8</v>
      </c>
      <c r="G723">
        <v>2141.6999999999998</v>
      </c>
    </row>
    <row r="724" spans="1:7" x14ac:dyDescent="0.3">
      <c r="A724" s="1" t="s">
        <v>33</v>
      </c>
      <c r="B724">
        <v>2018</v>
      </c>
      <c r="C724" s="1" t="s">
        <v>83</v>
      </c>
      <c r="D724" s="1" t="s">
        <v>90</v>
      </c>
      <c r="E724">
        <v>1792647.26</v>
      </c>
      <c r="F724">
        <v>6467781</v>
      </c>
      <c r="G724">
        <v>18707.3</v>
      </c>
    </row>
    <row r="725" spans="1:7" x14ac:dyDescent="0.3">
      <c r="A725" s="1" t="s">
        <v>33</v>
      </c>
      <c r="B725">
        <v>2018</v>
      </c>
      <c r="C725" s="1" t="s">
        <v>83</v>
      </c>
      <c r="D725" s="1" t="s">
        <v>94</v>
      </c>
      <c r="E725">
        <v>93572.39</v>
      </c>
      <c r="F725">
        <v>2266364.2999999998</v>
      </c>
      <c r="G725">
        <v>0</v>
      </c>
    </row>
    <row r="726" spans="1:7" x14ac:dyDescent="0.3">
      <c r="A726" s="1" t="s">
        <v>33</v>
      </c>
      <c r="B726">
        <v>2018</v>
      </c>
      <c r="C726" s="1" t="s">
        <v>98</v>
      </c>
      <c r="D726" s="1" t="s">
        <v>99</v>
      </c>
      <c r="E726">
        <v>6327411.7699999996</v>
      </c>
      <c r="F726">
        <v>203075208.40000001</v>
      </c>
      <c r="G726">
        <v>0</v>
      </c>
    </row>
    <row r="727" spans="1:7" x14ac:dyDescent="0.3">
      <c r="A727" s="1" t="s">
        <v>33</v>
      </c>
      <c r="B727">
        <v>2018</v>
      </c>
      <c r="C727" s="1" t="s">
        <v>98</v>
      </c>
      <c r="D727" s="1" t="s">
        <v>104</v>
      </c>
      <c r="E727">
        <v>13773283.1</v>
      </c>
      <c r="F727">
        <v>977823645.60000002</v>
      </c>
      <c r="G727">
        <v>2513782.1</v>
      </c>
    </row>
    <row r="728" spans="1:7" x14ac:dyDescent="0.3">
      <c r="A728" s="1" t="s">
        <v>33</v>
      </c>
      <c r="B728">
        <v>2018</v>
      </c>
      <c r="C728" s="1" t="s">
        <v>98</v>
      </c>
      <c r="D728" s="1" t="s">
        <v>116</v>
      </c>
      <c r="E728">
        <v>4988946.8899999997</v>
      </c>
      <c r="F728">
        <v>611324244.29999995</v>
      </c>
      <c r="G728">
        <v>1136494.8</v>
      </c>
    </row>
    <row r="729" spans="1:7" x14ac:dyDescent="0.3">
      <c r="A729" s="1" t="s">
        <v>33</v>
      </c>
      <c r="B729">
        <v>2018</v>
      </c>
      <c r="C729" s="1" t="s">
        <v>98</v>
      </c>
      <c r="D729" s="1" t="s">
        <v>122</v>
      </c>
      <c r="E729">
        <v>25717135.829999998</v>
      </c>
      <c r="F729">
        <v>636799630.70000005</v>
      </c>
      <c r="G729">
        <v>0</v>
      </c>
    </row>
    <row r="730" spans="1:7" x14ac:dyDescent="0.3">
      <c r="A730" s="1" t="s">
        <v>33</v>
      </c>
      <c r="B730">
        <v>2018</v>
      </c>
      <c r="C730" s="1" t="s">
        <v>98</v>
      </c>
      <c r="D730" s="1" t="s">
        <v>351</v>
      </c>
      <c r="E730">
        <v>0</v>
      </c>
      <c r="F730">
        <v>0</v>
      </c>
      <c r="G730">
        <v>0</v>
      </c>
    </row>
    <row r="731" spans="1:7" x14ac:dyDescent="0.3">
      <c r="A731" s="1" t="s">
        <v>33</v>
      </c>
      <c r="B731">
        <v>2019</v>
      </c>
      <c r="C731" s="1" t="s">
        <v>83</v>
      </c>
      <c r="D731" s="1" t="s">
        <v>84</v>
      </c>
      <c r="E731">
        <v>0</v>
      </c>
      <c r="F731">
        <v>0</v>
      </c>
      <c r="G731">
        <v>0</v>
      </c>
    </row>
    <row r="732" spans="1:7" x14ac:dyDescent="0.3">
      <c r="A732" s="1" t="s">
        <v>33</v>
      </c>
      <c r="B732">
        <v>2019</v>
      </c>
      <c r="C732" s="1" t="s">
        <v>83</v>
      </c>
      <c r="D732" s="1" t="s">
        <v>86</v>
      </c>
      <c r="E732">
        <v>75474.990000000005</v>
      </c>
      <c r="F732">
        <v>737752.62</v>
      </c>
      <c r="G732">
        <v>2058.83</v>
      </c>
    </row>
    <row r="733" spans="1:7" x14ac:dyDescent="0.3">
      <c r="A733" s="1" t="s">
        <v>33</v>
      </c>
      <c r="B733">
        <v>2019</v>
      </c>
      <c r="C733" s="1" t="s">
        <v>83</v>
      </c>
      <c r="D733" s="1" t="s">
        <v>90</v>
      </c>
      <c r="E733">
        <v>1750453.22</v>
      </c>
      <c r="F733">
        <v>6539234.7400000002</v>
      </c>
      <c r="G733">
        <v>18862.53</v>
      </c>
    </row>
    <row r="734" spans="1:7" x14ac:dyDescent="0.3">
      <c r="A734" s="1" t="s">
        <v>33</v>
      </c>
      <c r="B734">
        <v>2019</v>
      </c>
      <c r="C734" s="1" t="s">
        <v>83</v>
      </c>
      <c r="D734" s="1" t="s">
        <v>94</v>
      </c>
      <c r="E734">
        <v>92131.1</v>
      </c>
      <c r="F734">
        <v>2257370.67</v>
      </c>
      <c r="G734">
        <v>0</v>
      </c>
    </row>
    <row r="735" spans="1:7" x14ac:dyDescent="0.3">
      <c r="A735" s="1" t="s">
        <v>33</v>
      </c>
      <c r="B735">
        <v>2019</v>
      </c>
      <c r="C735" s="1" t="s">
        <v>98</v>
      </c>
      <c r="D735" s="1" t="s">
        <v>99</v>
      </c>
      <c r="E735">
        <v>5882765.4699999997</v>
      </c>
      <c r="F735">
        <v>198954289.5</v>
      </c>
      <c r="G735">
        <v>0</v>
      </c>
    </row>
    <row r="736" spans="1:7" x14ac:dyDescent="0.3">
      <c r="A736" s="1" t="s">
        <v>33</v>
      </c>
      <c r="B736">
        <v>2019</v>
      </c>
      <c r="C736" s="1" t="s">
        <v>98</v>
      </c>
      <c r="D736" s="1" t="s">
        <v>104</v>
      </c>
      <c r="E736">
        <v>13339230.09</v>
      </c>
      <c r="F736">
        <v>935353416.75</v>
      </c>
      <c r="G736">
        <v>2422755.4900000002</v>
      </c>
    </row>
    <row r="737" spans="1:7" x14ac:dyDescent="0.3">
      <c r="A737" s="1" t="s">
        <v>33</v>
      </c>
      <c r="B737">
        <v>2019</v>
      </c>
      <c r="C737" s="1" t="s">
        <v>98</v>
      </c>
      <c r="D737" s="1" t="s">
        <v>116</v>
      </c>
      <c r="E737">
        <v>4636863.4800000004</v>
      </c>
      <c r="F737">
        <v>572815511.80999994</v>
      </c>
      <c r="G737">
        <v>1108869.6000000001</v>
      </c>
    </row>
    <row r="738" spans="1:7" x14ac:dyDescent="0.3">
      <c r="A738" s="1" t="s">
        <v>33</v>
      </c>
      <c r="B738">
        <v>2019</v>
      </c>
      <c r="C738" s="1" t="s">
        <v>98</v>
      </c>
      <c r="D738" s="1" t="s">
        <v>122</v>
      </c>
      <c r="E738">
        <v>25614610.100000001</v>
      </c>
      <c r="F738">
        <v>612218752.64999998</v>
      </c>
      <c r="G738">
        <v>0</v>
      </c>
    </row>
    <row r="739" spans="1:7" x14ac:dyDescent="0.3">
      <c r="A739" s="1" t="s">
        <v>33</v>
      </c>
      <c r="B739">
        <v>2019</v>
      </c>
      <c r="C739" s="1" t="s">
        <v>98</v>
      </c>
      <c r="D739" s="1" t="s">
        <v>351</v>
      </c>
      <c r="E739">
        <v>0</v>
      </c>
      <c r="F739">
        <v>0</v>
      </c>
      <c r="G739">
        <v>0</v>
      </c>
    </row>
    <row r="740" spans="1:7" x14ac:dyDescent="0.3">
      <c r="A740" s="1" t="s">
        <v>33</v>
      </c>
      <c r="B740">
        <v>2020</v>
      </c>
      <c r="C740" s="1" t="s">
        <v>83</v>
      </c>
      <c r="D740" s="1" t="s">
        <v>84</v>
      </c>
      <c r="E740">
        <v>0</v>
      </c>
      <c r="F740">
        <v>0</v>
      </c>
      <c r="G740">
        <v>0</v>
      </c>
    </row>
    <row r="741" spans="1:7" x14ac:dyDescent="0.3">
      <c r="A741" s="1" t="s">
        <v>33</v>
      </c>
      <c r="B741">
        <v>2020</v>
      </c>
      <c r="C741" s="1" t="s">
        <v>83</v>
      </c>
      <c r="D741" s="1" t="s">
        <v>86</v>
      </c>
      <c r="E741">
        <v>71655.210000000006</v>
      </c>
      <c r="F741">
        <v>724230.64</v>
      </c>
      <c r="G741">
        <v>2021.84</v>
      </c>
    </row>
    <row r="742" spans="1:7" x14ac:dyDescent="0.3">
      <c r="A742" s="1" t="s">
        <v>33</v>
      </c>
      <c r="B742">
        <v>2020</v>
      </c>
      <c r="C742" s="1" t="s">
        <v>83</v>
      </c>
      <c r="D742" s="1" t="s">
        <v>90</v>
      </c>
      <c r="E742">
        <v>1538334.86</v>
      </c>
      <c r="F742">
        <v>6601615.9199999999</v>
      </c>
      <c r="G742">
        <v>18973.419999999998</v>
      </c>
    </row>
    <row r="743" spans="1:7" x14ac:dyDescent="0.3">
      <c r="A743" s="1" t="s">
        <v>33</v>
      </c>
      <c r="B743">
        <v>2020</v>
      </c>
      <c r="C743" s="1" t="s">
        <v>83</v>
      </c>
      <c r="D743" s="1" t="s">
        <v>94</v>
      </c>
      <c r="E743">
        <v>87101.9</v>
      </c>
      <c r="F743">
        <v>2261697.11</v>
      </c>
      <c r="G743">
        <v>0</v>
      </c>
    </row>
    <row r="744" spans="1:7" x14ac:dyDescent="0.3">
      <c r="A744" s="1" t="s">
        <v>33</v>
      </c>
      <c r="B744">
        <v>2020</v>
      </c>
      <c r="C744" s="1" t="s">
        <v>98</v>
      </c>
      <c r="D744" s="1" t="s">
        <v>99</v>
      </c>
      <c r="E744">
        <v>5175808.93</v>
      </c>
      <c r="F744">
        <v>189556793.63</v>
      </c>
      <c r="G744">
        <v>0</v>
      </c>
    </row>
    <row r="745" spans="1:7" x14ac:dyDescent="0.3">
      <c r="A745" s="1" t="s">
        <v>33</v>
      </c>
      <c r="B745">
        <v>2020</v>
      </c>
      <c r="C745" s="1" t="s">
        <v>98</v>
      </c>
      <c r="D745" s="1" t="s">
        <v>104</v>
      </c>
      <c r="E745">
        <v>9072673.0199999996</v>
      </c>
      <c r="F745">
        <v>856328665.96000004</v>
      </c>
      <c r="G745">
        <v>2200276.69</v>
      </c>
    </row>
    <row r="746" spans="1:7" x14ac:dyDescent="0.3">
      <c r="A746" s="1" t="s">
        <v>33</v>
      </c>
      <c r="B746">
        <v>2020</v>
      </c>
      <c r="C746" s="1" t="s">
        <v>98</v>
      </c>
      <c r="D746" s="1" t="s">
        <v>116</v>
      </c>
      <c r="E746">
        <v>3389370.85</v>
      </c>
      <c r="F746">
        <v>442775889.98000002</v>
      </c>
      <c r="G746">
        <v>915844.27</v>
      </c>
    </row>
    <row r="747" spans="1:7" x14ac:dyDescent="0.3">
      <c r="A747" s="1" t="s">
        <v>33</v>
      </c>
      <c r="B747">
        <v>2020</v>
      </c>
      <c r="C747" s="1" t="s">
        <v>98</v>
      </c>
      <c r="D747" s="1" t="s">
        <v>122</v>
      </c>
      <c r="E747">
        <v>24002756.239999998</v>
      </c>
      <c r="F747">
        <v>655698583.72000003</v>
      </c>
      <c r="G747">
        <v>0</v>
      </c>
    </row>
    <row r="748" spans="1:7" x14ac:dyDescent="0.3">
      <c r="A748" s="1" t="s">
        <v>33</v>
      </c>
      <c r="B748">
        <v>2020</v>
      </c>
      <c r="C748" s="1" t="s">
        <v>98</v>
      </c>
      <c r="D748" s="1" t="s">
        <v>351</v>
      </c>
      <c r="E748">
        <v>0</v>
      </c>
      <c r="F748">
        <v>0</v>
      </c>
      <c r="G748">
        <v>0</v>
      </c>
    </row>
    <row r="749" spans="1:7" x14ac:dyDescent="0.3">
      <c r="A749" s="1" t="s">
        <v>33</v>
      </c>
      <c r="B749">
        <v>2021</v>
      </c>
      <c r="C749" s="1" t="s">
        <v>83</v>
      </c>
      <c r="D749" s="1" t="s">
        <v>84</v>
      </c>
      <c r="E749">
        <v>0</v>
      </c>
      <c r="F749">
        <v>0</v>
      </c>
      <c r="G749">
        <v>0</v>
      </c>
    </row>
    <row r="750" spans="1:7" x14ac:dyDescent="0.3">
      <c r="A750" s="1" t="s">
        <v>33</v>
      </c>
      <c r="B750">
        <v>2021</v>
      </c>
      <c r="C750" s="1" t="s">
        <v>83</v>
      </c>
      <c r="D750" s="1" t="s">
        <v>86</v>
      </c>
      <c r="E750">
        <v>76616.75</v>
      </c>
      <c r="F750">
        <v>716062.69</v>
      </c>
      <c r="G750">
        <v>1992.57</v>
      </c>
    </row>
    <row r="751" spans="1:7" x14ac:dyDescent="0.3">
      <c r="A751" s="1" t="s">
        <v>33</v>
      </c>
      <c r="B751">
        <v>2021</v>
      </c>
      <c r="C751" s="1" t="s">
        <v>83</v>
      </c>
      <c r="D751" s="1" t="s">
        <v>90</v>
      </c>
      <c r="E751">
        <v>1585268.94</v>
      </c>
      <c r="F751">
        <v>6599379.3700000001</v>
      </c>
      <c r="G751">
        <v>19022.8</v>
      </c>
    </row>
    <row r="752" spans="1:7" x14ac:dyDescent="0.3">
      <c r="A752" s="1" t="s">
        <v>33</v>
      </c>
      <c r="B752">
        <v>2021</v>
      </c>
      <c r="C752" s="1" t="s">
        <v>83</v>
      </c>
      <c r="D752" s="1" t="s">
        <v>94</v>
      </c>
      <c r="E752">
        <v>103176.67</v>
      </c>
      <c r="F752">
        <v>2309846.56</v>
      </c>
      <c r="G752">
        <v>0</v>
      </c>
    </row>
    <row r="753" spans="1:7" x14ac:dyDescent="0.3">
      <c r="A753" s="1" t="s">
        <v>33</v>
      </c>
      <c r="B753">
        <v>2021</v>
      </c>
      <c r="C753" s="1" t="s">
        <v>98</v>
      </c>
      <c r="D753" s="1" t="s">
        <v>99</v>
      </c>
      <c r="E753">
        <v>5909406.71</v>
      </c>
      <c r="F753">
        <v>204021730.13</v>
      </c>
      <c r="G753">
        <v>0</v>
      </c>
    </row>
    <row r="754" spans="1:7" x14ac:dyDescent="0.3">
      <c r="A754" s="1" t="s">
        <v>33</v>
      </c>
      <c r="B754">
        <v>2021</v>
      </c>
      <c r="C754" s="1" t="s">
        <v>98</v>
      </c>
      <c r="D754" s="1" t="s">
        <v>104</v>
      </c>
      <c r="E754">
        <v>10891531.57</v>
      </c>
      <c r="F754">
        <v>853340601.59000003</v>
      </c>
      <c r="G754">
        <v>2174589.58</v>
      </c>
    </row>
    <row r="755" spans="1:7" x14ac:dyDescent="0.3">
      <c r="A755" s="1" t="s">
        <v>33</v>
      </c>
      <c r="B755">
        <v>2021</v>
      </c>
      <c r="C755" s="1" t="s">
        <v>98</v>
      </c>
      <c r="D755" s="1" t="s">
        <v>116</v>
      </c>
      <c r="E755">
        <v>4042072.29</v>
      </c>
      <c r="F755">
        <v>354397504.88999999</v>
      </c>
      <c r="G755">
        <v>798924.17</v>
      </c>
    </row>
    <row r="756" spans="1:7" x14ac:dyDescent="0.3">
      <c r="A756" s="1" t="s">
        <v>33</v>
      </c>
      <c r="B756">
        <v>2021</v>
      </c>
      <c r="C756" s="1" t="s">
        <v>98</v>
      </c>
      <c r="D756" s="1" t="s">
        <v>122</v>
      </c>
      <c r="E756">
        <v>25772540.280000001</v>
      </c>
      <c r="F756">
        <v>662851881.64999998</v>
      </c>
      <c r="G756">
        <v>0</v>
      </c>
    </row>
    <row r="757" spans="1:7" x14ac:dyDescent="0.3">
      <c r="A757" s="1" t="s">
        <v>33</v>
      </c>
      <c r="B757">
        <v>2021</v>
      </c>
      <c r="C757" s="1" t="s">
        <v>98</v>
      </c>
      <c r="D757" s="1" t="s">
        <v>351</v>
      </c>
      <c r="E757">
        <v>0</v>
      </c>
      <c r="F757">
        <v>0</v>
      </c>
      <c r="G757">
        <v>0</v>
      </c>
    </row>
    <row r="758" spans="1:7" x14ac:dyDescent="0.3">
      <c r="A758" s="1" t="s">
        <v>34</v>
      </c>
      <c r="B758">
        <v>2015</v>
      </c>
      <c r="C758" s="1" t="s">
        <v>83</v>
      </c>
      <c r="D758" s="1" t="s">
        <v>84</v>
      </c>
      <c r="E758">
        <v>0</v>
      </c>
      <c r="F758">
        <v>0</v>
      </c>
      <c r="G758">
        <v>0</v>
      </c>
    </row>
    <row r="759" spans="1:7" x14ac:dyDescent="0.3">
      <c r="A759" s="1" t="s">
        <v>34</v>
      </c>
      <c r="B759">
        <v>2015</v>
      </c>
      <c r="C759" s="1" t="s">
        <v>83</v>
      </c>
      <c r="D759" s="1" t="s">
        <v>86</v>
      </c>
      <c r="E759">
        <v>0</v>
      </c>
      <c r="F759">
        <v>0</v>
      </c>
      <c r="G759">
        <v>0</v>
      </c>
    </row>
    <row r="760" spans="1:7" x14ac:dyDescent="0.3">
      <c r="A760" s="1" t="s">
        <v>34</v>
      </c>
      <c r="B760">
        <v>2015</v>
      </c>
      <c r="C760" s="1" t="s">
        <v>83</v>
      </c>
      <c r="D760" s="1" t="s">
        <v>90</v>
      </c>
      <c r="E760">
        <v>221362.6</v>
      </c>
      <c r="F760">
        <v>2184355.94</v>
      </c>
      <c r="G760">
        <v>6138</v>
      </c>
    </row>
    <row r="761" spans="1:7" x14ac:dyDescent="0.3">
      <c r="A761" s="1" t="s">
        <v>34</v>
      </c>
      <c r="B761">
        <v>2015</v>
      </c>
      <c r="C761" s="1" t="s">
        <v>83</v>
      </c>
      <c r="D761" s="1" t="s">
        <v>94</v>
      </c>
      <c r="E761">
        <v>4762.2</v>
      </c>
      <c r="F761">
        <v>399450.51</v>
      </c>
      <c r="G761">
        <v>0</v>
      </c>
    </row>
    <row r="762" spans="1:7" x14ac:dyDescent="0.3">
      <c r="A762" s="1" t="s">
        <v>34</v>
      </c>
      <c r="B762">
        <v>2015</v>
      </c>
      <c r="C762" s="1" t="s">
        <v>98</v>
      </c>
      <c r="D762" s="1" t="s">
        <v>99</v>
      </c>
      <c r="E762">
        <v>1065700.53</v>
      </c>
      <c r="F762">
        <v>46404404.460000001</v>
      </c>
      <c r="G762">
        <v>4261</v>
      </c>
    </row>
    <row r="763" spans="1:7" x14ac:dyDescent="0.3">
      <c r="A763" s="1" t="s">
        <v>34</v>
      </c>
      <c r="B763">
        <v>2015</v>
      </c>
      <c r="C763" s="1" t="s">
        <v>98</v>
      </c>
      <c r="D763" s="1" t="s">
        <v>104</v>
      </c>
      <c r="E763">
        <v>1008777.57</v>
      </c>
      <c r="F763">
        <v>125497988.91</v>
      </c>
      <c r="G763">
        <v>302976</v>
      </c>
    </row>
    <row r="764" spans="1:7" x14ac:dyDescent="0.3">
      <c r="A764" s="1" t="s">
        <v>34</v>
      </c>
      <c r="B764">
        <v>2015</v>
      </c>
      <c r="C764" s="1" t="s">
        <v>98</v>
      </c>
      <c r="D764" s="1" t="s">
        <v>116</v>
      </c>
      <c r="E764">
        <v>0</v>
      </c>
      <c r="F764">
        <v>0</v>
      </c>
      <c r="G764">
        <v>0</v>
      </c>
    </row>
    <row r="765" spans="1:7" x14ac:dyDescent="0.3">
      <c r="A765" s="1" t="s">
        <v>34</v>
      </c>
      <c r="B765">
        <v>2015</v>
      </c>
      <c r="C765" s="1" t="s">
        <v>98</v>
      </c>
      <c r="D765" s="1" t="s">
        <v>122</v>
      </c>
      <c r="E765">
        <v>4242211.05</v>
      </c>
      <c r="F765">
        <v>121577300.28</v>
      </c>
      <c r="G765">
        <v>0</v>
      </c>
    </row>
    <row r="766" spans="1:7" x14ac:dyDescent="0.3">
      <c r="A766" s="1" t="s">
        <v>34</v>
      </c>
      <c r="B766">
        <v>2015</v>
      </c>
      <c r="C766" s="1" t="s">
        <v>98</v>
      </c>
      <c r="D766" s="1" t="s">
        <v>351</v>
      </c>
      <c r="E766">
        <v>0</v>
      </c>
      <c r="F766">
        <v>0</v>
      </c>
      <c r="G766">
        <v>0</v>
      </c>
    </row>
    <row r="767" spans="1:7" x14ac:dyDescent="0.3">
      <c r="A767" s="1" t="s">
        <v>34</v>
      </c>
      <c r="B767">
        <v>2016</v>
      </c>
      <c r="C767" s="1" t="s">
        <v>83</v>
      </c>
      <c r="D767" s="1" t="s">
        <v>84</v>
      </c>
      <c r="E767">
        <v>0</v>
      </c>
      <c r="F767">
        <v>0</v>
      </c>
      <c r="G767">
        <v>0</v>
      </c>
    </row>
    <row r="768" spans="1:7" x14ac:dyDescent="0.3">
      <c r="A768" s="1" t="s">
        <v>34</v>
      </c>
      <c r="B768">
        <v>2016</v>
      </c>
      <c r="C768" s="1" t="s">
        <v>83</v>
      </c>
      <c r="D768" s="1" t="s">
        <v>86</v>
      </c>
      <c r="E768">
        <v>0</v>
      </c>
      <c r="F768">
        <v>0</v>
      </c>
      <c r="G768">
        <v>0</v>
      </c>
    </row>
    <row r="769" spans="1:7" x14ac:dyDescent="0.3">
      <c r="A769" s="1" t="s">
        <v>34</v>
      </c>
      <c r="B769">
        <v>2016</v>
      </c>
      <c r="C769" s="1" t="s">
        <v>83</v>
      </c>
      <c r="D769" s="1" t="s">
        <v>90</v>
      </c>
      <c r="E769">
        <v>231509.02</v>
      </c>
      <c r="F769">
        <v>2077761.29</v>
      </c>
      <c r="G769">
        <v>5824.64</v>
      </c>
    </row>
    <row r="770" spans="1:7" x14ac:dyDescent="0.3">
      <c r="A770" s="1" t="s">
        <v>34</v>
      </c>
      <c r="B770">
        <v>2016</v>
      </c>
      <c r="C770" s="1" t="s">
        <v>83</v>
      </c>
      <c r="D770" s="1" t="s">
        <v>94</v>
      </c>
      <c r="E770">
        <v>4895.03</v>
      </c>
      <c r="F770">
        <v>398421.02</v>
      </c>
      <c r="G770">
        <v>0</v>
      </c>
    </row>
    <row r="771" spans="1:7" x14ac:dyDescent="0.3">
      <c r="A771" s="1" t="s">
        <v>34</v>
      </c>
      <c r="B771">
        <v>2016</v>
      </c>
      <c r="C771" s="1" t="s">
        <v>98</v>
      </c>
      <c r="D771" s="1" t="s">
        <v>99</v>
      </c>
      <c r="E771">
        <v>1083497.25</v>
      </c>
      <c r="F771">
        <v>45960685.829999998</v>
      </c>
      <c r="G771">
        <v>3598.54</v>
      </c>
    </row>
    <row r="772" spans="1:7" x14ac:dyDescent="0.3">
      <c r="A772" s="1" t="s">
        <v>34</v>
      </c>
      <c r="B772">
        <v>2016</v>
      </c>
      <c r="C772" s="1" t="s">
        <v>98</v>
      </c>
      <c r="D772" s="1" t="s">
        <v>104</v>
      </c>
      <c r="E772">
        <v>1057976.99</v>
      </c>
      <c r="F772">
        <v>132829262.67</v>
      </c>
      <c r="G772">
        <v>319204.07</v>
      </c>
    </row>
    <row r="773" spans="1:7" x14ac:dyDescent="0.3">
      <c r="A773" s="1" t="s">
        <v>34</v>
      </c>
      <c r="B773">
        <v>2016</v>
      </c>
      <c r="C773" s="1" t="s">
        <v>98</v>
      </c>
      <c r="D773" s="1" t="s">
        <v>116</v>
      </c>
      <c r="E773">
        <v>0</v>
      </c>
      <c r="F773">
        <v>0</v>
      </c>
      <c r="G773">
        <v>0</v>
      </c>
    </row>
    <row r="774" spans="1:7" x14ac:dyDescent="0.3">
      <c r="A774" s="1" t="s">
        <v>34</v>
      </c>
      <c r="B774">
        <v>2016</v>
      </c>
      <c r="C774" s="1" t="s">
        <v>98</v>
      </c>
      <c r="D774" s="1" t="s">
        <v>122</v>
      </c>
      <c r="E774">
        <v>4352028.5</v>
      </c>
      <c r="F774">
        <v>117557987.48</v>
      </c>
      <c r="G774">
        <v>0</v>
      </c>
    </row>
    <row r="775" spans="1:7" x14ac:dyDescent="0.3">
      <c r="A775" s="1" t="s">
        <v>34</v>
      </c>
      <c r="B775">
        <v>2016</v>
      </c>
      <c r="C775" s="1" t="s">
        <v>98</v>
      </c>
      <c r="D775" s="1" t="s">
        <v>351</v>
      </c>
      <c r="E775">
        <v>0</v>
      </c>
      <c r="F775">
        <v>0</v>
      </c>
      <c r="G775">
        <v>0</v>
      </c>
    </row>
    <row r="776" spans="1:7" x14ac:dyDescent="0.3">
      <c r="A776" s="1" t="s">
        <v>34</v>
      </c>
      <c r="B776">
        <v>2017</v>
      </c>
      <c r="C776" s="1" t="s">
        <v>83</v>
      </c>
      <c r="D776" s="1" t="s">
        <v>84</v>
      </c>
      <c r="E776">
        <v>0</v>
      </c>
      <c r="F776">
        <v>0</v>
      </c>
      <c r="G776">
        <v>0</v>
      </c>
    </row>
    <row r="777" spans="1:7" x14ac:dyDescent="0.3">
      <c r="A777" s="1" t="s">
        <v>34</v>
      </c>
      <c r="B777">
        <v>2017</v>
      </c>
      <c r="C777" s="1" t="s">
        <v>83</v>
      </c>
      <c r="D777" s="1" t="s">
        <v>86</v>
      </c>
      <c r="E777">
        <v>0</v>
      </c>
      <c r="F777">
        <v>0</v>
      </c>
      <c r="G777">
        <v>0</v>
      </c>
    </row>
    <row r="778" spans="1:7" x14ac:dyDescent="0.3">
      <c r="A778" s="1" t="s">
        <v>34</v>
      </c>
      <c r="B778">
        <v>2017</v>
      </c>
      <c r="C778" s="1" t="s">
        <v>83</v>
      </c>
      <c r="D778" s="1" t="s">
        <v>90</v>
      </c>
      <c r="E778">
        <v>164791.67000000001</v>
      </c>
      <c r="F778">
        <v>1228114.8600000001</v>
      </c>
      <c r="G778">
        <v>3591.12</v>
      </c>
    </row>
    <row r="779" spans="1:7" x14ac:dyDescent="0.3">
      <c r="A779" s="1" t="s">
        <v>34</v>
      </c>
      <c r="B779">
        <v>2017</v>
      </c>
      <c r="C779" s="1" t="s">
        <v>83</v>
      </c>
      <c r="D779" s="1" t="s">
        <v>94</v>
      </c>
      <c r="E779">
        <v>4778.74</v>
      </c>
      <c r="F779">
        <v>400176.68</v>
      </c>
      <c r="G779">
        <v>0</v>
      </c>
    </row>
    <row r="780" spans="1:7" x14ac:dyDescent="0.3">
      <c r="A780" s="1" t="s">
        <v>34</v>
      </c>
      <c r="B780">
        <v>2017</v>
      </c>
      <c r="C780" s="1" t="s">
        <v>98</v>
      </c>
      <c r="D780" s="1" t="s">
        <v>99</v>
      </c>
      <c r="E780">
        <v>1209147.3</v>
      </c>
      <c r="F780">
        <v>45205488.009999998</v>
      </c>
      <c r="G780">
        <v>3686.64</v>
      </c>
    </row>
    <row r="781" spans="1:7" x14ac:dyDescent="0.3">
      <c r="A781" s="1" t="s">
        <v>34</v>
      </c>
      <c r="B781">
        <v>2017</v>
      </c>
      <c r="C781" s="1" t="s">
        <v>98</v>
      </c>
      <c r="D781" s="1" t="s">
        <v>104</v>
      </c>
      <c r="E781">
        <v>958505.87</v>
      </c>
      <c r="F781">
        <v>127833335.15000001</v>
      </c>
      <c r="G781">
        <v>311321.27</v>
      </c>
    </row>
    <row r="782" spans="1:7" x14ac:dyDescent="0.3">
      <c r="A782" s="1" t="s">
        <v>34</v>
      </c>
      <c r="B782">
        <v>2017</v>
      </c>
      <c r="C782" s="1" t="s">
        <v>98</v>
      </c>
      <c r="D782" s="1" t="s">
        <v>116</v>
      </c>
      <c r="E782">
        <v>0</v>
      </c>
      <c r="F782">
        <v>0</v>
      </c>
      <c r="G782">
        <v>0</v>
      </c>
    </row>
    <row r="783" spans="1:7" x14ac:dyDescent="0.3">
      <c r="A783" s="1" t="s">
        <v>34</v>
      </c>
      <c r="B783">
        <v>2017</v>
      </c>
      <c r="C783" s="1" t="s">
        <v>98</v>
      </c>
      <c r="D783" s="1" t="s">
        <v>122</v>
      </c>
      <c r="E783">
        <v>4454829.46</v>
      </c>
      <c r="F783">
        <v>116631538.33</v>
      </c>
      <c r="G783">
        <v>0</v>
      </c>
    </row>
    <row r="784" spans="1:7" x14ac:dyDescent="0.3">
      <c r="A784" s="1" t="s">
        <v>34</v>
      </c>
      <c r="B784">
        <v>2017</v>
      </c>
      <c r="C784" s="1" t="s">
        <v>98</v>
      </c>
      <c r="D784" s="1" t="s">
        <v>351</v>
      </c>
      <c r="E784">
        <v>0</v>
      </c>
      <c r="F784">
        <v>0</v>
      </c>
      <c r="G784">
        <v>0</v>
      </c>
    </row>
    <row r="785" spans="1:7" x14ac:dyDescent="0.3">
      <c r="A785" s="1" t="s">
        <v>34</v>
      </c>
      <c r="B785">
        <v>2018</v>
      </c>
      <c r="C785" s="1" t="s">
        <v>83</v>
      </c>
      <c r="D785" s="1" t="s">
        <v>84</v>
      </c>
      <c r="E785">
        <v>0</v>
      </c>
      <c r="F785">
        <v>0</v>
      </c>
      <c r="G785">
        <v>0</v>
      </c>
    </row>
    <row r="786" spans="1:7" x14ac:dyDescent="0.3">
      <c r="A786" s="1" t="s">
        <v>34</v>
      </c>
      <c r="B786">
        <v>2018</v>
      </c>
      <c r="C786" s="1" t="s">
        <v>83</v>
      </c>
      <c r="D786" s="1" t="s">
        <v>86</v>
      </c>
      <c r="E786">
        <v>0</v>
      </c>
      <c r="F786">
        <v>0</v>
      </c>
      <c r="G786">
        <v>0</v>
      </c>
    </row>
    <row r="787" spans="1:7" x14ac:dyDescent="0.3">
      <c r="A787" s="1" t="s">
        <v>34</v>
      </c>
      <c r="B787">
        <v>2018</v>
      </c>
      <c r="C787" s="1" t="s">
        <v>83</v>
      </c>
      <c r="D787" s="1" t="s">
        <v>90</v>
      </c>
      <c r="E787">
        <v>269157.65999999997</v>
      </c>
      <c r="F787">
        <v>1204367.8700000001</v>
      </c>
      <c r="G787">
        <v>3386.61</v>
      </c>
    </row>
    <row r="788" spans="1:7" x14ac:dyDescent="0.3">
      <c r="A788" s="1" t="s">
        <v>34</v>
      </c>
      <c r="B788">
        <v>2018</v>
      </c>
      <c r="C788" s="1" t="s">
        <v>83</v>
      </c>
      <c r="D788" s="1" t="s">
        <v>94</v>
      </c>
      <c r="E788">
        <v>4582.5200000000004</v>
      </c>
      <c r="F788">
        <v>397050.52</v>
      </c>
      <c r="G788">
        <v>0</v>
      </c>
    </row>
    <row r="789" spans="1:7" x14ac:dyDescent="0.3">
      <c r="A789" s="1" t="s">
        <v>34</v>
      </c>
      <c r="B789">
        <v>2018</v>
      </c>
      <c r="C789" s="1" t="s">
        <v>98</v>
      </c>
      <c r="D789" s="1" t="s">
        <v>99</v>
      </c>
      <c r="E789">
        <v>1226097.73</v>
      </c>
      <c r="F789">
        <v>47152724.920000002</v>
      </c>
      <c r="G789">
        <v>2503.4</v>
      </c>
    </row>
    <row r="790" spans="1:7" x14ac:dyDescent="0.3">
      <c r="A790" s="1" t="s">
        <v>34</v>
      </c>
      <c r="B790">
        <v>2018</v>
      </c>
      <c r="C790" s="1" t="s">
        <v>98</v>
      </c>
      <c r="D790" s="1" t="s">
        <v>104</v>
      </c>
      <c r="E790">
        <v>1058693.52</v>
      </c>
      <c r="F790">
        <v>133500883.41</v>
      </c>
      <c r="G790">
        <v>317009.98</v>
      </c>
    </row>
    <row r="791" spans="1:7" x14ac:dyDescent="0.3">
      <c r="A791" s="1" t="s">
        <v>34</v>
      </c>
      <c r="B791">
        <v>2018</v>
      </c>
      <c r="C791" s="1" t="s">
        <v>98</v>
      </c>
      <c r="D791" s="1" t="s">
        <v>116</v>
      </c>
      <c r="E791">
        <v>0</v>
      </c>
      <c r="F791">
        <v>0</v>
      </c>
      <c r="G791">
        <v>0</v>
      </c>
    </row>
    <row r="792" spans="1:7" x14ac:dyDescent="0.3">
      <c r="A792" s="1" t="s">
        <v>34</v>
      </c>
      <c r="B792">
        <v>2018</v>
      </c>
      <c r="C792" s="1" t="s">
        <v>98</v>
      </c>
      <c r="D792" s="1" t="s">
        <v>122</v>
      </c>
      <c r="E792">
        <v>4772517.63</v>
      </c>
      <c r="F792">
        <v>126982162.70999999</v>
      </c>
      <c r="G792">
        <v>0</v>
      </c>
    </row>
    <row r="793" spans="1:7" x14ac:dyDescent="0.3">
      <c r="A793" s="1" t="s">
        <v>34</v>
      </c>
      <c r="B793">
        <v>2018</v>
      </c>
      <c r="C793" s="1" t="s">
        <v>98</v>
      </c>
      <c r="D793" s="1" t="s">
        <v>351</v>
      </c>
      <c r="E793">
        <v>0</v>
      </c>
      <c r="F793">
        <v>0</v>
      </c>
      <c r="G793">
        <v>0</v>
      </c>
    </row>
    <row r="794" spans="1:7" x14ac:dyDescent="0.3">
      <c r="A794" s="1" t="s">
        <v>34</v>
      </c>
      <c r="B794">
        <v>2019</v>
      </c>
      <c r="C794" s="1" t="s">
        <v>83</v>
      </c>
      <c r="D794" s="1" t="s">
        <v>84</v>
      </c>
      <c r="E794">
        <v>0</v>
      </c>
      <c r="F794">
        <v>0</v>
      </c>
      <c r="G794">
        <v>0</v>
      </c>
    </row>
    <row r="795" spans="1:7" x14ac:dyDescent="0.3">
      <c r="A795" s="1" t="s">
        <v>34</v>
      </c>
      <c r="B795">
        <v>2019</v>
      </c>
      <c r="C795" s="1" t="s">
        <v>83</v>
      </c>
      <c r="D795" s="1" t="s">
        <v>86</v>
      </c>
      <c r="E795">
        <v>0</v>
      </c>
      <c r="F795">
        <v>0</v>
      </c>
      <c r="G795">
        <v>0</v>
      </c>
    </row>
    <row r="796" spans="1:7" x14ac:dyDescent="0.3">
      <c r="A796" s="1" t="s">
        <v>34</v>
      </c>
      <c r="B796">
        <v>2019</v>
      </c>
      <c r="C796" s="1" t="s">
        <v>83</v>
      </c>
      <c r="D796" s="1" t="s">
        <v>90</v>
      </c>
      <c r="E796">
        <v>196399.53</v>
      </c>
      <c r="F796">
        <v>1202769.08</v>
      </c>
      <c r="G796">
        <v>3378.61</v>
      </c>
    </row>
    <row r="797" spans="1:7" x14ac:dyDescent="0.3">
      <c r="A797" s="1" t="s">
        <v>34</v>
      </c>
      <c r="B797">
        <v>2019</v>
      </c>
      <c r="C797" s="1" t="s">
        <v>83</v>
      </c>
      <c r="D797" s="1" t="s">
        <v>94</v>
      </c>
      <c r="E797">
        <v>4965.71</v>
      </c>
      <c r="F797">
        <v>393942.17</v>
      </c>
      <c r="G797">
        <v>0</v>
      </c>
    </row>
    <row r="798" spans="1:7" x14ac:dyDescent="0.3">
      <c r="A798" s="1" t="s">
        <v>34</v>
      </c>
      <c r="B798">
        <v>2019</v>
      </c>
      <c r="C798" s="1" t="s">
        <v>98</v>
      </c>
      <c r="D798" s="1" t="s">
        <v>99</v>
      </c>
      <c r="E798">
        <v>1120723.83</v>
      </c>
      <c r="F798">
        <v>46523087.100000001</v>
      </c>
      <c r="G798">
        <v>1451.52</v>
      </c>
    </row>
    <row r="799" spans="1:7" x14ac:dyDescent="0.3">
      <c r="A799" s="1" t="s">
        <v>34</v>
      </c>
      <c r="B799">
        <v>2019</v>
      </c>
      <c r="C799" s="1" t="s">
        <v>98</v>
      </c>
      <c r="D799" s="1" t="s">
        <v>104</v>
      </c>
      <c r="E799">
        <v>1062468.52</v>
      </c>
      <c r="F799">
        <v>129239782.06999999</v>
      </c>
      <c r="G799">
        <v>306011.01</v>
      </c>
    </row>
    <row r="800" spans="1:7" x14ac:dyDescent="0.3">
      <c r="A800" s="1" t="s">
        <v>34</v>
      </c>
      <c r="B800">
        <v>2019</v>
      </c>
      <c r="C800" s="1" t="s">
        <v>98</v>
      </c>
      <c r="D800" s="1" t="s">
        <v>116</v>
      </c>
      <c r="E800">
        <v>0</v>
      </c>
      <c r="F800">
        <v>0</v>
      </c>
      <c r="G800">
        <v>0</v>
      </c>
    </row>
    <row r="801" spans="1:7" x14ac:dyDescent="0.3">
      <c r="A801" s="1" t="s">
        <v>34</v>
      </c>
      <c r="B801">
        <v>2019</v>
      </c>
      <c r="C801" s="1" t="s">
        <v>98</v>
      </c>
      <c r="D801" s="1" t="s">
        <v>122</v>
      </c>
      <c r="E801">
        <v>4848856.3</v>
      </c>
      <c r="F801">
        <v>125942763.89</v>
      </c>
      <c r="G801">
        <v>0</v>
      </c>
    </row>
    <row r="802" spans="1:7" x14ac:dyDescent="0.3">
      <c r="A802" s="1" t="s">
        <v>34</v>
      </c>
      <c r="B802">
        <v>2019</v>
      </c>
      <c r="C802" s="1" t="s">
        <v>98</v>
      </c>
      <c r="D802" s="1" t="s">
        <v>351</v>
      </c>
      <c r="E802">
        <v>0</v>
      </c>
      <c r="F802">
        <v>0</v>
      </c>
      <c r="G802">
        <v>0</v>
      </c>
    </row>
    <row r="803" spans="1:7" x14ac:dyDescent="0.3">
      <c r="A803" s="1" t="s">
        <v>34</v>
      </c>
      <c r="B803">
        <v>2020</v>
      </c>
      <c r="C803" s="1" t="s">
        <v>83</v>
      </c>
      <c r="D803" s="1" t="s">
        <v>84</v>
      </c>
      <c r="E803">
        <v>0</v>
      </c>
      <c r="F803">
        <v>0</v>
      </c>
      <c r="G803">
        <v>0</v>
      </c>
    </row>
    <row r="804" spans="1:7" x14ac:dyDescent="0.3">
      <c r="A804" s="1" t="s">
        <v>34</v>
      </c>
      <c r="B804">
        <v>2020</v>
      </c>
      <c r="C804" s="1" t="s">
        <v>83</v>
      </c>
      <c r="D804" s="1" t="s">
        <v>86</v>
      </c>
      <c r="E804">
        <v>0</v>
      </c>
      <c r="F804">
        <v>0</v>
      </c>
      <c r="G804">
        <v>0</v>
      </c>
    </row>
    <row r="805" spans="1:7" x14ac:dyDescent="0.3">
      <c r="A805" s="1" t="s">
        <v>34</v>
      </c>
      <c r="B805">
        <v>2020</v>
      </c>
      <c r="C805" s="1" t="s">
        <v>83</v>
      </c>
      <c r="D805" s="1" t="s">
        <v>90</v>
      </c>
      <c r="E805">
        <v>245353.82</v>
      </c>
      <c r="F805">
        <v>1224244.72</v>
      </c>
      <c r="G805">
        <v>3430.2</v>
      </c>
    </row>
    <row r="806" spans="1:7" x14ac:dyDescent="0.3">
      <c r="A806" s="1" t="s">
        <v>34</v>
      </c>
      <c r="B806">
        <v>2020</v>
      </c>
      <c r="C806" s="1" t="s">
        <v>83</v>
      </c>
      <c r="D806" s="1" t="s">
        <v>94</v>
      </c>
      <c r="E806">
        <v>5595.89</v>
      </c>
      <c r="F806">
        <v>396233.27</v>
      </c>
      <c r="G806">
        <v>0</v>
      </c>
    </row>
    <row r="807" spans="1:7" x14ac:dyDescent="0.3">
      <c r="A807" s="1" t="s">
        <v>34</v>
      </c>
      <c r="B807">
        <v>2020</v>
      </c>
      <c r="C807" s="1" t="s">
        <v>98</v>
      </c>
      <c r="D807" s="1" t="s">
        <v>99</v>
      </c>
      <c r="E807">
        <v>1051659.78</v>
      </c>
      <c r="F807">
        <v>42533574.109999999</v>
      </c>
      <c r="G807">
        <v>0</v>
      </c>
    </row>
    <row r="808" spans="1:7" x14ac:dyDescent="0.3">
      <c r="A808" s="1" t="s">
        <v>34</v>
      </c>
      <c r="B808">
        <v>2020</v>
      </c>
      <c r="C808" s="1" t="s">
        <v>98</v>
      </c>
      <c r="D808" s="1" t="s">
        <v>104</v>
      </c>
      <c r="E808">
        <v>1086781.04</v>
      </c>
      <c r="F808">
        <v>118373281.65000001</v>
      </c>
      <c r="G808">
        <v>288467.51</v>
      </c>
    </row>
    <row r="809" spans="1:7" x14ac:dyDescent="0.3">
      <c r="A809" s="1" t="s">
        <v>34</v>
      </c>
      <c r="B809">
        <v>2020</v>
      </c>
      <c r="C809" s="1" t="s">
        <v>98</v>
      </c>
      <c r="D809" s="1" t="s">
        <v>116</v>
      </c>
      <c r="E809">
        <v>0</v>
      </c>
      <c r="F809">
        <v>0</v>
      </c>
      <c r="G809">
        <v>0</v>
      </c>
    </row>
    <row r="810" spans="1:7" x14ac:dyDescent="0.3">
      <c r="A810" s="1" t="s">
        <v>34</v>
      </c>
      <c r="B810">
        <v>2020</v>
      </c>
      <c r="C810" s="1" t="s">
        <v>98</v>
      </c>
      <c r="D810" s="1" t="s">
        <v>122</v>
      </c>
      <c r="E810">
        <v>5047863.1900000004</v>
      </c>
      <c r="F810">
        <v>134777551.84999999</v>
      </c>
      <c r="G810">
        <v>0</v>
      </c>
    </row>
    <row r="811" spans="1:7" x14ac:dyDescent="0.3">
      <c r="A811" s="1" t="s">
        <v>34</v>
      </c>
      <c r="B811">
        <v>2020</v>
      </c>
      <c r="C811" s="1" t="s">
        <v>98</v>
      </c>
      <c r="D811" s="1" t="s">
        <v>351</v>
      </c>
      <c r="E811">
        <v>0</v>
      </c>
      <c r="F811">
        <v>0</v>
      </c>
      <c r="G811">
        <v>0</v>
      </c>
    </row>
    <row r="812" spans="1:7" x14ac:dyDescent="0.3">
      <c r="A812" s="1" t="s">
        <v>34</v>
      </c>
      <c r="B812">
        <v>2021</v>
      </c>
      <c r="C812" s="1" t="s">
        <v>83</v>
      </c>
      <c r="D812" s="1" t="s">
        <v>84</v>
      </c>
      <c r="E812">
        <v>0</v>
      </c>
      <c r="F812">
        <v>0</v>
      </c>
      <c r="G812">
        <v>0</v>
      </c>
    </row>
    <row r="813" spans="1:7" x14ac:dyDescent="0.3">
      <c r="A813" s="1" t="s">
        <v>34</v>
      </c>
      <c r="B813">
        <v>2021</v>
      </c>
      <c r="C813" s="1" t="s">
        <v>83</v>
      </c>
      <c r="D813" s="1" t="s">
        <v>86</v>
      </c>
      <c r="E813">
        <v>0</v>
      </c>
      <c r="F813">
        <v>0</v>
      </c>
      <c r="G813">
        <v>0</v>
      </c>
    </row>
    <row r="814" spans="1:7" x14ac:dyDescent="0.3">
      <c r="A814" s="1" t="s">
        <v>34</v>
      </c>
      <c r="B814">
        <v>2021</v>
      </c>
      <c r="C814" s="1" t="s">
        <v>83</v>
      </c>
      <c r="D814" s="1" t="s">
        <v>90</v>
      </c>
      <c r="E814">
        <v>250812.47</v>
      </c>
      <c r="F814">
        <v>1221028.9099999999</v>
      </c>
      <c r="G814">
        <v>3430.2</v>
      </c>
    </row>
    <row r="815" spans="1:7" x14ac:dyDescent="0.3">
      <c r="A815" s="1" t="s">
        <v>34</v>
      </c>
      <c r="B815">
        <v>2021</v>
      </c>
      <c r="C815" s="1" t="s">
        <v>83</v>
      </c>
      <c r="D815" s="1" t="s">
        <v>94</v>
      </c>
      <c r="E815">
        <v>5154.9399999999996</v>
      </c>
      <c r="F815">
        <v>396233.27</v>
      </c>
      <c r="G815">
        <v>0</v>
      </c>
    </row>
    <row r="816" spans="1:7" x14ac:dyDescent="0.3">
      <c r="A816" s="1" t="s">
        <v>34</v>
      </c>
      <c r="B816">
        <v>2021</v>
      </c>
      <c r="C816" s="1" t="s">
        <v>98</v>
      </c>
      <c r="D816" s="1" t="s">
        <v>99</v>
      </c>
      <c r="E816">
        <v>1211210.6200000001</v>
      </c>
      <c r="F816">
        <v>44546983.109999999</v>
      </c>
      <c r="G816">
        <v>0</v>
      </c>
    </row>
    <row r="817" spans="1:7" x14ac:dyDescent="0.3">
      <c r="A817" s="1" t="s">
        <v>34</v>
      </c>
      <c r="B817">
        <v>2021</v>
      </c>
      <c r="C817" s="1" t="s">
        <v>98</v>
      </c>
      <c r="D817" s="1" t="s">
        <v>104</v>
      </c>
      <c r="E817">
        <v>1111191.49</v>
      </c>
      <c r="F817">
        <v>121576191.79000001</v>
      </c>
      <c r="G817">
        <v>297255.05</v>
      </c>
    </row>
    <row r="818" spans="1:7" x14ac:dyDescent="0.3">
      <c r="A818" s="1" t="s">
        <v>34</v>
      </c>
      <c r="B818">
        <v>2021</v>
      </c>
      <c r="C818" s="1" t="s">
        <v>98</v>
      </c>
      <c r="D818" s="1" t="s">
        <v>116</v>
      </c>
      <c r="E818">
        <v>0</v>
      </c>
      <c r="F818">
        <v>0</v>
      </c>
      <c r="G818">
        <v>0</v>
      </c>
    </row>
    <row r="819" spans="1:7" x14ac:dyDescent="0.3">
      <c r="A819" s="1" t="s">
        <v>34</v>
      </c>
      <c r="B819">
        <v>2021</v>
      </c>
      <c r="C819" s="1" t="s">
        <v>98</v>
      </c>
      <c r="D819" s="1" t="s">
        <v>122</v>
      </c>
      <c r="E819">
        <v>5236741.0199999996</v>
      </c>
      <c r="F819">
        <v>136985040.80000001</v>
      </c>
      <c r="G819">
        <v>0</v>
      </c>
    </row>
    <row r="820" spans="1:7" x14ac:dyDescent="0.3">
      <c r="A820" s="1" t="s">
        <v>34</v>
      </c>
      <c r="B820">
        <v>2021</v>
      </c>
      <c r="C820" s="1" t="s">
        <v>98</v>
      </c>
      <c r="D820" s="1" t="s">
        <v>351</v>
      </c>
      <c r="E820">
        <v>0</v>
      </c>
      <c r="F820">
        <v>0</v>
      </c>
      <c r="G820">
        <v>0</v>
      </c>
    </row>
    <row r="821" spans="1:7" x14ac:dyDescent="0.3">
      <c r="A821" s="1" t="s">
        <v>35</v>
      </c>
      <c r="B821">
        <v>2015</v>
      </c>
      <c r="C821" s="1" t="s">
        <v>83</v>
      </c>
      <c r="D821" s="1" t="s">
        <v>84</v>
      </c>
      <c r="E821">
        <v>230552.23</v>
      </c>
      <c r="F821">
        <v>16862049</v>
      </c>
      <c r="G821">
        <v>36701</v>
      </c>
    </row>
    <row r="822" spans="1:7" x14ac:dyDescent="0.3">
      <c r="A822" s="1" t="s">
        <v>35</v>
      </c>
      <c r="B822">
        <v>2015</v>
      </c>
      <c r="C822" s="1" t="s">
        <v>83</v>
      </c>
      <c r="D822" s="1" t="s">
        <v>86</v>
      </c>
      <c r="E822">
        <v>26933.01</v>
      </c>
      <c r="F822">
        <v>287908.98</v>
      </c>
      <c r="G822">
        <v>11</v>
      </c>
    </row>
    <row r="823" spans="1:7" x14ac:dyDescent="0.3">
      <c r="A823" s="1" t="s">
        <v>35</v>
      </c>
      <c r="B823">
        <v>2015</v>
      </c>
      <c r="C823" s="1" t="s">
        <v>83</v>
      </c>
      <c r="D823" s="1" t="s">
        <v>90</v>
      </c>
      <c r="E823">
        <v>550667.05000000005</v>
      </c>
      <c r="F823">
        <v>3129767.03</v>
      </c>
      <c r="G823">
        <v>8333</v>
      </c>
    </row>
    <row r="824" spans="1:7" x14ac:dyDescent="0.3">
      <c r="A824" s="1" t="s">
        <v>35</v>
      </c>
      <c r="B824">
        <v>2015</v>
      </c>
      <c r="C824" s="1" t="s">
        <v>83</v>
      </c>
      <c r="D824" s="1" t="s">
        <v>94</v>
      </c>
      <c r="E824">
        <v>69306.710000000006</v>
      </c>
      <c r="F824">
        <v>626792</v>
      </c>
      <c r="G824">
        <v>0</v>
      </c>
    </row>
    <row r="825" spans="1:7" x14ac:dyDescent="0.3">
      <c r="A825" s="1" t="s">
        <v>35</v>
      </c>
      <c r="B825">
        <v>2015</v>
      </c>
      <c r="C825" s="1" t="s">
        <v>98</v>
      </c>
      <c r="D825" s="1" t="s">
        <v>99</v>
      </c>
      <c r="E825">
        <v>1543107.25</v>
      </c>
      <c r="F825">
        <v>49127233.060000002</v>
      </c>
      <c r="G825">
        <v>56840</v>
      </c>
    </row>
    <row r="826" spans="1:7" x14ac:dyDescent="0.3">
      <c r="A826" s="1" t="s">
        <v>35</v>
      </c>
      <c r="B826">
        <v>2015</v>
      </c>
      <c r="C826" s="1" t="s">
        <v>98</v>
      </c>
      <c r="D826" s="1" t="s">
        <v>104</v>
      </c>
      <c r="E826">
        <v>2018673.76</v>
      </c>
      <c r="F826">
        <v>230053850.18000001</v>
      </c>
      <c r="G826">
        <v>497899</v>
      </c>
    </row>
    <row r="827" spans="1:7" x14ac:dyDescent="0.3">
      <c r="A827" s="1" t="s">
        <v>35</v>
      </c>
      <c r="B827">
        <v>2015</v>
      </c>
      <c r="C827" s="1" t="s">
        <v>98</v>
      </c>
      <c r="D827" s="1" t="s">
        <v>116</v>
      </c>
      <c r="E827">
        <v>642691.47</v>
      </c>
      <c r="F827">
        <v>175582358.61000001</v>
      </c>
      <c r="G827">
        <v>338411</v>
      </c>
    </row>
    <row r="828" spans="1:7" x14ac:dyDescent="0.3">
      <c r="A828" s="1" t="s">
        <v>35</v>
      </c>
      <c r="B828">
        <v>2015</v>
      </c>
      <c r="C828" s="1" t="s">
        <v>98</v>
      </c>
      <c r="D828" s="1" t="s">
        <v>122</v>
      </c>
      <c r="E828">
        <v>6993388.9000000004</v>
      </c>
      <c r="F828">
        <v>161450939.86000001</v>
      </c>
      <c r="G828">
        <v>0</v>
      </c>
    </row>
    <row r="829" spans="1:7" x14ac:dyDescent="0.3">
      <c r="A829" s="1" t="s">
        <v>35</v>
      </c>
      <c r="B829">
        <v>2015</v>
      </c>
      <c r="C829" s="1" t="s">
        <v>98</v>
      </c>
      <c r="D829" s="1" t="s">
        <v>351</v>
      </c>
      <c r="E829">
        <v>0</v>
      </c>
      <c r="F829">
        <v>0</v>
      </c>
      <c r="G829">
        <v>0</v>
      </c>
    </row>
    <row r="830" spans="1:7" x14ac:dyDescent="0.3">
      <c r="A830" s="1" t="s">
        <v>35</v>
      </c>
      <c r="B830">
        <v>2016</v>
      </c>
      <c r="C830" s="1" t="s">
        <v>83</v>
      </c>
      <c r="D830" s="1" t="s">
        <v>84</v>
      </c>
      <c r="E830">
        <v>349721.19</v>
      </c>
      <c r="F830">
        <v>16022325</v>
      </c>
      <c r="G830">
        <v>36389</v>
      </c>
    </row>
    <row r="831" spans="1:7" x14ac:dyDescent="0.3">
      <c r="A831" s="1" t="s">
        <v>35</v>
      </c>
      <c r="B831">
        <v>2016</v>
      </c>
      <c r="C831" s="1" t="s">
        <v>83</v>
      </c>
      <c r="D831" s="1" t="s">
        <v>86</v>
      </c>
      <c r="E831">
        <v>26123.98</v>
      </c>
      <c r="F831">
        <v>222638.46</v>
      </c>
      <c r="G831">
        <v>5.9</v>
      </c>
    </row>
    <row r="832" spans="1:7" x14ac:dyDescent="0.3">
      <c r="A832" s="1" t="s">
        <v>35</v>
      </c>
      <c r="B832">
        <v>2016</v>
      </c>
      <c r="C832" s="1" t="s">
        <v>83</v>
      </c>
      <c r="D832" s="1" t="s">
        <v>90</v>
      </c>
      <c r="E832">
        <v>510855.84</v>
      </c>
      <c r="F832">
        <v>2341825</v>
      </c>
      <c r="G832">
        <v>6393.63</v>
      </c>
    </row>
    <row r="833" spans="1:7" x14ac:dyDescent="0.3">
      <c r="A833" s="1" t="s">
        <v>35</v>
      </c>
      <c r="B833">
        <v>2016</v>
      </c>
      <c r="C833" s="1" t="s">
        <v>83</v>
      </c>
      <c r="D833" s="1" t="s">
        <v>94</v>
      </c>
      <c r="E833">
        <v>68961.77</v>
      </c>
      <c r="F833">
        <v>597459</v>
      </c>
      <c r="G833">
        <v>0</v>
      </c>
    </row>
    <row r="834" spans="1:7" x14ac:dyDescent="0.3">
      <c r="A834" s="1" t="s">
        <v>35</v>
      </c>
      <c r="B834">
        <v>2016</v>
      </c>
      <c r="C834" s="1" t="s">
        <v>98</v>
      </c>
      <c r="D834" s="1" t="s">
        <v>99</v>
      </c>
      <c r="E834">
        <v>1563705.06</v>
      </c>
      <c r="F834">
        <v>62629571</v>
      </c>
      <c r="G834">
        <v>0</v>
      </c>
    </row>
    <row r="835" spans="1:7" x14ac:dyDescent="0.3">
      <c r="A835" s="1" t="s">
        <v>35</v>
      </c>
      <c r="B835">
        <v>2016</v>
      </c>
      <c r="C835" s="1" t="s">
        <v>98</v>
      </c>
      <c r="D835" s="1" t="s">
        <v>104</v>
      </c>
      <c r="E835">
        <v>1716489.85</v>
      </c>
      <c r="F835">
        <v>205388901</v>
      </c>
      <c r="G835">
        <v>567346.76</v>
      </c>
    </row>
    <row r="836" spans="1:7" x14ac:dyDescent="0.3">
      <c r="A836" s="1" t="s">
        <v>35</v>
      </c>
      <c r="B836">
        <v>2016</v>
      </c>
      <c r="C836" s="1" t="s">
        <v>98</v>
      </c>
      <c r="D836" s="1" t="s">
        <v>116</v>
      </c>
      <c r="E836">
        <v>937052.76</v>
      </c>
      <c r="F836">
        <v>166415366.19</v>
      </c>
      <c r="G836">
        <v>325343.65999999997</v>
      </c>
    </row>
    <row r="837" spans="1:7" x14ac:dyDescent="0.3">
      <c r="A837" s="1" t="s">
        <v>35</v>
      </c>
      <c r="B837">
        <v>2016</v>
      </c>
      <c r="C837" s="1" t="s">
        <v>98</v>
      </c>
      <c r="D837" s="1" t="s">
        <v>122</v>
      </c>
      <c r="E837">
        <v>7192117.5899999999</v>
      </c>
      <c r="F837">
        <v>160345825</v>
      </c>
      <c r="G837">
        <v>0</v>
      </c>
    </row>
    <row r="838" spans="1:7" x14ac:dyDescent="0.3">
      <c r="A838" s="1" t="s">
        <v>35</v>
      </c>
      <c r="B838">
        <v>2016</v>
      </c>
      <c r="C838" s="1" t="s">
        <v>98</v>
      </c>
      <c r="D838" s="1" t="s">
        <v>351</v>
      </c>
      <c r="E838">
        <v>0</v>
      </c>
      <c r="F838">
        <v>0</v>
      </c>
      <c r="G838">
        <v>0</v>
      </c>
    </row>
    <row r="839" spans="1:7" x14ac:dyDescent="0.3">
      <c r="A839" s="1" t="s">
        <v>35</v>
      </c>
      <c r="B839">
        <v>2017</v>
      </c>
      <c r="C839" s="1" t="s">
        <v>83</v>
      </c>
      <c r="D839" s="1" t="s">
        <v>84</v>
      </c>
      <c r="E839">
        <v>234987.17</v>
      </c>
      <c r="F839">
        <v>15763998</v>
      </c>
      <c r="G839">
        <v>35543.919999999998</v>
      </c>
    </row>
    <row r="840" spans="1:7" x14ac:dyDescent="0.3">
      <c r="A840" s="1" t="s">
        <v>35</v>
      </c>
      <c r="B840">
        <v>2017</v>
      </c>
      <c r="C840" s="1" t="s">
        <v>83</v>
      </c>
      <c r="D840" s="1" t="s">
        <v>86</v>
      </c>
      <c r="E840">
        <v>26798.38</v>
      </c>
      <c r="F840">
        <v>219915.65</v>
      </c>
      <c r="G840">
        <v>5.35</v>
      </c>
    </row>
    <row r="841" spans="1:7" x14ac:dyDescent="0.3">
      <c r="A841" s="1" t="s">
        <v>35</v>
      </c>
      <c r="B841">
        <v>2017</v>
      </c>
      <c r="C841" s="1" t="s">
        <v>83</v>
      </c>
      <c r="D841" s="1" t="s">
        <v>90</v>
      </c>
      <c r="E841">
        <v>532989.52</v>
      </c>
      <c r="F841">
        <v>2305977.83</v>
      </c>
      <c r="G841">
        <v>8855.56</v>
      </c>
    </row>
    <row r="842" spans="1:7" x14ac:dyDescent="0.3">
      <c r="A842" s="1" t="s">
        <v>35</v>
      </c>
      <c r="B842">
        <v>2017</v>
      </c>
      <c r="C842" s="1" t="s">
        <v>83</v>
      </c>
      <c r="D842" s="1" t="s">
        <v>94</v>
      </c>
      <c r="E842">
        <v>69674.289999999994</v>
      </c>
      <c r="F842">
        <v>584109</v>
      </c>
      <c r="G842">
        <v>0</v>
      </c>
    </row>
    <row r="843" spans="1:7" x14ac:dyDescent="0.3">
      <c r="A843" s="1" t="s">
        <v>35</v>
      </c>
      <c r="B843">
        <v>2017</v>
      </c>
      <c r="C843" s="1" t="s">
        <v>98</v>
      </c>
      <c r="D843" s="1" t="s">
        <v>99</v>
      </c>
      <c r="E843">
        <v>1533135.87</v>
      </c>
      <c r="F843">
        <v>62194934.18</v>
      </c>
      <c r="G843">
        <v>25763.26</v>
      </c>
    </row>
    <row r="844" spans="1:7" x14ac:dyDescent="0.3">
      <c r="A844" s="1" t="s">
        <v>35</v>
      </c>
      <c r="B844">
        <v>2017</v>
      </c>
      <c r="C844" s="1" t="s">
        <v>98</v>
      </c>
      <c r="D844" s="1" t="s">
        <v>104</v>
      </c>
      <c r="E844">
        <v>2233008.5299999998</v>
      </c>
      <c r="F844">
        <v>219187234.44</v>
      </c>
      <c r="G844">
        <v>602958.85</v>
      </c>
    </row>
    <row r="845" spans="1:7" x14ac:dyDescent="0.3">
      <c r="A845" s="1" t="s">
        <v>35</v>
      </c>
      <c r="B845">
        <v>2017</v>
      </c>
      <c r="C845" s="1" t="s">
        <v>98</v>
      </c>
      <c r="D845" s="1" t="s">
        <v>116</v>
      </c>
      <c r="E845">
        <v>647322.52</v>
      </c>
      <c r="F845">
        <v>161499013</v>
      </c>
      <c r="G845">
        <v>249226.4</v>
      </c>
    </row>
    <row r="846" spans="1:7" x14ac:dyDescent="0.3">
      <c r="A846" s="1" t="s">
        <v>35</v>
      </c>
      <c r="B846">
        <v>2017</v>
      </c>
      <c r="C846" s="1" t="s">
        <v>98</v>
      </c>
      <c r="D846" s="1" t="s">
        <v>122</v>
      </c>
      <c r="E846">
        <v>7275279.21</v>
      </c>
      <c r="F846">
        <v>155707479.77000001</v>
      </c>
      <c r="G846">
        <v>0</v>
      </c>
    </row>
    <row r="847" spans="1:7" x14ac:dyDescent="0.3">
      <c r="A847" s="1" t="s">
        <v>35</v>
      </c>
      <c r="B847">
        <v>2017</v>
      </c>
      <c r="C847" s="1" t="s">
        <v>98</v>
      </c>
      <c r="D847" s="1" t="s">
        <v>351</v>
      </c>
      <c r="E847">
        <v>0</v>
      </c>
      <c r="F847">
        <v>0</v>
      </c>
      <c r="G847">
        <v>0</v>
      </c>
    </row>
    <row r="848" spans="1:7" x14ac:dyDescent="0.3">
      <c r="A848" s="1" t="s">
        <v>35</v>
      </c>
      <c r="B848">
        <v>2018</v>
      </c>
      <c r="C848" s="1" t="s">
        <v>83</v>
      </c>
      <c r="D848" s="1" t="s">
        <v>84</v>
      </c>
      <c r="E848">
        <v>245605.9</v>
      </c>
      <c r="F848">
        <v>16912248</v>
      </c>
      <c r="G848">
        <v>38108</v>
      </c>
    </row>
    <row r="849" spans="1:7" x14ac:dyDescent="0.3">
      <c r="A849" s="1" t="s">
        <v>35</v>
      </c>
      <c r="B849">
        <v>2018</v>
      </c>
      <c r="C849" s="1" t="s">
        <v>83</v>
      </c>
      <c r="D849" s="1" t="s">
        <v>86</v>
      </c>
      <c r="E849">
        <v>26152.38</v>
      </c>
      <c r="F849">
        <v>218314.4</v>
      </c>
      <c r="G849">
        <v>5.35</v>
      </c>
    </row>
    <row r="850" spans="1:7" x14ac:dyDescent="0.3">
      <c r="A850" s="1" t="s">
        <v>35</v>
      </c>
      <c r="B850">
        <v>2018</v>
      </c>
      <c r="C850" s="1" t="s">
        <v>83</v>
      </c>
      <c r="D850" s="1" t="s">
        <v>90</v>
      </c>
      <c r="E850">
        <v>163161.26999999999</v>
      </c>
      <c r="F850">
        <v>2245621.52</v>
      </c>
      <c r="G850">
        <v>6736.73</v>
      </c>
    </row>
    <row r="851" spans="1:7" x14ac:dyDescent="0.3">
      <c r="A851" s="1" t="s">
        <v>35</v>
      </c>
      <c r="B851">
        <v>2018</v>
      </c>
      <c r="C851" s="1" t="s">
        <v>83</v>
      </c>
      <c r="D851" s="1" t="s">
        <v>94</v>
      </c>
      <c r="E851">
        <v>414628.75</v>
      </c>
      <c r="F851">
        <v>562655</v>
      </c>
      <c r="G851">
        <v>0</v>
      </c>
    </row>
    <row r="852" spans="1:7" x14ac:dyDescent="0.3">
      <c r="A852" s="1" t="s">
        <v>35</v>
      </c>
      <c r="B852">
        <v>2018</v>
      </c>
      <c r="C852" s="1" t="s">
        <v>98</v>
      </c>
      <c r="D852" s="1" t="s">
        <v>99</v>
      </c>
      <c r="E852">
        <v>1582008.51</v>
      </c>
      <c r="F852">
        <v>64828602.5</v>
      </c>
      <c r="G852">
        <v>0</v>
      </c>
    </row>
    <row r="853" spans="1:7" x14ac:dyDescent="0.3">
      <c r="A853" s="1" t="s">
        <v>35</v>
      </c>
      <c r="B853">
        <v>2018</v>
      </c>
      <c r="C853" s="1" t="s">
        <v>98</v>
      </c>
      <c r="D853" s="1" t="s">
        <v>104</v>
      </c>
      <c r="E853">
        <v>2482946.08</v>
      </c>
      <c r="F853">
        <v>250313984.78999999</v>
      </c>
      <c r="G853">
        <v>704760.34</v>
      </c>
    </row>
    <row r="854" spans="1:7" x14ac:dyDescent="0.3">
      <c r="A854" s="1" t="s">
        <v>35</v>
      </c>
      <c r="B854">
        <v>2018</v>
      </c>
      <c r="C854" s="1" t="s">
        <v>98</v>
      </c>
      <c r="D854" s="1" t="s">
        <v>116</v>
      </c>
      <c r="E854">
        <v>616904.19999999995</v>
      </c>
      <c r="F854">
        <v>142012299</v>
      </c>
      <c r="G854">
        <v>298597.3</v>
      </c>
    </row>
    <row r="855" spans="1:7" x14ac:dyDescent="0.3">
      <c r="A855" s="1" t="s">
        <v>35</v>
      </c>
      <c r="B855">
        <v>2018</v>
      </c>
      <c r="C855" s="1" t="s">
        <v>98</v>
      </c>
      <c r="D855" s="1" t="s">
        <v>122</v>
      </c>
      <c r="E855">
        <v>7540852.1799999997</v>
      </c>
      <c r="F855">
        <v>169941844.59</v>
      </c>
      <c r="G855">
        <v>0</v>
      </c>
    </row>
    <row r="856" spans="1:7" x14ac:dyDescent="0.3">
      <c r="A856" s="1" t="s">
        <v>35</v>
      </c>
      <c r="B856">
        <v>2018</v>
      </c>
      <c r="C856" s="1" t="s">
        <v>98</v>
      </c>
      <c r="D856" s="1" t="s">
        <v>351</v>
      </c>
      <c r="E856">
        <v>0</v>
      </c>
      <c r="F856">
        <v>0</v>
      </c>
      <c r="G856">
        <v>0</v>
      </c>
    </row>
    <row r="857" spans="1:7" x14ac:dyDescent="0.3">
      <c r="A857" s="1" t="s">
        <v>35</v>
      </c>
      <c r="B857">
        <v>2019</v>
      </c>
      <c r="C857" s="1" t="s">
        <v>83</v>
      </c>
      <c r="D857" s="1" t="s">
        <v>84</v>
      </c>
      <c r="E857">
        <v>167756.68</v>
      </c>
      <c r="F857">
        <v>17302591.280000001</v>
      </c>
      <c r="G857">
        <v>37355</v>
      </c>
    </row>
    <row r="858" spans="1:7" x14ac:dyDescent="0.3">
      <c r="A858" s="1" t="s">
        <v>35</v>
      </c>
      <c r="B858">
        <v>2019</v>
      </c>
      <c r="C858" s="1" t="s">
        <v>83</v>
      </c>
      <c r="D858" s="1" t="s">
        <v>86</v>
      </c>
      <c r="E858">
        <v>59980.03</v>
      </c>
      <c r="F858">
        <v>217779.46</v>
      </c>
      <c r="G858">
        <v>0</v>
      </c>
    </row>
    <row r="859" spans="1:7" x14ac:dyDescent="0.3">
      <c r="A859" s="1" t="s">
        <v>35</v>
      </c>
      <c r="B859">
        <v>2019</v>
      </c>
      <c r="C859" s="1" t="s">
        <v>83</v>
      </c>
      <c r="D859" s="1" t="s">
        <v>90</v>
      </c>
      <c r="E859">
        <v>487045.59</v>
      </c>
      <c r="F859">
        <v>2170613.66</v>
      </c>
      <c r="G859">
        <v>5620.46</v>
      </c>
    </row>
    <row r="860" spans="1:7" x14ac:dyDescent="0.3">
      <c r="A860" s="1" t="s">
        <v>35</v>
      </c>
      <c r="B860">
        <v>2019</v>
      </c>
      <c r="C860" s="1" t="s">
        <v>83</v>
      </c>
      <c r="D860" s="1" t="s">
        <v>94</v>
      </c>
      <c r="E860">
        <v>38421.43</v>
      </c>
      <c r="F860">
        <v>526701.53</v>
      </c>
      <c r="G860">
        <v>0</v>
      </c>
    </row>
    <row r="861" spans="1:7" x14ac:dyDescent="0.3">
      <c r="A861" s="1" t="s">
        <v>35</v>
      </c>
      <c r="B861">
        <v>2019</v>
      </c>
      <c r="C861" s="1" t="s">
        <v>98</v>
      </c>
      <c r="D861" s="1" t="s">
        <v>99</v>
      </c>
      <c r="E861">
        <v>1553050.59</v>
      </c>
      <c r="F861">
        <v>63692910.030000001</v>
      </c>
      <c r="G861">
        <v>31</v>
      </c>
    </row>
    <row r="862" spans="1:7" x14ac:dyDescent="0.3">
      <c r="A862" s="1" t="s">
        <v>35</v>
      </c>
      <c r="B862">
        <v>2019</v>
      </c>
      <c r="C862" s="1" t="s">
        <v>98</v>
      </c>
      <c r="D862" s="1" t="s">
        <v>104</v>
      </c>
      <c r="E862">
        <v>1751585.21</v>
      </c>
      <c r="F862">
        <v>218698342.36000001</v>
      </c>
      <c r="G862">
        <v>567528.12</v>
      </c>
    </row>
    <row r="863" spans="1:7" x14ac:dyDescent="0.3">
      <c r="A863" s="1" t="s">
        <v>35</v>
      </c>
      <c r="B863">
        <v>2019</v>
      </c>
      <c r="C863" s="1" t="s">
        <v>98</v>
      </c>
      <c r="D863" s="1" t="s">
        <v>116</v>
      </c>
      <c r="E863">
        <v>803065.1</v>
      </c>
      <c r="F863">
        <v>195558801</v>
      </c>
      <c r="G863">
        <v>396478</v>
      </c>
    </row>
    <row r="864" spans="1:7" x14ac:dyDescent="0.3">
      <c r="A864" s="1" t="s">
        <v>35</v>
      </c>
      <c r="B864">
        <v>2019</v>
      </c>
      <c r="C864" s="1" t="s">
        <v>98</v>
      </c>
      <c r="D864" s="1" t="s">
        <v>122</v>
      </c>
      <c r="E864">
        <v>8088416.8700000001</v>
      </c>
      <c r="F864">
        <v>167036481.69</v>
      </c>
      <c r="G864">
        <v>0</v>
      </c>
    </row>
    <row r="865" spans="1:7" x14ac:dyDescent="0.3">
      <c r="A865" s="1" t="s">
        <v>35</v>
      </c>
      <c r="B865">
        <v>2019</v>
      </c>
      <c r="C865" s="1" t="s">
        <v>98</v>
      </c>
      <c r="D865" s="1" t="s">
        <v>351</v>
      </c>
      <c r="E865">
        <v>0</v>
      </c>
      <c r="F865">
        <v>0</v>
      </c>
      <c r="G865">
        <v>0</v>
      </c>
    </row>
    <row r="866" spans="1:7" x14ac:dyDescent="0.3">
      <c r="A866" s="1" t="s">
        <v>35</v>
      </c>
      <c r="B866">
        <v>2020</v>
      </c>
      <c r="C866" s="1" t="s">
        <v>83</v>
      </c>
      <c r="D866" s="1" t="s">
        <v>84</v>
      </c>
      <c r="E866">
        <v>117781.23</v>
      </c>
      <c r="F866">
        <v>16786736</v>
      </c>
      <c r="G866">
        <v>37381</v>
      </c>
    </row>
    <row r="867" spans="1:7" x14ac:dyDescent="0.3">
      <c r="A867" s="1" t="s">
        <v>35</v>
      </c>
      <c r="B867">
        <v>2020</v>
      </c>
      <c r="C867" s="1" t="s">
        <v>83</v>
      </c>
      <c r="D867" s="1" t="s">
        <v>86</v>
      </c>
      <c r="E867">
        <v>60564.13</v>
      </c>
      <c r="F867">
        <v>46843</v>
      </c>
      <c r="G867">
        <v>0</v>
      </c>
    </row>
    <row r="868" spans="1:7" x14ac:dyDescent="0.3">
      <c r="A868" s="1" t="s">
        <v>35</v>
      </c>
      <c r="B868">
        <v>2020</v>
      </c>
      <c r="C868" s="1" t="s">
        <v>83</v>
      </c>
      <c r="D868" s="1" t="s">
        <v>90</v>
      </c>
      <c r="E868">
        <v>502958.27</v>
      </c>
      <c r="F868">
        <v>2210661</v>
      </c>
      <c r="G868">
        <v>5249</v>
      </c>
    </row>
    <row r="869" spans="1:7" x14ac:dyDescent="0.3">
      <c r="A869" s="1" t="s">
        <v>35</v>
      </c>
      <c r="B869">
        <v>2020</v>
      </c>
      <c r="C869" s="1" t="s">
        <v>83</v>
      </c>
      <c r="D869" s="1" t="s">
        <v>94</v>
      </c>
      <c r="E869">
        <v>44029</v>
      </c>
      <c r="F869">
        <v>510965</v>
      </c>
      <c r="G869">
        <v>0</v>
      </c>
    </row>
    <row r="870" spans="1:7" x14ac:dyDescent="0.3">
      <c r="A870" s="1" t="s">
        <v>35</v>
      </c>
      <c r="B870">
        <v>2020</v>
      </c>
      <c r="C870" s="1" t="s">
        <v>98</v>
      </c>
      <c r="D870" s="1" t="s">
        <v>99</v>
      </c>
      <c r="E870">
        <v>1545425.13</v>
      </c>
      <c r="F870">
        <v>61093250</v>
      </c>
      <c r="G870">
        <v>9043</v>
      </c>
    </row>
    <row r="871" spans="1:7" x14ac:dyDescent="0.3">
      <c r="A871" s="1" t="s">
        <v>35</v>
      </c>
      <c r="B871">
        <v>2020</v>
      </c>
      <c r="C871" s="1" t="s">
        <v>98</v>
      </c>
      <c r="D871" s="1" t="s">
        <v>104</v>
      </c>
      <c r="E871">
        <v>1778910.64</v>
      </c>
      <c r="F871">
        <v>201703192</v>
      </c>
      <c r="G871">
        <v>525536</v>
      </c>
    </row>
    <row r="872" spans="1:7" x14ac:dyDescent="0.3">
      <c r="A872" s="1" t="s">
        <v>35</v>
      </c>
      <c r="B872">
        <v>2020</v>
      </c>
      <c r="C872" s="1" t="s">
        <v>98</v>
      </c>
      <c r="D872" s="1" t="s">
        <v>116</v>
      </c>
      <c r="E872">
        <v>876589.45</v>
      </c>
      <c r="F872">
        <v>190399909</v>
      </c>
      <c r="G872">
        <v>391965</v>
      </c>
    </row>
    <row r="873" spans="1:7" x14ac:dyDescent="0.3">
      <c r="A873" s="1" t="s">
        <v>35</v>
      </c>
      <c r="B873">
        <v>2020</v>
      </c>
      <c r="C873" s="1" t="s">
        <v>98</v>
      </c>
      <c r="D873" s="1" t="s">
        <v>122</v>
      </c>
      <c r="E873">
        <v>8219058.1500000004</v>
      </c>
      <c r="F873">
        <v>177598839</v>
      </c>
      <c r="G873">
        <v>0</v>
      </c>
    </row>
    <row r="874" spans="1:7" x14ac:dyDescent="0.3">
      <c r="A874" s="1" t="s">
        <v>35</v>
      </c>
      <c r="B874">
        <v>2020</v>
      </c>
      <c r="C874" s="1" t="s">
        <v>98</v>
      </c>
      <c r="D874" s="1" t="s">
        <v>351</v>
      </c>
      <c r="E874">
        <v>0</v>
      </c>
      <c r="F874">
        <v>0</v>
      </c>
      <c r="G874">
        <v>0</v>
      </c>
    </row>
    <row r="875" spans="1:7" x14ac:dyDescent="0.3">
      <c r="A875" s="1" t="s">
        <v>35</v>
      </c>
      <c r="B875">
        <v>2021</v>
      </c>
      <c r="C875" s="1" t="s">
        <v>83</v>
      </c>
      <c r="D875" s="1" t="s">
        <v>84</v>
      </c>
      <c r="E875">
        <v>183170.88</v>
      </c>
      <c r="F875">
        <v>16786736</v>
      </c>
      <c r="G875">
        <v>38092</v>
      </c>
    </row>
    <row r="876" spans="1:7" x14ac:dyDescent="0.3">
      <c r="A876" s="1" t="s">
        <v>35</v>
      </c>
      <c r="B876">
        <v>2021</v>
      </c>
      <c r="C876" s="1" t="s">
        <v>83</v>
      </c>
      <c r="D876" s="1" t="s">
        <v>86</v>
      </c>
      <c r="E876">
        <v>61024.99</v>
      </c>
      <c r="F876">
        <v>211986</v>
      </c>
      <c r="G876">
        <v>0</v>
      </c>
    </row>
    <row r="877" spans="1:7" x14ac:dyDescent="0.3">
      <c r="A877" s="1" t="s">
        <v>35</v>
      </c>
      <c r="B877">
        <v>2021</v>
      </c>
      <c r="C877" s="1" t="s">
        <v>83</v>
      </c>
      <c r="D877" s="1" t="s">
        <v>90</v>
      </c>
      <c r="E877">
        <v>530898.61</v>
      </c>
      <c r="F877">
        <v>2210662</v>
      </c>
      <c r="G877">
        <v>6137</v>
      </c>
    </row>
    <row r="878" spans="1:7" x14ac:dyDescent="0.3">
      <c r="A878" s="1" t="s">
        <v>35</v>
      </c>
      <c r="B878">
        <v>2021</v>
      </c>
      <c r="C878" s="1" t="s">
        <v>83</v>
      </c>
      <c r="D878" s="1" t="s">
        <v>94</v>
      </c>
      <c r="E878">
        <v>44098.96</v>
      </c>
      <c r="F878">
        <v>510965</v>
      </c>
      <c r="G878">
        <v>0</v>
      </c>
    </row>
    <row r="879" spans="1:7" x14ac:dyDescent="0.3">
      <c r="A879" s="1" t="s">
        <v>35</v>
      </c>
      <c r="B879">
        <v>2021</v>
      </c>
      <c r="C879" s="1" t="s">
        <v>98</v>
      </c>
      <c r="D879" s="1" t="s">
        <v>99</v>
      </c>
      <c r="E879">
        <v>1602278.83</v>
      </c>
      <c r="F879">
        <v>60946736</v>
      </c>
      <c r="G879">
        <v>0</v>
      </c>
    </row>
    <row r="880" spans="1:7" x14ac:dyDescent="0.3">
      <c r="A880" s="1" t="s">
        <v>35</v>
      </c>
      <c r="B880">
        <v>2021</v>
      </c>
      <c r="C880" s="1" t="s">
        <v>98</v>
      </c>
      <c r="D880" s="1" t="s">
        <v>104</v>
      </c>
      <c r="E880">
        <v>1697903.01</v>
      </c>
      <c r="F880">
        <v>212745306</v>
      </c>
      <c r="G880">
        <v>519651</v>
      </c>
    </row>
    <row r="881" spans="1:7" x14ac:dyDescent="0.3">
      <c r="A881" s="1" t="s">
        <v>35</v>
      </c>
      <c r="B881">
        <v>2021</v>
      </c>
      <c r="C881" s="1" t="s">
        <v>98</v>
      </c>
      <c r="D881" s="1" t="s">
        <v>116</v>
      </c>
      <c r="E881">
        <v>857114.97</v>
      </c>
      <c r="F881">
        <v>169250656</v>
      </c>
      <c r="G881">
        <v>366355</v>
      </c>
    </row>
    <row r="882" spans="1:7" x14ac:dyDescent="0.3">
      <c r="A882" s="1" t="s">
        <v>35</v>
      </c>
      <c r="B882">
        <v>2021</v>
      </c>
      <c r="C882" s="1" t="s">
        <v>98</v>
      </c>
      <c r="D882" s="1" t="s">
        <v>122</v>
      </c>
      <c r="E882">
        <v>8362021.5099999998</v>
      </c>
      <c r="F882">
        <v>177619037</v>
      </c>
      <c r="G882">
        <v>0</v>
      </c>
    </row>
    <row r="883" spans="1:7" x14ac:dyDescent="0.3">
      <c r="A883" s="1" t="s">
        <v>35</v>
      </c>
      <c r="B883">
        <v>2021</v>
      </c>
      <c r="C883" s="1" t="s">
        <v>98</v>
      </c>
      <c r="D883" s="1" t="s">
        <v>351</v>
      </c>
      <c r="E883">
        <v>0</v>
      </c>
      <c r="F883">
        <v>0</v>
      </c>
      <c r="G883">
        <v>0</v>
      </c>
    </row>
    <row r="884" spans="1:7" x14ac:dyDescent="0.3">
      <c r="A884" s="1" t="s">
        <v>36</v>
      </c>
      <c r="B884">
        <v>2015</v>
      </c>
      <c r="C884" s="1" t="s">
        <v>83</v>
      </c>
      <c r="D884" s="1" t="s">
        <v>84</v>
      </c>
      <c r="E884">
        <v>0</v>
      </c>
      <c r="F884">
        <v>0</v>
      </c>
      <c r="G884">
        <v>0</v>
      </c>
    </row>
    <row r="885" spans="1:7" x14ac:dyDescent="0.3">
      <c r="A885" s="1" t="s">
        <v>36</v>
      </c>
      <c r="B885">
        <v>2015</v>
      </c>
      <c r="C885" s="1" t="s">
        <v>83</v>
      </c>
      <c r="D885" s="1" t="s">
        <v>86</v>
      </c>
      <c r="E885">
        <v>22146</v>
      </c>
      <c r="F885">
        <v>398595</v>
      </c>
      <c r="G885">
        <v>1109</v>
      </c>
    </row>
    <row r="886" spans="1:7" x14ac:dyDescent="0.3">
      <c r="A886" s="1" t="s">
        <v>36</v>
      </c>
      <c r="B886">
        <v>2015</v>
      </c>
      <c r="C886" s="1" t="s">
        <v>83</v>
      </c>
      <c r="D886" s="1" t="s">
        <v>90</v>
      </c>
      <c r="E886">
        <v>863547</v>
      </c>
      <c r="F886">
        <v>29601624</v>
      </c>
      <c r="G886">
        <v>81794</v>
      </c>
    </row>
    <row r="887" spans="1:7" x14ac:dyDescent="0.3">
      <c r="A887" s="1" t="s">
        <v>36</v>
      </c>
      <c r="B887">
        <v>2015</v>
      </c>
      <c r="C887" s="1" t="s">
        <v>83</v>
      </c>
      <c r="D887" s="1" t="s">
        <v>94</v>
      </c>
      <c r="E887">
        <v>252446</v>
      </c>
      <c r="F887">
        <v>6632446</v>
      </c>
      <c r="G887">
        <v>0</v>
      </c>
    </row>
    <row r="888" spans="1:7" x14ac:dyDescent="0.3">
      <c r="A888" s="1" t="s">
        <v>36</v>
      </c>
      <c r="B888">
        <v>2015</v>
      </c>
      <c r="C888" s="1" t="s">
        <v>98</v>
      </c>
      <c r="D888" s="1" t="s">
        <v>99</v>
      </c>
      <c r="E888">
        <v>9061993</v>
      </c>
      <c r="F888">
        <v>380693541</v>
      </c>
      <c r="G888">
        <v>0</v>
      </c>
    </row>
    <row r="889" spans="1:7" x14ac:dyDescent="0.3">
      <c r="A889" s="1" t="s">
        <v>36</v>
      </c>
      <c r="B889">
        <v>2015</v>
      </c>
      <c r="C889" s="1" t="s">
        <v>98</v>
      </c>
      <c r="D889" s="1" t="s">
        <v>104</v>
      </c>
      <c r="E889">
        <v>13533269</v>
      </c>
      <c r="F889">
        <v>1500558899</v>
      </c>
      <c r="G889">
        <v>3568777</v>
      </c>
    </row>
    <row r="890" spans="1:7" x14ac:dyDescent="0.3">
      <c r="A890" s="1" t="s">
        <v>36</v>
      </c>
      <c r="B890">
        <v>2015</v>
      </c>
      <c r="C890" s="1" t="s">
        <v>98</v>
      </c>
      <c r="D890" s="1" t="s">
        <v>116</v>
      </c>
      <c r="E890">
        <v>969114</v>
      </c>
      <c r="F890">
        <v>173481847</v>
      </c>
      <c r="G890">
        <v>299313</v>
      </c>
    </row>
    <row r="891" spans="1:7" x14ac:dyDescent="0.3">
      <c r="A891" s="1" t="s">
        <v>36</v>
      </c>
      <c r="B891">
        <v>2015</v>
      </c>
      <c r="C891" s="1" t="s">
        <v>98</v>
      </c>
      <c r="D891" s="1" t="s">
        <v>122</v>
      </c>
      <c r="E891">
        <v>47579466</v>
      </c>
      <c r="F891">
        <v>1315218147</v>
      </c>
      <c r="G891">
        <v>0</v>
      </c>
    </row>
    <row r="892" spans="1:7" x14ac:dyDescent="0.3">
      <c r="A892" s="1" t="s">
        <v>36</v>
      </c>
      <c r="B892">
        <v>2015</v>
      </c>
      <c r="C892" s="1" t="s">
        <v>98</v>
      </c>
      <c r="D892" s="1" t="s">
        <v>351</v>
      </c>
      <c r="E892">
        <v>0</v>
      </c>
      <c r="F892">
        <v>0</v>
      </c>
      <c r="G892">
        <v>0</v>
      </c>
    </row>
    <row r="893" spans="1:7" x14ac:dyDescent="0.3">
      <c r="A893" s="1" t="s">
        <v>36</v>
      </c>
      <c r="B893">
        <v>2016</v>
      </c>
      <c r="C893" s="1" t="s">
        <v>83</v>
      </c>
      <c r="D893" s="1" t="s">
        <v>84</v>
      </c>
      <c r="E893">
        <v>0</v>
      </c>
      <c r="F893">
        <v>0</v>
      </c>
      <c r="G893">
        <v>0</v>
      </c>
    </row>
    <row r="894" spans="1:7" x14ac:dyDescent="0.3">
      <c r="A894" s="1" t="s">
        <v>36</v>
      </c>
      <c r="B894">
        <v>2016</v>
      </c>
      <c r="C894" s="1" t="s">
        <v>83</v>
      </c>
      <c r="D894" s="1" t="s">
        <v>86</v>
      </c>
      <c r="E894">
        <v>23025</v>
      </c>
      <c r="F894">
        <v>398391</v>
      </c>
      <c r="G894">
        <v>1106</v>
      </c>
    </row>
    <row r="895" spans="1:7" x14ac:dyDescent="0.3">
      <c r="A895" s="1" t="s">
        <v>36</v>
      </c>
      <c r="B895">
        <v>2016</v>
      </c>
      <c r="C895" s="1" t="s">
        <v>83</v>
      </c>
      <c r="D895" s="1" t="s">
        <v>90</v>
      </c>
      <c r="E895">
        <v>860755</v>
      </c>
      <c r="F895">
        <v>26743190</v>
      </c>
      <c r="G895">
        <v>73715</v>
      </c>
    </row>
    <row r="896" spans="1:7" x14ac:dyDescent="0.3">
      <c r="A896" s="1" t="s">
        <v>36</v>
      </c>
      <c r="B896">
        <v>2016</v>
      </c>
      <c r="C896" s="1" t="s">
        <v>83</v>
      </c>
      <c r="D896" s="1" t="s">
        <v>94</v>
      </c>
      <c r="E896">
        <v>251785</v>
      </c>
      <c r="F896">
        <v>6519441</v>
      </c>
      <c r="G896">
        <v>0</v>
      </c>
    </row>
    <row r="897" spans="1:7" x14ac:dyDescent="0.3">
      <c r="A897" s="1" t="s">
        <v>36</v>
      </c>
      <c r="B897">
        <v>2016</v>
      </c>
      <c r="C897" s="1" t="s">
        <v>98</v>
      </c>
      <c r="D897" s="1" t="s">
        <v>99</v>
      </c>
      <c r="E897">
        <v>9306343</v>
      </c>
      <c r="F897">
        <v>383017500</v>
      </c>
      <c r="G897">
        <v>0</v>
      </c>
    </row>
    <row r="898" spans="1:7" x14ac:dyDescent="0.3">
      <c r="A898" s="1" t="s">
        <v>36</v>
      </c>
      <c r="B898">
        <v>2016</v>
      </c>
      <c r="C898" s="1" t="s">
        <v>98</v>
      </c>
      <c r="D898" s="1" t="s">
        <v>104</v>
      </c>
      <c r="E898">
        <v>13995331</v>
      </c>
      <c r="F898">
        <v>1514388922</v>
      </c>
      <c r="G898">
        <v>3605382</v>
      </c>
    </row>
    <row r="899" spans="1:7" x14ac:dyDescent="0.3">
      <c r="A899" s="1" t="s">
        <v>36</v>
      </c>
      <c r="B899">
        <v>2016</v>
      </c>
      <c r="C899" s="1" t="s">
        <v>98</v>
      </c>
      <c r="D899" s="1" t="s">
        <v>116</v>
      </c>
      <c r="E899">
        <v>1092125</v>
      </c>
      <c r="F899">
        <v>181672556</v>
      </c>
      <c r="G899">
        <v>309832</v>
      </c>
    </row>
    <row r="900" spans="1:7" x14ac:dyDescent="0.3">
      <c r="A900" s="1" t="s">
        <v>36</v>
      </c>
      <c r="B900">
        <v>2016</v>
      </c>
      <c r="C900" s="1" t="s">
        <v>98</v>
      </c>
      <c r="D900" s="1" t="s">
        <v>122</v>
      </c>
      <c r="E900">
        <v>48784495</v>
      </c>
      <c r="F900">
        <v>1340425217</v>
      </c>
      <c r="G900">
        <v>0</v>
      </c>
    </row>
    <row r="901" spans="1:7" x14ac:dyDescent="0.3">
      <c r="A901" s="1" t="s">
        <v>36</v>
      </c>
      <c r="B901">
        <v>2016</v>
      </c>
      <c r="C901" s="1" t="s">
        <v>98</v>
      </c>
      <c r="D901" s="1" t="s">
        <v>351</v>
      </c>
      <c r="E901">
        <v>0</v>
      </c>
      <c r="F901">
        <v>0</v>
      </c>
      <c r="G901">
        <v>0</v>
      </c>
    </row>
    <row r="902" spans="1:7" x14ac:dyDescent="0.3">
      <c r="A902" s="1" t="s">
        <v>36</v>
      </c>
      <c r="B902">
        <v>2017</v>
      </c>
      <c r="C902" s="1" t="s">
        <v>83</v>
      </c>
      <c r="D902" s="1" t="s">
        <v>84</v>
      </c>
      <c r="E902">
        <v>0</v>
      </c>
      <c r="F902">
        <v>0</v>
      </c>
      <c r="G902">
        <v>0</v>
      </c>
    </row>
    <row r="903" spans="1:7" x14ac:dyDescent="0.3">
      <c r="A903" s="1" t="s">
        <v>36</v>
      </c>
      <c r="B903">
        <v>2017</v>
      </c>
      <c r="C903" s="1" t="s">
        <v>83</v>
      </c>
      <c r="D903" s="1" t="s">
        <v>86</v>
      </c>
      <c r="E903">
        <v>22148</v>
      </c>
      <c r="F903">
        <v>380813</v>
      </c>
      <c r="G903">
        <v>1055</v>
      </c>
    </row>
    <row r="904" spans="1:7" x14ac:dyDescent="0.3">
      <c r="A904" s="1" t="s">
        <v>36</v>
      </c>
      <c r="B904">
        <v>2017</v>
      </c>
      <c r="C904" s="1" t="s">
        <v>83</v>
      </c>
      <c r="D904" s="1" t="s">
        <v>90</v>
      </c>
      <c r="E904">
        <v>842027</v>
      </c>
      <c r="F904">
        <v>24351686</v>
      </c>
      <c r="G904">
        <v>67705</v>
      </c>
    </row>
    <row r="905" spans="1:7" x14ac:dyDescent="0.3">
      <c r="A905" s="1" t="s">
        <v>36</v>
      </c>
      <c r="B905">
        <v>2017</v>
      </c>
      <c r="C905" s="1" t="s">
        <v>83</v>
      </c>
      <c r="D905" s="1" t="s">
        <v>94</v>
      </c>
      <c r="E905">
        <v>251868</v>
      </c>
      <c r="F905">
        <v>6450787</v>
      </c>
      <c r="G905">
        <v>0</v>
      </c>
    </row>
    <row r="906" spans="1:7" x14ac:dyDescent="0.3">
      <c r="A906" s="1" t="s">
        <v>36</v>
      </c>
      <c r="B906">
        <v>2017</v>
      </c>
      <c r="C906" s="1" t="s">
        <v>98</v>
      </c>
      <c r="D906" s="1" t="s">
        <v>99</v>
      </c>
      <c r="E906">
        <v>9337486</v>
      </c>
      <c r="F906">
        <v>372023018</v>
      </c>
      <c r="G906">
        <v>0</v>
      </c>
    </row>
    <row r="907" spans="1:7" x14ac:dyDescent="0.3">
      <c r="A907" s="1" t="s">
        <v>36</v>
      </c>
      <c r="B907">
        <v>2017</v>
      </c>
      <c r="C907" s="1" t="s">
        <v>98</v>
      </c>
      <c r="D907" s="1" t="s">
        <v>104</v>
      </c>
      <c r="E907">
        <v>14045901</v>
      </c>
      <c r="F907">
        <v>1490086668</v>
      </c>
      <c r="G907">
        <v>3508172</v>
      </c>
    </row>
    <row r="908" spans="1:7" x14ac:dyDescent="0.3">
      <c r="A908" s="1" t="s">
        <v>36</v>
      </c>
      <c r="B908">
        <v>2017</v>
      </c>
      <c r="C908" s="1" t="s">
        <v>98</v>
      </c>
      <c r="D908" s="1" t="s">
        <v>116</v>
      </c>
      <c r="E908">
        <v>1102867</v>
      </c>
      <c r="F908">
        <v>183958479</v>
      </c>
      <c r="G908">
        <v>321747</v>
      </c>
    </row>
    <row r="909" spans="1:7" x14ac:dyDescent="0.3">
      <c r="A909" s="1" t="s">
        <v>36</v>
      </c>
      <c r="B909">
        <v>2017</v>
      </c>
      <c r="C909" s="1" t="s">
        <v>98</v>
      </c>
      <c r="D909" s="1" t="s">
        <v>122</v>
      </c>
      <c r="E909">
        <v>50022073</v>
      </c>
      <c r="F909">
        <v>1254639134</v>
      </c>
      <c r="G909">
        <v>0</v>
      </c>
    </row>
    <row r="910" spans="1:7" x14ac:dyDescent="0.3">
      <c r="A910" s="1" t="s">
        <v>36</v>
      </c>
      <c r="B910">
        <v>2017</v>
      </c>
      <c r="C910" s="1" t="s">
        <v>98</v>
      </c>
      <c r="D910" s="1" t="s">
        <v>351</v>
      </c>
      <c r="E910">
        <v>0</v>
      </c>
      <c r="F910">
        <v>0</v>
      </c>
      <c r="G910">
        <v>0</v>
      </c>
    </row>
    <row r="911" spans="1:7" x14ac:dyDescent="0.3">
      <c r="A911" s="1" t="s">
        <v>36</v>
      </c>
      <c r="B911">
        <v>2018</v>
      </c>
      <c r="C911" s="1" t="s">
        <v>83</v>
      </c>
      <c r="D911" s="1" t="s">
        <v>84</v>
      </c>
      <c r="E911">
        <v>0</v>
      </c>
      <c r="F911">
        <v>0</v>
      </c>
      <c r="G911">
        <v>0</v>
      </c>
    </row>
    <row r="912" spans="1:7" x14ac:dyDescent="0.3">
      <c r="A912" s="1" t="s">
        <v>36</v>
      </c>
      <c r="B912">
        <v>2018</v>
      </c>
      <c r="C912" s="1" t="s">
        <v>83</v>
      </c>
      <c r="D912" s="1" t="s">
        <v>86</v>
      </c>
      <c r="E912">
        <v>18794</v>
      </c>
      <c r="F912">
        <v>288925</v>
      </c>
      <c r="G912">
        <v>807</v>
      </c>
    </row>
    <row r="913" spans="1:7" x14ac:dyDescent="0.3">
      <c r="A913" s="1" t="s">
        <v>36</v>
      </c>
      <c r="B913">
        <v>2018</v>
      </c>
      <c r="C913" s="1" t="s">
        <v>83</v>
      </c>
      <c r="D913" s="1" t="s">
        <v>90</v>
      </c>
      <c r="E913">
        <v>918344</v>
      </c>
      <c r="F913">
        <v>19041968</v>
      </c>
      <c r="G913">
        <v>52803</v>
      </c>
    </row>
    <row r="914" spans="1:7" x14ac:dyDescent="0.3">
      <c r="A914" s="1" t="s">
        <v>36</v>
      </c>
      <c r="B914">
        <v>2018</v>
      </c>
      <c r="C914" s="1" t="s">
        <v>83</v>
      </c>
      <c r="D914" s="1" t="s">
        <v>94</v>
      </c>
      <c r="E914">
        <v>257823</v>
      </c>
      <c r="F914">
        <v>6492425</v>
      </c>
      <c r="G914">
        <v>0</v>
      </c>
    </row>
    <row r="915" spans="1:7" x14ac:dyDescent="0.3">
      <c r="A915" s="1" t="s">
        <v>36</v>
      </c>
      <c r="B915">
        <v>2018</v>
      </c>
      <c r="C915" s="1" t="s">
        <v>98</v>
      </c>
      <c r="D915" s="1" t="s">
        <v>99</v>
      </c>
      <c r="E915">
        <v>9585082</v>
      </c>
      <c r="F915">
        <v>382745395</v>
      </c>
      <c r="G915">
        <v>0</v>
      </c>
    </row>
    <row r="916" spans="1:7" x14ac:dyDescent="0.3">
      <c r="A916" s="1" t="s">
        <v>36</v>
      </c>
      <c r="B916">
        <v>2018</v>
      </c>
      <c r="C916" s="1" t="s">
        <v>98</v>
      </c>
      <c r="D916" s="1" t="s">
        <v>104</v>
      </c>
      <c r="E916">
        <v>14732710</v>
      </c>
      <c r="F916">
        <v>1525669859</v>
      </c>
      <c r="G916">
        <v>3566817</v>
      </c>
    </row>
    <row r="917" spans="1:7" x14ac:dyDescent="0.3">
      <c r="A917" s="1" t="s">
        <v>36</v>
      </c>
      <c r="B917">
        <v>2018</v>
      </c>
      <c r="C917" s="1" t="s">
        <v>98</v>
      </c>
      <c r="D917" s="1" t="s">
        <v>116</v>
      </c>
      <c r="E917">
        <v>1302097</v>
      </c>
      <c r="F917">
        <v>223509398</v>
      </c>
      <c r="G917">
        <v>382630</v>
      </c>
    </row>
    <row r="918" spans="1:7" x14ac:dyDescent="0.3">
      <c r="A918" s="1" t="s">
        <v>36</v>
      </c>
      <c r="B918">
        <v>2018</v>
      </c>
      <c r="C918" s="1" t="s">
        <v>98</v>
      </c>
      <c r="D918" s="1" t="s">
        <v>122</v>
      </c>
      <c r="E918">
        <v>51892599</v>
      </c>
      <c r="F918">
        <v>1354833716</v>
      </c>
      <c r="G918">
        <v>0</v>
      </c>
    </row>
    <row r="919" spans="1:7" x14ac:dyDescent="0.3">
      <c r="A919" s="1" t="s">
        <v>36</v>
      </c>
      <c r="B919">
        <v>2018</v>
      </c>
      <c r="C919" s="1" t="s">
        <v>98</v>
      </c>
      <c r="D919" s="1" t="s">
        <v>351</v>
      </c>
      <c r="E919">
        <v>0</v>
      </c>
      <c r="F919">
        <v>0</v>
      </c>
      <c r="G919">
        <v>0</v>
      </c>
    </row>
    <row r="920" spans="1:7" x14ac:dyDescent="0.3">
      <c r="A920" s="1" t="s">
        <v>36</v>
      </c>
      <c r="B920">
        <v>2019</v>
      </c>
      <c r="C920" s="1" t="s">
        <v>83</v>
      </c>
      <c r="D920" s="1" t="s">
        <v>84</v>
      </c>
      <c r="E920">
        <v>0</v>
      </c>
      <c r="F920">
        <v>0</v>
      </c>
      <c r="G920">
        <v>0</v>
      </c>
    </row>
    <row r="921" spans="1:7" x14ac:dyDescent="0.3">
      <c r="A921" s="1" t="s">
        <v>36</v>
      </c>
      <c r="B921">
        <v>2019</v>
      </c>
      <c r="C921" s="1" t="s">
        <v>83</v>
      </c>
      <c r="D921" s="1" t="s">
        <v>86</v>
      </c>
      <c r="E921">
        <v>16016</v>
      </c>
      <c r="F921">
        <v>256732</v>
      </c>
      <c r="G921">
        <v>715</v>
      </c>
    </row>
    <row r="922" spans="1:7" x14ac:dyDescent="0.3">
      <c r="A922" s="1" t="s">
        <v>36</v>
      </c>
      <c r="B922">
        <v>2019</v>
      </c>
      <c r="C922" s="1" t="s">
        <v>83</v>
      </c>
      <c r="D922" s="1" t="s">
        <v>90</v>
      </c>
      <c r="E922">
        <v>822647</v>
      </c>
      <c r="F922">
        <v>16505588</v>
      </c>
      <c r="G922">
        <v>45639</v>
      </c>
    </row>
    <row r="923" spans="1:7" x14ac:dyDescent="0.3">
      <c r="A923" s="1" t="s">
        <v>36</v>
      </c>
      <c r="B923">
        <v>2019</v>
      </c>
      <c r="C923" s="1" t="s">
        <v>83</v>
      </c>
      <c r="D923" s="1" t="s">
        <v>94</v>
      </c>
      <c r="E923">
        <v>251529</v>
      </c>
      <c r="F923">
        <v>6471332</v>
      </c>
      <c r="G923">
        <v>0</v>
      </c>
    </row>
    <row r="924" spans="1:7" x14ac:dyDescent="0.3">
      <c r="A924" s="1" t="s">
        <v>36</v>
      </c>
      <c r="B924">
        <v>2019</v>
      </c>
      <c r="C924" s="1" t="s">
        <v>98</v>
      </c>
      <c r="D924" s="1" t="s">
        <v>99</v>
      </c>
      <c r="E924">
        <v>9490526</v>
      </c>
      <c r="F924">
        <v>383429432</v>
      </c>
      <c r="G924">
        <v>0</v>
      </c>
    </row>
    <row r="925" spans="1:7" x14ac:dyDescent="0.3">
      <c r="A925" s="1" t="s">
        <v>36</v>
      </c>
      <c r="B925">
        <v>2019</v>
      </c>
      <c r="C925" s="1" t="s">
        <v>98</v>
      </c>
      <c r="D925" s="1" t="s">
        <v>104</v>
      </c>
      <c r="E925">
        <v>13770686</v>
      </c>
      <c r="F925">
        <v>1460691155</v>
      </c>
      <c r="G925">
        <v>3431140</v>
      </c>
    </row>
    <row r="926" spans="1:7" x14ac:dyDescent="0.3">
      <c r="A926" s="1" t="s">
        <v>36</v>
      </c>
      <c r="B926">
        <v>2019</v>
      </c>
      <c r="C926" s="1" t="s">
        <v>98</v>
      </c>
      <c r="D926" s="1" t="s">
        <v>116</v>
      </c>
      <c r="E926">
        <v>1505004</v>
      </c>
      <c r="F926">
        <v>256791117</v>
      </c>
      <c r="G926">
        <v>433414</v>
      </c>
    </row>
    <row r="927" spans="1:7" x14ac:dyDescent="0.3">
      <c r="A927" s="1" t="s">
        <v>36</v>
      </c>
      <c r="B927">
        <v>2019</v>
      </c>
      <c r="C927" s="1" t="s">
        <v>98</v>
      </c>
      <c r="D927" s="1" t="s">
        <v>122</v>
      </c>
      <c r="E927">
        <v>51270659</v>
      </c>
      <c r="F927">
        <v>1319309098</v>
      </c>
      <c r="G927">
        <v>0</v>
      </c>
    </row>
    <row r="928" spans="1:7" x14ac:dyDescent="0.3">
      <c r="A928" s="1" t="s">
        <v>36</v>
      </c>
      <c r="B928">
        <v>2019</v>
      </c>
      <c r="C928" s="1" t="s">
        <v>98</v>
      </c>
      <c r="D928" s="1" t="s">
        <v>351</v>
      </c>
      <c r="E928">
        <v>0</v>
      </c>
      <c r="F928">
        <v>0</v>
      </c>
      <c r="G928">
        <v>0</v>
      </c>
    </row>
    <row r="929" spans="1:7" x14ac:dyDescent="0.3">
      <c r="A929" s="1" t="s">
        <v>36</v>
      </c>
      <c r="B929">
        <v>2020</v>
      </c>
      <c r="C929" s="1" t="s">
        <v>83</v>
      </c>
      <c r="D929" s="1" t="s">
        <v>84</v>
      </c>
      <c r="E929">
        <v>0</v>
      </c>
      <c r="F929">
        <v>0</v>
      </c>
      <c r="G929">
        <v>0</v>
      </c>
    </row>
    <row r="930" spans="1:7" x14ac:dyDescent="0.3">
      <c r="A930" s="1" t="s">
        <v>36</v>
      </c>
      <c r="B930">
        <v>2020</v>
      </c>
      <c r="C930" s="1" t="s">
        <v>83</v>
      </c>
      <c r="D930" s="1" t="s">
        <v>86</v>
      </c>
      <c r="E930">
        <v>22704</v>
      </c>
      <c r="F930">
        <v>256857</v>
      </c>
      <c r="G930">
        <v>656</v>
      </c>
    </row>
    <row r="931" spans="1:7" x14ac:dyDescent="0.3">
      <c r="A931" s="1" t="s">
        <v>36</v>
      </c>
      <c r="B931">
        <v>2020</v>
      </c>
      <c r="C931" s="1" t="s">
        <v>83</v>
      </c>
      <c r="D931" s="1" t="s">
        <v>90</v>
      </c>
      <c r="E931">
        <v>890745</v>
      </c>
      <c r="F931">
        <v>14386100</v>
      </c>
      <c r="G931">
        <v>40980</v>
      </c>
    </row>
    <row r="932" spans="1:7" x14ac:dyDescent="0.3">
      <c r="A932" s="1" t="s">
        <v>36</v>
      </c>
      <c r="B932">
        <v>2020</v>
      </c>
      <c r="C932" s="1" t="s">
        <v>83</v>
      </c>
      <c r="D932" s="1" t="s">
        <v>94</v>
      </c>
      <c r="E932">
        <v>216365</v>
      </c>
      <c r="F932">
        <v>6393655</v>
      </c>
      <c r="G932">
        <v>0</v>
      </c>
    </row>
    <row r="933" spans="1:7" x14ac:dyDescent="0.3">
      <c r="A933" s="1" t="s">
        <v>36</v>
      </c>
      <c r="B933">
        <v>2020</v>
      </c>
      <c r="C933" s="1" t="s">
        <v>98</v>
      </c>
      <c r="D933" s="1" t="s">
        <v>99</v>
      </c>
      <c r="E933">
        <v>9194089</v>
      </c>
      <c r="F933">
        <v>354046061</v>
      </c>
      <c r="G933">
        <v>359</v>
      </c>
    </row>
    <row r="934" spans="1:7" x14ac:dyDescent="0.3">
      <c r="A934" s="1" t="s">
        <v>36</v>
      </c>
      <c r="B934">
        <v>2020</v>
      </c>
      <c r="C934" s="1" t="s">
        <v>98</v>
      </c>
      <c r="D934" s="1" t="s">
        <v>104</v>
      </c>
      <c r="E934">
        <v>13779839</v>
      </c>
      <c r="F934">
        <v>1405229459</v>
      </c>
      <c r="G934">
        <v>3368089</v>
      </c>
    </row>
    <row r="935" spans="1:7" x14ac:dyDescent="0.3">
      <c r="A935" s="1" t="s">
        <v>36</v>
      </c>
      <c r="B935">
        <v>2020</v>
      </c>
      <c r="C935" s="1" t="s">
        <v>98</v>
      </c>
      <c r="D935" s="1" t="s">
        <v>116</v>
      </c>
      <c r="E935">
        <v>1626615</v>
      </c>
      <c r="F935">
        <v>261353050</v>
      </c>
      <c r="G935">
        <v>453257</v>
      </c>
    </row>
    <row r="936" spans="1:7" x14ac:dyDescent="0.3">
      <c r="A936" s="1" t="s">
        <v>36</v>
      </c>
      <c r="B936">
        <v>2020</v>
      </c>
      <c r="C936" s="1" t="s">
        <v>98</v>
      </c>
      <c r="D936" s="1" t="s">
        <v>122</v>
      </c>
      <c r="E936">
        <v>52914177.990000002</v>
      </c>
      <c r="F936">
        <v>1433403471</v>
      </c>
      <c r="G936">
        <v>0</v>
      </c>
    </row>
    <row r="937" spans="1:7" x14ac:dyDescent="0.3">
      <c r="A937" s="1" t="s">
        <v>36</v>
      </c>
      <c r="B937">
        <v>2020</v>
      </c>
      <c r="C937" s="1" t="s">
        <v>98</v>
      </c>
      <c r="D937" s="1" t="s">
        <v>351</v>
      </c>
      <c r="E937">
        <v>0</v>
      </c>
      <c r="F937">
        <v>0</v>
      </c>
      <c r="G937">
        <v>0</v>
      </c>
    </row>
    <row r="938" spans="1:7" x14ac:dyDescent="0.3">
      <c r="A938" s="1" t="s">
        <v>36</v>
      </c>
      <c r="B938">
        <v>2021</v>
      </c>
      <c r="C938" s="1" t="s">
        <v>83</v>
      </c>
      <c r="D938" s="1" t="s">
        <v>84</v>
      </c>
      <c r="E938">
        <v>0</v>
      </c>
      <c r="F938">
        <v>0</v>
      </c>
      <c r="G938">
        <v>0</v>
      </c>
    </row>
    <row r="939" spans="1:7" x14ac:dyDescent="0.3">
      <c r="A939" s="1" t="s">
        <v>36</v>
      </c>
      <c r="B939">
        <v>2021</v>
      </c>
      <c r="C939" s="1" t="s">
        <v>83</v>
      </c>
      <c r="D939" s="1" t="s">
        <v>86</v>
      </c>
      <c r="E939">
        <v>23140</v>
      </c>
      <c r="F939">
        <v>255183</v>
      </c>
      <c r="G939">
        <v>703</v>
      </c>
    </row>
    <row r="940" spans="1:7" x14ac:dyDescent="0.3">
      <c r="A940" s="1" t="s">
        <v>36</v>
      </c>
      <c r="B940">
        <v>2021</v>
      </c>
      <c r="C940" s="1" t="s">
        <v>83</v>
      </c>
      <c r="D940" s="1" t="s">
        <v>90</v>
      </c>
      <c r="E940">
        <v>885726</v>
      </c>
      <c r="F940">
        <v>14241249</v>
      </c>
      <c r="G940">
        <v>40503</v>
      </c>
    </row>
    <row r="941" spans="1:7" x14ac:dyDescent="0.3">
      <c r="A941" s="1" t="s">
        <v>36</v>
      </c>
      <c r="B941">
        <v>2021</v>
      </c>
      <c r="C941" s="1" t="s">
        <v>83</v>
      </c>
      <c r="D941" s="1" t="s">
        <v>94</v>
      </c>
      <c r="E941">
        <v>285160</v>
      </c>
      <c r="F941">
        <v>6430723</v>
      </c>
      <c r="G941">
        <v>0</v>
      </c>
    </row>
    <row r="942" spans="1:7" x14ac:dyDescent="0.3">
      <c r="A942" s="1" t="s">
        <v>36</v>
      </c>
      <c r="B942">
        <v>2021</v>
      </c>
      <c r="C942" s="1" t="s">
        <v>98</v>
      </c>
      <c r="D942" s="1" t="s">
        <v>99</v>
      </c>
      <c r="E942">
        <v>9470441</v>
      </c>
      <c r="F942">
        <v>362142863</v>
      </c>
      <c r="G942">
        <v>0</v>
      </c>
    </row>
    <row r="943" spans="1:7" x14ac:dyDescent="0.3">
      <c r="A943" s="1" t="s">
        <v>36</v>
      </c>
      <c r="B943">
        <v>2021</v>
      </c>
      <c r="C943" s="1" t="s">
        <v>98</v>
      </c>
      <c r="D943" s="1" t="s">
        <v>104</v>
      </c>
      <c r="E943">
        <v>14179388</v>
      </c>
      <c r="F943">
        <v>1424791044</v>
      </c>
      <c r="G943">
        <v>3400693</v>
      </c>
    </row>
    <row r="944" spans="1:7" x14ac:dyDescent="0.3">
      <c r="A944" s="1" t="s">
        <v>36</v>
      </c>
      <c r="B944">
        <v>2021</v>
      </c>
      <c r="C944" s="1" t="s">
        <v>98</v>
      </c>
      <c r="D944" s="1" t="s">
        <v>116</v>
      </c>
      <c r="E944">
        <v>1729837</v>
      </c>
      <c r="F944">
        <v>271237266</v>
      </c>
      <c r="G944">
        <v>481567</v>
      </c>
    </row>
    <row r="945" spans="1:7" x14ac:dyDescent="0.3">
      <c r="A945" s="1" t="s">
        <v>36</v>
      </c>
      <c r="B945">
        <v>2021</v>
      </c>
      <c r="C945" s="1" t="s">
        <v>98</v>
      </c>
      <c r="D945" s="1" t="s">
        <v>122</v>
      </c>
      <c r="E945">
        <v>54730221</v>
      </c>
      <c r="F945">
        <v>1436562014</v>
      </c>
      <c r="G945">
        <v>0</v>
      </c>
    </row>
    <row r="946" spans="1:7" x14ac:dyDescent="0.3">
      <c r="A946" s="1" t="s">
        <v>36</v>
      </c>
      <c r="B946">
        <v>2021</v>
      </c>
      <c r="C946" s="1" t="s">
        <v>98</v>
      </c>
      <c r="D946" s="1" t="s">
        <v>351</v>
      </c>
      <c r="E946">
        <v>0</v>
      </c>
      <c r="F946">
        <v>0</v>
      </c>
      <c r="G946">
        <v>0</v>
      </c>
    </row>
    <row r="947" spans="1:7" x14ac:dyDescent="0.3">
      <c r="A947" s="1" t="s">
        <v>37</v>
      </c>
      <c r="B947">
        <v>2015</v>
      </c>
      <c r="C947" s="1" t="s">
        <v>83</v>
      </c>
      <c r="D947" s="1" t="s">
        <v>84</v>
      </c>
      <c r="E947">
        <v>260108.83</v>
      </c>
      <c r="F947">
        <v>13548203</v>
      </c>
      <c r="G947">
        <v>137772</v>
      </c>
    </row>
    <row r="948" spans="1:7" x14ac:dyDescent="0.3">
      <c r="A948" s="1" t="s">
        <v>37</v>
      </c>
      <c r="B948">
        <v>2015</v>
      </c>
      <c r="C948" s="1" t="s">
        <v>83</v>
      </c>
      <c r="D948" s="1" t="s">
        <v>86</v>
      </c>
      <c r="E948">
        <v>16258.93</v>
      </c>
      <c r="F948">
        <v>129851</v>
      </c>
      <c r="G948">
        <v>379</v>
      </c>
    </row>
    <row r="949" spans="1:7" x14ac:dyDescent="0.3">
      <c r="A949" s="1" t="s">
        <v>37</v>
      </c>
      <c r="B949">
        <v>2015</v>
      </c>
      <c r="C949" s="1" t="s">
        <v>83</v>
      </c>
      <c r="D949" s="1" t="s">
        <v>90</v>
      </c>
      <c r="E949">
        <v>1069866.08</v>
      </c>
      <c r="F949">
        <v>11394265</v>
      </c>
      <c r="G949">
        <v>12698</v>
      </c>
    </row>
    <row r="950" spans="1:7" x14ac:dyDescent="0.3">
      <c r="A950" s="1" t="s">
        <v>37</v>
      </c>
      <c r="B950">
        <v>2015</v>
      </c>
      <c r="C950" s="1" t="s">
        <v>83</v>
      </c>
      <c r="D950" s="1" t="s">
        <v>94</v>
      </c>
      <c r="E950">
        <v>67588.179999999993</v>
      </c>
      <c r="F950">
        <v>2436845</v>
      </c>
      <c r="G950">
        <v>0</v>
      </c>
    </row>
    <row r="951" spans="1:7" x14ac:dyDescent="0.3">
      <c r="A951" s="1" t="s">
        <v>37</v>
      </c>
      <c r="B951">
        <v>2015</v>
      </c>
      <c r="C951" s="1" t="s">
        <v>98</v>
      </c>
      <c r="D951" s="1" t="s">
        <v>99</v>
      </c>
      <c r="E951">
        <v>4168347.85</v>
      </c>
      <c r="F951">
        <v>200986962</v>
      </c>
      <c r="G951">
        <v>407</v>
      </c>
    </row>
    <row r="952" spans="1:7" x14ac:dyDescent="0.3">
      <c r="A952" s="1" t="s">
        <v>37</v>
      </c>
      <c r="B952">
        <v>2015</v>
      </c>
      <c r="C952" s="1" t="s">
        <v>98</v>
      </c>
      <c r="D952" s="1" t="s">
        <v>104</v>
      </c>
      <c r="E952">
        <v>9377674.1600000001</v>
      </c>
      <c r="F952">
        <v>838432847</v>
      </c>
      <c r="G952">
        <v>1813123</v>
      </c>
    </row>
    <row r="953" spans="1:7" x14ac:dyDescent="0.3">
      <c r="A953" s="1" t="s">
        <v>37</v>
      </c>
      <c r="B953">
        <v>2015</v>
      </c>
      <c r="C953" s="1" t="s">
        <v>98</v>
      </c>
      <c r="D953" s="1" t="s">
        <v>116</v>
      </c>
      <c r="E953">
        <v>1228320.78</v>
      </c>
      <c r="F953">
        <v>207374362</v>
      </c>
      <c r="G953">
        <v>430087</v>
      </c>
    </row>
    <row r="954" spans="1:7" x14ac:dyDescent="0.3">
      <c r="A954" s="1" t="s">
        <v>37</v>
      </c>
      <c r="B954">
        <v>2015</v>
      </c>
      <c r="C954" s="1" t="s">
        <v>98</v>
      </c>
      <c r="D954" s="1" t="s">
        <v>122</v>
      </c>
      <c r="E954">
        <v>16634619.869999999</v>
      </c>
      <c r="F954">
        <v>482639550</v>
      </c>
      <c r="G954">
        <v>0</v>
      </c>
    </row>
    <row r="955" spans="1:7" x14ac:dyDescent="0.3">
      <c r="A955" s="1" t="s">
        <v>37</v>
      </c>
      <c r="B955">
        <v>2015</v>
      </c>
      <c r="C955" s="1" t="s">
        <v>98</v>
      </c>
      <c r="D955" s="1" t="s">
        <v>351</v>
      </c>
      <c r="E955">
        <v>0</v>
      </c>
      <c r="F955">
        <v>0</v>
      </c>
      <c r="G955">
        <v>0</v>
      </c>
    </row>
    <row r="956" spans="1:7" x14ac:dyDescent="0.3">
      <c r="A956" s="1" t="s">
        <v>37</v>
      </c>
      <c r="B956">
        <v>2016</v>
      </c>
      <c r="C956" s="1" t="s">
        <v>83</v>
      </c>
      <c r="D956" s="1" t="s">
        <v>84</v>
      </c>
      <c r="E956">
        <v>281674.05</v>
      </c>
      <c r="F956">
        <v>12911983</v>
      </c>
      <c r="G956">
        <v>148634</v>
      </c>
    </row>
    <row r="957" spans="1:7" x14ac:dyDescent="0.3">
      <c r="A957" s="1" t="s">
        <v>37</v>
      </c>
      <c r="B957">
        <v>2016</v>
      </c>
      <c r="C957" s="1" t="s">
        <v>83</v>
      </c>
      <c r="D957" s="1" t="s">
        <v>86</v>
      </c>
      <c r="E957">
        <v>16538.46</v>
      </c>
      <c r="F957">
        <v>136701</v>
      </c>
      <c r="G957">
        <v>417</v>
      </c>
    </row>
    <row r="958" spans="1:7" x14ac:dyDescent="0.3">
      <c r="A958" s="1" t="s">
        <v>37</v>
      </c>
      <c r="B958">
        <v>2016</v>
      </c>
      <c r="C958" s="1" t="s">
        <v>83</v>
      </c>
      <c r="D958" s="1" t="s">
        <v>90</v>
      </c>
      <c r="E958">
        <v>1042980.68</v>
      </c>
      <c r="F958">
        <v>11187971</v>
      </c>
      <c r="G958">
        <v>31300</v>
      </c>
    </row>
    <row r="959" spans="1:7" x14ac:dyDescent="0.3">
      <c r="A959" s="1" t="s">
        <v>37</v>
      </c>
      <c r="B959">
        <v>2016</v>
      </c>
      <c r="C959" s="1" t="s">
        <v>83</v>
      </c>
      <c r="D959" s="1" t="s">
        <v>94</v>
      </c>
      <c r="E959">
        <v>64700.08</v>
      </c>
      <c r="F959">
        <v>2363434</v>
      </c>
      <c r="G959">
        <v>0</v>
      </c>
    </row>
    <row r="960" spans="1:7" x14ac:dyDescent="0.3">
      <c r="A960" s="1" t="s">
        <v>37</v>
      </c>
      <c r="B960">
        <v>2016</v>
      </c>
      <c r="C960" s="1" t="s">
        <v>98</v>
      </c>
      <c r="D960" s="1" t="s">
        <v>99</v>
      </c>
      <c r="E960">
        <v>4059568.52</v>
      </c>
      <c r="F960">
        <v>195299824</v>
      </c>
      <c r="G960">
        <v>0</v>
      </c>
    </row>
    <row r="961" spans="1:7" x14ac:dyDescent="0.3">
      <c r="A961" s="1" t="s">
        <v>37</v>
      </c>
      <c r="B961">
        <v>2016</v>
      </c>
      <c r="C961" s="1" t="s">
        <v>98</v>
      </c>
      <c r="D961" s="1" t="s">
        <v>104</v>
      </c>
      <c r="E961">
        <v>10143382.189999999</v>
      </c>
      <c r="F961">
        <v>863257933</v>
      </c>
      <c r="G961">
        <v>2295529</v>
      </c>
    </row>
    <row r="962" spans="1:7" x14ac:dyDescent="0.3">
      <c r="A962" s="1" t="s">
        <v>37</v>
      </c>
      <c r="B962">
        <v>2016</v>
      </c>
      <c r="C962" s="1" t="s">
        <v>98</v>
      </c>
      <c r="D962" s="1" t="s">
        <v>116</v>
      </c>
      <c r="E962">
        <v>1173639.76</v>
      </c>
      <c r="F962">
        <v>149214429</v>
      </c>
      <c r="G962">
        <v>364970</v>
      </c>
    </row>
    <row r="963" spans="1:7" x14ac:dyDescent="0.3">
      <c r="A963" s="1" t="s">
        <v>37</v>
      </c>
      <c r="B963">
        <v>2016</v>
      </c>
      <c r="C963" s="1" t="s">
        <v>98</v>
      </c>
      <c r="D963" s="1" t="s">
        <v>122</v>
      </c>
      <c r="E963">
        <v>16495528.16</v>
      </c>
      <c r="F963">
        <v>478112746</v>
      </c>
      <c r="G963">
        <v>0</v>
      </c>
    </row>
    <row r="964" spans="1:7" x14ac:dyDescent="0.3">
      <c r="A964" s="1" t="s">
        <v>37</v>
      </c>
      <c r="B964">
        <v>2016</v>
      </c>
      <c r="C964" s="1" t="s">
        <v>98</v>
      </c>
      <c r="D964" s="1" t="s">
        <v>351</v>
      </c>
      <c r="E964">
        <v>0</v>
      </c>
      <c r="F964">
        <v>0</v>
      </c>
      <c r="G964">
        <v>0</v>
      </c>
    </row>
    <row r="965" spans="1:7" x14ac:dyDescent="0.3">
      <c r="A965" s="1" t="s">
        <v>37</v>
      </c>
      <c r="B965">
        <v>2017</v>
      </c>
      <c r="C965" s="1" t="s">
        <v>83</v>
      </c>
      <c r="D965" s="1" t="s">
        <v>84</v>
      </c>
      <c r="E965">
        <v>264332</v>
      </c>
      <c r="F965">
        <v>12605162.220000001</v>
      </c>
      <c r="G965">
        <v>138252.38</v>
      </c>
    </row>
    <row r="966" spans="1:7" x14ac:dyDescent="0.3">
      <c r="A966" s="1" t="s">
        <v>37</v>
      </c>
      <c r="B966">
        <v>2017</v>
      </c>
      <c r="C966" s="1" t="s">
        <v>83</v>
      </c>
      <c r="D966" s="1" t="s">
        <v>86</v>
      </c>
      <c r="E966">
        <v>14535</v>
      </c>
      <c r="F966">
        <v>20945.72</v>
      </c>
      <c r="G966">
        <v>0</v>
      </c>
    </row>
    <row r="967" spans="1:7" x14ac:dyDescent="0.3">
      <c r="A967" s="1" t="s">
        <v>37</v>
      </c>
      <c r="B967">
        <v>2017</v>
      </c>
      <c r="C967" s="1" t="s">
        <v>83</v>
      </c>
      <c r="D967" s="1" t="s">
        <v>90</v>
      </c>
      <c r="E967">
        <v>956389</v>
      </c>
      <c r="F967">
        <v>8378328.1799999997</v>
      </c>
      <c r="G967">
        <v>22884.58</v>
      </c>
    </row>
    <row r="968" spans="1:7" x14ac:dyDescent="0.3">
      <c r="A968" s="1" t="s">
        <v>37</v>
      </c>
      <c r="B968">
        <v>2017</v>
      </c>
      <c r="C968" s="1" t="s">
        <v>83</v>
      </c>
      <c r="D968" s="1" t="s">
        <v>94</v>
      </c>
      <c r="E968">
        <v>64855</v>
      </c>
      <c r="F968">
        <v>2276080.5</v>
      </c>
      <c r="G968">
        <v>0</v>
      </c>
    </row>
    <row r="969" spans="1:7" x14ac:dyDescent="0.3">
      <c r="A969" s="1" t="s">
        <v>37</v>
      </c>
      <c r="B969">
        <v>2017</v>
      </c>
      <c r="C969" s="1" t="s">
        <v>98</v>
      </c>
      <c r="D969" s="1" t="s">
        <v>99</v>
      </c>
      <c r="E969">
        <v>4081599</v>
      </c>
      <c r="F969">
        <v>189050249.09</v>
      </c>
      <c r="G969">
        <v>0</v>
      </c>
    </row>
    <row r="970" spans="1:7" x14ac:dyDescent="0.3">
      <c r="A970" s="1" t="s">
        <v>37</v>
      </c>
      <c r="B970">
        <v>2017</v>
      </c>
      <c r="C970" s="1" t="s">
        <v>98</v>
      </c>
      <c r="D970" s="1" t="s">
        <v>104</v>
      </c>
      <c r="E970">
        <v>9583040</v>
      </c>
      <c r="F970">
        <v>830088424.40999997</v>
      </c>
      <c r="G970">
        <v>2347731.02</v>
      </c>
    </row>
    <row r="971" spans="1:7" x14ac:dyDescent="0.3">
      <c r="A971" s="1" t="s">
        <v>37</v>
      </c>
      <c r="B971">
        <v>2017</v>
      </c>
      <c r="C971" s="1" t="s">
        <v>98</v>
      </c>
      <c r="D971" s="1" t="s">
        <v>116</v>
      </c>
      <c r="E971">
        <v>1288466</v>
      </c>
      <c r="F971">
        <v>146226388.16</v>
      </c>
      <c r="G971">
        <v>356065.02</v>
      </c>
    </row>
    <row r="972" spans="1:7" x14ac:dyDescent="0.3">
      <c r="A972" s="1" t="s">
        <v>37</v>
      </c>
      <c r="B972">
        <v>2017</v>
      </c>
      <c r="C972" s="1" t="s">
        <v>98</v>
      </c>
      <c r="D972" s="1" t="s">
        <v>122</v>
      </c>
      <c r="E972">
        <v>16964395</v>
      </c>
      <c r="F972">
        <v>454252337.79000002</v>
      </c>
      <c r="G972">
        <v>0</v>
      </c>
    </row>
    <row r="973" spans="1:7" x14ac:dyDescent="0.3">
      <c r="A973" s="1" t="s">
        <v>37</v>
      </c>
      <c r="B973">
        <v>2017</v>
      </c>
      <c r="C973" s="1" t="s">
        <v>98</v>
      </c>
      <c r="D973" s="1" t="s">
        <v>351</v>
      </c>
      <c r="E973">
        <v>0</v>
      </c>
      <c r="F973">
        <v>0</v>
      </c>
      <c r="G973">
        <v>0</v>
      </c>
    </row>
    <row r="974" spans="1:7" x14ac:dyDescent="0.3">
      <c r="A974" s="1" t="s">
        <v>37</v>
      </c>
      <c r="B974">
        <v>2018</v>
      </c>
      <c r="C974" s="1" t="s">
        <v>83</v>
      </c>
      <c r="D974" s="1" t="s">
        <v>84</v>
      </c>
      <c r="E974">
        <v>278969</v>
      </c>
      <c r="F974">
        <v>74176418</v>
      </c>
      <c r="G974">
        <v>143916</v>
      </c>
    </row>
    <row r="975" spans="1:7" x14ac:dyDescent="0.3">
      <c r="A975" s="1" t="s">
        <v>37</v>
      </c>
      <c r="B975">
        <v>2018</v>
      </c>
      <c r="C975" s="1" t="s">
        <v>83</v>
      </c>
      <c r="D975" s="1" t="s">
        <v>86</v>
      </c>
      <c r="E975">
        <v>11067</v>
      </c>
      <c r="F975">
        <v>14301</v>
      </c>
      <c r="G975">
        <v>256</v>
      </c>
    </row>
    <row r="976" spans="1:7" x14ac:dyDescent="0.3">
      <c r="A976" s="1" t="s">
        <v>37</v>
      </c>
      <c r="B976">
        <v>2018</v>
      </c>
      <c r="C976" s="1" t="s">
        <v>83</v>
      </c>
      <c r="D976" s="1" t="s">
        <v>90</v>
      </c>
      <c r="E976">
        <v>850253</v>
      </c>
      <c r="F976">
        <v>5960991</v>
      </c>
      <c r="G976">
        <v>16491.63</v>
      </c>
    </row>
    <row r="977" spans="1:7" x14ac:dyDescent="0.3">
      <c r="A977" s="1" t="s">
        <v>37</v>
      </c>
      <c r="B977">
        <v>2018</v>
      </c>
      <c r="C977" s="1" t="s">
        <v>83</v>
      </c>
      <c r="D977" s="1" t="s">
        <v>94</v>
      </c>
      <c r="E977">
        <v>64375</v>
      </c>
      <c r="F977">
        <v>2248675</v>
      </c>
      <c r="G977">
        <v>0</v>
      </c>
    </row>
    <row r="978" spans="1:7" x14ac:dyDescent="0.3">
      <c r="A978" s="1" t="s">
        <v>37</v>
      </c>
      <c r="B978">
        <v>2018</v>
      </c>
      <c r="C978" s="1" t="s">
        <v>98</v>
      </c>
      <c r="D978" s="1" t="s">
        <v>99</v>
      </c>
      <c r="E978">
        <v>4370077</v>
      </c>
      <c r="F978">
        <v>203001796</v>
      </c>
      <c r="G978">
        <v>0</v>
      </c>
    </row>
    <row r="979" spans="1:7" x14ac:dyDescent="0.3">
      <c r="A979" s="1" t="s">
        <v>37</v>
      </c>
      <c r="B979">
        <v>2018</v>
      </c>
      <c r="C979" s="1" t="s">
        <v>98</v>
      </c>
      <c r="D979" s="1" t="s">
        <v>104</v>
      </c>
      <c r="E979">
        <v>9837523</v>
      </c>
      <c r="F979">
        <v>835312330</v>
      </c>
      <c r="G979">
        <v>2570969.58</v>
      </c>
    </row>
    <row r="980" spans="1:7" x14ac:dyDescent="0.3">
      <c r="A980" s="1" t="s">
        <v>37</v>
      </c>
      <c r="B980">
        <v>2018</v>
      </c>
      <c r="C980" s="1" t="s">
        <v>98</v>
      </c>
      <c r="D980" s="1" t="s">
        <v>116</v>
      </c>
      <c r="E980">
        <v>1269330</v>
      </c>
      <c r="F980">
        <v>143975015</v>
      </c>
      <c r="G980">
        <v>358147</v>
      </c>
    </row>
    <row r="981" spans="1:7" x14ac:dyDescent="0.3">
      <c r="A981" s="1" t="s">
        <v>37</v>
      </c>
      <c r="B981">
        <v>2018</v>
      </c>
      <c r="C981" s="1" t="s">
        <v>98</v>
      </c>
      <c r="D981" s="1" t="s">
        <v>122</v>
      </c>
      <c r="E981">
        <v>17789732</v>
      </c>
      <c r="F981">
        <v>497369403</v>
      </c>
      <c r="G981">
        <v>0</v>
      </c>
    </row>
    <row r="982" spans="1:7" x14ac:dyDescent="0.3">
      <c r="A982" s="1" t="s">
        <v>37</v>
      </c>
      <c r="B982">
        <v>2018</v>
      </c>
      <c r="C982" s="1" t="s">
        <v>98</v>
      </c>
      <c r="D982" s="1" t="s">
        <v>351</v>
      </c>
      <c r="E982">
        <v>0</v>
      </c>
      <c r="F982">
        <v>0</v>
      </c>
      <c r="G982">
        <v>0</v>
      </c>
    </row>
    <row r="983" spans="1:7" x14ac:dyDescent="0.3">
      <c r="A983" s="1" t="s">
        <v>37</v>
      </c>
      <c r="B983">
        <v>2019</v>
      </c>
      <c r="C983" s="1" t="s">
        <v>83</v>
      </c>
      <c r="D983" s="1" t="s">
        <v>84</v>
      </c>
      <c r="E983">
        <v>297723</v>
      </c>
      <c r="F983">
        <v>142328631</v>
      </c>
      <c r="G983">
        <v>317914</v>
      </c>
    </row>
    <row r="984" spans="1:7" x14ac:dyDescent="0.3">
      <c r="A984" s="1" t="s">
        <v>37</v>
      </c>
      <c r="B984">
        <v>2019</v>
      </c>
      <c r="C984" s="1" t="s">
        <v>83</v>
      </c>
      <c r="D984" s="1" t="s">
        <v>86</v>
      </c>
      <c r="E984">
        <v>12829</v>
      </c>
      <c r="F984">
        <v>12395</v>
      </c>
      <c r="G984">
        <v>246</v>
      </c>
    </row>
    <row r="985" spans="1:7" x14ac:dyDescent="0.3">
      <c r="A985" s="1" t="s">
        <v>37</v>
      </c>
      <c r="B985">
        <v>2019</v>
      </c>
      <c r="C985" s="1" t="s">
        <v>83</v>
      </c>
      <c r="D985" s="1" t="s">
        <v>90</v>
      </c>
      <c r="E985">
        <v>640391</v>
      </c>
      <c r="F985">
        <v>5903329</v>
      </c>
      <c r="G985">
        <v>16475.11</v>
      </c>
    </row>
    <row r="986" spans="1:7" x14ac:dyDescent="0.3">
      <c r="A986" s="1" t="s">
        <v>37</v>
      </c>
      <c r="B986">
        <v>2019</v>
      </c>
      <c r="C986" s="1" t="s">
        <v>83</v>
      </c>
      <c r="D986" s="1" t="s">
        <v>94</v>
      </c>
      <c r="E986">
        <v>66327</v>
      </c>
      <c r="F986">
        <v>2219033</v>
      </c>
      <c r="G986">
        <v>0</v>
      </c>
    </row>
    <row r="987" spans="1:7" x14ac:dyDescent="0.3">
      <c r="A987" s="1" t="s">
        <v>37</v>
      </c>
      <c r="B987">
        <v>2019</v>
      </c>
      <c r="C987" s="1" t="s">
        <v>98</v>
      </c>
      <c r="D987" s="1" t="s">
        <v>99</v>
      </c>
      <c r="E987">
        <v>4468329</v>
      </c>
      <c r="F987">
        <v>204991223.36000001</v>
      </c>
      <c r="G987">
        <v>4218</v>
      </c>
    </row>
    <row r="988" spans="1:7" x14ac:dyDescent="0.3">
      <c r="A988" s="1" t="s">
        <v>37</v>
      </c>
      <c r="B988">
        <v>2019</v>
      </c>
      <c r="C988" s="1" t="s">
        <v>98</v>
      </c>
      <c r="D988" s="1" t="s">
        <v>104</v>
      </c>
      <c r="E988">
        <v>8619019</v>
      </c>
      <c r="F988">
        <v>743428757</v>
      </c>
      <c r="G988">
        <v>2076225.77</v>
      </c>
    </row>
    <row r="989" spans="1:7" x14ac:dyDescent="0.3">
      <c r="A989" s="1" t="s">
        <v>37</v>
      </c>
      <c r="B989">
        <v>2019</v>
      </c>
      <c r="C989" s="1" t="s">
        <v>98</v>
      </c>
      <c r="D989" s="1" t="s">
        <v>116</v>
      </c>
      <c r="E989">
        <v>764639</v>
      </c>
      <c r="F989">
        <v>150408665</v>
      </c>
      <c r="G989">
        <v>340124</v>
      </c>
    </row>
    <row r="990" spans="1:7" x14ac:dyDescent="0.3">
      <c r="A990" s="1" t="s">
        <v>37</v>
      </c>
      <c r="B990">
        <v>2019</v>
      </c>
      <c r="C990" s="1" t="s">
        <v>98</v>
      </c>
      <c r="D990" s="1" t="s">
        <v>122</v>
      </c>
      <c r="E990">
        <v>19524204</v>
      </c>
      <c r="F990">
        <v>482224300</v>
      </c>
      <c r="G990">
        <v>0</v>
      </c>
    </row>
    <row r="991" spans="1:7" x14ac:dyDescent="0.3">
      <c r="A991" s="1" t="s">
        <v>37</v>
      </c>
      <c r="B991">
        <v>2019</v>
      </c>
      <c r="C991" s="1" t="s">
        <v>98</v>
      </c>
      <c r="D991" s="1" t="s">
        <v>351</v>
      </c>
      <c r="E991">
        <v>0</v>
      </c>
      <c r="F991">
        <v>0</v>
      </c>
      <c r="G991">
        <v>0</v>
      </c>
    </row>
    <row r="992" spans="1:7" x14ac:dyDescent="0.3">
      <c r="A992" s="1" t="s">
        <v>37</v>
      </c>
      <c r="B992">
        <v>2020</v>
      </c>
      <c r="C992" s="1" t="s">
        <v>83</v>
      </c>
      <c r="D992" s="1" t="s">
        <v>84</v>
      </c>
      <c r="E992">
        <v>299801.03000000003</v>
      </c>
      <c r="F992">
        <v>148553327.02000001</v>
      </c>
      <c r="G992">
        <v>324514.12</v>
      </c>
    </row>
    <row r="993" spans="1:7" x14ac:dyDescent="0.3">
      <c r="A993" s="1" t="s">
        <v>37</v>
      </c>
      <c r="B993">
        <v>2020</v>
      </c>
      <c r="C993" s="1" t="s">
        <v>83</v>
      </c>
      <c r="D993" s="1" t="s">
        <v>86</v>
      </c>
      <c r="E993">
        <v>12559.92</v>
      </c>
      <c r="F993">
        <v>11622.96</v>
      </c>
      <c r="G993">
        <v>255.64</v>
      </c>
    </row>
    <row r="994" spans="1:7" x14ac:dyDescent="0.3">
      <c r="A994" s="1" t="s">
        <v>37</v>
      </c>
      <c r="B994">
        <v>2020</v>
      </c>
      <c r="C994" s="1" t="s">
        <v>83</v>
      </c>
      <c r="D994" s="1" t="s">
        <v>90</v>
      </c>
      <c r="E994">
        <v>634943.12</v>
      </c>
      <c r="F994">
        <v>5898316.7199999997</v>
      </c>
      <c r="G994">
        <v>16446.009999999998</v>
      </c>
    </row>
    <row r="995" spans="1:7" x14ac:dyDescent="0.3">
      <c r="A995" s="1" t="s">
        <v>37</v>
      </c>
      <c r="B995">
        <v>2020</v>
      </c>
      <c r="C995" s="1" t="s">
        <v>83</v>
      </c>
      <c r="D995" s="1" t="s">
        <v>94</v>
      </c>
      <c r="E995">
        <v>65449.87</v>
      </c>
      <c r="F995">
        <v>2200996.31</v>
      </c>
      <c r="G995">
        <v>0</v>
      </c>
    </row>
    <row r="996" spans="1:7" x14ac:dyDescent="0.3">
      <c r="A996" s="1" t="s">
        <v>37</v>
      </c>
      <c r="B996">
        <v>2020</v>
      </c>
      <c r="C996" s="1" t="s">
        <v>98</v>
      </c>
      <c r="D996" s="1" t="s">
        <v>99</v>
      </c>
      <c r="E996">
        <v>4228926.05</v>
      </c>
      <c r="F996">
        <v>196309873.12</v>
      </c>
      <c r="G996">
        <v>4106.1099999999997</v>
      </c>
    </row>
    <row r="997" spans="1:7" x14ac:dyDescent="0.3">
      <c r="A997" s="1" t="s">
        <v>37</v>
      </c>
      <c r="B997">
        <v>2020</v>
      </c>
      <c r="C997" s="1" t="s">
        <v>98</v>
      </c>
      <c r="D997" s="1" t="s">
        <v>104</v>
      </c>
      <c r="E997">
        <v>8348162.0899999999</v>
      </c>
      <c r="F997">
        <v>689123639.63</v>
      </c>
      <c r="G997">
        <v>1986394.66</v>
      </c>
    </row>
    <row r="998" spans="1:7" x14ac:dyDescent="0.3">
      <c r="A998" s="1" t="s">
        <v>37</v>
      </c>
      <c r="B998">
        <v>2020</v>
      </c>
      <c r="C998" s="1" t="s">
        <v>98</v>
      </c>
      <c r="D998" s="1" t="s">
        <v>116</v>
      </c>
      <c r="E998">
        <v>794016.46</v>
      </c>
      <c r="F998">
        <v>143311258.59999999</v>
      </c>
      <c r="G998">
        <v>350604.49</v>
      </c>
    </row>
    <row r="999" spans="1:7" x14ac:dyDescent="0.3">
      <c r="A999" s="1" t="s">
        <v>37</v>
      </c>
      <c r="B999">
        <v>2020</v>
      </c>
      <c r="C999" s="1" t="s">
        <v>98</v>
      </c>
      <c r="D999" s="1" t="s">
        <v>122</v>
      </c>
      <c r="E999">
        <v>20057359.260000002</v>
      </c>
      <c r="F999">
        <v>521306650.63999999</v>
      </c>
      <c r="G999">
        <v>0</v>
      </c>
    </row>
    <row r="1000" spans="1:7" x14ac:dyDescent="0.3">
      <c r="A1000" s="1" t="s">
        <v>37</v>
      </c>
      <c r="B1000">
        <v>2020</v>
      </c>
      <c r="C1000" s="1" t="s">
        <v>98</v>
      </c>
      <c r="D1000" s="1" t="s">
        <v>351</v>
      </c>
      <c r="E1000">
        <v>0</v>
      </c>
      <c r="F1000">
        <v>0</v>
      </c>
      <c r="G1000">
        <v>0</v>
      </c>
    </row>
    <row r="1001" spans="1:7" x14ac:dyDescent="0.3">
      <c r="A1001" s="1" t="s">
        <v>37</v>
      </c>
      <c r="B1001">
        <v>2021</v>
      </c>
      <c r="C1001" s="1" t="s">
        <v>83</v>
      </c>
      <c r="D1001" s="1" t="s">
        <v>84</v>
      </c>
      <c r="E1001">
        <v>344294.36</v>
      </c>
      <c r="F1001">
        <v>161865696.84</v>
      </c>
      <c r="G1001">
        <v>361783.92</v>
      </c>
    </row>
    <row r="1002" spans="1:7" x14ac:dyDescent="0.3">
      <c r="A1002" s="1" t="s">
        <v>37</v>
      </c>
      <c r="B1002">
        <v>2021</v>
      </c>
      <c r="C1002" s="1" t="s">
        <v>83</v>
      </c>
      <c r="D1002" s="1" t="s">
        <v>86</v>
      </c>
      <c r="E1002">
        <v>12090.18</v>
      </c>
      <c r="F1002">
        <v>10035.36</v>
      </c>
      <c r="G1002">
        <v>241.92</v>
      </c>
    </row>
    <row r="1003" spans="1:7" x14ac:dyDescent="0.3">
      <c r="A1003" s="1" t="s">
        <v>37</v>
      </c>
      <c r="B1003">
        <v>2021</v>
      </c>
      <c r="C1003" s="1" t="s">
        <v>83</v>
      </c>
      <c r="D1003" s="1" t="s">
        <v>90</v>
      </c>
      <c r="E1003">
        <v>659686.96</v>
      </c>
      <c r="F1003">
        <v>5913048.7599999998</v>
      </c>
      <c r="G1003">
        <v>16509.95</v>
      </c>
    </row>
    <row r="1004" spans="1:7" x14ac:dyDescent="0.3">
      <c r="A1004" s="1" t="s">
        <v>37</v>
      </c>
      <c r="B1004">
        <v>2021</v>
      </c>
      <c r="C1004" s="1" t="s">
        <v>83</v>
      </c>
      <c r="D1004" s="1" t="s">
        <v>94</v>
      </c>
      <c r="E1004">
        <v>62972.42</v>
      </c>
      <c r="F1004">
        <v>2176342.36</v>
      </c>
      <c r="G1004">
        <v>0</v>
      </c>
    </row>
    <row r="1005" spans="1:7" x14ac:dyDescent="0.3">
      <c r="A1005" s="1" t="s">
        <v>37</v>
      </c>
      <c r="B1005">
        <v>2021</v>
      </c>
      <c r="C1005" s="1" t="s">
        <v>98</v>
      </c>
      <c r="D1005" s="1" t="s">
        <v>99</v>
      </c>
      <c r="E1005">
        <v>4502765.17</v>
      </c>
      <c r="F1005">
        <v>202641929.94999999</v>
      </c>
      <c r="G1005">
        <v>3879.74</v>
      </c>
    </row>
    <row r="1006" spans="1:7" x14ac:dyDescent="0.3">
      <c r="A1006" s="1" t="s">
        <v>37</v>
      </c>
      <c r="B1006">
        <v>2021</v>
      </c>
      <c r="C1006" s="1" t="s">
        <v>98</v>
      </c>
      <c r="D1006" s="1" t="s">
        <v>104</v>
      </c>
      <c r="E1006">
        <v>8582851.4100000001</v>
      </c>
      <c r="F1006">
        <v>705308370.49000001</v>
      </c>
      <c r="G1006">
        <v>2014969.22</v>
      </c>
    </row>
    <row r="1007" spans="1:7" x14ac:dyDescent="0.3">
      <c r="A1007" s="1" t="s">
        <v>37</v>
      </c>
      <c r="B1007">
        <v>2021</v>
      </c>
      <c r="C1007" s="1" t="s">
        <v>98</v>
      </c>
      <c r="D1007" s="1" t="s">
        <v>116</v>
      </c>
      <c r="E1007">
        <v>843646.08</v>
      </c>
      <c r="F1007">
        <v>144867973.15000001</v>
      </c>
      <c r="G1007">
        <v>352232.27</v>
      </c>
    </row>
    <row r="1008" spans="1:7" x14ac:dyDescent="0.3">
      <c r="A1008" s="1" t="s">
        <v>37</v>
      </c>
      <c r="B1008">
        <v>2021</v>
      </c>
      <c r="C1008" s="1" t="s">
        <v>98</v>
      </c>
      <c r="D1008" s="1" t="s">
        <v>122</v>
      </c>
      <c r="E1008">
        <v>20803292.440000001</v>
      </c>
      <c r="F1008">
        <v>524115883.35000002</v>
      </c>
      <c r="G1008">
        <v>0</v>
      </c>
    </row>
    <row r="1009" spans="1:7" x14ac:dyDescent="0.3">
      <c r="A1009" s="1" t="s">
        <v>37</v>
      </c>
      <c r="B1009">
        <v>2021</v>
      </c>
      <c r="C1009" s="1" t="s">
        <v>98</v>
      </c>
      <c r="D1009" s="1" t="s">
        <v>351</v>
      </c>
      <c r="E1009">
        <v>0</v>
      </c>
      <c r="F1009">
        <v>0</v>
      </c>
      <c r="G1009">
        <v>0</v>
      </c>
    </row>
    <row r="1010" spans="1:7" x14ac:dyDescent="0.3">
      <c r="A1010" s="1" t="s">
        <v>38</v>
      </c>
      <c r="B1010">
        <v>2015</v>
      </c>
      <c r="C1010" s="1" t="s">
        <v>83</v>
      </c>
      <c r="D1010" s="1" t="s">
        <v>84</v>
      </c>
      <c r="E1010">
        <v>0</v>
      </c>
      <c r="F1010">
        <v>0</v>
      </c>
      <c r="G1010">
        <v>0</v>
      </c>
    </row>
    <row r="1011" spans="1:7" x14ac:dyDescent="0.3">
      <c r="A1011" s="1" t="s">
        <v>38</v>
      </c>
      <c r="B1011">
        <v>2015</v>
      </c>
      <c r="C1011" s="1" t="s">
        <v>83</v>
      </c>
      <c r="D1011" s="1" t="s">
        <v>86</v>
      </c>
      <c r="E1011">
        <v>33978.239999999998</v>
      </c>
      <c r="F1011">
        <v>452829.40701999998</v>
      </c>
      <c r="G1011">
        <v>1257</v>
      </c>
    </row>
    <row r="1012" spans="1:7" x14ac:dyDescent="0.3">
      <c r="A1012" s="1" t="s">
        <v>38</v>
      </c>
      <c r="B1012">
        <v>2015</v>
      </c>
      <c r="C1012" s="1" t="s">
        <v>83</v>
      </c>
      <c r="D1012" s="1" t="s">
        <v>90</v>
      </c>
      <c r="E1012">
        <v>460316.65</v>
      </c>
      <c r="F1012">
        <v>10581768.504000001</v>
      </c>
      <c r="G1012">
        <v>30715</v>
      </c>
    </row>
    <row r="1013" spans="1:7" x14ac:dyDescent="0.3">
      <c r="A1013" s="1" t="s">
        <v>38</v>
      </c>
      <c r="B1013">
        <v>2015</v>
      </c>
      <c r="C1013" s="1" t="s">
        <v>83</v>
      </c>
      <c r="D1013" s="1" t="s">
        <v>94</v>
      </c>
      <c r="E1013">
        <v>35772.42</v>
      </c>
      <c r="F1013">
        <v>1247802.96</v>
      </c>
      <c r="G1013">
        <v>0</v>
      </c>
    </row>
    <row r="1014" spans="1:7" x14ac:dyDescent="0.3">
      <c r="A1014" s="1" t="s">
        <v>38</v>
      </c>
      <c r="B1014">
        <v>2015</v>
      </c>
      <c r="C1014" s="1" t="s">
        <v>98</v>
      </c>
      <c r="D1014" s="1" t="s">
        <v>99</v>
      </c>
      <c r="E1014">
        <v>4275661.41</v>
      </c>
      <c r="F1014">
        <v>152523820.27000001</v>
      </c>
      <c r="G1014">
        <v>0</v>
      </c>
    </row>
    <row r="1015" spans="1:7" x14ac:dyDescent="0.3">
      <c r="A1015" s="1" t="s">
        <v>38</v>
      </c>
      <c r="B1015">
        <v>2015</v>
      </c>
      <c r="C1015" s="1" t="s">
        <v>98</v>
      </c>
      <c r="D1015" s="1" t="s">
        <v>104</v>
      </c>
      <c r="E1015">
        <v>5750716.3399999999</v>
      </c>
      <c r="F1015">
        <v>605761528.09000003</v>
      </c>
      <c r="G1015">
        <v>1567573</v>
      </c>
    </row>
    <row r="1016" spans="1:7" x14ac:dyDescent="0.3">
      <c r="A1016" s="1" t="s">
        <v>38</v>
      </c>
      <c r="B1016">
        <v>2015</v>
      </c>
      <c r="C1016" s="1" t="s">
        <v>98</v>
      </c>
      <c r="D1016" s="1" t="s">
        <v>116</v>
      </c>
      <c r="E1016">
        <v>11951.47</v>
      </c>
      <c r="F1016">
        <v>30928749.489999998</v>
      </c>
      <c r="G1016">
        <v>62210</v>
      </c>
    </row>
    <row r="1017" spans="1:7" x14ac:dyDescent="0.3">
      <c r="A1017" s="1" t="s">
        <v>38</v>
      </c>
      <c r="B1017">
        <v>2015</v>
      </c>
      <c r="C1017" s="1" t="s">
        <v>98</v>
      </c>
      <c r="D1017" s="1" t="s">
        <v>122</v>
      </c>
      <c r="E1017">
        <v>15465606.43</v>
      </c>
      <c r="F1017">
        <v>396832649.45999998</v>
      </c>
      <c r="G1017">
        <v>0</v>
      </c>
    </row>
    <row r="1018" spans="1:7" x14ac:dyDescent="0.3">
      <c r="A1018" s="1" t="s">
        <v>38</v>
      </c>
      <c r="B1018">
        <v>2015</v>
      </c>
      <c r="C1018" s="1" t="s">
        <v>98</v>
      </c>
      <c r="D1018" s="1" t="s">
        <v>351</v>
      </c>
      <c r="E1018">
        <v>0</v>
      </c>
      <c r="F1018">
        <v>0</v>
      </c>
      <c r="G1018">
        <v>0</v>
      </c>
    </row>
    <row r="1019" spans="1:7" x14ac:dyDescent="0.3">
      <c r="A1019" s="1" t="s">
        <v>38</v>
      </c>
      <c r="B1019">
        <v>2016</v>
      </c>
      <c r="C1019" s="1" t="s">
        <v>83</v>
      </c>
      <c r="D1019" s="1" t="s">
        <v>84</v>
      </c>
      <c r="E1019">
        <v>1467.28</v>
      </c>
      <c r="F1019">
        <v>4340354</v>
      </c>
      <c r="G1019">
        <v>9523.2000000000007</v>
      </c>
    </row>
    <row r="1020" spans="1:7" x14ac:dyDescent="0.3">
      <c r="A1020" s="1" t="s">
        <v>38</v>
      </c>
      <c r="B1020">
        <v>2016</v>
      </c>
      <c r="C1020" s="1" t="s">
        <v>83</v>
      </c>
      <c r="D1020" s="1" t="s">
        <v>86</v>
      </c>
      <c r="E1020">
        <v>33204.800000000003</v>
      </c>
      <c r="F1020">
        <v>434815.04259999999</v>
      </c>
      <c r="G1020">
        <v>1210.9022219999999</v>
      </c>
    </row>
    <row r="1021" spans="1:7" x14ac:dyDescent="0.3">
      <c r="A1021" s="1" t="s">
        <v>38</v>
      </c>
      <c r="B1021">
        <v>2016</v>
      </c>
      <c r="C1021" s="1" t="s">
        <v>83</v>
      </c>
      <c r="D1021" s="1" t="s">
        <v>90</v>
      </c>
      <c r="E1021">
        <v>434118.39</v>
      </c>
      <c r="F1021">
        <v>8602548.0140000004</v>
      </c>
      <c r="G1021">
        <v>25105.88</v>
      </c>
    </row>
    <row r="1022" spans="1:7" x14ac:dyDescent="0.3">
      <c r="A1022" s="1" t="s">
        <v>38</v>
      </c>
      <c r="B1022">
        <v>2016</v>
      </c>
      <c r="C1022" s="1" t="s">
        <v>83</v>
      </c>
      <c r="D1022" s="1" t="s">
        <v>94</v>
      </c>
      <c r="E1022">
        <v>31126.36</v>
      </c>
      <c r="F1022">
        <v>1254320.977</v>
      </c>
      <c r="G1022">
        <v>0</v>
      </c>
    </row>
    <row r="1023" spans="1:7" x14ac:dyDescent="0.3">
      <c r="A1023" s="1" t="s">
        <v>38</v>
      </c>
      <c r="B1023">
        <v>2016</v>
      </c>
      <c r="C1023" s="1" t="s">
        <v>98</v>
      </c>
      <c r="D1023" s="1" t="s">
        <v>99</v>
      </c>
      <c r="E1023">
        <v>3852412.74</v>
      </c>
      <c r="F1023">
        <v>152498210.58000001</v>
      </c>
      <c r="G1023">
        <v>0</v>
      </c>
    </row>
    <row r="1024" spans="1:7" x14ac:dyDescent="0.3">
      <c r="A1024" s="1" t="s">
        <v>38</v>
      </c>
      <c r="B1024">
        <v>2016</v>
      </c>
      <c r="C1024" s="1" t="s">
        <v>98</v>
      </c>
      <c r="D1024" s="1" t="s">
        <v>104</v>
      </c>
      <c r="E1024">
        <v>5357743.54</v>
      </c>
      <c r="F1024">
        <v>574019993.08500004</v>
      </c>
      <c r="G1024">
        <v>1480194.29</v>
      </c>
    </row>
    <row r="1025" spans="1:7" x14ac:dyDescent="0.3">
      <c r="A1025" s="1" t="s">
        <v>38</v>
      </c>
      <c r="B1025">
        <v>2016</v>
      </c>
      <c r="C1025" s="1" t="s">
        <v>98</v>
      </c>
      <c r="D1025" s="1" t="s">
        <v>116</v>
      </c>
      <c r="E1025">
        <v>347374.27</v>
      </c>
      <c r="F1025">
        <v>36526231.57</v>
      </c>
      <c r="G1025">
        <v>171400</v>
      </c>
    </row>
    <row r="1026" spans="1:7" x14ac:dyDescent="0.3">
      <c r="A1026" s="1" t="s">
        <v>38</v>
      </c>
      <c r="B1026">
        <v>2016</v>
      </c>
      <c r="C1026" s="1" t="s">
        <v>98</v>
      </c>
      <c r="D1026" s="1" t="s">
        <v>122</v>
      </c>
      <c r="E1026">
        <v>15432648.34</v>
      </c>
      <c r="F1026">
        <v>405183154.88999999</v>
      </c>
      <c r="G1026">
        <v>0</v>
      </c>
    </row>
    <row r="1027" spans="1:7" x14ac:dyDescent="0.3">
      <c r="A1027" s="1" t="s">
        <v>38</v>
      </c>
      <c r="B1027">
        <v>2016</v>
      </c>
      <c r="C1027" s="1" t="s">
        <v>98</v>
      </c>
      <c r="D1027" s="1" t="s">
        <v>351</v>
      </c>
      <c r="E1027">
        <v>0</v>
      </c>
      <c r="F1027">
        <v>0</v>
      </c>
      <c r="G1027">
        <v>0</v>
      </c>
    </row>
    <row r="1028" spans="1:7" x14ac:dyDescent="0.3">
      <c r="A1028" s="1" t="s">
        <v>38</v>
      </c>
      <c r="B1028">
        <v>2017</v>
      </c>
      <c r="C1028" s="1" t="s">
        <v>83</v>
      </c>
      <c r="D1028" s="1" t="s">
        <v>84</v>
      </c>
      <c r="E1028">
        <v>2778.48</v>
      </c>
      <c r="F1028">
        <v>28192491.989999998</v>
      </c>
      <c r="G1028">
        <v>84246</v>
      </c>
    </row>
    <row r="1029" spans="1:7" x14ac:dyDescent="0.3">
      <c r="A1029" s="1" t="s">
        <v>38</v>
      </c>
      <c r="B1029">
        <v>2017</v>
      </c>
      <c r="C1029" s="1" t="s">
        <v>83</v>
      </c>
      <c r="D1029" s="1" t="s">
        <v>86</v>
      </c>
      <c r="E1029">
        <v>32415.09</v>
      </c>
      <c r="F1029">
        <v>423108.9</v>
      </c>
      <c r="G1029">
        <v>1177.0651499999999</v>
      </c>
    </row>
    <row r="1030" spans="1:7" x14ac:dyDescent="0.3">
      <c r="A1030" s="1" t="s">
        <v>38</v>
      </c>
      <c r="B1030">
        <v>2017</v>
      </c>
      <c r="C1030" s="1" t="s">
        <v>83</v>
      </c>
      <c r="D1030" s="1" t="s">
        <v>90</v>
      </c>
      <c r="E1030">
        <v>405258.53</v>
      </c>
      <c r="F1030">
        <v>5848286.7800000003</v>
      </c>
      <c r="G1030">
        <v>16202.62</v>
      </c>
    </row>
    <row r="1031" spans="1:7" x14ac:dyDescent="0.3">
      <c r="A1031" s="1" t="s">
        <v>38</v>
      </c>
      <c r="B1031">
        <v>2017</v>
      </c>
      <c r="C1031" s="1" t="s">
        <v>83</v>
      </c>
      <c r="D1031" s="1" t="s">
        <v>94</v>
      </c>
      <c r="E1031">
        <v>31126.36</v>
      </c>
      <c r="F1031">
        <v>1348220.91</v>
      </c>
      <c r="G1031">
        <v>0</v>
      </c>
    </row>
    <row r="1032" spans="1:7" x14ac:dyDescent="0.3">
      <c r="A1032" s="1" t="s">
        <v>38</v>
      </c>
      <c r="B1032">
        <v>2017</v>
      </c>
      <c r="C1032" s="1" t="s">
        <v>98</v>
      </c>
      <c r="D1032" s="1" t="s">
        <v>99</v>
      </c>
      <c r="E1032">
        <v>3682161.11</v>
      </c>
      <c r="F1032">
        <v>152138066.18000001</v>
      </c>
      <c r="G1032">
        <v>0</v>
      </c>
    </row>
    <row r="1033" spans="1:7" x14ac:dyDescent="0.3">
      <c r="A1033" s="1" t="s">
        <v>38</v>
      </c>
      <c r="B1033">
        <v>2017</v>
      </c>
      <c r="C1033" s="1" t="s">
        <v>98</v>
      </c>
      <c r="D1033" s="1" t="s">
        <v>104</v>
      </c>
      <c r="E1033">
        <v>5169348.29</v>
      </c>
      <c r="F1033">
        <v>553280597.77999997</v>
      </c>
      <c r="G1033">
        <v>1474569.23</v>
      </c>
    </row>
    <row r="1034" spans="1:7" x14ac:dyDescent="0.3">
      <c r="A1034" s="1" t="s">
        <v>38</v>
      </c>
      <c r="B1034">
        <v>2017</v>
      </c>
      <c r="C1034" s="1" t="s">
        <v>98</v>
      </c>
      <c r="D1034" s="1" t="s">
        <v>116</v>
      </c>
      <c r="E1034">
        <v>386268.29</v>
      </c>
      <c r="F1034">
        <v>36169526.109999999</v>
      </c>
      <c r="G1034">
        <v>180462</v>
      </c>
    </row>
    <row r="1035" spans="1:7" x14ac:dyDescent="0.3">
      <c r="A1035" s="1" t="s">
        <v>38</v>
      </c>
      <c r="B1035">
        <v>2017</v>
      </c>
      <c r="C1035" s="1" t="s">
        <v>98</v>
      </c>
      <c r="D1035" s="1" t="s">
        <v>122</v>
      </c>
      <c r="E1035">
        <v>15318948.42</v>
      </c>
      <c r="F1035">
        <v>387000724.82999998</v>
      </c>
      <c r="G1035">
        <v>0</v>
      </c>
    </row>
    <row r="1036" spans="1:7" x14ac:dyDescent="0.3">
      <c r="A1036" s="1" t="s">
        <v>38</v>
      </c>
      <c r="B1036">
        <v>2017</v>
      </c>
      <c r="C1036" s="1" t="s">
        <v>98</v>
      </c>
      <c r="D1036" s="1" t="s">
        <v>351</v>
      </c>
      <c r="E1036">
        <v>0</v>
      </c>
      <c r="F1036">
        <v>0</v>
      </c>
      <c r="G1036">
        <v>0</v>
      </c>
    </row>
    <row r="1037" spans="1:7" x14ac:dyDescent="0.3">
      <c r="A1037" s="1" t="s">
        <v>38</v>
      </c>
      <c r="B1037">
        <v>2018</v>
      </c>
      <c r="C1037" s="1" t="s">
        <v>83</v>
      </c>
      <c r="D1037" s="1" t="s">
        <v>84</v>
      </c>
      <c r="E1037">
        <v>1E-4</v>
      </c>
      <c r="F1037">
        <v>13536623</v>
      </c>
      <c r="G1037">
        <v>29483</v>
      </c>
    </row>
    <row r="1038" spans="1:7" x14ac:dyDescent="0.3">
      <c r="A1038" s="1" t="s">
        <v>38</v>
      </c>
      <c r="B1038">
        <v>2018</v>
      </c>
      <c r="C1038" s="1" t="s">
        <v>83</v>
      </c>
      <c r="D1038" s="1" t="s">
        <v>86</v>
      </c>
      <c r="E1038">
        <v>32439.95</v>
      </c>
      <c r="F1038">
        <v>420539</v>
      </c>
      <c r="G1038">
        <v>1039</v>
      </c>
    </row>
    <row r="1039" spans="1:7" x14ac:dyDescent="0.3">
      <c r="A1039" s="1" t="s">
        <v>38</v>
      </c>
      <c r="B1039">
        <v>2018</v>
      </c>
      <c r="C1039" s="1" t="s">
        <v>83</v>
      </c>
      <c r="D1039" s="1" t="s">
        <v>90</v>
      </c>
      <c r="E1039">
        <v>411948.12</v>
      </c>
      <c r="F1039">
        <v>5551665</v>
      </c>
      <c r="G1039">
        <v>15561</v>
      </c>
    </row>
    <row r="1040" spans="1:7" x14ac:dyDescent="0.3">
      <c r="A1040" s="1" t="s">
        <v>38</v>
      </c>
      <c r="B1040">
        <v>2018</v>
      </c>
      <c r="C1040" s="1" t="s">
        <v>83</v>
      </c>
      <c r="D1040" s="1" t="s">
        <v>94</v>
      </c>
      <c r="E1040">
        <v>27690.41</v>
      </c>
      <c r="F1040">
        <v>1344468</v>
      </c>
      <c r="G1040">
        <v>0</v>
      </c>
    </row>
    <row r="1041" spans="1:7" x14ac:dyDescent="0.3">
      <c r="A1041" s="1" t="s">
        <v>38</v>
      </c>
      <c r="B1041">
        <v>2018</v>
      </c>
      <c r="C1041" s="1" t="s">
        <v>98</v>
      </c>
      <c r="D1041" s="1" t="s">
        <v>99</v>
      </c>
      <c r="E1041">
        <v>3847814.46</v>
      </c>
      <c r="F1041">
        <v>158043644</v>
      </c>
      <c r="G1041">
        <v>0</v>
      </c>
    </row>
    <row r="1042" spans="1:7" x14ac:dyDescent="0.3">
      <c r="A1042" s="1" t="s">
        <v>38</v>
      </c>
      <c r="B1042">
        <v>2018</v>
      </c>
      <c r="C1042" s="1" t="s">
        <v>98</v>
      </c>
      <c r="D1042" s="1" t="s">
        <v>104</v>
      </c>
      <c r="E1042">
        <v>5618861.9199999999</v>
      </c>
      <c r="F1042">
        <v>575545126</v>
      </c>
      <c r="G1042">
        <v>1516381</v>
      </c>
    </row>
    <row r="1043" spans="1:7" x14ac:dyDescent="0.3">
      <c r="A1043" s="1" t="s">
        <v>38</v>
      </c>
      <c r="B1043">
        <v>2018</v>
      </c>
      <c r="C1043" s="1" t="s">
        <v>98</v>
      </c>
      <c r="D1043" s="1" t="s">
        <v>116</v>
      </c>
      <c r="E1043">
        <v>123956.12</v>
      </c>
      <c r="F1043">
        <v>39541259</v>
      </c>
      <c r="G1043">
        <v>184428</v>
      </c>
    </row>
    <row r="1044" spans="1:7" x14ac:dyDescent="0.3">
      <c r="A1044" s="1" t="s">
        <v>38</v>
      </c>
      <c r="B1044">
        <v>2018</v>
      </c>
      <c r="C1044" s="1" t="s">
        <v>98</v>
      </c>
      <c r="D1044" s="1" t="s">
        <v>122</v>
      </c>
      <c r="E1044">
        <v>15893287.01</v>
      </c>
      <c r="F1044">
        <v>425242691</v>
      </c>
      <c r="G1044">
        <v>0</v>
      </c>
    </row>
    <row r="1045" spans="1:7" x14ac:dyDescent="0.3">
      <c r="A1045" s="1" t="s">
        <v>38</v>
      </c>
      <c r="B1045">
        <v>2018</v>
      </c>
      <c r="C1045" s="1" t="s">
        <v>98</v>
      </c>
      <c r="D1045" s="1" t="s">
        <v>351</v>
      </c>
      <c r="E1045">
        <v>0</v>
      </c>
      <c r="F1045">
        <v>0</v>
      </c>
      <c r="G1045">
        <v>0</v>
      </c>
    </row>
    <row r="1046" spans="1:7" x14ac:dyDescent="0.3">
      <c r="A1046" s="1" t="s">
        <v>38</v>
      </c>
      <c r="B1046">
        <v>2019</v>
      </c>
      <c r="C1046" s="1" t="s">
        <v>83</v>
      </c>
      <c r="D1046" s="1" t="s">
        <v>84</v>
      </c>
      <c r="E1046">
        <v>1604.32</v>
      </c>
      <c r="F1046">
        <v>4231111</v>
      </c>
      <c r="G1046">
        <v>9083</v>
      </c>
    </row>
    <row r="1047" spans="1:7" x14ac:dyDescent="0.3">
      <c r="A1047" s="1" t="s">
        <v>38</v>
      </c>
      <c r="B1047">
        <v>2019</v>
      </c>
      <c r="C1047" s="1" t="s">
        <v>83</v>
      </c>
      <c r="D1047" s="1" t="s">
        <v>86</v>
      </c>
      <c r="E1047">
        <v>33073.370000000003</v>
      </c>
      <c r="F1047">
        <v>423572</v>
      </c>
      <c r="G1047">
        <v>1062</v>
      </c>
    </row>
    <row r="1048" spans="1:7" x14ac:dyDescent="0.3">
      <c r="A1048" s="1" t="s">
        <v>38</v>
      </c>
      <c r="B1048">
        <v>2019</v>
      </c>
      <c r="C1048" s="1" t="s">
        <v>83</v>
      </c>
      <c r="D1048" s="1" t="s">
        <v>90</v>
      </c>
      <c r="E1048">
        <v>417962.97</v>
      </c>
      <c r="F1048">
        <v>5300509</v>
      </c>
      <c r="G1048">
        <v>15393</v>
      </c>
    </row>
    <row r="1049" spans="1:7" x14ac:dyDescent="0.3">
      <c r="A1049" s="1" t="s">
        <v>38</v>
      </c>
      <c r="B1049">
        <v>2019</v>
      </c>
      <c r="C1049" s="1" t="s">
        <v>83</v>
      </c>
      <c r="D1049" s="1" t="s">
        <v>94</v>
      </c>
      <c r="E1049">
        <v>28617.3</v>
      </c>
      <c r="F1049">
        <v>1276935</v>
      </c>
      <c r="G1049">
        <v>0</v>
      </c>
    </row>
    <row r="1050" spans="1:7" x14ac:dyDescent="0.3">
      <c r="A1050" s="1" t="s">
        <v>38</v>
      </c>
      <c r="B1050">
        <v>2019</v>
      </c>
      <c r="C1050" s="1" t="s">
        <v>98</v>
      </c>
      <c r="D1050" s="1" t="s">
        <v>99</v>
      </c>
      <c r="E1050">
        <v>3772039.38</v>
      </c>
      <c r="F1050">
        <v>153655138</v>
      </c>
      <c r="G1050">
        <v>0</v>
      </c>
    </row>
    <row r="1051" spans="1:7" x14ac:dyDescent="0.3">
      <c r="A1051" s="1" t="s">
        <v>38</v>
      </c>
      <c r="B1051">
        <v>2019</v>
      </c>
      <c r="C1051" s="1" t="s">
        <v>98</v>
      </c>
      <c r="D1051" s="1" t="s">
        <v>104</v>
      </c>
      <c r="E1051">
        <v>5704413.4299999997</v>
      </c>
      <c r="F1051">
        <v>572133465</v>
      </c>
      <c r="G1051">
        <v>1513722</v>
      </c>
    </row>
    <row r="1052" spans="1:7" x14ac:dyDescent="0.3">
      <c r="A1052" s="1" t="s">
        <v>38</v>
      </c>
      <c r="B1052">
        <v>2019</v>
      </c>
      <c r="C1052" s="1" t="s">
        <v>98</v>
      </c>
      <c r="D1052" s="1" t="s">
        <v>116</v>
      </c>
      <c r="E1052">
        <v>132393.63</v>
      </c>
      <c r="F1052">
        <v>40289413</v>
      </c>
      <c r="G1052">
        <v>117593</v>
      </c>
    </row>
    <row r="1053" spans="1:7" x14ac:dyDescent="0.3">
      <c r="A1053" s="1" t="s">
        <v>38</v>
      </c>
      <c r="B1053">
        <v>2019</v>
      </c>
      <c r="C1053" s="1" t="s">
        <v>98</v>
      </c>
      <c r="D1053" s="1" t="s">
        <v>122</v>
      </c>
      <c r="E1053">
        <v>16015566.300000001</v>
      </c>
      <c r="F1053">
        <v>411936660</v>
      </c>
      <c r="G1053">
        <v>0</v>
      </c>
    </row>
    <row r="1054" spans="1:7" x14ac:dyDescent="0.3">
      <c r="A1054" s="1" t="s">
        <v>38</v>
      </c>
      <c r="B1054">
        <v>2019</v>
      </c>
      <c r="C1054" s="1" t="s">
        <v>98</v>
      </c>
      <c r="D1054" s="1" t="s">
        <v>351</v>
      </c>
      <c r="E1054">
        <v>0</v>
      </c>
      <c r="F1054">
        <v>0</v>
      </c>
      <c r="G1054">
        <v>0</v>
      </c>
    </row>
    <row r="1055" spans="1:7" x14ac:dyDescent="0.3">
      <c r="A1055" s="1" t="s">
        <v>38</v>
      </c>
      <c r="B1055">
        <v>2020</v>
      </c>
      <c r="C1055" s="1" t="s">
        <v>83</v>
      </c>
      <c r="D1055" s="1" t="s">
        <v>84</v>
      </c>
      <c r="E1055">
        <v>1604.32</v>
      </c>
      <c r="F1055">
        <v>3559120</v>
      </c>
      <c r="G1055">
        <v>11728</v>
      </c>
    </row>
    <row r="1056" spans="1:7" x14ac:dyDescent="0.3">
      <c r="A1056" s="1" t="s">
        <v>38</v>
      </c>
      <c r="B1056">
        <v>2020</v>
      </c>
      <c r="C1056" s="1" t="s">
        <v>83</v>
      </c>
      <c r="D1056" s="1" t="s">
        <v>86</v>
      </c>
      <c r="E1056">
        <v>33467.56</v>
      </c>
      <c r="F1056">
        <v>461598</v>
      </c>
      <c r="G1056">
        <v>1023</v>
      </c>
    </row>
    <row r="1057" spans="1:7" x14ac:dyDescent="0.3">
      <c r="A1057" s="1" t="s">
        <v>38</v>
      </c>
      <c r="B1057">
        <v>2020</v>
      </c>
      <c r="C1057" s="1" t="s">
        <v>83</v>
      </c>
      <c r="D1057" s="1" t="s">
        <v>90</v>
      </c>
      <c r="E1057">
        <v>427057.88</v>
      </c>
      <c r="F1057">
        <v>5337821</v>
      </c>
      <c r="G1057">
        <v>15438</v>
      </c>
    </row>
    <row r="1058" spans="1:7" x14ac:dyDescent="0.3">
      <c r="A1058" s="1" t="s">
        <v>38</v>
      </c>
      <c r="B1058">
        <v>2020</v>
      </c>
      <c r="C1058" s="1" t="s">
        <v>83</v>
      </c>
      <c r="D1058" s="1" t="s">
        <v>94</v>
      </c>
      <c r="E1058">
        <v>28845.47</v>
      </c>
      <c r="F1058">
        <v>1272419</v>
      </c>
      <c r="G1058">
        <v>0</v>
      </c>
    </row>
    <row r="1059" spans="1:7" x14ac:dyDescent="0.3">
      <c r="A1059" s="1" t="s">
        <v>38</v>
      </c>
      <c r="B1059">
        <v>2020</v>
      </c>
      <c r="C1059" s="1" t="s">
        <v>98</v>
      </c>
      <c r="D1059" s="1" t="s">
        <v>99</v>
      </c>
      <c r="E1059">
        <v>3539050.91</v>
      </c>
      <c r="F1059">
        <v>143543988</v>
      </c>
      <c r="G1059">
        <v>0</v>
      </c>
    </row>
    <row r="1060" spans="1:7" x14ac:dyDescent="0.3">
      <c r="A1060" s="1" t="s">
        <v>38</v>
      </c>
      <c r="B1060">
        <v>2020</v>
      </c>
      <c r="C1060" s="1" t="s">
        <v>98</v>
      </c>
      <c r="D1060" s="1" t="s">
        <v>104</v>
      </c>
      <c r="E1060">
        <v>5797578.1299999999</v>
      </c>
      <c r="F1060">
        <v>543330885</v>
      </c>
      <c r="G1060">
        <v>1482125</v>
      </c>
    </row>
    <row r="1061" spans="1:7" x14ac:dyDescent="0.3">
      <c r="A1061" s="1" t="s">
        <v>38</v>
      </c>
      <c r="B1061">
        <v>2020</v>
      </c>
      <c r="C1061" s="1" t="s">
        <v>98</v>
      </c>
      <c r="D1061" s="1" t="s">
        <v>116</v>
      </c>
      <c r="E1061">
        <v>121190.1</v>
      </c>
      <c r="F1061">
        <v>37618741</v>
      </c>
      <c r="G1061">
        <v>109366</v>
      </c>
    </row>
    <row r="1062" spans="1:7" x14ac:dyDescent="0.3">
      <c r="A1062" s="1" t="s">
        <v>38</v>
      </c>
      <c r="B1062">
        <v>2020</v>
      </c>
      <c r="C1062" s="1" t="s">
        <v>98</v>
      </c>
      <c r="D1062" s="1" t="s">
        <v>122</v>
      </c>
      <c r="E1062">
        <v>16417011.5</v>
      </c>
      <c r="F1062">
        <v>439168361</v>
      </c>
      <c r="G1062">
        <v>0</v>
      </c>
    </row>
    <row r="1063" spans="1:7" x14ac:dyDescent="0.3">
      <c r="A1063" s="1" t="s">
        <v>38</v>
      </c>
      <c r="B1063">
        <v>2020</v>
      </c>
      <c r="C1063" s="1" t="s">
        <v>98</v>
      </c>
      <c r="D1063" s="1" t="s">
        <v>351</v>
      </c>
      <c r="E1063">
        <v>0</v>
      </c>
      <c r="F1063">
        <v>0</v>
      </c>
      <c r="G1063">
        <v>0</v>
      </c>
    </row>
    <row r="1064" spans="1:7" x14ac:dyDescent="0.3">
      <c r="A1064" s="1" t="s">
        <v>38</v>
      </c>
      <c r="B1064">
        <v>2021</v>
      </c>
      <c r="C1064" s="1" t="s">
        <v>83</v>
      </c>
      <c r="D1064" s="1" t="s">
        <v>84</v>
      </c>
      <c r="E1064">
        <v>1604.32</v>
      </c>
      <c r="F1064">
        <v>1688560</v>
      </c>
      <c r="G1064">
        <v>11728</v>
      </c>
    </row>
    <row r="1065" spans="1:7" x14ac:dyDescent="0.3">
      <c r="A1065" s="1" t="s">
        <v>38</v>
      </c>
      <c r="B1065">
        <v>2021</v>
      </c>
      <c r="C1065" s="1" t="s">
        <v>83</v>
      </c>
      <c r="D1065" s="1" t="s">
        <v>86</v>
      </c>
      <c r="E1065">
        <v>440738.76</v>
      </c>
      <c r="F1065">
        <v>357348</v>
      </c>
      <c r="G1065">
        <v>860</v>
      </c>
    </row>
    <row r="1066" spans="1:7" x14ac:dyDescent="0.3">
      <c r="A1066" s="1" t="s">
        <v>38</v>
      </c>
      <c r="B1066">
        <v>2021</v>
      </c>
      <c r="C1066" s="1" t="s">
        <v>83</v>
      </c>
      <c r="D1066" s="1" t="s">
        <v>90</v>
      </c>
      <c r="E1066">
        <v>30600.1</v>
      </c>
      <c r="F1066">
        <v>5360221</v>
      </c>
      <c r="G1066">
        <v>15533</v>
      </c>
    </row>
    <row r="1067" spans="1:7" x14ac:dyDescent="0.3">
      <c r="A1067" s="1" t="s">
        <v>38</v>
      </c>
      <c r="B1067">
        <v>2021</v>
      </c>
      <c r="C1067" s="1" t="s">
        <v>83</v>
      </c>
      <c r="D1067" s="1" t="s">
        <v>94</v>
      </c>
      <c r="E1067">
        <v>28648.84</v>
      </c>
      <c r="F1067">
        <v>1247052</v>
      </c>
      <c r="G1067">
        <v>0</v>
      </c>
    </row>
    <row r="1068" spans="1:7" x14ac:dyDescent="0.3">
      <c r="A1068" s="1" t="s">
        <v>38</v>
      </c>
      <c r="B1068">
        <v>2021</v>
      </c>
      <c r="C1068" s="1" t="s">
        <v>98</v>
      </c>
      <c r="D1068" s="1" t="s">
        <v>99</v>
      </c>
      <c r="E1068">
        <v>4103361</v>
      </c>
      <c r="F1068">
        <v>153599300</v>
      </c>
      <c r="G1068">
        <v>0</v>
      </c>
    </row>
    <row r="1069" spans="1:7" x14ac:dyDescent="0.3">
      <c r="A1069" s="1" t="s">
        <v>38</v>
      </c>
      <c r="B1069">
        <v>2021</v>
      </c>
      <c r="C1069" s="1" t="s">
        <v>98</v>
      </c>
      <c r="D1069" s="1" t="s">
        <v>104</v>
      </c>
      <c r="E1069">
        <v>6139964.5800000001</v>
      </c>
      <c r="F1069">
        <v>563226111</v>
      </c>
      <c r="G1069">
        <v>1470717</v>
      </c>
    </row>
    <row r="1070" spans="1:7" x14ac:dyDescent="0.3">
      <c r="A1070" s="1" t="s">
        <v>38</v>
      </c>
      <c r="B1070">
        <v>2021</v>
      </c>
      <c r="C1070" s="1" t="s">
        <v>98</v>
      </c>
      <c r="D1070" s="1" t="s">
        <v>116</v>
      </c>
      <c r="E1070">
        <v>126875.77</v>
      </c>
      <c r="F1070">
        <v>39779688</v>
      </c>
      <c r="G1070">
        <v>108012</v>
      </c>
    </row>
    <row r="1071" spans="1:7" x14ac:dyDescent="0.3">
      <c r="A1071" s="1" t="s">
        <v>38</v>
      </c>
      <c r="B1071">
        <v>2021</v>
      </c>
      <c r="C1071" s="1" t="s">
        <v>98</v>
      </c>
      <c r="D1071" s="1" t="s">
        <v>122</v>
      </c>
      <c r="E1071">
        <v>16830165.010000002</v>
      </c>
      <c r="F1071">
        <v>447806289</v>
      </c>
      <c r="G1071">
        <v>0</v>
      </c>
    </row>
    <row r="1072" spans="1:7" x14ac:dyDescent="0.3">
      <c r="A1072" s="1" t="s">
        <v>38</v>
      </c>
      <c r="B1072">
        <v>2021</v>
      </c>
      <c r="C1072" s="1" t="s">
        <v>98</v>
      </c>
      <c r="D1072" s="1" t="s">
        <v>351</v>
      </c>
      <c r="E1072">
        <v>0</v>
      </c>
      <c r="F1072">
        <v>0</v>
      </c>
      <c r="G1072">
        <v>0</v>
      </c>
    </row>
    <row r="1073" spans="1:7" x14ac:dyDescent="0.3">
      <c r="A1073" s="1" t="s">
        <v>39</v>
      </c>
      <c r="B1073">
        <v>2015</v>
      </c>
      <c r="C1073" s="1" t="s">
        <v>83</v>
      </c>
      <c r="D1073" s="1" t="s">
        <v>84</v>
      </c>
      <c r="E1073">
        <v>0</v>
      </c>
      <c r="F1073">
        <v>0</v>
      </c>
      <c r="G1073">
        <v>0</v>
      </c>
    </row>
    <row r="1074" spans="1:7" x14ac:dyDescent="0.3">
      <c r="A1074" s="1" t="s">
        <v>39</v>
      </c>
      <c r="B1074">
        <v>2015</v>
      </c>
      <c r="C1074" s="1" t="s">
        <v>83</v>
      </c>
      <c r="D1074" s="1" t="s">
        <v>86</v>
      </c>
      <c r="E1074">
        <v>1938.13</v>
      </c>
      <c r="F1074">
        <v>24668.04</v>
      </c>
      <c r="G1074">
        <v>0</v>
      </c>
    </row>
    <row r="1075" spans="1:7" x14ac:dyDescent="0.3">
      <c r="A1075" s="1" t="s">
        <v>39</v>
      </c>
      <c r="B1075">
        <v>2015</v>
      </c>
      <c r="C1075" s="1" t="s">
        <v>83</v>
      </c>
      <c r="D1075" s="1" t="s">
        <v>90</v>
      </c>
      <c r="E1075">
        <v>56895.199999999997</v>
      </c>
      <c r="F1075">
        <v>370751.73</v>
      </c>
      <c r="G1075">
        <v>0</v>
      </c>
    </row>
    <row r="1076" spans="1:7" x14ac:dyDescent="0.3">
      <c r="A1076" s="1" t="s">
        <v>39</v>
      </c>
      <c r="B1076">
        <v>2015</v>
      </c>
      <c r="C1076" s="1" t="s">
        <v>83</v>
      </c>
      <c r="D1076" s="1" t="s">
        <v>94</v>
      </c>
      <c r="E1076">
        <v>5434.39</v>
      </c>
      <c r="F1076">
        <v>123636</v>
      </c>
      <c r="G1076">
        <v>0</v>
      </c>
    </row>
    <row r="1077" spans="1:7" x14ac:dyDescent="0.3">
      <c r="A1077" s="1" t="s">
        <v>39</v>
      </c>
      <c r="B1077">
        <v>2015</v>
      </c>
      <c r="C1077" s="1" t="s">
        <v>98</v>
      </c>
      <c r="D1077" s="1" t="s">
        <v>99</v>
      </c>
      <c r="E1077">
        <v>330317.76</v>
      </c>
      <c r="F1077">
        <v>10393804.949999999</v>
      </c>
      <c r="G1077">
        <v>0</v>
      </c>
    </row>
    <row r="1078" spans="1:7" x14ac:dyDescent="0.3">
      <c r="A1078" s="1" t="s">
        <v>39</v>
      </c>
      <c r="B1078">
        <v>2015</v>
      </c>
      <c r="C1078" s="1" t="s">
        <v>98</v>
      </c>
      <c r="D1078" s="1" t="s">
        <v>104</v>
      </c>
      <c r="E1078">
        <v>224278.35</v>
      </c>
      <c r="F1078">
        <v>16669657.210000001</v>
      </c>
      <c r="G1078">
        <v>41213.19</v>
      </c>
    </row>
    <row r="1079" spans="1:7" x14ac:dyDescent="0.3">
      <c r="A1079" s="1" t="s">
        <v>39</v>
      </c>
      <c r="B1079">
        <v>2015</v>
      </c>
      <c r="C1079" s="1" t="s">
        <v>98</v>
      </c>
      <c r="D1079" s="1" t="s">
        <v>116</v>
      </c>
      <c r="E1079">
        <v>0</v>
      </c>
      <c r="F1079">
        <v>0</v>
      </c>
      <c r="G1079">
        <v>0</v>
      </c>
    </row>
    <row r="1080" spans="1:7" x14ac:dyDescent="0.3">
      <c r="A1080" s="1" t="s">
        <v>39</v>
      </c>
      <c r="B1080">
        <v>2015</v>
      </c>
      <c r="C1080" s="1" t="s">
        <v>98</v>
      </c>
      <c r="D1080" s="1" t="s">
        <v>122</v>
      </c>
      <c r="E1080">
        <v>1109092.22</v>
      </c>
      <c r="F1080">
        <v>30963989</v>
      </c>
      <c r="G1080">
        <v>0</v>
      </c>
    </row>
    <row r="1081" spans="1:7" x14ac:dyDescent="0.3">
      <c r="A1081" s="1" t="s">
        <v>39</v>
      </c>
      <c r="B1081">
        <v>2015</v>
      </c>
      <c r="C1081" s="1" t="s">
        <v>98</v>
      </c>
      <c r="D1081" s="1" t="s">
        <v>351</v>
      </c>
      <c r="E1081">
        <v>0</v>
      </c>
      <c r="F1081">
        <v>0</v>
      </c>
      <c r="G1081">
        <v>0</v>
      </c>
    </row>
    <row r="1082" spans="1:7" x14ac:dyDescent="0.3">
      <c r="A1082" s="1" t="s">
        <v>39</v>
      </c>
      <c r="B1082">
        <v>2016</v>
      </c>
      <c r="C1082" s="1" t="s">
        <v>83</v>
      </c>
      <c r="D1082" s="1" t="s">
        <v>84</v>
      </c>
      <c r="E1082">
        <v>0</v>
      </c>
      <c r="F1082">
        <v>0</v>
      </c>
      <c r="G1082">
        <v>0</v>
      </c>
    </row>
    <row r="1083" spans="1:7" x14ac:dyDescent="0.3">
      <c r="A1083" s="1" t="s">
        <v>39</v>
      </c>
      <c r="B1083">
        <v>2016</v>
      </c>
      <c r="C1083" s="1" t="s">
        <v>83</v>
      </c>
      <c r="D1083" s="1" t="s">
        <v>86</v>
      </c>
      <c r="E1083">
        <v>2010.9</v>
      </c>
      <c r="F1083">
        <v>24566.400000000001</v>
      </c>
      <c r="G1083">
        <v>0</v>
      </c>
    </row>
    <row r="1084" spans="1:7" x14ac:dyDescent="0.3">
      <c r="A1084" s="1" t="s">
        <v>39</v>
      </c>
      <c r="B1084">
        <v>2016</v>
      </c>
      <c r="C1084" s="1" t="s">
        <v>83</v>
      </c>
      <c r="D1084" s="1" t="s">
        <v>90</v>
      </c>
      <c r="E1084">
        <v>52999.16</v>
      </c>
      <c r="F1084">
        <v>342284.79999999999</v>
      </c>
      <c r="G1084">
        <v>0</v>
      </c>
    </row>
    <row r="1085" spans="1:7" x14ac:dyDescent="0.3">
      <c r="A1085" s="1" t="s">
        <v>39</v>
      </c>
      <c r="B1085">
        <v>2016</v>
      </c>
      <c r="C1085" s="1" t="s">
        <v>83</v>
      </c>
      <c r="D1085" s="1" t="s">
        <v>94</v>
      </c>
      <c r="E1085">
        <v>5463.98</v>
      </c>
      <c r="F1085">
        <v>123636</v>
      </c>
      <c r="G1085">
        <v>0</v>
      </c>
    </row>
    <row r="1086" spans="1:7" x14ac:dyDescent="0.3">
      <c r="A1086" s="1" t="s">
        <v>39</v>
      </c>
      <c r="B1086">
        <v>2016</v>
      </c>
      <c r="C1086" s="1" t="s">
        <v>98</v>
      </c>
      <c r="D1086" s="1" t="s">
        <v>99</v>
      </c>
      <c r="E1086">
        <v>327422.07</v>
      </c>
      <c r="F1086">
        <v>10122402.640000001</v>
      </c>
      <c r="G1086">
        <v>0</v>
      </c>
    </row>
    <row r="1087" spans="1:7" x14ac:dyDescent="0.3">
      <c r="A1087" s="1" t="s">
        <v>39</v>
      </c>
      <c r="B1087">
        <v>2016</v>
      </c>
      <c r="C1087" s="1" t="s">
        <v>98</v>
      </c>
      <c r="D1087" s="1" t="s">
        <v>104</v>
      </c>
      <c r="E1087">
        <v>224257.42</v>
      </c>
      <c r="F1087">
        <v>16378057.41</v>
      </c>
      <c r="G1087">
        <v>41183.360000000001</v>
      </c>
    </row>
    <row r="1088" spans="1:7" x14ac:dyDescent="0.3">
      <c r="A1088" s="1" t="s">
        <v>39</v>
      </c>
      <c r="B1088">
        <v>2016</v>
      </c>
      <c r="C1088" s="1" t="s">
        <v>98</v>
      </c>
      <c r="D1088" s="1" t="s">
        <v>116</v>
      </c>
      <c r="E1088">
        <v>0</v>
      </c>
      <c r="F1088">
        <v>0</v>
      </c>
      <c r="G1088">
        <v>0</v>
      </c>
    </row>
    <row r="1089" spans="1:7" x14ac:dyDescent="0.3">
      <c r="A1089" s="1" t="s">
        <v>39</v>
      </c>
      <c r="B1089">
        <v>2016</v>
      </c>
      <c r="C1089" s="1" t="s">
        <v>98</v>
      </c>
      <c r="D1089" s="1" t="s">
        <v>122</v>
      </c>
      <c r="E1089">
        <v>1029987.64</v>
      </c>
      <c r="F1089">
        <v>29477356.949999999</v>
      </c>
      <c r="G1089">
        <v>0</v>
      </c>
    </row>
    <row r="1090" spans="1:7" x14ac:dyDescent="0.3">
      <c r="A1090" s="1" t="s">
        <v>39</v>
      </c>
      <c r="B1090">
        <v>2016</v>
      </c>
      <c r="C1090" s="1" t="s">
        <v>98</v>
      </c>
      <c r="D1090" s="1" t="s">
        <v>351</v>
      </c>
      <c r="E1090">
        <v>0</v>
      </c>
      <c r="F1090">
        <v>0</v>
      </c>
      <c r="G1090">
        <v>0</v>
      </c>
    </row>
    <row r="1091" spans="1:7" x14ac:dyDescent="0.3">
      <c r="A1091" s="1" t="s">
        <v>39</v>
      </c>
      <c r="B1091">
        <v>2017</v>
      </c>
      <c r="C1091" s="1" t="s">
        <v>83</v>
      </c>
      <c r="D1091" s="1" t="s">
        <v>84</v>
      </c>
      <c r="E1091">
        <v>0</v>
      </c>
      <c r="F1091">
        <v>0</v>
      </c>
      <c r="G1091">
        <v>0</v>
      </c>
    </row>
    <row r="1092" spans="1:7" x14ac:dyDescent="0.3">
      <c r="A1092" s="1" t="s">
        <v>39</v>
      </c>
      <c r="B1092">
        <v>2017</v>
      </c>
      <c r="C1092" s="1" t="s">
        <v>83</v>
      </c>
      <c r="D1092" s="1" t="s">
        <v>86</v>
      </c>
      <c r="E1092">
        <v>1998.72</v>
      </c>
      <c r="F1092">
        <v>24235.200000000001</v>
      </c>
      <c r="G1092">
        <v>0</v>
      </c>
    </row>
    <row r="1093" spans="1:7" x14ac:dyDescent="0.3">
      <c r="A1093" s="1" t="s">
        <v>39</v>
      </c>
      <c r="B1093">
        <v>2017</v>
      </c>
      <c r="C1093" s="1" t="s">
        <v>83</v>
      </c>
      <c r="D1093" s="1" t="s">
        <v>90</v>
      </c>
      <c r="E1093">
        <v>53023.199999999997</v>
      </c>
      <c r="F1093">
        <v>341036.79999999999</v>
      </c>
      <c r="G1093">
        <v>0</v>
      </c>
    </row>
    <row r="1094" spans="1:7" x14ac:dyDescent="0.3">
      <c r="A1094" s="1" t="s">
        <v>39</v>
      </c>
      <c r="B1094">
        <v>2017</v>
      </c>
      <c r="C1094" s="1" t="s">
        <v>83</v>
      </c>
      <c r="D1094" s="1" t="s">
        <v>94</v>
      </c>
      <c r="E1094">
        <v>5464.08</v>
      </c>
      <c r="F1094">
        <v>123636</v>
      </c>
      <c r="G1094">
        <v>0</v>
      </c>
    </row>
    <row r="1095" spans="1:7" x14ac:dyDescent="0.3">
      <c r="A1095" s="1" t="s">
        <v>39</v>
      </c>
      <c r="B1095">
        <v>2017</v>
      </c>
      <c r="C1095" s="1" t="s">
        <v>98</v>
      </c>
      <c r="D1095" s="1" t="s">
        <v>99</v>
      </c>
      <c r="E1095">
        <v>318637.44</v>
      </c>
      <c r="F1095">
        <v>9915293.5299999993</v>
      </c>
      <c r="G1095">
        <v>0</v>
      </c>
    </row>
    <row r="1096" spans="1:7" x14ac:dyDescent="0.3">
      <c r="A1096" s="1" t="s">
        <v>39</v>
      </c>
      <c r="B1096">
        <v>2017</v>
      </c>
      <c r="C1096" s="1" t="s">
        <v>98</v>
      </c>
      <c r="D1096" s="1" t="s">
        <v>104</v>
      </c>
      <c r="E1096">
        <v>217052.09</v>
      </c>
      <c r="F1096">
        <v>15590914.83</v>
      </c>
      <c r="G1096">
        <v>39650.39</v>
      </c>
    </row>
    <row r="1097" spans="1:7" x14ac:dyDescent="0.3">
      <c r="A1097" s="1" t="s">
        <v>39</v>
      </c>
      <c r="B1097">
        <v>2017</v>
      </c>
      <c r="C1097" s="1" t="s">
        <v>98</v>
      </c>
      <c r="D1097" s="1" t="s">
        <v>116</v>
      </c>
      <c r="E1097">
        <v>0</v>
      </c>
      <c r="F1097">
        <v>0</v>
      </c>
      <c r="G1097">
        <v>0</v>
      </c>
    </row>
    <row r="1098" spans="1:7" x14ac:dyDescent="0.3">
      <c r="A1098" s="1" t="s">
        <v>39</v>
      </c>
      <c r="B1098">
        <v>2017</v>
      </c>
      <c r="C1098" s="1" t="s">
        <v>98</v>
      </c>
      <c r="D1098" s="1" t="s">
        <v>122</v>
      </c>
      <c r="E1098">
        <v>992086.57</v>
      </c>
      <c r="F1098">
        <v>28876829.809999999</v>
      </c>
      <c r="G1098">
        <v>0</v>
      </c>
    </row>
    <row r="1099" spans="1:7" x14ac:dyDescent="0.3">
      <c r="A1099" s="1" t="s">
        <v>39</v>
      </c>
      <c r="B1099">
        <v>2017</v>
      </c>
      <c r="C1099" s="1" t="s">
        <v>98</v>
      </c>
      <c r="D1099" s="1" t="s">
        <v>351</v>
      </c>
      <c r="E1099">
        <v>0</v>
      </c>
      <c r="F1099">
        <v>0</v>
      </c>
      <c r="G1099">
        <v>0</v>
      </c>
    </row>
    <row r="1100" spans="1:7" x14ac:dyDescent="0.3">
      <c r="A1100" s="1" t="s">
        <v>39</v>
      </c>
      <c r="B1100">
        <v>2018</v>
      </c>
      <c r="C1100" s="1" t="s">
        <v>83</v>
      </c>
      <c r="D1100" s="1" t="s">
        <v>84</v>
      </c>
      <c r="E1100">
        <v>0</v>
      </c>
      <c r="F1100">
        <v>0</v>
      </c>
      <c r="G1100">
        <v>0</v>
      </c>
    </row>
    <row r="1101" spans="1:7" x14ac:dyDescent="0.3">
      <c r="A1101" s="1" t="s">
        <v>39</v>
      </c>
      <c r="B1101">
        <v>2018</v>
      </c>
      <c r="C1101" s="1" t="s">
        <v>83</v>
      </c>
      <c r="D1101" s="1" t="s">
        <v>86</v>
      </c>
      <c r="E1101">
        <v>1991.64</v>
      </c>
      <c r="F1101">
        <v>24235.200000000001</v>
      </c>
      <c r="G1101">
        <v>0</v>
      </c>
    </row>
    <row r="1102" spans="1:7" x14ac:dyDescent="0.3">
      <c r="A1102" s="1" t="s">
        <v>39</v>
      </c>
      <c r="B1102">
        <v>2018</v>
      </c>
      <c r="C1102" s="1" t="s">
        <v>83</v>
      </c>
      <c r="D1102" s="1" t="s">
        <v>90</v>
      </c>
      <c r="E1102">
        <v>52946.55</v>
      </c>
      <c r="F1102">
        <v>341036.79999999999</v>
      </c>
      <c r="G1102">
        <v>0</v>
      </c>
    </row>
    <row r="1103" spans="1:7" x14ac:dyDescent="0.3">
      <c r="A1103" s="1" t="s">
        <v>39</v>
      </c>
      <c r="B1103">
        <v>2018</v>
      </c>
      <c r="C1103" s="1" t="s">
        <v>83</v>
      </c>
      <c r="D1103" s="1" t="s">
        <v>94</v>
      </c>
      <c r="E1103">
        <v>5464.08</v>
      </c>
      <c r="F1103">
        <v>123636</v>
      </c>
      <c r="G1103">
        <v>0</v>
      </c>
    </row>
    <row r="1104" spans="1:7" x14ac:dyDescent="0.3">
      <c r="A1104" s="1" t="s">
        <v>39</v>
      </c>
      <c r="B1104">
        <v>2018</v>
      </c>
      <c r="C1104" s="1" t="s">
        <v>98</v>
      </c>
      <c r="D1104" s="1" t="s">
        <v>99</v>
      </c>
      <c r="E1104">
        <v>317075.75</v>
      </c>
      <c r="F1104">
        <v>10221089.76</v>
      </c>
      <c r="G1104">
        <v>0</v>
      </c>
    </row>
    <row r="1105" spans="1:7" x14ac:dyDescent="0.3">
      <c r="A1105" s="1" t="s">
        <v>39</v>
      </c>
      <c r="B1105">
        <v>2018</v>
      </c>
      <c r="C1105" s="1" t="s">
        <v>98</v>
      </c>
      <c r="D1105" s="1" t="s">
        <v>104</v>
      </c>
      <c r="E1105">
        <v>211545.08</v>
      </c>
      <c r="F1105">
        <v>15349883.890000001</v>
      </c>
      <c r="G1105">
        <v>38423.730000000003</v>
      </c>
    </row>
    <row r="1106" spans="1:7" x14ac:dyDescent="0.3">
      <c r="A1106" s="1" t="s">
        <v>39</v>
      </c>
      <c r="B1106">
        <v>2018</v>
      </c>
      <c r="C1106" s="1" t="s">
        <v>98</v>
      </c>
      <c r="D1106" s="1" t="s">
        <v>116</v>
      </c>
      <c r="E1106">
        <v>0</v>
      </c>
      <c r="F1106">
        <v>0</v>
      </c>
      <c r="G1106">
        <v>0</v>
      </c>
    </row>
    <row r="1107" spans="1:7" x14ac:dyDescent="0.3">
      <c r="A1107" s="1" t="s">
        <v>39</v>
      </c>
      <c r="B1107">
        <v>2018</v>
      </c>
      <c r="C1107" s="1" t="s">
        <v>98</v>
      </c>
      <c r="D1107" s="1" t="s">
        <v>122</v>
      </c>
      <c r="E1107">
        <v>1036794.22</v>
      </c>
      <c r="F1107">
        <v>31053958.359999999</v>
      </c>
      <c r="G1107">
        <v>0</v>
      </c>
    </row>
    <row r="1108" spans="1:7" x14ac:dyDescent="0.3">
      <c r="A1108" s="1" t="s">
        <v>39</v>
      </c>
      <c r="B1108">
        <v>2018</v>
      </c>
      <c r="C1108" s="1" t="s">
        <v>98</v>
      </c>
      <c r="D1108" s="1" t="s">
        <v>351</v>
      </c>
      <c r="E1108">
        <v>0</v>
      </c>
      <c r="F1108">
        <v>0</v>
      </c>
      <c r="G1108">
        <v>0</v>
      </c>
    </row>
    <row r="1109" spans="1:7" x14ac:dyDescent="0.3">
      <c r="A1109" s="1" t="s">
        <v>39</v>
      </c>
      <c r="B1109">
        <v>2019</v>
      </c>
      <c r="C1109" s="1" t="s">
        <v>83</v>
      </c>
      <c r="D1109" s="1" t="s">
        <v>84</v>
      </c>
      <c r="E1109">
        <v>0</v>
      </c>
      <c r="F1109">
        <v>0</v>
      </c>
      <c r="G1109">
        <v>0</v>
      </c>
    </row>
    <row r="1110" spans="1:7" x14ac:dyDescent="0.3">
      <c r="A1110" s="1" t="s">
        <v>39</v>
      </c>
      <c r="B1110">
        <v>2019</v>
      </c>
      <c r="C1110" s="1" t="s">
        <v>83</v>
      </c>
      <c r="D1110" s="1" t="s">
        <v>86</v>
      </c>
      <c r="E1110">
        <v>1991.64</v>
      </c>
      <c r="F1110">
        <v>24235.200000000001</v>
      </c>
      <c r="G1110">
        <v>0</v>
      </c>
    </row>
    <row r="1111" spans="1:7" x14ac:dyDescent="0.3">
      <c r="A1111" s="1" t="s">
        <v>39</v>
      </c>
      <c r="B1111">
        <v>2019</v>
      </c>
      <c r="C1111" s="1" t="s">
        <v>83</v>
      </c>
      <c r="D1111" s="1" t="s">
        <v>90</v>
      </c>
      <c r="E1111">
        <v>52944.36</v>
      </c>
      <c r="F1111">
        <v>341036.79999999999</v>
      </c>
      <c r="G1111">
        <v>0</v>
      </c>
    </row>
    <row r="1112" spans="1:7" x14ac:dyDescent="0.3">
      <c r="A1112" s="1" t="s">
        <v>39</v>
      </c>
      <c r="B1112">
        <v>2019</v>
      </c>
      <c r="C1112" s="1" t="s">
        <v>83</v>
      </c>
      <c r="D1112" s="1" t="s">
        <v>94</v>
      </c>
      <c r="E1112">
        <v>5464.08</v>
      </c>
      <c r="F1112">
        <v>123636</v>
      </c>
      <c r="G1112">
        <v>0</v>
      </c>
    </row>
    <row r="1113" spans="1:7" x14ac:dyDescent="0.3">
      <c r="A1113" s="1" t="s">
        <v>39</v>
      </c>
      <c r="B1113">
        <v>2019</v>
      </c>
      <c r="C1113" s="1" t="s">
        <v>98</v>
      </c>
      <c r="D1113" s="1" t="s">
        <v>99</v>
      </c>
      <c r="E1113">
        <v>329967.56</v>
      </c>
      <c r="F1113">
        <v>10266804.5</v>
      </c>
      <c r="G1113">
        <v>0</v>
      </c>
    </row>
    <row r="1114" spans="1:7" x14ac:dyDescent="0.3">
      <c r="A1114" s="1" t="s">
        <v>39</v>
      </c>
      <c r="B1114">
        <v>2019</v>
      </c>
      <c r="C1114" s="1" t="s">
        <v>98</v>
      </c>
      <c r="D1114" s="1" t="s">
        <v>104</v>
      </c>
      <c r="E1114">
        <v>206720.09</v>
      </c>
      <c r="F1114">
        <v>14949541.119999999</v>
      </c>
      <c r="G1114">
        <v>37337.96</v>
      </c>
    </row>
    <row r="1115" spans="1:7" x14ac:dyDescent="0.3">
      <c r="A1115" s="1" t="s">
        <v>39</v>
      </c>
      <c r="B1115">
        <v>2019</v>
      </c>
      <c r="C1115" s="1" t="s">
        <v>98</v>
      </c>
      <c r="D1115" s="1" t="s">
        <v>116</v>
      </c>
      <c r="E1115">
        <v>0</v>
      </c>
      <c r="F1115">
        <v>0</v>
      </c>
      <c r="G1115">
        <v>0</v>
      </c>
    </row>
    <row r="1116" spans="1:7" x14ac:dyDescent="0.3">
      <c r="A1116" s="1" t="s">
        <v>39</v>
      </c>
      <c r="B1116">
        <v>2019</v>
      </c>
      <c r="C1116" s="1" t="s">
        <v>98</v>
      </c>
      <c r="D1116" s="1" t="s">
        <v>122</v>
      </c>
      <c r="E1116">
        <v>1036893.02</v>
      </c>
      <c r="F1116">
        <v>31777563.079999998</v>
      </c>
      <c r="G1116">
        <v>0</v>
      </c>
    </row>
    <row r="1117" spans="1:7" x14ac:dyDescent="0.3">
      <c r="A1117" s="1" t="s">
        <v>39</v>
      </c>
      <c r="B1117">
        <v>2019</v>
      </c>
      <c r="C1117" s="1" t="s">
        <v>98</v>
      </c>
      <c r="D1117" s="1" t="s">
        <v>351</v>
      </c>
      <c r="E1117">
        <v>0</v>
      </c>
      <c r="F1117">
        <v>0</v>
      </c>
      <c r="G1117">
        <v>0</v>
      </c>
    </row>
    <row r="1118" spans="1:7" x14ac:dyDescent="0.3">
      <c r="A1118" s="1" t="s">
        <v>39</v>
      </c>
      <c r="B1118">
        <v>2020</v>
      </c>
      <c r="C1118" s="1" t="s">
        <v>83</v>
      </c>
      <c r="D1118" s="1" t="s">
        <v>84</v>
      </c>
      <c r="E1118">
        <v>0</v>
      </c>
      <c r="F1118">
        <v>0</v>
      </c>
      <c r="G1118">
        <v>0</v>
      </c>
    </row>
    <row r="1119" spans="1:7" x14ac:dyDescent="0.3">
      <c r="A1119" s="1" t="s">
        <v>39</v>
      </c>
      <c r="B1119">
        <v>2020</v>
      </c>
      <c r="C1119" s="1" t="s">
        <v>83</v>
      </c>
      <c r="D1119" s="1" t="s">
        <v>86</v>
      </c>
      <c r="E1119">
        <v>1974.18</v>
      </c>
      <c r="F1119">
        <v>23554.799999999999</v>
      </c>
      <c r="G1119">
        <v>67.319999999999993</v>
      </c>
    </row>
    <row r="1120" spans="1:7" x14ac:dyDescent="0.3">
      <c r="A1120" s="1" t="s">
        <v>39</v>
      </c>
      <c r="B1120">
        <v>2020</v>
      </c>
      <c r="C1120" s="1" t="s">
        <v>83</v>
      </c>
      <c r="D1120" s="1" t="s">
        <v>90</v>
      </c>
      <c r="E1120">
        <v>50910.21</v>
      </c>
      <c r="F1120">
        <v>304412.2</v>
      </c>
      <c r="G1120">
        <v>968.8</v>
      </c>
    </row>
    <row r="1121" spans="1:7" x14ac:dyDescent="0.3">
      <c r="A1121" s="1" t="s">
        <v>39</v>
      </c>
      <c r="B1121">
        <v>2020</v>
      </c>
      <c r="C1121" s="1" t="s">
        <v>83</v>
      </c>
      <c r="D1121" s="1" t="s">
        <v>94</v>
      </c>
      <c r="E1121">
        <v>5464.08</v>
      </c>
      <c r="F1121">
        <v>123636</v>
      </c>
      <c r="G1121">
        <v>0</v>
      </c>
    </row>
    <row r="1122" spans="1:7" x14ac:dyDescent="0.3">
      <c r="A1122" s="1" t="s">
        <v>39</v>
      </c>
      <c r="B1122">
        <v>2020</v>
      </c>
      <c r="C1122" s="1" t="s">
        <v>98</v>
      </c>
      <c r="D1122" s="1" t="s">
        <v>99</v>
      </c>
      <c r="E1122">
        <v>309842.03000000003</v>
      </c>
      <c r="F1122">
        <v>9573311.9900000002</v>
      </c>
      <c r="G1122">
        <v>0</v>
      </c>
    </row>
    <row r="1123" spans="1:7" x14ac:dyDescent="0.3">
      <c r="A1123" s="1" t="s">
        <v>39</v>
      </c>
      <c r="B1123">
        <v>2020</v>
      </c>
      <c r="C1123" s="1" t="s">
        <v>98</v>
      </c>
      <c r="D1123" s="1" t="s">
        <v>104</v>
      </c>
      <c r="E1123">
        <v>202769.05</v>
      </c>
      <c r="F1123">
        <v>14098142.300000001</v>
      </c>
      <c r="G1123">
        <v>32413.71</v>
      </c>
    </row>
    <row r="1124" spans="1:7" x14ac:dyDescent="0.3">
      <c r="A1124" s="1" t="s">
        <v>39</v>
      </c>
      <c r="B1124">
        <v>2020</v>
      </c>
      <c r="C1124" s="1" t="s">
        <v>98</v>
      </c>
      <c r="D1124" s="1" t="s">
        <v>116</v>
      </c>
      <c r="E1124">
        <v>0</v>
      </c>
      <c r="F1124">
        <v>0</v>
      </c>
      <c r="G1124">
        <v>0</v>
      </c>
    </row>
    <row r="1125" spans="1:7" x14ac:dyDescent="0.3">
      <c r="A1125" s="1" t="s">
        <v>39</v>
      </c>
      <c r="B1125">
        <v>2020</v>
      </c>
      <c r="C1125" s="1" t="s">
        <v>98</v>
      </c>
      <c r="D1125" s="1" t="s">
        <v>122</v>
      </c>
      <c r="E1125">
        <v>1037308.79</v>
      </c>
      <c r="F1125">
        <v>32014348.149999999</v>
      </c>
      <c r="G1125">
        <v>0</v>
      </c>
    </row>
    <row r="1126" spans="1:7" x14ac:dyDescent="0.3">
      <c r="A1126" s="1" t="s">
        <v>39</v>
      </c>
      <c r="B1126">
        <v>2020</v>
      </c>
      <c r="C1126" s="1" t="s">
        <v>98</v>
      </c>
      <c r="D1126" s="1" t="s">
        <v>351</v>
      </c>
      <c r="E1126">
        <v>0</v>
      </c>
      <c r="F1126">
        <v>0</v>
      </c>
      <c r="G1126">
        <v>0</v>
      </c>
    </row>
    <row r="1127" spans="1:7" x14ac:dyDescent="0.3">
      <c r="A1127" s="1" t="s">
        <v>39</v>
      </c>
      <c r="B1127">
        <v>2021</v>
      </c>
      <c r="C1127" s="1" t="s">
        <v>83</v>
      </c>
      <c r="D1127" s="1" t="s">
        <v>84</v>
      </c>
      <c r="E1127">
        <v>0</v>
      </c>
      <c r="F1127">
        <v>0</v>
      </c>
      <c r="G1127">
        <v>0</v>
      </c>
    </row>
    <row r="1128" spans="1:7" x14ac:dyDescent="0.3">
      <c r="A1128" s="1" t="s">
        <v>39</v>
      </c>
      <c r="B1128">
        <v>2021</v>
      </c>
      <c r="C1128" s="1" t="s">
        <v>83</v>
      </c>
      <c r="D1128" s="1" t="s">
        <v>86</v>
      </c>
      <c r="E1128">
        <v>3299.24</v>
      </c>
      <c r="F1128">
        <v>22647.599999999999</v>
      </c>
      <c r="G1128">
        <v>64.8</v>
      </c>
    </row>
    <row r="1129" spans="1:7" x14ac:dyDescent="0.3">
      <c r="A1129" s="1" t="s">
        <v>39</v>
      </c>
      <c r="B1129">
        <v>2021</v>
      </c>
      <c r="C1129" s="1" t="s">
        <v>83</v>
      </c>
      <c r="D1129" s="1" t="s">
        <v>90</v>
      </c>
      <c r="E1129">
        <v>49297</v>
      </c>
      <c r="F1129">
        <v>221320.2</v>
      </c>
      <c r="G1129">
        <v>743.6</v>
      </c>
    </row>
    <row r="1130" spans="1:7" x14ac:dyDescent="0.3">
      <c r="A1130" s="1" t="s">
        <v>39</v>
      </c>
      <c r="B1130">
        <v>2021</v>
      </c>
      <c r="C1130" s="1" t="s">
        <v>83</v>
      </c>
      <c r="D1130" s="1" t="s">
        <v>94</v>
      </c>
      <c r="E1130">
        <v>8253.1299999999992</v>
      </c>
      <c r="F1130">
        <v>123184</v>
      </c>
      <c r="G1130">
        <v>0</v>
      </c>
    </row>
    <row r="1131" spans="1:7" x14ac:dyDescent="0.3">
      <c r="A1131" s="1" t="s">
        <v>39</v>
      </c>
      <c r="B1131">
        <v>2021</v>
      </c>
      <c r="C1131" s="1" t="s">
        <v>98</v>
      </c>
      <c r="D1131" s="1" t="s">
        <v>99</v>
      </c>
      <c r="E1131">
        <v>525352.44999999995</v>
      </c>
      <c r="F1131">
        <v>9512388.3699999992</v>
      </c>
      <c r="G1131">
        <v>0</v>
      </c>
    </row>
    <row r="1132" spans="1:7" x14ac:dyDescent="0.3">
      <c r="A1132" s="1" t="s">
        <v>39</v>
      </c>
      <c r="B1132">
        <v>2021</v>
      </c>
      <c r="C1132" s="1" t="s">
        <v>98</v>
      </c>
      <c r="D1132" s="1" t="s">
        <v>104</v>
      </c>
      <c r="E1132">
        <v>279494.61</v>
      </c>
      <c r="F1132">
        <v>13930547</v>
      </c>
      <c r="G1132">
        <v>35290.25</v>
      </c>
    </row>
    <row r="1133" spans="1:7" x14ac:dyDescent="0.3">
      <c r="A1133" s="1" t="s">
        <v>39</v>
      </c>
      <c r="B1133">
        <v>2021</v>
      </c>
      <c r="C1133" s="1" t="s">
        <v>98</v>
      </c>
      <c r="D1133" s="1" t="s">
        <v>116</v>
      </c>
      <c r="E1133">
        <v>0</v>
      </c>
      <c r="F1133">
        <v>0</v>
      </c>
      <c r="G1133">
        <v>0</v>
      </c>
    </row>
    <row r="1134" spans="1:7" x14ac:dyDescent="0.3">
      <c r="A1134" s="1" t="s">
        <v>39</v>
      </c>
      <c r="B1134">
        <v>2021</v>
      </c>
      <c r="C1134" s="1" t="s">
        <v>98</v>
      </c>
      <c r="D1134" s="1" t="s">
        <v>122</v>
      </c>
      <c r="E1134">
        <v>2383401.0699999998</v>
      </c>
      <c r="F1134">
        <v>31012497.649999999</v>
      </c>
      <c r="G1134">
        <v>0</v>
      </c>
    </row>
    <row r="1135" spans="1:7" x14ac:dyDescent="0.3">
      <c r="A1135" s="1" t="s">
        <v>39</v>
      </c>
      <c r="B1135">
        <v>2021</v>
      </c>
      <c r="C1135" s="1" t="s">
        <v>98</v>
      </c>
      <c r="D1135" s="1" t="s">
        <v>351</v>
      </c>
      <c r="E1135">
        <v>0</v>
      </c>
      <c r="F1135">
        <v>0</v>
      </c>
      <c r="G1135">
        <v>0</v>
      </c>
    </row>
    <row r="1136" spans="1:7" x14ac:dyDescent="0.3">
      <c r="A1136" s="1" t="s">
        <v>40</v>
      </c>
      <c r="B1136">
        <v>2015</v>
      </c>
      <c r="C1136" s="1" t="s">
        <v>83</v>
      </c>
      <c r="D1136" s="1" t="s">
        <v>84</v>
      </c>
      <c r="E1136">
        <v>0</v>
      </c>
      <c r="F1136">
        <v>0</v>
      </c>
      <c r="G1136">
        <v>0</v>
      </c>
    </row>
    <row r="1137" spans="1:7" x14ac:dyDescent="0.3">
      <c r="A1137" s="1" t="s">
        <v>40</v>
      </c>
      <c r="B1137">
        <v>2015</v>
      </c>
      <c r="C1137" s="1" t="s">
        <v>83</v>
      </c>
      <c r="D1137" s="1" t="s">
        <v>86</v>
      </c>
      <c r="E1137">
        <v>17371.259999999998</v>
      </c>
      <c r="F1137">
        <v>321764.83</v>
      </c>
      <c r="G1137">
        <v>896</v>
      </c>
    </row>
    <row r="1138" spans="1:7" x14ac:dyDescent="0.3">
      <c r="A1138" s="1" t="s">
        <v>40</v>
      </c>
      <c r="B1138">
        <v>2015</v>
      </c>
      <c r="C1138" s="1" t="s">
        <v>83</v>
      </c>
      <c r="D1138" s="1" t="s">
        <v>90</v>
      </c>
      <c r="E1138">
        <v>272331.87</v>
      </c>
      <c r="F1138">
        <v>6367655.0899999999</v>
      </c>
      <c r="G1138">
        <v>10936</v>
      </c>
    </row>
    <row r="1139" spans="1:7" x14ac:dyDescent="0.3">
      <c r="A1139" s="1" t="s">
        <v>40</v>
      </c>
      <c r="B1139">
        <v>2015</v>
      </c>
      <c r="C1139" s="1" t="s">
        <v>83</v>
      </c>
      <c r="D1139" s="1" t="s">
        <v>94</v>
      </c>
      <c r="E1139">
        <v>60377.96</v>
      </c>
      <c r="F1139">
        <v>1565940.07</v>
      </c>
      <c r="G1139">
        <v>0</v>
      </c>
    </row>
    <row r="1140" spans="1:7" x14ac:dyDescent="0.3">
      <c r="A1140" s="1" t="s">
        <v>40</v>
      </c>
      <c r="B1140">
        <v>2015</v>
      </c>
      <c r="C1140" s="1" t="s">
        <v>98</v>
      </c>
      <c r="D1140" s="1" t="s">
        <v>99</v>
      </c>
      <c r="E1140">
        <v>1919833.39</v>
      </c>
      <c r="F1140">
        <v>65860609.390000001</v>
      </c>
      <c r="G1140">
        <v>0</v>
      </c>
    </row>
    <row r="1141" spans="1:7" x14ac:dyDescent="0.3">
      <c r="A1141" s="1" t="s">
        <v>40</v>
      </c>
      <c r="B1141">
        <v>2015</v>
      </c>
      <c r="C1141" s="1" t="s">
        <v>98</v>
      </c>
      <c r="D1141" s="1" t="s">
        <v>104</v>
      </c>
      <c r="E1141">
        <v>1598367.59</v>
      </c>
      <c r="F1141">
        <v>171092210.77000001</v>
      </c>
      <c r="G1141">
        <v>505076</v>
      </c>
    </row>
    <row r="1142" spans="1:7" x14ac:dyDescent="0.3">
      <c r="A1142" s="1" t="s">
        <v>40</v>
      </c>
      <c r="B1142">
        <v>2015</v>
      </c>
      <c r="C1142" s="1" t="s">
        <v>98</v>
      </c>
      <c r="D1142" s="1" t="s">
        <v>116</v>
      </c>
      <c r="E1142">
        <v>0</v>
      </c>
      <c r="F1142">
        <v>0</v>
      </c>
      <c r="G1142">
        <v>0</v>
      </c>
    </row>
    <row r="1143" spans="1:7" x14ac:dyDescent="0.3">
      <c r="A1143" s="1" t="s">
        <v>40</v>
      </c>
      <c r="B1143">
        <v>2015</v>
      </c>
      <c r="C1143" s="1" t="s">
        <v>98</v>
      </c>
      <c r="D1143" s="1" t="s">
        <v>122</v>
      </c>
      <c r="E1143">
        <v>9894481.2699999996</v>
      </c>
      <c r="F1143">
        <v>246568730.13</v>
      </c>
      <c r="G1143">
        <v>0</v>
      </c>
    </row>
    <row r="1144" spans="1:7" x14ac:dyDescent="0.3">
      <c r="A1144" s="1" t="s">
        <v>40</v>
      </c>
      <c r="B1144">
        <v>2015</v>
      </c>
      <c r="C1144" s="1" t="s">
        <v>98</v>
      </c>
      <c r="D1144" s="1" t="s">
        <v>351</v>
      </c>
      <c r="E1144">
        <v>0</v>
      </c>
      <c r="F1144">
        <v>0</v>
      </c>
      <c r="G1144">
        <v>0</v>
      </c>
    </row>
    <row r="1145" spans="1:7" x14ac:dyDescent="0.3">
      <c r="A1145" s="1" t="s">
        <v>40</v>
      </c>
      <c r="B1145">
        <v>2016</v>
      </c>
      <c r="C1145" s="1" t="s">
        <v>83</v>
      </c>
      <c r="D1145" s="1" t="s">
        <v>84</v>
      </c>
      <c r="E1145">
        <v>0</v>
      </c>
      <c r="F1145">
        <v>0</v>
      </c>
      <c r="G1145">
        <v>0</v>
      </c>
    </row>
    <row r="1146" spans="1:7" x14ac:dyDescent="0.3">
      <c r="A1146" s="1" t="s">
        <v>40</v>
      </c>
      <c r="B1146">
        <v>2016</v>
      </c>
      <c r="C1146" s="1" t="s">
        <v>83</v>
      </c>
      <c r="D1146" s="1" t="s">
        <v>86</v>
      </c>
      <c r="E1146">
        <v>17204.48</v>
      </c>
      <c r="F1146">
        <v>316692.77</v>
      </c>
      <c r="G1146">
        <v>757.84</v>
      </c>
    </row>
    <row r="1147" spans="1:7" x14ac:dyDescent="0.3">
      <c r="A1147" s="1" t="s">
        <v>40</v>
      </c>
      <c r="B1147">
        <v>2016</v>
      </c>
      <c r="C1147" s="1" t="s">
        <v>83</v>
      </c>
      <c r="D1147" s="1" t="s">
        <v>90</v>
      </c>
      <c r="E1147">
        <v>232781.66</v>
      </c>
      <c r="F1147">
        <v>4235100.41</v>
      </c>
      <c r="G1147">
        <v>22340.31</v>
      </c>
    </row>
    <row r="1148" spans="1:7" x14ac:dyDescent="0.3">
      <c r="A1148" s="1" t="s">
        <v>40</v>
      </c>
      <c r="B1148">
        <v>2016</v>
      </c>
      <c r="C1148" s="1" t="s">
        <v>83</v>
      </c>
      <c r="D1148" s="1" t="s">
        <v>94</v>
      </c>
      <c r="E1148">
        <v>59476.17</v>
      </c>
      <c r="F1148">
        <v>1551291.09</v>
      </c>
      <c r="G1148">
        <v>0</v>
      </c>
    </row>
    <row r="1149" spans="1:7" x14ac:dyDescent="0.3">
      <c r="A1149" s="1" t="s">
        <v>40</v>
      </c>
      <c r="B1149">
        <v>2016</v>
      </c>
      <c r="C1149" s="1" t="s">
        <v>98</v>
      </c>
      <c r="D1149" s="1" t="s">
        <v>99</v>
      </c>
      <c r="E1149">
        <v>1795691.35</v>
      </c>
      <c r="F1149">
        <v>67091686.43</v>
      </c>
      <c r="G1149">
        <v>46563.85</v>
      </c>
    </row>
    <row r="1150" spans="1:7" x14ac:dyDescent="0.3">
      <c r="A1150" s="1" t="s">
        <v>40</v>
      </c>
      <c r="B1150">
        <v>2016</v>
      </c>
      <c r="C1150" s="1" t="s">
        <v>98</v>
      </c>
      <c r="D1150" s="1" t="s">
        <v>104</v>
      </c>
      <c r="E1150">
        <v>1603629.34</v>
      </c>
      <c r="F1150">
        <v>181081118.19</v>
      </c>
      <c r="G1150">
        <v>462172.6</v>
      </c>
    </row>
    <row r="1151" spans="1:7" x14ac:dyDescent="0.3">
      <c r="A1151" s="1" t="s">
        <v>40</v>
      </c>
      <c r="B1151">
        <v>2016</v>
      </c>
      <c r="C1151" s="1" t="s">
        <v>98</v>
      </c>
      <c r="D1151" s="1" t="s">
        <v>116</v>
      </c>
      <c r="E1151">
        <v>0</v>
      </c>
      <c r="F1151">
        <v>0</v>
      </c>
      <c r="G1151">
        <v>0</v>
      </c>
    </row>
    <row r="1152" spans="1:7" x14ac:dyDescent="0.3">
      <c r="A1152" s="1" t="s">
        <v>40</v>
      </c>
      <c r="B1152">
        <v>2016</v>
      </c>
      <c r="C1152" s="1" t="s">
        <v>98</v>
      </c>
      <c r="D1152" s="1" t="s">
        <v>122</v>
      </c>
      <c r="E1152">
        <v>8394578.5199999996</v>
      </c>
      <c r="F1152">
        <v>255480799.30000001</v>
      </c>
      <c r="G1152">
        <v>0</v>
      </c>
    </row>
    <row r="1153" spans="1:7" x14ac:dyDescent="0.3">
      <c r="A1153" s="1" t="s">
        <v>40</v>
      </c>
      <c r="B1153">
        <v>2016</v>
      </c>
      <c r="C1153" s="1" t="s">
        <v>98</v>
      </c>
      <c r="D1153" s="1" t="s">
        <v>351</v>
      </c>
      <c r="E1153">
        <v>0</v>
      </c>
      <c r="F1153">
        <v>0</v>
      </c>
      <c r="G1153">
        <v>0</v>
      </c>
    </row>
    <row r="1154" spans="1:7" x14ac:dyDescent="0.3">
      <c r="A1154" s="1" t="s">
        <v>40</v>
      </c>
      <c r="B1154">
        <v>2017</v>
      </c>
      <c r="C1154" s="1" t="s">
        <v>83</v>
      </c>
      <c r="D1154" s="1" t="s">
        <v>84</v>
      </c>
      <c r="E1154">
        <v>0</v>
      </c>
      <c r="F1154">
        <v>0</v>
      </c>
      <c r="G1154">
        <v>0</v>
      </c>
    </row>
    <row r="1155" spans="1:7" x14ac:dyDescent="0.3">
      <c r="A1155" s="1" t="s">
        <v>40</v>
      </c>
      <c r="B1155">
        <v>2017</v>
      </c>
      <c r="C1155" s="1" t="s">
        <v>83</v>
      </c>
      <c r="D1155" s="1" t="s">
        <v>86</v>
      </c>
      <c r="E1155">
        <v>16955.75</v>
      </c>
      <c r="F1155">
        <v>330555.67</v>
      </c>
      <c r="G1155">
        <v>807.57</v>
      </c>
    </row>
    <row r="1156" spans="1:7" x14ac:dyDescent="0.3">
      <c r="A1156" s="1" t="s">
        <v>40</v>
      </c>
      <c r="B1156">
        <v>2017</v>
      </c>
      <c r="C1156" s="1" t="s">
        <v>83</v>
      </c>
      <c r="D1156" s="1" t="s">
        <v>90</v>
      </c>
      <c r="E1156">
        <v>189164.63</v>
      </c>
      <c r="F1156">
        <v>2870929.29</v>
      </c>
      <c r="G1156">
        <v>8920.58</v>
      </c>
    </row>
    <row r="1157" spans="1:7" x14ac:dyDescent="0.3">
      <c r="A1157" s="1" t="s">
        <v>40</v>
      </c>
      <c r="B1157">
        <v>2017</v>
      </c>
      <c r="C1157" s="1" t="s">
        <v>83</v>
      </c>
      <c r="D1157" s="1" t="s">
        <v>94</v>
      </c>
      <c r="E1157">
        <v>60499.67</v>
      </c>
      <c r="F1157">
        <v>1678767.53</v>
      </c>
      <c r="G1157">
        <v>0</v>
      </c>
    </row>
    <row r="1158" spans="1:7" x14ac:dyDescent="0.3">
      <c r="A1158" s="1" t="s">
        <v>40</v>
      </c>
      <c r="B1158">
        <v>2017</v>
      </c>
      <c r="C1158" s="1" t="s">
        <v>98</v>
      </c>
      <c r="D1158" s="1" t="s">
        <v>99</v>
      </c>
      <c r="E1158">
        <v>1638891.47</v>
      </c>
      <c r="F1158">
        <v>64475271.729999997</v>
      </c>
      <c r="G1158">
        <v>44756.17</v>
      </c>
    </row>
    <row r="1159" spans="1:7" x14ac:dyDescent="0.3">
      <c r="A1159" s="1" t="s">
        <v>40</v>
      </c>
      <c r="B1159">
        <v>2017</v>
      </c>
      <c r="C1159" s="1" t="s">
        <v>98</v>
      </c>
      <c r="D1159" s="1" t="s">
        <v>104</v>
      </c>
      <c r="E1159">
        <v>1607176.17</v>
      </c>
      <c r="F1159">
        <v>181133178.75</v>
      </c>
      <c r="G1159">
        <v>514156.06</v>
      </c>
    </row>
    <row r="1160" spans="1:7" x14ac:dyDescent="0.3">
      <c r="A1160" s="1" t="s">
        <v>40</v>
      </c>
      <c r="B1160">
        <v>2017</v>
      </c>
      <c r="C1160" s="1" t="s">
        <v>98</v>
      </c>
      <c r="D1160" s="1" t="s">
        <v>116</v>
      </c>
      <c r="E1160">
        <v>0</v>
      </c>
      <c r="F1160">
        <v>0</v>
      </c>
      <c r="G1160">
        <v>0</v>
      </c>
    </row>
    <row r="1161" spans="1:7" x14ac:dyDescent="0.3">
      <c r="A1161" s="1" t="s">
        <v>40</v>
      </c>
      <c r="B1161">
        <v>2017</v>
      </c>
      <c r="C1161" s="1" t="s">
        <v>98</v>
      </c>
      <c r="D1161" s="1" t="s">
        <v>122</v>
      </c>
      <c r="E1161">
        <v>8450326</v>
      </c>
      <c r="F1161">
        <v>240448047.27000001</v>
      </c>
      <c r="G1161">
        <v>0</v>
      </c>
    </row>
    <row r="1162" spans="1:7" x14ac:dyDescent="0.3">
      <c r="A1162" s="1" t="s">
        <v>40</v>
      </c>
      <c r="B1162">
        <v>2017</v>
      </c>
      <c r="C1162" s="1" t="s">
        <v>98</v>
      </c>
      <c r="D1162" s="1" t="s">
        <v>351</v>
      </c>
      <c r="E1162">
        <v>0</v>
      </c>
      <c r="F1162">
        <v>0</v>
      </c>
      <c r="G1162">
        <v>0</v>
      </c>
    </row>
    <row r="1163" spans="1:7" x14ac:dyDescent="0.3">
      <c r="A1163" s="1" t="s">
        <v>40</v>
      </c>
      <c r="B1163">
        <v>2018</v>
      </c>
      <c r="C1163" s="1" t="s">
        <v>83</v>
      </c>
      <c r="D1163" s="1" t="s">
        <v>84</v>
      </c>
      <c r="E1163">
        <v>63334.93</v>
      </c>
      <c r="F1163">
        <v>8426168.3699999992</v>
      </c>
      <c r="G1163">
        <v>12103.8</v>
      </c>
    </row>
    <row r="1164" spans="1:7" x14ac:dyDescent="0.3">
      <c r="A1164" s="1" t="s">
        <v>40</v>
      </c>
      <c r="B1164">
        <v>2018</v>
      </c>
      <c r="C1164" s="1" t="s">
        <v>83</v>
      </c>
      <c r="D1164" s="1" t="s">
        <v>86</v>
      </c>
      <c r="E1164">
        <v>15463.55</v>
      </c>
      <c r="F1164">
        <v>270036.8</v>
      </c>
      <c r="G1164">
        <v>774.53</v>
      </c>
    </row>
    <row r="1165" spans="1:7" x14ac:dyDescent="0.3">
      <c r="A1165" s="1" t="s">
        <v>40</v>
      </c>
      <c r="B1165">
        <v>2018</v>
      </c>
      <c r="C1165" s="1" t="s">
        <v>83</v>
      </c>
      <c r="D1165" s="1" t="s">
        <v>90</v>
      </c>
      <c r="E1165">
        <v>192696.53</v>
      </c>
      <c r="F1165">
        <v>2897981.26</v>
      </c>
      <c r="G1165">
        <v>8294.69</v>
      </c>
    </row>
    <row r="1166" spans="1:7" x14ac:dyDescent="0.3">
      <c r="A1166" s="1" t="s">
        <v>40</v>
      </c>
      <c r="B1166">
        <v>2018</v>
      </c>
      <c r="C1166" s="1" t="s">
        <v>83</v>
      </c>
      <c r="D1166" s="1" t="s">
        <v>94</v>
      </c>
      <c r="E1166">
        <v>58053.72</v>
      </c>
      <c r="F1166">
        <v>1607702.8</v>
      </c>
      <c r="G1166">
        <v>0</v>
      </c>
    </row>
    <row r="1167" spans="1:7" x14ac:dyDescent="0.3">
      <c r="A1167" s="1" t="s">
        <v>40</v>
      </c>
      <c r="B1167">
        <v>2018</v>
      </c>
      <c r="C1167" s="1" t="s">
        <v>98</v>
      </c>
      <c r="D1167" s="1" t="s">
        <v>99</v>
      </c>
      <c r="E1167">
        <v>1768833.7</v>
      </c>
      <c r="F1167">
        <v>67018257.490000002</v>
      </c>
      <c r="G1167">
        <v>49567.18</v>
      </c>
    </row>
    <row r="1168" spans="1:7" x14ac:dyDescent="0.3">
      <c r="A1168" s="1" t="s">
        <v>40</v>
      </c>
      <c r="B1168">
        <v>2018</v>
      </c>
      <c r="C1168" s="1" t="s">
        <v>98</v>
      </c>
      <c r="D1168" s="1" t="s">
        <v>104</v>
      </c>
      <c r="E1168">
        <v>1606071.96</v>
      </c>
      <c r="F1168">
        <v>178163320.58000001</v>
      </c>
      <c r="G1168">
        <v>490231.05</v>
      </c>
    </row>
    <row r="1169" spans="1:7" x14ac:dyDescent="0.3">
      <c r="A1169" s="1" t="s">
        <v>40</v>
      </c>
      <c r="B1169">
        <v>2018</v>
      </c>
      <c r="C1169" s="1" t="s">
        <v>98</v>
      </c>
      <c r="D1169" s="1" t="s">
        <v>116</v>
      </c>
      <c r="E1169">
        <v>0</v>
      </c>
      <c r="F1169">
        <v>0</v>
      </c>
      <c r="G1169">
        <v>0</v>
      </c>
    </row>
    <row r="1170" spans="1:7" x14ac:dyDescent="0.3">
      <c r="A1170" s="1" t="s">
        <v>40</v>
      </c>
      <c r="B1170">
        <v>2018</v>
      </c>
      <c r="C1170" s="1" t="s">
        <v>98</v>
      </c>
      <c r="D1170" s="1" t="s">
        <v>122</v>
      </c>
      <c r="E1170">
        <v>8984283.5099999998</v>
      </c>
      <c r="F1170">
        <v>260542052.27000001</v>
      </c>
      <c r="G1170">
        <v>0</v>
      </c>
    </row>
    <row r="1171" spans="1:7" x14ac:dyDescent="0.3">
      <c r="A1171" s="1" t="s">
        <v>40</v>
      </c>
      <c r="B1171">
        <v>2018</v>
      </c>
      <c r="C1171" s="1" t="s">
        <v>98</v>
      </c>
      <c r="D1171" s="1" t="s">
        <v>351</v>
      </c>
      <c r="E1171">
        <v>0</v>
      </c>
      <c r="F1171">
        <v>0</v>
      </c>
      <c r="G1171">
        <v>0</v>
      </c>
    </row>
    <row r="1172" spans="1:7" x14ac:dyDescent="0.3">
      <c r="A1172" s="1" t="s">
        <v>40</v>
      </c>
      <c r="B1172">
        <v>2019</v>
      </c>
      <c r="C1172" s="1" t="s">
        <v>83</v>
      </c>
      <c r="D1172" s="1" t="s">
        <v>84</v>
      </c>
      <c r="E1172">
        <v>111652.94</v>
      </c>
      <c r="F1172">
        <v>33018495.350000001</v>
      </c>
      <c r="G1172">
        <v>92168.23</v>
      </c>
    </row>
    <row r="1173" spans="1:7" x14ac:dyDescent="0.3">
      <c r="A1173" s="1" t="s">
        <v>40</v>
      </c>
      <c r="B1173">
        <v>2019</v>
      </c>
      <c r="C1173" s="1" t="s">
        <v>83</v>
      </c>
      <c r="D1173" s="1" t="s">
        <v>86</v>
      </c>
      <c r="E1173">
        <v>15650</v>
      </c>
      <c r="F1173">
        <v>286831.55</v>
      </c>
      <c r="G1173">
        <v>755.52</v>
      </c>
    </row>
    <row r="1174" spans="1:7" x14ac:dyDescent="0.3">
      <c r="A1174" s="1" t="s">
        <v>40</v>
      </c>
      <c r="B1174">
        <v>2019</v>
      </c>
      <c r="C1174" s="1" t="s">
        <v>83</v>
      </c>
      <c r="D1174" s="1" t="s">
        <v>90</v>
      </c>
      <c r="E1174">
        <v>185162.9</v>
      </c>
      <c r="F1174">
        <v>2576355.2000000002</v>
      </c>
      <c r="G1174">
        <v>7690.1</v>
      </c>
    </row>
    <row r="1175" spans="1:7" x14ac:dyDescent="0.3">
      <c r="A1175" s="1" t="s">
        <v>40</v>
      </c>
      <c r="B1175">
        <v>2019</v>
      </c>
      <c r="C1175" s="1" t="s">
        <v>83</v>
      </c>
      <c r="D1175" s="1" t="s">
        <v>94</v>
      </c>
      <c r="E1175">
        <v>56365.42</v>
      </c>
      <c r="F1175">
        <v>1542192.81</v>
      </c>
      <c r="G1175">
        <v>0</v>
      </c>
    </row>
    <row r="1176" spans="1:7" x14ac:dyDescent="0.3">
      <c r="A1176" s="1" t="s">
        <v>40</v>
      </c>
      <c r="B1176">
        <v>2019</v>
      </c>
      <c r="C1176" s="1" t="s">
        <v>98</v>
      </c>
      <c r="D1176" s="1" t="s">
        <v>99</v>
      </c>
      <c r="E1176">
        <v>1641599.34</v>
      </c>
      <c r="F1176">
        <v>65528508.619999997</v>
      </c>
      <c r="G1176">
        <v>40585.31</v>
      </c>
    </row>
    <row r="1177" spans="1:7" x14ac:dyDescent="0.3">
      <c r="A1177" s="1" t="s">
        <v>40</v>
      </c>
      <c r="B1177">
        <v>2019</v>
      </c>
      <c r="C1177" s="1" t="s">
        <v>98</v>
      </c>
      <c r="D1177" s="1" t="s">
        <v>104</v>
      </c>
      <c r="E1177">
        <v>1542970.41</v>
      </c>
      <c r="F1177">
        <v>181081623.38999999</v>
      </c>
      <c r="G1177">
        <v>498086.19</v>
      </c>
    </row>
    <row r="1178" spans="1:7" x14ac:dyDescent="0.3">
      <c r="A1178" s="1" t="s">
        <v>40</v>
      </c>
      <c r="B1178">
        <v>2019</v>
      </c>
      <c r="C1178" s="1" t="s">
        <v>98</v>
      </c>
      <c r="D1178" s="1" t="s">
        <v>116</v>
      </c>
      <c r="E1178">
        <v>0</v>
      </c>
      <c r="F1178">
        <v>0</v>
      </c>
      <c r="G1178">
        <v>0</v>
      </c>
    </row>
    <row r="1179" spans="1:7" x14ac:dyDescent="0.3">
      <c r="A1179" s="1" t="s">
        <v>40</v>
      </c>
      <c r="B1179">
        <v>2019</v>
      </c>
      <c r="C1179" s="1" t="s">
        <v>98</v>
      </c>
      <c r="D1179" s="1" t="s">
        <v>122</v>
      </c>
      <c r="E1179">
        <v>8841842.2100000009</v>
      </c>
      <c r="F1179">
        <v>254037913.53</v>
      </c>
      <c r="G1179">
        <v>0</v>
      </c>
    </row>
    <row r="1180" spans="1:7" x14ac:dyDescent="0.3">
      <c r="A1180" s="1" t="s">
        <v>40</v>
      </c>
      <c r="B1180">
        <v>2019</v>
      </c>
      <c r="C1180" s="1" t="s">
        <v>98</v>
      </c>
      <c r="D1180" s="1" t="s">
        <v>351</v>
      </c>
      <c r="E1180">
        <v>0</v>
      </c>
      <c r="F1180">
        <v>0</v>
      </c>
      <c r="G1180">
        <v>0</v>
      </c>
    </row>
    <row r="1181" spans="1:7" x14ac:dyDescent="0.3">
      <c r="A1181" s="1" t="s">
        <v>40</v>
      </c>
      <c r="B1181">
        <v>2020</v>
      </c>
      <c r="C1181" s="1" t="s">
        <v>83</v>
      </c>
      <c r="D1181" s="1" t="s">
        <v>84</v>
      </c>
      <c r="E1181">
        <v>140566.63</v>
      </c>
      <c r="F1181">
        <v>28434550.989999998</v>
      </c>
      <c r="G1181">
        <v>89413.4</v>
      </c>
    </row>
    <row r="1182" spans="1:7" x14ac:dyDescent="0.3">
      <c r="A1182" s="1" t="s">
        <v>40</v>
      </c>
      <c r="B1182">
        <v>2020</v>
      </c>
      <c r="C1182" s="1" t="s">
        <v>83</v>
      </c>
      <c r="D1182" s="1" t="s">
        <v>86</v>
      </c>
      <c r="E1182">
        <v>13783.02</v>
      </c>
      <c r="F1182">
        <v>280651.58</v>
      </c>
      <c r="G1182">
        <v>765.89</v>
      </c>
    </row>
    <row r="1183" spans="1:7" x14ac:dyDescent="0.3">
      <c r="A1183" s="1" t="s">
        <v>40</v>
      </c>
      <c r="B1183">
        <v>2020</v>
      </c>
      <c r="C1183" s="1" t="s">
        <v>83</v>
      </c>
      <c r="D1183" s="1" t="s">
        <v>90</v>
      </c>
      <c r="E1183">
        <v>181776.2</v>
      </c>
      <c r="F1183">
        <v>2455694.4900000002</v>
      </c>
      <c r="G1183">
        <v>7408.7</v>
      </c>
    </row>
    <row r="1184" spans="1:7" x14ac:dyDescent="0.3">
      <c r="A1184" s="1" t="s">
        <v>40</v>
      </c>
      <c r="B1184">
        <v>2020</v>
      </c>
      <c r="C1184" s="1" t="s">
        <v>83</v>
      </c>
      <c r="D1184" s="1" t="s">
        <v>94</v>
      </c>
      <c r="E1184">
        <v>54273.46</v>
      </c>
      <c r="F1184">
        <v>1388851.12</v>
      </c>
      <c r="G1184">
        <v>0</v>
      </c>
    </row>
    <row r="1185" spans="1:7" x14ac:dyDescent="0.3">
      <c r="A1185" s="1" t="s">
        <v>40</v>
      </c>
      <c r="B1185">
        <v>2020</v>
      </c>
      <c r="C1185" s="1" t="s">
        <v>98</v>
      </c>
      <c r="D1185" s="1" t="s">
        <v>99</v>
      </c>
      <c r="E1185">
        <v>1643587.6</v>
      </c>
      <c r="F1185">
        <v>60940074.770000003</v>
      </c>
      <c r="G1185">
        <v>35787.51</v>
      </c>
    </row>
    <row r="1186" spans="1:7" x14ac:dyDescent="0.3">
      <c r="A1186" s="1" t="s">
        <v>40</v>
      </c>
      <c r="B1186">
        <v>2020</v>
      </c>
      <c r="C1186" s="1" t="s">
        <v>98</v>
      </c>
      <c r="D1186" s="1" t="s">
        <v>104</v>
      </c>
      <c r="E1186">
        <v>1677212.56</v>
      </c>
      <c r="F1186">
        <v>171351395.08000001</v>
      </c>
      <c r="G1186">
        <v>503311.95</v>
      </c>
    </row>
    <row r="1187" spans="1:7" x14ac:dyDescent="0.3">
      <c r="A1187" s="1" t="s">
        <v>40</v>
      </c>
      <c r="B1187">
        <v>2020</v>
      </c>
      <c r="C1187" s="1" t="s">
        <v>98</v>
      </c>
      <c r="D1187" s="1" t="s">
        <v>116</v>
      </c>
      <c r="E1187">
        <v>0</v>
      </c>
      <c r="F1187">
        <v>0</v>
      </c>
      <c r="G1187">
        <v>0</v>
      </c>
    </row>
    <row r="1188" spans="1:7" x14ac:dyDescent="0.3">
      <c r="A1188" s="1" t="s">
        <v>40</v>
      </c>
      <c r="B1188">
        <v>2020</v>
      </c>
      <c r="C1188" s="1" t="s">
        <v>98</v>
      </c>
      <c r="D1188" s="1" t="s">
        <v>122</v>
      </c>
      <c r="E1188">
        <v>9265058.5</v>
      </c>
      <c r="F1188">
        <v>271334675.93000001</v>
      </c>
      <c r="G1188">
        <v>0</v>
      </c>
    </row>
    <row r="1189" spans="1:7" x14ac:dyDescent="0.3">
      <c r="A1189" s="1" t="s">
        <v>40</v>
      </c>
      <c r="B1189">
        <v>2020</v>
      </c>
      <c r="C1189" s="1" t="s">
        <v>98</v>
      </c>
      <c r="D1189" s="1" t="s">
        <v>351</v>
      </c>
      <c r="E1189">
        <v>0</v>
      </c>
      <c r="F1189">
        <v>0</v>
      </c>
      <c r="G1189">
        <v>0</v>
      </c>
    </row>
    <row r="1190" spans="1:7" x14ac:dyDescent="0.3">
      <c r="A1190" s="1" t="s">
        <v>40</v>
      </c>
      <c r="B1190">
        <v>2021</v>
      </c>
      <c r="C1190" s="1" t="s">
        <v>83</v>
      </c>
      <c r="D1190" s="1" t="s">
        <v>84</v>
      </c>
      <c r="E1190">
        <v>150971.94</v>
      </c>
      <c r="F1190">
        <v>28075680.829999998</v>
      </c>
      <c r="G1190">
        <v>88339</v>
      </c>
    </row>
    <row r="1191" spans="1:7" x14ac:dyDescent="0.3">
      <c r="A1191" s="1" t="s">
        <v>40</v>
      </c>
      <c r="B1191">
        <v>2021</v>
      </c>
      <c r="C1191" s="1" t="s">
        <v>83</v>
      </c>
      <c r="D1191" s="1" t="s">
        <v>86</v>
      </c>
      <c r="E1191">
        <v>14892.71</v>
      </c>
      <c r="F1191">
        <v>278848.45</v>
      </c>
      <c r="G1191">
        <v>761.1</v>
      </c>
    </row>
    <row r="1192" spans="1:7" x14ac:dyDescent="0.3">
      <c r="A1192" s="1" t="s">
        <v>40</v>
      </c>
      <c r="B1192">
        <v>2021</v>
      </c>
      <c r="C1192" s="1" t="s">
        <v>83</v>
      </c>
      <c r="D1192" s="1" t="s">
        <v>90</v>
      </c>
      <c r="E1192">
        <v>187794.3</v>
      </c>
      <c r="F1192">
        <v>2445127.42</v>
      </c>
      <c r="G1192">
        <v>7401.4</v>
      </c>
    </row>
    <row r="1193" spans="1:7" x14ac:dyDescent="0.3">
      <c r="A1193" s="1" t="s">
        <v>40</v>
      </c>
      <c r="B1193">
        <v>2021</v>
      </c>
      <c r="C1193" s="1" t="s">
        <v>83</v>
      </c>
      <c r="D1193" s="1" t="s">
        <v>94</v>
      </c>
      <c r="E1193">
        <v>54688.95</v>
      </c>
      <c r="F1193">
        <v>1408704.75</v>
      </c>
      <c r="G1193">
        <v>0</v>
      </c>
    </row>
    <row r="1194" spans="1:7" x14ac:dyDescent="0.3">
      <c r="A1194" s="1" t="s">
        <v>40</v>
      </c>
      <c r="B1194">
        <v>2021</v>
      </c>
      <c r="C1194" s="1" t="s">
        <v>98</v>
      </c>
      <c r="D1194" s="1" t="s">
        <v>99</v>
      </c>
      <c r="E1194">
        <v>1705331.52</v>
      </c>
      <c r="F1194">
        <v>62314973.119999997</v>
      </c>
      <c r="G1194">
        <v>35069.449999999997</v>
      </c>
    </row>
    <row r="1195" spans="1:7" x14ac:dyDescent="0.3">
      <c r="A1195" s="1" t="s">
        <v>40</v>
      </c>
      <c r="B1195">
        <v>2021</v>
      </c>
      <c r="C1195" s="1" t="s">
        <v>98</v>
      </c>
      <c r="D1195" s="1" t="s">
        <v>104</v>
      </c>
      <c r="E1195">
        <v>1725221.35</v>
      </c>
      <c r="F1195">
        <v>177428224.09999999</v>
      </c>
      <c r="G1195">
        <v>507899.81</v>
      </c>
    </row>
    <row r="1196" spans="1:7" x14ac:dyDescent="0.3">
      <c r="A1196" s="1" t="s">
        <v>40</v>
      </c>
      <c r="B1196">
        <v>2021</v>
      </c>
      <c r="C1196" s="1" t="s">
        <v>98</v>
      </c>
      <c r="D1196" s="1" t="s">
        <v>116</v>
      </c>
      <c r="E1196">
        <v>0</v>
      </c>
      <c r="F1196">
        <v>0</v>
      </c>
      <c r="G1196">
        <v>0</v>
      </c>
    </row>
    <row r="1197" spans="1:7" x14ac:dyDescent="0.3">
      <c r="A1197" s="1" t="s">
        <v>40</v>
      </c>
      <c r="B1197">
        <v>2021</v>
      </c>
      <c r="C1197" s="1" t="s">
        <v>98</v>
      </c>
      <c r="D1197" s="1" t="s">
        <v>122</v>
      </c>
      <c r="E1197">
        <v>9305801.0099999998</v>
      </c>
      <c r="F1197">
        <v>277440135.79000002</v>
      </c>
      <c r="G1197">
        <v>0</v>
      </c>
    </row>
    <row r="1198" spans="1:7" x14ac:dyDescent="0.3">
      <c r="A1198" s="1" t="s">
        <v>40</v>
      </c>
      <c r="B1198">
        <v>2021</v>
      </c>
      <c r="C1198" s="1" t="s">
        <v>98</v>
      </c>
      <c r="D1198" s="1" t="s">
        <v>351</v>
      </c>
      <c r="E1198">
        <v>0</v>
      </c>
      <c r="F1198">
        <v>0</v>
      </c>
      <c r="G1198">
        <v>0</v>
      </c>
    </row>
    <row r="1199" spans="1:7" x14ac:dyDescent="0.3">
      <c r="A1199" s="1" t="s">
        <v>41</v>
      </c>
      <c r="B1199">
        <v>2015</v>
      </c>
      <c r="C1199" s="1" t="s">
        <v>83</v>
      </c>
      <c r="D1199" s="1" t="s">
        <v>84</v>
      </c>
      <c r="E1199">
        <v>0</v>
      </c>
      <c r="F1199">
        <v>0</v>
      </c>
      <c r="G1199">
        <v>0</v>
      </c>
    </row>
    <row r="1200" spans="1:7" x14ac:dyDescent="0.3">
      <c r="A1200" s="1" t="s">
        <v>41</v>
      </c>
      <c r="B1200">
        <v>2015</v>
      </c>
      <c r="C1200" s="1" t="s">
        <v>83</v>
      </c>
      <c r="D1200" s="1" t="s">
        <v>86</v>
      </c>
      <c r="E1200">
        <v>6443.98</v>
      </c>
      <c r="F1200">
        <v>130859.43</v>
      </c>
      <c r="G1200">
        <v>363.5</v>
      </c>
    </row>
    <row r="1201" spans="1:7" x14ac:dyDescent="0.3">
      <c r="A1201" s="1" t="s">
        <v>41</v>
      </c>
      <c r="B1201">
        <v>2015</v>
      </c>
      <c r="C1201" s="1" t="s">
        <v>83</v>
      </c>
      <c r="D1201" s="1" t="s">
        <v>90</v>
      </c>
      <c r="E1201">
        <v>136839.54999999999</v>
      </c>
      <c r="F1201">
        <v>4307270.96</v>
      </c>
      <c r="G1201">
        <v>11102.61</v>
      </c>
    </row>
    <row r="1202" spans="1:7" x14ac:dyDescent="0.3">
      <c r="A1202" s="1" t="s">
        <v>41</v>
      </c>
      <c r="B1202">
        <v>2015</v>
      </c>
      <c r="C1202" s="1" t="s">
        <v>83</v>
      </c>
      <c r="D1202" s="1" t="s">
        <v>94</v>
      </c>
      <c r="E1202">
        <v>37185.61</v>
      </c>
      <c r="F1202">
        <v>663213.03</v>
      </c>
      <c r="G1202">
        <v>0</v>
      </c>
    </row>
    <row r="1203" spans="1:7" x14ac:dyDescent="0.3">
      <c r="A1203" s="1" t="s">
        <v>41</v>
      </c>
      <c r="B1203">
        <v>2015</v>
      </c>
      <c r="C1203" s="1" t="s">
        <v>98</v>
      </c>
      <c r="D1203" s="1" t="s">
        <v>99</v>
      </c>
      <c r="E1203">
        <v>2038199.29</v>
      </c>
      <c r="F1203">
        <v>63555664.079999998</v>
      </c>
      <c r="G1203">
        <v>0</v>
      </c>
    </row>
    <row r="1204" spans="1:7" x14ac:dyDescent="0.3">
      <c r="A1204" s="1" t="s">
        <v>41</v>
      </c>
      <c r="B1204">
        <v>2015</v>
      </c>
      <c r="C1204" s="1" t="s">
        <v>98</v>
      </c>
      <c r="D1204" s="1" t="s">
        <v>104</v>
      </c>
      <c r="E1204">
        <v>3021868.51</v>
      </c>
      <c r="F1204">
        <v>373336498.86000001</v>
      </c>
      <c r="G1204">
        <v>953204</v>
      </c>
    </row>
    <row r="1205" spans="1:7" x14ac:dyDescent="0.3">
      <c r="A1205" s="1" t="s">
        <v>41</v>
      </c>
      <c r="B1205">
        <v>2015</v>
      </c>
      <c r="C1205" s="1" t="s">
        <v>98</v>
      </c>
      <c r="D1205" s="1" t="s">
        <v>116</v>
      </c>
      <c r="E1205">
        <v>170806.9</v>
      </c>
      <c r="F1205">
        <v>24639647.649999999</v>
      </c>
      <c r="G1205">
        <v>39140</v>
      </c>
    </row>
    <row r="1206" spans="1:7" x14ac:dyDescent="0.3">
      <c r="A1206" s="1" t="s">
        <v>41</v>
      </c>
      <c r="B1206">
        <v>2015</v>
      </c>
      <c r="C1206" s="1" t="s">
        <v>98</v>
      </c>
      <c r="D1206" s="1" t="s">
        <v>122</v>
      </c>
      <c r="E1206">
        <v>6992951.5999999996</v>
      </c>
      <c r="F1206">
        <v>138916795.50999999</v>
      </c>
      <c r="G1206">
        <v>0</v>
      </c>
    </row>
    <row r="1207" spans="1:7" x14ac:dyDescent="0.3">
      <c r="A1207" s="1" t="s">
        <v>41</v>
      </c>
      <c r="B1207">
        <v>2015</v>
      </c>
      <c r="C1207" s="1" t="s">
        <v>98</v>
      </c>
      <c r="D1207" s="1" t="s">
        <v>351</v>
      </c>
      <c r="E1207">
        <v>0</v>
      </c>
      <c r="F1207">
        <v>0</v>
      </c>
      <c r="G1207">
        <v>0</v>
      </c>
    </row>
    <row r="1208" spans="1:7" x14ac:dyDescent="0.3">
      <c r="A1208" s="1" t="s">
        <v>41</v>
      </c>
      <c r="B1208">
        <v>2016</v>
      </c>
      <c r="C1208" s="1" t="s">
        <v>83</v>
      </c>
      <c r="D1208" s="1" t="s">
        <v>84</v>
      </c>
      <c r="E1208">
        <v>0</v>
      </c>
      <c r="F1208">
        <v>0</v>
      </c>
      <c r="G1208">
        <v>0</v>
      </c>
    </row>
    <row r="1209" spans="1:7" x14ac:dyDescent="0.3">
      <c r="A1209" s="1" t="s">
        <v>41</v>
      </c>
      <c r="B1209">
        <v>2016</v>
      </c>
      <c r="C1209" s="1" t="s">
        <v>83</v>
      </c>
      <c r="D1209" s="1" t="s">
        <v>86</v>
      </c>
      <c r="E1209">
        <v>5966.71</v>
      </c>
      <c r="F1209">
        <v>132437.74</v>
      </c>
      <c r="G1209">
        <v>367.99</v>
      </c>
    </row>
    <row r="1210" spans="1:7" x14ac:dyDescent="0.3">
      <c r="A1210" s="1" t="s">
        <v>41</v>
      </c>
      <c r="B1210">
        <v>2016</v>
      </c>
      <c r="C1210" s="1" t="s">
        <v>83</v>
      </c>
      <c r="D1210" s="1" t="s">
        <v>90</v>
      </c>
      <c r="E1210">
        <v>117454.35</v>
      </c>
      <c r="F1210">
        <v>2722097.28</v>
      </c>
      <c r="G1210">
        <v>7005.69</v>
      </c>
    </row>
    <row r="1211" spans="1:7" x14ac:dyDescent="0.3">
      <c r="A1211" s="1" t="s">
        <v>41</v>
      </c>
      <c r="B1211">
        <v>2016</v>
      </c>
      <c r="C1211" s="1" t="s">
        <v>83</v>
      </c>
      <c r="D1211" s="1" t="s">
        <v>94</v>
      </c>
      <c r="E1211">
        <v>28261.43</v>
      </c>
      <c r="F1211">
        <v>665566.46</v>
      </c>
      <c r="G1211">
        <v>0</v>
      </c>
    </row>
    <row r="1212" spans="1:7" x14ac:dyDescent="0.3">
      <c r="A1212" s="1" t="s">
        <v>41</v>
      </c>
      <c r="B1212">
        <v>2016</v>
      </c>
      <c r="C1212" s="1" t="s">
        <v>98</v>
      </c>
      <c r="D1212" s="1" t="s">
        <v>99</v>
      </c>
      <c r="E1212">
        <v>1806887.03</v>
      </c>
      <c r="F1212">
        <v>63059837.18</v>
      </c>
      <c r="G1212">
        <v>0</v>
      </c>
    </row>
    <row r="1213" spans="1:7" x14ac:dyDescent="0.3">
      <c r="A1213" s="1" t="s">
        <v>41</v>
      </c>
      <c r="B1213">
        <v>2016</v>
      </c>
      <c r="C1213" s="1" t="s">
        <v>98</v>
      </c>
      <c r="D1213" s="1" t="s">
        <v>104</v>
      </c>
      <c r="E1213">
        <v>2596493.29</v>
      </c>
      <c r="F1213">
        <v>376642562.50999999</v>
      </c>
      <c r="G1213">
        <v>917614.41</v>
      </c>
    </row>
    <row r="1214" spans="1:7" x14ac:dyDescent="0.3">
      <c r="A1214" s="1" t="s">
        <v>41</v>
      </c>
      <c r="B1214">
        <v>2016</v>
      </c>
      <c r="C1214" s="1" t="s">
        <v>98</v>
      </c>
      <c r="D1214" s="1" t="s">
        <v>116</v>
      </c>
      <c r="E1214">
        <v>189125.53</v>
      </c>
      <c r="F1214">
        <v>25183381.620000001</v>
      </c>
      <c r="G1214">
        <v>38847.800000000003</v>
      </c>
    </row>
    <row r="1215" spans="1:7" x14ac:dyDescent="0.3">
      <c r="A1215" s="1" t="s">
        <v>41</v>
      </c>
      <c r="B1215">
        <v>2016</v>
      </c>
      <c r="C1215" s="1" t="s">
        <v>98</v>
      </c>
      <c r="D1215" s="1" t="s">
        <v>122</v>
      </c>
      <c r="E1215">
        <v>6055766.1500000004</v>
      </c>
      <c r="F1215">
        <v>139158721.56</v>
      </c>
      <c r="G1215">
        <v>0</v>
      </c>
    </row>
    <row r="1216" spans="1:7" x14ac:dyDescent="0.3">
      <c r="A1216" s="1" t="s">
        <v>41</v>
      </c>
      <c r="B1216">
        <v>2016</v>
      </c>
      <c r="C1216" s="1" t="s">
        <v>98</v>
      </c>
      <c r="D1216" s="1" t="s">
        <v>351</v>
      </c>
      <c r="E1216">
        <v>0</v>
      </c>
      <c r="F1216">
        <v>0</v>
      </c>
      <c r="G1216">
        <v>0</v>
      </c>
    </row>
    <row r="1217" spans="1:7" x14ac:dyDescent="0.3">
      <c r="A1217" s="1" t="s">
        <v>41</v>
      </c>
      <c r="B1217">
        <v>2017</v>
      </c>
      <c r="C1217" s="1" t="s">
        <v>83</v>
      </c>
      <c r="D1217" s="1" t="s">
        <v>84</v>
      </c>
      <c r="E1217">
        <v>0</v>
      </c>
      <c r="F1217">
        <v>0</v>
      </c>
      <c r="G1217">
        <v>0</v>
      </c>
    </row>
    <row r="1218" spans="1:7" x14ac:dyDescent="0.3">
      <c r="A1218" s="1" t="s">
        <v>41</v>
      </c>
      <c r="B1218">
        <v>2017</v>
      </c>
      <c r="C1218" s="1" t="s">
        <v>83</v>
      </c>
      <c r="D1218" s="1" t="s">
        <v>86</v>
      </c>
      <c r="E1218">
        <v>5654.63</v>
      </c>
      <c r="F1218">
        <v>129471.93</v>
      </c>
      <c r="G1218">
        <v>360</v>
      </c>
    </row>
    <row r="1219" spans="1:7" x14ac:dyDescent="0.3">
      <c r="A1219" s="1" t="s">
        <v>41</v>
      </c>
      <c r="B1219">
        <v>2017</v>
      </c>
      <c r="C1219" s="1" t="s">
        <v>83</v>
      </c>
      <c r="D1219" s="1" t="s">
        <v>90</v>
      </c>
      <c r="E1219">
        <v>96510.7</v>
      </c>
      <c r="F1219">
        <v>2622813.08</v>
      </c>
      <c r="G1219">
        <v>6204.95</v>
      </c>
    </row>
    <row r="1220" spans="1:7" x14ac:dyDescent="0.3">
      <c r="A1220" s="1" t="s">
        <v>41</v>
      </c>
      <c r="B1220">
        <v>2017</v>
      </c>
      <c r="C1220" s="1" t="s">
        <v>83</v>
      </c>
      <c r="D1220" s="1" t="s">
        <v>94</v>
      </c>
      <c r="E1220">
        <v>18566</v>
      </c>
      <c r="F1220">
        <v>659309.14</v>
      </c>
      <c r="G1220">
        <v>0</v>
      </c>
    </row>
    <row r="1221" spans="1:7" x14ac:dyDescent="0.3">
      <c r="A1221" s="1" t="s">
        <v>41</v>
      </c>
      <c r="B1221">
        <v>2017</v>
      </c>
      <c r="C1221" s="1" t="s">
        <v>98</v>
      </c>
      <c r="D1221" s="1" t="s">
        <v>99</v>
      </c>
      <c r="E1221">
        <v>1858682.55</v>
      </c>
      <c r="F1221">
        <v>62117168.049999997</v>
      </c>
      <c r="G1221">
        <v>0</v>
      </c>
    </row>
    <row r="1222" spans="1:7" x14ac:dyDescent="0.3">
      <c r="A1222" s="1" t="s">
        <v>41</v>
      </c>
      <c r="B1222">
        <v>2017</v>
      </c>
      <c r="C1222" s="1" t="s">
        <v>98</v>
      </c>
      <c r="D1222" s="1" t="s">
        <v>104</v>
      </c>
      <c r="E1222">
        <v>2684211.02</v>
      </c>
      <c r="F1222">
        <v>368767216.51999998</v>
      </c>
      <c r="G1222">
        <v>900560.93</v>
      </c>
    </row>
    <row r="1223" spans="1:7" x14ac:dyDescent="0.3">
      <c r="A1223" s="1" t="s">
        <v>41</v>
      </c>
      <c r="B1223">
        <v>2017</v>
      </c>
      <c r="C1223" s="1" t="s">
        <v>98</v>
      </c>
      <c r="D1223" s="1" t="s">
        <v>116</v>
      </c>
      <c r="E1223">
        <v>149978.20000000001</v>
      </c>
      <c r="F1223">
        <v>24407204.23</v>
      </c>
      <c r="G1223">
        <v>36858.239999999998</v>
      </c>
    </row>
    <row r="1224" spans="1:7" x14ac:dyDescent="0.3">
      <c r="A1224" s="1" t="s">
        <v>41</v>
      </c>
      <c r="B1224">
        <v>2017</v>
      </c>
      <c r="C1224" s="1" t="s">
        <v>98</v>
      </c>
      <c r="D1224" s="1" t="s">
        <v>122</v>
      </c>
      <c r="E1224">
        <v>6076538.2999999998</v>
      </c>
      <c r="F1224">
        <v>134065183.8</v>
      </c>
      <c r="G1224">
        <v>0</v>
      </c>
    </row>
    <row r="1225" spans="1:7" x14ac:dyDescent="0.3">
      <c r="A1225" s="1" t="s">
        <v>41</v>
      </c>
      <c r="B1225">
        <v>2017</v>
      </c>
      <c r="C1225" s="1" t="s">
        <v>98</v>
      </c>
      <c r="D1225" s="1" t="s">
        <v>351</v>
      </c>
      <c r="E1225">
        <v>0</v>
      </c>
      <c r="F1225">
        <v>0</v>
      </c>
      <c r="G1225">
        <v>0</v>
      </c>
    </row>
    <row r="1226" spans="1:7" x14ac:dyDescent="0.3">
      <c r="A1226" s="1" t="s">
        <v>41</v>
      </c>
      <c r="B1226">
        <v>2018</v>
      </c>
      <c r="C1226" s="1" t="s">
        <v>83</v>
      </c>
      <c r="D1226" s="1" t="s">
        <v>84</v>
      </c>
      <c r="E1226">
        <v>0</v>
      </c>
      <c r="F1226">
        <v>0</v>
      </c>
      <c r="G1226">
        <v>0</v>
      </c>
    </row>
    <row r="1227" spans="1:7" x14ac:dyDescent="0.3">
      <c r="A1227" s="1" t="s">
        <v>41</v>
      </c>
      <c r="B1227">
        <v>2018</v>
      </c>
      <c r="C1227" s="1" t="s">
        <v>83</v>
      </c>
      <c r="D1227" s="1" t="s">
        <v>86</v>
      </c>
      <c r="E1227">
        <v>4977</v>
      </c>
      <c r="F1227">
        <v>110217</v>
      </c>
      <c r="G1227">
        <v>306</v>
      </c>
    </row>
    <row r="1228" spans="1:7" x14ac:dyDescent="0.3">
      <c r="A1228" s="1" t="s">
        <v>41</v>
      </c>
      <c r="B1228">
        <v>2018</v>
      </c>
      <c r="C1228" s="1" t="s">
        <v>83</v>
      </c>
      <c r="D1228" s="1" t="s">
        <v>90</v>
      </c>
      <c r="E1228">
        <v>116429</v>
      </c>
      <c r="F1228">
        <v>2481816</v>
      </c>
      <c r="G1228">
        <v>6104</v>
      </c>
    </row>
    <row r="1229" spans="1:7" x14ac:dyDescent="0.3">
      <c r="A1229" s="1" t="s">
        <v>41</v>
      </c>
      <c r="B1229">
        <v>2018</v>
      </c>
      <c r="C1229" s="1" t="s">
        <v>83</v>
      </c>
      <c r="D1229" s="1" t="s">
        <v>94</v>
      </c>
      <c r="E1229">
        <v>28754</v>
      </c>
      <c r="F1229">
        <v>643588</v>
      </c>
      <c r="G1229">
        <v>0</v>
      </c>
    </row>
    <row r="1230" spans="1:7" x14ac:dyDescent="0.3">
      <c r="A1230" s="1" t="s">
        <v>41</v>
      </c>
      <c r="B1230">
        <v>2018</v>
      </c>
      <c r="C1230" s="1" t="s">
        <v>98</v>
      </c>
      <c r="D1230" s="1" t="s">
        <v>99</v>
      </c>
      <c r="E1230">
        <v>1887722</v>
      </c>
      <c r="F1230">
        <v>64384300</v>
      </c>
      <c r="G1230">
        <v>0</v>
      </c>
    </row>
    <row r="1231" spans="1:7" x14ac:dyDescent="0.3">
      <c r="A1231" s="1" t="s">
        <v>41</v>
      </c>
      <c r="B1231">
        <v>2018</v>
      </c>
      <c r="C1231" s="1" t="s">
        <v>98</v>
      </c>
      <c r="D1231" s="1" t="s">
        <v>104</v>
      </c>
      <c r="E1231">
        <v>2618788</v>
      </c>
      <c r="F1231">
        <v>371680174</v>
      </c>
      <c r="G1231">
        <v>918767</v>
      </c>
    </row>
    <row r="1232" spans="1:7" x14ac:dyDescent="0.3">
      <c r="A1232" s="1" t="s">
        <v>41</v>
      </c>
      <c r="B1232">
        <v>2018</v>
      </c>
      <c r="C1232" s="1" t="s">
        <v>98</v>
      </c>
      <c r="D1232" s="1" t="s">
        <v>116</v>
      </c>
      <c r="E1232">
        <v>309819</v>
      </c>
      <c r="F1232">
        <v>27733527</v>
      </c>
      <c r="G1232">
        <v>79480</v>
      </c>
    </row>
    <row r="1233" spans="1:7" x14ac:dyDescent="0.3">
      <c r="A1233" s="1" t="s">
        <v>41</v>
      </c>
      <c r="B1233">
        <v>2018</v>
      </c>
      <c r="C1233" s="1" t="s">
        <v>98</v>
      </c>
      <c r="D1233" s="1" t="s">
        <v>122</v>
      </c>
      <c r="E1233">
        <v>6450827</v>
      </c>
      <c r="F1233">
        <v>146158990</v>
      </c>
      <c r="G1233">
        <v>0</v>
      </c>
    </row>
    <row r="1234" spans="1:7" x14ac:dyDescent="0.3">
      <c r="A1234" s="1" t="s">
        <v>41</v>
      </c>
      <c r="B1234">
        <v>2018</v>
      </c>
      <c r="C1234" s="1" t="s">
        <v>98</v>
      </c>
      <c r="D1234" s="1" t="s">
        <v>351</v>
      </c>
      <c r="E1234">
        <v>0</v>
      </c>
      <c r="F1234">
        <v>0</v>
      </c>
      <c r="G1234">
        <v>0</v>
      </c>
    </row>
    <row r="1235" spans="1:7" x14ac:dyDescent="0.3">
      <c r="A1235" s="1" t="s">
        <v>41</v>
      </c>
      <c r="B1235">
        <v>2019</v>
      </c>
      <c r="C1235" s="1" t="s">
        <v>83</v>
      </c>
      <c r="D1235" s="1" t="s">
        <v>84</v>
      </c>
      <c r="E1235">
        <v>0</v>
      </c>
      <c r="F1235">
        <v>0</v>
      </c>
      <c r="G1235">
        <v>0</v>
      </c>
    </row>
    <row r="1236" spans="1:7" x14ac:dyDescent="0.3">
      <c r="A1236" s="1" t="s">
        <v>41</v>
      </c>
      <c r="B1236">
        <v>2019</v>
      </c>
      <c r="C1236" s="1" t="s">
        <v>83</v>
      </c>
      <c r="D1236" s="1" t="s">
        <v>86</v>
      </c>
      <c r="E1236">
        <v>4582</v>
      </c>
      <c r="F1236">
        <v>97846</v>
      </c>
      <c r="G1236">
        <v>272</v>
      </c>
    </row>
    <row r="1237" spans="1:7" x14ac:dyDescent="0.3">
      <c r="A1237" s="1" t="s">
        <v>41</v>
      </c>
      <c r="B1237">
        <v>2019</v>
      </c>
      <c r="C1237" s="1" t="s">
        <v>83</v>
      </c>
      <c r="D1237" s="1" t="s">
        <v>90</v>
      </c>
      <c r="E1237">
        <v>112906</v>
      </c>
      <c r="F1237">
        <v>2482833</v>
      </c>
      <c r="G1237">
        <v>6667</v>
      </c>
    </row>
    <row r="1238" spans="1:7" x14ac:dyDescent="0.3">
      <c r="A1238" s="1" t="s">
        <v>41</v>
      </c>
      <c r="B1238">
        <v>2019</v>
      </c>
      <c r="C1238" s="1" t="s">
        <v>83</v>
      </c>
      <c r="D1238" s="1" t="s">
        <v>94</v>
      </c>
      <c r="E1238">
        <v>28439</v>
      </c>
      <c r="F1238">
        <v>648488</v>
      </c>
      <c r="G1238">
        <v>0</v>
      </c>
    </row>
    <row r="1239" spans="1:7" x14ac:dyDescent="0.3">
      <c r="A1239" s="1" t="s">
        <v>41</v>
      </c>
      <c r="B1239">
        <v>2019</v>
      </c>
      <c r="C1239" s="1" t="s">
        <v>98</v>
      </c>
      <c r="D1239" s="1" t="s">
        <v>99</v>
      </c>
      <c r="E1239">
        <v>1882917</v>
      </c>
      <c r="F1239">
        <v>62985946</v>
      </c>
      <c r="G1239">
        <v>0</v>
      </c>
    </row>
    <row r="1240" spans="1:7" x14ac:dyDescent="0.3">
      <c r="A1240" s="1" t="s">
        <v>41</v>
      </c>
      <c r="B1240">
        <v>2019</v>
      </c>
      <c r="C1240" s="1" t="s">
        <v>98</v>
      </c>
      <c r="D1240" s="1" t="s">
        <v>104</v>
      </c>
      <c r="E1240">
        <v>2748367</v>
      </c>
      <c r="F1240">
        <v>379872624</v>
      </c>
      <c r="G1240">
        <v>923922</v>
      </c>
    </row>
    <row r="1241" spans="1:7" x14ac:dyDescent="0.3">
      <c r="A1241" s="1" t="s">
        <v>41</v>
      </c>
      <c r="B1241">
        <v>2019</v>
      </c>
      <c r="C1241" s="1" t="s">
        <v>98</v>
      </c>
      <c r="D1241" s="1" t="s">
        <v>116</v>
      </c>
      <c r="E1241">
        <v>320409</v>
      </c>
      <c r="F1241">
        <v>28573716</v>
      </c>
      <c r="G1241">
        <v>89387</v>
      </c>
    </row>
    <row r="1242" spans="1:7" x14ac:dyDescent="0.3">
      <c r="A1242" s="1" t="s">
        <v>41</v>
      </c>
      <c r="B1242">
        <v>2019</v>
      </c>
      <c r="C1242" s="1" t="s">
        <v>98</v>
      </c>
      <c r="D1242" s="1" t="s">
        <v>122</v>
      </c>
      <c r="E1242">
        <v>6385363</v>
      </c>
      <c r="F1242">
        <v>143256844</v>
      </c>
      <c r="G1242">
        <v>0</v>
      </c>
    </row>
    <row r="1243" spans="1:7" x14ac:dyDescent="0.3">
      <c r="A1243" s="1" t="s">
        <v>41</v>
      </c>
      <c r="B1243">
        <v>2019</v>
      </c>
      <c r="C1243" s="1" t="s">
        <v>98</v>
      </c>
      <c r="D1243" s="1" t="s">
        <v>351</v>
      </c>
      <c r="E1243">
        <v>0</v>
      </c>
      <c r="F1243">
        <v>0</v>
      </c>
      <c r="G1243">
        <v>0</v>
      </c>
    </row>
    <row r="1244" spans="1:7" x14ac:dyDescent="0.3">
      <c r="A1244" s="1" t="s">
        <v>41</v>
      </c>
      <c r="B1244">
        <v>2020</v>
      </c>
      <c r="C1244" s="1" t="s">
        <v>83</v>
      </c>
      <c r="D1244" s="1" t="s">
        <v>84</v>
      </c>
      <c r="E1244">
        <v>0</v>
      </c>
      <c r="F1244">
        <v>0</v>
      </c>
      <c r="G1244">
        <v>0</v>
      </c>
    </row>
    <row r="1245" spans="1:7" x14ac:dyDescent="0.3">
      <c r="A1245" s="1" t="s">
        <v>41</v>
      </c>
      <c r="B1245">
        <v>2020</v>
      </c>
      <c r="C1245" s="1" t="s">
        <v>83</v>
      </c>
      <c r="D1245" s="1" t="s">
        <v>86</v>
      </c>
      <c r="E1245">
        <v>4650.92</v>
      </c>
      <c r="F1245">
        <v>95110.12</v>
      </c>
      <c r="G1245">
        <v>264.19</v>
      </c>
    </row>
    <row r="1246" spans="1:7" x14ac:dyDescent="0.3">
      <c r="A1246" s="1" t="s">
        <v>41</v>
      </c>
      <c r="B1246">
        <v>2020</v>
      </c>
      <c r="C1246" s="1" t="s">
        <v>83</v>
      </c>
      <c r="D1246" s="1" t="s">
        <v>90</v>
      </c>
      <c r="E1246">
        <v>111800.19</v>
      </c>
      <c r="F1246">
        <v>2394908.37</v>
      </c>
      <c r="G1246">
        <v>6381.3</v>
      </c>
    </row>
    <row r="1247" spans="1:7" x14ac:dyDescent="0.3">
      <c r="A1247" s="1" t="s">
        <v>41</v>
      </c>
      <c r="B1247">
        <v>2020</v>
      </c>
      <c r="C1247" s="1" t="s">
        <v>83</v>
      </c>
      <c r="D1247" s="1" t="s">
        <v>94</v>
      </c>
      <c r="E1247">
        <v>46181.15</v>
      </c>
      <c r="F1247">
        <v>671397.98</v>
      </c>
      <c r="G1247">
        <v>0</v>
      </c>
    </row>
    <row r="1248" spans="1:7" x14ac:dyDescent="0.3">
      <c r="A1248" s="1" t="s">
        <v>41</v>
      </c>
      <c r="B1248">
        <v>2020</v>
      </c>
      <c r="C1248" s="1" t="s">
        <v>98</v>
      </c>
      <c r="D1248" s="1" t="s">
        <v>99</v>
      </c>
      <c r="E1248">
        <v>1859366.74</v>
      </c>
      <c r="F1248">
        <v>58159693.82</v>
      </c>
      <c r="G1248">
        <v>0</v>
      </c>
    </row>
    <row r="1249" spans="1:7" x14ac:dyDescent="0.3">
      <c r="A1249" s="1" t="s">
        <v>41</v>
      </c>
      <c r="B1249">
        <v>2020</v>
      </c>
      <c r="C1249" s="1" t="s">
        <v>98</v>
      </c>
      <c r="D1249" s="1" t="s">
        <v>104</v>
      </c>
      <c r="E1249">
        <v>2709586.6</v>
      </c>
      <c r="F1249">
        <v>353633198.94</v>
      </c>
      <c r="G1249">
        <v>871669.57</v>
      </c>
    </row>
    <row r="1250" spans="1:7" x14ac:dyDescent="0.3">
      <c r="A1250" s="1" t="s">
        <v>41</v>
      </c>
      <c r="B1250">
        <v>2020</v>
      </c>
      <c r="C1250" s="1" t="s">
        <v>98</v>
      </c>
      <c r="D1250" s="1" t="s">
        <v>116</v>
      </c>
      <c r="E1250">
        <v>318943.96999999997</v>
      </c>
      <c r="F1250">
        <v>27923511.190000001</v>
      </c>
      <c r="G1250">
        <v>91460.33</v>
      </c>
    </row>
    <row r="1251" spans="1:7" x14ac:dyDescent="0.3">
      <c r="A1251" s="1" t="s">
        <v>41</v>
      </c>
      <c r="B1251">
        <v>2020</v>
      </c>
      <c r="C1251" s="1" t="s">
        <v>98</v>
      </c>
      <c r="D1251" s="1" t="s">
        <v>122</v>
      </c>
      <c r="E1251">
        <v>6556533.4100000001</v>
      </c>
      <c r="F1251">
        <v>151219359.99000001</v>
      </c>
      <c r="G1251">
        <v>0</v>
      </c>
    </row>
    <row r="1252" spans="1:7" x14ac:dyDescent="0.3">
      <c r="A1252" s="1" t="s">
        <v>41</v>
      </c>
      <c r="B1252">
        <v>2020</v>
      </c>
      <c r="C1252" s="1" t="s">
        <v>98</v>
      </c>
      <c r="D1252" s="1" t="s">
        <v>351</v>
      </c>
      <c r="E1252">
        <v>0</v>
      </c>
      <c r="F1252">
        <v>0</v>
      </c>
      <c r="G1252">
        <v>0</v>
      </c>
    </row>
    <row r="1253" spans="1:7" x14ac:dyDescent="0.3">
      <c r="A1253" s="1" t="s">
        <v>41</v>
      </c>
      <c r="B1253">
        <v>2021</v>
      </c>
      <c r="C1253" s="1" t="s">
        <v>83</v>
      </c>
      <c r="D1253" s="1" t="s">
        <v>84</v>
      </c>
      <c r="E1253">
        <v>0</v>
      </c>
      <c r="F1253">
        <v>0</v>
      </c>
      <c r="G1253">
        <v>0</v>
      </c>
    </row>
    <row r="1254" spans="1:7" x14ac:dyDescent="0.3">
      <c r="A1254" s="1" t="s">
        <v>41</v>
      </c>
      <c r="B1254">
        <v>2021</v>
      </c>
      <c r="C1254" s="1" t="s">
        <v>83</v>
      </c>
      <c r="D1254" s="1" t="s">
        <v>86</v>
      </c>
      <c r="E1254">
        <v>4701.82</v>
      </c>
      <c r="F1254">
        <v>95991.94</v>
      </c>
      <c r="G1254">
        <v>266.64</v>
      </c>
    </row>
    <row r="1255" spans="1:7" x14ac:dyDescent="0.3">
      <c r="A1255" s="1" t="s">
        <v>41</v>
      </c>
      <c r="B1255">
        <v>2021</v>
      </c>
      <c r="C1255" s="1" t="s">
        <v>83</v>
      </c>
      <c r="D1255" s="1" t="s">
        <v>90</v>
      </c>
      <c r="E1255">
        <v>115954.42</v>
      </c>
      <c r="F1255">
        <v>2328792.4900000002</v>
      </c>
      <c r="G1255">
        <v>6225.79</v>
      </c>
    </row>
    <row r="1256" spans="1:7" x14ac:dyDescent="0.3">
      <c r="A1256" s="1" t="s">
        <v>41</v>
      </c>
      <c r="B1256">
        <v>2021</v>
      </c>
      <c r="C1256" s="1" t="s">
        <v>83</v>
      </c>
      <c r="D1256" s="1" t="s">
        <v>94</v>
      </c>
      <c r="E1256">
        <v>49051.38</v>
      </c>
      <c r="F1256">
        <v>1151808.3799999999</v>
      </c>
      <c r="G1256">
        <v>0</v>
      </c>
    </row>
    <row r="1257" spans="1:7" x14ac:dyDescent="0.3">
      <c r="A1257" s="1" t="s">
        <v>41</v>
      </c>
      <c r="B1257">
        <v>2021</v>
      </c>
      <c r="C1257" s="1" t="s">
        <v>98</v>
      </c>
      <c r="D1257" s="1" t="s">
        <v>99</v>
      </c>
      <c r="E1257">
        <v>1756368.65</v>
      </c>
      <c r="F1257">
        <v>72569497.75</v>
      </c>
      <c r="G1257">
        <v>0</v>
      </c>
    </row>
    <row r="1258" spans="1:7" x14ac:dyDescent="0.3">
      <c r="A1258" s="1" t="s">
        <v>41</v>
      </c>
      <c r="B1258">
        <v>2021</v>
      </c>
      <c r="C1258" s="1" t="s">
        <v>98</v>
      </c>
      <c r="D1258" s="1" t="s">
        <v>104</v>
      </c>
      <c r="E1258">
        <v>2604860.2200000002</v>
      </c>
      <c r="F1258">
        <v>339930008.24000001</v>
      </c>
      <c r="G1258">
        <v>883163.99</v>
      </c>
    </row>
    <row r="1259" spans="1:7" x14ac:dyDescent="0.3">
      <c r="A1259" s="1" t="s">
        <v>41</v>
      </c>
      <c r="B1259">
        <v>2021</v>
      </c>
      <c r="C1259" s="1" t="s">
        <v>98</v>
      </c>
      <c r="D1259" s="1" t="s">
        <v>116</v>
      </c>
      <c r="E1259">
        <v>322793.52</v>
      </c>
      <c r="F1259">
        <v>28887205.780000001</v>
      </c>
      <c r="G1259">
        <v>65697.61</v>
      </c>
    </row>
    <row r="1260" spans="1:7" x14ac:dyDescent="0.3">
      <c r="A1260" s="1" t="s">
        <v>41</v>
      </c>
      <c r="B1260">
        <v>2021</v>
      </c>
      <c r="C1260" s="1" t="s">
        <v>98</v>
      </c>
      <c r="D1260" s="1" t="s">
        <v>122</v>
      </c>
      <c r="E1260">
        <v>6728968.2999999998</v>
      </c>
      <c r="F1260">
        <v>155853186.12</v>
      </c>
      <c r="G1260">
        <v>0</v>
      </c>
    </row>
    <row r="1261" spans="1:7" x14ac:dyDescent="0.3">
      <c r="A1261" s="1" t="s">
        <v>41</v>
      </c>
      <c r="B1261">
        <v>2021</v>
      </c>
      <c r="C1261" s="1" t="s">
        <v>98</v>
      </c>
      <c r="D1261" s="1" t="s">
        <v>351</v>
      </c>
      <c r="E1261">
        <v>0</v>
      </c>
      <c r="F1261">
        <v>0</v>
      </c>
      <c r="G1261">
        <v>0</v>
      </c>
    </row>
    <row r="1262" spans="1:7" x14ac:dyDescent="0.3">
      <c r="A1262" s="1" t="s">
        <v>42</v>
      </c>
      <c r="B1262">
        <v>2015</v>
      </c>
      <c r="C1262" s="1" t="s">
        <v>83</v>
      </c>
      <c r="D1262" s="1" t="s">
        <v>84</v>
      </c>
      <c r="E1262">
        <v>0</v>
      </c>
      <c r="F1262">
        <v>0</v>
      </c>
      <c r="G1262">
        <v>0</v>
      </c>
    </row>
    <row r="1263" spans="1:7" x14ac:dyDescent="0.3">
      <c r="A1263" s="1" t="s">
        <v>42</v>
      </c>
      <c r="B1263">
        <v>2015</v>
      </c>
      <c r="C1263" s="1" t="s">
        <v>83</v>
      </c>
      <c r="D1263" s="1" t="s">
        <v>86</v>
      </c>
      <c r="E1263">
        <v>0</v>
      </c>
      <c r="F1263">
        <v>0</v>
      </c>
      <c r="G1263">
        <v>0</v>
      </c>
    </row>
    <row r="1264" spans="1:7" x14ac:dyDescent="0.3">
      <c r="A1264" s="1" t="s">
        <v>42</v>
      </c>
      <c r="B1264">
        <v>2015</v>
      </c>
      <c r="C1264" s="1" t="s">
        <v>83</v>
      </c>
      <c r="D1264" s="1" t="s">
        <v>90</v>
      </c>
      <c r="E1264">
        <v>24820.97</v>
      </c>
      <c r="F1264">
        <v>418422</v>
      </c>
      <c r="G1264">
        <v>1159</v>
      </c>
    </row>
    <row r="1265" spans="1:7" x14ac:dyDescent="0.3">
      <c r="A1265" s="1" t="s">
        <v>42</v>
      </c>
      <c r="B1265">
        <v>2015</v>
      </c>
      <c r="C1265" s="1" t="s">
        <v>83</v>
      </c>
      <c r="D1265" s="1" t="s">
        <v>94</v>
      </c>
      <c r="E1265">
        <v>3292.88</v>
      </c>
      <c r="F1265">
        <v>62628</v>
      </c>
      <c r="G1265">
        <v>0</v>
      </c>
    </row>
    <row r="1266" spans="1:7" x14ac:dyDescent="0.3">
      <c r="A1266" s="1" t="s">
        <v>42</v>
      </c>
      <c r="B1266">
        <v>2015</v>
      </c>
      <c r="C1266" s="1" t="s">
        <v>98</v>
      </c>
      <c r="D1266" s="1" t="s">
        <v>99</v>
      </c>
      <c r="E1266">
        <v>341998.25</v>
      </c>
      <c r="F1266">
        <v>13308371.289999999</v>
      </c>
      <c r="G1266">
        <v>0</v>
      </c>
    </row>
    <row r="1267" spans="1:7" x14ac:dyDescent="0.3">
      <c r="A1267" s="1" t="s">
        <v>42</v>
      </c>
      <c r="B1267">
        <v>2015</v>
      </c>
      <c r="C1267" s="1" t="s">
        <v>98</v>
      </c>
      <c r="D1267" s="1" t="s">
        <v>104</v>
      </c>
      <c r="E1267">
        <v>226131.21</v>
      </c>
      <c r="F1267">
        <v>23591051</v>
      </c>
      <c r="G1267">
        <v>56596</v>
      </c>
    </row>
    <row r="1268" spans="1:7" x14ac:dyDescent="0.3">
      <c r="A1268" s="1" t="s">
        <v>42</v>
      </c>
      <c r="B1268">
        <v>2015</v>
      </c>
      <c r="C1268" s="1" t="s">
        <v>98</v>
      </c>
      <c r="D1268" s="1" t="s">
        <v>116</v>
      </c>
      <c r="E1268">
        <v>0</v>
      </c>
      <c r="F1268">
        <v>0</v>
      </c>
      <c r="G1268">
        <v>0</v>
      </c>
    </row>
    <row r="1269" spans="1:7" x14ac:dyDescent="0.3">
      <c r="A1269" s="1" t="s">
        <v>42</v>
      </c>
      <c r="B1269">
        <v>2015</v>
      </c>
      <c r="C1269" s="1" t="s">
        <v>98</v>
      </c>
      <c r="D1269" s="1" t="s">
        <v>122</v>
      </c>
      <c r="E1269">
        <v>1208841.33</v>
      </c>
      <c r="F1269">
        <v>36038802.490000002</v>
      </c>
      <c r="G1269">
        <v>0</v>
      </c>
    </row>
    <row r="1270" spans="1:7" x14ac:dyDescent="0.3">
      <c r="A1270" s="1" t="s">
        <v>42</v>
      </c>
      <c r="B1270">
        <v>2015</v>
      </c>
      <c r="C1270" s="1" t="s">
        <v>98</v>
      </c>
      <c r="D1270" s="1" t="s">
        <v>351</v>
      </c>
      <c r="E1270">
        <v>0</v>
      </c>
      <c r="F1270">
        <v>0</v>
      </c>
      <c r="G1270">
        <v>0</v>
      </c>
    </row>
    <row r="1271" spans="1:7" x14ac:dyDescent="0.3">
      <c r="A1271" s="1" t="s">
        <v>42</v>
      </c>
      <c r="B1271">
        <v>2016</v>
      </c>
      <c r="C1271" s="1" t="s">
        <v>83</v>
      </c>
      <c r="D1271" s="1" t="s">
        <v>84</v>
      </c>
      <c r="E1271">
        <v>0</v>
      </c>
      <c r="F1271">
        <v>0</v>
      </c>
      <c r="G1271">
        <v>0</v>
      </c>
    </row>
    <row r="1272" spans="1:7" x14ac:dyDescent="0.3">
      <c r="A1272" s="1" t="s">
        <v>42</v>
      </c>
      <c r="B1272">
        <v>2016</v>
      </c>
      <c r="C1272" s="1" t="s">
        <v>83</v>
      </c>
      <c r="D1272" s="1" t="s">
        <v>86</v>
      </c>
      <c r="E1272">
        <v>0</v>
      </c>
      <c r="F1272">
        <v>0</v>
      </c>
      <c r="G1272">
        <v>0</v>
      </c>
    </row>
    <row r="1273" spans="1:7" x14ac:dyDescent="0.3">
      <c r="A1273" s="1" t="s">
        <v>42</v>
      </c>
      <c r="B1273">
        <v>2016</v>
      </c>
      <c r="C1273" s="1" t="s">
        <v>83</v>
      </c>
      <c r="D1273" s="1" t="s">
        <v>90</v>
      </c>
      <c r="E1273">
        <v>38768.11</v>
      </c>
      <c r="F1273">
        <v>395705</v>
      </c>
      <c r="G1273">
        <v>1159</v>
      </c>
    </row>
    <row r="1274" spans="1:7" x14ac:dyDescent="0.3">
      <c r="A1274" s="1" t="s">
        <v>42</v>
      </c>
      <c r="B1274">
        <v>2016</v>
      </c>
      <c r="C1274" s="1" t="s">
        <v>83</v>
      </c>
      <c r="D1274" s="1" t="s">
        <v>94</v>
      </c>
      <c r="E1274">
        <v>3348.28</v>
      </c>
      <c r="F1274">
        <v>62628</v>
      </c>
      <c r="G1274">
        <v>0</v>
      </c>
    </row>
    <row r="1275" spans="1:7" x14ac:dyDescent="0.3">
      <c r="A1275" s="1" t="s">
        <v>42</v>
      </c>
      <c r="B1275">
        <v>2016</v>
      </c>
      <c r="C1275" s="1" t="s">
        <v>98</v>
      </c>
      <c r="D1275" s="1" t="s">
        <v>99</v>
      </c>
      <c r="E1275">
        <v>350724.94</v>
      </c>
      <c r="F1275">
        <v>13758092.02</v>
      </c>
      <c r="G1275">
        <v>0</v>
      </c>
    </row>
    <row r="1276" spans="1:7" x14ac:dyDescent="0.3">
      <c r="A1276" s="1" t="s">
        <v>42</v>
      </c>
      <c r="B1276">
        <v>2016</v>
      </c>
      <c r="C1276" s="1" t="s">
        <v>98</v>
      </c>
      <c r="D1276" s="1" t="s">
        <v>104</v>
      </c>
      <c r="E1276">
        <v>219364.48000000001</v>
      </c>
      <c r="F1276">
        <v>23072741</v>
      </c>
      <c r="G1276">
        <v>54705</v>
      </c>
    </row>
    <row r="1277" spans="1:7" x14ac:dyDescent="0.3">
      <c r="A1277" s="1" t="s">
        <v>42</v>
      </c>
      <c r="B1277">
        <v>2016</v>
      </c>
      <c r="C1277" s="1" t="s">
        <v>98</v>
      </c>
      <c r="D1277" s="1" t="s">
        <v>116</v>
      </c>
      <c r="E1277">
        <v>0</v>
      </c>
      <c r="F1277">
        <v>0</v>
      </c>
      <c r="G1277">
        <v>0</v>
      </c>
    </row>
    <row r="1278" spans="1:7" x14ac:dyDescent="0.3">
      <c r="A1278" s="1" t="s">
        <v>42</v>
      </c>
      <c r="B1278">
        <v>2016</v>
      </c>
      <c r="C1278" s="1" t="s">
        <v>98</v>
      </c>
      <c r="D1278" s="1" t="s">
        <v>122</v>
      </c>
      <c r="E1278">
        <v>1209302.72</v>
      </c>
      <c r="F1278">
        <v>34444297.310000002</v>
      </c>
      <c r="G1278">
        <v>0</v>
      </c>
    </row>
    <row r="1279" spans="1:7" x14ac:dyDescent="0.3">
      <c r="A1279" s="1" t="s">
        <v>42</v>
      </c>
      <c r="B1279">
        <v>2016</v>
      </c>
      <c r="C1279" s="1" t="s">
        <v>98</v>
      </c>
      <c r="D1279" s="1" t="s">
        <v>351</v>
      </c>
      <c r="E1279">
        <v>0</v>
      </c>
      <c r="F1279">
        <v>0</v>
      </c>
      <c r="G1279">
        <v>0</v>
      </c>
    </row>
    <row r="1280" spans="1:7" x14ac:dyDescent="0.3">
      <c r="A1280" s="1" t="s">
        <v>42</v>
      </c>
      <c r="B1280">
        <v>2017</v>
      </c>
      <c r="C1280" s="1" t="s">
        <v>83</v>
      </c>
      <c r="D1280" s="1" t="s">
        <v>84</v>
      </c>
      <c r="E1280">
        <v>0</v>
      </c>
      <c r="F1280">
        <v>0</v>
      </c>
      <c r="G1280">
        <v>0</v>
      </c>
    </row>
    <row r="1281" spans="1:7" x14ac:dyDescent="0.3">
      <c r="A1281" s="1" t="s">
        <v>42</v>
      </c>
      <c r="B1281">
        <v>2017</v>
      </c>
      <c r="C1281" s="1" t="s">
        <v>83</v>
      </c>
      <c r="D1281" s="1" t="s">
        <v>86</v>
      </c>
      <c r="E1281">
        <v>0</v>
      </c>
      <c r="F1281">
        <v>0</v>
      </c>
      <c r="G1281">
        <v>0</v>
      </c>
    </row>
    <row r="1282" spans="1:7" x14ac:dyDescent="0.3">
      <c r="A1282" s="1" t="s">
        <v>42</v>
      </c>
      <c r="B1282">
        <v>2017</v>
      </c>
      <c r="C1282" s="1" t="s">
        <v>83</v>
      </c>
      <c r="D1282" s="1" t="s">
        <v>90</v>
      </c>
      <c r="E1282">
        <v>29114.23</v>
      </c>
      <c r="F1282">
        <v>432172</v>
      </c>
      <c r="G1282">
        <v>1159</v>
      </c>
    </row>
    <row r="1283" spans="1:7" x14ac:dyDescent="0.3">
      <c r="A1283" s="1" t="s">
        <v>42</v>
      </c>
      <c r="B1283">
        <v>2017</v>
      </c>
      <c r="C1283" s="1" t="s">
        <v>83</v>
      </c>
      <c r="D1283" s="1" t="s">
        <v>94</v>
      </c>
      <c r="E1283">
        <v>3394.6</v>
      </c>
      <c r="F1283">
        <v>62628</v>
      </c>
      <c r="G1283">
        <v>0</v>
      </c>
    </row>
    <row r="1284" spans="1:7" x14ac:dyDescent="0.3">
      <c r="A1284" s="1" t="s">
        <v>42</v>
      </c>
      <c r="B1284">
        <v>2017</v>
      </c>
      <c r="C1284" s="1" t="s">
        <v>98</v>
      </c>
      <c r="D1284" s="1" t="s">
        <v>99</v>
      </c>
      <c r="E1284">
        <v>367952.14</v>
      </c>
      <c r="F1284">
        <v>14276971.789999999</v>
      </c>
      <c r="G1284">
        <v>0</v>
      </c>
    </row>
    <row r="1285" spans="1:7" x14ac:dyDescent="0.3">
      <c r="A1285" s="1" t="s">
        <v>42</v>
      </c>
      <c r="B1285">
        <v>2017</v>
      </c>
      <c r="C1285" s="1" t="s">
        <v>98</v>
      </c>
      <c r="D1285" s="1" t="s">
        <v>104</v>
      </c>
      <c r="E1285">
        <v>206027.84</v>
      </c>
      <c r="F1285">
        <v>22977236</v>
      </c>
      <c r="G1285">
        <v>48721</v>
      </c>
    </row>
    <row r="1286" spans="1:7" x14ac:dyDescent="0.3">
      <c r="A1286" s="1" t="s">
        <v>42</v>
      </c>
      <c r="B1286">
        <v>2017</v>
      </c>
      <c r="C1286" s="1" t="s">
        <v>98</v>
      </c>
      <c r="D1286" s="1" t="s">
        <v>116</v>
      </c>
      <c r="E1286">
        <v>0</v>
      </c>
      <c r="F1286">
        <v>0</v>
      </c>
      <c r="G1286">
        <v>0</v>
      </c>
    </row>
    <row r="1287" spans="1:7" x14ac:dyDescent="0.3">
      <c r="A1287" s="1" t="s">
        <v>42</v>
      </c>
      <c r="B1287">
        <v>2017</v>
      </c>
      <c r="C1287" s="1" t="s">
        <v>98</v>
      </c>
      <c r="D1287" s="1" t="s">
        <v>122</v>
      </c>
      <c r="E1287">
        <v>1246680.29</v>
      </c>
      <c r="F1287">
        <v>34559925.759999998</v>
      </c>
      <c r="G1287">
        <v>0</v>
      </c>
    </row>
    <row r="1288" spans="1:7" x14ac:dyDescent="0.3">
      <c r="A1288" s="1" t="s">
        <v>42</v>
      </c>
      <c r="B1288">
        <v>2017</v>
      </c>
      <c r="C1288" s="1" t="s">
        <v>98</v>
      </c>
      <c r="D1288" s="1" t="s">
        <v>351</v>
      </c>
      <c r="E1288">
        <v>0</v>
      </c>
      <c r="F1288">
        <v>0</v>
      </c>
      <c r="G1288">
        <v>0</v>
      </c>
    </row>
    <row r="1289" spans="1:7" x14ac:dyDescent="0.3">
      <c r="A1289" s="1" t="s">
        <v>42</v>
      </c>
      <c r="B1289">
        <v>2018</v>
      </c>
      <c r="C1289" s="1" t="s">
        <v>83</v>
      </c>
      <c r="D1289" s="1" t="s">
        <v>84</v>
      </c>
      <c r="E1289">
        <v>0</v>
      </c>
      <c r="F1289">
        <v>0</v>
      </c>
      <c r="G1289">
        <v>0</v>
      </c>
    </row>
    <row r="1290" spans="1:7" x14ac:dyDescent="0.3">
      <c r="A1290" s="1" t="s">
        <v>42</v>
      </c>
      <c r="B1290">
        <v>2018</v>
      </c>
      <c r="C1290" s="1" t="s">
        <v>83</v>
      </c>
      <c r="D1290" s="1" t="s">
        <v>86</v>
      </c>
      <c r="E1290">
        <v>0</v>
      </c>
      <c r="F1290">
        <v>0</v>
      </c>
      <c r="G1290">
        <v>0</v>
      </c>
    </row>
    <row r="1291" spans="1:7" x14ac:dyDescent="0.3">
      <c r="A1291" s="1" t="s">
        <v>42</v>
      </c>
      <c r="B1291">
        <v>2018</v>
      </c>
      <c r="C1291" s="1" t="s">
        <v>83</v>
      </c>
      <c r="D1291" s="1" t="s">
        <v>90</v>
      </c>
      <c r="E1291">
        <v>29305.33</v>
      </c>
      <c r="F1291">
        <v>432172</v>
      </c>
      <c r="G1291">
        <v>1159</v>
      </c>
    </row>
    <row r="1292" spans="1:7" x14ac:dyDescent="0.3">
      <c r="A1292" s="1" t="s">
        <v>42</v>
      </c>
      <c r="B1292">
        <v>2018</v>
      </c>
      <c r="C1292" s="1" t="s">
        <v>83</v>
      </c>
      <c r="D1292" s="1" t="s">
        <v>94</v>
      </c>
      <c r="E1292">
        <v>3693.64</v>
      </c>
      <c r="F1292">
        <v>62628</v>
      </c>
      <c r="G1292">
        <v>0</v>
      </c>
    </row>
    <row r="1293" spans="1:7" x14ac:dyDescent="0.3">
      <c r="A1293" s="1" t="s">
        <v>42</v>
      </c>
      <c r="B1293">
        <v>2018</v>
      </c>
      <c r="C1293" s="1" t="s">
        <v>98</v>
      </c>
      <c r="D1293" s="1" t="s">
        <v>99</v>
      </c>
      <c r="E1293">
        <v>393883.21</v>
      </c>
      <c r="F1293">
        <v>15003148.99</v>
      </c>
      <c r="G1293">
        <v>0</v>
      </c>
    </row>
    <row r="1294" spans="1:7" x14ac:dyDescent="0.3">
      <c r="A1294" s="1" t="s">
        <v>42</v>
      </c>
      <c r="B1294">
        <v>2018</v>
      </c>
      <c r="C1294" s="1" t="s">
        <v>98</v>
      </c>
      <c r="D1294" s="1" t="s">
        <v>104</v>
      </c>
      <c r="E1294">
        <v>190376.71</v>
      </c>
      <c r="F1294">
        <v>21717741</v>
      </c>
      <c r="G1294">
        <v>47888</v>
      </c>
    </row>
    <row r="1295" spans="1:7" x14ac:dyDescent="0.3">
      <c r="A1295" s="1" t="s">
        <v>42</v>
      </c>
      <c r="B1295">
        <v>2018</v>
      </c>
      <c r="C1295" s="1" t="s">
        <v>98</v>
      </c>
      <c r="D1295" s="1" t="s">
        <v>116</v>
      </c>
      <c r="E1295">
        <v>0</v>
      </c>
      <c r="F1295">
        <v>0</v>
      </c>
      <c r="G1295">
        <v>0</v>
      </c>
    </row>
    <row r="1296" spans="1:7" x14ac:dyDescent="0.3">
      <c r="A1296" s="1" t="s">
        <v>42</v>
      </c>
      <c r="B1296">
        <v>2018</v>
      </c>
      <c r="C1296" s="1" t="s">
        <v>98</v>
      </c>
      <c r="D1296" s="1" t="s">
        <v>122</v>
      </c>
      <c r="E1296">
        <v>1299866.05</v>
      </c>
      <c r="F1296">
        <v>36591266.170000002</v>
      </c>
      <c r="G1296">
        <v>0</v>
      </c>
    </row>
    <row r="1297" spans="1:7" x14ac:dyDescent="0.3">
      <c r="A1297" s="1" t="s">
        <v>42</v>
      </c>
      <c r="B1297">
        <v>2018</v>
      </c>
      <c r="C1297" s="1" t="s">
        <v>98</v>
      </c>
      <c r="D1297" s="1" t="s">
        <v>351</v>
      </c>
      <c r="E1297">
        <v>0</v>
      </c>
      <c r="F1297">
        <v>0</v>
      </c>
      <c r="G1297">
        <v>0</v>
      </c>
    </row>
    <row r="1298" spans="1:7" x14ac:dyDescent="0.3">
      <c r="A1298" s="1" t="s">
        <v>42</v>
      </c>
      <c r="B1298">
        <v>2019</v>
      </c>
      <c r="C1298" s="1" t="s">
        <v>83</v>
      </c>
      <c r="D1298" s="1" t="s">
        <v>84</v>
      </c>
      <c r="E1298">
        <v>0</v>
      </c>
      <c r="F1298">
        <v>0</v>
      </c>
      <c r="G1298">
        <v>0</v>
      </c>
    </row>
    <row r="1299" spans="1:7" x14ac:dyDescent="0.3">
      <c r="A1299" s="1" t="s">
        <v>42</v>
      </c>
      <c r="B1299">
        <v>2019</v>
      </c>
      <c r="C1299" s="1" t="s">
        <v>83</v>
      </c>
      <c r="D1299" s="1" t="s">
        <v>86</v>
      </c>
      <c r="E1299">
        <v>0</v>
      </c>
      <c r="F1299">
        <v>0</v>
      </c>
      <c r="G1299">
        <v>0</v>
      </c>
    </row>
    <row r="1300" spans="1:7" x14ac:dyDescent="0.3">
      <c r="A1300" s="1" t="s">
        <v>42</v>
      </c>
      <c r="B1300">
        <v>2019</v>
      </c>
      <c r="C1300" s="1" t="s">
        <v>83</v>
      </c>
      <c r="D1300" s="1" t="s">
        <v>90</v>
      </c>
      <c r="E1300">
        <v>31677.54</v>
      </c>
      <c r="F1300">
        <v>432172</v>
      </c>
      <c r="G1300">
        <v>1159</v>
      </c>
    </row>
    <row r="1301" spans="1:7" x14ac:dyDescent="0.3">
      <c r="A1301" s="1" t="s">
        <v>42</v>
      </c>
      <c r="B1301">
        <v>2019</v>
      </c>
      <c r="C1301" s="1" t="s">
        <v>83</v>
      </c>
      <c r="D1301" s="1" t="s">
        <v>94</v>
      </c>
      <c r="E1301">
        <v>3422.26</v>
      </c>
      <c r="F1301">
        <v>62628</v>
      </c>
      <c r="G1301">
        <v>0</v>
      </c>
    </row>
    <row r="1302" spans="1:7" x14ac:dyDescent="0.3">
      <c r="A1302" s="1" t="s">
        <v>42</v>
      </c>
      <c r="B1302">
        <v>2019</v>
      </c>
      <c r="C1302" s="1" t="s">
        <v>98</v>
      </c>
      <c r="D1302" s="1" t="s">
        <v>99</v>
      </c>
      <c r="E1302">
        <v>377886.71</v>
      </c>
      <c r="F1302">
        <v>15052600.640000001</v>
      </c>
      <c r="G1302">
        <v>0</v>
      </c>
    </row>
    <row r="1303" spans="1:7" x14ac:dyDescent="0.3">
      <c r="A1303" s="1" t="s">
        <v>42</v>
      </c>
      <c r="B1303">
        <v>2019</v>
      </c>
      <c r="C1303" s="1" t="s">
        <v>98</v>
      </c>
      <c r="D1303" s="1" t="s">
        <v>104</v>
      </c>
      <c r="E1303">
        <v>206163.44</v>
      </c>
      <c r="F1303">
        <v>21114088</v>
      </c>
      <c r="G1303">
        <v>48894</v>
      </c>
    </row>
    <row r="1304" spans="1:7" x14ac:dyDescent="0.3">
      <c r="A1304" s="1" t="s">
        <v>42</v>
      </c>
      <c r="B1304">
        <v>2019</v>
      </c>
      <c r="C1304" s="1" t="s">
        <v>98</v>
      </c>
      <c r="D1304" s="1" t="s">
        <v>116</v>
      </c>
      <c r="E1304">
        <v>0</v>
      </c>
      <c r="F1304">
        <v>0</v>
      </c>
      <c r="G1304">
        <v>0</v>
      </c>
    </row>
    <row r="1305" spans="1:7" x14ac:dyDescent="0.3">
      <c r="A1305" s="1" t="s">
        <v>42</v>
      </c>
      <c r="B1305">
        <v>2019</v>
      </c>
      <c r="C1305" s="1" t="s">
        <v>98</v>
      </c>
      <c r="D1305" s="1" t="s">
        <v>122</v>
      </c>
      <c r="E1305">
        <v>1300172.8899999999</v>
      </c>
      <c r="F1305">
        <v>36831505.359999999</v>
      </c>
      <c r="G1305">
        <v>0</v>
      </c>
    </row>
    <row r="1306" spans="1:7" x14ac:dyDescent="0.3">
      <c r="A1306" s="1" t="s">
        <v>42</v>
      </c>
      <c r="B1306">
        <v>2019</v>
      </c>
      <c r="C1306" s="1" t="s">
        <v>98</v>
      </c>
      <c r="D1306" s="1" t="s">
        <v>351</v>
      </c>
      <c r="E1306">
        <v>0</v>
      </c>
      <c r="F1306">
        <v>0</v>
      </c>
      <c r="G1306">
        <v>0</v>
      </c>
    </row>
    <row r="1307" spans="1:7" x14ac:dyDescent="0.3">
      <c r="A1307" s="1" t="s">
        <v>42</v>
      </c>
      <c r="B1307">
        <v>2020</v>
      </c>
      <c r="C1307" s="1" t="s">
        <v>83</v>
      </c>
      <c r="D1307" s="1" t="s">
        <v>84</v>
      </c>
      <c r="E1307">
        <v>0</v>
      </c>
      <c r="F1307">
        <v>0</v>
      </c>
      <c r="G1307">
        <v>0</v>
      </c>
    </row>
    <row r="1308" spans="1:7" x14ac:dyDescent="0.3">
      <c r="A1308" s="1" t="s">
        <v>42</v>
      </c>
      <c r="B1308">
        <v>2020</v>
      </c>
      <c r="C1308" s="1" t="s">
        <v>83</v>
      </c>
      <c r="D1308" s="1" t="s">
        <v>86</v>
      </c>
      <c r="E1308">
        <v>0</v>
      </c>
      <c r="F1308">
        <v>0</v>
      </c>
      <c r="G1308">
        <v>0</v>
      </c>
    </row>
    <row r="1309" spans="1:7" x14ac:dyDescent="0.3">
      <c r="A1309" s="1" t="s">
        <v>42</v>
      </c>
      <c r="B1309">
        <v>2020</v>
      </c>
      <c r="C1309" s="1" t="s">
        <v>83</v>
      </c>
      <c r="D1309" s="1" t="s">
        <v>90</v>
      </c>
      <c r="E1309">
        <v>22501.5</v>
      </c>
      <c r="F1309">
        <v>433533</v>
      </c>
      <c r="G1309">
        <v>1159</v>
      </c>
    </row>
    <row r="1310" spans="1:7" x14ac:dyDescent="0.3">
      <c r="A1310" s="1" t="s">
        <v>42</v>
      </c>
      <c r="B1310">
        <v>2020</v>
      </c>
      <c r="C1310" s="1" t="s">
        <v>83</v>
      </c>
      <c r="D1310" s="1" t="s">
        <v>94</v>
      </c>
      <c r="E1310">
        <v>3407.98</v>
      </c>
      <c r="F1310">
        <v>62628</v>
      </c>
      <c r="G1310">
        <v>0</v>
      </c>
    </row>
    <row r="1311" spans="1:7" x14ac:dyDescent="0.3">
      <c r="A1311" s="1" t="s">
        <v>42</v>
      </c>
      <c r="B1311">
        <v>2020</v>
      </c>
      <c r="C1311" s="1" t="s">
        <v>98</v>
      </c>
      <c r="D1311" s="1" t="s">
        <v>99</v>
      </c>
      <c r="E1311">
        <v>380583.93</v>
      </c>
      <c r="F1311">
        <v>14196693.029999999</v>
      </c>
      <c r="G1311">
        <v>0</v>
      </c>
    </row>
    <row r="1312" spans="1:7" x14ac:dyDescent="0.3">
      <c r="A1312" s="1" t="s">
        <v>42</v>
      </c>
      <c r="B1312">
        <v>2020</v>
      </c>
      <c r="C1312" s="1" t="s">
        <v>98</v>
      </c>
      <c r="D1312" s="1" t="s">
        <v>104</v>
      </c>
      <c r="E1312">
        <v>192536.6</v>
      </c>
      <c r="F1312">
        <v>19331777</v>
      </c>
      <c r="G1312">
        <v>46554</v>
      </c>
    </row>
    <row r="1313" spans="1:7" x14ac:dyDescent="0.3">
      <c r="A1313" s="1" t="s">
        <v>42</v>
      </c>
      <c r="B1313">
        <v>2020</v>
      </c>
      <c r="C1313" s="1" t="s">
        <v>98</v>
      </c>
      <c r="D1313" s="1" t="s">
        <v>116</v>
      </c>
      <c r="E1313">
        <v>0</v>
      </c>
      <c r="F1313">
        <v>0</v>
      </c>
      <c r="G1313">
        <v>0</v>
      </c>
    </row>
    <row r="1314" spans="1:7" x14ac:dyDescent="0.3">
      <c r="A1314" s="1" t="s">
        <v>42</v>
      </c>
      <c r="B1314">
        <v>2020</v>
      </c>
      <c r="C1314" s="1" t="s">
        <v>98</v>
      </c>
      <c r="D1314" s="1" t="s">
        <v>122</v>
      </c>
      <c r="E1314">
        <v>1293593.3700000001</v>
      </c>
      <c r="F1314">
        <v>37007290.109999999</v>
      </c>
      <c r="G1314">
        <v>0</v>
      </c>
    </row>
    <row r="1315" spans="1:7" x14ac:dyDescent="0.3">
      <c r="A1315" s="1" t="s">
        <v>42</v>
      </c>
      <c r="B1315">
        <v>2020</v>
      </c>
      <c r="C1315" s="1" t="s">
        <v>98</v>
      </c>
      <c r="D1315" s="1" t="s">
        <v>351</v>
      </c>
      <c r="E1315">
        <v>0</v>
      </c>
      <c r="F1315">
        <v>0</v>
      </c>
      <c r="G1315">
        <v>0</v>
      </c>
    </row>
    <row r="1316" spans="1:7" x14ac:dyDescent="0.3">
      <c r="A1316" s="1" t="s">
        <v>42</v>
      </c>
      <c r="B1316">
        <v>2021</v>
      </c>
      <c r="C1316" s="1" t="s">
        <v>83</v>
      </c>
      <c r="D1316" s="1" t="s">
        <v>84</v>
      </c>
      <c r="E1316">
        <v>0</v>
      </c>
      <c r="F1316">
        <v>0</v>
      </c>
      <c r="G1316">
        <v>0</v>
      </c>
    </row>
    <row r="1317" spans="1:7" x14ac:dyDescent="0.3">
      <c r="A1317" s="1" t="s">
        <v>42</v>
      </c>
      <c r="B1317">
        <v>2021</v>
      </c>
      <c r="C1317" s="1" t="s">
        <v>83</v>
      </c>
      <c r="D1317" s="1" t="s">
        <v>86</v>
      </c>
      <c r="E1317">
        <v>0</v>
      </c>
      <c r="F1317">
        <v>0</v>
      </c>
      <c r="G1317">
        <v>0</v>
      </c>
    </row>
    <row r="1318" spans="1:7" x14ac:dyDescent="0.3">
      <c r="A1318" s="1" t="s">
        <v>42</v>
      </c>
      <c r="B1318">
        <v>2021</v>
      </c>
      <c r="C1318" s="1" t="s">
        <v>83</v>
      </c>
      <c r="D1318" s="1" t="s">
        <v>90</v>
      </c>
      <c r="E1318">
        <v>27712.07</v>
      </c>
      <c r="F1318">
        <v>432172</v>
      </c>
      <c r="G1318">
        <v>1159</v>
      </c>
    </row>
    <row r="1319" spans="1:7" x14ac:dyDescent="0.3">
      <c r="A1319" s="1" t="s">
        <v>42</v>
      </c>
      <c r="B1319">
        <v>2021</v>
      </c>
      <c r="C1319" s="1" t="s">
        <v>83</v>
      </c>
      <c r="D1319" s="1" t="s">
        <v>94</v>
      </c>
      <c r="E1319">
        <v>3521.02</v>
      </c>
      <c r="F1319">
        <v>62628</v>
      </c>
      <c r="G1319">
        <v>0</v>
      </c>
    </row>
    <row r="1320" spans="1:7" x14ac:dyDescent="0.3">
      <c r="A1320" s="1" t="s">
        <v>42</v>
      </c>
      <c r="B1320">
        <v>2021</v>
      </c>
      <c r="C1320" s="1" t="s">
        <v>98</v>
      </c>
      <c r="D1320" s="1" t="s">
        <v>99</v>
      </c>
      <c r="E1320">
        <v>382466.44</v>
      </c>
      <c r="F1320">
        <v>14077193.23</v>
      </c>
      <c r="G1320">
        <v>0</v>
      </c>
    </row>
    <row r="1321" spans="1:7" x14ac:dyDescent="0.3">
      <c r="A1321" s="1" t="s">
        <v>42</v>
      </c>
      <c r="B1321">
        <v>2021</v>
      </c>
      <c r="C1321" s="1" t="s">
        <v>98</v>
      </c>
      <c r="D1321" s="1" t="s">
        <v>104</v>
      </c>
      <c r="E1321">
        <v>199592.1</v>
      </c>
      <c r="F1321">
        <v>19292032</v>
      </c>
      <c r="G1321">
        <v>41861</v>
      </c>
    </row>
    <row r="1322" spans="1:7" x14ac:dyDescent="0.3">
      <c r="A1322" s="1" t="s">
        <v>42</v>
      </c>
      <c r="B1322">
        <v>2021</v>
      </c>
      <c r="C1322" s="1" t="s">
        <v>98</v>
      </c>
      <c r="D1322" s="1" t="s">
        <v>116</v>
      </c>
      <c r="E1322">
        <v>0</v>
      </c>
      <c r="F1322">
        <v>0</v>
      </c>
      <c r="G1322">
        <v>0</v>
      </c>
    </row>
    <row r="1323" spans="1:7" x14ac:dyDescent="0.3">
      <c r="A1323" s="1" t="s">
        <v>42</v>
      </c>
      <c r="B1323">
        <v>2021</v>
      </c>
      <c r="C1323" s="1" t="s">
        <v>98</v>
      </c>
      <c r="D1323" s="1" t="s">
        <v>122</v>
      </c>
      <c r="E1323">
        <v>1329654.6299999999</v>
      </c>
      <c r="F1323">
        <v>36623945.119999997</v>
      </c>
      <c r="G1323">
        <v>0</v>
      </c>
    </row>
    <row r="1324" spans="1:7" x14ac:dyDescent="0.3">
      <c r="A1324" s="1" t="s">
        <v>42</v>
      </c>
      <c r="B1324">
        <v>2021</v>
      </c>
      <c r="C1324" s="1" t="s">
        <v>98</v>
      </c>
      <c r="D1324" s="1" t="s">
        <v>351</v>
      </c>
      <c r="E1324">
        <v>0</v>
      </c>
      <c r="F1324">
        <v>0</v>
      </c>
      <c r="G1324">
        <v>0</v>
      </c>
    </row>
    <row r="1325" spans="1:7" x14ac:dyDescent="0.3">
      <c r="A1325" s="1" t="s">
        <v>43</v>
      </c>
      <c r="B1325">
        <v>2015</v>
      </c>
      <c r="C1325" s="1" t="s">
        <v>83</v>
      </c>
      <c r="D1325" s="1" t="s">
        <v>84</v>
      </c>
      <c r="E1325">
        <v>0</v>
      </c>
      <c r="F1325">
        <v>0</v>
      </c>
      <c r="G1325">
        <v>0</v>
      </c>
    </row>
    <row r="1326" spans="1:7" x14ac:dyDescent="0.3">
      <c r="A1326" s="1" t="s">
        <v>43</v>
      </c>
      <c r="B1326">
        <v>2015</v>
      </c>
      <c r="C1326" s="1" t="s">
        <v>83</v>
      </c>
      <c r="D1326" s="1" t="s">
        <v>86</v>
      </c>
      <c r="E1326">
        <v>34127.279999999999</v>
      </c>
      <c r="F1326">
        <v>429371.09</v>
      </c>
      <c r="G1326">
        <v>1182</v>
      </c>
    </row>
    <row r="1327" spans="1:7" x14ac:dyDescent="0.3">
      <c r="A1327" s="1" t="s">
        <v>43</v>
      </c>
      <c r="B1327">
        <v>2015</v>
      </c>
      <c r="C1327" s="1" t="s">
        <v>83</v>
      </c>
      <c r="D1327" s="1" t="s">
        <v>90</v>
      </c>
      <c r="E1327">
        <v>690999.09</v>
      </c>
      <c r="F1327">
        <v>7541643.8099999996</v>
      </c>
      <c r="G1327">
        <v>21075</v>
      </c>
    </row>
    <row r="1328" spans="1:7" x14ac:dyDescent="0.3">
      <c r="A1328" s="1" t="s">
        <v>43</v>
      </c>
      <c r="B1328">
        <v>2015</v>
      </c>
      <c r="C1328" s="1" t="s">
        <v>83</v>
      </c>
      <c r="D1328" s="1" t="s">
        <v>94</v>
      </c>
      <c r="E1328">
        <v>41843.279999999999</v>
      </c>
      <c r="F1328">
        <v>1276037.3999999999</v>
      </c>
      <c r="G1328">
        <v>0</v>
      </c>
    </row>
    <row r="1329" spans="1:7" x14ac:dyDescent="0.3">
      <c r="A1329" s="1" t="s">
        <v>43</v>
      </c>
      <c r="B1329">
        <v>2015</v>
      </c>
      <c r="C1329" s="1" t="s">
        <v>98</v>
      </c>
      <c r="D1329" s="1" t="s">
        <v>99</v>
      </c>
      <c r="E1329">
        <v>3647392.5</v>
      </c>
      <c r="F1329">
        <v>137728861.19</v>
      </c>
      <c r="G1329">
        <v>0</v>
      </c>
    </row>
    <row r="1330" spans="1:7" x14ac:dyDescent="0.3">
      <c r="A1330" s="1" t="s">
        <v>43</v>
      </c>
      <c r="B1330">
        <v>2015</v>
      </c>
      <c r="C1330" s="1" t="s">
        <v>98</v>
      </c>
      <c r="D1330" s="1" t="s">
        <v>104</v>
      </c>
      <c r="E1330">
        <v>4794355.4000000004</v>
      </c>
      <c r="F1330">
        <v>359288499.37</v>
      </c>
      <c r="G1330">
        <v>902988</v>
      </c>
    </row>
    <row r="1331" spans="1:7" x14ac:dyDescent="0.3">
      <c r="A1331" s="1" t="s">
        <v>43</v>
      </c>
      <c r="B1331">
        <v>2015</v>
      </c>
      <c r="C1331" s="1" t="s">
        <v>98</v>
      </c>
      <c r="D1331" s="1" t="s">
        <v>116</v>
      </c>
      <c r="E1331">
        <v>0</v>
      </c>
      <c r="F1331">
        <v>0</v>
      </c>
      <c r="G1331">
        <v>0</v>
      </c>
    </row>
    <row r="1332" spans="1:7" x14ac:dyDescent="0.3">
      <c r="A1332" s="1" t="s">
        <v>43</v>
      </c>
      <c r="B1332">
        <v>2015</v>
      </c>
      <c r="C1332" s="1" t="s">
        <v>98</v>
      </c>
      <c r="D1332" s="1" t="s">
        <v>122</v>
      </c>
      <c r="E1332">
        <v>13107845.26</v>
      </c>
      <c r="F1332">
        <v>379394019.45999998</v>
      </c>
      <c r="G1332">
        <v>0</v>
      </c>
    </row>
    <row r="1333" spans="1:7" x14ac:dyDescent="0.3">
      <c r="A1333" s="1" t="s">
        <v>43</v>
      </c>
      <c r="B1333">
        <v>2015</v>
      </c>
      <c r="C1333" s="1" t="s">
        <v>98</v>
      </c>
      <c r="D1333" s="1" t="s">
        <v>351</v>
      </c>
      <c r="E1333">
        <v>0</v>
      </c>
      <c r="F1333">
        <v>0</v>
      </c>
      <c r="G1333">
        <v>0</v>
      </c>
    </row>
    <row r="1334" spans="1:7" x14ac:dyDescent="0.3">
      <c r="A1334" s="1" t="s">
        <v>43</v>
      </c>
      <c r="B1334">
        <v>2016</v>
      </c>
      <c r="C1334" s="1" t="s">
        <v>83</v>
      </c>
      <c r="D1334" s="1" t="s">
        <v>84</v>
      </c>
      <c r="E1334">
        <v>0</v>
      </c>
      <c r="F1334">
        <v>0</v>
      </c>
      <c r="G1334">
        <v>0</v>
      </c>
    </row>
    <row r="1335" spans="1:7" x14ac:dyDescent="0.3">
      <c r="A1335" s="1" t="s">
        <v>43</v>
      </c>
      <c r="B1335">
        <v>2016</v>
      </c>
      <c r="C1335" s="1" t="s">
        <v>83</v>
      </c>
      <c r="D1335" s="1" t="s">
        <v>86</v>
      </c>
      <c r="E1335">
        <v>31502.07</v>
      </c>
      <c r="F1335">
        <v>427366.34</v>
      </c>
      <c r="G1335">
        <v>1077.7</v>
      </c>
    </row>
    <row r="1336" spans="1:7" x14ac:dyDescent="0.3">
      <c r="A1336" s="1" t="s">
        <v>43</v>
      </c>
      <c r="B1336">
        <v>2016</v>
      </c>
      <c r="C1336" s="1" t="s">
        <v>83</v>
      </c>
      <c r="D1336" s="1" t="s">
        <v>90</v>
      </c>
      <c r="E1336">
        <v>668696</v>
      </c>
      <c r="F1336">
        <v>7520842.1200000001</v>
      </c>
      <c r="G1336">
        <v>20946.189999999999</v>
      </c>
    </row>
    <row r="1337" spans="1:7" x14ac:dyDescent="0.3">
      <c r="A1337" s="1" t="s">
        <v>43</v>
      </c>
      <c r="B1337">
        <v>2016</v>
      </c>
      <c r="C1337" s="1" t="s">
        <v>83</v>
      </c>
      <c r="D1337" s="1" t="s">
        <v>94</v>
      </c>
      <c r="E1337">
        <v>41060.17</v>
      </c>
      <c r="F1337">
        <v>1218850.98</v>
      </c>
      <c r="G1337">
        <v>0</v>
      </c>
    </row>
    <row r="1338" spans="1:7" x14ac:dyDescent="0.3">
      <c r="A1338" s="1" t="s">
        <v>43</v>
      </c>
      <c r="B1338">
        <v>2016</v>
      </c>
      <c r="C1338" s="1" t="s">
        <v>98</v>
      </c>
      <c r="D1338" s="1" t="s">
        <v>99</v>
      </c>
      <c r="E1338">
        <v>3816342.29</v>
      </c>
      <c r="F1338">
        <v>135269773.41</v>
      </c>
      <c r="G1338">
        <v>0</v>
      </c>
    </row>
    <row r="1339" spans="1:7" x14ac:dyDescent="0.3">
      <c r="A1339" s="1" t="s">
        <v>43</v>
      </c>
      <c r="B1339">
        <v>2016</v>
      </c>
      <c r="C1339" s="1" t="s">
        <v>98</v>
      </c>
      <c r="D1339" s="1" t="s">
        <v>104</v>
      </c>
      <c r="E1339">
        <v>4668664.43</v>
      </c>
      <c r="F1339">
        <v>347751693.08999997</v>
      </c>
      <c r="G1339">
        <v>886866.2</v>
      </c>
    </row>
    <row r="1340" spans="1:7" x14ac:dyDescent="0.3">
      <c r="A1340" s="1" t="s">
        <v>43</v>
      </c>
      <c r="B1340">
        <v>2016</v>
      </c>
      <c r="C1340" s="1" t="s">
        <v>98</v>
      </c>
      <c r="D1340" s="1" t="s">
        <v>116</v>
      </c>
      <c r="E1340">
        <v>0</v>
      </c>
      <c r="F1340">
        <v>0</v>
      </c>
      <c r="G1340">
        <v>0</v>
      </c>
    </row>
    <row r="1341" spans="1:7" x14ac:dyDescent="0.3">
      <c r="A1341" s="1" t="s">
        <v>43</v>
      </c>
      <c r="B1341">
        <v>2016</v>
      </c>
      <c r="C1341" s="1" t="s">
        <v>98</v>
      </c>
      <c r="D1341" s="1" t="s">
        <v>122</v>
      </c>
      <c r="E1341">
        <v>13448828.869999999</v>
      </c>
      <c r="F1341">
        <v>364828775.63999999</v>
      </c>
      <c r="G1341">
        <v>0</v>
      </c>
    </row>
    <row r="1342" spans="1:7" x14ac:dyDescent="0.3">
      <c r="A1342" s="1" t="s">
        <v>43</v>
      </c>
      <c r="B1342">
        <v>2016</v>
      </c>
      <c r="C1342" s="1" t="s">
        <v>98</v>
      </c>
      <c r="D1342" s="1" t="s">
        <v>351</v>
      </c>
      <c r="E1342">
        <v>0</v>
      </c>
      <c r="F1342">
        <v>0</v>
      </c>
      <c r="G1342">
        <v>0</v>
      </c>
    </row>
    <row r="1343" spans="1:7" x14ac:dyDescent="0.3">
      <c r="A1343" s="1" t="s">
        <v>43</v>
      </c>
      <c r="B1343">
        <v>2017</v>
      </c>
      <c r="C1343" s="1" t="s">
        <v>83</v>
      </c>
      <c r="D1343" s="1" t="s">
        <v>84</v>
      </c>
      <c r="E1343">
        <v>0</v>
      </c>
      <c r="F1343">
        <v>0</v>
      </c>
      <c r="G1343">
        <v>0</v>
      </c>
    </row>
    <row r="1344" spans="1:7" x14ac:dyDescent="0.3">
      <c r="A1344" s="1" t="s">
        <v>43</v>
      </c>
      <c r="B1344">
        <v>2017</v>
      </c>
      <c r="C1344" s="1" t="s">
        <v>83</v>
      </c>
      <c r="D1344" s="1" t="s">
        <v>86</v>
      </c>
      <c r="E1344">
        <v>33086.46</v>
      </c>
      <c r="F1344">
        <v>412946.08</v>
      </c>
      <c r="G1344">
        <v>1137.3399999999999</v>
      </c>
    </row>
    <row r="1345" spans="1:7" x14ac:dyDescent="0.3">
      <c r="A1345" s="1" t="s">
        <v>43</v>
      </c>
      <c r="B1345">
        <v>2017</v>
      </c>
      <c r="C1345" s="1" t="s">
        <v>83</v>
      </c>
      <c r="D1345" s="1" t="s">
        <v>90</v>
      </c>
      <c r="E1345">
        <v>705096.63</v>
      </c>
      <c r="F1345">
        <v>7471832.7400000002</v>
      </c>
      <c r="G1345">
        <v>20884.21</v>
      </c>
    </row>
    <row r="1346" spans="1:7" x14ac:dyDescent="0.3">
      <c r="A1346" s="1" t="s">
        <v>43</v>
      </c>
      <c r="B1346">
        <v>2017</v>
      </c>
      <c r="C1346" s="1" t="s">
        <v>83</v>
      </c>
      <c r="D1346" s="1" t="s">
        <v>94</v>
      </c>
      <c r="E1346">
        <v>39318.160000000003</v>
      </c>
      <c r="F1346">
        <v>1179514.8</v>
      </c>
      <c r="G1346">
        <v>0</v>
      </c>
    </row>
    <row r="1347" spans="1:7" x14ac:dyDescent="0.3">
      <c r="A1347" s="1" t="s">
        <v>43</v>
      </c>
      <c r="B1347">
        <v>2017</v>
      </c>
      <c r="C1347" s="1" t="s">
        <v>98</v>
      </c>
      <c r="D1347" s="1" t="s">
        <v>99</v>
      </c>
      <c r="E1347">
        <v>3687028.65</v>
      </c>
      <c r="F1347">
        <v>132255649.59</v>
      </c>
      <c r="G1347">
        <v>0</v>
      </c>
    </row>
    <row r="1348" spans="1:7" x14ac:dyDescent="0.3">
      <c r="A1348" s="1" t="s">
        <v>43</v>
      </c>
      <c r="B1348">
        <v>2017</v>
      </c>
      <c r="C1348" s="1" t="s">
        <v>98</v>
      </c>
      <c r="D1348" s="1" t="s">
        <v>104</v>
      </c>
      <c r="E1348">
        <v>4856064.38</v>
      </c>
      <c r="F1348">
        <v>352142096.67000002</v>
      </c>
      <c r="G1348">
        <v>875677.68</v>
      </c>
    </row>
    <row r="1349" spans="1:7" x14ac:dyDescent="0.3">
      <c r="A1349" s="1" t="s">
        <v>43</v>
      </c>
      <c r="B1349">
        <v>2017</v>
      </c>
      <c r="C1349" s="1" t="s">
        <v>98</v>
      </c>
      <c r="D1349" s="1" t="s">
        <v>116</v>
      </c>
      <c r="E1349">
        <v>0</v>
      </c>
      <c r="F1349">
        <v>0</v>
      </c>
      <c r="G1349">
        <v>0</v>
      </c>
    </row>
    <row r="1350" spans="1:7" x14ac:dyDescent="0.3">
      <c r="A1350" s="1" t="s">
        <v>43</v>
      </c>
      <c r="B1350">
        <v>2017</v>
      </c>
      <c r="C1350" s="1" t="s">
        <v>98</v>
      </c>
      <c r="D1350" s="1" t="s">
        <v>122</v>
      </c>
      <c r="E1350">
        <v>13395231.300000001</v>
      </c>
      <c r="F1350">
        <v>354259332.93000001</v>
      </c>
      <c r="G1350">
        <v>0</v>
      </c>
    </row>
    <row r="1351" spans="1:7" x14ac:dyDescent="0.3">
      <c r="A1351" s="1" t="s">
        <v>43</v>
      </c>
      <c r="B1351">
        <v>2017</v>
      </c>
      <c r="C1351" s="1" t="s">
        <v>98</v>
      </c>
      <c r="D1351" s="1" t="s">
        <v>351</v>
      </c>
      <c r="E1351">
        <v>0</v>
      </c>
      <c r="F1351">
        <v>0</v>
      </c>
      <c r="G1351">
        <v>0</v>
      </c>
    </row>
    <row r="1352" spans="1:7" x14ac:dyDescent="0.3">
      <c r="A1352" s="1" t="s">
        <v>43</v>
      </c>
      <c r="B1352">
        <v>2018</v>
      </c>
      <c r="C1352" s="1" t="s">
        <v>83</v>
      </c>
      <c r="D1352" s="1" t="s">
        <v>84</v>
      </c>
      <c r="E1352">
        <v>0</v>
      </c>
      <c r="F1352">
        <v>0</v>
      </c>
      <c r="G1352">
        <v>0</v>
      </c>
    </row>
    <row r="1353" spans="1:7" x14ac:dyDescent="0.3">
      <c r="A1353" s="1" t="s">
        <v>43</v>
      </c>
      <c r="B1353">
        <v>2018</v>
      </c>
      <c r="C1353" s="1" t="s">
        <v>83</v>
      </c>
      <c r="D1353" s="1" t="s">
        <v>86</v>
      </c>
      <c r="E1353">
        <v>33310.04</v>
      </c>
      <c r="F1353">
        <v>403669.78</v>
      </c>
      <c r="G1353">
        <v>1111.06</v>
      </c>
    </row>
    <row r="1354" spans="1:7" x14ac:dyDescent="0.3">
      <c r="A1354" s="1" t="s">
        <v>43</v>
      </c>
      <c r="B1354">
        <v>2018</v>
      </c>
      <c r="C1354" s="1" t="s">
        <v>83</v>
      </c>
      <c r="D1354" s="1" t="s">
        <v>90</v>
      </c>
      <c r="E1354">
        <v>716239.61</v>
      </c>
      <c r="F1354">
        <v>7471084.9699999997</v>
      </c>
      <c r="G1354">
        <v>20877.91</v>
      </c>
    </row>
    <row r="1355" spans="1:7" x14ac:dyDescent="0.3">
      <c r="A1355" s="1" t="s">
        <v>43</v>
      </c>
      <c r="B1355">
        <v>2018</v>
      </c>
      <c r="C1355" s="1" t="s">
        <v>83</v>
      </c>
      <c r="D1355" s="1" t="s">
        <v>94</v>
      </c>
      <c r="E1355">
        <v>38273.43</v>
      </c>
      <c r="F1355">
        <v>1134622.2</v>
      </c>
      <c r="G1355">
        <v>0</v>
      </c>
    </row>
    <row r="1356" spans="1:7" x14ac:dyDescent="0.3">
      <c r="A1356" s="1" t="s">
        <v>43</v>
      </c>
      <c r="B1356">
        <v>2018</v>
      </c>
      <c r="C1356" s="1" t="s">
        <v>98</v>
      </c>
      <c r="D1356" s="1" t="s">
        <v>99</v>
      </c>
      <c r="E1356">
        <v>3730144.82</v>
      </c>
      <c r="F1356">
        <v>137871408.96000001</v>
      </c>
      <c r="G1356">
        <v>0</v>
      </c>
    </row>
    <row r="1357" spans="1:7" x14ac:dyDescent="0.3">
      <c r="A1357" s="1" t="s">
        <v>43</v>
      </c>
      <c r="B1357">
        <v>2018</v>
      </c>
      <c r="C1357" s="1" t="s">
        <v>98</v>
      </c>
      <c r="D1357" s="1" t="s">
        <v>104</v>
      </c>
      <c r="E1357">
        <v>4915775.63</v>
      </c>
      <c r="F1357">
        <v>360043485.08999997</v>
      </c>
      <c r="G1357">
        <v>880526.89</v>
      </c>
    </row>
    <row r="1358" spans="1:7" x14ac:dyDescent="0.3">
      <c r="A1358" s="1" t="s">
        <v>43</v>
      </c>
      <c r="B1358">
        <v>2018</v>
      </c>
      <c r="C1358" s="1" t="s">
        <v>98</v>
      </c>
      <c r="D1358" s="1" t="s">
        <v>116</v>
      </c>
      <c r="E1358">
        <v>0</v>
      </c>
      <c r="F1358">
        <v>0</v>
      </c>
      <c r="G1358">
        <v>0</v>
      </c>
    </row>
    <row r="1359" spans="1:7" x14ac:dyDescent="0.3">
      <c r="A1359" s="1" t="s">
        <v>43</v>
      </c>
      <c r="B1359">
        <v>2018</v>
      </c>
      <c r="C1359" s="1" t="s">
        <v>98</v>
      </c>
      <c r="D1359" s="1" t="s">
        <v>122</v>
      </c>
      <c r="E1359">
        <v>13865619.1</v>
      </c>
      <c r="F1359">
        <v>375723904.17000002</v>
      </c>
      <c r="G1359">
        <v>0</v>
      </c>
    </row>
    <row r="1360" spans="1:7" x14ac:dyDescent="0.3">
      <c r="A1360" s="1" t="s">
        <v>43</v>
      </c>
      <c r="B1360">
        <v>2018</v>
      </c>
      <c r="C1360" s="1" t="s">
        <v>98</v>
      </c>
      <c r="D1360" s="1" t="s">
        <v>351</v>
      </c>
      <c r="E1360">
        <v>0</v>
      </c>
      <c r="F1360">
        <v>0</v>
      </c>
      <c r="G1360">
        <v>0</v>
      </c>
    </row>
    <row r="1361" spans="1:7" x14ac:dyDescent="0.3">
      <c r="A1361" s="1" t="s">
        <v>43</v>
      </c>
      <c r="B1361">
        <v>2019</v>
      </c>
      <c r="C1361" s="1" t="s">
        <v>83</v>
      </c>
      <c r="D1361" s="1" t="s">
        <v>84</v>
      </c>
      <c r="E1361">
        <v>0</v>
      </c>
      <c r="F1361">
        <v>0</v>
      </c>
      <c r="G1361">
        <v>0</v>
      </c>
    </row>
    <row r="1362" spans="1:7" x14ac:dyDescent="0.3">
      <c r="A1362" s="1" t="s">
        <v>43</v>
      </c>
      <c r="B1362">
        <v>2019</v>
      </c>
      <c r="C1362" s="1" t="s">
        <v>83</v>
      </c>
      <c r="D1362" s="1" t="s">
        <v>86</v>
      </c>
      <c r="E1362">
        <v>31231.39</v>
      </c>
      <c r="F1362">
        <v>372541.78</v>
      </c>
      <c r="G1362">
        <v>1025.32</v>
      </c>
    </row>
    <row r="1363" spans="1:7" x14ac:dyDescent="0.3">
      <c r="A1363" s="1" t="s">
        <v>43</v>
      </c>
      <c r="B1363">
        <v>2019</v>
      </c>
      <c r="C1363" s="1" t="s">
        <v>83</v>
      </c>
      <c r="D1363" s="1" t="s">
        <v>90</v>
      </c>
      <c r="E1363">
        <v>727050.56</v>
      </c>
      <c r="F1363">
        <v>7481251.9100000001</v>
      </c>
      <c r="G1363">
        <v>20902.349999999999</v>
      </c>
    </row>
    <row r="1364" spans="1:7" x14ac:dyDescent="0.3">
      <c r="A1364" s="1" t="s">
        <v>43</v>
      </c>
      <c r="B1364">
        <v>2019</v>
      </c>
      <c r="C1364" s="1" t="s">
        <v>83</v>
      </c>
      <c r="D1364" s="1" t="s">
        <v>94</v>
      </c>
      <c r="E1364">
        <v>38550.910000000003</v>
      </c>
      <c r="F1364">
        <v>1133887</v>
      </c>
      <c r="G1364">
        <v>0</v>
      </c>
    </row>
    <row r="1365" spans="1:7" x14ac:dyDescent="0.3">
      <c r="A1365" s="1" t="s">
        <v>43</v>
      </c>
      <c r="B1365">
        <v>2019</v>
      </c>
      <c r="C1365" s="1" t="s">
        <v>98</v>
      </c>
      <c r="D1365" s="1" t="s">
        <v>99</v>
      </c>
      <c r="E1365">
        <v>3979485.13</v>
      </c>
      <c r="F1365">
        <v>135968289.19</v>
      </c>
      <c r="G1365">
        <v>0</v>
      </c>
    </row>
    <row r="1366" spans="1:7" x14ac:dyDescent="0.3">
      <c r="A1366" s="1" t="s">
        <v>43</v>
      </c>
      <c r="B1366">
        <v>2019</v>
      </c>
      <c r="C1366" s="1" t="s">
        <v>98</v>
      </c>
      <c r="D1366" s="1" t="s">
        <v>104</v>
      </c>
      <c r="E1366">
        <v>5002894.8899999997</v>
      </c>
      <c r="F1366">
        <v>350908706.60000002</v>
      </c>
      <c r="G1366">
        <v>845615.36</v>
      </c>
    </row>
    <row r="1367" spans="1:7" x14ac:dyDescent="0.3">
      <c r="A1367" s="1" t="s">
        <v>43</v>
      </c>
      <c r="B1367">
        <v>2019</v>
      </c>
      <c r="C1367" s="1" t="s">
        <v>98</v>
      </c>
      <c r="D1367" s="1" t="s">
        <v>116</v>
      </c>
      <c r="E1367">
        <v>0</v>
      </c>
      <c r="F1367">
        <v>0</v>
      </c>
      <c r="G1367">
        <v>0</v>
      </c>
    </row>
    <row r="1368" spans="1:7" x14ac:dyDescent="0.3">
      <c r="A1368" s="1" t="s">
        <v>43</v>
      </c>
      <c r="B1368">
        <v>2019</v>
      </c>
      <c r="C1368" s="1" t="s">
        <v>98</v>
      </c>
      <c r="D1368" s="1" t="s">
        <v>122</v>
      </c>
      <c r="E1368">
        <v>14136089.66</v>
      </c>
      <c r="F1368">
        <v>375118358.05000001</v>
      </c>
      <c r="G1368">
        <v>0</v>
      </c>
    </row>
    <row r="1369" spans="1:7" x14ac:dyDescent="0.3">
      <c r="A1369" s="1" t="s">
        <v>43</v>
      </c>
      <c r="B1369">
        <v>2019</v>
      </c>
      <c r="C1369" s="1" t="s">
        <v>98</v>
      </c>
      <c r="D1369" s="1" t="s">
        <v>351</v>
      </c>
      <c r="E1369">
        <v>0</v>
      </c>
      <c r="F1369">
        <v>0</v>
      </c>
      <c r="G1369">
        <v>0</v>
      </c>
    </row>
    <row r="1370" spans="1:7" x14ac:dyDescent="0.3">
      <c r="A1370" s="1" t="s">
        <v>43</v>
      </c>
      <c r="B1370">
        <v>2020</v>
      </c>
      <c r="C1370" s="1" t="s">
        <v>83</v>
      </c>
      <c r="D1370" s="1" t="s">
        <v>84</v>
      </c>
      <c r="E1370">
        <v>0</v>
      </c>
      <c r="F1370">
        <v>0</v>
      </c>
      <c r="G1370">
        <v>0</v>
      </c>
    </row>
    <row r="1371" spans="1:7" x14ac:dyDescent="0.3">
      <c r="A1371" s="1" t="s">
        <v>43</v>
      </c>
      <c r="B1371">
        <v>2020</v>
      </c>
      <c r="C1371" s="1" t="s">
        <v>83</v>
      </c>
      <c r="D1371" s="1" t="s">
        <v>86</v>
      </c>
      <c r="E1371">
        <v>34665.07</v>
      </c>
      <c r="F1371">
        <v>363254.6</v>
      </c>
      <c r="G1371">
        <v>998.48</v>
      </c>
    </row>
    <row r="1372" spans="1:7" x14ac:dyDescent="0.3">
      <c r="A1372" s="1" t="s">
        <v>43</v>
      </c>
      <c r="B1372">
        <v>2020</v>
      </c>
      <c r="C1372" s="1" t="s">
        <v>83</v>
      </c>
      <c r="D1372" s="1" t="s">
        <v>90</v>
      </c>
      <c r="E1372">
        <v>720284.21</v>
      </c>
      <c r="F1372">
        <v>6391575.9500000002</v>
      </c>
      <c r="G1372">
        <v>18315.38</v>
      </c>
    </row>
    <row r="1373" spans="1:7" x14ac:dyDescent="0.3">
      <c r="A1373" s="1" t="s">
        <v>43</v>
      </c>
      <c r="B1373">
        <v>2020</v>
      </c>
      <c r="C1373" s="1" t="s">
        <v>83</v>
      </c>
      <c r="D1373" s="1" t="s">
        <v>94</v>
      </c>
      <c r="E1373">
        <v>38002.300000000003</v>
      </c>
      <c r="F1373">
        <v>1032903</v>
      </c>
      <c r="G1373">
        <v>0</v>
      </c>
    </row>
    <row r="1374" spans="1:7" x14ac:dyDescent="0.3">
      <c r="A1374" s="1" t="s">
        <v>43</v>
      </c>
      <c r="B1374">
        <v>2020</v>
      </c>
      <c r="C1374" s="1" t="s">
        <v>98</v>
      </c>
      <c r="D1374" s="1" t="s">
        <v>99</v>
      </c>
      <c r="E1374">
        <v>3815027.12</v>
      </c>
      <c r="F1374">
        <v>128297208.87</v>
      </c>
      <c r="G1374">
        <v>0</v>
      </c>
    </row>
    <row r="1375" spans="1:7" x14ac:dyDescent="0.3">
      <c r="A1375" s="1" t="s">
        <v>43</v>
      </c>
      <c r="B1375">
        <v>2020</v>
      </c>
      <c r="C1375" s="1" t="s">
        <v>98</v>
      </c>
      <c r="D1375" s="1" t="s">
        <v>104</v>
      </c>
      <c r="E1375">
        <v>4542934.7300000004</v>
      </c>
      <c r="F1375">
        <v>319950237.29000002</v>
      </c>
      <c r="G1375">
        <v>774313.29</v>
      </c>
    </row>
    <row r="1376" spans="1:7" x14ac:dyDescent="0.3">
      <c r="A1376" s="1" t="s">
        <v>43</v>
      </c>
      <c r="B1376">
        <v>2020</v>
      </c>
      <c r="C1376" s="1" t="s">
        <v>98</v>
      </c>
      <c r="D1376" s="1" t="s">
        <v>116</v>
      </c>
      <c r="E1376">
        <v>0</v>
      </c>
      <c r="F1376">
        <v>0</v>
      </c>
      <c r="G1376">
        <v>0</v>
      </c>
    </row>
    <row r="1377" spans="1:7" x14ac:dyDescent="0.3">
      <c r="A1377" s="1" t="s">
        <v>43</v>
      </c>
      <c r="B1377">
        <v>2020</v>
      </c>
      <c r="C1377" s="1" t="s">
        <v>98</v>
      </c>
      <c r="D1377" s="1" t="s">
        <v>122</v>
      </c>
      <c r="E1377">
        <v>14773759.699999999</v>
      </c>
      <c r="F1377">
        <v>381949545.73000002</v>
      </c>
      <c r="G1377">
        <v>0</v>
      </c>
    </row>
    <row r="1378" spans="1:7" x14ac:dyDescent="0.3">
      <c r="A1378" s="1" t="s">
        <v>43</v>
      </c>
      <c r="B1378">
        <v>2020</v>
      </c>
      <c r="C1378" s="1" t="s">
        <v>98</v>
      </c>
      <c r="D1378" s="1" t="s">
        <v>351</v>
      </c>
      <c r="E1378">
        <v>0</v>
      </c>
      <c r="F1378">
        <v>0</v>
      </c>
      <c r="G1378">
        <v>0</v>
      </c>
    </row>
    <row r="1379" spans="1:7" x14ac:dyDescent="0.3">
      <c r="A1379" s="1" t="s">
        <v>43</v>
      </c>
      <c r="B1379">
        <v>2021</v>
      </c>
      <c r="C1379" s="1" t="s">
        <v>83</v>
      </c>
      <c r="D1379" s="1" t="s">
        <v>84</v>
      </c>
      <c r="E1379">
        <v>0</v>
      </c>
      <c r="F1379">
        <v>0</v>
      </c>
      <c r="G1379">
        <v>0</v>
      </c>
    </row>
    <row r="1380" spans="1:7" x14ac:dyDescent="0.3">
      <c r="A1380" s="1" t="s">
        <v>43</v>
      </c>
      <c r="B1380">
        <v>2021</v>
      </c>
      <c r="C1380" s="1" t="s">
        <v>83</v>
      </c>
      <c r="D1380" s="1" t="s">
        <v>86</v>
      </c>
      <c r="E1380">
        <v>34065.129999999997</v>
      </c>
      <c r="F1380">
        <v>360331.91</v>
      </c>
      <c r="G1380">
        <v>967.29</v>
      </c>
    </row>
    <row r="1381" spans="1:7" x14ac:dyDescent="0.3">
      <c r="A1381" s="1" t="s">
        <v>43</v>
      </c>
      <c r="B1381">
        <v>2021</v>
      </c>
      <c r="C1381" s="1" t="s">
        <v>83</v>
      </c>
      <c r="D1381" s="1" t="s">
        <v>90</v>
      </c>
      <c r="E1381">
        <v>669390.62</v>
      </c>
      <c r="F1381">
        <v>3586468.23</v>
      </c>
      <c r="G1381">
        <v>10103.25</v>
      </c>
    </row>
    <row r="1382" spans="1:7" x14ac:dyDescent="0.3">
      <c r="A1382" s="1" t="s">
        <v>43</v>
      </c>
      <c r="B1382">
        <v>2021</v>
      </c>
      <c r="C1382" s="1" t="s">
        <v>83</v>
      </c>
      <c r="D1382" s="1" t="s">
        <v>94</v>
      </c>
      <c r="E1382">
        <v>37807.660000000003</v>
      </c>
      <c r="F1382">
        <v>987840</v>
      </c>
      <c r="G1382">
        <v>0</v>
      </c>
    </row>
    <row r="1383" spans="1:7" x14ac:dyDescent="0.3">
      <c r="A1383" s="1" t="s">
        <v>43</v>
      </c>
      <c r="B1383">
        <v>2021</v>
      </c>
      <c r="C1383" s="1" t="s">
        <v>98</v>
      </c>
      <c r="D1383" s="1" t="s">
        <v>99</v>
      </c>
      <c r="E1383">
        <v>3912080.79</v>
      </c>
      <c r="F1383">
        <v>127942203.64</v>
      </c>
      <c r="G1383">
        <v>0</v>
      </c>
    </row>
    <row r="1384" spans="1:7" x14ac:dyDescent="0.3">
      <c r="A1384" s="1" t="s">
        <v>43</v>
      </c>
      <c r="B1384">
        <v>2021</v>
      </c>
      <c r="C1384" s="1" t="s">
        <v>98</v>
      </c>
      <c r="D1384" s="1" t="s">
        <v>104</v>
      </c>
      <c r="E1384">
        <v>4562659.99</v>
      </c>
      <c r="F1384">
        <v>317054998.02999997</v>
      </c>
      <c r="G1384">
        <v>776217.71</v>
      </c>
    </row>
    <row r="1385" spans="1:7" x14ac:dyDescent="0.3">
      <c r="A1385" s="1" t="s">
        <v>43</v>
      </c>
      <c r="B1385">
        <v>2021</v>
      </c>
      <c r="C1385" s="1" t="s">
        <v>98</v>
      </c>
      <c r="D1385" s="1" t="s">
        <v>116</v>
      </c>
      <c r="E1385">
        <v>0</v>
      </c>
      <c r="F1385">
        <v>0</v>
      </c>
      <c r="G1385">
        <v>0</v>
      </c>
    </row>
    <row r="1386" spans="1:7" x14ac:dyDescent="0.3">
      <c r="A1386" s="1" t="s">
        <v>43</v>
      </c>
      <c r="B1386">
        <v>2021</v>
      </c>
      <c r="C1386" s="1" t="s">
        <v>98</v>
      </c>
      <c r="D1386" s="1" t="s">
        <v>122</v>
      </c>
      <c r="E1386">
        <v>15393669.880000001</v>
      </c>
      <c r="F1386">
        <v>374569366.70999998</v>
      </c>
      <c r="G1386">
        <v>0</v>
      </c>
    </row>
    <row r="1387" spans="1:7" x14ac:dyDescent="0.3">
      <c r="A1387" s="1" t="s">
        <v>43</v>
      </c>
      <c r="B1387">
        <v>2021</v>
      </c>
      <c r="C1387" s="1" t="s">
        <v>98</v>
      </c>
      <c r="D1387" s="1" t="s">
        <v>351</v>
      </c>
      <c r="E1387">
        <v>0</v>
      </c>
      <c r="F1387">
        <v>0</v>
      </c>
      <c r="G1387">
        <v>0</v>
      </c>
    </row>
    <row r="1388" spans="1:7" x14ac:dyDescent="0.3">
      <c r="A1388" s="1" t="s">
        <v>44</v>
      </c>
      <c r="B1388">
        <v>2015</v>
      </c>
      <c r="C1388" s="1" t="s">
        <v>83</v>
      </c>
      <c r="D1388" s="1" t="s">
        <v>84</v>
      </c>
      <c r="E1388">
        <v>0</v>
      </c>
      <c r="F1388">
        <v>0</v>
      </c>
      <c r="G1388">
        <v>0</v>
      </c>
    </row>
    <row r="1389" spans="1:7" x14ac:dyDescent="0.3">
      <c r="A1389" s="1" t="s">
        <v>44</v>
      </c>
      <c r="B1389">
        <v>2015</v>
      </c>
      <c r="C1389" s="1" t="s">
        <v>83</v>
      </c>
      <c r="D1389" s="1" t="s">
        <v>86</v>
      </c>
      <c r="E1389">
        <v>0</v>
      </c>
      <c r="F1389">
        <v>0</v>
      </c>
      <c r="G1389">
        <v>0</v>
      </c>
    </row>
    <row r="1390" spans="1:7" x14ac:dyDescent="0.3">
      <c r="A1390" s="1" t="s">
        <v>44</v>
      </c>
      <c r="B1390">
        <v>2015</v>
      </c>
      <c r="C1390" s="1" t="s">
        <v>83</v>
      </c>
      <c r="D1390" s="1" t="s">
        <v>90</v>
      </c>
      <c r="E1390">
        <v>77844.23</v>
      </c>
      <c r="F1390">
        <v>718341.39</v>
      </c>
      <c r="G1390">
        <v>1989.88</v>
      </c>
    </row>
    <row r="1391" spans="1:7" x14ac:dyDescent="0.3">
      <c r="A1391" s="1" t="s">
        <v>44</v>
      </c>
      <c r="B1391">
        <v>2015</v>
      </c>
      <c r="C1391" s="1" t="s">
        <v>83</v>
      </c>
      <c r="D1391" s="1" t="s">
        <v>94</v>
      </c>
      <c r="E1391">
        <v>19893.689999999999</v>
      </c>
      <c r="F1391">
        <v>365406.04</v>
      </c>
      <c r="G1391">
        <v>0</v>
      </c>
    </row>
    <row r="1392" spans="1:7" x14ac:dyDescent="0.3">
      <c r="A1392" s="1" t="s">
        <v>44</v>
      </c>
      <c r="B1392">
        <v>2015</v>
      </c>
      <c r="C1392" s="1" t="s">
        <v>98</v>
      </c>
      <c r="D1392" s="1" t="s">
        <v>99</v>
      </c>
      <c r="E1392">
        <v>506739.74</v>
      </c>
      <c r="F1392">
        <v>19224957.609999999</v>
      </c>
      <c r="G1392">
        <v>0</v>
      </c>
    </row>
    <row r="1393" spans="1:7" x14ac:dyDescent="0.3">
      <c r="A1393" s="1" t="s">
        <v>44</v>
      </c>
      <c r="B1393">
        <v>2015</v>
      </c>
      <c r="C1393" s="1" t="s">
        <v>98</v>
      </c>
      <c r="D1393" s="1" t="s">
        <v>104</v>
      </c>
      <c r="E1393">
        <v>488134.85</v>
      </c>
      <c r="F1393">
        <v>62576607.270000003</v>
      </c>
      <c r="G1393">
        <v>177968.44</v>
      </c>
    </row>
    <row r="1394" spans="1:7" x14ac:dyDescent="0.3">
      <c r="A1394" s="1" t="s">
        <v>44</v>
      </c>
      <c r="B1394">
        <v>2015</v>
      </c>
      <c r="C1394" s="1" t="s">
        <v>98</v>
      </c>
      <c r="D1394" s="1" t="s">
        <v>116</v>
      </c>
      <c r="E1394">
        <v>0</v>
      </c>
      <c r="F1394">
        <v>0</v>
      </c>
      <c r="G1394">
        <v>0</v>
      </c>
    </row>
    <row r="1395" spans="1:7" x14ac:dyDescent="0.3">
      <c r="A1395" s="1" t="s">
        <v>44</v>
      </c>
      <c r="B1395">
        <v>2015</v>
      </c>
      <c r="C1395" s="1" t="s">
        <v>98</v>
      </c>
      <c r="D1395" s="1" t="s">
        <v>122</v>
      </c>
      <c r="E1395">
        <v>3052544.4</v>
      </c>
      <c r="F1395">
        <v>93153598.810000002</v>
      </c>
      <c r="G1395">
        <v>0</v>
      </c>
    </row>
    <row r="1396" spans="1:7" x14ac:dyDescent="0.3">
      <c r="A1396" s="1" t="s">
        <v>44</v>
      </c>
      <c r="B1396">
        <v>2015</v>
      </c>
      <c r="C1396" s="1" t="s">
        <v>98</v>
      </c>
      <c r="D1396" s="1" t="s">
        <v>351</v>
      </c>
      <c r="E1396">
        <v>0</v>
      </c>
      <c r="F1396">
        <v>0</v>
      </c>
      <c r="G1396">
        <v>0</v>
      </c>
    </row>
    <row r="1397" spans="1:7" x14ac:dyDescent="0.3">
      <c r="A1397" s="1" t="s">
        <v>44</v>
      </c>
      <c r="B1397">
        <v>2016</v>
      </c>
      <c r="C1397" s="1" t="s">
        <v>83</v>
      </c>
      <c r="D1397" s="1" t="s">
        <v>84</v>
      </c>
      <c r="E1397">
        <v>132874.26</v>
      </c>
      <c r="F1397">
        <v>0</v>
      </c>
      <c r="G1397">
        <v>37002.449999999997</v>
      </c>
    </row>
    <row r="1398" spans="1:7" x14ac:dyDescent="0.3">
      <c r="A1398" s="1" t="s">
        <v>44</v>
      </c>
      <c r="B1398">
        <v>2016</v>
      </c>
      <c r="C1398" s="1" t="s">
        <v>83</v>
      </c>
      <c r="D1398" s="1" t="s">
        <v>86</v>
      </c>
      <c r="E1398">
        <v>0</v>
      </c>
      <c r="F1398">
        <v>0</v>
      </c>
      <c r="G1398">
        <v>0</v>
      </c>
    </row>
    <row r="1399" spans="1:7" x14ac:dyDescent="0.3">
      <c r="A1399" s="1" t="s">
        <v>44</v>
      </c>
      <c r="B1399">
        <v>2016</v>
      </c>
      <c r="C1399" s="1" t="s">
        <v>83</v>
      </c>
      <c r="D1399" s="1" t="s">
        <v>90</v>
      </c>
      <c r="E1399">
        <v>79549.16</v>
      </c>
      <c r="F1399">
        <v>719486.7</v>
      </c>
      <c r="G1399">
        <v>1986.96</v>
      </c>
    </row>
    <row r="1400" spans="1:7" x14ac:dyDescent="0.3">
      <c r="A1400" s="1" t="s">
        <v>44</v>
      </c>
      <c r="B1400">
        <v>2016</v>
      </c>
      <c r="C1400" s="1" t="s">
        <v>83</v>
      </c>
      <c r="D1400" s="1" t="s">
        <v>94</v>
      </c>
      <c r="E1400">
        <v>22001.46</v>
      </c>
      <c r="F1400">
        <v>344840.44</v>
      </c>
      <c r="G1400">
        <v>0</v>
      </c>
    </row>
    <row r="1401" spans="1:7" x14ac:dyDescent="0.3">
      <c r="A1401" s="1" t="s">
        <v>44</v>
      </c>
      <c r="B1401">
        <v>2016</v>
      </c>
      <c r="C1401" s="1" t="s">
        <v>98</v>
      </c>
      <c r="D1401" s="1" t="s">
        <v>99</v>
      </c>
      <c r="E1401">
        <v>524025.05</v>
      </c>
      <c r="F1401">
        <v>18979203.07</v>
      </c>
      <c r="G1401">
        <v>0</v>
      </c>
    </row>
    <row r="1402" spans="1:7" x14ac:dyDescent="0.3">
      <c r="A1402" s="1" t="s">
        <v>44</v>
      </c>
      <c r="B1402">
        <v>2016</v>
      </c>
      <c r="C1402" s="1" t="s">
        <v>98</v>
      </c>
      <c r="D1402" s="1" t="s">
        <v>104</v>
      </c>
      <c r="E1402">
        <v>614121.69999999995</v>
      </c>
      <c r="F1402">
        <v>65267801.049999997</v>
      </c>
      <c r="G1402">
        <v>181813.85</v>
      </c>
    </row>
    <row r="1403" spans="1:7" x14ac:dyDescent="0.3">
      <c r="A1403" s="1" t="s">
        <v>44</v>
      </c>
      <c r="B1403">
        <v>2016</v>
      </c>
      <c r="C1403" s="1" t="s">
        <v>98</v>
      </c>
      <c r="D1403" s="1" t="s">
        <v>116</v>
      </c>
      <c r="E1403">
        <v>0</v>
      </c>
      <c r="F1403">
        <v>0</v>
      </c>
      <c r="G1403">
        <v>0</v>
      </c>
    </row>
    <row r="1404" spans="1:7" x14ac:dyDescent="0.3">
      <c r="A1404" s="1" t="s">
        <v>44</v>
      </c>
      <c r="B1404">
        <v>2016</v>
      </c>
      <c r="C1404" s="1" t="s">
        <v>98</v>
      </c>
      <c r="D1404" s="1" t="s">
        <v>122</v>
      </c>
      <c r="E1404">
        <v>3197935.1</v>
      </c>
      <c r="F1404">
        <v>95863366.359999999</v>
      </c>
      <c r="G1404">
        <v>0</v>
      </c>
    </row>
    <row r="1405" spans="1:7" x14ac:dyDescent="0.3">
      <c r="A1405" s="1" t="s">
        <v>44</v>
      </c>
      <c r="B1405">
        <v>2016</v>
      </c>
      <c r="C1405" s="1" t="s">
        <v>98</v>
      </c>
      <c r="D1405" s="1" t="s">
        <v>351</v>
      </c>
      <c r="E1405">
        <v>0</v>
      </c>
      <c r="F1405">
        <v>0</v>
      </c>
      <c r="G1405">
        <v>0</v>
      </c>
    </row>
    <row r="1406" spans="1:7" x14ac:dyDescent="0.3">
      <c r="A1406" s="1" t="s">
        <v>44</v>
      </c>
      <c r="B1406">
        <v>2017</v>
      </c>
      <c r="C1406" s="1" t="s">
        <v>83</v>
      </c>
      <c r="D1406" s="1" t="s">
        <v>84</v>
      </c>
      <c r="E1406">
        <v>383971.82</v>
      </c>
      <c r="F1406">
        <v>29983391.129999999</v>
      </c>
      <c r="G1406">
        <v>115728.52</v>
      </c>
    </row>
    <row r="1407" spans="1:7" x14ac:dyDescent="0.3">
      <c r="A1407" s="1" t="s">
        <v>44</v>
      </c>
      <c r="B1407">
        <v>2017</v>
      </c>
      <c r="C1407" s="1" t="s">
        <v>83</v>
      </c>
      <c r="D1407" s="1" t="s">
        <v>86</v>
      </c>
      <c r="E1407">
        <v>0</v>
      </c>
      <c r="F1407">
        <v>0</v>
      </c>
      <c r="G1407">
        <v>0</v>
      </c>
    </row>
    <row r="1408" spans="1:7" x14ac:dyDescent="0.3">
      <c r="A1408" s="1" t="s">
        <v>44</v>
      </c>
      <c r="B1408">
        <v>2017</v>
      </c>
      <c r="C1408" s="1" t="s">
        <v>83</v>
      </c>
      <c r="D1408" s="1" t="s">
        <v>90</v>
      </c>
      <c r="E1408">
        <v>84218.31</v>
      </c>
      <c r="F1408">
        <v>674635.92</v>
      </c>
      <c r="G1408">
        <v>1999.69</v>
      </c>
    </row>
    <row r="1409" spans="1:7" x14ac:dyDescent="0.3">
      <c r="A1409" s="1" t="s">
        <v>44</v>
      </c>
      <c r="B1409">
        <v>2017</v>
      </c>
      <c r="C1409" s="1" t="s">
        <v>83</v>
      </c>
      <c r="D1409" s="1" t="s">
        <v>94</v>
      </c>
      <c r="E1409">
        <v>33041.1</v>
      </c>
      <c r="F1409">
        <v>387045.96</v>
      </c>
      <c r="G1409">
        <v>0</v>
      </c>
    </row>
    <row r="1410" spans="1:7" x14ac:dyDescent="0.3">
      <c r="A1410" s="1" t="s">
        <v>44</v>
      </c>
      <c r="B1410">
        <v>2017</v>
      </c>
      <c r="C1410" s="1" t="s">
        <v>98</v>
      </c>
      <c r="D1410" s="1" t="s">
        <v>99</v>
      </c>
      <c r="E1410">
        <v>589369.80000000005</v>
      </c>
      <c r="F1410">
        <v>18815505.559999999</v>
      </c>
      <c r="G1410">
        <v>0</v>
      </c>
    </row>
    <row r="1411" spans="1:7" x14ac:dyDescent="0.3">
      <c r="A1411" s="1" t="s">
        <v>44</v>
      </c>
      <c r="B1411">
        <v>2017</v>
      </c>
      <c r="C1411" s="1" t="s">
        <v>98</v>
      </c>
      <c r="D1411" s="1" t="s">
        <v>104</v>
      </c>
      <c r="E1411">
        <v>803676</v>
      </c>
      <c r="F1411">
        <v>63769437.990000002</v>
      </c>
      <c r="G1411">
        <v>179135.9</v>
      </c>
    </row>
    <row r="1412" spans="1:7" x14ac:dyDescent="0.3">
      <c r="A1412" s="1" t="s">
        <v>44</v>
      </c>
      <c r="B1412">
        <v>2017</v>
      </c>
      <c r="C1412" s="1" t="s">
        <v>98</v>
      </c>
      <c r="D1412" s="1" t="s">
        <v>116</v>
      </c>
      <c r="E1412">
        <v>0</v>
      </c>
      <c r="F1412">
        <v>0</v>
      </c>
      <c r="G1412">
        <v>0</v>
      </c>
    </row>
    <row r="1413" spans="1:7" x14ac:dyDescent="0.3">
      <c r="A1413" s="1" t="s">
        <v>44</v>
      </c>
      <c r="B1413">
        <v>2017</v>
      </c>
      <c r="C1413" s="1" t="s">
        <v>98</v>
      </c>
      <c r="D1413" s="1" t="s">
        <v>122</v>
      </c>
      <c r="E1413">
        <v>3389235.02</v>
      </c>
      <c r="F1413">
        <v>89264141.430000007</v>
      </c>
      <c r="G1413">
        <v>0</v>
      </c>
    </row>
    <row r="1414" spans="1:7" x14ac:dyDescent="0.3">
      <c r="A1414" s="1" t="s">
        <v>44</v>
      </c>
      <c r="B1414">
        <v>2017</v>
      </c>
      <c r="C1414" s="1" t="s">
        <v>98</v>
      </c>
      <c r="D1414" s="1" t="s">
        <v>351</v>
      </c>
      <c r="E1414">
        <v>0</v>
      </c>
      <c r="F1414">
        <v>0</v>
      </c>
      <c r="G1414">
        <v>0</v>
      </c>
    </row>
    <row r="1415" spans="1:7" x14ac:dyDescent="0.3">
      <c r="A1415" s="1" t="s">
        <v>44</v>
      </c>
      <c r="B1415">
        <v>2018</v>
      </c>
      <c r="C1415" s="1" t="s">
        <v>83</v>
      </c>
      <c r="D1415" s="1" t="s">
        <v>84</v>
      </c>
      <c r="E1415">
        <v>439112.65</v>
      </c>
      <c r="F1415">
        <v>43385968.659999996</v>
      </c>
      <c r="G1415">
        <v>144421.29999999999</v>
      </c>
    </row>
    <row r="1416" spans="1:7" x14ac:dyDescent="0.3">
      <c r="A1416" s="1" t="s">
        <v>44</v>
      </c>
      <c r="B1416">
        <v>2018</v>
      </c>
      <c r="C1416" s="1" t="s">
        <v>83</v>
      </c>
      <c r="D1416" s="1" t="s">
        <v>86</v>
      </c>
      <c r="E1416">
        <v>0</v>
      </c>
      <c r="F1416">
        <v>0</v>
      </c>
      <c r="G1416">
        <v>0</v>
      </c>
    </row>
    <row r="1417" spans="1:7" x14ac:dyDescent="0.3">
      <c r="A1417" s="1" t="s">
        <v>44</v>
      </c>
      <c r="B1417">
        <v>2018</v>
      </c>
      <c r="C1417" s="1" t="s">
        <v>83</v>
      </c>
      <c r="D1417" s="1" t="s">
        <v>90</v>
      </c>
      <c r="E1417">
        <v>85046.14</v>
      </c>
      <c r="F1417">
        <v>741374.79</v>
      </c>
      <c r="G1417">
        <v>2048.3000000000002</v>
      </c>
    </row>
    <row r="1418" spans="1:7" x14ac:dyDescent="0.3">
      <c r="A1418" s="1" t="s">
        <v>44</v>
      </c>
      <c r="B1418">
        <v>2018</v>
      </c>
      <c r="C1418" s="1" t="s">
        <v>83</v>
      </c>
      <c r="D1418" s="1" t="s">
        <v>94</v>
      </c>
      <c r="E1418">
        <v>37111.839999999997</v>
      </c>
      <c r="F1418">
        <v>338063.87</v>
      </c>
      <c r="G1418">
        <v>0</v>
      </c>
    </row>
    <row r="1419" spans="1:7" x14ac:dyDescent="0.3">
      <c r="A1419" s="1" t="s">
        <v>44</v>
      </c>
      <c r="B1419">
        <v>2018</v>
      </c>
      <c r="C1419" s="1" t="s">
        <v>98</v>
      </c>
      <c r="D1419" s="1" t="s">
        <v>99</v>
      </c>
      <c r="E1419">
        <v>583205.06000000006</v>
      </c>
      <c r="F1419">
        <v>19261803.789999999</v>
      </c>
      <c r="G1419">
        <v>0</v>
      </c>
    </row>
    <row r="1420" spans="1:7" x14ac:dyDescent="0.3">
      <c r="A1420" s="1" t="s">
        <v>44</v>
      </c>
      <c r="B1420">
        <v>2018</v>
      </c>
      <c r="C1420" s="1" t="s">
        <v>98</v>
      </c>
      <c r="D1420" s="1" t="s">
        <v>104</v>
      </c>
      <c r="E1420">
        <v>802793.03</v>
      </c>
      <c r="F1420">
        <v>66675530.289999999</v>
      </c>
      <c r="G1420">
        <v>186239.37</v>
      </c>
    </row>
    <row r="1421" spans="1:7" x14ac:dyDescent="0.3">
      <c r="A1421" s="1" t="s">
        <v>44</v>
      </c>
      <c r="B1421">
        <v>2018</v>
      </c>
      <c r="C1421" s="1" t="s">
        <v>98</v>
      </c>
      <c r="D1421" s="1" t="s">
        <v>116</v>
      </c>
      <c r="E1421">
        <v>0</v>
      </c>
      <c r="F1421">
        <v>0</v>
      </c>
      <c r="G1421">
        <v>0</v>
      </c>
    </row>
    <row r="1422" spans="1:7" x14ac:dyDescent="0.3">
      <c r="A1422" s="1" t="s">
        <v>44</v>
      </c>
      <c r="B1422">
        <v>2018</v>
      </c>
      <c r="C1422" s="1" t="s">
        <v>98</v>
      </c>
      <c r="D1422" s="1" t="s">
        <v>122</v>
      </c>
      <c r="E1422">
        <v>3526004.33</v>
      </c>
      <c r="F1422">
        <v>96919118.480000004</v>
      </c>
      <c r="G1422">
        <v>0</v>
      </c>
    </row>
    <row r="1423" spans="1:7" x14ac:dyDescent="0.3">
      <c r="A1423" s="1" t="s">
        <v>44</v>
      </c>
      <c r="B1423">
        <v>2018</v>
      </c>
      <c r="C1423" s="1" t="s">
        <v>98</v>
      </c>
      <c r="D1423" s="1" t="s">
        <v>351</v>
      </c>
      <c r="E1423">
        <v>0</v>
      </c>
      <c r="F1423">
        <v>0</v>
      </c>
      <c r="G1423">
        <v>0</v>
      </c>
    </row>
    <row r="1424" spans="1:7" x14ac:dyDescent="0.3">
      <c r="A1424" s="1" t="s">
        <v>44</v>
      </c>
      <c r="B1424">
        <v>2019</v>
      </c>
      <c r="C1424" s="1" t="s">
        <v>83</v>
      </c>
      <c r="D1424" s="1" t="s">
        <v>84</v>
      </c>
      <c r="E1424">
        <v>435703</v>
      </c>
      <c r="F1424">
        <v>49068645.299999997</v>
      </c>
      <c r="G1424">
        <v>143708.32999999999</v>
      </c>
    </row>
    <row r="1425" spans="1:7" x14ac:dyDescent="0.3">
      <c r="A1425" s="1" t="s">
        <v>44</v>
      </c>
      <c r="B1425">
        <v>2019</v>
      </c>
      <c r="C1425" s="1" t="s">
        <v>83</v>
      </c>
      <c r="D1425" s="1" t="s">
        <v>86</v>
      </c>
      <c r="E1425">
        <v>0</v>
      </c>
      <c r="F1425">
        <v>0</v>
      </c>
      <c r="G1425">
        <v>0</v>
      </c>
    </row>
    <row r="1426" spans="1:7" x14ac:dyDescent="0.3">
      <c r="A1426" s="1" t="s">
        <v>44</v>
      </c>
      <c r="B1426">
        <v>2019</v>
      </c>
      <c r="C1426" s="1" t="s">
        <v>83</v>
      </c>
      <c r="D1426" s="1" t="s">
        <v>90</v>
      </c>
      <c r="E1426">
        <v>87536.6</v>
      </c>
      <c r="F1426">
        <v>742609.8</v>
      </c>
      <c r="G1426">
        <v>2064.21</v>
      </c>
    </row>
    <row r="1427" spans="1:7" x14ac:dyDescent="0.3">
      <c r="A1427" s="1" t="s">
        <v>44</v>
      </c>
      <c r="B1427">
        <v>2019</v>
      </c>
      <c r="C1427" s="1" t="s">
        <v>83</v>
      </c>
      <c r="D1427" s="1" t="s">
        <v>94</v>
      </c>
      <c r="E1427">
        <v>37336.18</v>
      </c>
      <c r="F1427">
        <v>336466.04</v>
      </c>
      <c r="G1427">
        <v>0</v>
      </c>
    </row>
    <row r="1428" spans="1:7" x14ac:dyDescent="0.3">
      <c r="A1428" s="1" t="s">
        <v>44</v>
      </c>
      <c r="B1428">
        <v>2019</v>
      </c>
      <c r="C1428" s="1" t="s">
        <v>98</v>
      </c>
      <c r="D1428" s="1" t="s">
        <v>99</v>
      </c>
      <c r="E1428">
        <v>579649.6</v>
      </c>
      <c r="F1428">
        <v>19809069.690000001</v>
      </c>
      <c r="G1428">
        <v>0</v>
      </c>
    </row>
    <row r="1429" spans="1:7" x14ac:dyDescent="0.3">
      <c r="A1429" s="1" t="s">
        <v>44</v>
      </c>
      <c r="B1429">
        <v>2019</v>
      </c>
      <c r="C1429" s="1" t="s">
        <v>98</v>
      </c>
      <c r="D1429" s="1" t="s">
        <v>104</v>
      </c>
      <c r="E1429">
        <v>739121.21</v>
      </c>
      <c r="F1429">
        <v>65434373.920000002</v>
      </c>
      <c r="G1429">
        <v>177258.92</v>
      </c>
    </row>
    <row r="1430" spans="1:7" x14ac:dyDescent="0.3">
      <c r="A1430" s="1" t="s">
        <v>44</v>
      </c>
      <c r="B1430">
        <v>2019</v>
      </c>
      <c r="C1430" s="1" t="s">
        <v>98</v>
      </c>
      <c r="D1430" s="1" t="s">
        <v>116</v>
      </c>
      <c r="E1430">
        <v>0</v>
      </c>
      <c r="F1430">
        <v>0</v>
      </c>
      <c r="G1430">
        <v>0</v>
      </c>
    </row>
    <row r="1431" spans="1:7" x14ac:dyDescent="0.3">
      <c r="A1431" s="1" t="s">
        <v>44</v>
      </c>
      <c r="B1431">
        <v>2019</v>
      </c>
      <c r="C1431" s="1" t="s">
        <v>98</v>
      </c>
      <c r="D1431" s="1" t="s">
        <v>122</v>
      </c>
      <c r="E1431">
        <v>3638370.83</v>
      </c>
      <c r="F1431">
        <v>94082683.870000005</v>
      </c>
      <c r="G1431">
        <v>0</v>
      </c>
    </row>
    <row r="1432" spans="1:7" x14ac:dyDescent="0.3">
      <c r="A1432" s="1" t="s">
        <v>44</v>
      </c>
      <c r="B1432">
        <v>2019</v>
      </c>
      <c r="C1432" s="1" t="s">
        <v>98</v>
      </c>
      <c r="D1432" s="1" t="s">
        <v>351</v>
      </c>
      <c r="E1432">
        <v>0</v>
      </c>
      <c r="F1432">
        <v>0</v>
      </c>
      <c r="G1432">
        <v>0</v>
      </c>
    </row>
    <row r="1433" spans="1:7" x14ac:dyDescent="0.3">
      <c r="A1433" s="1" t="s">
        <v>44</v>
      </c>
      <c r="B1433">
        <v>2020</v>
      </c>
      <c r="C1433" s="1" t="s">
        <v>83</v>
      </c>
      <c r="D1433" s="1" t="s">
        <v>84</v>
      </c>
      <c r="E1433">
        <v>480010.44</v>
      </c>
      <c r="F1433">
        <v>59182119.979999997</v>
      </c>
      <c r="G1433">
        <v>167587.62</v>
      </c>
    </row>
    <row r="1434" spans="1:7" x14ac:dyDescent="0.3">
      <c r="A1434" s="1" t="s">
        <v>44</v>
      </c>
      <c r="B1434">
        <v>2020</v>
      </c>
      <c r="C1434" s="1" t="s">
        <v>83</v>
      </c>
      <c r="D1434" s="1" t="s">
        <v>86</v>
      </c>
      <c r="E1434">
        <v>0</v>
      </c>
      <c r="F1434">
        <v>0</v>
      </c>
      <c r="G1434">
        <v>0</v>
      </c>
    </row>
    <row r="1435" spans="1:7" x14ac:dyDescent="0.3">
      <c r="A1435" s="1" t="s">
        <v>44</v>
      </c>
      <c r="B1435">
        <v>2020</v>
      </c>
      <c r="C1435" s="1" t="s">
        <v>83</v>
      </c>
      <c r="D1435" s="1" t="s">
        <v>90</v>
      </c>
      <c r="E1435">
        <v>90487.25</v>
      </c>
      <c r="F1435">
        <v>740232.6</v>
      </c>
      <c r="G1435">
        <v>2026.92</v>
      </c>
    </row>
    <row r="1436" spans="1:7" x14ac:dyDescent="0.3">
      <c r="A1436" s="1" t="s">
        <v>44</v>
      </c>
      <c r="B1436">
        <v>2020</v>
      </c>
      <c r="C1436" s="1" t="s">
        <v>83</v>
      </c>
      <c r="D1436" s="1" t="s">
        <v>94</v>
      </c>
      <c r="E1436">
        <v>37029.33</v>
      </c>
      <c r="F1436">
        <v>328310.39</v>
      </c>
      <c r="G1436">
        <v>0</v>
      </c>
    </row>
    <row r="1437" spans="1:7" x14ac:dyDescent="0.3">
      <c r="A1437" s="1" t="s">
        <v>44</v>
      </c>
      <c r="B1437">
        <v>2020</v>
      </c>
      <c r="C1437" s="1" t="s">
        <v>98</v>
      </c>
      <c r="D1437" s="1" t="s">
        <v>99</v>
      </c>
      <c r="E1437">
        <v>635873.81000000006</v>
      </c>
      <c r="F1437">
        <v>19150767.579999998</v>
      </c>
      <c r="G1437">
        <v>0</v>
      </c>
    </row>
    <row r="1438" spans="1:7" x14ac:dyDescent="0.3">
      <c r="A1438" s="1" t="s">
        <v>44</v>
      </c>
      <c r="B1438">
        <v>2020</v>
      </c>
      <c r="C1438" s="1" t="s">
        <v>98</v>
      </c>
      <c r="D1438" s="1" t="s">
        <v>104</v>
      </c>
      <c r="E1438">
        <v>800150.01</v>
      </c>
      <c r="F1438">
        <v>65370733.57</v>
      </c>
      <c r="G1438">
        <v>178624.47</v>
      </c>
    </row>
    <row r="1439" spans="1:7" x14ac:dyDescent="0.3">
      <c r="A1439" s="1" t="s">
        <v>44</v>
      </c>
      <c r="B1439">
        <v>2020</v>
      </c>
      <c r="C1439" s="1" t="s">
        <v>98</v>
      </c>
      <c r="D1439" s="1" t="s">
        <v>116</v>
      </c>
      <c r="E1439">
        <v>0</v>
      </c>
      <c r="F1439">
        <v>0</v>
      </c>
      <c r="G1439">
        <v>0</v>
      </c>
    </row>
    <row r="1440" spans="1:7" x14ac:dyDescent="0.3">
      <c r="A1440" s="1" t="s">
        <v>44</v>
      </c>
      <c r="B1440">
        <v>2020</v>
      </c>
      <c r="C1440" s="1" t="s">
        <v>98</v>
      </c>
      <c r="D1440" s="1" t="s">
        <v>122</v>
      </c>
      <c r="E1440">
        <v>3771332.6</v>
      </c>
      <c r="F1440">
        <v>102171421.73</v>
      </c>
      <c r="G1440">
        <v>0</v>
      </c>
    </row>
    <row r="1441" spans="1:7" x14ac:dyDescent="0.3">
      <c r="A1441" s="1" t="s">
        <v>44</v>
      </c>
      <c r="B1441">
        <v>2020</v>
      </c>
      <c r="C1441" s="1" t="s">
        <v>98</v>
      </c>
      <c r="D1441" s="1" t="s">
        <v>351</v>
      </c>
      <c r="E1441">
        <v>0</v>
      </c>
      <c r="F1441">
        <v>0</v>
      </c>
      <c r="G1441">
        <v>0</v>
      </c>
    </row>
    <row r="1442" spans="1:7" x14ac:dyDescent="0.3">
      <c r="A1442" s="1" t="s">
        <v>44</v>
      </c>
      <c r="B1442">
        <v>2021</v>
      </c>
      <c r="C1442" s="1" t="s">
        <v>83</v>
      </c>
      <c r="D1442" s="1" t="s">
        <v>84</v>
      </c>
      <c r="E1442">
        <v>503299.41</v>
      </c>
      <c r="F1442">
        <v>65940210.829999998</v>
      </c>
      <c r="G1442">
        <v>164986.13</v>
      </c>
    </row>
    <row r="1443" spans="1:7" x14ac:dyDescent="0.3">
      <c r="A1443" s="1" t="s">
        <v>44</v>
      </c>
      <c r="B1443">
        <v>2021</v>
      </c>
      <c r="C1443" s="1" t="s">
        <v>83</v>
      </c>
      <c r="D1443" s="1" t="s">
        <v>86</v>
      </c>
      <c r="E1443">
        <v>0</v>
      </c>
      <c r="F1443">
        <v>0</v>
      </c>
      <c r="G1443">
        <v>0</v>
      </c>
    </row>
    <row r="1444" spans="1:7" x14ac:dyDescent="0.3">
      <c r="A1444" s="1" t="s">
        <v>44</v>
      </c>
      <c r="B1444">
        <v>2021</v>
      </c>
      <c r="C1444" s="1" t="s">
        <v>83</v>
      </c>
      <c r="D1444" s="1" t="s">
        <v>90</v>
      </c>
      <c r="E1444">
        <v>92595.62</v>
      </c>
      <c r="F1444">
        <v>737789.7</v>
      </c>
      <c r="G1444">
        <v>2050.6999999999998</v>
      </c>
    </row>
    <row r="1445" spans="1:7" x14ac:dyDescent="0.3">
      <c r="A1445" s="1" t="s">
        <v>44</v>
      </c>
      <c r="B1445">
        <v>2021</v>
      </c>
      <c r="C1445" s="1" t="s">
        <v>83</v>
      </c>
      <c r="D1445" s="1" t="s">
        <v>94</v>
      </c>
      <c r="E1445">
        <v>37874.97</v>
      </c>
      <c r="F1445">
        <v>324561.08</v>
      </c>
      <c r="G1445">
        <v>0</v>
      </c>
    </row>
    <row r="1446" spans="1:7" x14ac:dyDescent="0.3">
      <c r="A1446" s="1" t="s">
        <v>44</v>
      </c>
      <c r="B1446">
        <v>2021</v>
      </c>
      <c r="C1446" s="1" t="s">
        <v>98</v>
      </c>
      <c r="D1446" s="1" t="s">
        <v>99</v>
      </c>
      <c r="E1446">
        <v>611794.07999999996</v>
      </c>
      <c r="F1446">
        <v>19588496.359999999</v>
      </c>
      <c r="G1446">
        <v>0</v>
      </c>
    </row>
    <row r="1447" spans="1:7" x14ac:dyDescent="0.3">
      <c r="A1447" s="1" t="s">
        <v>44</v>
      </c>
      <c r="B1447">
        <v>2021</v>
      </c>
      <c r="C1447" s="1" t="s">
        <v>98</v>
      </c>
      <c r="D1447" s="1" t="s">
        <v>104</v>
      </c>
      <c r="E1447">
        <v>957063.32</v>
      </c>
      <c r="F1447">
        <v>76929015.569999993</v>
      </c>
      <c r="G1447">
        <v>207356.45</v>
      </c>
    </row>
    <row r="1448" spans="1:7" x14ac:dyDescent="0.3">
      <c r="A1448" s="1" t="s">
        <v>44</v>
      </c>
      <c r="B1448">
        <v>2021</v>
      </c>
      <c r="C1448" s="1" t="s">
        <v>98</v>
      </c>
      <c r="D1448" s="1" t="s">
        <v>116</v>
      </c>
      <c r="E1448">
        <v>0</v>
      </c>
      <c r="F1448">
        <v>0</v>
      </c>
      <c r="G1448">
        <v>0</v>
      </c>
    </row>
    <row r="1449" spans="1:7" x14ac:dyDescent="0.3">
      <c r="A1449" s="1" t="s">
        <v>44</v>
      </c>
      <c r="B1449">
        <v>2021</v>
      </c>
      <c r="C1449" s="1" t="s">
        <v>98</v>
      </c>
      <c r="D1449" s="1" t="s">
        <v>122</v>
      </c>
      <c r="E1449">
        <v>3985273.85</v>
      </c>
      <c r="F1449">
        <v>102801909.08</v>
      </c>
      <c r="G1449">
        <v>0</v>
      </c>
    </row>
    <row r="1450" spans="1:7" x14ac:dyDescent="0.3">
      <c r="A1450" s="1" t="s">
        <v>44</v>
      </c>
      <c r="B1450">
        <v>2021</v>
      </c>
      <c r="C1450" s="1" t="s">
        <v>98</v>
      </c>
      <c r="D1450" s="1" t="s">
        <v>351</v>
      </c>
      <c r="E1450">
        <v>0</v>
      </c>
      <c r="F1450">
        <v>0</v>
      </c>
      <c r="G1450">
        <v>0</v>
      </c>
    </row>
    <row r="1451" spans="1:7" x14ac:dyDescent="0.3">
      <c r="A1451" s="1" t="s">
        <v>45</v>
      </c>
      <c r="B1451">
        <v>2015</v>
      </c>
      <c r="C1451" s="1" t="s">
        <v>83</v>
      </c>
      <c r="D1451" s="1" t="s">
        <v>84</v>
      </c>
      <c r="E1451">
        <v>0</v>
      </c>
      <c r="F1451">
        <v>0</v>
      </c>
      <c r="G1451">
        <v>0</v>
      </c>
    </row>
    <row r="1452" spans="1:7" x14ac:dyDescent="0.3">
      <c r="A1452" s="1" t="s">
        <v>45</v>
      </c>
      <c r="B1452">
        <v>2015</v>
      </c>
      <c r="C1452" s="1" t="s">
        <v>83</v>
      </c>
      <c r="D1452" s="1" t="s">
        <v>86</v>
      </c>
      <c r="E1452">
        <v>25265</v>
      </c>
      <c r="F1452">
        <v>326943</v>
      </c>
      <c r="G1452">
        <v>750</v>
      </c>
    </row>
    <row r="1453" spans="1:7" x14ac:dyDescent="0.3">
      <c r="A1453" s="1" t="s">
        <v>45</v>
      </c>
      <c r="B1453">
        <v>2015</v>
      </c>
      <c r="C1453" s="1" t="s">
        <v>83</v>
      </c>
      <c r="D1453" s="1" t="s">
        <v>90</v>
      </c>
      <c r="E1453">
        <v>351898</v>
      </c>
      <c r="F1453">
        <v>2765164</v>
      </c>
      <c r="G1453">
        <v>7730</v>
      </c>
    </row>
    <row r="1454" spans="1:7" x14ac:dyDescent="0.3">
      <c r="A1454" s="1" t="s">
        <v>45</v>
      </c>
      <c r="B1454">
        <v>2015</v>
      </c>
      <c r="C1454" s="1" t="s">
        <v>83</v>
      </c>
      <c r="D1454" s="1" t="s">
        <v>94</v>
      </c>
      <c r="E1454">
        <v>15602</v>
      </c>
      <c r="F1454">
        <v>905217</v>
      </c>
      <c r="G1454">
        <v>0</v>
      </c>
    </row>
    <row r="1455" spans="1:7" x14ac:dyDescent="0.3">
      <c r="A1455" s="1" t="s">
        <v>45</v>
      </c>
      <c r="B1455">
        <v>2015</v>
      </c>
      <c r="C1455" s="1" t="s">
        <v>98</v>
      </c>
      <c r="D1455" s="1" t="s">
        <v>99</v>
      </c>
      <c r="E1455">
        <v>1062063</v>
      </c>
      <c r="F1455">
        <v>50702250</v>
      </c>
      <c r="G1455">
        <v>0</v>
      </c>
    </row>
    <row r="1456" spans="1:7" x14ac:dyDescent="0.3">
      <c r="A1456" s="1" t="s">
        <v>45</v>
      </c>
      <c r="B1456">
        <v>2015</v>
      </c>
      <c r="C1456" s="1" t="s">
        <v>98</v>
      </c>
      <c r="D1456" s="1" t="s">
        <v>104</v>
      </c>
      <c r="E1456">
        <v>2283508</v>
      </c>
      <c r="F1456">
        <v>252179330</v>
      </c>
      <c r="G1456">
        <v>684530</v>
      </c>
    </row>
    <row r="1457" spans="1:7" x14ac:dyDescent="0.3">
      <c r="A1457" s="1" t="s">
        <v>45</v>
      </c>
      <c r="B1457">
        <v>2015</v>
      </c>
      <c r="C1457" s="1" t="s">
        <v>98</v>
      </c>
      <c r="D1457" s="1" t="s">
        <v>116</v>
      </c>
      <c r="E1457">
        <v>0</v>
      </c>
      <c r="F1457">
        <v>0</v>
      </c>
      <c r="G1457">
        <v>0</v>
      </c>
    </row>
    <row r="1458" spans="1:7" x14ac:dyDescent="0.3">
      <c r="A1458" s="1" t="s">
        <v>45</v>
      </c>
      <c r="B1458">
        <v>2015</v>
      </c>
      <c r="C1458" s="1" t="s">
        <v>98</v>
      </c>
      <c r="D1458" s="1" t="s">
        <v>122</v>
      </c>
      <c r="E1458">
        <v>5811065</v>
      </c>
      <c r="F1458">
        <v>203353342</v>
      </c>
      <c r="G1458">
        <v>0</v>
      </c>
    </row>
    <row r="1459" spans="1:7" x14ac:dyDescent="0.3">
      <c r="A1459" s="1" t="s">
        <v>45</v>
      </c>
      <c r="B1459">
        <v>2015</v>
      </c>
      <c r="C1459" s="1" t="s">
        <v>98</v>
      </c>
      <c r="D1459" s="1" t="s">
        <v>351</v>
      </c>
      <c r="E1459">
        <v>0</v>
      </c>
      <c r="F1459">
        <v>0</v>
      </c>
      <c r="G1459">
        <v>0</v>
      </c>
    </row>
    <row r="1460" spans="1:7" x14ac:dyDescent="0.3">
      <c r="A1460" s="1" t="s">
        <v>45</v>
      </c>
      <c r="B1460">
        <v>2016</v>
      </c>
      <c r="C1460" s="1" t="s">
        <v>83</v>
      </c>
      <c r="D1460" s="1" t="s">
        <v>84</v>
      </c>
      <c r="E1460">
        <v>0</v>
      </c>
      <c r="F1460">
        <v>0</v>
      </c>
      <c r="G1460">
        <v>0</v>
      </c>
    </row>
    <row r="1461" spans="1:7" x14ac:dyDescent="0.3">
      <c r="A1461" s="1" t="s">
        <v>45</v>
      </c>
      <c r="B1461">
        <v>2016</v>
      </c>
      <c r="C1461" s="1" t="s">
        <v>83</v>
      </c>
      <c r="D1461" s="1" t="s">
        <v>86</v>
      </c>
      <c r="E1461">
        <v>38176</v>
      </c>
      <c r="F1461">
        <v>273180</v>
      </c>
      <c r="G1461">
        <v>739</v>
      </c>
    </row>
    <row r="1462" spans="1:7" x14ac:dyDescent="0.3">
      <c r="A1462" s="1" t="s">
        <v>45</v>
      </c>
      <c r="B1462">
        <v>2016</v>
      </c>
      <c r="C1462" s="1" t="s">
        <v>83</v>
      </c>
      <c r="D1462" s="1" t="s">
        <v>90</v>
      </c>
      <c r="E1462">
        <v>237078</v>
      </c>
      <c r="F1462">
        <v>1832979</v>
      </c>
      <c r="G1462">
        <v>5129</v>
      </c>
    </row>
    <row r="1463" spans="1:7" x14ac:dyDescent="0.3">
      <c r="A1463" s="1" t="s">
        <v>45</v>
      </c>
      <c r="B1463">
        <v>2016</v>
      </c>
      <c r="C1463" s="1" t="s">
        <v>83</v>
      </c>
      <c r="D1463" s="1" t="s">
        <v>94</v>
      </c>
      <c r="E1463">
        <v>17361</v>
      </c>
      <c r="F1463">
        <v>924057</v>
      </c>
      <c r="G1463">
        <v>0</v>
      </c>
    </row>
    <row r="1464" spans="1:7" x14ac:dyDescent="0.3">
      <c r="A1464" s="1" t="s">
        <v>45</v>
      </c>
      <c r="B1464">
        <v>2016</v>
      </c>
      <c r="C1464" s="1" t="s">
        <v>98</v>
      </c>
      <c r="D1464" s="1" t="s">
        <v>99</v>
      </c>
      <c r="E1464">
        <v>1068922</v>
      </c>
      <c r="F1464">
        <v>51296823</v>
      </c>
      <c r="G1464">
        <v>0</v>
      </c>
    </row>
    <row r="1465" spans="1:7" x14ac:dyDescent="0.3">
      <c r="A1465" s="1" t="s">
        <v>45</v>
      </c>
      <c r="B1465">
        <v>2016</v>
      </c>
      <c r="C1465" s="1" t="s">
        <v>98</v>
      </c>
      <c r="D1465" s="1" t="s">
        <v>104</v>
      </c>
      <c r="E1465">
        <v>2389596</v>
      </c>
      <c r="F1465">
        <v>244482430</v>
      </c>
      <c r="G1465">
        <v>664534</v>
      </c>
    </row>
    <row r="1466" spans="1:7" x14ac:dyDescent="0.3">
      <c r="A1466" s="1" t="s">
        <v>45</v>
      </c>
      <c r="B1466">
        <v>2016</v>
      </c>
      <c r="C1466" s="1" t="s">
        <v>98</v>
      </c>
      <c r="D1466" s="1" t="s">
        <v>116</v>
      </c>
      <c r="E1466">
        <v>0</v>
      </c>
      <c r="F1466">
        <v>0</v>
      </c>
      <c r="G1466">
        <v>0</v>
      </c>
    </row>
    <row r="1467" spans="1:7" x14ac:dyDescent="0.3">
      <c r="A1467" s="1" t="s">
        <v>45</v>
      </c>
      <c r="B1467">
        <v>2016</v>
      </c>
      <c r="C1467" s="1" t="s">
        <v>98</v>
      </c>
      <c r="D1467" s="1" t="s">
        <v>122</v>
      </c>
      <c r="E1467">
        <v>6041377</v>
      </c>
      <c r="F1467">
        <v>204439774</v>
      </c>
      <c r="G1467">
        <v>0</v>
      </c>
    </row>
    <row r="1468" spans="1:7" x14ac:dyDescent="0.3">
      <c r="A1468" s="1" t="s">
        <v>45</v>
      </c>
      <c r="B1468">
        <v>2016</v>
      </c>
      <c r="C1468" s="1" t="s">
        <v>98</v>
      </c>
      <c r="D1468" s="1" t="s">
        <v>351</v>
      </c>
      <c r="E1468">
        <v>0</v>
      </c>
      <c r="F1468">
        <v>0</v>
      </c>
      <c r="G1468">
        <v>0</v>
      </c>
    </row>
    <row r="1469" spans="1:7" x14ac:dyDescent="0.3">
      <c r="A1469" s="1" t="s">
        <v>45</v>
      </c>
      <c r="B1469">
        <v>2017</v>
      </c>
      <c r="C1469" s="1" t="s">
        <v>83</v>
      </c>
      <c r="D1469" s="1" t="s">
        <v>84</v>
      </c>
      <c r="E1469">
        <v>0</v>
      </c>
      <c r="F1469">
        <v>0</v>
      </c>
      <c r="G1469">
        <v>0</v>
      </c>
    </row>
    <row r="1470" spans="1:7" x14ac:dyDescent="0.3">
      <c r="A1470" s="1" t="s">
        <v>45</v>
      </c>
      <c r="B1470">
        <v>2017</v>
      </c>
      <c r="C1470" s="1" t="s">
        <v>83</v>
      </c>
      <c r="D1470" s="1" t="s">
        <v>86</v>
      </c>
      <c r="E1470">
        <v>44318</v>
      </c>
      <c r="F1470">
        <v>260238</v>
      </c>
      <c r="G1470">
        <v>704</v>
      </c>
    </row>
    <row r="1471" spans="1:7" x14ac:dyDescent="0.3">
      <c r="A1471" s="1" t="s">
        <v>45</v>
      </c>
      <c r="B1471">
        <v>2017</v>
      </c>
      <c r="C1471" s="1" t="s">
        <v>83</v>
      </c>
      <c r="D1471" s="1" t="s">
        <v>90</v>
      </c>
      <c r="E1471">
        <v>133505</v>
      </c>
      <c r="F1471">
        <v>1128400</v>
      </c>
      <c r="G1471">
        <v>3155</v>
      </c>
    </row>
    <row r="1472" spans="1:7" x14ac:dyDescent="0.3">
      <c r="A1472" s="1" t="s">
        <v>45</v>
      </c>
      <c r="B1472">
        <v>2017</v>
      </c>
      <c r="C1472" s="1" t="s">
        <v>83</v>
      </c>
      <c r="D1472" s="1" t="s">
        <v>94</v>
      </c>
      <c r="E1472">
        <v>19105</v>
      </c>
      <c r="F1472">
        <v>934714</v>
      </c>
      <c r="G1472">
        <v>0</v>
      </c>
    </row>
    <row r="1473" spans="1:7" x14ac:dyDescent="0.3">
      <c r="A1473" s="1" t="s">
        <v>45</v>
      </c>
      <c r="B1473">
        <v>2017</v>
      </c>
      <c r="C1473" s="1" t="s">
        <v>98</v>
      </c>
      <c r="D1473" s="1" t="s">
        <v>99</v>
      </c>
      <c r="E1473">
        <v>1181592</v>
      </c>
      <c r="F1473">
        <v>50527239</v>
      </c>
      <c r="G1473">
        <v>0</v>
      </c>
    </row>
    <row r="1474" spans="1:7" x14ac:dyDescent="0.3">
      <c r="A1474" s="1" t="s">
        <v>45</v>
      </c>
      <c r="B1474">
        <v>2017</v>
      </c>
      <c r="C1474" s="1" t="s">
        <v>98</v>
      </c>
      <c r="D1474" s="1" t="s">
        <v>104</v>
      </c>
      <c r="E1474">
        <v>2425056</v>
      </c>
      <c r="F1474">
        <v>234683399</v>
      </c>
      <c r="G1474">
        <v>656915</v>
      </c>
    </row>
    <row r="1475" spans="1:7" x14ac:dyDescent="0.3">
      <c r="A1475" s="1" t="s">
        <v>45</v>
      </c>
      <c r="B1475">
        <v>2017</v>
      </c>
      <c r="C1475" s="1" t="s">
        <v>98</v>
      </c>
      <c r="D1475" s="1" t="s">
        <v>116</v>
      </c>
      <c r="E1475">
        <v>0</v>
      </c>
      <c r="F1475">
        <v>0</v>
      </c>
      <c r="G1475">
        <v>0</v>
      </c>
    </row>
    <row r="1476" spans="1:7" x14ac:dyDescent="0.3">
      <c r="A1476" s="1" t="s">
        <v>45</v>
      </c>
      <c r="B1476">
        <v>2017</v>
      </c>
      <c r="C1476" s="1" t="s">
        <v>98</v>
      </c>
      <c r="D1476" s="1" t="s">
        <v>122</v>
      </c>
      <c r="E1476">
        <v>6303528</v>
      </c>
      <c r="F1476">
        <v>193694443</v>
      </c>
      <c r="G1476">
        <v>0</v>
      </c>
    </row>
    <row r="1477" spans="1:7" x14ac:dyDescent="0.3">
      <c r="A1477" s="1" t="s">
        <v>45</v>
      </c>
      <c r="B1477">
        <v>2017</v>
      </c>
      <c r="C1477" s="1" t="s">
        <v>98</v>
      </c>
      <c r="D1477" s="1" t="s">
        <v>351</v>
      </c>
      <c r="E1477">
        <v>0</v>
      </c>
      <c r="F1477">
        <v>0</v>
      </c>
      <c r="G1477">
        <v>0</v>
      </c>
    </row>
    <row r="1478" spans="1:7" x14ac:dyDescent="0.3">
      <c r="A1478" s="1" t="s">
        <v>45</v>
      </c>
      <c r="B1478">
        <v>2018</v>
      </c>
      <c r="C1478" s="1" t="s">
        <v>83</v>
      </c>
      <c r="D1478" s="1" t="s">
        <v>84</v>
      </c>
      <c r="E1478">
        <v>0</v>
      </c>
      <c r="F1478">
        <v>0</v>
      </c>
      <c r="G1478">
        <v>0</v>
      </c>
    </row>
    <row r="1479" spans="1:7" x14ac:dyDescent="0.3">
      <c r="A1479" s="1" t="s">
        <v>45</v>
      </c>
      <c r="B1479">
        <v>2018</v>
      </c>
      <c r="C1479" s="1" t="s">
        <v>83</v>
      </c>
      <c r="D1479" s="1" t="s">
        <v>86</v>
      </c>
      <c r="E1479">
        <v>46344</v>
      </c>
      <c r="F1479">
        <v>261914</v>
      </c>
      <c r="G1479">
        <v>696</v>
      </c>
    </row>
    <row r="1480" spans="1:7" x14ac:dyDescent="0.3">
      <c r="A1480" s="1" t="s">
        <v>45</v>
      </c>
      <c r="B1480">
        <v>2018</v>
      </c>
      <c r="C1480" s="1" t="s">
        <v>83</v>
      </c>
      <c r="D1480" s="1" t="s">
        <v>90</v>
      </c>
      <c r="E1480">
        <v>57704</v>
      </c>
      <c r="F1480">
        <v>1093732</v>
      </c>
      <c r="G1480">
        <v>3043</v>
      </c>
    </row>
    <row r="1481" spans="1:7" x14ac:dyDescent="0.3">
      <c r="A1481" s="1" t="s">
        <v>45</v>
      </c>
      <c r="B1481">
        <v>2018</v>
      </c>
      <c r="C1481" s="1" t="s">
        <v>83</v>
      </c>
      <c r="D1481" s="1" t="s">
        <v>94</v>
      </c>
      <c r="E1481">
        <v>21799</v>
      </c>
      <c r="F1481">
        <v>953473</v>
      </c>
      <c r="G1481">
        <v>0</v>
      </c>
    </row>
    <row r="1482" spans="1:7" x14ac:dyDescent="0.3">
      <c r="A1482" s="1" t="s">
        <v>45</v>
      </c>
      <c r="B1482">
        <v>2018</v>
      </c>
      <c r="C1482" s="1" t="s">
        <v>98</v>
      </c>
      <c r="D1482" s="1" t="s">
        <v>99</v>
      </c>
      <c r="E1482">
        <v>1231747</v>
      </c>
      <c r="F1482">
        <v>51979120</v>
      </c>
      <c r="G1482">
        <v>0</v>
      </c>
    </row>
    <row r="1483" spans="1:7" x14ac:dyDescent="0.3">
      <c r="A1483" s="1" t="s">
        <v>45</v>
      </c>
      <c r="B1483">
        <v>2018</v>
      </c>
      <c r="C1483" s="1" t="s">
        <v>98</v>
      </c>
      <c r="D1483" s="1" t="s">
        <v>104</v>
      </c>
      <c r="E1483">
        <v>2611855</v>
      </c>
      <c r="F1483">
        <v>236743396</v>
      </c>
      <c r="G1483">
        <v>659328</v>
      </c>
    </row>
    <row r="1484" spans="1:7" x14ac:dyDescent="0.3">
      <c r="A1484" s="1" t="s">
        <v>45</v>
      </c>
      <c r="B1484">
        <v>2018</v>
      </c>
      <c r="C1484" s="1" t="s">
        <v>98</v>
      </c>
      <c r="D1484" s="1" t="s">
        <v>116</v>
      </c>
      <c r="E1484">
        <v>0</v>
      </c>
      <c r="F1484">
        <v>0</v>
      </c>
      <c r="G1484">
        <v>0</v>
      </c>
    </row>
    <row r="1485" spans="1:7" x14ac:dyDescent="0.3">
      <c r="A1485" s="1" t="s">
        <v>45</v>
      </c>
      <c r="B1485">
        <v>2018</v>
      </c>
      <c r="C1485" s="1" t="s">
        <v>98</v>
      </c>
      <c r="D1485" s="1" t="s">
        <v>122</v>
      </c>
      <c r="E1485">
        <v>6707211</v>
      </c>
      <c r="F1485">
        <v>208411376</v>
      </c>
      <c r="G1485">
        <v>0</v>
      </c>
    </row>
    <row r="1486" spans="1:7" x14ac:dyDescent="0.3">
      <c r="A1486" s="1" t="s">
        <v>45</v>
      </c>
      <c r="B1486">
        <v>2018</v>
      </c>
      <c r="C1486" s="1" t="s">
        <v>98</v>
      </c>
      <c r="D1486" s="1" t="s">
        <v>351</v>
      </c>
      <c r="E1486">
        <v>0</v>
      </c>
      <c r="F1486">
        <v>0</v>
      </c>
      <c r="G1486">
        <v>0</v>
      </c>
    </row>
    <row r="1487" spans="1:7" x14ac:dyDescent="0.3">
      <c r="A1487" s="1" t="s">
        <v>45</v>
      </c>
      <c r="B1487">
        <v>2019</v>
      </c>
      <c r="C1487" s="1" t="s">
        <v>83</v>
      </c>
      <c r="D1487" s="1" t="s">
        <v>84</v>
      </c>
      <c r="E1487">
        <v>0</v>
      </c>
      <c r="F1487">
        <v>0</v>
      </c>
      <c r="G1487">
        <v>0</v>
      </c>
    </row>
    <row r="1488" spans="1:7" x14ac:dyDescent="0.3">
      <c r="A1488" s="1" t="s">
        <v>45</v>
      </c>
      <c r="B1488">
        <v>2019</v>
      </c>
      <c r="C1488" s="1" t="s">
        <v>83</v>
      </c>
      <c r="D1488" s="1" t="s">
        <v>86</v>
      </c>
      <c r="E1488">
        <v>46398.94</v>
      </c>
      <c r="F1488">
        <v>251879</v>
      </c>
      <c r="G1488">
        <v>680</v>
      </c>
    </row>
    <row r="1489" spans="1:7" x14ac:dyDescent="0.3">
      <c r="A1489" s="1" t="s">
        <v>45</v>
      </c>
      <c r="B1489">
        <v>2019</v>
      </c>
      <c r="C1489" s="1" t="s">
        <v>83</v>
      </c>
      <c r="D1489" s="1" t="s">
        <v>90</v>
      </c>
      <c r="E1489">
        <v>138925.41</v>
      </c>
      <c r="F1489">
        <v>979604</v>
      </c>
      <c r="G1489">
        <v>3105</v>
      </c>
    </row>
    <row r="1490" spans="1:7" x14ac:dyDescent="0.3">
      <c r="A1490" s="1" t="s">
        <v>45</v>
      </c>
      <c r="B1490">
        <v>2019</v>
      </c>
      <c r="C1490" s="1" t="s">
        <v>83</v>
      </c>
      <c r="D1490" s="1" t="s">
        <v>94</v>
      </c>
      <c r="E1490">
        <v>23367.02</v>
      </c>
      <c r="F1490">
        <v>962029</v>
      </c>
      <c r="G1490">
        <v>0</v>
      </c>
    </row>
    <row r="1491" spans="1:7" x14ac:dyDescent="0.3">
      <c r="A1491" s="1" t="s">
        <v>45</v>
      </c>
      <c r="B1491">
        <v>2019</v>
      </c>
      <c r="C1491" s="1" t="s">
        <v>98</v>
      </c>
      <c r="D1491" s="1" t="s">
        <v>99</v>
      </c>
      <c r="E1491">
        <v>1230024.08</v>
      </c>
      <c r="F1491">
        <v>50654668</v>
      </c>
      <c r="G1491">
        <v>0</v>
      </c>
    </row>
    <row r="1492" spans="1:7" x14ac:dyDescent="0.3">
      <c r="A1492" s="1" t="s">
        <v>45</v>
      </c>
      <c r="B1492">
        <v>2019</v>
      </c>
      <c r="C1492" s="1" t="s">
        <v>98</v>
      </c>
      <c r="D1492" s="1" t="s">
        <v>104</v>
      </c>
      <c r="E1492">
        <v>2614407.89</v>
      </c>
      <c r="F1492">
        <v>239001465</v>
      </c>
      <c r="G1492">
        <v>637701</v>
      </c>
    </row>
    <row r="1493" spans="1:7" x14ac:dyDescent="0.3">
      <c r="A1493" s="1" t="s">
        <v>45</v>
      </c>
      <c r="B1493">
        <v>2019</v>
      </c>
      <c r="C1493" s="1" t="s">
        <v>98</v>
      </c>
      <c r="D1493" s="1" t="s">
        <v>116</v>
      </c>
      <c r="E1493">
        <v>0</v>
      </c>
      <c r="F1493">
        <v>0</v>
      </c>
      <c r="G1493">
        <v>0</v>
      </c>
    </row>
    <row r="1494" spans="1:7" x14ac:dyDescent="0.3">
      <c r="A1494" s="1" t="s">
        <v>45</v>
      </c>
      <c r="B1494">
        <v>2019</v>
      </c>
      <c r="C1494" s="1" t="s">
        <v>98</v>
      </c>
      <c r="D1494" s="1" t="s">
        <v>122</v>
      </c>
      <c r="E1494">
        <v>6831673.8300000001</v>
      </c>
      <c r="F1494">
        <v>202110918</v>
      </c>
      <c r="G1494">
        <v>0</v>
      </c>
    </row>
    <row r="1495" spans="1:7" x14ac:dyDescent="0.3">
      <c r="A1495" s="1" t="s">
        <v>45</v>
      </c>
      <c r="B1495">
        <v>2019</v>
      </c>
      <c r="C1495" s="1" t="s">
        <v>98</v>
      </c>
      <c r="D1495" s="1" t="s">
        <v>351</v>
      </c>
      <c r="E1495">
        <v>0</v>
      </c>
      <c r="F1495">
        <v>0</v>
      </c>
      <c r="G1495">
        <v>0</v>
      </c>
    </row>
    <row r="1496" spans="1:7" x14ac:dyDescent="0.3">
      <c r="A1496" s="1" t="s">
        <v>45</v>
      </c>
      <c r="B1496">
        <v>2020</v>
      </c>
      <c r="C1496" s="1" t="s">
        <v>83</v>
      </c>
      <c r="D1496" s="1" t="s">
        <v>84</v>
      </c>
      <c r="E1496">
        <v>0</v>
      </c>
      <c r="F1496">
        <v>0</v>
      </c>
      <c r="G1496">
        <v>0</v>
      </c>
    </row>
    <row r="1497" spans="1:7" x14ac:dyDescent="0.3">
      <c r="A1497" s="1" t="s">
        <v>45</v>
      </c>
      <c r="B1497">
        <v>2020</v>
      </c>
      <c r="C1497" s="1" t="s">
        <v>83</v>
      </c>
      <c r="D1497" s="1" t="s">
        <v>86</v>
      </c>
      <c r="E1497">
        <v>46941.49</v>
      </c>
      <c r="F1497">
        <v>247135</v>
      </c>
      <c r="G1497">
        <v>670</v>
      </c>
    </row>
    <row r="1498" spans="1:7" x14ac:dyDescent="0.3">
      <c r="A1498" s="1" t="s">
        <v>45</v>
      </c>
      <c r="B1498">
        <v>2020</v>
      </c>
      <c r="C1498" s="1" t="s">
        <v>83</v>
      </c>
      <c r="D1498" s="1" t="s">
        <v>90</v>
      </c>
      <c r="E1498">
        <v>174716.66</v>
      </c>
      <c r="F1498">
        <v>1138183</v>
      </c>
      <c r="G1498">
        <v>3165</v>
      </c>
    </row>
    <row r="1499" spans="1:7" x14ac:dyDescent="0.3">
      <c r="A1499" s="1" t="s">
        <v>45</v>
      </c>
      <c r="B1499">
        <v>2020</v>
      </c>
      <c r="C1499" s="1" t="s">
        <v>83</v>
      </c>
      <c r="D1499" s="1" t="s">
        <v>94</v>
      </c>
      <c r="E1499">
        <v>23798.68</v>
      </c>
      <c r="F1499">
        <v>960745</v>
      </c>
      <c r="G1499">
        <v>0</v>
      </c>
    </row>
    <row r="1500" spans="1:7" x14ac:dyDescent="0.3">
      <c r="A1500" s="1" t="s">
        <v>45</v>
      </c>
      <c r="B1500">
        <v>2020</v>
      </c>
      <c r="C1500" s="1" t="s">
        <v>98</v>
      </c>
      <c r="D1500" s="1" t="s">
        <v>99</v>
      </c>
      <c r="E1500">
        <v>1219368.0900000001</v>
      </c>
      <c r="F1500">
        <v>46459411</v>
      </c>
      <c r="G1500">
        <v>0</v>
      </c>
    </row>
    <row r="1501" spans="1:7" x14ac:dyDescent="0.3">
      <c r="A1501" s="1" t="s">
        <v>45</v>
      </c>
      <c r="B1501">
        <v>2020</v>
      </c>
      <c r="C1501" s="1" t="s">
        <v>98</v>
      </c>
      <c r="D1501" s="1" t="s">
        <v>104</v>
      </c>
      <c r="E1501">
        <v>2646041.27</v>
      </c>
      <c r="F1501">
        <v>236165872</v>
      </c>
      <c r="G1501">
        <v>627414</v>
      </c>
    </row>
    <row r="1502" spans="1:7" x14ac:dyDescent="0.3">
      <c r="A1502" s="1" t="s">
        <v>45</v>
      </c>
      <c r="B1502">
        <v>2020</v>
      </c>
      <c r="C1502" s="1" t="s">
        <v>98</v>
      </c>
      <c r="D1502" s="1" t="s">
        <v>116</v>
      </c>
      <c r="E1502">
        <v>0</v>
      </c>
      <c r="F1502">
        <v>0</v>
      </c>
      <c r="G1502">
        <v>0</v>
      </c>
    </row>
    <row r="1503" spans="1:7" x14ac:dyDescent="0.3">
      <c r="A1503" s="1" t="s">
        <v>45</v>
      </c>
      <c r="B1503">
        <v>2020</v>
      </c>
      <c r="C1503" s="1" t="s">
        <v>98</v>
      </c>
      <c r="D1503" s="1" t="s">
        <v>122</v>
      </c>
      <c r="E1503">
        <v>6997659.79</v>
      </c>
      <c r="F1503">
        <v>218427275</v>
      </c>
      <c r="G1503">
        <v>0</v>
      </c>
    </row>
    <row r="1504" spans="1:7" x14ac:dyDescent="0.3">
      <c r="A1504" s="1" t="s">
        <v>45</v>
      </c>
      <c r="B1504">
        <v>2020</v>
      </c>
      <c r="C1504" s="1" t="s">
        <v>98</v>
      </c>
      <c r="D1504" s="1" t="s">
        <v>351</v>
      </c>
      <c r="E1504">
        <v>0</v>
      </c>
      <c r="F1504">
        <v>0</v>
      </c>
      <c r="G1504">
        <v>0</v>
      </c>
    </row>
    <row r="1505" spans="1:7" x14ac:dyDescent="0.3">
      <c r="A1505" s="1" t="s">
        <v>45</v>
      </c>
      <c r="B1505">
        <v>2021</v>
      </c>
      <c r="C1505" s="1" t="s">
        <v>83</v>
      </c>
      <c r="D1505" s="1" t="s">
        <v>84</v>
      </c>
      <c r="E1505">
        <v>0</v>
      </c>
      <c r="F1505">
        <v>0</v>
      </c>
      <c r="G1505">
        <v>0</v>
      </c>
    </row>
    <row r="1506" spans="1:7" x14ac:dyDescent="0.3">
      <c r="A1506" s="1" t="s">
        <v>45</v>
      </c>
      <c r="B1506">
        <v>2021</v>
      </c>
      <c r="C1506" s="1" t="s">
        <v>83</v>
      </c>
      <c r="D1506" s="1" t="s">
        <v>86</v>
      </c>
      <c r="E1506">
        <v>67926.929999999993</v>
      </c>
      <c r="F1506">
        <v>247256</v>
      </c>
      <c r="G1506">
        <v>669</v>
      </c>
    </row>
    <row r="1507" spans="1:7" x14ac:dyDescent="0.3">
      <c r="A1507" s="1" t="s">
        <v>45</v>
      </c>
      <c r="B1507">
        <v>2021</v>
      </c>
      <c r="C1507" s="1" t="s">
        <v>83</v>
      </c>
      <c r="D1507" s="1" t="s">
        <v>90</v>
      </c>
      <c r="E1507">
        <v>188864.02</v>
      </c>
      <c r="F1507">
        <v>1150098</v>
      </c>
      <c r="G1507">
        <v>3205</v>
      </c>
    </row>
    <row r="1508" spans="1:7" x14ac:dyDescent="0.3">
      <c r="A1508" s="1" t="s">
        <v>45</v>
      </c>
      <c r="B1508">
        <v>2021</v>
      </c>
      <c r="C1508" s="1" t="s">
        <v>83</v>
      </c>
      <c r="D1508" s="1" t="s">
        <v>94</v>
      </c>
      <c r="E1508">
        <v>48511.82</v>
      </c>
      <c r="F1508">
        <v>958895</v>
      </c>
      <c r="G1508">
        <v>0</v>
      </c>
    </row>
    <row r="1509" spans="1:7" x14ac:dyDescent="0.3">
      <c r="A1509" s="1" t="s">
        <v>45</v>
      </c>
      <c r="B1509">
        <v>2021</v>
      </c>
      <c r="C1509" s="1" t="s">
        <v>98</v>
      </c>
      <c r="D1509" s="1" t="s">
        <v>99</v>
      </c>
      <c r="E1509">
        <v>1818560.63</v>
      </c>
      <c r="F1509">
        <v>46919686</v>
      </c>
      <c r="G1509">
        <v>0</v>
      </c>
    </row>
    <row r="1510" spans="1:7" x14ac:dyDescent="0.3">
      <c r="A1510" s="1" t="s">
        <v>45</v>
      </c>
      <c r="B1510">
        <v>2021</v>
      </c>
      <c r="C1510" s="1" t="s">
        <v>98</v>
      </c>
      <c r="D1510" s="1" t="s">
        <v>104</v>
      </c>
      <c r="E1510">
        <v>4081006.25</v>
      </c>
      <c r="F1510">
        <v>233540730</v>
      </c>
      <c r="G1510">
        <v>596124</v>
      </c>
    </row>
    <row r="1511" spans="1:7" x14ac:dyDescent="0.3">
      <c r="A1511" s="1" t="s">
        <v>45</v>
      </c>
      <c r="B1511">
        <v>2021</v>
      </c>
      <c r="C1511" s="1" t="s">
        <v>98</v>
      </c>
      <c r="D1511" s="1" t="s">
        <v>116</v>
      </c>
      <c r="E1511">
        <v>0</v>
      </c>
      <c r="F1511">
        <v>0</v>
      </c>
      <c r="G1511">
        <v>0</v>
      </c>
    </row>
    <row r="1512" spans="1:7" x14ac:dyDescent="0.3">
      <c r="A1512" s="1" t="s">
        <v>45</v>
      </c>
      <c r="B1512">
        <v>2021</v>
      </c>
      <c r="C1512" s="1" t="s">
        <v>98</v>
      </c>
      <c r="D1512" s="1" t="s">
        <v>122</v>
      </c>
      <c r="E1512">
        <v>10737957.300000001</v>
      </c>
      <c r="F1512">
        <v>216597534</v>
      </c>
      <c r="G1512">
        <v>0</v>
      </c>
    </row>
    <row r="1513" spans="1:7" x14ac:dyDescent="0.3">
      <c r="A1513" s="1" t="s">
        <v>45</v>
      </c>
      <c r="B1513">
        <v>2021</v>
      </c>
      <c r="C1513" s="1" t="s">
        <v>98</v>
      </c>
      <c r="D1513" s="1" t="s">
        <v>351</v>
      </c>
      <c r="E1513">
        <v>0</v>
      </c>
      <c r="F1513">
        <v>0</v>
      </c>
      <c r="G1513">
        <v>0</v>
      </c>
    </row>
    <row r="1514" spans="1:7" x14ac:dyDescent="0.3">
      <c r="A1514" s="1" t="s">
        <v>46</v>
      </c>
      <c r="B1514">
        <v>2015</v>
      </c>
      <c r="C1514" s="1" t="s">
        <v>83</v>
      </c>
      <c r="D1514" s="1" t="s">
        <v>84</v>
      </c>
      <c r="E1514">
        <v>0</v>
      </c>
      <c r="F1514">
        <v>0</v>
      </c>
      <c r="G1514">
        <v>0</v>
      </c>
    </row>
    <row r="1515" spans="1:7" x14ac:dyDescent="0.3">
      <c r="A1515" s="1" t="s">
        <v>46</v>
      </c>
      <c r="B1515">
        <v>2015</v>
      </c>
      <c r="C1515" s="1" t="s">
        <v>83</v>
      </c>
      <c r="D1515" s="1" t="s">
        <v>86</v>
      </c>
      <c r="E1515">
        <v>1095.18</v>
      </c>
      <c r="F1515">
        <v>16558</v>
      </c>
      <c r="G1515">
        <v>47</v>
      </c>
    </row>
    <row r="1516" spans="1:7" x14ac:dyDescent="0.3">
      <c r="A1516" s="1" t="s">
        <v>46</v>
      </c>
      <c r="B1516">
        <v>2015</v>
      </c>
      <c r="C1516" s="1" t="s">
        <v>83</v>
      </c>
      <c r="D1516" s="1" t="s">
        <v>90</v>
      </c>
      <c r="E1516">
        <v>96603.96</v>
      </c>
      <c r="F1516">
        <v>1031235</v>
      </c>
      <c r="G1516">
        <v>3158</v>
      </c>
    </row>
    <row r="1517" spans="1:7" x14ac:dyDescent="0.3">
      <c r="A1517" s="1" t="s">
        <v>46</v>
      </c>
      <c r="B1517">
        <v>2015</v>
      </c>
      <c r="C1517" s="1" t="s">
        <v>83</v>
      </c>
      <c r="D1517" s="1" t="s">
        <v>94</v>
      </c>
      <c r="E1517">
        <v>0</v>
      </c>
      <c r="F1517">
        <v>0</v>
      </c>
      <c r="G1517">
        <v>0</v>
      </c>
    </row>
    <row r="1518" spans="1:7" x14ac:dyDescent="0.3">
      <c r="A1518" s="1" t="s">
        <v>46</v>
      </c>
      <c r="B1518">
        <v>2015</v>
      </c>
      <c r="C1518" s="1" t="s">
        <v>98</v>
      </c>
      <c r="D1518" s="1" t="s">
        <v>99</v>
      </c>
      <c r="E1518">
        <v>170052.15</v>
      </c>
      <c r="F1518">
        <v>10713053</v>
      </c>
      <c r="G1518">
        <v>0</v>
      </c>
    </row>
    <row r="1519" spans="1:7" x14ac:dyDescent="0.3">
      <c r="A1519" s="1" t="s">
        <v>46</v>
      </c>
      <c r="B1519">
        <v>2015</v>
      </c>
      <c r="C1519" s="1" t="s">
        <v>98</v>
      </c>
      <c r="D1519" s="1" t="s">
        <v>104</v>
      </c>
      <c r="E1519">
        <v>258546.57</v>
      </c>
      <c r="F1519">
        <v>45646131</v>
      </c>
      <c r="G1519">
        <v>132059</v>
      </c>
    </row>
    <row r="1520" spans="1:7" x14ac:dyDescent="0.3">
      <c r="A1520" s="1" t="s">
        <v>46</v>
      </c>
      <c r="B1520">
        <v>2015</v>
      </c>
      <c r="C1520" s="1" t="s">
        <v>98</v>
      </c>
      <c r="D1520" s="1" t="s">
        <v>116</v>
      </c>
      <c r="E1520">
        <v>0</v>
      </c>
      <c r="F1520">
        <v>0</v>
      </c>
      <c r="G1520">
        <v>0</v>
      </c>
    </row>
    <row r="1521" spans="1:7" x14ac:dyDescent="0.3">
      <c r="A1521" s="1" t="s">
        <v>46</v>
      </c>
      <c r="B1521">
        <v>2015</v>
      </c>
      <c r="C1521" s="1" t="s">
        <v>98</v>
      </c>
      <c r="D1521" s="1" t="s">
        <v>122</v>
      </c>
      <c r="E1521">
        <v>628538.18000000005</v>
      </c>
      <c r="F1521">
        <v>23686374</v>
      </c>
      <c r="G1521">
        <v>0</v>
      </c>
    </row>
    <row r="1522" spans="1:7" x14ac:dyDescent="0.3">
      <c r="A1522" s="1" t="s">
        <v>46</v>
      </c>
      <c r="B1522">
        <v>2015</v>
      </c>
      <c r="C1522" s="1" t="s">
        <v>98</v>
      </c>
      <c r="D1522" s="1" t="s">
        <v>351</v>
      </c>
      <c r="E1522">
        <v>0</v>
      </c>
      <c r="F1522">
        <v>0</v>
      </c>
      <c r="G1522">
        <v>0</v>
      </c>
    </row>
    <row r="1523" spans="1:7" x14ac:dyDescent="0.3">
      <c r="A1523" s="1" t="s">
        <v>46</v>
      </c>
      <c r="B1523">
        <v>2016</v>
      </c>
      <c r="C1523" s="1" t="s">
        <v>83</v>
      </c>
      <c r="D1523" s="1" t="s">
        <v>84</v>
      </c>
      <c r="E1523">
        <v>0</v>
      </c>
      <c r="F1523">
        <v>0</v>
      </c>
      <c r="G1523">
        <v>0</v>
      </c>
    </row>
    <row r="1524" spans="1:7" x14ac:dyDescent="0.3">
      <c r="A1524" s="1" t="s">
        <v>46</v>
      </c>
      <c r="B1524">
        <v>2016</v>
      </c>
      <c r="C1524" s="1" t="s">
        <v>83</v>
      </c>
      <c r="D1524" s="1" t="s">
        <v>86</v>
      </c>
      <c r="E1524">
        <v>1383.75</v>
      </c>
      <c r="F1524">
        <v>12864</v>
      </c>
      <c r="G1524">
        <v>38</v>
      </c>
    </row>
    <row r="1525" spans="1:7" x14ac:dyDescent="0.3">
      <c r="A1525" s="1" t="s">
        <v>46</v>
      </c>
      <c r="B1525">
        <v>2016</v>
      </c>
      <c r="C1525" s="1" t="s">
        <v>83</v>
      </c>
      <c r="D1525" s="1" t="s">
        <v>90</v>
      </c>
      <c r="E1525">
        <v>37637.82</v>
      </c>
      <c r="F1525">
        <v>565469</v>
      </c>
      <c r="G1525">
        <v>1710</v>
      </c>
    </row>
    <row r="1526" spans="1:7" x14ac:dyDescent="0.3">
      <c r="A1526" s="1" t="s">
        <v>46</v>
      </c>
      <c r="B1526">
        <v>2016</v>
      </c>
      <c r="C1526" s="1" t="s">
        <v>83</v>
      </c>
      <c r="D1526" s="1" t="s">
        <v>94</v>
      </c>
      <c r="E1526">
        <v>0</v>
      </c>
      <c r="F1526">
        <v>0</v>
      </c>
      <c r="G1526">
        <v>0</v>
      </c>
    </row>
    <row r="1527" spans="1:7" x14ac:dyDescent="0.3">
      <c r="A1527" s="1" t="s">
        <v>46</v>
      </c>
      <c r="B1527">
        <v>2016</v>
      </c>
      <c r="C1527" s="1" t="s">
        <v>98</v>
      </c>
      <c r="D1527" s="1" t="s">
        <v>99</v>
      </c>
      <c r="E1527">
        <v>164489.92000000001</v>
      </c>
      <c r="F1527">
        <v>10266660</v>
      </c>
      <c r="G1527">
        <v>0</v>
      </c>
    </row>
    <row r="1528" spans="1:7" x14ac:dyDescent="0.3">
      <c r="A1528" s="1" t="s">
        <v>46</v>
      </c>
      <c r="B1528">
        <v>2016</v>
      </c>
      <c r="C1528" s="1" t="s">
        <v>98</v>
      </c>
      <c r="D1528" s="1" t="s">
        <v>104</v>
      </c>
      <c r="E1528">
        <v>183121.25</v>
      </c>
      <c r="F1528">
        <v>46043732</v>
      </c>
      <c r="G1528">
        <v>126031</v>
      </c>
    </row>
    <row r="1529" spans="1:7" x14ac:dyDescent="0.3">
      <c r="A1529" s="1" t="s">
        <v>46</v>
      </c>
      <c r="B1529">
        <v>2016</v>
      </c>
      <c r="C1529" s="1" t="s">
        <v>98</v>
      </c>
      <c r="D1529" s="1" t="s">
        <v>116</v>
      </c>
      <c r="E1529">
        <v>0</v>
      </c>
      <c r="F1529">
        <v>0</v>
      </c>
      <c r="G1529">
        <v>0</v>
      </c>
    </row>
    <row r="1530" spans="1:7" x14ac:dyDescent="0.3">
      <c r="A1530" s="1" t="s">
        <v>46</v>
      </c>
      <c r="B1530">
        <v>2016</v>
      </c>
      <c r="C1530" s="1" t="s">
        <v>98</v>
      </c>
      <c r="D1530" s="1" t="s">
        <v>122</v>
      </c>
      <c r="E1530">
        <v>685660.01</v>
      </c>
      <c r="F1530">
        <v>22545902</v>
      </c>
      <c r="G1530">
        <v>0</v>
      </c>
    </row>
    <row r="1531" spans="1:7" x14ac:dyDescent="0.3">
      <c r="A1531" s="1" t="s">
        <v>46</v>
      </c>
      <c r="B1531">
        <v>2016</v>
      </c>
      <c r="C1531" s="1" t="s">
        <v>98</v>
      </c>
      <c r="D1531" s="1" t="s">
        <v>351</v>
      </c>
      <c r="E1531">
        <v>0</v>
      </c>
      <c r="F1531">
        <v>0</v>
      </c>
      <c r="G1531">
        <v>0</v>
      </c>
    </row>
    <row r="1532" spans="1:7" x14ac:dyDescent="0.3">
      <c r="A1532" s="1" t="s">
        <v>46</v>
      </c>
      <c r="B1532">
        <v>2017</v>
      </c>
      <c r="C1532" s="1" t="s">
        <v>83</v>
      </c>
      <c r="D1532" s="1" t="s">
        <v>84</v>
      </c>
      <c r="E1532">
        <v>0</v>
      </c>
      <c r="F1532">
        <v>0</v>
      </c>
      <c r="G1532">
        <v>0</v>
      </c>
    </row>
    <row r="1533" spans="1:7" x14ac:dyDescent="0.3">
      <c r="A1533" s="1" t="s">
        <v>46</v>
      </c>
      <c r="B1533">
        <v>2017</v>
      </c>
      <c r="C1533" s="1" t="s">
        <v>83</v>
      </c>
      <c r="D1533" s="1" t="s">
        <v>86</v>
      </c>
      <c r="E1533">
        <v>1279.44</v>
      </c>
      <c r="F1533">
        <v>8920</v>
      </c>
      <c r="G1533">
        <v>25</v>
      </c>
    </row>
    <row r="1534" spans="1:7" x14ac:dyDescent="0.3">
      <c r="A1534" s="1" t="s">
        <v>46</v>
      </c>
      <c r="B1534">
        <v>2017</v>
      </c>
      <c r="C1534" s="1" t="s">
        <v>83</v>
      </c>
      <c r="D1534" s="1" t="s">
        <v>90</v>
      </c>
      <c r="E1534">
        <v>51743.69</v>
      </c>
      <c r="F1534">
        <v>448057</v>
      </c>
      <c r="G1534">
        <v>1242.8499999999999</v>
      </c>
    </row>
    <row r="1535" spans="1:7" x14ac:dyDescent="0.3">
      <c r="A1535" s="1" t="s">
        <v>46</v>
      </c>
      <c r="B1535">
        <v>2017</v>
      </c>
      <c r="C1535" s="1" t="s">
        <v>83</v>
      </c>
      <c r="D1535" s="1" t="s">
        <v>94</v>
      </c>
      <c r="E1535">
        <v>0</v>
      </c>
      <c r="F1535">
        <v>0</v>
      </c>
      <c r="G1535">
        <v>0</v>
      </c>
    </row>
    <row r="1536" spans="1:7" x14ac:dyDescent="0.3">
      <c r="A1536" s="1" t="s">
        <v>46</v>
      </c>
      <c r="B1536">
        <v>2017</v>
      </c>
      <c r="C1536" s="1" t="s">
        <v>98</v>
      </c>
      <c r="D1536" s="1" t="s">
        <v>99</v>
      </c>
      <c r="E1536">
        <v>179641.60000000001</v>
      </c>
      <c r="F1536">
        <v>10320404</v>
      </c>
      <c r="G1536">
        <v>0</v>
      </c>
    </row>
    <row r="1537" spans="1:7" x14ac:dyDescent="0.3">
      <c r="A1537" s="1" t="s">
        <v>46</v>
      </c>
      <c r="B1537">
        <v>2017</v>
      </c>
      <c r="C1537" s="1" t="s">
        <v>98</v>
      </c>
      <c r="D1537" s="1" t="s">
        <v>104</v>
      </c>
      <c r="E1537">
        <v>201292.14</v>
      </c>
      <c r="F1537">
        <v>44704845</v>
      </c>
      <c r="G1537">
        <v>119878.65</v>
      </c>
    </row>
    <row r="1538" spans="1:7" x14ac:dyDescent="0.3">
      <c r="A1538" s="1" t="s">
        <v>46</v>
      </c>
      <c r="B1538">
        <v>2017</v>
      </c>
      <c r="C1538" s="1" t="s">
        <v>98</v>
      </c>
      <c r="D1538" s="1" t="s">
        <v>116</v>
      </c>
      <c r="E1538">
        <v>0</v>
      </c>
      <c r="F1538">
        <v>0</v>
      </c>
      <c r="G1538">
        <v>0</v>
      </c>
    </row>
    <row r="1539" spans="1:7" x14ac:dyDescent="0.3">
      <c r="A1539" s="1" t="s">
        <v>46</v>
      </c>
      <c r="B1539">
        <v>2017</v>
      </c>
      <c r="C1539" s="1" t="s">
        <v>98</v>
      </c>
      <c r="D1539" s="1" t="s">
        <v>122</v>
      </c>
      <c r="E1539">
        <v>721103.42</v>
      </c>
      <c r="F1539">
        <v>21777282</v>
      </c>
      <c r="G1539">
        <v>0</v>
      </c>
    </row>
    <row r="1540" spans="1:7" x14ac:dyDescent="0.3">
      <c r="A1540" s="1" t="s">
        <v>46</v>
      </c>
      <c r="B1540">
        <v>2017</v>
      </c>
      <c r="C1540" s="1" t="s">
        <v>98</v>
      </c>
      <c r="D1540" s="1" t="s">
        <v>351</v>
      </c>
      <c r="E1540">
        <v>0</v>
      </c>
      <c r="F1540">
        <v>0</v>
      </c>
      <c r="G1540">
        <v>0</v>
      </c>
    </row>
    <row r="1541" spans="1:7" x14ac:dyDescent="0.3">
      <c r="A1541" s="1" t="s">
        <v>46</v>
      </c>
      <c r="B1541">
        <v>2018</v>
      </c>
      <c r="C1541" s="1" t="s">
        <v>83</v>
      </c>
      <c r="D1541" s="1" t="s">
        <v>84</v>
      </c>
      <c r="E1541">
        <v>0</v>
      </c>
      <c r="F1541">
        <v>0</v>
      </c>
      <c r="G1541">
        <v>0</v>
      </c>
    </row>
    <row r="1542" spans="1:7" x14ac:dyDescent="0.3">
      <c r="A1542" s="1" t="s">
        <v>46</v>
      </c>
      <c r="B1542">
        <v>2018</v>
      </c>
      <c r="C1542" s="1" t="s">
        <v>83</v>
      </c>
      <c r="D1542" s="1" t="s">
        <v>86</v>
      </c>
      <c r="E1542">
        <v>1321.84</v>
      </c>
      <c r="F1542">
        <v>9452.2000000000007</v>
      </c>
      <c r="G1542">
        <v>33.6</v>
      </c>
    </row>
    <row r="1543" spans="1:7" x14ac:dyDescent="0.3">
      <c r="A1543" s="1" t="s">
        <v>46</v>
      </c>
      <c r="B1543">
        <v>2018</v>
      </c>
      <c r="C1543" s="1" t="s">
        <v>83</v>
      </c>
      <c r="D1543" s="1" t="s">
        <v>90</v>
      </c>
      <c r="E1543">
        <v>57465.53</v>
      </c>
      <c r="F1543">
        <v>448820.1</v>
      </c>
      <c r="G1543">
        <v>1358.6</v>
      </c>
    </row>
    <row r="1544" spans="1:7" x14ac:dyDescent="0.3">
      <c r="A1544" s="1" t="s">
        <v>46</v>
      </c>
      <c r="B1544">
        <v>2018</v>
      </c>
      <c r="C1544" s="1" t="s">
        <v>83</v>
      </c>
      <c r="D1544" s="1" t="s">
        <v>94</v>
      </c>
      <c r="E1544">
        <v>0</v>
      </c>
      <c r="F1544">
        <v>0</v>
      </c>
      <c r="G1544">
        <v>0</v>
      </c>
    </row>
    <row r="1545" spans="1:7" x14ac:dyDescent="0.3">
      <c r="A1545" s="1" t="s">
        <v>46</v>
      </c>
      <c r="B1545">
        <v>2018</v>
      </c>
      <c r="C1545" s="1" t="s">
        <v>98</v>
      </c>
      <c r="D1545" s="1" t="s">
        <v>99</v>
      </c>
      <c r="E1545">
        <v>190300.4</v>
      </c>
      <c r="F1545">
        <v>11004125.25</v>
      </c>
      <c r="G1545">
        <v>0</v>
      </c>
    </row>
    <row r="1546" spans="1:7" x14ac:dyDescent="0.3">
      <c r="A1546" s="1" t="s">
        <v>46</v>
      </c>
      <c r="B1546">
        <v>2018</v>
      </c>
      <c r="C1546" s="1" t="s">
        <v>98</v>
      </c>
      <c r="D1546" s="1" t="s">
        <v>104</v>
      </c>
      <c r="E1546">
        <v>217587.43</v>
      </c>
      <c r="F1546">
        <v>44383088.090000004</v>
      </c>
      <c r="G1546">
        <v>122296.48</v>
      </c>
    </row>
    <row r="1547" spans="1:7" x14ac:dyDescent="0.3">
      <c r="A1547" s="1" t="s">
        <v>46</v>
      </c>
      <c r="B1547">
        <v>2018</v>
      </c>
      <c r="C1547" s="1" t="s">
        <v>98</v>
      </c>
      <c r="D1547" s="1" t="s">
        <v>116</v>
      </c>
      <c r="E1547">
        <v>0</v>
      </c>
      <c r="F1547">
        <v>0</v>
      </c>
      <c r="G1547">
        <v>0</v>
      </c>
    </row>
    <row r="1548" spans="1:7" x14ac:dyDescent="0.3">
      <c r="A1548" s="1" t="s">
        <v>46</v>
      </c>
      <c r="B1548">
        <v>2018</v>
      </c>
      <c r="C1548" s="1" t="s">
        <v>98</v>
      </c>
      <c r="D1548" s="1" t="s">
        <v>122</v>
      </c>
      <c r="E1548">
        <v>734060.4</v>
      </c>
      <c r="F1548">
        <v>22434635.27</v>
      </c>
      <c r="G1548">
        <v>0</v>
      </c>
    </row>
    <row r="1549" spans="1:7" x14ac:dyDescent="0.3">
      <c r="A1549" s="1" t="s">
        <v>46</v>
      </c>
      <c r="B1549">
        <v>2018</v>
      </c>
      <c r="C1549" s="1" t="s">
        <v>98</v>
      </c>
      <c r="D1549" s="1" t="s">
        <v>351</v>
      </c>
      <c r="E1549">
        <v>0</v>
      </c>
      <c r="F1549">
        <v>0</v>
      </c>
      <c r="G1549">
        <v>0</v>
      </c>
    </row>
    <row r="1550" spans="1:7" x14ac:dyDescent="0.3">
      <c r="A1550" s="1" t="s">
        <v>46</v>
      </c>
      <c r="B1550">
        <v>2019</v>
      </c>
      <c r="C1550" s="1" t="s">
        <v>83</v>
      </c>
      <c r="D1550" s="1" t="s">
        <v>84</v>
      </c>
      <c r="E1550">
        <v>0</v>
      </c>
      <c r="F1550">
        <v>0</v>
      </c>
      <c r="G1550">
        <v>0</v>
      </c>
    </row>
    <row r="1551" spans="1:7" x14ac:dyDescent="0.3">
      <c r="A1551" s="1" t="s">
        <v>46</v>
      </c>
      <c r="B1551">
        <v>2019</v>
      </c>
      <c r="C1551" s="1" t="s">
        <v>83</v>
      </c>
      <c r="D1551" s="1" t="s">
        <v>86</v>
      </c>
      <c r="E1551">
        <v>1335.69</v>
      </c>
      <c r="F1551">
        <v>9452.16</v>
      </c>
      <c r="G1551">
        <v>33.6</v>
      </c>
    </row>
    <row r="1552" spans="1:7" x14ac:dyDescent="0.3">
      <c r="A1552" s="1" t="s">
        <v>46</v>
      </c>
      <c r="B1552">
        <v>2019</v>
      </c>
      <c r="C1552" s="1" t="s">
        <v>83</v>
      </c>
      <c r="D1552" s="1" t="s">
        <v>90</v>
      </c>
      <c r="E1552">
        <v>58068.58</v>
      </c>
      <c r="F1552">
        <v>448820.1</v>
      </c>
      <c r="G1552">
        <v>1358.64</v>
      </c>
    </row>
    <row r="1553" spans="1:7" x14ac:dyDescent="0.3">
      <c r="A1553" s="1" t="s">
        <v>46</v>
      </c>
      <c r="B1553">
        <v>2019</v>
      </c>
      <c r="C1553" s="1" t="s">
        <v>83</v>
      </c>
      <c r="D1553" s="1" t="s">
        <v>94</v>
      </c>
      <c r="E1553">
        <v>0</v>
      </c>
      <c r="F1553">
        <v>0</v>
      </c>
      <c r="G1553">
        <v>0</v>
      </c>
    </row>
    <row r="1554" spans="1:7" x14ac:dyDescent="0.3">
      <c r="A1554" s="1" t="s">
        <v>46</v>
      </c>
      <c r="B1554">
        <v>2019</v>
      </c>
      <c r="C1554" s="1" t="s">
        <v>98</v>
      </c>
      <c r="D1554" s="1" t="s">
        <v>99</v>
      </c>
      <c r="E1554">
        <v>191544.23</v>
      </c>
      <c r="F1554">
        <v>10694021.18</v>
      </c>
      <c r="G1554">
        <v>0</v>
      </c>
    </row>
    <row r="1555" spans="1:7" x14ac:dyDescent="0.3">
      <c r="A1555" s="1" t="s">
        <v>46</v>
      </c>
      <c r="B1555">
        <v>2019</v>
      </c>
      <c r="C1555" s="1" t="s">
        <v>98</v>
      </c>
      <c r="D1555" s="1" t="s">
        <v>104</v>
      </c>
      <c r="E1555">
        <v>224856.94</v>
      </c>
      <c r="F1555">
        <v>44408913.390000001</v>
      </c>
      <c r="G1555">
        <v>127438.57</v>
      </c>
    </row>
    <row r="1556" spans="1:7" x14ac:dyDescent="0.3">
      <c r="A1556" s="1" t="s">
        <v>46</v>
      </c>
      <c r="B1556">
        <v>2019</v>
      </c>
      <c r="C1556" s="1" t="s">
        <v>98</v>
      </c>
      <c r="D1556" s="1" t="s">
        <v>116</v>
      </c>
      <c r="E1556">
        <v>0</v>
      </c>
      <c r="F1556">
        <v>0</v>
      </c>
      <c r="G1556">
        <v>0</v>
      </c>
    </row>
    <row r="1557" spans="1:7" x14ac:dyDescent="0.3">
      <c r="A1557" s="1" t="s">
        <v>46</v>
      </c>
      <c r="B1557">
        <v>2019</v>
      </c>
      <c r="C1557" s="1" t="s">
        <v>98</v>
      </c>
      <c r="D1557" s="1" t="s">
        <v>122</v>
      </c>
      <c r="E1557">
        <v>750644.85</v>
      </c>
      <c r="F1557">
        <v>22186869.18</v>
      </c>
      <c r="G1557">
        <v>0</v>
      </c>
    </row>
    <row r="1558" spans="1:7" x14ac:dyDescent="0.3">
      <c r="A1558" s="1" t="s">
        <v>46</v>
      </c>
      <c r="B1558">
        <v>2019</v>
      </c>
      <c r="C1558" s="1" t="s">
        <v>98</v>
      </c>
      <c r="D1558" s="1" t="s">
        <v>351</v>
      </c>
      <c r="E1558">
        <v>0</v>
      </c>
      <c r="F1558">
        <v>0</v>
      </c>
      <c r="G1558">
        <v>0</v>
      </c>
    </row>
    <row r="1559" spans="1:7" x14ac:dyDescent="0.3">
      <c r="A1559" s="1" t="s">
        <v>46</v>
      </c>
      <c r="B1559">
        <v>2020</v>
      </c>
      <c r="C1559" s="1" t="s">
        <v>83</v>
      </c>
      <c r="D1559" s="1" t="s">
        <v>84</v>
      </c>
      <c r="E1559">
        <v>0</v>
      </c>
      <c r="F1559">
        <v>0</v>
      </c>
      <c r="G1559">
        <v>0</v>
      </c>
    </row>
    <row r="1560" spans="1:7" x14ac:dyDescent="0.3">
      <c r="A1560" s="1" t="s">
        <v>46</v>
      </c>
      <c r="B1560">
        <v>2020</v>
      </c>
      <c r="C1560" s="1" t="s">
        <v>83</v>
      </c>
      <c r="D1560" s="1" t="s">
        <v>86</v>
      </c>
      <c r="E1560">
        <v>1364.04</v>
      </c>
      <c r="F1560">
        <v>9452.16</v>
      </c>
      <c r="G1560">
        <v>33.6</v>
      </c>
    </row>
    <row r="1561" spans="1:7" x14ac:dyDescent="0.3">
      <c r="A1561" s="1" t="s">
        <v>46</v>
      </c>
      <c r="B1561">
        <v>2020</v>
      </c>
      <c r="C1561" s="1" t="s">
        <v>83</v>
      </c>
      <c r="D1561" s="1" t="s">
        <v>90</v>
      </c>
      <c r="E1561">
        <v>59147.28</v>
      </c>
      <c r="F1561">
        <v>450158.58</v>
      </c>
      <c r="G1561">
        <v>1358.64</v>
      </c>
    </row>
    <row r="1562" spans="1:7" x14ac:dyDescent="0.3">
      <c r="A1562" s="1" t="s">
        <v>46</v>
      </c>
      <c r="B1562">
        <v>2020</v>
      </c>
      <c r="C1562" s="1" t="s">
        <v>83</v>
      </c>
      <c r="D1562" s="1" t="s">
        <v>94</v>
      </c>
      <c r="E1562">
        <v>0</v>
      </c>
      <c r="F1562">
        <v>0</v>
      </c>
      <c r="G1562">
        <v>0</v>
      </c>
    </row>
    <row r="1563" spans="1:7" x14ac:dyDescent="0.3">
      <c r="A1563" s="1" t="s">
        <v>46</v>
      </c>
      <c r="B1563">
        <v>2020</v>
      </c>
      <c r="C1563" s="1" t="s">
        <v>98</v>
      </c>
      <c r="D1563" s="1" t="s">
        <v>99</v>
      </c>
      <c r="E1563">
        <v>161631.12</v>
      </c>
      <c r="F1563">
        <v>9760448.0899999999</v>
      </c>
      <c r="G1563">
        <v>0</v>
      </c>
    </row>
    <row r="1564" spans="1:7" x14ac:dyDescent="0.3">
      <c r="A1564" s="1" t="s">
        <v>46</v>
      </c>
      <c r="B1564">
        <v>2020</v>
      </c>
      <c r="C1564" s="1" t="s">
        <v>98</v>
      </c>
      <c r="D1564" s="1" t="s">
        <v>104</v>
      </c>
      <c r="E1564">
        <v>221081.38</v>
      </c>
      <c r="F1564">
        <v>41909144.619999997</v>
      </c>
      <c r="G1564">
        <v>124083.19</v>
      </c>
    </row>
    <row r="1565" spans="1:7" x14ac:dyDescent="0.3">
      <c r="A1565" s="1" t="s">
        <v>46</v>
      </c>
      <c r="B1565">
        <v>2020</v>
      </c>
      <c r="C1565" s="1" t="s">
        <v>98</v>
      </c>
      <c r="D1565" s="1" t="s">
        <v>116</v>
      </c>
      <c r="E1565">
        <v>0</v>
      </c>
      <c r="F1565">
        <v>0</v>
      </c>
      <c r="G1565">
        <v>0</v>
      </c>
    </row>
    <row r="1566" spans="1:7" x14ac:dyDescent="0.3">
      <c r="A1566" s="1" t="s">
        <v>46</v>
      </c>
      <c r="B1566">
        <v>2020</v>
      </c>
      <c r="C1566" s="1" t="s">
        <v>98</v>
      </c>
      <c r="D1566" s="1" t="s">
        <v>122</v>
      </c>
      <c r="E1566">
        <v>662671.17000000004</v>
      </c>
      <c r="F1566">
        <v>22266337.699999999</v>
      </c>
      <c r="G1566">
        <v>0</v>
      </c>
    </row>
    <row r="1567" spans="1:7" x14ac:dyDescent="0.3">
      <c r="A1567" s="1" t="s">
        <v>46</v>
      </c>
      <c r="B1567">
        <v>2020</v>
      </c>
      <c r="C1567" s="1" t="s">
        <v>98</v>
      </c>
      <c r="D1567" s="1" t="s">
        <v>351</v>
      </c>
      <c r="E1567">
        <v>0</v>
      </c>
      <c r="F1567">
        <v>0</v>
      </c>
      <c r="G1567">
        <v>0</v>
      </c>
    </row>
    <row r="1568" spans="1:7" x14ac:dyDescent="0.3">
      <c r="A1568" s="1" t="s">
        <v>46</v>
      </c>
      <c r="B1568">
        <v>2021</v>
      </c>
      <c r="C1568" s="1" t="s">
        <v>83</v>
      </c>
      <c r="D1568" s="1" t="s">
        <v>84</v>
      </c>
      <c r="E1568">
        <v>0</v>
      </c>
      <c r="F1568">
        <v>0</v>
      </c>
      <c r="G1568">
        <v>0</v>
      </c>
    </row>
    <row r="1569" spans="1:7" x14ac:dyDescent="0.3">
      <c r="A1569" s="1" t="s">
        <v>46</v>
      </c>
      <c r="B1569">
        <v>2021</v>
      </c>
      <c r="C1569" s="1" t="s">
        <v>83</v>
      </c>
      <c r="D1569" s="1" t="s">
        <v>86</v>
      </c>
      <c r="E1569">
        <v>1843.54</v>
      </c>
      <c r="F1569">
        <v>9455</v>
      </c>
      <c r="G1569">
        <v>34</v>
      </c>
    </row>
    <row r="1570" spans="1:7" x14ac:dyDescent="0.3">
      <c r="A1570" s="1" t="s">
        <v>46</v>
      </c>
      <c r="B1570">
        <v>2021</v>
      </c>
      <c r="C1570" s="1" t="s">
        <v>83</v>
      </c>
      <c r="D1570" s="1" t="s">
        <v>90</v>
      </c>
      <c r="E1570">
        <v>41970.57</v>
      </c>
      <c r="F1570">
        <v>449043.38</v>
      </c>
      <c r="G1570">
        <v>1358.6</v>
      </c>
    </row>
    <row r="1571" spans="1:7" x14ac:dyDescent="0.3">
      <c r="A1571" s="1" t="s">
        <v>46</v>
      </c>
      <c r="B1571">
        <v>2021</v>
      </c>
      <c r="C1571" s="1" t="s">
        <v>83</v>
      </c>
      <c r="D1571" s="1" t="s">
        <v>94</v>
      </c>
      <c r="E1571">
        <v>0</v>
      </c>
      <c r="F1571">
        <v>0</v>
      </c>
      <c r="G1571">
        <v>0</v>
      </c>
    </row>
    <row r="1572" spans="1:7" x14ac:dyDescent="0.3">
      <c r="A1572" s="1" t="s">
        <v>46</v>
      </c>
      <c r="B1572">
        <v>2021</v>
      </c>
      <c r="C1572" s="1" t="s">
        <v>98</v>
      </c>
      <c r="D1572" s="1" t="s">
        <v>99</v>
      </c>
      <c r="E1572">
        <v>192504.42</v>
      </c>
      <c r="F1572">
        <v>9785181.3000000007</v>
      </c>
      <c r="G1572">
        <v>0</v>
      </c>
    </row>
    <row r="1573" spans="1:7" x14ac:dyDescent="0.3">
      <c r="A1573" s="1" t="s">
        <v>46</v>
      </c>
      <c r="B1573">
        <v>2021</v>
      </c>
      <c r="C1573" s="1" t="s">
        <v>98</v>
      </c>
      <c r="D1573" s="1" t="s">
        <v>104</v>
      </c>
      <c r="E1573">
        <v>254074.3</v>
      </c>
      <c r="F1573">
        <v>42218616</v>
      </c>
      <c r="G1573">
        <v>134438.96</v>
      </c>
    </row>
    <row r="1574" spans="1:7" x14ac:dyDescent="0.3">
      <c r="A1574" s="1" t="s">
        <v>46</v>
      </c>
      <c r="B1574">
        <v>2021</v>
      </c>
      <c r="C1574" s="1" t="s">
        <v>98</v>
      </c>
      <c r="D1574" s="1" t="s">
        <v>116</v>
      </c>
      <c r="E1574">
        <v>0</v>
      </c>
      <c r="F1574">
        <v>0</v>
      </c>
      <c r="G1574">
        <v>0</v>
      </c>
    </row>
    <row r="1575" spans="1:7" x14ac:dyDescent="0.3">
      <c r="A1575" s="1" t="s">
        <v>46</v>
      </c>
      <c r="B1575">
        <v>2021</v>
      </c>
      <c r="C1575" s="1" t="s">
        <v>98</v>
      </c>
      <c r="D1575" s="1" t="s">
        <v>122</v>
      </c>
      <c r="E1575">
        <v>776422.43</v>
      </c>
      <c r="F1575">
        <v>21585937.620000001</v>
      </c>
      <c r="G1575">
        <v>0</v>
      </c>
    </row>
    <row r="1576" spans="1:7" x14ac:dyDescent="0.3">
      <c r="A1576" s="1" t="s">
        <v>46</v>
      </c>
      <c r="B1576">
        <v>2021</v>
      </c>
      <c r="C1576" s="1" t="s">
        <v>98</v>
      </c>
      <c r="D1576" s="1" t="s">
        <v>351</v>
      </c>
      <c r="E1576">
        <v>0</v>
      </c>
      <c r="F1576">
        <v>0</v>
      </c>
      <c r="G1576">
        <v>0</v>
      </c>
    </row>
    <row r="1577" spans="1:7" x14ac:dyDescent="0.3">
      <c r="A1577" s="1" t="s">
        <v>47</v>
      </c>
      <c r="B1577">
        <v>2015</v>
      </c>
      <c r="C1577" s="1" t="s">
        <v>83</v>
      </c>
      <c r="D1577" s="1" t="s">
        <v>84</v>
      </c>
      <c r="E1577">
        <v>0</v>
      </c>
      <c r="F1577">
        <v>0</v>
      </c>
      <c r="G1577">
        <v>0</v>
      </c>
    </row>
    <row r="1578" spans="1:7" x14ac:dyDescent="0.3">
      <c r="A1578" s="1" t="s">
        <v>47</v>
      </c>
      <c r="B1578">
        <v>2015</v>
      </c>
      <c r="C1578" s="1" t="s">
        <v>83</v>
      </c>
      <c r="D1578" s="1" t="s">
        <v>86</v>
      </c>
      <c r="E1578">
        <v>0</v>
      </c>
      <c r="F1578">
        <v>0</v>
      </c>
      <c r="G1578">
        <v>0</v>
      </c>
    </row>
    <row r="1579" spans="1:7" x14ac:dyDescent="0.3">
      <c r="A1579" s="1" t="s">
        <v>47</v>
      </c>
      <c r="B1579">
        <v>2015</v>
      </c>
      <c r="C1579" s="1" t="s">
        <v>83</v>
      </c>
      <c r="D1579" s="1" t="s">
        <v>90</v>
      </c>
      <c r="E1579">
        <v>8341.7199999999993</v>
      </c>
      <c r="F1579">
        <v>163848</v>
      </c>
      <c r="G1579">
        <v>424</v>
      </c>
    </row>
    <row r="1580" spans="1:7" x14ac:dyDescent="0.3">
      <c r="A1580" s="1" t="s">
        <v>47</v>
      </c>
      <c r="B1580">
        <v>2015</v>
      </c>
      <c r="C1580" s="1" t="s">
        <v>83</v>
      </c>
      <c r="D1580" s="1" t="s">
        <v>94</v>
      </c>
      <c r="E1580">
        <v>1467.4</v>
      </c>
      <c r="F1580">
        <v>18611</v>
      </c>
      <c r="G1580">
        <v>0</v>
      </c>
    </row>
    <row r="1581" spans="1:7" x14ac:dyDescent="0.3">
      <c r="A1581" s="1" t="s">
        <v>47</v>
      </c>
      <c r="B1581">
        <v>2015</v>
      </c>
      <c r="C1581" s="1" t="s">
        <v>98</v>
      </c>
      <c r="D1581" s="1" t="s">
        <v>99</v>
      </c>
      <c r="E1581">
        <v>78774.490000000005</v>
      </c>
      <c r="F1581">
        <v>4666022</v>
      </c>
      <c r="G1581">
        <v>0</v>
      </c>
    </row>
    <row r="1582" spans="1:7" x14ac:dyDescent="0.3">
      <c r="A1582" s="1" t="s">
        <v>47</v>
      </c>
      <c r="B1582">
        <v>2015</v>
      </c>
      <c r="C1582" s="1" t="s">
        <v>98</v>
      </c>
      <c r="D1582" s="1" t="s">
        <v>104</v>
      </c>
      <c r="E1582">
        <v>25703.63</v>
      </c>
      <c r="F1582">
        <v>4607212</v>
      </c>
      <c r="G1582">
        <v>10652</v>
      </c>
    </row>
    <row r="1583" spans="1:7" x14ac:dyDescent="0.3">
      <c r="A1583" s="1" t="s">
        <v>47</v>
      </c>
      <c r="B1583">
        <v>2015</v>
      </c>
      <c r="C1583" s="1" t="s">
        <v>98</v>
      </c>
      <c r="D1583" s="1" t="s">
        <v>116</v>
      </c>
      <c r="E1583">
        <v>0</v>
      </c>
      <c r="F1583">
        <v>0</v>
      </c>
      <c r="G1583">
        <v>0</v>
      </c>
    </row>
    <row r="1584" spans="1:7" x14ac:dyDescent="0.3">
      <c r="A1584" s="1" t="s">
        <v>47</v>
      </c>
      <c r="B1584">
        <v>2015</v>
      </c>
      <c r="C1584" s="1" t="s">
        <v>98</v>
      </c>
      <c r="D1584" s="1" t="s">
        <v>122</v>
      </c>
      <c r="E1584">
        <v>414231.63</v>
      </c>
      <c r="F1584">
        <v>14415698</v>
      </c>
      <c r="G1584">
        <v>0</v>
      </c>
    </row>
    <row r="1585" spans="1:7" x14ac:dyDescent="0.3">
      <c r="A1585" s="1" t="s">
        <v>47</v>
      </c>
      <c r="B1585">
        <v>2015</v>
      </c>
      <c r="C1585" s="1" t="s">
        <v>98</v>
      </c>
      <c r="D1585" s="1" t="s">
        <v>351</v>
      </c>
      <c r="E1585">
        <v>0</v>
      </c>
      <c r="F1585">
        <v>0</v>
      </c>
      <c r="G1585">
        <v>0</v>
      </c>
    </row>
    <row r="1586" spans="1:7" x14ac:dyDescent="0.3">
      <c r="A1586" s="1" t="s">
        <v>47</v>
      </c>
      <c r="B1586">
        <v>2016</v>
      </c>
      <c r="C1586" s="1" t="s">
        <v>83</v>
      </c>
      <c r="D1586" s="1" t="s">
        <v>84</v>
      </c>
      <c r="E1586">
        <v>0</v>
      </c>
      <c r="F1586">
        <v>0</v>
      </c>
      <c r="G1586">
        <v>0</v>
      </c>
    </row>
    <row r="1587" spans="1:7" x14ac:dyDescent="0.3">
      <c r="A1587" s="1" t="s">
        <v>47</v>
      </c>
      <c r="B1587">
        <v>2016</v>
      </c>
      <c r="C1587" s="1" t="s">
        <v>83</v>
      </c>
      <c r="D1587" s="1" t="s">
        <v>86</v>
      </c>
      <c r="E1587">
        <v>0</v>
      </c>
      <c r="F1587">
        <v>0</v>
      </c>
      <c r="G1587">
        <v>0</v>
      </c>
    </row>
    <row r="1588" spans="1:7" x14ac:dyDescent="0.3">
      <c r="A1588" s="1" t="s">
        <v>47</v>
      </c>
      <c r="B1588">
        <v>2016</v>
      </c>
      <c r="C1588" s="1" t="s">
        <v>83</v>
      </c>
      <c r="D1588" s="1" t="s">
        <v>90</v>
      </c>
      <c r="E1588">
        <v>8311.34</v>
      </c>
      <c r="F1588">
        <v>152559</v>
      </c>
      <c r="G1588">
        <v>424.8</v>
      </c>
    </row>
    <row r="1589" spans="1:7" x14ac:dyDescent="0.3">
      <c r="A1589" s="1" t="s">
        <v>47</v>
      </c>
      <c r="B1589">
        <v>2016</v>
      </c>
      <c r="C1589" s="1" t="s">
        <v>83</v>
      </c>
      <c r="D1589" s="1" t="s">
        <v>94</v>
      </c>
      <c r="E1589">
        <v>1653.95</v>
      </c>
      <c r="F1589">
        <v>17280</v>
      </c>
      <c r="G1589">
        <v>0</v>
      </c>
    </row>
    <row r="1590" spans="1:7" x14ac:dyDescent="0.3">
      <c r="A1590" s="1" t="s">
        <v>47</v>
      </c>
      <c r="B1590">
        <v>2016</v>
      </c>
      <c r="C1590" s="1" t="s">
        <v>98</v>
      </c>
      <c r="D1590" s="1" t="s">
        <v>99</v>
      </c>
      <c r="E1590">
        <v>76556.13</v>
      </c>
      <c r="F1590">
        <v>4261434</v>
      </c>
      <c r="G1590">
        <v>0</v>
      </c>
    </row>
    <row r="1591" spans="1:7" x14ac:dyDescent="0.3">
      <c r="A1591" s="1" t="s">
        <v>47</v>
      </c>
      <c r="B1591">
        <v>2016</v>
      </c>
      <c r="C1591" s="1" t="s">
        <v>98</v>
      </c>
      <c r="D1591" s="1" t="s">
        <v>104</v>
      </c>
      <c r="E1591">
        <v>30314.12</v>
      </c>
      <c r="F1591">
        <v>3976846</v>
      </c>
      <c r="G1591">
        <v>10148</v>
      </c>
    </row>
    <row r="1592" spans="1:7" x14ac:dyDescent="0.3">
      <c r="A1592" s="1" t="s">
        <v>47</v>
      </c>
      <c r="B1592">
        <v>2016</v>
      </c>
      <c r="C1592" s="1" t="s">
        <v>98</v>
      </c>
      <c r="D1592" s="1" t="s">
        <v>116</v>
      </c>
      <c r="E1592">
        <v>0</v>
      </c>
      <c r="F1592">
        <v>0</v>
      </c>
      <c r="G1592">
        <v>0</v>
      </c>
    </row>
    <row r="1593" spans="1:7" x14ac:dyDescent="0.3">
      <c r="A1593" s="1" t="s">
        <v>47</v>
      </c>
      <c r="B1593">
        <v>2016</v>
      </c>
      <c r="C1593" s="1" t="s">
        <v>98</v>
      </c>
      <c r="D1593" s="1" t="s">
        <v>122</v>
      </c>
      <c r="E1593">
        <v>379350.35</v>
      </c>
      <c r="F1593">
        <v>12346400</v>
      </c>
      <c r="G1593">
        <v>0</v>
      </c>
    </row>
    <row r="1594" spans="1:7" x14ac:dyDescent="0.3">
      <c r="A1594" s="1" t="s">
        <v>47</v>
      </c>
      <c r="B1594">
        <v>2016</v>
      </c>
      <c r="C1594" s="1" t="s">
        <v>98</v>
      </c>
      <c r="D1594" s="1" t="s">
        <v>351</v>
      </c>
      <c r="E1594">
        <v>0</v>
      </c>
      <c r="F1594">
        <v>0</v>
      </c>
      <c r="G1594">
        <v>0</v>
      </c>
    </row>
    <row r="1595" spans="1:7" x14ac:dyDescent="0.3">
      <c r="A1595" s="1" t="s">
        <v>47</v>
      </c>
      <c r="B1595">
        <v>2017</v>
      </c>
      <c r="C1595" s="1" t="s">
        <v>83</v>
      </c>
      <c r="D1595" s="1" t="s">
        <v>84</v>
      </c>
      <c r="E1595">
        <v>0</v>
      </c>
      <c r="F1595">
        <v>0</v>
      </c>
      <c r="G1595">
        <v>0</v>
      </c>
    </row>
    <row r="1596" spans="1:7" x14ac:dyDescent="0.3">
      <c r="A1596" s="1" t="s">
        <v>47</v>
      </c>
      <c r="B1596">
        <v>2017</v>
      </c>
      <c r="C1596" s="1" t="s">
        <v>83</v>
      </c>
      <c r="D1596" s="1" t="s">
        <v>86</v>
      </c>
      <c r="E1596">
        <v>0</v>
      </c>
      <c r="F1596">
        <v>0</v>
      </c>
      <c r="G1596">
        <v>0</v>
      </c>
    </row>
    <row r="1597" spans="1:7" x14ac:dyDescent="0.3">
      <c r="A1597" s="1" t="s">
        <v>47</v>
      </c>
      <c r="B1597">
        <v>2017</v>
      </c>
      <c r="C1597" s="1" t="s">
        <v>83</v>
      </c>
      <c r="D1597" s="1" t="s">
        <v>90</v>
      </c>
      <c r="E1597">
        <v>8607.32</v>
      </c>
      <c r="F1597">
        <v>163848</v>
      </c>
      <c r="G1597">
        <v>424.8</v>
      </c>
    </row>
    <row r="1598" spans="1:7" x14ac:dyDescent="0.3">
      <c r="A1598" s="1" t="s">
        <v>47</v>
      </c>
      <c r="B1598">
        <v>2017</v>
      </c>
      <c r="C1598" s="1" t="s">
        <v>83</v>
      </c>
      <c r="D1598" s="1" t="s">
        <v>94</v>
      </c>
      <c r="E1598">
        <v>1505.88</v>
      </c>
      <c r="F1598">
        <v>17280</v>
      </c>
      <c r="G1598">
        <v>0</v>
      </c>
    </row>
    <row r="1599" spans="1:7" x14ac:dyDescent="0.3">
      <c r="A1599" s="1" t="s">
        <v>47</v>
      </c>
      <c r="B1599">
        <v>2017</v>
      </c>
      <c r="C1599" s="1" t="s">
        <v>98</v>
      </c>
      <c r="D1599" s="1" t="s">
        <v>99</v>
      </c>
      <c r="E1599">
        <v>79819.520000000004</v>
      </c>
      <c r="F1599">
        <v>3995185</v>
      </c>
      <c r="G1599">
        <v>0</v>
      </c>
    </row>
    <row r="1600" spans="1:7" x14ac:dyDescent="0.3">
      <c r="A1600" s="1" t="s">
        <v>47</v>
      </c>
      <c r="B1600">
        <v>2017</v>
      </c>
      <c r="C1600" s="1" t="s">
        <v>98</v>
      </c>
      <c r="D1600" s="1" t="s">
        <v>104</v>
      </c>
      <c r="E1600">
        <v>24227.07</v>
      </c>
      <c r="F1600">
        <v>4494088</v>
      </c>
      <c r="G1600">
        <v>10234.23</v>
      </c>
    </row>
    <row r="1601" spans="1:7" x14ac:dyDescent="0.3">
      <c r="A1601" s="1" t="s">
        <v>47</v>
      </c>
      <c r="B1601">
        <v>2017</v>
      </c>
      <c r="C1601" s="1" t="s">
        <v>98</v>
      </c>
      <c r="D1601" s="1" t="s">
        <v>116</v>
      </c>
      <c r="E1601">
        <v>0</v>
      </c>
      <c r="F1601">
        <v>0</v>
      </c>
      <c r="G1601">
        <v>0</v>
      </c>
    </row>
    <row r="1602" spans="1:7" x14ac:dyDescent="0.3">
      <c r="A1602" s="1" t="s">
        <v>47</v>
      </c>
      <c r="B1602">
        <v>2017</v>
      </c>
      <c r="C1602" s="1" t="s">
        <v>98</v>
      </c>
      <c r="D1602" s="1" t="s">
        <v>122</v>
      </c>
      <c r="E1602">
        <v>395255.28</v>
      </c>
      <c r="F1602">
        <v>12167563</v>
      </c>
      <c r="G1602">
        <v>0</v>
      </c>
    </row>
    <row r="1603" spans="1:7" x14ac:dyDescent="0.3">
      <c r="A1603" s="1" t="s">
        <v>47</v>
      </c>
      <c r="B1603">
        <v>2017</v>
      </c>
      <c r="C1603" s="1" t="s">
        <v>98</v>
      </c>
      <c r="D1603" s="1" t="s">
        <v>351</v>
      </c>
      <c r="E1603">
        <v>0</v>
      </c>
      <c r="F1603">
        <v>0</v>
      </c>
      <c r="G1603">
        <v>0</v>
      </c>
    </row>
    <row r="1604" spans="1:7" x14ac:dyDescent="0.3">
      <c r="A1604" s="1" t="s">
        <v>47</v>
      </c>
      <c r="B1604">
        <v>2018</v>
      </c>
      <c r="C1604" s="1" t="s">
        <v>83</v>
      </c>
      <c r="D1604" s="1" t="s">
        <v>84</v>
      </c>
      <c r="E1604">
        <v>0</v>
      </c>
      <c r="F1604">
        <v>0</v>
      </c>
      <c r="G1604">
        <v>0</v>
      </c>
    </row>
    <row r="1605" spans="1:7" x14ac:dyDescent="0.3">
      <c r="A1605" s="1" t="s">
        <v>47</v>
      </c>
      <c r="B1605">
        <v>2018</v>
      </c>
      <c r="C1605" s="1" t="s">
        <v>83</v>
      </c>
      <c r="D1605" s="1" t="s">
        <v>86</v>
      </c>
      <c r="E1605">
        <v>0</v>
      </c>
      <c r="F1605">
        <v>0</v>
      </c>
      <c r="G1605">
        <v>0</v>
      </c>
    </row>
    <row r="1606" spans="1:7" x14ac:dyDescent="0.3">
      <c r="A1606" s="1" t="s">
        <v>47</v>
      </c>
      <c r="B1606">
        <v>2018</v>
      </c>
      <c r="C1606" s="1" t="s">
        <v>83</v>
      </c>
      <c r="D1606" s="1" t="s">
        <v>90</v>
      </c>
      <c r="E1606">
        <v>8515.68</v>
      </c>
      <c r="F1606">
        <v>153342</v>
      </c>
      <c r="G1606">
        <v>424.8</v>
      </c>
    </row>
    <row r="1607" spans="1:7" x14ac:dyDescent="0.3">
      <c r="A1607" s="1" t="s">
        <v>47</v>
      </c>
      <c r="B1607">
        <v>2018</v>
      </c>
      <c r="C1607" s="1" t="s">
        <v>83</v>
      </c>
      <c r="D1607" s="1" t="s">
        <v>94</v>
      </c>
      <c r="E1607">
        <v>1497.6</v>
      </c>
      <c r="F1607">
        <v>17280</v>
      </c>
      <c r="G1607">
        <v>0</v>
      </c>
    </row>
    <row r="1608" spans="1:7" x14ac:dyDescent="0.3">
      <c r="A1608" s="1" t="s">
        <v>47</v>
      </c>
      <c r="B1608">
        <v>2018</v>
      </c>
      <c r="C1608" s="1" t="s">
        <v>98</v>
      </c>
      <c r="D1608" s="1" t="s">
        <v>99</v>
      </c>
      <c r="E1608">
        <v>77794.070000000007</v>
      </c>
      <c r="F1608">
        <v>4500407</v>
      </c>
      <c r="G1608">
        <v>0</v>
      </c>
    </row>
    <row r="1609" spans="1:7" x14ac:dyDescent="0.3">
      <c r="A1609" s="1" t="s">
        <v>47</v>
      </c>
      <c r="B1609">
        <v>2018</v>
      </c>
      <c r="C1609" s="1" t="s">
        <v>98</v>
      </c>
      <c r="D1609" s="1" t="s">
        <v>104</v>
      </c>
      <c r="E1609">
        <v>27391.52</v>
      </c>
      <c r="F1609">
        <v>4540276</v>
      </c>
      <c r="G1609">
        <v>11237.54</v>
      </c>
    </row>
    <row r="1610" spans="1:7" x14ac:dyDescent="0.3">
      <c r="A1610" s="1" t="s">
        <v>47</v>
      </c>
      <c r="B1610">
        <v>2018</v>
      </c>
      <c r="C1610" s="1" t="s">
        <v>98</v>
      </c>
      <c r="D1610" s="1" t="s">
        <v>116</v>
      </c>
      <c r="E1610">
        <v>0</v>
      </c>
      <c r="F1610">
        <v>0</v>
      </c>
      <c r="G1610">
        <v>0</v>
      </c>
    </row>
    <row r="1611" spans="1:7" x14ac:dyDescent="0.3">
      <c r="A1611" s="1" t="s">
        <v>47</v>
      </c>
      <c r="B1611">
        <v>2018</v>
      </c>
      <c r="C1611" s="1" t="s">
        <v>98</v>
      </c>
      <c r="D1611" s="1" t="s">
        <v>122</v>
      </c>
      <c r="E1611">
        <v>404195.62</v>
      </c>
      <c r="F1611">
        <v>12958025</v>
      </c>
      <c r="G1611">
        <v>0</v>
      </c>
    </row>
    <row r="1612" spans="1:7" x14ac:dyDescent="0.3">
      <c r="A1612" s="1" t="s">
        <v>47</v>
      </c>
      <c r="B1612">
        <v>2018</v>
      </c>
      <c r="C1612" s="1" t="s">
        <v>98</v>
      </c>
      <c r="D1612" s="1" t="s">
        <v>351</v>
      </c>
      <c r="E1612">
        <v>0</v>
      </c>
      <c r="F1612">
        <v>0</v>
      </c>
      <c r="G1612">
        <v>0</v>
      </c>
    </row>
    <row r="1613" spans="1:7" x14ac:dyDescent="0.3">
      <c r="A1613" s="1" t="s">
        <v>47</v>
      </c>
      <c r="B1613">
        <v>2019</v>
      </c>
      <c r="C1613" s="1" t="s">
        <v>83</v>
      </c>
      <c r="D1613" s="1" t="s">
        <v>84</v>
      </c>
      <c r="E1613">
        <v>0</v>
      </c>
      <c r="F1613">
        <v>0</v>
      </c>
      <c r="G1613">
        <v>0</v>
      </c>
    </row>
    <row r="1614" spans="1:7" x14ac:dyDescent="0.3">
      <c r="A1614" s="1" t="s">
        <v>47</v>
      </c>
      <c r="B1614">
        <v>2019</v>
      </c>
      <c r="C1614" s="1" t="s">
        <v>83</v>
      </c>
      <c r="D1614" s="1" t="s">
        <v>86</v>
      </c>
      <c r="E1614">
        <v>0</v>
      </c>
      <c r="F1614">
        <v>0</v>
      </c>
      <c r="G1614">
        <v>0</v>
      </c>
    </row>
    <row r="1615" spans="1:7" x14ac:dyDescent="0.3">
      <c r="A1615" s="1" t="s">
        <v>47</v>
      </c>
      <c r="B1615">
        <v>2019</v>
      </c>
      <c r="C1615" s="1" t="s">
        <v>83</v>
      </c>
      <c r="D1615" s="1" t="s">
        <v>90</v>
      </c>
      <c r="E1615">
        <v>8602.4</v>
      </c>
      <c r="F1615">
        <v>152106</v>
      </c>
      <c r="G1615">
        <v>424.8</v>
      </c>
    </row>
    <row r="1616" spans="1:7" x14ac:dyDescent="0.3">
      <c r="A1616" s="1" t="s">
        <v>47</v>
      </c>
      <c r="B1616">
        <v>2019</v>
      </c>
      <c r="C1616" s="1" t="s">
        <v>83</v>
      </c>
      <c r="D1616" s="1" t="s">
        <v>94</v>
      </c>
      <c r="E1616">
        <v>1511.2</v>
      </c>
      <c r="F1616">
        <v>17280</v>
      </c>
      <c r="G1616">
        <v>0</v>
      </c>
    </row>
    <row r="1617" spans="1:7" x14ac:dyDescent="0.3">
      <c r="A1617" s="1" t="s">
        <v>47</v>
      </c>
      <c r="B1617">
        <v>2019</v>
      </c>
      <c r="C1617" s="1" t="s">
        <v>98</v>
      </c>
      <c r="D1617" s="1" t="s">
        <v>99</v>
      </c>
      <c r="E1617">
        <v>77539.38</v>
      </c>
      <c r="F1617">
        <v>3995371</v>
      </c>
      <c r="G1617">
        <v>0</v>
      </c>
    </row>
    <row r="1618" spans="1:7" x14ac:dyDescent="0.3">
      <c r="A1618" s="1" t="s">
        <v>47</v>
      </c>
      <c r="B1618">
        <v>2019</v>
      </c>
      <c r="C1618" s="1" t="s">
        <v>98</v>
      </c>
      <c r="D1618" s="1" t="s">
        <v>104</v>
      </c>
      <c r="E1618">
        <v>28099.360000000001</v>
      </c>
      <c r="F1618">
        <v>4084117</v>
      </c>
      <c r="G1618">
        <v>10285.31</v>
      </c>
    </row>
    <row r="1619" spans="1:7" x14ac:dyDescent="0.3">
      <c r="A1619" s="1" t="s">
        <v>47</v>
      </c>
      <c r="B1619">
        <v>2019</v>
      </c>
      <c r="C1619" s="1" t="s">
        <v>98</v>
      </c>
      <c r="D1619" s="1" t="s">
        <v>116</v>
      </c>
      <c r="E1619">
        <v>0</v>
      </c>
      <c r="F1619">
        <v>0</v>
      </c>
      <c r="G1619">
        <v>0</v>
      </c>
    </row>
    <row r="1620" spans="1:7" x14ac:dyDescent="0.3">
      <c r="A1620" s="1" t="s">
        <v>47</v>
      </c>
      <c r="B1620">
        <v>2019</v>
      </c>
      <c r="C1620" s="1" t="s">
        <v>98</v>
      </c>
      <c r="D1620" s="1" t="s">
        <v>122</v>
      </c>
      <c r="E1620">
        <v>415310.11</v>
      </c>
      <c r="F1620">
        <v>12741870</v>
      </c>
      <c r="G1620">
        <v>0</v>
      </c>
    </row>
    <row r="1621" spans="1:7" x14ac:dyDescent="0.3">
      <c r="A1621" s="1" t="s">
        <v>47</v>
      </c>
      <c r="B1621">
        <v>2019</v>
      </c>
      <c r="C1621" s="1" t="s">
        <v>98</v>
      </c>
      <c r="D1621" s="1" t="s">
        <v>351</v>
      </c>
      <c r="E1621">
        <v>0</v>
      </c>
      <c r="F1621">
        <v>0</v>
      </c>
      <c r="G1621">
        <v>0</v>
      </c>
    </row>
    <row r="1622" spans="1:7" x14ac:dyDescent="0.3">
      <c r="A1622" s="1" t="s">
        <v>47</v>
      </c>
      <c r="B1622">
        <v>2020</v>
      </c>
      <c r="C1622" s="1" t="s">
        <v>83</v>
      </c>
      <c r="D1622" s="1" t="s">
        <v>84</v>
      </c>
      <c r="E1622">
        <v>0</v>
      </c>
      <c r="F1622">
        <v>0</v>
      </c>
      <c r="G1622">
        <v>0</v>
      </c>
    </row>
    <row r="1623" spans="1:7" x14ac:dyDescent="0.3">
      <c r="A1623" s="1" t="s">
        <v>47</v>
      </c>
      <c r="B1623">
        <v>2020</v>
      </c>
      <c r="C1623" s="1" t="s">
        <v>83</v>
      </c>
      <c r="D1623" s="1" t="s">
        <v>86</v>
      </c>
      <c r="E1623">
        <v>0</v>
      </c>
      <c r="F1623">
        <v>0</v>
      </c>
      <c r="G1623">
        <v>0</v>
      </c>
    </row>
    <row r="1624" spans="1:7" x14ac:dyDescent="0.3">
      <c r="A1624" s="1" t="s">
        <v>47</v>
      </c>
      <c r="B1624">
        <v>2020</v>
      </c>
      <c r="C1624" s="1" t="s">
        <v>83</v>
      </c>
      <c r="D1624" s="1" t="s">
        <v>90</v>
      </c>
      <c r="E1624">
        <v>8714.64</v>
      </c>
      <c r="F1624">
        <v>152559</v>
      </c>
      <c r="G1624">
        <v>424.8</v>
      </c>
    </row>
    <row r="1625" spans="1:7" x14ac:dyDescent="0.3">
      <c r="A1625" s="1" t="s">
        <v>47</v>
      </c>
      <c r="B1625">
        <v>2020</v>
      </c>
      <c r="C1625" s="1" t="s">
        <v>83</v>
      </c>
      <c r="D1625" s="1" t="s">
        <v>94</v>
      </c>
      <c r="E1625">
        <v>1401.42</v>
      </c>
      <c r="F1625">
        <v>17912</v>
      </c>
      <c r="G1625">
        <v>0</v>
      </c>
    </row>
    <row r="1626" spans="1:7" x14ac:dyDescent="0.3">
      <c r="A1626" s="1" t="s">
        <v>47</v>
      </c>
      <c r="B1626">
        <v>2020</v>
      </c>
      <c r="C1626" s="1" t="s">
        <v>98</v>
      </c>
      <c r="D1626" s="1" t="s">
        <v>99</v>
      </c>
      <c r="E1626">
        <v>74348.710000000006</v>
      </c>
      <c r="F1626">
        <v>3657490</v>
      </c>
      <c r="G1626">
        <v>0</v>
      </c>
    </row>
    <row r="1627" spans="1:7" x14ac:dyDescent="0.3">
      <c r="A1627" s="1" t="s">
        <v>47</v>
      </c>
      <c r="B1627">
        <v>2020</v>
      </c>
      <c r="C1627" s="1" t="s">
        <v>98</v>
      </c>
      <c r="D1627" s="1" t="s">
        <v>104</v>
      </c>
      <c r="E1627">
        <v>26796.03</v>
      </c>
      <c r="F1627">
        <v>3672872</v>
      </c>
      <c r="G1627">
        <v>9248.5</v>
      </c>
    </row>
    <row r="1628" spans="1:7" x14ac:dyDescent="0.3">
      <c r="A1628" s="1" t="s">
        <v>47</v>
      </c>
      <c r="B1628">
        <v>2020</v>
      </c>
      <c r="C1628" s="1" t="s">
        <v>98</v>
      </c>
      <c r="D1628" s="1" t="s">
        <v>116</v>
      </c>
      <c r="E1628">
        <v>0</v>
      </c>
      <c r="F1628">
        <v>0</v>
      </c>
      <c r="G1628">
        <v>0</v>
      </c>
    </row>
    <row r="1629" spans="1:7" x14ac:dyDescent="0.3">
      <c r="A1629" s="1" t="s">
        <v>47</v>
      </c>
      <c r="B1629">
        <v>2020</v>
      </c>
      <c r="C1629" s="1" t="s">
        <v>98</v>
      </c>
      <c r="D1629" s="1" t="s">
        <v>122</v>
      </c>
      <c r="E1629">
        <v>423574.84</v>
      </c>
      <c r="F1629">
        <v>12923176</v>
      </c>
      <c r="G1629">
        <v>0</v>
      </c>
    </row>
    <row r="1630" spans="1:7" x14ac:dyDescent="0.3">
      <c r="A1630" s="1" t="s">
        <v>47</v>
      </c>
      <c r="B1630">
        <v>2020</v>
      </c>
      <c r="C1630" s="1" t="s">
        <v>98</v>
      </c>
      <c r="D1630" s="1" t="s">
        <v>351</v>
      </c>
      <c r="E1630">
        <v>0</v>
      </c>
      <c r="F1630">
        <v>0</v>
      </c>
      <c r="G1630">
        <v>0</v>
      </c>
    </row>
    <row r="1631" spans="1:7" x14ac:dyDescent="0.3">
      <c r="A1631" s="1" t="s">
        <v>47</v>
      </c>
      <c r="B1631">
        <v>2021</v>
      </c>
      <c r="C1631" s="1" t="s">
        <v>83</v>
      </c>
      <c r="D1631" s="1" t="s">
        <v>84</v>
      </c>
      <c r="E1631">
        <v>0</v>
      </c>
      <c r="F1631">
        <v>0</v>
      </c>
      <c r="G1631">
        <v>0</v>
      </c>
    </row>
    <row r="1632" spans="1:7" x14ac:dyDescent="0.3">
      <c r="A1632" s="1" t="s">
        <v>47</v>
      </c>
      <c r="B1632">
        <v>2021</v>
      </c>
      <c r="C1632" s="1" t="s">
        <v>83</v>
      </c>
      <c r="D1632" s="1" t="s">
        <v>86</v>
      </c>
      <c r="E1632">
        <v>0</v>
      </c>
      <c r="F1632">
        <v>0</v>
      </c>
      <c r="G1632">
        <v>0</v>
      </c>
    </row>
    <row r="1633" spans="1:7" x14ac:dyDescent="0.3">
      <c r="A1633" s="1" t="s">
        <v>47</v>
      </c>
      <c r="B1633">
        <v>2021</v>
      </c>
      <c r="C1633" s="1" t="s">
        <v>83</v>
      </c>
      <c r="D1633" s="1" t="s">
        <v>90</v>
      </c>
      <c r="E1633">
        <v>9192.16</v>
      </c>
      <c r="F1633">
        <v>152161</v>
      </c>
      <c r="G1633">
        <v>424.8</v>
      </c>
    </row>
    <row r="1634" spans="1:7" x14ac:dyDescent="0.3">
      <c r="A1634" s="1" t="s">
        <v>47</v>
      </c>
      <c r="B1634">
        <v>2021</v>
      </c>
      <c r="C1634" s="1" t="s">
        <v>83</v>
      </c>
      <c r="D1634" s="1" t="s">
        <v>94</v>
      </c>
      <c r="E1634">
        <v>507.08</v>
      </c>
      <c r="F1634">
        <v>17787</v>
      </c>
      <c r="G1634">
        <v>0</v>
      </c>
    </row>
    <row r="1635" spans="1:7" x14ac:dyDescent="0.3">
      <c r="A1635" s="1" t="s">
        <v>47</v>
      </c>
      <c r="B1635">
        <v>2021</v>
      </c>
      <c r="C1635" s="1" t="s">
        <v>98</v>
      </c>
      <c r="D1635" s="1" t="s">
        <v>99</v>
      </c>
      <c r="E1635">
        <v>76107.179999999993</v>
      </c>
      <c r="F1635">
        <v>3643620</v>
      </c>
      <c r="G1635">
        <v>0</v>
      </c>
    </row>
    <row r="1636" spans="1:7" x14ac:dyDescent="0.3">
      <c r="A1636" s="1" t="s">
        <v>47</v>
      </c>
      <c r="B1636">
        <v>2021</v>
      </c>
      <c r="C1636" s="1" t="s">
        <v>98</v>
      </c>
      <c r="D1636" s="1" t="s">
        <v>104</v>
      </c>
      <c r="E1636">
        <v>26825.23</v>
      </c>
      <c r="F1636">
        <v>3541424</v>
      </c>
      <c r="G1636">
        <v>8923.7999999999993</v>
      </c>
    </row>
    <row r="1637" spans="1:7" x14ac:dyDescent="0.3">
      <c r="A1637" s="1" t="s">
        <v>47</v>
      </c>
      <c r="B1637">
        <v>2021</v>
      </c>
      <c r="C1637" s="1" t="s">
        <v>98</v>
      </c>
      <c r="D1637" s="1" t="s">
        <v>116</v>
      </c>
      <c r="E1637">
        <v>0</v>
      </c>
      <c r="F1637">
        <v>0</v>
      </c>
      <c r="G1637">
        <v>0</v>
      </c>
    </row>
    <row r="1638" spans="1:7" x14ac:dyDescent="0.3">
      <c r="A1638" s="1" t="s">
        <v>47</v>
      </c>
      <c r="B1638">
        <v>2021</v>
      </c>
      <c r="C1638" s="1" t="s">
        <v>98</v>
      </c>
      <c r="D1638" s="1" t="s">
        <v>122</v>
      </c>
      <c r="E1638">
        <v>439344.31</v>
      </c>
      <c r="F1638">
        <v>12543831</v>
      </c>
      <c r="G1638">
        <v>0</v>
      </c>
    </row>
    <row r="1639" spans="1:7" x14ac:dyDescent="0.3">
      <c r="A1639" s="1" t="s">
        <v>47</v>
      </c>
      <c r="B1639">
        <v>2021</v>
      </c>
      <c r="C1639" s="1" t="s">
        <v>98</v>
      </c>
      <c r="D1639" s="1" t="s">
        <v>351</v>
      </c>
      <c r="E1639">
        <v>0</v>
      </c>
      <c r="F1639">
        <v>0</v>
      </c>
      <c r="G1639">
        <v>0</v>
      </c>
    </row>
    <row r="1640" spans="1:7" x14ac:dyDescent="0.3">
      <c r="A1640" s="1" t="s">
        <v>48</v>
      </c>
      <c r="B1640">
        <v>2015</v>
      </c>
      <c r="C1640" s="1" t="s">
        <v>83</v>
      </c>
      <c r="D1640" s="1" t="s">
        <v>84</v>
      </c>
      <c r="E1640">
        <v>0</v>
      </c>
      <c r="F1640">
        <v>0</v>
      </c>
      <c r="G1640">
        <v>0</v>
      </c>
    </row>
    <row r="1641" spans="1:7" x14ac:dyDescent="0.3">
      <c r="A1641" s="1" t="s">
        <v>48</v>
      </c>
      <c r="B1641">
        <v>2015</v>
      </c>
      <c r="C1641" s="1" t="s">
        <v>83</v>
      </c>
      <c r="D1641" s="1" t="s">
        <v>86</v>
      </c>
      <c r="E1641">
        <v>2292</v>
      </c>
      <c r="F1641">
        <v>102064</v>
      </c>
      <c r="G1641">
        <v>298</v>
      </c>
    </row>
    <row r="1642" spans="1:7" x14ac:dyDescent="0.3">
      <c r="A1642" s="1" t="s">
        <v>48</v>
      </c>
      <c r="B1642">
        <v>2015</v>
      </c>
      <c r="C1642" s="1" t="s">
        <v>83</v>
      </c>
      <c r="D1642" s="1" t="s">
        <v>90</v>
      </c>
      <c r="E1642">
        <v>24680</v>
      </c>
      <c r="F1642">
        <v>1040149</v>
      </c>
      <c r="G1642">
        <v>2865</v>
      </c>
    </row>
    <row r="1643" spans="1:7" x14ac:dyDescent="0.3">
      <c r="A1643" s="1" t="s">
        <v>48</v>
      </c>
      <c r="B1643">
        <v>2015</v>
      </c>
      <c r="C1643" s="1" t="s">
        <v>83</v>
      </c>
      <c r="D1643" s="1" t="s">
        <v>94</v>
      </c>
      <c r="E1643">
        <v>1461</v>
      </c>
      <c r="F1643">
        <v>281352</v>
      </c>
      <c r="G1643">
        <v>0</v>
      </c>
    </row>
    <row r="1644" spans="1:7" x14ac:dyDescent="0.3">
      <c r="A1644" s="1" t="s">
        <v>48</v>
      </c>
      <c r="B1644">
        <v>2015</v>
      </c>
      <c r="C1644" s="1" t="s">
        <v>98</v>
      </c>
      <c r="D1644" s="1" t="s">
        <v>99</v>
      </c>
      <c r="E1644">
        <v>227094</v>
      </c>
      <c r="F1644">
        <v>19208911</v>
      </c>
      <c r="G1644">
        <v>0</v>
      </c>
    </row>
    <row r="1645" spans="1:7" x14ac:dyDescent="0.3">
      <c r="A1645" s="1" t="s">
        <v>48</v>
      </c>
      <c r="B1645">
        <v>2015</v>
      </c>
      <c r="C1645" s="1" t="s">
        <v>98</v>
      </c>
      <c r="D1645" s="1" t="s">
        <v>104</v>
      </c>
      <c r="E1645">
        <v>379507</v>
      </c>
      <c r="F1645">
        <v>70137954</v>
      </c>
      <c r="G1645">
        <v>186095</v>
      </c>
    </row>
    <row r="1646" spans="1:7" x14ac:dyDescent="0.3">
      <c r="A1646" s="1" t="s">
        <v>48</v>
      </c>
      <c r="B1646">
        <v>2015</v>
      </c>
      <c r="C1646" s="1" t="s">
        <v>98</v>
      </c>
      <c r="D1646" s="1" t="s">
        <v>116</v>
      </c>
      <c r="E1646">
        <v>0</v>
      </c>
      <c r="F1646">
        <v>0</v>
      </c>
      <c r="G1646">
        <v>0</v>
      </c>
    </row>
    <row r="1647" spans="1:7" x14ac:dyDescent="0.3">
      <c r="A1647" s="1" t="s">
        <v>48</v>
      </c>
      <c r="B1647">
        <v>2015</v>
      </c>
      <c r="C1647" s="1" t="s">
        <v>98</v>
      </c>
      <c r="D1647" s="1" t="s">
        <v>122</v>
      </c>
      <c r="E1647">
        <v>919327</v>
      </c>
      <c r="F1647">
        <v>49584777</v>
      </c>
      <c r="G1647">
        <v>0</v>
      </c>
    </row>
    <row r="1648" spans="1:7" x14ac:dyDescent="0.3">
      <c r="A1648" s="1" t="s">
        <v>48</v>
      </c>
      <c r="B1648">
        <v>2015</v>
      </c>
      <c r="C1648" s="1" t="s">
        <v>98</v>
      </c>
      <c r="D1648" s="1" t="s">
        <v>351</v>
      </c>
      <c r="E1648">
        <v>0</v>
      </c>
      <c r="F1648">
        <v>0</v>
      </c>
      <c r="G1648">
        <v>0</v>
      </c>
    </row>
    <row r="1649" spans="1:7" x14ac:dyDescent="0.3">
      <c r="A1649" s="1" t="s">
        <v>48</v>
      </c>
      <c r="B1649">
        <v>2016</v>
      </c>
      <c r="C1649" s="1" t="s">
        <v>83</v>
      </c>
      <c r="D1649" s="1" t="s">
        <v>84</v>
      </c>
      <c r="E1649">
        <v>0</v>
      </c>
      <c r="F1649">
        <v>0</v>
      </c>
      <c r="G1649">
        <v>0</v>
      </c>
    </row>
    <row r="1650" spans="1:7" x14ac:dyDescent="0.3">
      <c r="A1650" s="1" t="s">
        <v>48</v>
      </c>
      <c r="B1650">
        <v>2016</v>
      </c>
      <c r="C1650" s="1" t="s">
        <v>83</v>
      </c>
      <c r="D1650" s="1" t="s">
        <v>86</v>
      </c>
      <c r="E1650">
        <v>2181.71</v>
      </c>
      <c r="F1650">
        <v>88567.52</v>
      </c>
      <c r="G1650">
        <v>259</v>
      </c>
    </row>
    <row r="1651" spans="1:7" x14ac:dyDescent="0.3">
      <c r="A1651" s="1" t="s">
        <v>48</v>
      </c>
      <c r="B1651">
        <v>2016</v>
      </c>
      <c r="C1651" s="1" t="s">
        <v>83</v>
      </c>
      <c r="D1651" s="1" t="s">
        <v>90</v>
      </c>
      <c r="E1651">
        <v>18283.259999999998</v>
      </c>
      <c r="F1651">
        <v>643509</v>
      </c>
      <c r="G1651">
        <v>1732</v>
      </c>
    </row>
    <row r="1652" spans="1:7" x14ac:dyDescent="0.3">
      <c r="A1652" s="1" t="s">
        <v>48</v>
      </c>
      <c r="B1652">
        <v>2016</v>
      </c>
      <c r="C1652" s="1" t="s">
        <v>83</v>
      </c>
      <c r="D1652" s="1" t="s">
        <v>94</v>
      </c>
      <c r="E1652">
        <v>1750.32</v>
      </c>
      <c r="F1652">
        <v>293553</v>
      </c>
      <c r="G1652">
        <v>0</v>
      </c>
    </row>
    <row r="1653" spans="1:7" x14ac:dyDescent="0.3">
      <c r="A1653" s="1" t="s">
        <v>48</v>
      </c>
      <c r="B1653">
        <v>2016</v>
      </c>
      <c r="C1653" s="1" t="s">
        <v>98</v>
      </c>
      <c r="D1653" s="1" t="s">
        <v>99</v>
      </c>
      <c r="E1653">
        <v>228261.34</v>
      </c>
      <c r="F1653">
        <v>18569273.170000002</v>
      </c>
      <c r="G1653">
        <v>0</v>
      </c>
    </row>
    <row r="1654" spans="1:7" x14ac:dyDescent="0.3">
      <c r="A1654" s="1" t="s">
        <v>48</v>
      </c>
      <c r="B1654">
        <v>2016</v>
      </c>
      <c r="C1654" s="1" t="s">
        <v>98</v>
      </c>
      <c r="D1654" s="1" t="s">
        <v>104</v>
      </c>
      <c r="E1654">
        <v>398853.3</v>
      </c>
      <c r="F1654">
        <v>73896610</v>
      </c>
      <c r="G1654">
        <v>187900</v>
      </c>
    </row>
    <row r="1655" spans="1:7" x14ac:dyDescent="0.3">
      <c r="A1655" s="1" t="s">
        <v>48</v>
      </c>
      <c r="B1655">
        <v>2016</v>
      </c>
      <c r="C1655" s="1" t="s">
        <v>98</v>
      </c>
      <c r="D1655" s="1" t="s">
        <v>116</v>
      </c>
      <c r="E1655">
        <v>0</v>
      </c>
      <c r="F1655">
        <v>0</v>
      </c>
      <c r="G1655">
        <v>0</v>
      </c>
    </row>
    <row r="1656" spans="1:7" x14ac:dyDescent="0.3">
      <c r="A1656" s="1" t="s">
        <v>48</v>
      </c>
      <c r="B1656">
        <v>2016</v>
      </c>
      <c r="C1656" s="1" t="s">
        <v>98</v>
      </c>
      <c r="D1656" s="1" t="s">
        <v>122</v>
      </c>
      <c r="E1656">
        <v>934066.48</v>
      </c>
      <c r="F1656">
        <v>48033529.229999997</v>
      </c>
      <c r="G1656">
        <v>0</v>
      </c>
    </row>
    <row r="1657" spans="1:7" x14ac:dyDescent="0.3">
      <c r="A1657" s="1" t="s">
        <v>48</v>
      </c>
      <c r="B1657">
        <v>2016</v>
      </c>
      <c r="C1657" s="1" t="s">
        <v>98</v>
      </c>
      <c r="D1657" s="1" t="s">
        <v>351</v>
      </c>
      <c r="E1657">
        <v>0</v>
      </c>
      <c r="F1657">
        <v>0</v>
      </c>
      <c r="G1657">
        <v>0</v>
      </c>
    </row>
    <row r="1658" spans="1:7" x14ac:dyDescent="0.3">
      <c r="A1658" s="1" t="s">
        <v>48</v>
      </c>
      <c r="B1658">
        <v>2017</v>
      </c>
      <c r="C1658" s="1" t="s">
        <v>83</v>
      </c>
      <c r="D1658" s="1" t="s">
        <v>84</v>
      </c>
      <c r="E1658">
        <v>0</v>
      </c>
      <c r="F1658">
        <v>0</v>
      </c>
      <c r="G1658">
        <v>0</v>
      </c>
    </row>
    <row r="1659" spans="1:7" x14ac:dyDescent="0.3">
      <c r="A1659" s="1" t="s">
        <v>48</v>
      </c>
      <c r="B1659">
        <v>2017</v>
      </c>
      <c r="C1659" s="1" t="s">
        <v>83</v>
      </c>
      <c r="D1659" s="1" t="s">
        <v>86</v>
      </c>
      <c r="E1659">
        <v>1636.35</v>
      </c>
      <c r="F1659">
        <v>68050.48</v>
      </c>
      <c r="G1659">
        <v>199</v>
      </c>
    </row>
    <row r="1660" spans="1:7" x14ac:dyDescent="0.3">
      <c r="A1660" s="1" t="s">
        <v>48</v>
      </c>
      <c r="B1660">
        <v>2017</v>
      </c>
      <c r="C1660" s="1" t="s">
        <v>83</v>
      </c>
      <c r="D1660" s="1" t="s">
        <v>90</v>
      </c>
      <c r="E1660">
        <v>16170.99</v>
      </c>
      <c r="F1660">
        <v>497608</v>
      </c>
      <c r="G1660">
        <v>1381</v>
      </c>
    </row>
    <row r="1661" spans="1:7" x14ac:dyDescent="0.3">
      <c r="A1661" s="1" t="s">
        <v>48</v>
      </c>
      <c r="B1661">
        <v>2017</v>
      </c>
      <c r="C1661" s="1" t="s">
        <v>83</v>
      </c>
      <c r="D1661" s="1" t="s">
        <v>94</v>
      </c>
      <c r="E1661">
        <v>1921.92</v>
      </c>
      <c r="F1661">
        <v>302268</v>
      </c>
      <c r="G1661">
        <v>0</v>
      </c>
    </row>
    <row r="1662" spans="1:7" x14ac:dyDescent="0.3">
      <c r="A1662" s="1" t="s">
        <v>48</v>
      </c>
      <c r="B1662">
        <v>2017</v>
      </c>
      <c r="C1662" s="1" t="s">
        <v>98</v>
      </c>
      <c r="D1662" s="1" t="s">
        <v>99</v>
      </c>
      <c r="E1662">
        <v>224215.05</v>
      </c>
      <c r="F1662">
        <v>17794586</v>
      </c>
      <c r="G1662">
        <v>0</v>
      </c>
    </row>
    <row r="1663" spans="1:7" x14ac:dyDescent="0.3">
      <c r="A1663" s="1" t="s">
        <v>48</v>
      </c>
      <c r="B1663">
        <v>2017</v>
      </c>
      <c r="C1663" s="1" t="s">
        <v>98</v>
      </c>
      <c r="D1663" s="1" t="s">
        <v>104</v>
      </c>
      <c r="E1663">
        <v>395542.2</v>
      </c>
      <c r="F1663">
        <v>73422068</v>
      </c>
      <c r="G1663">
        <v>187212.39</v>
      </c>
    </row>
    <row r="1664" spans="1:7" x14ac:dyDescent="0.3">
      <c r="A1664" s="1" t="s">
        <v>48</v>
      </c>
      <c r="B1664">
        <v>2017</v>
      </c>
      <c r="C1664" s="1" t="s">
        <v>98</v>
      </c>
      <c r="D1664" s="1" t="s">
        <v>116</v>
      </c>
      <c r="E1664">
        <v>0</v>
      </c>
      <c r="F1664">
        <v>0</v>
      </c>
      <c r="G1664">
        <v>0</v>
      </c>
    </row>
    <row r="1665" spans="1:7" x14ac:dyDescent="0.3">
      <c r="A1665" s="1" t="s">
        <v>48</v>
      </c>
      <c r="B1665">
        <v>2017</v>
      </c>
      <c r="C1665" s="1" t="s">
        <v>98</v>
      </c>
      <c r="D1665" s="1" t="s">
        <v>122</v>
      </c>
      <c r="E1665">
        <v>942833.93</v>
      </c>
      <c r="F1665">
        <v>46872504.229999997</v>
      </c>
      <c r="G1665">
        <v>0</v>
      </c>
    </row>
    <row r="1666" spans="1:7" x14ac:dyDescent="0.3">
      <c r="A1666" s="1" t="s">
        <v>48</v>
      </c>
      <c r="B1666">
        <v>2017</v>
      </c>
      <c r="C1666" s="1" t="s">
        <v>98</v>
      </c>
      <c r="D1666" s="1" t="s">
        <v>351</v>
      </c>
      <c r="E1666">
        <v>0</v>
      </c>
      <c r="F1666">
        <v>0</v>
      </c>
      <c r="G1666">
        <v>0</v>
      </c>
    </row>
    <row r="1667" spans="1:7" x14ac:dyDescent="0.3">
      <c r="A1667" s="1" t="s">
        <v>48</v>
      </c>
      <c r="B1667">
        <v>2018</v>
      </c>
      <c r="C1667" s="1" t="s">
        <v>83</v>
      </c>
      <c r="D1667" s="1" t="s">
        <v>84</v>
      </c>
      <c r="E1667">
        <v>0</v>
      </c>
      <c r="F1667">
        <v>0</v>
      </c>
      <c r="G1667">
        <v>0</v>
      </c>
    </row>
    <row r="1668" spans="1:7" x14ac:dyDescent="0.3">
      <c r="A1668" s="1" t="s">
        <v>48</v>
      </c>
      <c r="B1668">
        <v>2018</v>
      </c>
      <c r="C1668" s="1" t="s">
        <v>83</v>
      </c>
      <c r="D1668" s="1" t="s">
        <v>86</v>
      </c>
      <c r="E1668">
        <v>1526.7</v>
      </c>
      <c r="F1668">
        <v>66381.48</v>
      </c>
      <c r="G1668">
        <v>194</v>
      </c>
    </row>
    <row r="1669" spans="1:7" x14ac:dyDescent="0.3">
      <c r="A1669" s="1" t="s">
        <v>48</v>
      </c>
      <c r="B1669">
        <v>2018</v>
      </c>
      <c r="C1669" s="1" t="s">
        <v>83</v>
      </c>
      <c r="D1669" s="1" t="s">
        <v>90</v>
      </c>
      <c r="E1669">
        <v>16689.78</v>
      </c>
      <c r="F1669">
        <v>497725</v>
      </c>
      <c r="G1669">
        <v>1381</v>
      </c>
    </row>
    <row r="1670" spans="1:7" x14ac:dyDescent="0.3">
      <c r="A1670" s="1" t="s">
        <v>48</v>
      </c>
      <c r="B1670">
        <v>2018</v>
      </c>
      <c r="C1670" s="1" t="s">
        <v>83</v>
      </c>
      <c r="D1670" s="1" t="s">
        <v>94</v>
      </c>
      <c r="E1670">
        <v>1696.64</v>
      </c>
      <c r="F1670">
        <v>308696</v>
      </c>
      <c r="G1670">
        <v>0</v>
      </c>
    </row>
    <row r="1671" spans="1:7" x14ac:dyDescent="0.3">
      <c r="A1671" s="1" t="s">
        <v>48</v>
      </c>
      <c r="B1671">
        <v>2018</v>
      </c>
      <c r="C1671" s="1" t="s">
        <v>98</v>
      </c>
      <c r="D1671" s="1" t="s">
        <v>99</v>
      </c>
      <c r="E1671">
        <v>221288.29</v>
      </c>
      <c r="F1671">
        <v>18737391.350000001</v>
      </c>
      <c r="G1671">
        <v>0</v>
      </c>
    </row>
    <row r="1672" spans="1:7" x14ac:dyDescent="0.3">
      <c r="A1672" s="1" t="s">
        <v>48</v>
      </c>
      <c r="B1672">
        <v>2018</v>
      </c>
      <c r="C1672" s="1" t="s">
        <v>98</v>
      </c>
      <c r="D1672" s="1" t="s">
        <v>104</v>
      </c>
      <c r="E1672">
        <v>292515.67</v>
      </c>
      <c r="F1672">
        <v>74695983</v>
      </c>
      <c r="G1672">
        <v>191488.16</v>
      </c>
    </row>
    <row r="1673" spans="1:7" x14ac:dyDescent="0.3">
      <c r="A1673" s="1" t="s">
        <v>48</v>
      </c>
      <c r="B1673">
        <v>2018</v>
      </c>
      <c r="C1673" s="1" t="s">
        <v>98</v>
      </c>
      <c r="D1673" s="1" t="s">
        <v>116</v>
      </c>
      <c r="E1673">
        <v>0</v>
      </c>
      <c r="F1673">
        <v>0</v>
      </c>
      <c r="G1673">
        <v>0</v>
      </c>
    </row>
    <row r="1674" spans="1:7" x14ac:dyDescent="0.3">
      <c r="A1674" s="1" t="s">
        <v>48</v>
      </c>
      <c r="B1674">
        <v>2018</v>
      </c>
      <c r="C1674" s="1" t="s">
        <v>98</v>
      </c>
      <c r="D1674" s="1" t="s">
        <v>122</v>
      </c>
      <c r="E1674">
        <v>931790.15</v>
      </c>
      <c r="F1674">
        <v>49832958.729999997</v>
      </c>
      <c r="G1674">
        <v>0</v>
      </c>
    </row>
    <row r="1675" spans="1:7" x14ac:dyDescent="0.3">
      <c r="A1675" s="1" t="s">
        <v>48</v>
      </c>
      <c r="B1675">
        <v>2018</v>
      </c>
      <c r="C1675" s="1" t="s">
        <v>98</v>
      </c>
      <c r="D1675" s="1" t="s">
        <v>351</v>
      </c>
      <c r="E1675">
        <v>0</v>
      </c>
      <c r="F1675">
        <v>0</v>
      </c>
      <c r="G1675">
        <v>0</v>
      </c>
    </row>
    <row r="1676" spans="1:7" x14ac:dyDescent="0.3">
      <c r="A1676" s="1" t="s">
        <v>48</v>
      </c>
      <c r="B1676">
        <v>2019</v>
      </c>
      <c r="C1676" s="1" t="s">
        <v>83</v>
      </c>
      <c r="D1676" s="1" t="s">
        <v>84</v>
      </c>
      <c r="E1676">
        <v>0</v>
      </c>
      <c r="F1676">
        <v>0</v>
      </c>
      <c r="G1676">
        <v>0</v>
      </c>
    </row>
    <row r="1677" spans="1:7" x14ac:dyDescent="0.3">
      <c r="A1677" s="1" t="s">
        <v>48</v>
      </c>
      <c r="B1677">
        <v>2019</v>
      </c>
      <c r="C1677" s="1" t="s">
        <v>83</v>
      </c>
      <c r="D1677" s="1" t="s">
        <v>86</v>
      </c>
      <c r="E1677">
        <v>1414.38</v>
      </c>
      <c r="F1677">
        <v>54153</v>
      </c>
      <c r="G1677">
        <v>158</v>
      </c>
    </row>
    <row r="1678" spans="1:7" x14ac:dyDescent="0.3">
      <c r="A1678" s="1" t="s">
        <v>48</v>
      </c>
      <c r="B1678">
        <v>2019</v>
      </c>
      <c r="C1678" s="1" t="s">
        <v>83</v>
      </c>
      <c r="D1678" s="1" t="s">
        <v>90</v>
      </c>
      <c r="E1678">
        <v>17017.63</v>
      </c>
      <c r="F1678">
        <v>498209</v>
      </c>
      <c r="G1678">
        <v>1383</v>
      </c>
    </row>
    <row r="1679" spans="1:7" x14ac:dyDescent="0.3">
      <c r="A1679" s="1" t="s">
        <v>48</v>
      </c>
      <c r="B1679">
        <v>2019</v>
      </c>
      <c r="C1679" s="1" t="s">
        <v>83</v>
      </c>
      <c r="D1679" s="1" t="s">
        <v>94</v>
      </c>
      <c r="E1679">
        <v>1612.7</v>
      </c>
      <c r="F1679">
        <v>513610</v>
      </c>
      <c r="G1679">
        <v>0</v>
      </c>
    </row>
    <row r="1680" spans="1:7" x14ac:dyDescent="0.3">
      <c r="A1680" s="1" t="s">
        <v>48</v>
      </c>
      <c r="B1680">
        <v>2019</v>
      </c>
      <c r="C1680" s="1" t="s">
        <v>98</v>
      </c>
      <c r="D1680" s="1" t="s">
        <v>99</v>
      </c>
      <c r="E1680">
        <v>218288.68</v>
      </c>
      <c r="F1680">
        <v>17967957</v>
      </c>
      <c r="G1680">
        <v>0</v>
      </c>
    </row>
    <row r="1681" spans="1:7" x14ac:dyDescent="0.3">
      <c r="A1681" s="1" t="s">
        <v>48</v>
      </c>
      <c r="B1681">
        <v>2019</v>
      </c>
      <c r="C1681" s="1" t="s">
        <v>98</v>
      </c>
      <c r="D1681" s="1" t="s">
        <v>104</v>
      </c>
      <c r="E1681">
        <v>303847.67</v>
      </c>
      <c r="F1681">
        <v>72109765</v>
      </c>
      <c r="G1681">
        <v>182505</v>
      </c>
    </row>
    <row r="1682" spans="1:7" x14ac:dyDescent="0.3">
      <c r="A1682" s="1" t="s">
        <v>48</v>
      </c>
      <c r="B1682">
        <v>2019</v>
      </c>
      <c r="C1682" s="1" t="s">
        <v>98</v>
      </c>
      <c r="D1682" s="1" t="s">
        <v>116</v>
      </c>
      <c r="E1682">
        <v>0</v>
      </c>
      <c r="F1682">
        <v>0</v>
      </c>
      <c r="G1682">
        <v>0</v>
      </c>
    </row>
    <row r="1683" spans="1:7" x14ac:dyDescent="0.3">
      <c r="A1683" s="1" t="s">
        <v>48</v>
      </c>
      <c r="B1683">
        <v>2019</v>
      </c>
      <c r="C1683" s="1" t="s">
        <v>98</v>
      </c>
      <c r="D1683" s="1" t="s">
        <v>122</v>
      </c>
      <c r="E1683">
        <v>955970.94</v>
      </c>
      <c r="F1683">
        <v>50127667</v>
      </c>
      <c r="G1683">
        <v>0</v>
      </c>
    </row>
    <row r="1684" spans="1:7" x14ac:dyDescent="0.3">
      <c r="A1684" s="1" t="s">
        <v>48</v>
      </c>
      <c r="B1684">
        <v>2019</v>
      </c>
      <c r="C1684" s="1" t="s">
        <v>98</v>
      </c>
      <c r="D1684" s="1" t="s">
        <v>351</v>
      </c>
      <c r="E1684">
        <v>0</v>
      </c>
      <c r="F1684">
        <v>0</v>
      </c>
      <c r="G1684">
        <v>0</v>
      </c>
    </row>
    <row r="1685" spans="1:7" x14ac:dyDescent="0.3">
      <c r="A1685" s="1" t="s">
        <v>48</v>
      </c>
      <c r="B1685">
        <v>2020</v>
      </c>
      <c r="C1685" s="1" t="s">
        <v>83</v>
      </c>
      <c r="D1685" s="1" t="s">
        <v>84</v>
      </c>
      <c r="E1685">
        <v>0</v>
      </c>
      <c r="F1685">
        <v>0</v>
      </c>
      <c r="G1685">
        <v>0</v>
      </c>
    </row>
    <row r="1686" spans="1:7" x14ac:dyDescent="0.3">
      <c r="A1686" s="1" t="s">
        <v>48</v>
      </c>
      <c r="B1686">
        <v>2020</v>
      </c>
      <c r="C1686" s="1" t="s">
        <v>83</v>
      </c>
      <c r="D1686" s="1" t="s">
        <v>86</v>
      </c>
      <c r="E1686">
        <v>1520.51</v>
      </c>
      <c r="F1686">
        <v>46592.480000000003</v>
      </c>
      <c r="G1686">
        <v>136</v>
      </c>
    </row>
    <row r="1687" spans="1:7" x14ac:dyDescent="0.3">
      <c r="A1687" s="1" t="s">
        <v>48</v>
      </c>
      <c r="B1687">
        <v>2020</v>
      </c>
      <c r="C1687" s="1" t="s">
        <v>83</v>
      </c>
      <c r="D1687" s="1" t="s">
        <v>90</v>
      </c>
      <c r="E1687">
        <v>18153.419999999998</v>
      </c>
      <c r="F1687">
        <v>503195</v>
      </c>
      <c r="G1687">
        <v>1391</v>
      </c>
    </row>
    <row r="1688" spans="1:7" x14ac:dyDescent="0.3">
      <c r="A1688" s="1" t="s">
        <v>48</v>
      </c>
      <c r="B1688">
        <v>2020</v>
      </c>
      <c r="C1688" s="1" t="s">
        <v>83</v>
      </c>
      <c r="D1688" s="1" t="s">
        <v>94</v>
      </c>
      <c r="E1688">
        <v>2920.8</v>
      </c>
      <c r="F1688">
        <v>332004</v>
      </c>
      <c r="G1688">
        <v>0</v>
      </c>
    </row>
    <row r="1689" spans="1:7" x14ac:dyDescent="0.3">
      <c r="A1689" s="1" t="s">
        <v>48</v>
      </c>
      <c r="B1689">
        <v>2020</v>
      </c>
      <c r="C1689" s="1" t="s">
        <v>98</v>
      </c>
      <c r="D1689" s="1" t="s">
        <v>99</v>
      </c>
      <c r="E1689">
        <v>239328.93</v>
      </c>
      <c r="F1689">
        <v>16501836.550000001</v>
      </c>
      <c r="G1689">
        <v>0</v>
      </c>
    </row>
    <row r="1690" spans="1:7" x14ac:dyDescent="0.3">
      <c r="A1690" s="1" t="s">
        <v>48</v>
      </c>
      <c r="B1690">
        <v>2020</v>
      </c>
      <c r="C1690" s="1" t="s">
        <v>98</v>
      </c>
      <c r="D1690" s="1" t="s">
        <v>104</v>
      </c>
      <c r="E1690">
        <v>394561.22</v>
      </c>
      <c r="F1690">
        <v>69557731</v>
      </c>
      <c r="G1690">
        <v>176703.03</v>
      </c>
    </row>
    <row r="1691" spans="1:7" x14ac:dyDescent="0.3">
      <c r="A1691" s="1" t="s">
        <v>48</v>
      </c>
      <c r="B1691">
        <v>2020</v>
      </c>
      <c r="C1691" s="1" t="s">
        <v>98</v>
      </c>
      <c r="D1691" s="1" t="s">
        <v>116</v>
      </c>
      <c r="E1691">
        <v>0</v>
      </c>
      <c r="F1691">
        <v>0</v>
      </c>
      <c r="G1691">
        <v>0</v>
      </c>
    </row>
    <row r="1692" spans="1:7" x14ac:dyDescent="0.3">
      <c r="A1692" s="1" t="s">
        <v>48</v>
      </c>
      <c r="B1692">
        <v>2020</v>
      </c>
      <c r="C1692" s="1" t="s">
        <v>98</v>
      </c>
      <c r="D1692" s="1" t="s">
        <v>122</v>
      </c>
      <c r="E1692">
        <v>1073368.1499999999</v>
      </c>
      <c r="F1692">
        <v>50133388.159999996</v>
      </c>
      <c r="G1692">
        <v>0</v>
      </c>
    </row>
    <row r="1693" spans="1:7" x14ac:dyDescent="0.3">
      <c r="A1693" s="1" t="s">
        <v>48</v>
      </c>
      <c r="B1693">
        <v>2020</v>
      </c>
      <c r="C1693" s="1" t="s">
        <v>98</v>
      </c>
      <c r="D1693" s="1" t="s">
        <v>351</v>
      </c>
      <c r="E1693">
        <v>0</v>
      </c>
      <c r="F1693">
        <v>0</v>
      </c>
      <c r="G1693">
        <v>0</v>
      </c>
    </row>
    <row r="1694" spans="1:7" x14ac:dyDescent="0.3">
      <c r="A1694" s="1" t="s">
        <v>48</v>
      </c>
      <c r="B1694">
        <v>2021</v>
      </c>
      <c r="C1694" s="1" t="s">
        <v>83</v>
      </c>
      <c r="D1694" s="1" t="s">
        <v>84</v>
      </c>
      <c r="E1694">
        <v>0</v>
      </c>
      <c r="F1694">
        <v>0</v>
      </c>
      <c r="G1694">
        <v>0</v>
      </c>
    </row>
    <row r="1695" spans="1:7" x14ac:dyDescent="0.3">
      <c r="A1695" s="1" t="s">
        <v>48</v>
      </c>
      <c r="B1695">
        <v>2021</v>
      </c>
      <c r="C1695" s="1" t="s">
        <v>83</v>
      </c>
      <c r="D1695" s="1" t="s">
        <v>86</v>
      </c>
      <c r="E1695">
        <v>1463.54</v>
      </c>
      <c r="F1695">
        <v>44262</v>
      </c>
      <c r="G1695">
        <v>129</v>
      </c>
    </row>
    <row r="1696" spans="1:7" x14ac:dyDescent="0.3">
      <c r="A1696" s="1" t="s">
        <v>48</v>
      </c>
      <c r="B1696">
        <v>2021</v>
      </c>
      <c r="C1696" s="1" t="s">
        <v>83</v>
      </c>
      <c r="D1696" s="1" t="s">
        <v>90</v>
      </c>
      <c r="E1696">
        <v>18550.080000000002</v>
      </c>
      <c r="F1696">
        <v>510011</v>
      </c>
      <c r="G1696">
        <v>1415</v>
      </c>
    </row>
    <row r="1697" spans="1:7" x14ac:dyDescent="0.3">
      <c r="A1697" s="1" t="s">
        <v>48</v>
      </c>
      <c r="B1697">
        <v>2021</v>
      </c>
      <c r="C1697" s="1" t="s">
        <v>83</v>
      </c>
      <c r="D1697" s="1" t="s">
        <v>94</v>
      </c>
      <c r="E1697">
        <v>2875.28</v>
      </c>
      <c r="F1697">
        <v>331698</v>
      </c>
      <c r="G1697">
        <v>0</v>
      </c>
    </row>
    <row r="1698" spans="1:7" x14ac:dyDescent="0.3">
      <c r="A1698" s="1" t="s">
        <v>48</v>
      </c>
      <c r="B1698">
        <v>2021</v>
      </c>
      <c r="C1698" s="1" t="s">
        <v>98</v>
      </c>
      <c r="D1698" s="1" t="s">
        <v>99</v>
      </c>
      <c r="E1698">
        <v>237379.46</v>
      </c>
      <c r="F1698">
        <v>16178997</v>
      </c>
      <c r="G1698">
        <v>0</v>
      </c>
    </row>
    <row r="1699" spans="1:7" x14ac:dyDescent="0.3">
      <c r="A1699" s="1" t="s">
        <v>48</v>
      </c>
      <c r="B1699">
        <v>2021</v>
      </c>
      <c r="C1699" s="1" t="s">
        <v>98</v>
      </c>
      <c r="D1699" s="1" t="s">
        <v>104</v>
      </c>
      <c r="E1699">
        <v>391534.65</v>
      </c>
      <c r="F1699">
        <v>71727053.560000002</v>
      </c>
      <c r="G1699">
        <v>176764.4</v>
      </c>
    </row>
    <row r="1700" spans="1:7" x14ac:dyDescent="0.3">
      <c r="A1700" s="1" t="s">
        <v>48</v>
      </c>
      <c r="B1700">
        <v>2021</v>
      </c>
      <c r="C1700" s="1" t="s">
        <v>98</v>
      </c>
      <c r="D1700" s="1" t="s">
        <v>116</v>
      </c>
      <c r="E1700">
        <v>0</v>
      </c>
      <c r="F1700">
        <v>0</v>
      </c>
      <c r="G1700">
        <v>0</v>
      </c>
    </row>
    <row r="1701" spans="1:7" x14ac:dyDescent="0.3">
      <c r="A1701" s="1" t="s">
        <v>48</v>
      </c>
      <c r="B1701">
        <v>2021</v>
      </c>
      <c r="C1701" s="1" t="s">
        <v>98</v>
      </c>
      <c r="D1701" s="1" t="s">
        <v>122</v>
      </c>
      <c r="E1701">
        <v>1075165.93</v>
      </c>
      <c r="F1701">
        <v>49486096</v>
      </c>
      <c r="G1701">
        <v>0</v>
      </c>
    </row>
    <row r="1702" spans="1:7" x14ac:dyDescent="0.3">
      <c r="A1702" s="1" t="s">
        <v>48</v>
      </c>
      <c r="B1702">
        <v>2021</v>
      </c>
      <c r="C1702" s="1" t="s">
        <v>98</v>
      </c>
      <c r="D1702" s="1" t="s">
        <v>351</v>
      </c>
      <c r="E1702">
        <v>0</v>
      </c>
      <c r="F1702">
        <v>0</v>
      </c>
      <c r="G1702">
        <v>0</v>
      </c>
    </row>
    <row r="1703" spans="1:7" x14ac:dyDescent="0.3">
      <c r="A1703" s="1" t="s">
        <v>49</v>
      </c>
      <c r="B1703">
        <v>2015</v>
      </c>
      <c r="C1703" s="1" t="s">
        <v>83</v>
      </c>
      <c r="D1703" s="1" t="s">
        <v>84</v>
      </c>
      <c r="E1703">
        <v>11902923.9</v>
      </c>
      <c r="F1703">
        <v>13353628582.370001</v>
      </c>
      <c r="G1703">
        <v>28531585.160999998</v>
      </c>
    </row>
    <row r="1704" spans="1:7" x14ac:dyDescent="0.3">
      <c r="A1704" s="1" t="s">
        <v>49</v>
      </c>
      <c r="B1704">
        <v>2015</v>
      </c>
      <c r="C1704" s="1" t="s">
        <v>83</v>
      </c>
      <c r="D1704" s="1" t="s">
        <v>86</v>
      </c>
      <c r="E1704">
        <v>2536444</v>
      </c>
      <c r="F1704">
        <v>18216019.309999999</v>
      </c>
      <c r="G1704">
        <v>2850</v>
      </c>
    </row>
    <row r="1705" spans="1:7" x14ac:dyDescent="0.3">
      <c r="A1705" s="1" t="s">
        <v>49</v>
      </c>
      <c r="B1705">
        <v>2015</v>
      </c>
      <c r="C1705" s="1" t="s">
        <v>83</v>
      </c>
      <c r="D1705" s="1" t="s">
        <v>90</v>
      </c>
      <c r="E1705">
        <v>11708304.84</v>
      </c>
      <c r="F1705">
        <v>126435290.79000001</v>
      </c>
      <c r="G1705">
        <v>36571</v>
      </c>
    </row>
    <row r="1706" spans="1:7" x14ac:dyDescent="0.3">
      <c r="A1706" s="1" t="s">
        <v>49</v>
      </c>
      <c r="B1706">
        <v>2015</v>
      </c>
      <c r="C1706" s="1" t="s">
        <v>83</v>
      </c>
      <c r="D1706" s="1" t="s">
        <v>94</v>
      </c>
      <c r="E1706">
        <v>3674532.92</v>
      </c>
      <c r="F1706">
        <v>34212219.024999999</v>
      </c>
      <c r="G1706">
        <v>0</v>
      </c>
    </row>
    <row r="1707" spans="1:7" x14ac:dyDescent="0.3">
      <c r="A1707" s="1" t="s">
        <v>49</v>
      </c>
      <c r="B1707">
        <v>2015</v>
      </c>
      <c r="C1707" s="1" t="s">
        <v>98</v>
      </c>
      <c r="D1707" s="1" t="s">
        <v>99</v>
      </c>
      <c r="E1707">
        <v>177688993.62</v>
      </c>
      <c r="F1707">
        <v>3259534006.8920002</v>
      </c>
      <c r="G1707">
        <v>0</v>
      </c>
    </row>
    <row r="1708" spans="1:7" x14ac:dyDescent="0.3">
      <c r="A1708" s="1" t="s">
        <v>49</v>
      </c>
      <c r="B1708">
        <v>2015</v>
      </c>
      <c r="C1708" s="1" t="s">
        <v>98</v>
      </c>
      <c r="D1708" s="1" t="s">
        <v>104</v>
      </c>
      <c r="E1708">
        <v>153840863.78</v>
      </c>
      <c r="F1708">
        <v>4394946776.1899996</v>
      </c>
      <c r="G1708">
        <v>11030279.030001</v>
      </c>
    </row>
    <row r="1709" spans="1:7" x14ac:dyDescent="0.3">
      <c r="A1709" s="1" t="s">
        <v>49</v>
      </c>
      <c r="B1709">
        <v>2015</v>
      </c>
      <c r="C1709" s="1" t="s">
        <v>98</v>
      </c>
      <c r="D1709" s="1" t="s">
        <v>116</v>
      </c>
      <c r="E1709">
        <v>233422</v>
      </c>
      <c r="F1709">
        <v>51442244</v>
      </c>
      <c r="G1709">
        <v>113770</v>
      </c>
    </row>
    <row r="1710" spans="1:7" x14ac:dyDescent="0.3">
      <c r="A1710" s="1" t="s">
        <v>49</v>
      </c>
      <c r="B1710">
        <v>2015</v>
      </c>
      <c r="C1710" s="1" t="s">
        <v>98</v>
      </c>
      <c r="D1710" s="1" t="s">
        <v>122</v>
      </c>
      <c r="E1710">
        <v>1003563566.41</v>
      </c>
      <c r="F1710">
        <v>13729428287.167999</v>
      </c>
      <c r="G1710">
        <v>0</v>
      </c>
    </row>
    <row r="1711" spans="1:7" x14ac:dyDescent="0.3">
      <c r="A1711" s="1" t="s">
        <v>49</v>
      </c>
      <c r="B1711">
        <v>2015</v>
      </c>
      <c r="C1711" s="1" t="s">
        <v>98</v>
      </c>
      <c r="D1711" s="1" t="s">
        <v>351</v>
      </c>
      <c r="E1711">
        <v>16858549.129999999</v>
      </c>
      <c r="F1711">
        <v>1903172985.138</v>
      </c>
      <c r="G1711">
        <v>8944679.0500000007</v>
      </c>
    </row>
    <row r="1712" spans="1:7" x14ac:dyDescent="0.3">
      <c r="A1712" s="1" t="s">
        <v>49</v>
      </c>
      <c r="B1712">
        <v>2016</v>
      </c>
      <c r="C1712" s="1" t="s">
        <v>83</v>
      </c>
      <c r="D1712" s="1" t="s">
        <v>84</v>
      </c>
      <c r="E1712">
        <v>39685747.159999996</v>
      </c>
      <c r="F1712">
        <v>12934928686.4</v>
      </c>
      <c r="G1712">
        <v>41893767.972999997</v>
      </c>
    </row>
    <row r="1713" spans="1:7" x14ac:dyDescent="0.3">
      <c r="A1713" s="1" t="s">
        <v>49</v>
      </c>
      <c r="B1713">
        <v>2016</v>
      </c>
      <c r="C1713" s="1" t="s">
        <v>83</v>
      </c>
      <c r="D1713" s="1" t="s">
        <v>86</v>
      </c>
      <c r="E1713">
        <v>2563621.4300000002</v>
      </c>
      <c r="F1713">
        <v>16610392.977453001</v>
      </c>
      <c r="G1713">
        <v>3182.04</v>
      </c>
    </row>
    <row r="1714" spans="1:7" x14ac:dyDescent="0.3">
      <c r="A1714" s="1" t="s">
        <v>49</v>
      </c>
      <c r="B1714">
        <v>2016</v>
      </c>
      <c r="C1714" s="1" t="s">
        <v>83</v>
      </c>
      <c r="D1714" s="1" t="s">
        <v>90</v>
      </c>
      <c r="E1714">
        <v>10666429.65</v>
      </c>
      <c r="F1714">
        <v>109351209.77804001</v>
      </c>
      <c r="G1714">
        <v>28747</v>
      </c>
    </row>
    <row r="1715" spans="1:7" x14ac:dyDescent="0.3">
      <c r="A1715" s="1" t="s">
        <v>49</v>
      </c>
      <c r="B1715">
        <v>2016</v>
      </c>
      <c r="C1715" s="1" t="s">
        <v>83</v>
      </c>
      <c r="D1715" s="1" t="s">
        <v>94</v>
      </c>
      <c r="E1715">
        <v>3518672.73</v>
      </c>
      <c r="F1715">
        <v>32922286.8515996</v>
      </c>
      <c r="G1715">
        <v>0</v>
      </c>
    </row>
    <row r="1716" spans="1:7" x14ac:dyDescent="0.3">
      <c r="A1716" s="1" t="s">
        <v>49</v>
      </c>
      <c r="B1716">
        <v>2016</v>
      </c>
      <c r="C1716" s="1" t="s">
        <v>98</v>
      </c>
      <c r="D1716" s="1" t="s">
        <v>99</v>
      </c>
      <c r="E1716">
        <v>182207525.84999999</v>
      </c>
      <c r="F1716">
        <v>3095119858.9218001</v>
      </c>
      <c r="G1716">
        <v>0</v>
      </c>
    </row>
    <row r="1717" spans="1:7" x14ac:dyDescent="0.3">
      <c r="A1717" s="1" t="s">
        <v>49</v>
      </c>
      <c r="B1717">
        <v>2016</v>
      </c>
      <c r="C1717" s="1" t="s">
        <v>98</v>
      </c>
      <c r="D1717" s="1" t="s">
        <v>104</v>
      </c>
      <c r="E1717">
        <v>158314179.55000001</v>
      </c>
      <c r="F1717">
        <v>4112275956.5812001</v>
      </c>
      <c r="G1717">
        <v>12283756.3926</v>
      </c>
    </row>
    <row r="1718" spans="1:7" x14ac:dyDescent="0.3">
      <c r="A1718" s="1" t="s">
        <v>49</v>
      </c>
      <c r="B1718">
        <v>2016</v>
      </c>
      <c r="C1718" s="1" t="s">
        <v>98</v>
      </c>
      <c r="D1718" s="1" t="s">
        <v>116</v>
      </c>
      <c r="E1718">
        <v>242266</v>
      </c>
      <c r="F1718">
        <v>55863583</v>
      </c>
      <c r="G1718">
        <v>118253</v>
      </c>
    </row>
    <row r="1719" spans="1:7" x14ac:dyDescent="0.3">
      <c r="A1719" s="1" t="s">
        <v>49</v>
      </c>
      <c r="B1719">
        <v>2016</v>
      </c>
      <c r="C1719" s="1" t="s">
        <v>98</v>
      </c>
      <c r="D1719" s="1" t="s">
        <v>122</v>
      </c>
      <c r="E1719">
        <v>986265915.49000001</v>
      </c>
      <c r="F1719">
        <v>11903409846.0301</v>
      </c>
      <c r="G1719">
        <v>0</v>
      </c>
    </row>
    <row r="1720" spans="1:7" x14ac:dyDescent="0.3">
      <c r="A1720" s="1" t="s">
        <v>49</v>
      </c>
      <c r="B1720">
        <v>2016</v>
      </c>
      <c r="C1720" s="1" t="s">
        <v>98</v>
      </c>
      <c r="D1720" s="1" t="s">
        <v>351</v>
      </c>
      <c r="E1720">
        <v>13507704.08</v>
      </c>
      <c r="F1720">
        <v>3562782530.8109999</v>
      </c>
      <c r="G1720">
        <v>5965943.0049999999</v>
      </c>
    </row>
    <row r="1721" spans="1:7" x14ac:dyDescent="0.3">
      <c r="A1721" s="1" t="s">
        <v>49</v>
      </c>
      <c r="B1721">
        <v>2017</v>
      </c>
      <c r="C1721" s="1" t="s">
        <v>83</v>
      </c>
      <c r="D1721" s="1" t="s">
        <v>84</v>
      </c>
      <c r="E1721">
        <v>0.1</v>
      </c>
      <c r="F1721">
        <v>10368067980.75</v>
      </c>
      <c r="G1721">
        <v>20669264.48</v>
      </c>
    </row>
    <row r="1722" spans="1:7" x14ac:dyDescent="0.3">
      <c r="A1722" s="1" t="s">
        <v>49</v>
      </c>
      <c r="B1722">
        <v>2017</v>
      </c>
      <c r="C1722" s="1" t="s">
        <v>83</v>
      </c>
      <c r="D1722" s="1" t="s">
        <v>86</v>
      </c>
      <c r="E1722">
        <v>2401718.7000000002</v>
      </c>
      <c r="F1722">
        <v>15265336.77</v>
      </c>
      <c r="G1722">
        <v>3782.7</v>
      </c>
    </row>
    <row r="1723" spans="1:7" x14ac:dyDescent="0.3">
      <c r="A1723" s="1" t="s">
        <v>49</v>
      </c>
      <c r="B1723">
        <v>2017</v>
      </c>
      <c r="C1723" s="1" t="s">
        <v>83</v>
      </c>
      <c r="D1723" s="1" t="s">
        <v>90</v>
      </c>
      <c r="E1723">
        <v>10112430.550000001</v>
      </c>
      <c r="F1723">
        <v>115035755.28</v>
      </c>
      <c r="G1723">
        <v>43186.400000000001</v>
      </c>
    </row>
    <row r="1724" spans="1:7" x14ac:dyDescent="0.3">
      <c r="A1724" s="1" t="s">
        <v>49</v>
      </c>
      <c r="B1724">
        <v>2017</v>
      </c>
      <c r="C1724" s="1" t="s">
        <v>83</v>
      </c>
      <c r="D1724" s="1" t="s">
        <v>94</v>
      </c>
      <c r="E1724">
        <v>3450628.78</v>
      </c>
      <c r="F1724">
        <v>33706030.439999998</v>
      </c>
      <c r="G1724">
        <v>0</v>
      </c>
    </row>
    <row r="1725" spans="1:7" x14ac:dyDescent="0.3">
      <c r="A1725" s="1" t="s">
        <v>49</v>
      </c>
      <c r="B1725">
        <v>2017</v>
      </c>
      <c r="C1725" s="1" t="s">
        <v>98</v>
      </c>
      <c r="D1725" s="1" t="s">
        <v>99</v>
      </c>
      <c r="E1725">
        <v>181433872.58000001</v>
      </c>
      <c r="F1725">
        <v>3145526781.5799999</v>
      </c>
      <c r="G1725">
        <v>0</v>
      </c>
    </row>
    <row r="1726" spans="1:7" x14ac:dyDescent="0.3">
      <c r="A1726" s="1" t="s">
        <v>49</v>
      </c>
      <c r="B1726">
        <v>2017</v>
      </c>
      <c r="C1726" s="1" t="s">
        <v>98</v>
      </c>
      <c r="D1726" s="1" t="s">
        <v>104</v>
      </c>
      <c r="E1726">
        <v>165934208.38</v>
      </c>
      <c r="F1726">
        <v>4445142741.3699999</v>
      </c>
      <c r="G1726">
        <v>13064662.279999999</v>
      </c>
    </row>
    <row r="1727" spans="1:7" x14ac:dyDescent="0.3">
      <c r="A1727" s="1" t="s">
        <v>49</v>
      </c>
      <c r="B1727">
        <v>2017</v>
      </c>
      <c r="C1727" s="1" t="s">
        <v>98</v>
      </c>
      <c r="D1727" s="1" t="s">
        <v>116</v>
      </c>
      <c r="E1727">
        <v>235283</v>
      </c>
      <c r="F1727">
        <v>50053045</v>
      </c>
      <c r="G1727">
        <v>111222</v>
      </c>
    </row>
    <row r="1728" spans="1:7" x14ac:dyDescent="0.3">
      <c r="A1728" s="1" t="s">
        <v>49</v>
      </c>
      <c r="B1728">
        <v>2017</v>
      </c>
      <c r="C1728" s="1" t="s">
        <v>98</v>
      </c>
      <c r="D1728" s="1" t="s">
        <v>122</v>
      </c>
      <c r="E1728">
        <v>981227509</v>
      </c>
      <c r="F1728">
        <v>12211105646.780001</v>
      </c>
      <c r="G1728">
        <v>0</v>
      </c>
    </row>
    <row r="1729" spans="1:7" x14ac:dyDescent="0.3">
      <c r="A1729" s="1" t="s">
        <v>49</v>
      </c>
      <c r="B1729">
        <v>2017</v>
      </c>
      <c r="C1729" s="1" t="s">
        <v>98</v>
      </c>
      <c r="D1729" s="1" t="s">
        <v>351</v>
      </c>
      <c r="E1729">
        <v>53290476.990000002</v>
      </c>
      <c r="F1729">
        <v>4477250354.1400003</v>
      </c>
      <c r="G1729">
        <v>9195755.6999999993</v>
      </c>
    </row>
    <row r="1730" spans="1:7" x14ac:dyDescent="0.3">
      <c r="A1730" s="1" t="s">
        <v>49</v>
      </c>
      <c r="B1730">
        <v>2018</v>
      </c>
      <c r="C1730" s="1" t="s">
        <v>83</v>
      </c>
      <c r="D1730" s="1" t="s">
        <v>84</v>
      </c>
      <c r="E1730">
        <v>0.01</v>
      </c>
      <c r="F1730">
        <v>11169827369.35</v>
      </c>
      <c r="G1730">
        <v>25482611.370000001</v>
      </c>
    </row>
    <row r="1731" spans="1:7" x14ac:dyDescent="0.3">
      <c r="A1731" s="1" t="s">
        <v>49</v>
      </c>
      <c r="B1731">
        <v>2018</v>
      </c>
      <c r="C1731" s="1" t="s">
        <v>83</v>
      </c>
      <c r="D1731" s="1" t="s">
        <v>86</v>
      </c>
      <c r="E1731">
        <v>2280548.7599999998</v>
      </c>
      <c r="F1731">
        <v>14754115.044856001</v>
      </c>
      <c r="G1731">
        <v>3624.982</v>
      </c>
    </row>
    <row r="1732" spans="1:7" x14ac:dyDescent="0.3">
      <c r="A1732" s="1" t="s">
        <v>49</v>
      </c>
      <c r="B1732">
        <v>2018</v>
      </c>
      <c r="C1732" s="1" t="s">
        <v>83</v>
      </c>
      <c r="D1732" s="1" t="s">
        <v>90</v>
      </c>
      <c r="E1732">
        <v>9765024.7599999998</v>
      </c>
      <c r="F1732">
        <v>102984153.19416</v>
      </c>
      <c r="G1732">
        <v>41387.665999999997</v>
      </c>
    </row>
    <row r="1733" spans="1:7" x14ac:dyDescent="0.3">
      <c r="A1733" s="1" t="s">
        <v>49</v>
      </c>
      <c r="B1733">
        <v>2018</v>
      </c>
      <c r="C1733" s="1" t="s">
        <v>83</v>
      </c>
      <c r="D1733" s="1" t="s">
        <v>94</v>
      </c>
      <c r="E1733">
        <v>3230415.55</v>
      </c>
      <c r="F1733">
        <v>32847504.128869999</v>
      </c>
      <c r="G1733">
        <v>0</v>
      </c>
    </row>
    <row r="1734" spans="1:7" x14ac:dyDescent="0.3">
      <c r="A1734" s="1" t="s">
        <v>49</v>
      </c>
      <c r="B1734">
        <v>2018</v>
      </c>
      <c r="C1734" s="1" t="s">
        <v>98</v>
      </c>
      <c r="D1734" s="1" t="s">
        <v>99</v>
      </c>
      <c r="E1734">
        <v>186743178.06999999</v>
      </c>
      <c r="F1734">
        <v>3264245289.8412499</v>
      </c>
      <c r="G1734">
        <v>0</v>
      </c>
    </row>
    <row r="1735" spans="1:7" x14ac:dyDescent="0.3">
      <c r="A1735" s="1" t="s">
        <v>49</v>
      </c>
      <c r="B1735">
        <v>2018</v>
      </c>
      <c r="C1735" s="1" t="s">
        <v>98</v>
      </c>
      <c r="D1735" s="1" t="s">
        <v>104</v>
      </c>
      <c r="E1735">
        <v>169476502.56</v>
      </c>
      <c r="F1735">
        <v>4606061431.8151999</v>
      </c>
      <c r="G1735">
        <v>13979804.046</v>
      </c>
    </row>
    <row r="1736" spans="1:7" x14ac:dyDescent="0.3">
      <c r="A1736" s="1" t="s">
        <v>49</v>
      </c>
      <c r="B1736">
        <v>2018</v>
      </c>
      <c r="C1736" s="1" t="s">
        <v>98</v>
      </c>
      <c r="D1736" s="1" t="s">
        <v>116</v>
      </c>
      <c r="E1736">
        <v>236358</v>
      </c>
      <c r="F1736">
        <v>49035996</v>
      </c>
      <c r="G1736">
        <v>109458</v>
      </c>
    </row>
    <row r="1737" spans="1:7" x14ac:dyDescent="0.3">
      <c r="A1737" s="1" t="s">
        <v>49</v>
      </c>
      <c r="B1737">
        <v>2018</v>
      </c>
      <c r="C1737" s="1" t="s">
        <v>98</v>
      </c>
      <c r="D1737" s="1" t="s">
        <v>122</v>
      </c>
      <c r="E1737">
        <v>1011680828</v>
      </c>
      <c r="F1737">
        <v>13273733797.475599</v>
      </c>
      <c r="G1737">
        <v>0</v>
      </c>
    </row>
    <row r="1738" spans="1:7" x14ac:dyDescent="0.3">
      <c r="A1738" s="1" t="s">
        <v>49</v>
      </c>
      <c r="B1738">
        <v>2018</v>
      </c>
      <c r="C1738" s="1" t="s">
        <v>98</v>
      </c>
      <c r="D1738" s="1" t="s">
        <v>351</v>
      </c>
      <c r="E1738">
        <v>56591715.32</v>
      </c>
      <c r="F1738">
        <v>4744876701.1280003</v>
      </c>
      <c r="G1738">
        <v>9871418.8780000005</v>
      </c>
    </row>
    <row r="1739" spans="1:7" x14ac:dyDescent="0.3">
      <c r="A1739" s="1" t="s">
        <v>49</v>
      </c>
      <c r="B1739">
        <v>2019</v>
      </c>
      <c r="C1739" s="1" t="s">
        <v>83</v>
      </c>
      <c r="D1739" s="1" t="s">
        <v>84</v>
      </c>
      <c r="E1739">
        <v>39434771.619999997</v>
      </c>
      <c r="F1739">
        <v>10585391999</v>
      </c>
      <c r="G1739">
        <v>23380033.142999999</v>
      </c>
    </row>
    <row r="1740" spans="1:7" x14ac:dyDescent="0.3">
      <c r="A1740" s="1" t="s">
        <v>49</v>
      </c>
      <c r="B1740">
        <v>2019</v>
      </c>
      <c r="C1740" s="1" t="s">
        <v>83</v>
      </c>
      <c r="D1740" s="1" t="s">
        <v>86</v>
      </c>
      <c r="E1740">
        <v>2452908.64</v>
      </c>
      <c r="F1740">
        <v>13693070.5874906</v>
      </c>
      <c r="G1740">
        <v>3178.9841431999998</v>
      </c>
    </row>
    <row r="1741" spans="1:7" x14ac:dyDescent="0.3">
      <c r="A1741" s="1" t="s">
        <v>49</v>
      </c>
      <c r="B1741">
        <v>2019</v>
      </c>
      <c r="C1741" s="1" t="s">
        <v>83</v>
      </c>
      <c r="D1741" s="1" t="s">
        <v>90</v>
      </c>
      <c r="E1741">
        <v>10457856.060000001</v>
      </c>
      <c r="F1741">
        <v>94725596.931546003</v>
      </c>
      <c r="G1741">
        <v>34366.909894999997</v>
      </c>
    </row>
    <row r="1742" spans="1:7" x14ac:dyDescent="0.3">
      <c r="A1742" s="1" t="s">
        <v>49</v>
      </c>
      <c r="B1742">
        <v>2019</v>
      </c>
      <c r="C1742" s="1" t="s">
        <v>83</v>
      </c>
      <c r="D1742" s="1" t="s">
        <v>94</v>
      </c>
      <c r="E1742">
        <v>3518855.71</v>
      </c>
      <c r="F1742">
        <v>34515614.216134898</v>
      </c>
      <c r="G1742">
        <v>0</v>
      </c>
    </row>
    <row r="1743" spans="1:7" x14ac:dyDescent="0.3">
      <c r="A1743" s="1" t="s">
        <v>49</v>
      </c>
      <c r="B1743">
        <v>2019</v>
      </c>
      <c r="C1743" s="1" t="s">
        <v>98</v>
      </c>
      <c r="D1743" s="1" t="s">
        <v>99</v>
      </c>
      <c r="E1743">
        <v>208557122.28</v>
      </c>
      <c r="F1743">
        <v>3251468176.5846</v>
      </c>
      <c r="G1743">
        <v>0</v>
      </c>
    </row>
    <row r="1744" spans="1:7" x14ac:dyDescent="0.3">
      <c r="A1744" s="1" t="s">
        <v>49</v>
      </c>
      <c r="B1744">
        <v>2019</v>
      </c>
      <c r="C1744" s="1" t="s">
        <v>98</v>
      </c>
      <c r="D1744" s="1" t="s">
        <v>104</v>
      </c>
      <c r="E1744">
        <v>186500110.63999999</v>
      </c>
      <c r="F1744">
        <v>4437249773.5824003</v>
      </c>
      <c r="G1744">
        <v>14206046.489368999</v>
      </c>
    </row>
    <row r="1745" spans="1:7" x14ac:dyDescent="0.3">
      <c r="A1745" s="1" t="s">
        <v>49</v>
      </c>
      <c r="B1745">
        <v>2019</v>
      </c>
      <c r="C1745" s="1" t="s">
        <v>98</v>
      </c>
      <c r="D1745" s="1" t="s">
        <v>116</v>
      </c>
      <c r="E1745">
        <v>216695</v>
      </c>
      <c r="F1745">
        <v>41669773.469999999</v>
      </c>
      <c r="G1745">
        <v>84176.85</v>
      </c>
    </row>
    <row r="1746" spans="1:7" x14ac:dyDescent="0.3">
      <c r="A1746" s="1" t="s">
        <v>49</v>
      </c>
      <c r="B1746">
        <v>2019</v>
      </c>
      <c r="C1746" s="1" t="s">
        <v>98</v>
      </c>
      <c r="D1746" s="1" t="s">
        <v>122</v>
      </c>
      <c r="E1746">
        <v>1139800561.45</v>
      </c>
      <c r="F1746">
        <v>13221302576.606501</v>
      </c>
      <c r="G1746">
        <v>0</v>
      </c>
    </row>
    <row r="1747" spans="1:7" x14ac:dyDescent="0.3">
      <c r="A1747" s="1" t="s">
        <v>49</v>
      </c>
      <c r="B1747">
        <v>2019</v>
      </c>
      <c r="C1747" s="1" t="s">
        <v>98</v>
      </c>
      <c r="D1747" s="1" t="s">
        <v>351</v>
      </c>
      <c r="E1747">
        <v>25869710.66</v>
      </c>
      <c r="F1747">
        <v>5142703256.5319996</v>
      </c>
      <c r="G1747">
        <v>11945343.389</v>
      </c>
    </row>
    <row r="1748" spans="1:7" x14ac:dyDescent="0.3">
      <c r="A1748" s="1" t="s">
        <v>49</v>
      </c>
      <c r="B1748">
        <v>2020</v>
      </c>
      <c r="C1748" s="1" t="s">
        <v>83</v>
      </c>
      <c r="D1748" s="1" t="s">
        <v>84</v>
      </c>
      <c r="E1748">
        <v>38965476.119999997</v>
      </c>
      <c r="F1748">
        <v>10420732879.200001</v>
      </c>
      <c r="G1748">
        <v>23110228.710000001</v>
      </c>
    </row>
    <row r="1749" spans="1:7" x14ac:dyDescent="0.3">
      <c r="A1749" s="1" t="s">
        <v>49</v>
      </c>
      <c r="B1749">
        <v>2020</v>
      </c>
      <c r="C1749" s="1" t="s">
        <v>83</v>
      </c>
      <c r="D1749" s="1" t="s">
        <v>86</v>
      </c>
      <c r="E1749">
        <v>2383638.0699999998</v>
      </c>
      <c r="F1749">
        <v>12868525</v>
      </c>
      <c r="G1749">
        <v>2545</v>
      </c>
    </row>
    <row r="1750" spans="1:7" x14ac:dyDescent="0.3">
      <c r="A1750" s="1" t="s">
        <v>49</v>
      </c>
      <c r="B1750">
        <v>2020</v>
      </c>
      <c r="C1750" s="1" t="s">
        <v>83</v>
      </c>
      <c r="D1750" s="1" t="s">
        <v>90</v>
      </c>
      <c r="E1750">
        <v>9813110.0399999991</v>
      </c>
      <c r="F1750">
        <v>90366242.420000002</v>
      </c>
      <c r="G1750">
        <v>32005.78</v>
      </c>
    </row>
    <row r="1751" spans="1:7" x14ac:dyDescent="0.3">
      <c r="A1751" s="1" t="s">
        <v>49</v>
      </c>
      <c r="B1751">
        <v>2020</v>
      </c>
      <c r="C1751" s="1" t="s">
        <v>83</v>
      </c>
      <c r="D1751" s="1" t="s">
        <v>94</v>
      </c>
      <c r="E1751">
        <v>3170512.33</v>
      </c>
      <c r="F1751">
        <v>35187078.950000003</v>
      </c>
      <c r="G1751">
        <v>0</v>
      </c>
    </row>
    <row r="1752" spans="1:7" x14ac:dyDescent="0.3">
      <c r="A1752" s="1" t="s">
        <v>49</v>
      </c>
      <c r="B1752">
        <v>2020</v>
      </c>
      <c r="C1752" s="1" t="s">
        <v>98</v>
      </c>
      <c r="D1752" s="1" t="s">
        <v>99</v>
      </c>
      <c r="E1752">
        <v>202940997.30000001</v>
      </c>
      <c r="F1752">
        <v>3112455945</v>
      </c>
      <c r="G1752">
        <v>0</v>
      </c>
    </row>
    <row r="1753" spans="1:7" x14ac:dyDescent="0.3">
      <c r="A1753" s="1" t="s">
        <v>49</v>
      </c>
      <c r="B1753">
        <v>2020</v>
      </c>
      <c r="C1753" s="1" t="s">
        <v>98</v>
      </c>
      <c r="D1753" s="1" t="s">
        <v>104</v>
      </c>
      <c r="E1753">
        <v>175682178.94</v>
      </c>
      <c r="F1753">
        <v>4268678115</v>
      </c>
      <c r="G1753">
        <v>13783584</v>
      </c>
    </row>
    <row r="1754" spans="1:7" x14ac:dyDescent="0.3">
      <c r="A1754" s="1" t="s">
        <v>49</v>
      </c>
      <c r="B1754">
        <v>2020</v>
      </c>
      <c r="C1754" s="1" t="s">
        <v>98</v>
      </c>
      <c r="D1754" s="1" t="s">
        <v>116</v>
      </c>
      <c r="E1754">
        <v>201832.7</v>
      </c>
      <c r="F1754">
        <v>33895713</v>
      </c>
      <c r="G1754">
        <v>65072</v>
      </c>
    </row>
    <row r="1755" spans="1:7" x14ac:dyDescent="0.3">
      <c r="A1755" s="1" t="s">
        <v>49</v>
      </c>
      <c r="B1755">
        <v>2020</v>
      </c>
      <c r="C1755" s="1" t="s">
        <v>98</v>
      </c>
      <c r="D1755" s="1" t="s">
        <v>122</v>
      </c>
      <c r="E1755">
        <v>1135480115.5999999</v>
      </c>
      <c r="F1755">
        <v>13863361435.57</v>
      </c>
      <c r="G1755">
        <v>0</v>
      </c>
    </row>
    <row r="1756" spans="1:7" x14ac:dyDescent="0.3">
      <c r="A1756" s="1" t="s">
        <v>49</v>
      </c>
      <c r="B1756">
        <v>2020</v>
      </c>
      <c r="C1756" s="1" t="s">
        <v>98</v>
      </c>
      <c r="D1756" s="1" t="s">
        <v>351</v>
      </c>
      <c r="E1756">
        <v>25605638.620000001</v>
      </c>
      <c r="F1756">
        <v>5197588302</v>
      </c>
      <c r="G1756">
        <v>12316055</v>
      </c>
    </row>
    <row r="1757" spans="1:7" x14ac:dyDescent="0.3">
      <c r="A1757" s="1" t="s">
        <v>49</v>
      </c>
      <c r="B1757">
        <v>2021</v>
      </c>
      <c r="C1757" s="1" t="s">
        <v>83</v>
      </c>
      <c r="D1757" s="1" t="s">
        <v>84</v>
      </c>
      <c r="E1757">
        <v>41425855.619999997</v>
      </c>
      <c r="F1757">
        <v>10151816406.33</v>
      </c>
      <c r="G1757">
        <v>22307399.399999999</v>
      </c>
    </row>
    <row r="1758" spans="1:7" x14ac:dyDescent="0.3">
      <c r="A1758" s="1" t="s">
        <v>49</v>
      </c>
      <c r="B1758">
        <v>2021</v>
      </c>
      <c r="C1758" s="1" t="s">
        <v>83</v>
      </c>
      <c r="D1758" s="1" t="s">
        <v>86</v>
      </c>
      <c r="E1758">
        <v>2509199.3199999998</v>
      </c>
      <c r="F1758">
        <v>12209096.130000001</v>
      </c>
      <c r="G1758">
        <v>2803.81</v>
      </c>
    </row>
    <row r="1759" spans="1:7" x14ac:dyDescent="0.3">
      <c r="A1759" s="1" t="s">
        <v>49</v>
      </c>
      <c r="B1759">
        <v>2021</v>
      </c>
      <c r="C1759" s="1" t="s">
        <v>83</v>
      </c>
      <c r="D1759" s="1" t="s">
        <v>90</v>
      </c>
      <c r="E1759">
        <v>9201679.5199999996</v>
      </c>
      <c r="F1759">
        <v>83791086.969999999</v>
      </c>
      <c r="G1759">
        <v>29710.07</v>
      </c>
    </row>
    <row r="1760" spans="1:7" x14ac:dyDescent="0.3">
      <c r="A1760" s="1" t="s">
        <v>49</v>
      </c>
      <c r="B1760">
        <v>2021</v>
      </c>
      <c r="C1760" s="1" t="s">
        <v>83</v>
      </c>
      <c r="D1760" s="1" t="s">
        <v>94</v>
      </c>
      <c r="E1760">
        <v>3398336.2</v>
      </c>
      <c r="F1760">
        <v>34742236.490000002</v>
      </c>
      <c r="G1760">
        <v>0</v>
      </c>
    </row>
    <row r="1761" spans="1:7" x14ac:dyDescent="0.3">
      <c r="A1761" s="1" t="s">
        <v>49</v>
      </c>
      <c r="B1761">
        <v>2021</v>
      </c>
      <c r="C1761" s="1" t="s">
        <v>98</v>
      </c>
      <c r="D1761" s="1" t="s">
        <v>99</v>
      </c>
      <c r="E1761">
        <v>213747946.65000001</v>
      </c>
      <c r="F1761">
        <v>3202651902.5300002</v>
      </c>
      <c r="G1761">
        <v>0</v>
      </c>
    </row>
    <row r="1762" spans="1:7" x14ac:dyDescent="0.3">
      <c r="A1762" s="1" t="s">
        <v>49</v>
      </c>
      <c r="B1762">
        <v>2021</v>
      </c>
      <c r="C1762" s="1" t="s">
        <v>98</v>
      </c>
      <c r="D1762" s="1" t="s">
        <v>104</v>
      </c>
      <c r="E1762">
        <v>182298059.91</v>
      </c>
      <c r="F1762">
        <v>4384172759.5500002</v>
      </c>
      <c r="G1762">
        <v>12534217.98</v>
      </c>
    </row>
    <row r="1763" spans="1:7" x14ac:dyDescent="0.3">
      <c r="A1763" s="1" t="s">
        <v>49</v>
      </c>
      <c r="B1763">
        <v>2021</v>
      </c>
      <c r="C1763" s="1" t="s">
        <v>98</v>
      </c>
      <c r="D1763" s="1" t="s">
        <v>116</v>
      </c>
      <c r="E1763">
        <v>0</v>
      </c>
      <c r="F1763">
        <v>27998820.800000001</v>
      </c>
      <c r="G1763">
        <v>54469.66</v>
      </c>
    </row>
    <row r="1764" spans="1:7" x14ac:dyDescent="0.3">
      <c r="A1764" s="1" t="s">
        <v>49</v>
      </c>
      <c r="B1764">
        <v>2021</v>
      </c>
      <c r="C1764" s="1" t="s">
        <v>98</v>
      </c>
      <c r="D1764" s="1" t="s">
        <v>122</v>
      </c>
      <c r="E1764">
        <v>1201493191.3699999</v>
      </c>
      <c r="F1764">
        <v>14088510304.040001</v>
      </c>
      <c r="G1764">
        <v>0</v>
      </c>
    </row>
    <row r="1765" spans="1:7" x14ac:dyDescent="0.3">
      <c r="A1765" s="1" t="s">
        <v>49</v>
      </c>
      <c r="B1765">
        <v>2021</v>
      </c>
      <c r="C1765" s="1" t="s">
        <v>98</v>
      </c>
      <c r="D1765" s="1" t="s">
        <v>351</v>
      </c>
      <c r="E1765">
        <v>32299088.329999998</v>
      </c>
      <c r="F1765">
        <v>5654252813.5100002</v>
      </c>
      <c r="G1765">
        <v>14096328.140000001</v>
      </c>
    </row>
    <row r="1766" spans="1:7" x14ac:dyDescent="0.3">
      <c r="A1766" s="1" t="s">
        <v>50</v>
      </c>
      <c r="B1766">
        <v>2015</v>
      </c>
      <c r="C1766" s="1" t="s">
        <v>83</v>
      </c>
      <c r="D1766" s="1" t="s">
        <v>84</v>
      </c>
      <c r="E1766">
        <v>0</v>
      </c>
      <c r="F1766">
        <v>0</v>
      </c>
      <c r="G1766">
        <v>0</v>
      </c>
    </row>
    <row r="1767" spans="1:7" x14ac:dyDescent="0.3">
      <c r="A1767" s="1" t="s">
        <v>50</v>
      </c>
      <c r="B1767">
        <v>2015</v>
      </c>
      <c r="C1767" s="1" t="s">
        <v>83</v>
      </c>
      <c r="D1767" s="1" t="s">
        <v>86</v>
      </c>
      <c r="E1767">
        <v>3035.93</v>
      </c>
      <c r="F1767">
        <v>48804</v>
      </c>
      <c r="G1767">
        <v>136</v>
      </c>
    </row>
    <row r="1768" spans="1:7" x14ac:dyDescent="0.3">
      <c r="A1768" s="1" t="s">
        <v>50</v>
      </c>
      <c r="B1768">
        <v>2015</v>
      </c>
      <c r="C1768" s="1" t="s">
        <v>83</v>
      </c>
      <c r="D1768" s="1" t="s">
        <v>90</v>
      </c>
      <c r="E1768">
        <v>856863.54</v>
      </c>
      <c r="F1768">
        <v>45151657.979999997</v>
      </c>
      <c r="G1768">
        <v>125349</v>
      </c>
    </row>
    <row r="1769" spans="1:7" x14ac:dyDescent="0.3">
      <c r="A1769" s="1" t="s">
        <v>50</v>
      </c>
      <c r="B1769">
        <v>2015</v>
      </c>
      <c r="C1769" s="1" t="s">
        <v>83</v>
      </c>
      <c r="D1769" s="1" t="s">
        <v>94</v>
      </c>
      <c r="E1769">
        <v>521845.15</v>
      </c>
      <c r="F1769">
        <v>15997714.4</v>
      </c>
      <c r="G1769">
        <v>0</v>
      </c>
    </row>
    <row r="1770" spans="1:7" x14ac:dyDescent="0.3">
      <c r="A1770" s="1" t="s">
        <v>50</v>
      </c>
      <c r="B1770">
        <v>2015</v>
      </c>
      <c r="C1770" s="1" t="s">
        <v>98</v>
      </c>
      <c r="D1770" s="1" t="s">
        <v>99</v>
      </c>
      <c r="E1770">
        <v>20147318.539999999</v>
      </c>
      <c r="F1770">
        <v>723754871</v>
      </c>
      <c r="G1770">
        <v>0</v>
      </c>
    </row>
    <row r="1771" spans="1:7" x14ac:dyDescent="0.3">
      <c r="A1771" s="1" t="s">
        <v>50</v>
      </c>
      <c r="B1771">
        <v>2015</v>
      </c>
      <c r="C1771" s="1" t="s">
        <v>98</v>
      </c>
      <c r="D1771" s="1" t="s">
        <v>104</v>
      </c>
      <c r="E1771">
        <v>45261534.609999999</v>
      </c>
      <c r="F1771">
        <v>3816925056.23</v>
      </c>
      <c r="G1771">
        <v>9052014</v>
      </c>
    </row>
    <row r="1772" spans="1:7" x14ac:dyDescent="0.3">
      <c r="A1772" s="1" t="s">
        <v>50</v>
      </c>
      <c r="B1772">
        <v>2015</v>
      </c>
      <c r="C1772" s="1" t="s">
        <v>98</v>
      </c>
      <c r="D1772" s="1" t="s">
        <v>116</v>
      </c>
      <c r="E1772">
        <v>4948418.58</v>
      </c>
      <c r="F1772">
        <v>564803670.99000001</v>
      </c>
      <c r="G1772">
        <v>1045761</v>
      </c>
    </row>
    <row r="1773" spans="1:7" x14ac:dyDescent="0.3">
      <c r="A1773" s="1" t="s">
        <v>50</v>
      </c>
      <c r="B1773">
        <v>2015</v>
      </c>
      <c r="C1773" s="1" t="s">
        <v>98</v>
      </c>
      <c r="D1773" s="1" t="s">
        <v>122</v>
      </c>
      <c r="E1773">
        <v>86662172.620000005</v>
      </c>
      <c r="F1773">
        <v>2242517758.7399998</v>
      </c>
      <c r="G1773">
        <v>0</v>
      </c>
    </row>
    <row r="1774" spans="1:7" x14ac:dyDescent="0.3">
      <c r="A1774" s="1" t="s">
        <v>50</v>
      </c>
      <c r="B1774">
        <v>2015</v>
      </c>
      <c r="C1774" s="1" t="s">
        <v>98</v>
      </c>
      <c r="D1774" s="1" t="s">
        <v>351</v>
      </c>
      <c r="E1774">
        <v>0</v>
      </c>
      <c r="F1774">
        <v>0</v>
      </c>
      <c r="G1774">
        <v>0</v>
      </c>
    </row>
    <row r="1775" spans="1:7" x14ac:dyDescent="0.3">
      <c r="A1775" s="1" t="s">
        <v>50</v>
      </c>
      <c r="B1775">
        <v>2016</v>
      </c>
      <c r="C1775" s="1" t="s">
        <v>83</v>
      </c>
      <c r="D1775" s="1" t="s">
        <v>84</v>
      </c>
      <c r="E1775">
        <v>0</v>
      </c>
      <c r="F1775">
        <v>0</v>
      </c>
      <c r="G1775">
        <v>0</v>
      </c>
    </row>
    <row r="1776" spans="1:7" x14ac:dyDescent="0.3">
      <c r="A1776" s="1" t="s">
        <v>50</v>
      </c>
      <c r="B1776">
        <v>2016</v>
      </c>
      <c r="C1776" s="1" t="s">
        <v>83</v>
      </c>
      <c r="D1776" s="1" t="s">
        <v>86</v>
      </c>
      <c r="E1776">
        <v>3504.99</v>
      </c>
      <c r="F1776">
        <v>48064</v>
      </c>
      <c r="G1776">
        <v>134</v>
      </c>
    </row>
    <row r="1777" spans="1:7" x14ac:dyDescent="0.3">
      <c r="A1777" s="1" t="s">
        <v>50</v>
      </c>
      <c r="B1777">
        <v>2016</v>
      </c>
      <c r="C1777" s="1" t="s">
        <v>83</v>
      </c>
      <c r="D1777" s="1" t="s">
        <v>90</v>
      </c>
      <c r="E1777">
        <v>1211096.07</v>
      </c>
      <c r="F1777">
        <v>45206289.530000001</v>
      </c>
      <c r="G1777">
        <v>125463.31</v>
      </c>
    </row>
    <row r="1778" spans="1:7" x14ac:dyDescent="0.3">
      <c r="A1778" s="1" t="s">
        <v>50</v>
      </c>
      <c r="B1778">
        <v>2016</v>
      </c>
      <c r="C1778" s="1" t="s">
        <v>83</v>
      </c>
      <c r="D1778" s="1" t="s">
        <v>94</v>
      </c>
      <c r="E1778">
        <v>534169.17000000004</v>
      </c>
      <c r="F1778">
        <v>15659014.859999999</v>
      </c>
      <c r="G1778">
        <v>0</v>
      </c>
    </row>
    <row r="1779" spans="1:7" x14ac:dyDescent="0.3">
      <c r="A1779" s="1" t="s">
        <v>50</v>
      </c>
      <c r="B1779">
        <v>2016</v>
      </c>
      <c r="C1779" s="1" t="s">
        <v>98</v>
      </c>
      <c r="D1779" s="1" t="s">
        <v>99</v>
      </c>
      <c r="E1779">
        <v>21249334.629999999</v>
      </c>
      <c r="F1779">
        <v>733311565.33000004</v>
      </c>
      <c r="G1779">
        <v>0</v>
      </c>
    </row>
    <row r="1780" spans="1:7" x14ac:dyDescent="0.3">
      <c r="A1780" s="1" t="s">
        <v>50</v>
      </c>
      <c r="B1780">
        <v>2016</v>
      </c>
      <c r="C1780" s="1" t="s">
        <v>98</v>
      </c>
      <c r="D1780" s="1" t="s">
        <v>104</v>
      </c>
      <c r="E1780">
        <v>45701381.490000002</v>
      </c>
      <c r="F1780">
        <v>3764484565.6100001</v>
      </c>
      <c r="G1780">
        <v>8802295.3499999996</v>
      </c>
    </row>
    <row r="1781" spans="1:7" x14ac:dyDescent="0.3">
      <c r="A1781" s="1" t="s">
        <v>50</v>
      </c>
      <c r="B1781">
        <v>2016</v>
      </c>
      <c r="C1781" s="1" t="s">
        <v>98</v>
      </c>
      <c r="D1781" s="1" t="s">
        <v>116</v>
      </c>
      <c r="E1781">
        <v>5152897.6500000004</v>
      </c>
      <c r="F1781">
        <v>588872535.70000005</v>
      </c>
      <c r="G1781">
        <v>1071626</v>
      </c>
    </row>
    <row r="1782" spans="1:7" x14ac:dyDescent="0.3">
      <c r="A1782" s="1" t="s">
        <v>50</v>
      </c>
      <c r="B1782">
        <v>2016</v>
      </c>
      <c r="C1782" s="1" t="s">
        <v>98</v>
      </c>
      <c r="D1782" s="1" t="s">
        <v>122</v>
      </c>
      <c r="E1782">
        <v>90945756.780000001</v>
      </c>
      <c r="F1782">
        <v>2260335626.0999999</v>
      </c>
      <c r="G1782">
        <v>0</v>
      </c>
    </row>
    <row r="1783" spans="1:7" x14ac:dyDescent="0.3">
      <c r="A1783" s="1" t="s">
        <v>50</v>
      </c>
      <c r="B1783">
        <v>2016</v>
      </c>
      <c r="C1783" s="1" t="s">
        <v>98</v>
      </c>
      <c r="D1783" s="1" t="s">
        <v>351</v>
      </c>
      <c r="E1783">
        <v>0</v>
      </c>
      <c r="F1783">
        <v>0</v>
      </c>
      <c r="G1783">
        <v>0</v>
      </c>
    </row>
    <row r="1784" spans="1:7" x14ac:dyDescent="0.3">
      <c r="A1784" s="1" t="s">
        <v>50</v>
      </c>
      <c r="B1784">
        <v>2017</v>
      </c>
      <c r="C1784" s="1" t="s">
        <v>83</v>
      </c>
      <c r="D1784" s="1" t="s">
        <v>84</v>
      </c>
      <c r="E1784">
        <v>0</v>
      </c>
      <c r="F1784">
        <v>0</v>
      </c>
      <c r="G1784">
        <v>0</v>
      </c>
    </row>
    <row r="1785" spans="1:7" x14ac:dyDescent="0.3">
      <c r="A1785" s="1" t="s">
        <v>50</v>
      </c>
      <c r="B1785">
        <v>2017</v>
      </c>
      <c r="C1785" s="1" t="s">
        <v>83</v>
      </c>
      <c r="D1785" s="1" t="s">
        <v>86</v>
      </c>
      <c r="E1785">
        <v>3911.78</v>
      </c>
      <c r="F1785">
        <v>51051</v>
      </c>
      <c r="G1785">
        <v>142</v>
      </c>
    </row>
    <row r="1786" spans="1:7" x14ac:dyDescent="0.3">
      <c r="A1786" s="1" t="s">
        <v>50</v>
      </c>
      <c r="B1786">
        <v>2017</v>
      </c>
      <c r="C1786" s="1" t="s">
        <v>83</v>
      </c>
      <c r="D1786" s="1" t="s">
        <v>90</v>
      </c>
      <c r="E1786">
        <v>1150869.26</v>
      </c>
      <c r="F1786">
        <v>38203631</v>
      </c>
      <c r="G1786">
        <v>106296</v>
      </c>
    </row>
    <row r="1787" spans="1:7" x14ac:dyDescent="0.3">
      <c r="A1787" s="1" t="s">
        <v>50</v>
      </c>
      <c r="B1787">
        <v>2017</v>
      </c>
      <c r="C1787" s="1" t="s">
        <v>83</v>
      </c>
      <c r="D1787" s="1" t="s">
        <v>94</v>
      </c>
      <c r="E1787">
        <v>529458.79</v>
      </c>
      <c r="F1787">
        <v>15230364</v>
      </c>
      <c r="G1787">
        <v>0</v>
      </c>
    </row>
    <row r="1788" spans="1:7" x14ac:dyDescent="0.3">
      <c r="A1788" s="1" t="s">
        <v>50</v>
      </c>
      <c r="B1788">
        <v>2017</v>
      </c>
      <c r="C1788" s="1" t="s">
        <v>98</v>
      </c>
      <c r="D1788" s="1" t="s">
        <v>99</v>
      </c>
      <c r="E1788">
        <v>21132352.530000001</v>
      </c>
      <c r="F1788">
        <v>712368649.96000004</v>
      </c>
      <c r="G1788">
        <v>0</v>
      </c>
    </row>
    <row r="1789" spans="1:7" x14ac:dyDescent="0.3">
      <c r="A1789" s="1" t="s">
        <v>50</v>
      </c>
      <c r="B1789">
        <v>2017</v>
      </c>
      <c r="C1789" s="1" t="s">
        <v>98</v>
      </c>
      <c r="D1789" s="1" t="s">
        <v>104</v>
      </c>
      <c r="E1789">
        <v>47380734.619999997</v>
      </c>
      <c r="F1789">
        <v>3660318010</v>
      </c>
      <c r="G1789">
        <v>8634939</v>
      </c>
    </row>
    <row r="1790" spans="1:7" x14ac:dyDescent="0.3">
      <c r="A1790" s="1" t="s">
        <v>50</v>
      </c>
      <c r="B1790">
        <v>2017</v>
      </c>
      <c r="C1790" s="1" t="s">
        <v>98</v>
      </c>
      <c r="D1790" s="1" t="s">
        <v>116</v>
      </c>
      <c r="E1790">
        <v>6052658.0800000001</v>
      </c>
      <c r="F1790">
        <v>606156950</v>
      </c>
      <c r="G1790">
        <v>1100755</v>
      </c>
    </row>
    <row r="1791" spans="1:7" x14ac:dyDescent="0.3">
      <c r="A1791" s="1" t="s">
        <v>50</v>
      </c>
      <c r="B1791">
        <v>2017</v>
      </c>
      <c r="C1791" s="1" t="s">
        <v>98</v>
      </c>
      <c r="D1791" s="1" t="s">
        <v>122</v>
      </c>
      <c r="E1791">
        <v>92970029.400000006</v>
      </c>
      <c r="F1791">
        <v>2188889237.9699998</v>
      </c>
      <c r="G1791">
        <v>0</v>
      </c>
    </row>
    <row r="1792" spans="1:7" x14ac:dyDescent="0.3">
      <c r="A1792" s="1" t="s">
        <v>50</v>
      </c>
      <c r="B1792">
        <v>2017</v>
      </c>
      <c r="C1792" s="1" t="s">
        <v>98</v>
      </c>
      <c r="D1792" s="1" t="s">
        <v>351</v>
      </c>
      <c r="E1792">
        <v>0</v>
      </c>
      <c r="F1792">
        <v>0</v>
      </c>
      <c r="G1792">
        <v>0</v>
      </c>
    </row>
    <row r="1793" spans="1:7" x14ac:dyDescent="0.3">
      <c r="A1793" s="1" t="s">
        <v>50</v>
      </c>
      <c r="B1793">
        <v>2018</v>
      </c>
      <c r="C1793" s="1" t="s">
        <v>83</v>
      </c>
      <c r="D1793" s="1" t="s">
        <v>84</v>
      </c>
      <c r="E1793">
        <v>0</v>
      </c>
      <c r="F1793">
        <v>0</v>
      </c>
      <c r="G1793">
        <v>0</v>
      </c>
    </row>
    <row r="1794" spans="1:7" x14ac:dyDescent="0.3">
      <c r="A1794" s="1" t="s">
        <v>50</v>
      </c>
      <c r="B1794">
        <v>2018</v>
      </c>
      <c r="C1794" s="1" t="s">
        <v>83</v>
      </c>
      <c r="D1794" s="1" t="s">
        <v>86</v>
      </c>
      <c r="E1794">
        <v>4106.04</v>
      </c>
      <c r="F1794">
        <v>48433</v>
      </c>
      <c r="G1794">
        <v>135</v>
      </c>
    </row>
    <row r="1795" spans="1:7" x14ac:dyDescent="0.3">
      <c r="A1795" s="1" t="s">
        <v>50</v>
      </c>
      <c r="B1795">
        <v>2018</v>
      </c>
      <c r="C1795" s="1" t="s">
        <v>83</v>
      </c>
      <c r="D1795" s="1" t="s">
        <v>90</v>
      </c>
      <c r="E1795">
        <v>1121288.68</v>
      </c>
      <c r="F1795">
        <v>31723369</v>
      </c>
      <c r="G1795">
        <v>81768</v>
      </c>
    </row>
    <row r="1796" spans="1:7" x14ac:dyDescent="0.3">
      <c r="A1796" s="1" t="s">
        <v>50</v>
      </c>
      <c r="B1796">
        <v>2018</v>
      </c>
      <c r="C1796" s="1" t="s">
        <v>83</v>
      </c>
      <c r="D1796" s="1" t="s">
        <v>94</v>
      </c>
      <c r="E1796">
        <v>376075.31</v>
      </c>
      <c r="F1796">
        <v>14860742</v>
      </c>
      <c r="G1796">
        <v>0</v>
      </c>
    </row>
    <row r="1797" spans="1:7" x14ac:dyDescent="0.3">
      <c r="A1797" s="1" t="s">
        <v>50</v>
      </c>
      <c r="B1797">
        <v>2018</v>
      </c>
      <c r="C1797" s="1" t="s">
        <v>98</v>
      </c>
      <c r="D1797" s="1" t="s">
        <v>99</v>
      </c>
      <c r="E1797">
        <v>22199693.289999999</v>
      </c>
      <c r="F1797">
        <v>727990865</v>
      </c>
      <c r="G1797">
        <v>0</v>
      </c>
    </row>
    <row r="1798" spans="1:7" x14ac:dyDescent="0.3">
      <c r="A1798" s="1" t="s">
        <v>50</v>
      </c>
      <c r="B1798">
        <v>2018</v>
      </c>
      <c r="C1798" s="1" t="s">
        <v>98</v>
      </c>
      <c r="D1798" s="1" t="s">
        <v>104</v>
      </c>
      <c r="E1798">
        <v>48836040.740000002</v>
      </c>
      <c r="F1798">
        <v>3695133171</v>
      </c>
      <c r="G1798">
        <v>8752616</v>
      </c>
    </row>
    <row r="1799" spans="1:7" x14ac:dyDescent="0.3">
      <c r="A1799" s="1" t="s">
        <v>50</v>
      </c>
      <c r="B1799">
        <v>2018</v>
      </c>
      <c r="C1799" s="1" t="s">
        <v>98</v>
      </c>
      <c r="D1799" s="1" t="s">
        <v>116</v>
      </c>
      <c r="E1799">
        <v>6218736.5300000003</v>
      </c>
      <c r="F1799">
        <v>608577999</v>
      </c>
      <c r="G1799">
        <v>1106783</v>
      </c>
    </row>
    <row r="1800" spans="1:7" x14ac:dyDescent="0.3">
      <c r="A1800" s="1" t="s">
        <v>50</v>
      </c>
      <c r="B1800">
        <v>2018</v>
      </c>
      <c r="C1800" s="1" t="s">
        <v>98</v>
      </c>
      <c r="D1800" s="1" t="s">
        <v>122</v>
      </c>
      <c r="E1800">
        <v>99559087.090000004</v>
      </c>
      <c r="F1800">
        <v>2318157312</v>
      </c>
      <c r="G1800">
        <v>0</v>
      </c>
    </row>
    <row r="1801" spans="1:7" x14ac:dyDescent="0.3">
      <c r="A1801" s="1" t="s">
        <v>50</v>
      </c>
      <c r="B1801">
        <v>2018</v>
      </c>
      <c r="C1801" s="1" t="s">
        <v>98</v>
      </c>
      <c r="D1801" s="1" t="s">
        <v>351</v>
      </c>
      <c r="E1801">
        <v>0</v>
      </c>
      <c r="F1801">
        <v>0</v>
      </c>
      <c r="G1801">
        <v>0</v>
      </c>
    </row>
    <row r="1802" spans="1:7" x14ac:dyDescent="0.3">
      <c r="A1802" s="1" t="s">
        <v>50</v>
      </c>
      <c r="B1802">
        <v>2019</v>
      </c>
      <c r="C1802" s="1" t="s">
        <v>83</v>
      </c>
      <c r="D1802" s="1" t="s">
        <v>84</v>
      </c>
      <c r="E1802">
        <v>0</v>
      </c>
      <c r="F1802">
        <v>0</v>
      </c>
      <c r="G1802">
        <v>0</v>
      </c>
    </row>
    <row r="1803" spans="1:7" x14ac:dyDescent="0.3">
      <c r="A1803" s="1" t="s">
        <v>50</v>
      </c>
      <c r="B1803">
        <v>2019</v>
      </c>
      <c r="C1803" s="1" t="s">
        <v>83</v>
      </c>
      <c r="D1803" s="1" t="s">
        <v>86</v>
      </c>
      <c r="E1803">
        <v>4187</v>
      </c>
      <c r="F1803">
        <v>47813</v>
      </c>
      <c r="G1803">
        <v>133</v>
      </c>
    </row>
    <row r="1804" spans="1:7" x14ac:dyDescent="0.3">
      <c r="A1804" s="1" t="s">
        <v>50</v>
      </c>
      <c r="B1804">
        <v>2019</v>
      </c>
      <c r="C1804" s="1" t="s">
        <v>83</v>
      </c>
      <c r="D1804" s="1" t="s">
        <v>90</v>
      </c>
      <c r="E1804">
        <v>1277158</v>
      </c>
      <c r="F1804">
        <v>26730515</v>
      </c>
      <c r="G1804">
        <v>80896</v>
      </c>
    </row>
    <row r="1805" spans="1:7" x14ac:dyDescent="0.3">
      <c r="A1805" s="1" t="s">
        <v>50</v>
      </c>
      <c r="B1805">
        <v>2019</v>
      </c>
      <c r="C1805" s="1" t="s">
        <v>83</v>
      </c>
      <c r="D1805" s="1" t="s">
        <v>94</v>
      </c>
      <c r="E1805">
        <v>557692</v>
      </c>
      <c r="F1805">
        <v>14549690</v>
      </c>
      <c r="G1805">
        <v>0</v>
      </c>
    </row>
    <row r="1806" spans="1:7" x14ac:dyDescent="0.3">
      <c r="A1806" s="1" t="s">
        <v>50</v>
      </c>
      <c r="B1806">
        <v>2019</v>
      </c>
      <c r="C1806" s="1" t="s">
        <v>98</v>
      </c>
      <c r="D1806" s="1" t="s">
        <v>99</v>
      </c>
      <c r="E1806">
        <v>25095042</v>
      </c>
      <c r="F1806">
        <v>724761279</v>
      </c>
      <c r="G1806">
        <v>0</v>
      </c>
    </row>
    <row r="1807" spans="1:7" x14ac:dyDescent="0.3">
      <c r="A1807" s="1" t="s">
        <v>50</v>
      </c>
      <c r="B1807">
        <v>2019</v>
      </c>
      <c r="C1807" s="1" t="s">
        <v>98</v>
      </c>
      <c r="D1807" s="1" t="s">
        <v>104</v>
      </c>
      <c r="E1807">
        <v>49338283</v>
      </c>
      <c r="F1807">
        <v>3637404540</v>
      </c>
      <c r="G1807">
        <v>8494761</v>
      </c>
    </row>
    <row r="1808" spans="1:7" x14ac:dyDescent="0.3">
      <c r="A1808" s="1" t="s">
        <v>50</v>
      </c>
      <c r="B1808">
        <v>2019</v>
      </c>
      <c r="C1808" s="1" t="s">
        <v>98</v>
      </c>
      <c r="D1808" s="1" t="s">
        <v>116</v>
      </c>
      <c r="E1808">
        <v>6737691</v>
      </c>
      <c r="F1808">
        <v>602082784</v>
      </c>
      <c r="G1808">
        <v>1064513</v>
      </c>
    </row>
    <row r="1809" spans="1:7" x14ac:dyDescent="0.3">
      <c r="A1809" s="1" t="s">
        <v>50</v>
      </c>
      <c r="B1809">
        <v>2019</v>
      </c>
      <c r="C1809" s="1" t="s">
        <v>98</v>
      </c>
      <c r="D1809" s="1" t="s">
        <v>122</v>
      </c>
      <c r="E1809">
        <v>104856328</v>
      </c>
      <c r="F1809">
        <v>2263214648</v>
      </c>
      <c r="G1809">
        <v>0</v>
      </c>
    </row>
    <row r="1810" spans="1:7" x14ac:dyDescent="0.3">
      <c r="A1810" s="1" t="s">
        <v>50</v>
      </c>
      <c r="B1810">
        <v>2019</v>
      </c>
      <c r="C1810" s="1" t="s">
        <v>98</v>
      </c>
      <c r="D1810" s="1" t="s">
        <v>351</v>
      </c>
      <c r="E1810">
        <v>0</v>
      </c>
      <c r="F1810">
        <v>0</v>
      </c>
      <c r="G1810">
        <v>0</v>
      </c>
    </row>
    <row r="1811" spans="1:7" x14ac:dyDescent="0.3">
      <c r="A1811" s="1" t="s">
        <v>50</v>
      </c>
      <c r="B1811">
        <v>2020</v>
      </c>
      <c r="C1811" s="1" t="s">
        <v>83</v>
      </c>
      <c r="D1811" s="1" t="s">
        <v>84</v>
      </c>
      <c r="E1811">
        <v>0</v>
      </c>
      <c r="F1811">
        <v>0</v>
      </c>
      <c r="G1811">
        <v>0</v>
      </c>
    </row>
    <row r="1812" spans="1:7" x14ac:dyDescent="0.3">
      <c r="A1812" s="1" t="s">
        <v>50</v>
      </c>
      <c r="B1812">
        <v>2020</v>
      </c>
      <c r="C1812" s="1" t="s">
        <v>83</v>
      </c>
      <c r="D1812" s="1" t="s">
        <v>86</v>
      </c>
      <c r="E1812">
        <v>4022</v>
      </c>
      <c r="F1812">
        <v>46478</v>
      </c>
      <c r="G1812">
        <v>129</v>
      </c>
    </row>
    <row r="1813" spans="1:7" x14ac:dyDescent="0.3">
      <c r="A1813" s="1" t="s">
        <v>50</v>
      </c>
      <c r="B1813">
        <v>2020</v>
      </c>
      <c r="C1813" s="1" t="s">
        <v>83</v>
      </c>
      <c r="D1813" s="1" t="s">
        <v>90</v>
      </c>
      <c r="E1813">
        <v>1271165</v>
      </c>
      <c r="F1813">
        <v>22495936</v>
      </c>
      <c r="G1813">
        <v>62925</v>
      </c>
    </row>
    <row r="1814" spans="1:7" x14ac:dyDescent="0.3">
      <c r="A1814" s="1" t="s">
        <v>50</v>
      </c>
      <c r="B1814">
        <v>2020</v>
      </c>
      <c r="C1814" s="1" t="s">
        <v>83</v>
      </c>
      <c r="D1814" s="1" t="s">
        <v>94</v>
      </c>
      <c r="E1814">
        <v>563278</v>
      </c>
      <c r="F1814">
        <v>14403224</v>
      </c>
      <c r="G1814">
        <v>0</v>
      </c>
    </row>
    <row r="1815" spans="1:7" x14ac:dyDescent="0.3">
      <c r="A1815" s="1" t="s">
        <v>50</v>
      </c>
      <c r="B1815">
        <v>2020</v>
      </c>
      <c r="C1815" s="1" t="s">
        <v>98</v>
      </c>
      <c r="D1815" s="1" t="s">
        <v>99</v>
      </c>
      <c r="E1815">
        <v>23435293</v>
      </c>
      <c r="F1815">
        <v>667394098</v>
      </c>
      <c r="G1815">
        <v>0</v>
      </c>
    </row>
    <row r="1816" spans="1:7" x14ac:dyDescent="0.3">
      <c r="A1816" s="1" t="s">
        <v>50</v>
      </c>
      <c r="B1816">
        <v>2020</v>
      </c>
      <c r="C1816" s="1" t="s">
        <v>98</v>
      </c>
      <c r="D1816" s="1" t="s">
        <v>104</v>
      </c>
      <c r="E1816">
        <v>45950449</v>
      </c>
      <c r="F1816">
        <v>3347176353</v>
      </c>
      <c r="G1816">
        <v>7915440</v>
      </c>
    </row>
    <row r="1817" spans="1:7" x14ac:dyDescent="0.3">
      <c r="A1817" s="1" t="s">
        <v>50</v>
      </c>
      <c r="B1817">
        <v>2020</v>
      </c>
      <c r="C1817" s="1" t="s">
        <v>98</v>
      </c>
      <c r="D1817" s="1" t="s">
        <v>116</v>
      </c>
      <c r="E1817">
        <v>6172689</v>
      </c>
      <c r="F1817">
        <v>573822415</v>
      </c>
      <c r="G1817">
        <v>1010828</v>
      </c>
    </row>
    <row r="1818" spans="1:7" x14ac:dyDescent="0.3">
      <c r="A1818" s="1" t="s">
        <v>50</v>
      </c>
      <c r="B1818">
        <v>2020</v>
      </c>
      <c r="C1818" s="1" t="s">
        <v>98</v>
      </c>
      <c r="D1818" s="1" t="s">
        <v>122</v>
      </c>
      <c r="E1818">
        <v>106419610</v>
      </c>
      <c r="F1818">
        <v>2441059461</v>
      </c>
      <c r="G1818">
        <v>0</v>
      </c>
    </row>
    <row r="1819" spans="1:7" x14ac:dyDescent="0.3">
      <c r="A1819" s="1" t="s">
        <v>50</v>
      </c>
      <c r="B1819">
        <v>2020</v>
      </c>
      <c r="C1819" s="1" t="s">
        <v>98</v>
      </c>
      <c r="D1819" s="1" t="s">
        <v>351</v>
      </c>
      <c r="E1819">
        <v>0</v>
      </c>
      <c r="F1819">
        <v>0</v>
      </c>
      <c r="G1819">
        <v>0</v>
      </c>
    </row>
    <row r="1820" spans="1:7" x14ac:dyDescent="0.3">
      <c r="A1820" s="1" t="s">
        <v>50</v>
      </c>
      <c r="B1820">
        <v>2021</v>
      </c>
      <c r="C1820" s="1" t="s">
        <v>83</v>
      </c>
      <c r="D1820" s="1" t="s">
        <v>84</v>
      </c>
      <c r="E1820">
        <v>0</v>
      </c>
      <c r="F1820">
        <v>0</v>
      </c>
      <c r="G1820">
        <v>0</v>
      </c>
    </row>
    <row r="1821" spans="1:7" x14ac:dyDescent="0.3">
      <c r="A1821" s="1" t="s">
        <v>50</v>
      </c>
      <c r="B1821">
        <v>2021</v>
      </c>
      <c r="C1821" s="1" t="s">
        <v>83</v>
      </c>
      <c r="D1821" s="1" t="s">
        <v>86</v>
      </c>
      <c r="E1821">
        <v>4693.4799999999996</v>
      </c>
      <c r="F1821">
        <v>44024</v>
      </c>
      <c r="G1821">
        <v>122</v>
      </c>
    </row>
    <row r="1822" spans="1:7" x14ac:dyDescent="0.3">
      <c r="A1822" s="1" t="s">
        <v>50</v>
      </c>
      <c r="B1822">
        <v>2021</v>
      </c>
      <c r="C1822" s="1" t="s">
        <v>83</v>
      </c>
      <c r="D1822" s="1" t="s">
        <v>90</v>
      </c>
      <c r="E1822">
        <v>1867081.97</v>
      </c>
      <c r="F1822">
        <v>22842919</v>
      </c>
      <c r="G1822">
        <v>63939.56</v>
      </c>
    </row>
    <row r="1823" spans="1:7" x14ac:dyDescent="0.3">
      <c r="A1823" s="1" t="s">
        <v>50</v>
      </c>
      <c r="B1823">
        <v>2021</v>
      </c>
      <c r="C1823" s="1" t="s">
        <v>83</v>
      </c>
      <c r="D1823" s="1" t="s">
        <v>94</v>
      </c>
      <c r="E1823">
        <v>581324.35</v>
      </c>
      <c r="F1823">
        <v>14083301</v>
      </c>
      <c r="G1823">
        <v>0</v>
      </c>
    </row>
    <row r="1824" spans="1:7" x14ac:dyDescent="0.3">
      <c r="A1824" s="1" t="s">
        <v>50</v>
      </c>
      <c r="B1824">
        <v>2021</v>
      </c>
      <c r="C1824" s="1" t="s">
        <v>98</v>
      </c>
      <c r="D1824" s="1" t="s">
        <v>99</v>
      </c>
      <c r="E1824">
        <v>23019747.27</v>
      </c>
      <c r="F1824">
        <v>680716896</v>
      </c>
      <c r="G1824">
        <v>0</v>
      </c>
    </row>
    <row r="1825" spans="1:7" x14ac:dyDescent="0.3">
      <c r="A1825" s="1" t="s">
        <v>50</v>
      </c>
      <c r="B1825">
        <v>2021</v>
      </c>
      <c r="C1825" s="1" t="s">
        <v>98</v>
      </c>
      <c r="D1825" s="1" t="s">
        <v>104</v>
      </c>
      <c r="E1825">
        <v>50106023.359999999</v>
      </c>
      <c r="F1825">
        <v>3371084029</v>
      </c>
      <c r="G1825">
        <v>7979299.3499999996</v>
      </c>
    </row>
    <row r="1826" spans="1:7" x14ac:dyDescent="0.3">
      <c r="A1826" s="1" t="s">
        <v>50</v>
      </c>
      <c r="B1826">
        <v>2021</v>
      </c>
      <c r="C1826" s="1" t="s">
        <v>98</v>
      </c>
      <c r="D1826" s="1" t="s">
        <v>116</v>
      </c>
      <c r="E1826">
        <v>6196106.9199999999</v>
      </c>
      <c r="F1826">
        <v>592786785</v>
      </c>
      <c r="G1826">
        <v>1027713.54</v>
      </c>
    </row>
    <row r="1827" spans="1:7" x14ac:dyDescent="0.3">
      <c r="A1827" s="1" t="s">
        <v>50</v>
      </c>
      <c r="B1827">
        <v>2021</v>
      </c>
      <c r="C1827" s="1" t="s">
        <v>98</v>
      </c>
      <c r="D1827" s="1" t="s">
        <v>122</v>
      </c>
      <c r="E1827">
        <v>111579913.81</v>
      </c>
      <c r="F1827">
        <v>2454365235</v>
      </c>
      <c r="G1827">
        <v>0</v>
      </c>
    </row>
    <row r="1828" spans="1:7" x14ac:dyDescent="0.3">
      <c r="A1828" s="1" t="s">
        <v>50</v>
      </c>
      <c r="B1828">
        <v>2021</v>
      </c>
      <c r="C1828" s="1" t="s">
        <v>98</v>
      </c>
      <c r="D1828" s="1" t="s">
        <v>351</v>
      </c>
      <c r="E1828">
        <v>0</v>
      </c>
      <c r="F1828">
        <v>0</v>
      </c>
      <c r="G1828">
        <v>0</v>
      </c>
    </row>
    <row r="1829" spans="1:7" x14ac:dyDescent="0.3">
      <c r="A1829" s="1" t="s">
        <v>408</v>
      </c>
      <c r="B1829">
        <v>2015</v>
      </c>
      <c r="C1829" s="1" t="s">
        <v>83</v>
      </c>
      <c r="D1829" s="1" t="s">
        <v>84</v>
      </c>
      <c r="E1829">
        <v>0</v>
      </c>
      <c r="F1829">
        <v>0</v>
      </c>
      <c r="G1829">
        <v>0</v>
      </c>
    </row>
    <row r="1830" spans="1:7" x14ac:dyDescent="0.3">
      <c r="A1830" s="1" t="s">
        <v>408</v>
      </c>
      <c r="B1830">
        <v>2015</v>
      </c>
      <c r="C1830" s="1" t="s">
        <v>83</v>
      </c>
      <c r="D1830" s="1" t="s">
        <v>86</v>
      </c>
      <c r="E1830">
        <v>39171.08</v>
      </c>
      <c r="F1830">
        <v>107542.94</v>
      </c>
      <c r="G1830">
        <v>1188</v>
      </c>
    </row>
    <row r="1831" spans="1:7" x14ac:dyDescent="0.3">
      <c r="A1831" s="1" t="s">
        <v>408</v>
      </c>
      <c r="B1831">
        <v>2015</v>
      </c>
      <c r="C1831" s="1" t="s">
        <v>83</v>
      </c>
      <c r="D1831" s="1" t="s">
        <v>90</v>
      </c>
      <c r="E1831">
        <v>346859.88</v>
      </c>
      <c r="F1831">
        <v>1016454.25</v>
      </c>
      <c r="G1831">
        <v>2886</v>
      </c>
    </row>
    <row r="1832" spans="1:7" x14ac:dyDescent="0.3">
      <c r="A1832" s="1" t="s">
        <v>408</v>
      </c>
      <c r="B1832">
        <v>2015</v>
      </c>
      <c r="C1832" s="1" t="s">
        <v>83</v>
      </c>
      <c r="D1832" s="1" t="s">
        <v>94</v>
      </c>
      <c r="E1832">
        <v>16740.72</v>
      </c>
      <c r="F1832">
        <v>463092</v>
      </c>
      <c r="G1832">
        <v>0</v>
      </c>
    </row>
    <row r="1833" spans="1:7" x14ac:dyDescent="0.3">
      <c r="A1833" s="1" t="s">
        <v>408</v>
      </c>
      <c r="B1833">
        <v>2015</v>
      </c>
      <c r="C1833" s="1" t="s">
        <v>98</v>
      </c>
      <c r="D1833" s="1" t="s">
        <v>99</v>
      </c>
      <c r="E1833">
        <v>753742.81</v>
      </c>
      <c r="F1833">
        <v>33730295.020000003</v>
      </c>
      <c r="G1833">
        <v>0</v>
      </c>
    </row>
    <row r="1834" spans="1:7" x14ac:dyDescent="0.3">
      <c r="A1834" s="1" t="s">
        <v>408</v>
      </c>
      <c r="B1834">
        <v>2015</v>
      </c>
      <c r="C1834" s="1" t="s">
        <v>98</v>
      </c>
      <c r="D1834" s="1" t="s">
        <v>104</v>
      </c>
      <c r="E1834">
        <v>616408.31999999995</v>
      </c>
      <c r="F1834">
        <v>54718914.219999999</v>
      </c>
      <c r="G1834">
        <v>141599</v>
      </c>
    </row>
    <row r="1835" spans="1:7" x14ac:dyDescent="0.3">
      <c r="A1835" s="1" t="s">
        <v>408</v>
      </c>
      <c r="B1835">
        <v>2015</v>
      </c>
      <c r="C1835" s="1" t="s">
        <v>98</v>
      </c>
      <c r="D1835" s="1" t="s">
        <v>116</v>
      </c>
      <c r="E1835">
        <v>0</v>
      </c>
      <c r="F1835">
        <v>0</v>
      </c>
      <c r="G1835">
        <v>0</v>
      </c>
    </row>
    <row r="1836" spans="1:7" x14ac:dyDescent="0.3">
      <c r="A1836" s="1" t="s">
        <v>408</v>
      </c>
      <c r="B1836">
        <v>2015</v>
      </c>
      <c r="C1836" s="1" t="s">
        <v>98</v>
      </c>
      <c r="D1836" s="1" t="s">
        <v>122</v>
      </c>
      <c r="E1836">
        <v>7013018.9000000004</v>
      </c>
      <c r="F1836">
        <v>149314119.47999999</v>
      </c>
      <c r="G1836">
        <v>0</v>
      </c>
    </row>
    <row r="1837" spans="1:7" x14ac:dyDescent="0.3">
      <c r="A1837" s="1" t="s">
        <v>408</v>
      </c>
      <c r="B1837">
        <v>2015</v>
      </c>
      <c r="C1837" s="1" t="s">
        <v>98</v>
      </c>
      <c r="D1837" s="1" t="s">
        <v>351</v>
      </c>
      <c r="E1837">
        <v>0</v>
      </c>
      <c r="F1837">
        <v>0</v>
      </c>
      <c r="G1837">
        <v>0</v>
      </c>
    </row>
    <row r="1838" spans="1:7" x14ac:dyDescent="0.3">
      <c r="A1838" s="1" t="s">
        <v>408</v>
      </c>
      <c r="B1838">
        <v>2016</v>
      </c>
      <c r="C1838" s="1" t="s">
        <v>83</v>
      </c>
      <c r="D1838" s="1" t="s">
        <v>84</v>
      </c>
      <c r="E1838">
        <v>0</v>
      </c>
      <c r="F1838">
        <v>0</v>
      </c>
      <c r="G1838">
        <v>0</v>
      </c>
    </row>
    <row r="1839" spans="1:7" x14ac:dyDescent="0.3">
      <c r="A1839" s="1" t="s">
        <v>408</v>
      </c>
      <c r="B1839">
        <v>2016</v>
      </c>
      <c r="C1839" s="1" t="s">
        <v>83</v>
      </c>
      <c r="D1839" s="1" t="s">
        <v>86</v>
      </c>
      <c r="E1839">
        <v>41043.56</v>
      </c>
      <c r="F1839">
        <v>102721.4</v>
      </c>
      <c r="G1839">
        <v>0</v>
      </c>
    </row>
    <row r="1840" spans="1:7" x14ac:dyDescent="0.3">
      <c r="A1840" s="1" t="s">
        <v>408</v>
      </c>
      <c r="B1840">
        <v>2016</v>
      </c>
      <c r="C1840" s="1" t="s">
        <v>83</v>
      </c>
      <c r="D1840" s="1" t="s">
        <v>90</v>
      </c>
      <c r="E1840">
        <v>293185.96000000002</v>
      </c>
      <c r="F1840">
        <v>547492.47</v>
      </c>
      <c r="G1840">
        <v>2726.37</v>
      </c>
    </row>
    <row r="1841" spans="1:7" x14ac:dyDescent="0.3">
      <c r="A1841" s="1" t="s">
        <v>408</v>
      </c>
      <c r="B1841">
        <v>2016</v>
      </c>
      <c r="C1841" s="1" t="s">
        <v>83</v>
      </c>
      <c r="D1841" s="1" t="s">
        <v>94</v>
      </c>
      <c r="E1841">
        <v>19585.21</v>
      </c>
      <c r="F1841">
        <v>461652</v>
      </c>
      <c r="G1841">
        <v>0</v>
      </c>
    </row>
    <row r="1842" spans="1:7" x14ac:dyDescent="0.3">
      <c r="A1842" s="1" t="s">
        <v>408</v>
      </c>
      <c r="B1842">
        <v>2016</v>
      </c>
      <c r="C1842" s="1" t="s">
        <v>98</v>
      </c>
      <c r="D1842" s="1" t="s">
        <v>99</v>
      </c>
      <c r="E1842">
        <v>778473.15</v>
      </c>
      <c r="F1842">
        <v>33474908.77</v>
      </c>
      <c r="G1842">
        <v>0</v>
      </c>
    </row>
    <row r="1843" spans="1:7" x14ac:dyDescent="0.3">
      <c r="A1843" s="1" t="s">
        <v>408</v>
      </c>
      <c r="B1843">
        <v>2016</v>
      </c>
      <c r="C1843" s="1" t="s">
        <v>98</v>
      </c>
      <c r="D1843" s="1" t="s">
        <v>104</v>
      </c>
      <c r="E1843">
        <v>681658.82</v>
      </c>
      <c r="F1843">
        <v>58067105.479999997</v>
      </c>
      <c r="G1843">
        <v>151217.85</v>
      </c>
    </row>
    <row r="1844" spans="1:7" x14ac:dyDescent="0.3">
      <c r="A1844" s="1" t="s">
        <v>408</v>
      </c>
      <c r="B1844">
        <v>2016</v>
      </c>
      <c r="C1844" s="1" t="s">
        <v>98</v>
      </c>
      <c r="D1844" s="1" t="s">
        <v>116</v>
      </c>
      <c r="E1844">
        <v>0</v>
      </c>
      <c r="F1844">
        <v>0</v>
      </c>
      <c r="G1844">
        <v>0</v>
      </c>
    </row>
    <row r="1845" spans="1:7" x14ac:dyDescent="0.3">
      <c r="A1845" s="1" t="s">
        <v>408</v>
      </c>
      <c r="B1845">
        <v>2016</v>
      </c>
      <c r="C1845" s="1" t="s">
        <v>98</v>
      </c>
      <c r="D1845" s="1" t="s">
        <v>122</v>
      </c>
      <c r="E1845">
        <v>7415033.6399999997</v>
      </c>
      <c r="F1845">
        <v>150148942.61000001</v>
      </c>
      <c r="G1845">
        <v>0</v>
      </c>
    </row>
    <row r="1846" spans="1:7" x14ac:dyDescent="0.3">
      <c r="A1846" s="1" t="s">
        <v>408</v>
      </c>
      <c r="B1846">
        <v>2016</v>
      </c>
      <c r="C1846" s="1" t="s">
        <v>98</v>
      </c>
      <c r="D1846" s="1" t="s">
        <v>351</v>
      </c>
      <c r="E1846">
        <v>0</v>
      </c>
      <c r="F1846">
        <v>0</v>
      </c>
      <c r="G1846">
        <v>0</v>
      </c>
    </row>
    <row r="1847" spans="1:7" x14ac:dyDescent="0.3">
      <c r="A1847" s="1" t="s">
        <v>408</v>
      </c>
      <c r="B1847">
        <v>2017</v>
      </c>
      <c r="C1847" s="1" t="s">
        <v>83</v>
      </c>
      <c r="D1847" s="1" t="s">
        <v>84</v>
      </c>
      <c r="E1847">
        <v>0</v>
      </c>
      <c r="F1847">
        <v>0</v>
      </c>
      <c r="G1847">
        <v>0</v>
      </c>
    </row>
    <row r="1848" spans="1:7" x14ac:dyDescent="0.3">
      <c r="A1848" s="1" t="s">
        <v>408</v>
      </c>
      <c r="B1848">
        <v>2017</v>
      </c>
      <c r="C1848" s="1" t="s">
        <v>83</v>
      </c>
      <c r="D1848" s="1" t="s">
        <v>86</v>
      </c>
      <c r="E1848">
        <v>39579.11</v>
      </c>
      <c r="F1848">
        <v>103849.14</v>
      </c>
      <c r="G1848">
        <v>288.48</v>
      </c>
    </row>
    <row r="1849" spans="1:7" x14ac:dyDescent="0.3">
      <c r="A1849" s="1" t="s">
        <v>408</v>
      </c>
      <c r="B1849">
        <v>2017</v>
      </c>
      <c r="C1849" s="1" t="s">
        <v>83</v>
      </c>
      <c r="D1849" s="1" t="s">
        <v>90</v>
      </c>
      <c r="E1849">
        <v>302890.02</v>
      </c>
      <c r="F1849">
        <v>574600.18999999994</v>
      </c>
      <c r="G1849">
        <v>1754.99</v>
      </c>
    </row>
    <row r="1850" spans="1:7" x14ac:dyDescent="0.3">
      <c r="A1850" s="1" t="s">
        <v>408</v>
      </c>
      <c r="B1850">
        <v>2017</v>
      </c>
      <c r="C1850" s="1" t="s">
        <v>83</v>
      </c>
      <c r="D1850" s="1" t="s">
        <v>94</v>
      </c>
      <c r="E1850">
        <v>19186.61</v>
      </c>
      <c r="F1850">
        <v>460196</v>
      </c>
      <c r="G1850">
        <v>0</v>
      </c>
    </row>
    <row r="1851" spans="1:7" x14ac:dyDescent="0.3">
      <c r="A1851" s="1" t="s">
        <v>408</v>
      </c>
      <c r="B1851">
        <v>2017</v>
      </c>
      <c r="C1851" s="1" t="s">
        <v>98</v>
      </c>
      <c r="D1851" s="1" t="s">
        <v>99</v>
      </c>
      <c r="E1851">
        <v>762772.19</v>
      </c>
      <c r="F1851">
        <v>32775442</v>
      </c>
      <c r="G1851">
        <v>0</v>
      </c>
    </row>
    <row r="1852" spans="1:7" x14ac:dyDescent="0.3">
      <c r="A1852" s="1" t="s">
        <v>408</v>
      </c>
      <c r="B1852">
        <v>2017</v>
      </c>
      <c r="C1852" s="1" t="s">
        <v>98</v>
      </c>
      <c r="D1852" s="1" t="s">
        <v>104</v>
      </c>
      <c r="E1852">
        <v>737457.65</v>
      </c>
      <c r="F1852">
        <v>63107664.689999998</v>
      </c>
      <c r="G1852">
        <v>163230.39999999999</v>
      </c>
    </row>
    <row r="1853" spans="1:7" x14ac:dyDescent="0.3">
      <c r="A1853" s="1" t="s">
        <v>408</v>
      </c>
      <c r="B1853">
        <v>2017</v>
      </c>
      <c r="C1853" s="1" t="s">
        <v>98</v>
      </c>
      <c r="D1853" s="1" t="s">
        <v>116</v>
      </c>
      <c r="E1853">
        <v>0</v>
      </c>
      <c r="F1853">
        <v>0</v>
      </c>
      <c r="G1853">
        <v>0</v>
      </c>
    </row>
    <row r="1854" spans="1:7" x14ac:dyDescent="0.3">
      <c r="A1854" s="1" t="s">
        <v>408</v>
      </c>
      <c r="B1854">
        <v>2017</v>
      </c>
      <c r="C1854" s="1" t="s">
        <v>98</v>
      </c>
      <c r="D1854" s="1" t="s">
        <v>122</v>
      </c>
      <c r="E1854">
        <v>7367769.7999999998</v>
      </c>
      <c r="F1854">
        <v>145250460.83000001</v>
      </c>
      <c r="G1854">
        <v>0</v>
      </c>
    </row>
    <row r="1855" spans="1:7" x14ac:dyDescent="0.3">
      <c r="A1855" s="1" t="s">
        <v>408</v>
      </c>
      <c r="B1855">
        <v>2017</v>
      </c>
      <c r="C1855" s="1" t="s">
        <v>98</v>
      </c>
      <c r="D1855" s="1" t="s">
        <v>351</v>
      </c>
      <c r="E1855">
        <v>0</v>
      </c>
      <c r="F1855">
        <v>0</v>
      </c>
      <c r="G1855">
        <v>0</v>
      </c>
    </row>
    <row r="1856" spans="1:7" x14ac:dyDescent="0.3">
      <c r="A1856" s="1" t="s">
        <v>408</v>
      </c>
      <c r="B1856">
        <v>2018</v>
      </c>
      <c r="C1856" s="1" t="s">
        <v>83</v>
      </c>
      <c r="D1856" s="1" t="s">
        <v>84</v>
      </c>
      <c r="E1856">
        <v>0</v>
      </c>
      <c r="F1856">
        <v>0</v>
      </c>
      <c r="G1856">
        <v>0</v>
      </c>
    </row>
    <row r="1857" spans="1:7" x14ac:dyDescent="0.3">
      <c r="A1857" s="1" t="s">
        <v>408</v>
      </c>
      <c r="B1857">
        <v>2018</v>
      </c>
      <c r="C1857" s="1" t="s">
        <v>83</v>
      </c>
      <c r="D1857" s="1" t="s">
        <v>86</v>
      </c>
      <c r="E1857">
        <v>43622.02</v>
      </c>
      <c r="F1857">
        <v>105459.54</v>
      </c>
      <c r="G1857">
        <v>292.93</v>
      </c>
    </row>
    <row r="1858" spans="1:7" x14ac:dyDescent="0.3">
      <c r="A1858" s="1" t="s">
        <v>408</v>
      </c>
      <c r="B1858">
        <v>2018</v>
      </c>
      <c r="C1858" s="1" t="s">
        <v>83</v>
      </c>
      <c r="D1858" s="1" t="s">
        <v>90</v>
      </c>
      <c r="E1858">
        <v>220412.85</v>
      </c>
      <c r="F1858">
        <v>615045.71</v>
      </c>
      <c r="G1858">
        <v>1867.26</v>
      </c>
    </row>
    <row r="1859" spans="1:7" x14ac:dyDescent="0.3">
      <c r="A1859" s="1" t="s">
        <v>408</v>
      </c>
      <c r="B1859">
        <v>2018</v>
      </c>
      <c r="C1859" s="1" t="s">
        <v>83</v>
      </c>
      <c r="D1859" s="1" t="s">
        <v>94</v>
      </c>
      <c r="E1859">
        <v>21335.31</v>
      </c>
      <c r="F1859">
        <v>482914</v>
      </c>
      <c r="G1859">
        <v>0</v>
      </c>
    </row>
    <row r="1860" spans="1:7" x14ac:dyDescent="0.3">
      <c r="A1860" s="1" t="s">
        <v>408</v>
      </c>
      <c r="B1860">
        <v>2018</v>
      </c>
      <c r="C1860" s="1" t="s">
        <v>98</v>
      </c>
      <c r="D1860" s="1" t="s">
        <v>99</v>
      </c>
      <c r="E1860">
        <v>892517.14</v>
      </c>
      <c r="F1860">
        <v>36037382.240000002</v>
      </c>
      <c r="G1860">
        <v>0</v>
      </c>
    </row>
    <row r="1861" spans="1:7" x14ac:dyDescent="0.3">
      <c r="A1861" s="1" t="s">
        <v>408</v>
      </c>
      <c r="B1861">
        <v>2018</v>
      </c>
      <c r="C1861" s="1" t="s">
        <v>98</v>
      </c>
      <c r="D1861" s="1" t="s">
        <v>104</v>
      </c>
      <c r="E1861">
        <v>938165.36</v>
      </c>
      <c r="F1861">
        <v>65404828.979999997</v>
      </c>
      <c r="G1861">
        <v>168618.78</v>
      </c>
    </row>
    <row r="1862" spans="1:7" x14ac:dyDescent="0.3">
      <c r="A1862" s="1" t="s">
        <v>408</v>
      </c>
      <c r="B1862">
        <v>2018</v>
      </c>
      <c r="C1862" s="1" t="s">
        <v>98</v>
      </c>
      <c r="D1862" s="1" t="s">
        <v>116</v>
      </c>
      <c r="E1862">
        <v>0</v>
      </c>
      <c r="F1862">
        <v>0</v>
      </c>
      <c r="G1862">
        <v>0</v>
      </c>
    </row>
    <row r="1863" spans="1:7" x14ac:dyDescent="0.3">
      <c r="A1863" s="1" t="s">
        <v>408</v>
      </c>
      <c r="B1863">
        <v>2018</v>
      </c>
      <c r="C1863" s="1" t="s">
        <v>98</v>
      </c>
      <c r="D1863" s="1" t="s">
        <v>122</v>
      </c>
      <c r="E1863">
        <v>8572644.2100000009</v>
      </c>
      <c r="F1863">
        <v>160853753.41</v>
      </c>
      <c r="G1863">
        <v>0</v>
      </c>
    </row>
    <row r="1864" spans="1:7" x14ac:dyDescent="0.3">
      <c r="A1864" s="1" t="s">
        <v>408</v>
      </c>
      <c r="B1864">
        <v>2018</v>
      </c>
      <c r="C1864" s="1" t="s">
        <v>98</v>
      </c>
      <c r="D1864" s="1" t="s">
        <v>351</v>
      </c>
      <c r="E1864">
        <v>0</v>
      </c>
      <c r="F1864">
        <v>0</v>
      </c>
      <c r="G1864">
        <v>0</v>
      </c>
    </row>
    <row r="1865" spans="1:7" x14ac:dyDescent="0.3">
      <c r="A1865" s="1" t="s">
        <v>408</v>
      </c>
      <c r="B1865">
        <v>2019</v>
      </c>
      <c r="C1865" s="1" t="s">
        <v>83</v>
      </c>
      <c r="D1865" s="1" t="s">
        <v>84</v>
      </c>
      <c r="E1865">
        <v>0</v>
      </c>
      <c r="F1865">
        <v>0</v>
      </c>
      <c r="G1865">
        <v>0</v>
      </c>
    </row>
    <row r="1866" spans="1:7" x14ac:dyDescent="0.3">
      <c r="A1866" s="1" t="s">
        <v>408</v>
      </c>
      <c r="B1866">
        <v>2019</v>
      </c>
      <c r="C1866" s="1" t="s">
        <v>83</v>
      </c>
      <c r="D1866" s="1" t="s">
        <v>86</v>
      </c>
      <c r="E1866">
        <v>44016.3</v>
      </c>
      <c r="F1866">
        <v>103804.5</v>
      </c>
      <c r="G1866">
        <v>288.35000000000002</v>
      </c>
    </row>
    <row r="1867" spans="1:7" x14ac:dyDescent="0.3">
      <c r="A1867" s="1" t="s">
        <v>408</v>
      </c>
      <c r="B1867">
        <v>2019</v>
      </c>
      <c r="C1867" s="1" t="s">
        <v>83</v>
      </c>
      <c r="D1867" s="1" t="s">
        <v>90</v>
      </c>
      <c r="E1867">
        <v>218123.97</v>
      </c>
      <c r="F1867">
        <v>653653.25</v>
      </c>
      <c r="G1867">
        <v>1982.65</v>
      </c>
    </row>
    <row r="1868" spans="1:7" x14ac:dyDescent="0.3">
      <c r="A1868" s="1" t="s">
        <v>408</v>
      </c>
      <c r="B1868">
        <v>2019</v>
      </c>
      <c r="C1868" s="1" t="s">
        <v>83</v>
      </c>
      <c r="D1868" s="1" t="s">
        <v>94</v>
      </c>
      <c r="E1868">
        <v>22016.3</v>
      </c>
      <c r="F1868">
        <v>485587</v>
      </c>
      <c r="G1868">
        <v>0</v>
      </c>
    </row>
    <row r="1869" spans="1:7" x14ac:dyDescent="0.3">
      <c r="A1869" s="1" t="s">
        <v>408</v>
      </c>
      <c r="B1869">
        <v>2019</v>
      </c>
      <c r="C1869" s="1" t="s">
        <v>98</v>
      </c>
      <c r="D1869" s="1" t="s">
        <v>99</v>
      </c>
      <c r="E1869">
        <v>964496.07</v>
      </c>
      <c r="F1869">
        <v>42480662.969999999</v>
      </c>
      <c r="G1869">
        <v>0</v>
      </c>
    </row>
    <row r="1870" spans="1:7" x14ac:dyDescent="0.3">
      <c r="A1870" s="1" t="s">
        <v>408</v>
      </c>
      <c r="B1870">
        <v>2019</v>
      </c>
      <c r="C1870" s="1" t="s">
        <v>98</v>
      </c>
      <c r="D1870" s="1" t="s">
        <v>104</v>
      </c>
      <c r="E1870">
        <v>941779.83</v>
      </c>
      <c r="F1870">
        <v>65090124.509999998</v>
      </c>
      <c r="G1870">
        <v>164137.22</v>
      </c>
    </row>
    <row r="1871" spans="1:7" x14ac:dyDescent="0.3">
      <c r="A1871" s="1" t="s">
        <v>408</v>
      </c>
      <c r="B1871">
        <v>2019</v>
      </c>
      <c r="C1871" s="1" t="s">
        <v>98</v>
      </c>
      <c r="D1871" s="1" t="s">
        <v>116</v>
      </c>
      <c r="E1871">
        <v>0</v>
      </c>
      <c r="F1871">
        <v>0</v>
      </c>
      <c r="G1871">
        <v>0</v>
      </c>
    </row>
    <row r="1872" spans="1:7" x14ac:dyDescent="0.3">
      <c r="A1872" s="1" t="s">
        <v>408</v>
      </c>
      <c r="B1872">
        <v>2019</v>
      </c>
      <c r="C1872" s="1" t="s">
        <v>98</v>
      </c>
      <c r="D1872" s="1" t="s">
        <v>122</v>
      </c>
      <c r="E1872">
        <v>9054177.0800000001</v>
      </c>
      <c r="F1872">
        <v>161284519.66999999</v>
      </c>
      <c r="G1872">
        <v>0</v>
      </c>
    </row>
    <row r="1873" spans="1:7" x14ac:dyDescent="0.3">
      <c r="A1873" s="1" t="s">
        <v>408</v>
      </c>
      <c r="B1873">
        <v>2019</v>
      </c>
      <c r="C1873" s="1" t="s">
        <v>98</v>
      </c>
      <c r="D1873" s="1" t="s">
        <v>351</v>
      </c>
      <c r="E1873">
        <v>0</v>
      </c>
      <c r="F1873">
        <v>0</v>
      </c>
      <c r="G1873">
        <v>0</v>
      </c>
    </row>
    <row r="1874" spans="1:7" x14ac:dyDescent="0.3">
      <c r="A1874" s="1" t="s">
        <v>408</v>
      </c>
      <c r="B1874">
        <v>2020</v>
      </c>
      <c r="C1874" s="1" t="s">
        <v>83</v>
      </c>
      <c r="D1874" s="1" t="s">
        <v>84</v>
      </c>
      <c r="E1874">
        <v>0</v>
      </c>
      <c r="F1874">
        <v>0</v>
      </c>
      <c r="G1874">
        <v>0</v>
      </c>
    </row>
    <row r="1875" spans="1:7" x14ac:dyDescent="0.3">
      <c r="A1875" s="1" t="s">
        <v>408</v>
      </c>
      <c r="B1875">
        <v>2020</v>
      </c>
      <c r="C1875" s="1" t="s">
        <v>83</v>
      </c>
      <c r="D1875" s="1" t="s">
        <v>86</v>
      </c>
      <c r="E1875">
        <v>43891.86</v>
      </c>
      <c r="F1875">
        <v>100969.38</v>
      </c>
      <c r="G1875">
        <v>280.47000000000003</v>
      </c>
    </row>
    <row r="1876" spans="1:7" x14ac:dyDescent="0.3">
      <c r="A1876" s="1" t="s">
        <v>408</v>
      </c>
      <c r="B1876">
        <v>2020</v>
      </c>
      <c r="C1876" s="1" t="s">
        <v>83</v>
      </c>
      <c r="D1876" s="1" t="s">
        <v>90</v>
      </c>
      <c r="E1876">
        <v>237576.79</v>
      </c>
      <c r="F1876">
        <v>686201.6</v>
      </c>
      <c r="G1876">
        <v>2074.3200000000002</v>
      </c>
    </row>
    <row r="1877" spans="1:7" x14ac:dyDescent="0.3">
      <c r="A1877" s="1" t="s">
        <v>408</v>
      </c>
      <c r="B1877">
        <v>2020</v>
      </c>
      <c r="C1877" s="1" t="s">
        <v>83</v>
      </c>
      <c r="D1877" s="1" t="s">
        <v>94</v>
      </c>
      <c r="E1877">
        <v>18859.22</v>
      </c>
      <c r="F1877">
        <v>439968</v>
      </c>
      <c r="G1877">
        <v>0</v>
      </c>
    </row>
    <row r="1878" spans="1:7" x14ac:dyDescent="0.3">
      <c r="A1878" s="1" t="s">
        <v>408</v>
      </c>
      <c r="B1878">
        <v>2020</v>
      </c>
      <c r="C1878" s="1" t="s">
        <v>98</v>
      </c>
      <c r="D1878" s="1" t="s">
        <v>99</v>
      </c>
      <c r="E1878">
        <v>997172.52</v>
      </c>
      <c r="F1878">
        <v>39873537.009999998</v>
      </c>
      <c r="G1878">
        <v>0</v>
      </c>
    </row>
    <row r="1879" spans="1:7" x14ac:dyDescent="0.3">
      <c r="A1879" s="1" t="s">
        <v>408</v>
      </c>
      <c r="B1879">
        <v>2020</v>
      </c>
      <c r="C1879" s="1" t="s">
        <v>98</v>
      </c>
      <c r="D1879" s="1" t="s">
        <v>104</v>
      </c>
      <c r="E1879">
        <v>903472.51</v>
      </c>
      <c r="F1879">
        <v>59834546.960000001</v>
      </c>
      <c r="G1879">
        <v>153608.63</v>
      </c>
    </row>
    <row r="1880" spans="1:7" x14ac:dyDescent="0.3">
      <c r="A1880" s="1" t="s">
        <v>408</v>
      </c>
      <c r="B1880">
        <v>2020</v>
      </c>
      <c r="C1880" s="1" t="s">
        <v>98</v>
      </c>
      <c r="D1880" s="1" t="s">
        <v>116</v>
      </c>
      <c r="E1880">
        <v>0</v>
      </c>
      <c r="F1880">
        <v>0</v>
      </c>
      <c r="G1880">
        <v>0</v>
      </c>
    </row>
    <row r="1881" spans="1:7" x14ac:dyDescent="0.3">
      <c r="A1881" s="1" t="s">
        <v>408</v>
      </c>
      <c r="B1881">
        <v>2020</v>
      </c>
      <c r="C1881" s="1" t="s">
        <v>98</v>
      </c>
      <c r="D1881" s="1" t="s">
        <v>122</v>
      </c>
      <c r="E1881">
        <v>9411641.5199999996</v>
      </c>
      <c r="F1881">
        <v>174957599.52000001</v>
      </c>
      <c r="G1881">
        <v>0</v>
      </c>
    </row>
    <row r="1882" spans="1:7" x14ac:dyDescent="0.3">
      <c r="A1882" s="1" t="s">
        <v>408</v>
      </c>
      <c r="B1882">
        <v>2020</v>
      </c>
      <c r="C1882" s="1" t="s">
        <v>98</v>
      </c>
      <c r="D1882" s="1" t="s">
        <v>351</v>
      </c>
      <c r="E1882">
        <v>0</v>
      </c>
      <c r="F1882">
        <v>0</v>
      </c>
      <c r="G1882">
        <v>0</v>
      </c>
    </row>
    <row r="1883" spans="1:7" x14ac:dyDescent="0.3">
      <c r="A1883" s="1" t="s">
        <v>408</v>
      </c>
      <c r="B1883">
        <v>2021</v>
      </c>
      <c r="C1883" s="1" t="s">
        <v>83</v>
      </c>
      <c r="D1883" s="1" t="s">
        <v>84</v>
      </c>
      <c r="E1883">
        <v>0</v>
      </c>
      <c r="F1883">
        <v>0</v>
      </c>
      <c r="G1883">
        <v>0</v>
      </c>
    </row>
    <row r="1884" spans="1:7" x14ac:dyDescent="0.3">
      <c r="A1884" s="1" t="s">
        <v>408</v>
      </c>
      <c r="B1884">
        <v>2021</v>
      </c>
      <c r="C1884" s="1" t="s">
        <v>83</v>
      </c>
      <c r="D1884" s="1" t="s">
        <v>86</v>
      </c>
      <c r="E1884">
        <v>43959.77</v>
      </c>
      <c r="F1884">
        <v>99205.68</v>
      </c>
      <c r="G1884">
        <v>275.57</v>
      </c>
    </row>
    <row r="1885" spans="1:7" x14ac:dyDescent="0.3">
      <c r="A1885" s="1" t="s">
        <v>408</v>
      </c>
      <c r="B1885">
        <v>2021</v>
      </c>
      <c r="C1885" s="1" t="s">
        <v>83</v>
      </c>
      <c r="D1885" s="1" t="s">
        <v>90</v>
      </c>
      <c r="E1885">
        <v>261517.76</v>
      </c>
      <c r="F1885">
        <v>751137.82</v>
      </c>
      <c r="G1885">
        <v>2279.91</v>
      </c>
    </row>
    <row r="1886" spans="1:7" x14ac:dyDescent="0.3">
      <c r="A1886" s="1" t="s">
        <v>408</v>
      </c>
      <c r="B1886">
        <v>2021</v>
      </c>
      <c r="C1886" s="1" t="s">
        <v>83</v>
      </c>
      <c r="D1886" s="1" t="s">
        <v>94</v>
      </c>
      <c r="E1886">
        <v>21025.51</v>
      </c>
      <c r="F1886">
        <v>439248</v>
      </c>
      <c r="G1886">
        <v>0</v>
      </c>
    </row>
    <row r="1887" spans="1:7" x14ac:dyDescent="0.3">
      <c r="A1887" s="1" t="s">
        <v>408</v>
      </c>
      <c r="B1887">
        <v>2021</v>
      </c>
      <c r="C1887" s="1" t="s">
        <v>98</v>
      </c>
      <c r="D1887" s="1" t="s">
        <v>99</v>
      </c>
      <c r="E1887">
        <v>1038448.76</v>
      </c>
      <c r="F1887">
        <v>40487960.670000002</v>
      </c>
      <c r="G1887">
        <v>0</v>
      </c>
    </row>
    <row r="1888" spans="1:7" x14ac:dyDescent="0.3">
      <c r="A1888" s="1" t="s">
        <v>408</v>
      </c>
      <c r="B1888">
        <v>2021</v>
      </c>
      <c r="C1888" s="1" t="s">
        <v>98</v>
      </c>
      <c r="D1888" s="1" t="s">
        <v>104</v>
      </c>
      <c r="E1888">
        <v>914305.17</v>
      </c>
      <c r="F1888">
        <v>58095870.57</v>
      </c>
      <c r="G1888">
        <v>157905.39000000001</v>
      </c>
    </row>
    <row r="1889" spans="1:7" x14ac:dyDescent="0.3">
      <c r="A1889" s="1" t="s">
        <v>408</v>
      </c>
      <c r="B1889">
        <v>2021</v>
      </c>
      <c r="C1889" s="1" t="s">
        <v>98</v>
      </c>
      <c r="D1889" s="1" t="s">
        <v>116</v>
      </c>
      <c r="E1889">
        <v>0</v>
      </c>
      <c r="F1889">
        <v>0</v>
      </c>
      <c r="G1889">
        <v>0</v>
      </c>
    </row>
    <row r="1890" spans="1:7" x14ac:dyDescent="0.3">
      <c r="A1890" s="1" t="s">
        <v>408</v>
      </c>
      <c r="B1890">
        <v>2021</v>
      </c>
      <c r="C1890" s="1" t="s">
        <v>98</v>
      </c>
      <c r="D1890" s="1" t="s">
        <v>122</v>
      </c>
      <c r="E1890">
        <v>9991023.0399999991</v>
      </c>
      <c r="F1890">
        <v>178499709.19999999</v>
      </c>
      <c r="G1890">
        <v>0</v>
      </c>
    </row>
    <row r="1891" spans="1:7" x14ac:dyDescent="0.3">
      <c r="A1891" s="1" t="s">
        <v>408</v>
      </c>
      <c r="B1891">
        <v>2021</v>
      </c>
      <c r="C1891" s="1" t="s">
        <v>98</v>
      </c>
      <c r="D1891" s="1" t="s">
        <v>351</v>
      </c>
      <c r="E1891">
        <v>0</v>
      </c>
      <c r="F1891">
        <v>0</v>
      </c>
      <c r="G1891">
        <v>0</v>
      </c>
    </row>
    <row r="1892" spans="1:7" x14ac:dyDescent="0.3">
      <c r="A1892" s="1" t="s">
        <v>52</v>
      </c>
      <c r="B1892">
        <v>2015</v>
      </c>
      <c r="C1892" s="1" t="s">
        <v>83</v>
      </c>
      <c r="D1892" s="1" t="s">
        <v>84</v>
      </c>
      <c r="E1892">
        <v>0</v>
      </c>
      <c r="F1892">
        <v>0</v>
      </c>
      <c r="G1892">
        <v>0</v>
      </c>
    </row>
    <row r="1893" spans="1:7" x14ac:dyDescent="0.3">
      <c r="A1893" s="1" t="s">
        <v>52</v>
      </c>
      <c r="B1893">
        <v>2015</v>
      </c>
      <c r="C1893" s="1" t="s">
        <v>83</v>
      </c>
      <c r="D1893" s="1" t="s">
        <v>86</v>
      </c>
      <c r="E1893">
        <v>0</v>
      </c>
      <c r="F1893">
        <v>0</v>
      </c>
      <c r="G1893">
        <v>0</v>
      </c>
    </row>
    <row r="1894" spans="1:7" x14ac:dyDescent="0.3">
      <c r="A1894" s="1" t="s">
        <v>52</v>
      </c>
      <c r="B1894">
        <v>2015</v>
      </c>
      <c r="C1894" s="1" t="s">
        <v>83</v>
      </c>
      <c r="D1894" s="1" t="s">
        <v>90</v>
      </c>
      <c r="E1894">
        <v>87380.46</v>
      </c>
      <c r="F1894">
        <v>1626159.85</v>
      </c>
      <c r="G1894">
        <v>4084</v>
      </c>
    </row>
    <row r="1895" spans="1:7" x14ac:dyDescent="0.3">
      <c r="A1895" s="1" t="s">
        <v>52</v>
      </c>
      <c r="B1895">
        <v>2015</v>
      </c>
      <c r="C1895" s="1" t="s">
        <v>83</v>
      </c>
      <c r="D1895" s="1" t="s">
        <v>94</v>
      </c>
      <c r="E1895">
        <v>37737.08</v>
      </c>
      <c r="F1895">
        <v>1185727.1499999999</v>
      </c>
      <c r="G1895">
        <v>0</v>
      </c>
    </row>
    <row r="1896" spans="1:7" x14ac:dyDescent="0.3">
      <c r="A1896" s="1" t="s">
        <v>52</v>
      </c>
      <c r="B1896">
        <v>2015</v>
      </c>
      <c r="C1896" s="1" t="s">
        <v>98</v>
      </c>
      <c r="D1896" s="1" t="s">
        <v>99</v>
      </c>
      <c r="E1896">
        <v>1979520.74</v>
      </c>
      <c r="F1896">
        <v>89066220.120000005</v>
      </c>
      <c r="G1896">
        <v>0</v>
      </c>
    </row>
    <row r="1897" spans="1:7" x14ac:dyDescent="0.3">
      <c r="A1897" s="1" t="s">
        <v>52</v>
      </c>
      <c r="B1897">
        <v>2015</v>
      </c>
      <c r="C1897" s="1" t="s">
        <v>98</v>
      </c>
      <c r="D1897" s="1" t="s">
        <v>104</v>
      </c>
      <c r="E1897">
        <v>2253440</v>
      </c>
      <c r="F1897">
        <v>272226412.72000003</v>
      </c>
      <c r="G1897">
        <v>727197.15</v>
      </c>
    </row>
    <row r="1898" spans="1:7" x14ac:dyDescent="0.3">
      <c r="A1898" s="1" t="s">
        <v>52</v>
      </c>
      <c r="B1898">
        <v>2015</v>
      </c>
      <c r="C1898" s="1" t="s">
        <v>98</v>
      </c>
      <c r="D1898" s="1" t="s">
        <v>116</v>
      </c>
      <c r="E1898">
        <v>400571.62</v>
      </c>
      <c r="F1898">
        <v>151275662.56999999</v>
      </c>
      <c r="G1898">
        <v>280183.15999999997</v>
      </c>
    </row>
    <row r="1899" spans="1:7" x14ac:dyDescent="0.3">
      <c r="A1899" s="1" t="s">
        <v>52</v>
      </c>
      <c r="B1899">
        <v>2015</v>
      </c>
      <c r="C1899" s="1" t="s">
        <v>98</v>
      </c>
      <c r="D1899" s="1" t="s">
        <v>122</v>
      </c>
      <c r="E1899">
        <v>7233801.1100000003</v>
      </c>
      <c r="F1899">
        <v>183596949.81</v>
      </c>
      <c r="G1899">
        <v>0</v>
      </c>
    </row>
    <row r="1900" spans="1:7" x14ac:dyDescent="0.3">
      <c r="A1900" s="1" t="s">
        <v>52</v>
      </c>
      <c r="B1900">
        <v>2015</v>
      </c>
      <c r="C1900" s="1" t="s">
        <v>98</v>
      </c>
      <c r="D1900" s="1" t="s">
        <v>351</v>
      </c>
      <c r="E1900">
        <v>0</v>
      </c>
      <c r="F1900">
        <v>0</v>
      </c>
      <c r="G1900">
        <v>0</v>
      </c>
    </row>
    <row r="1901" spans="1:7" x14ac:dyDescent="0.3">
      <c r="A1901" s="1" t="s">
        <v>52</v>
      </c>
      <c r="B1901">
        <v>2016</v>
      </c>
      <c r="C1901" s="1" t="s">
        <v>83</v>
      </c>
      <c r="D1901" s="1" t="s">
        <v>84</v>
      </c>
      <c r="E1901">
        <v>0</v>
      </c>
      <c r="F1901">
        <v>0</v>
      </c>
      <c r="G1901">
        <v>0</v>
      </c>
    </row>
    <row r="1902" spans="1:7" x14ac:dyDescent="0.3">
      <c r="A1902" s="1" t="s">
        <v>52</v>
      </c>
      <c r="B1902">
        <v>2016</v>
      </c>
      <c r="C1902" s="1" t="s">
        <v>83</v>
      </c>
      <c r="D1902" s="1" t="s">
        <v>86</v>
      </c>
      <c r="E1902">
        <v>0</v>
      </c>
      <c r="F1902">
        <v>0</v>
      </c>
      <c r="G1902">
        <v>0</v>
      </c>
    </row>
    <row r="1903" spans="1:7" x14ac:dyDescent="0.3">
      <c r="A1903" s="1" t="s">
        <v>52</v>
      </c>
      <c r="B1903">
        <v>2016</v>
      </c>
      <c r="C1903" s="1" t="s">
        <v>83</v>
      </c>
      <c r="D1903" s="1" t="s">
        <v>90</v>
      </c>
      <c r="E1903">
        <v>77807.289999999994</v>
      </c>
      <c r="F1903">
        <v>1855541.31</v>
      </c>
      <c r="G1903">
        <v>5184</v>
      </c>
    </row>
    <row r="1904" spans="1:7" x14ac:dyDescent="0.3">
      <c r="A1904" s="1" t="s">
        <v>52</v>
      </c>
      <c r="B1904">
        <v>2016</v>
      </c>
      <c r="C1904" s="1" t="s">
        <v>83</v>
      </c>
      <c r="D1904" s="1" t="s">
        <v>94</v>
      </c>
      <c r="E1904">
        <v>26611.66</v>
      </c>
      <c r="F1904">
        <v>1196379.8</v>
      </c>
      <c r="G1904">
        <v>0</v>
      </c>
    </row>
    <row r="1905" spans="1:7" x14ac:dyDescent="0.3">
      <c r="A1905" s="1" t="s">
        <v>52</v>
      </c>
      <c r="B1905">
        <v>2016</v>
      </c>
      <c r="C1905" s="1" t="s">
        <v>98</v>
      </c>
      <c r="D1905" s="1" t="s">
        <v>99</v>
      </c>
      <c r="E1905">
        <v>1954460.74</v>
      </c>
      <c r="F1905">
        <v>88264842.620000005</v>
      </c>
      <c r="G1905">
        <v>0</v>
      </c>
    </row>
    <row r="1906" spans="1:7" x14ac:dyDescent="0.3">
      <c r="A1906" s="1" t="s">
        <v>52</v>
      </c>
      <c r="B1906">
        <v>2016</v>
      </c>
      <c r="C1906" s="1" t="s">
        <v>98</v>
      </c>
      <c r="D1906" s="1" t="s">
        <v>104</v>
      </c>
      <c r="E1906">
        <v>2395956.73</v>
      </c>
      <c r="F1906">
        <v>267733236.68000001</v>
      </c>
      <c r="G1906">
        <v>755372.08</v>
      </c>
    </row>
    <row r="1907" spans="1:7" x14ac:dyDescent="0.3">
      <c r="A1907" s="1" t="s">
        <v>52</v>
      </c>
      <c r="B1907">
        <v>2016</v>
      </c>
      <c r="C1907" s="1" t="s">
        <v>98</v>
      </c>
      <c r="D1907" s="1" t="s">
        <v>116</v>
      </c>
      <c r="E1907">
        <v>487549.59</v>
      </c>
      <c r="F1907">
        <v>154121672.38999999</v>
      </c>
      <c r="G1907">
        <v>319825.34000000003</v>
      </c>
    </row>
    <row r="1908" spans="1:7" x14ac:dyDescent="0.3">
      <c r="A1908" s="1" t="s">
        <v>52</v>
      </c>
      <c r="B1908">
        <v>2016</v>
      </c>
      <c r="C1908" s="1" t="s">
        <v>98</v>
      </c>
      <c r="D1908" s="1" t="s">
        <v>122</v>
      </c>
      <c r="E1908">
        <v>7389244.0599999996</v>
      </c>
      <c r="F1908">
        <v>181817507.88</v>
      </c>
      <c r="G1908">
        <v>0</v>
      </c>
    </row>
    <row r="1909" spans="1:7" x14ac:dyDescent="0.3">
      <c r="A1909" s="1" t="s">
        <v>52</v>
      </c>
      <c r="B1909">
        <v>2016</v>
      </c>
      <c r="C1909" s="1" t="s">
        <v>98</v>
      </c>
      <c r="D1909" s="1" t="s">
        <v>351</v>
      </c>
      <c r="E1909">
        <v>0</v>
      </c>
      <c r="F1909">
        <v>0</v>
      </c>
      <c r="G1909">
        <v>0</v>
      </c>
    </row>
    <row r="1910" spans="1:7" x14ac:dyDescent="0.3">
      <c r="A1910" s="1" t="s">
        <v>52</v>
      </c>
      <c r="B1910">
        <v>2017</v>
      </c>
      <c r="C1910" s="1" t="s">
        <v>83</v>
      </c>
      <c r="D1910" s="1" t="s">
        <v>84</v>
      </c>
      <c r="E1910">
        <v>0</v>
      </c>
      <c r="F1910">
        <v>0</v>
      </c>
      <c r="G1910">
        <v>0</v>
      </c>
    </row>
    <row r="1911" spans="1:7" x14ac:dyDescent="0.3">
      <c r="A1911" s="1" t="s">
        <v>52</v>
      </c>
      <c r="B1911">
        <v>2017</v>
      </c>
      <c r="C1911" s="1" t="s">
        <v>83</v>
      </c>
      <c r="D1911" s="1" t="s">
        <v>86</v>
      </c>
      <c r="E1911">
        <v>0</v>
      </c>
      <c r="F1911">
        <v>0</v>
      </c>
      <c r="G1911">
        <v>0</v>
      </c>
    </row>
    <row r="1912" spans="1:7" x14ac:dyDescent="0.3">
      <c r="A1912" s="1" t="s">
        <v>52</v>
      </c>
      <c r="B1912">
        <v>2017</v>
      </c>
      <c r="C1912" s="1" t="s">
        <v>83</v>
      </c>
      <c r="D1912" s="1" t="s">
        <v>90</v>
      </c>
      <c r="E1912">
        <v>136724.49</v>
      </c>
      <c r="F1912">
        <v>1981443.19</v>
      </c>
      <c r="G1912">
        <v>5508</v>
      </c>
    </row>
    <row r="1913" spans="1:7" x14ac:dyDescent="0.3">
      <c r="A1913" s="1" t="s">
        <v>52</v>
      </c>
      <c r="B1913">
        <v>2017</v>
      </c>
      <c r="C1913" s="1" t="s">
        <v>83</v>
      </c>
      <c r="D1913" s="1" t="s">
        <v>94</v>
      </c>
      <c r="E1913">
        <v>27277</v>
      </c>
      <c r="F1913">
        <v>1270088.73</v>
      </c>
      <c r="G1913">
        <v>0</v>
      </c>
    </row>
    <row r="1914" spans="1:7" x14ac:dyDescent="0.3">
      <c r="A1914" s="1" t="s">
        <v>52</v>
      </c>
      <c r="B1914">
        <v>2017</v>
      </c>
      <c r="C1914" s="1" t="s">
        <v>98</v>
      </c>
      <c r="D1914" s="1" t="s">
        <v>99</v>
      </c>
      <c r="E1914">
        <v>1827672.11</v>
      </c>
      <c r="F1914">
        <v>87047731.170000002</v>
      </c>
      <c r="G1914">
        <v>0</v>
      </c>
    </row>
    <row r="1915" spans="1:7" x14ac:dyDescent="0.3">
      <c r="A1915" s="1" t="s">
        <v>52</v>
      </c>
      <c r="B1915">
        <v>2017</v>
      </c>
      <c r="C1915" s="1" t="s">
        <v>98</v>
      </c>
      <c r="D1915" s="1" t="s">
        <v>104</v>
      </c>
      <c r="E1915">
        <v>2259975.0699999998</v>
      </c>
      <c r="F1915">
        <v>263290212.52000001</v>
      </c>
      <c r="G1915">
        <v>649833.6</v>
      </c>
    </row>
    <row r="1916" spans="1:7" x14ac:dyDescent="0.3">
      <c r="A1916" s="1" t="s">
        <v>52</v>
      </c>
      <c r="B1916">
        <v>2017</v>
      </c>
      <c r="C1916" s="1" t="s">
        <v>98</v>
      </c>
      <c r="D1916" s="1" t="s">
        <v>116</v>
      </c>
      <c r="E1916">
        <v>474747.94</v>
      </c>
      <c r="F1916">
        <v>158182936.50999999</v>
      </c>
      <c r="G1916">
        <v>285841.74</v>
      </c>
    </row>
    <row r="1917" spans="1:7" x14ac:dyDescent="0.3">
      <c r="A1917" s="1" t="s">
        <v>52</v>
      </c>
      <c r="B1917">
        <v>2017</v>
      </c>
      <c r="C1917" s="1" t="s">
        <v>98</v>
      </c>
      <c r="D1917" s="1" t="s">
        <v>122</v>
      </c>
      <c r="E1917">
        <v>6886200.5099999998</v>
      </c>
      <c r="F1917">
        <v>176056574.78999999</v>
      </c>
      <c r="G1917">
        <v>0</v>
      </c>
    </row>
    <row r="1918" spans="1:7" x14ac:dyDescent="0.3">
      <c r="A1918" s="1" t="s">
        <v>52</v>
      </c>
      <c r="B1918">
        <v>2017</v>
      </c>
      <c r="C1918" s="1" t="s">
        <v>98</v>
      </c>
      <c r="D1918" s="1" t="s">
        <v>351</v>
      </c>
      <c r="E1918">
        <v>0</v>
      </c>
      <c r="F1918">
        <v>0</v>
      </c>
      <c r="G1918">
        <v>0</v>
      </c>
    </row>
    <row r="1919" spans="1:7" x14ac:dyDescent="0.3">
      <c r="A1919" s="1" t="s">
        <v>52</v>
      </c>
      <c r="B1919">
        <v>2018</v>
      </c>
      <c r="C1919" s="1" t="s">
        <v>83</v>
      </c>
      <c r="D1919" s="1" t="s">
        <v>84</v>
      </c>
      <c r="E1919">
        <v>0</v>
      </c>
      <c r="F1919">
        <v>0</v>
      </c>
      <c r="G1919">
        <v>0</v>
      </c>
    </row>
    <row r="1920" spans="1:7" x14ac:dyDescent="0.3">
      <c r="A1920" s="1" t="s">
        <v>52</v>
      </c>
      <c r="B1920">
        <v>2018</v>
      </c>
      <c r="C1920" s="1" t="s">
        <v>83</v>
      </c>
      <c r="D1920" s="1" t="s">
        <v>86</v>
      </c>
      <c r="E1920">
        <v>0</v>
      </c>
      <c r="F1920">
        <v>0</v>
      </c>
      <c r="G1920">
        <v>0</v>
      </c>
    </row>
    <row r="1921" spans="1:7" x14ac:dyDescent="0.3">
      <c r="A1921" s="1" t="s">
        <v>52</v>
      </c>
      <c r="B1921">
        <v>2018</v>
      </c>
      <c r="C1921" s="1" t="s">
        <v>83</v>
      </c>
      <c r="D1921" s="1" t="s">
        <v>90</v>
      </c>
      <c r="E1921">
        <v>157382.51999999999</v>
      </c>
      <c r="F1921">
        <v>1968388.2</v>
      </c>
      <c r="G1921">
        <v>5508</v>
      </c>
    </row>
    <row r="1922" spans="1:7" x14ac:dyDescent="0.3">
      <c r="A1922" s="1" t="s">
        <v>52</v>
      </c>
      <c r="B1922">
        <v>2018</v>
      </c>
      <c r="C1922" s="1" t="s">
        <v>83</v>
      </c>
      <c r="D1922" s="1" t="s">
        <v>94</v>
      </c>
      <c r="E1922">
        <v>26934.77</v>
      </c>
      <c r="F1922">
        <v>1203168.27</v>
      </c>
      <c r="G1922">
        <v>0</v>
      </c>
    </row>
    <row r="1923" spans="1:7" x14ac:dyDescent="0.3">
      <c r="A1923" s="1" t="s">
        <v>52</v>
      </c>
      <c r="B1923">
        <v>2018</v>
      </c>
      <c r="C1923" s="1" t="s">
        <v>98</v>
      </c>
      <c r="D1923" s="1" t="s">
        <v>99</v>
      </c>
      <c r="E1923">
        <v>1923768.45</v>
      </c>
      <c r="F1923">
        <v>89777485.069999993</v>
      </c>
      <c r="G1923">
        <v>0</v>
      </c>
    </row>
    <row r="1924" spans="1:7" x14ac:dyDescent="0.3">
      <c r="A1924" s="1" t="s">
        <v>52</v>
      </c>
      <c r="B1924">
        <v>2018</v>
      </c>
      <c r="C1924" s="1" t="s">
        <v>98</v>
      </c>
      <c r="D1924" s="1" t="s">
        <v>104</v>
      </c>
      <c r="E1924">
        <v>2338687.2000000002</v>
      </c>
      <c r="F1924">
        <v>263729172.44</v>
      </c>
      <c r="G1924">
        <v>648173.52</v>
      </c>
    </row>
    <row r="1925" spans="1:7" x14ac:dyDescent="0.3">
      <c r="A1925" s="1" t="s">
        <v>52</v>
      </c>
      <c r="B1925">
        <v>2018</v>
      </c>
      <c r="C1925" s="1" t="s">
        <v>98</v>
      </c>
      <c r="D1925" s="1" t="s">
        <v>116</v>
      </c>
      <c r="E1925">
        <v>511661.35</v>
      </c>
      <c r="F1925">
        <v>160675543.78</v>
      </c>
      <c r="G1925">
        <v>305471.38</v>
      </c>
    </row>
    <row r="1926" spans="1:7" x14ac:dyDescent="0.3">
      <c r="A1926" s="1" t="s">
        <v>52</v>
      </c>
      <c r="B1926">
        <v>2018</v>
      </c>
      <c r="C1926" s="1" t="s">
        <v>98</v>
      </c>
      <c r="D1926" s="1" t="s">
        <v>122</v>
      </c>
      <c r="E1926">
        <v>7244662.25</v>
      </c>
      <c r="F1926">
        <v>188025744.56</v>
      </c>
      <c r="G1926">
        <v>0</v>
      </c>
    </row>
    <row r="1927" spans="1:7" x14ac:dyDescent="0.3">
      <c r="A1927" s="1" t="s">
        <v>52</v>
      </c>
      <c r="B1927">
        <v>2018</v>
      </c>
      <c r="C1927" s="1" t="s">
        <v>98</v>
      </c>
      <c r="D1927" s="1" t="s">
        <v>351</v>
      </c>
      <c r="E1927">
        <v>0</v>
      </c>
      <c r="F1927">
        <v>0</v>
      </c>
      <c r="G1927">
        <v>0</v>
      </c>
    </row>
    <row r="1928" spans="1:7" x14ac:dyDescent="0.3">
      <c r="A1928" s="1" t="s">
        <v>52</v>
      </c>
      <c r="B1928">
        <v>2019</v>
      </c>
      <c r="C1928" s="1" t="s">
        <v>83</v>
      </c>
      <c r="D1928" s="1" t="s">
        <v>84</v>
      </c>
      <c r="E1928">
        <v>0</v>
      </c>
      <c r="F1928">
        <v>0</v>
      </c>
      <c r="G1928">
        <v>0</v>
      </c>
    </row>
    <row r="1929" spans="1:7" x14ac:dyDescent="0.3">
      <c r="A1929" s="1" t="s">
        <v>52</v>
      </c>
      <c r="B1929">
        <v>2019</v>
      </c>
      <c r="C1929" s="1" t="s">
        <v>83</v>
      </c>
      <c r="D1929" s="1" t="s">
        <v>86</v>
      </c>
      <c r="E1929">
        <v>0</v>
      </c>
      <c r="F1929">
        <v>0</v>
      </c>
      <c r="G1929">
        <v>0</v>
      </c>
    </row>
    <row r="1930" spans="1:7" x14ac:dyDescent="0.3">
      <c r="A1930" s="1" t="s">
        <v>52</v>
      </c>
      <c r="B1930">
        <v>2019</v>
      </c>
      <c r="C1930" s="1" t="s">
        <v>83</v>
      </c>
      <c r="D1930" s="1" t="s">
        <v>90</v>
      </c>
      <c r="E1930">
        <v>167376.51</v>
      </c>
      <c r="F1930">
        <v>2005898.77</v>
      </c>
      <c r="G1930">
        <v>5612</v>
      </c>
    </row>
    <row r="1931" spans="1:7" x14ac:dyDescent="0.3">
      <c r="A1931" s="1" t="s">
        <v>52</v>
      </c>
      <c r="B1931">
        <v>2019</v>
      </c>
      <c r="C1931" s="1" t="s">
        <v>83</v>
      </c>
      <c r="D1931" s="1" t="s">
        <v>94</v>
      </c>
      <c r="E1931">
        <v>27870.28</v>
      </c>
      <c r="F1931">
        <v>1206870.6000000001</v>
      </c>
      <c r="G1931">
        <v>0</v>
      </c>
    </row>
    <row r="1932" spans="1:7" x14ac:dyDescent="0.3">
      <c r="A1932" s="1" t="s">
        <v>52</v>
      </c>
      <c r="B1932">
        <v>2019</v>
      </c>
      <c r="C1932" s="1" t="s">
        <v>98</v>
      </c>
      <c r="D1932" s="1" t="s">
        <v>99</v>
      </c>
      <c r="E1932">
        <v>1970221.12</v>
      </c>
      <c r="F1932">
        <v>88540324.719999999</v>
      </c>
      <c r="G1932">
        <v>0</v>
      </c>
    </row>
    <row r="1933" spans="1:7" x14ac:dyDescent="0.3">
      <c r="A1933" s="1" t="s">
        <v>52</v>
      </c>
      <c r="B1933">
        <v>2019</v>
      </c>
      <c r="C1933" s="1" t="s">
        <v>98</v>
      </c>
      <c r="D1933" s="1" t="s">
        <v>104</v>
      </c>
      <c r="E1933">
        <v>2395183.4500000002</v>
      </c>
      <c r="F1933">
        <v>261455525.58000001</v>
      </c>
      <c r="G1933">
        <v>632385</v>
      </c>
    </row>
    <row r="1934" spans="1:7" x14ac:dyDescent="0.3">
      <c r="A1934" s="1" t="s">
        <v>52</v>
      </c>
      <c r="B1934">
        <v>2019</v>
      </c>
      <c r="C1934" s="1" t="s">
        <v>98</v>
      </c>
      <c r="D1934" s="1" t="s">
        <v>116</v>
      </c>
      <c r="E1934">
        <v>525171.76</v>
      </c>
      <c r="F1934">
        <v>155694433.06</v>
      </c>
      <c r="G1934">
        <v>282045.48</v>
      </c>
    </row>
    <row r="1935" spans="1:7" x14ac:dyDescent="0.3">
      <c r="A1935" s="1" t="s">
        <v>52</v>
      </c>
      <c r="B1935">
        <v>2019</v>
      </c>
      <c r="C1935" s="1" t="s">
        <v>98</v>
      </c>
      <c r="D1935" s="1" t="s">
        <v>122</v>
      </c>
      <c r="E1935">
        <v>7532147.8700000001</v>
      </c>
      <c r="F1935">
        <v>186981943.88</v>
      </c>
      <c r="G1935">
        <v>0</v>
      </c>
    </row>
    <row r="1936" spans="1:7" x14ac:dyDescent="0.3">
      <c r="A1936" s="1" t="s">
        <v>52</v>
      </c>
      <c r="B1936">
        <v>2019</v>
      </c>
      <c r="C1936" s="1" t="s">
        <v>98</v>
      </c>
      <c r="D1936" s="1" t="s">
        <v>351</v>
      </c>
      <c r="E1936">
        <v>0</v>
      </c>
      <c r="F1936">
        <v>0</v>
      </c>
      <c r="G1936">
        <v>0</v>
      </c>
    </row>
    <row r="1937" spans="1:7" x14ac:dyDescent="0.3">
      <c r="A1937" s="1" t="s">
        <v>52</v>
      </c>
      <c r="B1937">
        <v>2020</v>
      </c>
      <c r="C1937" s="1" t="s">
        <v>83</v>
      </c>
      <c r="D1937" s="1" t="s">
        <v>84</v>
      </c>
      <c r="E1937">
        <v>0</v>
      </c>
      <c r="F1937">
        <v>0</v>
      </c>
      <c r="G1937">
        <v>0</v>
      </c>
    </row>
    <row r="1938" spans="1:7" x14ac:dyDescent="0.3">
      <c r="A1938" s="1" t="s">
        <v>52</v>
      </c>
      <c r="B1938">
        <v>2020</v>
      </c>
      <c r="C1938" s="1" t="s">
        <v>83</v>
      </c>
      <c r="D1938" s="1" t="s">
        <v>86</v>
      </c>
      <c r="E1938">
        <v>0</v>
      </c>
      <c r="F1938">
        <v>0</v>
      </c>
      <c r="G1938">
        <v>0</v>
      </c>
    </row>
    <row r="1939" spans="1:7" x14ac:dyDescent="0.3">
      <c r="A1939" s="1" t="s">
        <v>52</v>
      </c>
      <c r="B1939">
        <v>2020</v>
      </c>
      <c r="C1939" s="1" t="s">
        <v>83</v>
      </c>
      <c r="D1939" s="1" t="s">
        <v>90</v>
      </c>
      <c r="E1939">
        <v>181681.11</v>
      </c>
      <c r="F1939">
        <v>2049343.55</v>
      </c>
      <c r="G1939">
        <v>5664</v>
      </c>
    </row>
    <row r="1940" spans="1:7" x14ac:dyDescent="0.3">
      <c r="A1940" s="1" t="s">
        <v>52</v>
      </c>
      <c r="B1940">
        <v>2020</v>
      </c>
      <c r="C1940" s="1" t="s">
        <v>83</v>
      </c>
      <c r="D1940" s="1" t="s">
        <v>94</v>
      </c>
      <c r="E1940">
        <v>28436.15</v>
      </c>
      <c r="F1940">
        <v>1219174.08</v>
      </c>
      <c r="G1940">
        <v>0</v>
      </c>
    </row>
    <row r="1941" spans="1:7" x14ac:dyDescent="0.3">
      <c r="A1941" s="1" t="s">
        <v>52</v>
      </c>
      <c r="B1941">
        <v>2020</v>
      </c>
      <c r="C1941" s="1" t="s">
        <v>98</v>
      </c>
      <c r="D1941" s="1" t="s">
        <v>99</v>
      </c>
      <c r="E1941">
        <v>1909449</v>
      </c>
      <c r="F1941">
        <v>81058180.969999999</v>
      </c>
      <c r="G1941">
        <v>0</v>
      </c>
    </row>
    <row r="1942" spans="1:7" x14ac:dyDescent="0.3">
      <c r="A1942" s="1" t="s">
        <v>52</v>
      </c>
      <c r="B1942">
        <v>2020</v>
      </c>
      <c r="C1942" s="1" t="s">
        <v>98</v>
      </c>
      <c r="D1942" s="1" t="s">
        <v>104</v>
      </c>
      <c r="E1942">
        <v>2226783.12</v>
      </c>
      <c r="F1942">
        <v>238077542.83000001</v>
      </c>
      <c r="G1942">
        <v>601166.81999999995</v>
      </c>
    </row>
    <row r="1943" spans="1:7" x14ac:dyDescent="0.3">
      <c r="A1943" s="1" t="s">
        <v>52</v>
      </c>
      <c r="B1943">
        <v>2020</v>
      </c>
      <c r="C1943" s="1" t="s">
        <v>98</v>
      </c>
      <c r="D1943" s="1" t="s">
        <v>116</v>
      </c>
      <c r="E1943">
        <v>478935.87</v>
      </c>
      <c r="F1943">
        <v>149135512.05000001</v>
      </c>
      <c r="G1943">
        <v>290075.44</v>
      </c>
    </row>
    <row r="1944" spans="1:7" x14ac:dyDescent="0.3">
      <c r="A1944" s="1" t="s">
        <v>52</v>
      </c>
      <c r="B1944">
        <v>2020</v>
      </c>
      <c r="C1944" s="1" t="s">
        <v>98</v>
      </c>
      <c r="D1944" s="1" t="s">
        <v>122</v>
      </c>
      <c r="E1944">
        <v>7635510.9400000004</v>
      </c>
      <c r="F1944">
        <v>188355000.55000001</v>
      </c>
      <c r="G1944">
        <v>0</v>
      </c>
    </row>
    <row r="1945" spans="1:7" x14ac:dyDescent="0.3">
      <c r="A1945" s="1" t="s">
        <v>52</v>
      </c>
      <c r="B1945">
        <v>2020</v>
      </c>
      <c r="C1945" s="1" t="s">
        <v>98</v>
      </c>
      <c r="D1945" s="1" t="s">
        <v>351</v>
      </c>
      <c r="E1945">
        <v>0</v>
      </c>
      <c r="F1945">
        <v>0</v>
      </c>
      <c r="G1945">
        <v>0</v>
      </c>
    </row>
    <row r="1946" spans="1:7" x14ac:dyDescent="0.3">
      <c r="A1946" s="1" t="s">
        <v>52</v>
      </c>
      <c r="B1946">
        <v>2021</v>
      </c>
      <c r="C1946" s="1" t="s">
        <v>83</v>
      </c>
      <c r="D1946" s="1" t="s">
        <v>84</v>
      </c>
      <c r="E1946">
        <v>0</v>
      </c>
      <c r="F1946">
        <v>0</v>
      </c>
      <c r="G1946">
        <v>0</v>
      </c>
    </row>
    <row r="1947" spans="1:7" x14ac:dyDescent="0.3">
      <c r="A1947" s="1" t="s">
        <v>52</v>
      </c>
      <c r="B1947">
        <v>2021</v>
      </c>
      <c r="C1947" s="1" t="s">
        <v>83</v>
      </c>
      <c r="D1947" s="1" t="s">
        <v>86</v>
      </c>
      <c r="E1947">
        <v>0</v>
      </c>
      <c r="F1947">
        <v>0</v>
      </c>
      <c r="G1947">
        <v>0</v>
      </c>
    </row>
    <row r="1948" spans="1:7" x14ac:dyDescent="0.3">
      <c r="A1948" s="1" t="s">
        <v>52</v>
      </c>
      <c r="B1948">
        <v>2021</v>
      </c>
      <c r="C1948" s="1" t="s">
        <v>83</v>
      </c>
      <c r="D1948" s="1" t="s">
        <v>90</v>
      </c>
      <c r="E1948">
        <v>161035.07999999999</v>
      </c>
      <c r="F1948">
        <v>2006494.06</v>
      </c>
      <c r="G1948">
        <v>5616</v>
      </c>
    </row>
    <row r="1949" spans="1:7" x14ac:dyDescent="0.3">
      <c r="A1949" s="1" t="s">
        <v>52</v>
      </c>
      <c r="B1949">
        <v>2021</v>
      </c>
      <c r="C1949" s="1" t="s">
        <v>83</v>
      </c>
      <c r="D1949" s="1" t="s">
        <v>94</v>
      </c>
      <c r="E1949">
        <v>28886.6</v>
      </c>
      <c r="F1949">
        <v>1166866.42</v>
      </c>
      <c r="G1949">
        <v>0</v>
      </c>
    </row>
    <row r="1950" spans="1:7" x14ac:dyDescent="0.3">
      <c r="A1950" s="1" t="s">
        <v>52</v>
      </c>
      <c r="B1950">
        <v>2021</v>
      </c>
      <c r="C1950" s="1" t="s">
        <v>98</v>
      </c>
      <c r="D1950" s="1" t="s">
        <v>99</v>
      </c>
      <c r="E1950">
        <v>1958307.72</v>
      </c>
      <c r="F1950">
        <v>82499886.129999995</v>
      </c>
      <c r="G1950">
        <v>0</v>
      </c>
    </row>
    <row r="1951" spans="1:7" x14ac:dyDescent="0.3">
      <c r="A1951" s="1" t="s">
        <v>52</v>
      </c>
      <c r="B1951">
        <v>2021</v>
      </c>
      <c r="C1951" s="1" t="s">
        <v>98</v>
      </c>
      <c r="D1951" s="1" t="s">
        <v>104</v>
      </c>
      <c r="E1951">
        <v>2276533.4700000002</v>
      </c>
      <c r="F1951">
        <v>237837614.03999999</v>
      </c>
      <c r="G1951">
        <v>574524.43000000005</v>
      </c>
    </row>
    <row r="1952" spans="1:7" x14ac:dyDescent="0.3">
      <c r="A1952" s="1" t="s">
        <v>52</v>
      </c>
      <c r="B1952">
        <v>2021</v>
      </c>
      <c r="C1952" s="1" t="s">
        <v>98</v>
      </c>
      <c r="D1952" s="1" t="s">
        <v>116</v>
      </c>
      <c r="E1952">
        <v>499874.92</v>
      </c>
      <c r="F1952">
        <v>150392390.72999999</v>
      </c>
      <c r="G1952">
        <v>256662.03</v>
      </c>
    </row>
    <row r="1953" spans="1:7" x14ac:dyDescent="0.3">
      <c r="A1953" s="1" t="s">
        <v>52</v>
      </c>
      <c r="B1953">
        <v>2021</v>
      </c>
      <c r="C1953" s="1" t="s">
        <v>98</v>
      </c>
      <c r="D1953" s="1" t="s">
        <v>122</v>
      </c>
      <c r="E1953">
        <v>7806671.75</v>
      </c>
      <c r="F1953">
        <v>187263859.09</v>
      </c>
      <c r="G1953">
        <v>0</v>
      </c>
    </row>
    <row r="1954" spans="1:7" x14ac:dyDescent="0.3">
      <c r="A1954" s="1" t="s">
        <v>52</v>
      </c>
      <c r="B1954">
        <v>2021</v>
      </c>
      <c r="C1954" s="1" t="s">
        <v>98</v>
      </c>
      <c r="D1954" s="1" t="s">
        <v>351</v>
      </c>
      <c r="E1954">
        <v>0</v>
      </c>
      <c r="F1954">
        <v>0</v>
      </c>
      <c r="G1954">
        <v>0</v>
      </c>
    </row>
    <row r="1955" spans="1:7" x14ac:dyDescent="0.3">
      <c r="A1955" s="1" t="s">
        <v>53</v>
      </c>
      <c r="B1955">
        <v>2015</v>
      </c>
      <c r="C1955" s="1" t="s">
        <v>83</v>
      </c>
      <c r="D1955" s="1" t="s">
        <v>84</v>
      </c>
      <c r="E1955">
        <v>110223.49</v>
      </c>
      <c r="F1955">
        <v>23075916.899999999</v>
      </c>
      <c r="G1955">
        <v>49709</v>
      </c>
    </row>
    <row r="1956" spans="1:7" x14ac:dyDescent="0.3">
      <c r="A1956" s="1" t="s">
        <v>53</v>
      </c>
      <c r="B1956">
        <v>2015</v>
      </c>
      <c r="C1956" s="1" t="s">
        <v>83</v>
      </c>
      <c r="D1956" s="1" t="s">
        <v>86</v>
      </c>
      <c r="E1956">
        <v>0</v>
      </c>
      <c r="F1956">
        <v>0</v>
      </c>
      <c r="G1956">
        <v>0</v>
      </c>
    </row>
    <row r="1957" spans="1:7" x14ac:dyDescent="0.3">
      <c r="A1957" s="1" t="s">
        <v>53</v>
      </c>
      <c r="B1957">
        <v>2015</v>
      </c>
      <c r="C1957" s="1" t="s">
        <v>83</v>
      </c>
      <c r="D1957" s="1" t="s">
        <v>90</v>
      </c>
      <c r="E1957">
        <v>419699.52</v>
      </c>
      <c r="F1957">
        <v>16203416.137399999</v>
      </c>
      <c r="G1957">
        <v>45213</v>
      </c>
    </row>
    <row r="1958" spans="1:7" x14ac:dyDescent="0.3">
      <c r="A1958" s="1" t="s">
        <v>53</v>
      </c>
      <c r="B1958">
        <v>2015</v>
      </c>
      <c r="C1958" s="1" t="s">
        <v>83</v>
      </c>
      <c r="D1958" s="1" t="s">
        <v>94</v>
      </c>
      <c r="E1958">
        <v>125567.55</v>
      </c>
      <c r="F1958">
        <v>3943092</v>
      </c>
      <c r="G1958">
        <v>0</v>
      </c>
    </row>
    <row r="1959" spans="1:7" x14ac:dyDescent="0.3">
      <c r="A1959" s="1" t="s">
        <v>53</v>
      </c>
      <c r="B1959">
        <v>2015</v>
      </c>
      <c r="C1959" s="1" t="s">
        <v>98</v>
      </c>
      <c r="D1959" s="1" t="s">
        <v>99</v>
      </c>
      <c r="E1959">
        <v>5404890.2800000003</v>
      </c>
      <c r="F1959">
        <v>237964967.00929999</v>
      </c>
      <c r="G1959">
        <v>0</v>
      </c>
    </row>
    <row r="1960" spans="1:7" x14ac:dyDescent="0.3">
      <c r="A1960" s="1" t="s">
        <v>53</v>
      </c>
      <c r="B1960">
        <v>2015</v>
      </c>
      <c r="C1960" s="1" t="s">
        <v>98</v>
      </c>
      <c r="D1960" s="1" t="s">
        <v>104</v>
      </c>
      <c r="E1960">
        <v>10821528.85</v>
      </c>
      <c r="F1960">
        <v>828424549.07780004</v>
      </c>
      <c r="G1960">
        <v>2154943</v>
      </c>
    </row>
    <row r="1961" spans="1:7" x14ac:dyDescent="0.3">
      <c r="A1961" s="1" t="s">
        <v>53</v>
      </c>
      <c r="B1961">
        <v>2015</v>
      </c>
      <c r="C1961" s="1" t="s">
        <v>98</v>
      </c>
      <c r="D1961" s="1" t="s">
        <v>116</v>
      </c>
      <c r="E1961">
        <v>252893.97</v>
      </c>
      <c r="F1961">
        <v>32078685.6314</v>
      </c>
      <c r="G1961">
        <v>62998</v>
      </c>
    </row>
    <row r="1962" spans="1:7" x14ac:dyDescent="0.3">
      <c r="A1962" s="1" t="s">
        <v>53</v>
      </c>
      <c r="B1962">
        <v>2015</v>
      </c>
      <c r="C1962" s="1" t="s">
        <v>98</v>
      </c>
      <c r="D1962" s="1" t="s">
        <v>122</v>
      </c>
      <c r="E1962">
        <v>20895700.789999999</v>
      </c>
      <c r="F1962">
        <v>635723826.93830001</v>
      </c>
      <c r="G1962">
        <v>0</v>
      </c>
    </row>
    <row r="1963" spans="1:7" x14ac:dyDescent="0.3">
      <c r="A1963" s="1" t="s">
        <v>53</v>
      </c>
      <c r="B1963">
        <v>2015</v>
      </c>
      <c r="C1963" s="1" t="s">
        <v>98</v>
      </c>
      <c r="D1963" s="1" t="s">
        <v>351</v>
      </c>
      <c r="E1963">
        <v>0</v>
      </c>
      <c r="F1963">
        <v>0</v>
      </c>
      <c r="G1963">
        <v>0</v>
      </c>
    </row>
    <row r="1964" spans="1:7" x14ac:dyDescent="0.3">
      <c r="A1964" s="1" t="s">
        <v>53</v>
      </c>
      <c r="B1964">
        <v>2016</v>
      </c>
      <c r="C1964" s="1" t="s">
        <v>83</v>
      </c>
      <c r="D1964" s="1" t="s">
        <v>84</v>
      </c>
      <c r="E1964">
        <v>113492.01</v>
      </c>
      <c r="F1964">
        <v>19564437.329999998</v>
      </c>
      <c r="G1964">
        <v>49930.49</v>
      </c>
    </row>
    <row r="1965" spans="1:7" x14ac:dyDescent="0.3">
      <c r="A1965" s="1" t="s">
        <v>53</v>
      </c>
      <c r="B1965">
        <v>2016</v>
      </c>
      <c r="C1965" s="1" t="s">
        <v>83</v>
      </c>
      <c r="D1965" s="1" t="s">
        <v>86</v>
      </c>
      <c r="E1965">
        <v>0</v>
      </c>
      <c r="F1965">
        <v>0</v>
      </c>
      <c r="G1965">
        <v>0</v>
      </c>
    </row>
    <row r="1966" spans="1:7" x14ac:dyDescent="0.3">
      <c r="A1966" s="1" t="s">
        <v>53</v>
      </c>
      <c r="B1966">
        <v>2016</v>
      </c>
      <c r="C1966" s="1" t="s">
        <v>83</v>
      </c>
      <c r="D1966" s="1" t="s">
        <v>90</v>
      </c>
      <c r="E1966">
        <v>431705.59999999998</v>
      </c>
      <c r="F1966">
        <v>16260856.581</v>
      </c>
      <c r="G1966">
        <v>45217.98</v>
      </c>
    </row>
    <row r="1967" spans="1:7" x14ac:dyDescent="0.3">
      <c r="A1967" s="1" t="s">
        <v>53</v>
      </c>
      <c r="B1967">
        <v>2016</v>
      </c>
      <c r="C1967" s="1" t="s">
        <v>83</v>
      </c>
      <c r="D1967" s="1" t="s">
        <v>94</v>
      </c>
      <c r="E1967">
        <v>129647.93</v>
      </c>
      <c r="F1967">
        <v>3917912</v>
      </c>
      <c r="G1967">
        <v>0</v>
      </c>
    </row>
    <row r="1968" spans="1:7" x14ac:dyDescent="0.3">
      <c r="A1968" s="1" t="s">
        <v>53</v>
      </c>
      <c r="B1968">
        <v>2016</v>
      </c>
      <c r="C1968" s="1" t="s">
        <v>98</v>
      </c>
      <c r="D1968" s="1" t="s">
        <v>99</v>
      </c>
      <c r="E1968">
        <v>5660242.4500000002</v>
      </c>
      <c r="F1968">
        <v>239091360.5415</v>
      </c>
      <c r="G1968">
        <v>0</v>
      </c>
    </row>
    <row r="1969" spans="1:7" x14ac:dyDescent="0.3">
      <c r="A1969" s="1" t="s">
        <v>53</v>
      </c>
      <c r="B1969">
        <v>2016</v>
      </c>
      <c r="C1969" s="1" t="s">
        <v>98</v>
      </c>
      <c r="D1969" s="1" t="s">
        <v>104</v>
      </c>
      <c r="E1969">
        <v>11557867.779999999</v>
      </c>
      <c r="F1969">
        <v>826940979.14110005</v>
      </c>
      <c r="G1969">
        <v>2170734.7094999999</v>
      </c>
    </row>
    <row r="1970" spans="1:7" x14ac:dyDescent="0.3">
      <c r="A1970" s="1" t="s">
        <v>53</v>
      </c>
      <c r="B1970">
        <v>2016</v>
      </c>
      <c r="C1970" s="1" t="s">
        <v>98</v>
      </c>
      <c r="D1970" s="1" t="s">
        <v>116</v>
      </c>
      <c r="E1970">
        <v>256618.09</v>
      </c>
      <c r="F1970">
        <v>28906567.2128</v>
      </c>
      <c r="G1970">
        <v>62932.006099999999</v>
      </c>
    </row>
    <row r="1971" spans="1:7" x14ac:dyDescent="0.3">
      <c r="A1971" s="1" t="s">
        <v>53</v>
      </c>
      <c r="B1971">
        <v>2016</v>
      </c>
      <c r="C1971" s="1" t="s">
        <v>98</v>
      </c>
      <c r="D1971" s="1" t="s">
        <v>122</v>
      </c>
      <c r="E1971">
        <v>22168555.539999999</v>
      </c>
      <c r="F1971">
        <v>650672519.71179998</v>
      </c>
      <c r="G1971">
        <v>0</v>
      </c>
    </row>
    <row r="1972" spans="1:7" x14ac:dyDescent="0.3">
      <c r="A1972" s="1" t="s">
        <v>53</v>
      </c>
      <c r="B1972">
        <v>2016</v>
      </c>
      <c r="C1972" s="1" t="s">
        <v>98</v>
      </c>
      <c r="D1972" s="1" t="s">
        <v>351</v>
      </c>
      <c r="E1972">
        <v>0</v>
      </c>
      <c r="F1972">
        <v>0</v>
      </c>
      <c r="G1972">
        <v>0</v>
      </c>
    </row>
    <row r="1973" spans="1:7" x14ac:dyDescent="0.3">
      <c r="A1973" s="1" t="s">
        <v>53</v>
      </c>
      <c r="B1973">
        <v>2017</v>
      </c>
      <c r="C1973" s="1" t="s">
        <v>83</v>
      </c>
      <c r="D1973" s="1" t="s">
        <v>84</v>
      </c>
      <c r="E1973">
        <v>104071.82</v>
      </c>
      <c r="F1973">
        <v>20383811.5</v>
      </c>
      <c r="G1973">
        <v>44998.2</v>
      </c>
    </row>
    <row r="1974" spans="1:7" x14ac:dyDescent="0.3">
      <c r="A1974" s="1" t="s">
        <v>53</v>
      </c>
      <c r="B1974">
        <v>2017</v>
      </c>
      <c r="C1974" s="1" t="s">
        <v>83</v>
      </c>
      <c r="D1974" s="1" t="s">
        <v>86</v>
      </c>
      <c r="E1974">
        <v>0</v>
      </c>
      <c r="F1974">
        <v>0</v>
      </c>
      <c r="G1974">
        <v>0</v>
      </c>
    </row>
    <row r="1975" spans="1:7" x14ac:dyDescent="0.3">
      <c r="A1975" s="1" t="s">
        <v>53</v>
      </c>
      <c r="B1975">
        <v>2017</v>
      </c>
      <c r="C1975" s="1" t="s">
        <v>83</v>
      </c>
      <c r="D1975" s="1" t="s">
        <v>90</v>
      </c>
      <c r="E1975">
        <v>424328.92</v>
      </c>
      <c r="F1975">
        <v>14867141.069</v>
      </c>
      <c r="G1975">
        <v>42035.72</v>
      </c>
    </row>
    <row r="1976" spans="1:7" x14ac:dyDescent="0.3">
      <c r="A1976" s="1" t="s">
        <v>53</v>
      </c>
      <c r="B1976">
        <v>2017</v>
      </c>
      <c r="C1976" s="1" t="s">
        <v>83</v>
      </c>
      <c r="D1976" s="1" t="s">
        <v>94</v>
      </c>
      <c r="E1976">
        <v>129661.91</v>
      </c>
      <c r="F1976">
        <v>3907712</v>
      </c>
      <c r="G1976">
        <v>0</v>
      </c>
    </row>
    <row r="1977" spans="1:7" x14ac:dyDescent="0.3">
      <c r="A1977" s="1" t="s">
        <v>53</v>
      </c>
      <c r="B1977">
        <v>2017</v>
      </c>
      <c r="C1977" s="1" t="s">
        <v>98</v>
      </c>
      <c r="D1977" s="1" t="s">
        <v>99</v>
      </c>
      <c r="E1977">
        <v>5615245.2400000002</v>
      </c>
      <c r="F1977">
        <v>232588463.34630001</v>
      </c>
      <c r="G1977">
        <v>0</v>
      </c>
    </row>
    <row r="1978" spans="1:7" x14ac:dyDescent="0.3">
      <c r="A1978" s="1" t="s">
        <v>53</v>
      </c>
      <c r="B1978">
        <v>2017</v>
      </c>
      <c r="C1978" s="1" t="s">
        <v>98</v>
      </c>
      <c r="D1978" s="1" t="s">
        <v>104</v>
      </c>
      <c r="E1978">
        <v>11146536.630000001</v>
      </c>
      <c r="F1978">
        <v>804219318.20949996</v>
      </c>
      <c r="G1978">
        <v>2109153.17</v>
      </c>
    </row>
    <row r="1979" spans="1:7" x14ac:dyDescent="0.3">
      <c r="A1979" s="1" t="s">
        <v>53</v>
      </c>
      <c r="B1979">
        <v>2017</v>
      </c>
      <c r="C1979" s="1" t="s">
        <v>98</v>
      </c>
      <c r="D1979" s="1" t="s">
        <v>116</v>
      </c>
      <c r="E1979">
        <v>256922.31</v>
      </c>
      <c r="F1979">
        <v>31425633.769499999</v>
      </c>
      <c r="G1979">
        <v>58806.27</v>
      </c>
    </row>
    <row r="1980" spans="1:7" x14ac:dyDescent="0.3">
      <c r="A1980" s="1" t="s">
        <v>53</v>
      </c>
      <c r="B1980">
        <v>2017</v>
      </c>
      <c r="C1980" s="1" t="s">
        <v>98</v>
      </c>
      <c r="D1980" s="1" t="s">
        <v>122</v>
      </c>
      <c r="E1980">
        <v>22499818.510000002</v>
      </c>
      <c r="F1980">
        <v>621996671.49430001</v>
      </c>
      <c r="G1980">
        <v>0</v>
      </c>
    </row>
    <row r="1981" spans="1:7" x14ac:dyDescent="0.3">
      <c r="A1981" s="1" t="s">
        <v>53</v>
      </c>
      <c r="B1981">
        <v>2017</v>
      </c>
      <c r="C1981" s="1" t="s">
        <v>98</v>
      </c>
      <c r="D1981" s="1" t="s">
        <v>351</v>
      </c>
      <c r="E1981">
        <v>0</v>
      </c>
      <c r="F1981">
        <v>0</v>
      </c>
      <c r="G1981">
        <v>0</v>
      </c>
    </row>
    <row r="1982" spans="1:7" x14ac:dyDescent="0.3">
      <c r="A1982" s="1" t="s">
        <v>53</v>
      </c>
      <c r="B1982">
        <v>2018</v>
      </c>
      <c r="C1982" s="1" t="s">
        <v>83</v>
      </c>
      <c r="D1982" s="1" t="s">
        <v>84</v>
      </c>
      <c r="E1982">
        <v>77276.899999999994</v>
      </c>
      <c r="F1982">
        <v>12731868.73</v>
      </c>
      <c r="G1982">
        <v>33065.300000000003</v>
      </c>
    </row>
    <row r="1983" spans="1:7" x14ac:dyDescent="0.3">
      <c r="A1983" s="1" t="s">
        <v>53</v>
      </c>
      <c r="B1983">
        <v>2018</v>
      </c>
      <c r="C1983" s="1" t="s">
        <v>83</v>
      </c>
      <c r="D1983" s="1" t="s">
        <v>86</v>
      </c>
      <c r="E1983">
        <v>0</v>
      </c>
      <c r="F1983">
        <v>0</v>
      </c>
      <c r="G1983">
        <v>0</v>
      </c>
    </row>
    <row r="1984" spans="1:7" x14ac:dyDescent="0.3">
      <c r="A1984" s="1" t="s">
        <v>53</v>
      </c>
      <c r="B1984">
        <v>2018</v>
      </c>
      <c r="C1984" s="1" t="s">
        <v>83</v>
      </c>
      <c r="D1984" s="1" t="s">
        <v>90</v>
      </c>
      <c r="E1984">
        <v>322045.78000000003</v>
      </c>
      <c r="F1984">
        <v>7466579.3227000004</v>
      </c>
      <c r="G1984">
        <v>20808.939999999999</v>
      </c>
    </row>
    <row r="1985" spans="1:7" x14ac:dyDescent="0.3">
      <c r="A1985" s="1" t="s">
        <v>53</v>
      </c>
      <c r="B1985">
        <v>2018</v>
      </c>
      <c r="C1985" s="1" t="s">
        <v>83</v>
      </c>
      <c r="D1985" s="1" t="s">
        <v>94</v>
      </c>
      <c r="E1985">
        <v>137207.31</v>
      </c>
      <c r="F1985">
        <v>4009942</v>
      </c>
      <c r="G1985">
        <v>0</v>
      </c>
    </row>
    <row r="1986" spans="1:7" x14ac:dyDescent="0.3">
      <c r="A1986" s="1" t="s">
        <v>53</v>
      </c>
      <c r="B1986">
        <v>2018</v>
      </c>
      <c r="C1986" s="1" t="s">
        <v>98</v>
      </c>
      <c r="D1986" s="1" t="s">
        <v>99</v>
      </c>
      <c r="E1986">
        <v>5778443.7300000004</v>
      </c>
      <c r="F1986">
        <v>240602996.9127</v>
      </c>
      <c r="G1986">
        <v>0</v>
      </c>
    </row>
    <row r="1987" spans="1:7" x14ac:dyDescent="0.3">
      <c r="A1987" s="1" t="s">
        <v>53</v>
      </c>
      <c r="B1987">
        <v>2018</v>
      </c>
      <c r="C1987" s="1" t="s">
        <v>98</v>
      </c>
      <c r="D1987" s="1" t="s">
        <v>104</v>
      </c>
      <c r="E1987">
        <v>11666320.77</v>
      </c>
      <c r="F1987">
        <v>839662732.83599997</v>
      </c>
      <c r="G1987">
        <v>2202763.06</v>
      </c>
    </row>
    <row r="1988" spans="1:7" x14ac:dyDescent="0.3">
      <c r="A1988" s="1" t="s">
        <v>53</v>
      </c>
      <c r="B1988">
        <v>2018</v>
      </c>
      <c r="C1988" s="1" t="s">
        <v>98</v>
      </c>
      <c r="D1988" s="1" t="s">
        <v>116</v>
      </c>
      <c r="E1988">
        <v>270014.34999999998</v>
      </c>
      <c r="F1988">
        <v>33369028.32</v>
      </c>
      <c r="G1988">
        <v>69070.48</v>
      </c>
    </row>
    <row r="1989" spans="1:7" x14ac:dyDescent="0.3">
      <c r="A1989" s="1" t="s">
        <v>53</v>
      </c>
      <c r="B1989">
        <v>2018</v>
      </c>
      <c r="C1989" s="1" t="s">
        <v>98</v>
      </c>
      <c r="D1989" s="1" t="s">
        <v>122</v>
      </c>
      <c r="E1989">
        <v>23460555.190000001</v>
      </c>
      <c r="F1989">
        <v>680846102.83039999</v>
      </c>
      <c r="G1989">
        <v>0</v>
      </c>
    </row>
    <row r="1990" spans="1:7" x14ac:dyDescent="0.3">
      <c r="A1990" s="1" t="s">
        <v>53</v>
      </c>
      <c r="B1990">
        <v>2018</v>
      </c>
      <c r="C1990" s="1" t="s">
        <v>98</v>
      </c>
      <c r="D1990" s="1" t="s">
        <v>351</v>
      </c>
      <c r="E1990">
        <v>0</v>
      </c>
      <c r="F1990">
        <v>0</v>
      </c>
      <c r="G1990">
        <v>0</v>
      </c>
    </row>
    <row r="1991" spans="1:7" x14ac:dyDescent="0.3">
      <c r="A1991" s="1" t="s">
        <v>53</v>
      </c>
      <c r="B1991">
        <v>2019</v>
      </c>
      <c r="C1991" s="1" t="s">
        <v>83</v>
      </c>
      <c r="D1991" s="1" t="s">
        <v>84</v>
      </c>
      <c r="E1991">
        <v>91173.74</v>
      </c>
      <c r="F1991">
        <v>17593954.84</v>
      </c>
      <c r="G1991">
        <v>39088.870000000003</v>
      </c>
    </row>
    <row r="1992" spans="1:7" x14ac:dyDescent="0.3">
      <c r="A1992" s="1" t="s">
        <v>53</v>
      </c>
      <c r="B1992">
        <v>2019</v>
      </c>
      <c r="C1992" s="1" t="s">
        <v>83</v>
      </c>
      <c r="D1992" s="1" t="s">
        <v>86</v>
      </c>
      <c r="E1992">
        <v>0</v>
      </c>
      <c r="F1992">
        <v>0</v>
      </c>
      <c r="G1992">
        <v>0</v>
      </c>
    </row>
    <row r="1993" spans="1:7" x14ac:dyDescent="0.3">
      <c r="A1993" s="1" t="s">
        <v>53</v>
      </c>
      <c r="B1993">
        <v>2019</v>
      </c>
      <c r="C1993" s="1" t="s">
        <v>83</v>
      </c>
      <c r="D1993" s="1" t="s">
        <v>90</v>
      </c>
      <c r="E1993">
        <v>324592.65999999997</v>
      </c>
      <c r="F1993">
        <v>7307197.4104000004</v>
      </c>
      <c r="G1993">
        <v>20401.14</v>
      </c>
    </row>
    <row r="1994" spans="1:7" x14ac:dyDescent="0.3">
      <c r="A1994" s="1" t="s">
        <v>53</v>
      </c>
      <c r="B1994">
        <v>2019</v>
      </c>
      <c r="C1994" s="1" t="s">
        <v>83</v>
      </c>
      <c r="D1994" s="1" t="s">
        <v>94</v>
      </c>
      <c r="E1994">
        <v>136649.59</v>
      </c>
      <c r="F1994">
        <v>3983324</v>
      </c>
      <c r="G1994">
        <v>0</v>
      </c>
    </row>
    <row r="1995" spans="1:7" x14ac:dyDescent="0.3">
      <c r="A1995" s="1" t="s">
        <v>53</v>
      </c>
      <c r="B1995">
        <v>2019</v>
      </c>
      <c r="C1995" s="1" t="s">
        <v>98</v>
      </c>
      <c r="D1995" s="1" t="s">
        <v>99</v>
      </c>
      <c r="E1995">
        <v>5775711.6600000001</v>
      </c>
      <c r="F1995">
        <v>236185689.1338</v>
      </c>
      <c r="G1995">
        <v>0</v>
      </c>
    </row>
    <row r="1996" spans="1:7" x14ac:dyDescent="0.3">
      <c r="A1996" s="1" t="s">
        <v>53</v>
      </c>
      <c r="B1996">
        <v>2019</v>
      </c>
      <c r="C1996" s="1" t="s">
        <v>98</v>
      </c>
      <c r="D1996" s="1" t="s">
        <v>104</v>
      </c>
      <c r="E1996">
        <v>11624663.140000001</v>
      </c>
      <c r="F1996">
        <v>821081035.08539999</v>
      </c>
      <c r="G1996">
        <v>2160632.9700000002</v>
      </c>
    </row>
    <row r="1997" spans="1:7" x14ac:dyDescent="0.3">
      <c r="A1997" s="1" t="s">
        <v>53</v>
      </c>
      <c r="B1997">
        <v>2019</v>
      </c>
      <c r="C1997" s="1" t="s">
        <v>98</v>
      </c>
      <c r="D1997" s="1" t="s">
        <v>116</v>
      </c>
      <c r="E1997">
        <v>274290.36</v>
      </c>
      <c r="F1997">
        <v>36150680.629799999</v>
      </c>
      <c r="G1997">
        <v>73082.039999999994</v>
      </c>
    </row>
    <row r="1998" spans="1:7" x14ac:dyDescent="0.3">
      <c r="A1998" s="1" t="s">
        <v>53</v>
      </c>
      <c r="B1998">
        <v>2019</v>
      </c>
      <c r="C1998" s="1" t="s">
        <v>98</v>
      </c>
      <c r="D1998" s="1" t="s">
        <v>122</v>
      </c>
      <c r="E1998">
        <v>23745597.739999998</v>
      </c>
      <c r="F1998">
        <v>662646396.41600001</v>
      </c>
      <c r="G1998">
        <v>0</v>
      </c>
    </row>
    <row r="1999" spans="1:7" x14ac:dyDescent="0.3">
      <c r="A1999" s="1" t="s">
        <v>53</v>
      </c>
      <c r="B1999">
        <v>2019</v>
      </c>
      <c r="C1999" s="1" t="s">
        <v>98</v>
      </c>
      <c r="D1999" s="1" t="s">
        <v>351</v>
      </c>
      <c r="E1999">
        <v>0</v>
      </c>
      <c r="F1999">
        <v>0</v>
      </c>
      <c r="G1999">
        <v>0</v>
      </c>
    </row>
    <row r="2000" spans="1:7" x14ac:dyDescent="0.3">
      <c r="A2000" s="1" t="s">
        <v>53</v>
      </c>
      <c r="B2000">
        <v>2020</v>
      </c>
      <c r="C2000" s="1" t="s">
        <v>83</v>
      </c>
      <c r="D2000" s="1" t="s">
        <v>84</v>
      </c>
      <c r="E2000">
        <v>97933.97</v>
      </c>
      <c r="F2000">
        <v>17710479.68</v>
      </c>
      <c r="G2000">
        <v>40917.1</v>
      </c>
    </row>
    <row r="2001" spans="1:7" x14ac:dyDescent="0.3">
      <c r="A2001" s="1" t="s">
        <v>53</v>
      </c>
      <c r="B2001">
        <v>2020</v>
      </c>
      <c r="C2001" s="1" t="s">
        <v>83</v>
      </c>
      <c r="D2001" s="1" t="s">
        <v>86</v>
      </c>
      <c r="E2001">
        <v>0</v>
      </c>
      <c r="F2001">
        <v>0</v>
      </c>
      <c r="G2001">
        <v>0</v>
      </c>
    </row>
    <row r="2002" spans="1:7" x14ac:dyDescent="0.3">
      <c r="A2002" s="1" t="s">
        <v>53</v>
      </c>
      <c r="B2002">
        <v>2020</v>
      </c>
      <c r="C2002" s="1" t="s">
        <v>83</v>
      </c>
      <c r="D2002" s="1" t="s">
        <v>90</v>
      </c>
      <c r="E2002">
        <v>305808.37</v>
      </c>
      <c r="F2002">
        <v>7217069.1299999999</v>
      </c>
      <c r="G2002">
        <v>20067.8</v>
      </c>
    </row>
    <row r="2003" spans="1:7" x14ac:dyDescent="0.3">
      <c r="A2003" s="1" t="s">
        <v>53</v>
      </c>
      <c r="B2003">
        <v>2020</v>
      </c>
      <c r="C2003" s="1" t="s">
        <v>83</v>
      </c>
      <c r="D2003" s="1" t="s">
        <v>94</v>
      </c>
      <c r="E2003">
        <v>137116.54</v>
      </c>
      <c r="F2003">
        <v>3978484</v>
      </c>
      <c r="G2003">
        <v>0</v>
      </c>
    </row>
    <row r="2004" spans="1:7" x14ac:dyDescent="0.3">
      <c r="A2004" s="1" t="s">
        <v>53</v>
      </c>
      <c r="B2004">
        <v>2020</v>
      </c>
      <c r="C2004" s="1" t="s">
        <v>98</v>
      </c>
      <c r="D2004" s="1" t="s">
        <v>99</v>
      </c>
      <c r="E2004">
        <v>5703524.04</v>
      </c>
      <c r="F2004">
        <v>221394328.36000001</v>
      </c>
      <c r="G2004">
        <v>0</v>
      </c>
    </row>
    <row r="2005" spans="1:7" x14ac:dyDescent="0.3">
      <c r="A2005" s="1" t="s">
        <v>53</v>
      </c>
      <c r="B2005">
        <v>2020</v>
      </c>
      <c r="C2005" s="1" t="s">
        <v>98</v>
      </c>
      <c r="D2005" s="1" t="s">
        <v>104</v>
      </c>
      <c r="E2005">
        <v>11754519.9</v>
      </c>
      <c r="F2005">
        <v>786556289.83000004</v>
      </c>
      <c r="G2005">
        <v>2074142</v>
      </c>
    </row>
    <row r="2006" spans="1:7" x14ac:dyDescent="0.3">
      <c r="A2006" s="1" t="s">
        <v>53</v>
      </c>
      <c r="B2006">
        <v>2020</v>
      </c>
      <c r="C2006" s="1" t="s">
        <v>98</v>
      </c>
      <c r="D2006" s="1" t="s">
        <v>116</v>
      </c>
      <c r="E2006">
        <v>259700.76</v>
      </c>
      <c r="F2006">
        <v>28139705.760000002</v>
      </c>
      <c r="G2006">
        <v>59162.7</v>
      </c>
    </row>
    <row r="2007" spans="1:7" x14ac:dyDescent="0.3">
      <c r="A2007" s="1" t="s">
        <v>53</v>
      </c>
      <c r="B2007">
        <v>2020</v>
      </c>
      <c r="C2007" s="1" t="s">
        <v>98</v>
      </c>
      <c r="D2007" s="1" t="s">
        <v>122</v>
      </c>
      <c r="E2007">
        <v>24723154.140000001</v>
      </c>
      <c r="F2007">
        <v>714764691.19000006</v>
      </c>
      <c r="G2007">
        <v>0</v>
      </c>
    </row>
    <row r="2008" spans="1:7" x14ac:dyDescent="0.3">
      <c r="A2008" s="1" t="s">
        <v>53</v>
      </c>
      <c r="B2008">
        <v>2020</v>
      </c>
      <c r="C2008" s="1" t="s">
        <v>98</v>
      </c>
      <c r="D2008" s="1" t="s">
        <v>351</v>
      </c>
      <c r="E2008">
        <v>0</v>
      </c>
      <c r="F2008">
        <v>0</v>
      </c>
      <c r="G2008">
        <v>0</v>
      </c>
    </row>
    <row r="2009" spans="1:7" x14ac:dyDescent="0.3">
      <c r="A2009" s="1" t="s">
        <v>53</v>
      </c>
      <c r="B2009">
        <v>2021</v>
      </c>
      <c r="C2009" s="1" t="s">
        <v>83</v>
      </c>
      <c r="D2009" s="1" t="s">
        <v>84</v>
      </c>
      <c r="E2009">
        <v>122755.96</v>
      </c>
      <c r="F2009">
        <v>20784287.059999999</v>
      </c>
      <c r="G2009">
        <v>49749.54</v>
      </c>
    </row>
    <row r="2010" spans="1:7" x14ac:dyDescent="0.3">
      <c r="A2010" s="1" t="s">
        <v>53</v>
      </c>
      <c r="B2010">
        <v>2021</v>
      </c>
      <c r="C2010" s="1" t="s">
        <v>83</v>
      </c>
      <c r="D2010" s="1" t="s">
        <v>86</v>
      </c>
      <c r="E2010">
        <v>0</v>
      </c>
      <c r="F2010">
        <v>0</v>
      </c>
      <c r="G2010">
        <v>0</v>
      </c>
    </row>
    <row r="2011" spans="1:7" x14ac:dyDescent="0.3">
      <c r="A2011" s="1" t="s">
        <v>53</v>
      </c>
      <c r="B2011">
        <v>2021</v>
      </c>
      <c r="C2011" s="1" t="s">
        <v>83</v>
      </c>
      <c r="D2011" s="1" t="s">
        <v>90</v>
      </c>
      <c r="E2011">
        <v>446818.58</v>
      </c>
      <c r="F2011">
        <v>7018674.2800000003</v>
      </c>
      <c r="G2011">
        <v>19676.61</v>
      </c>
    </row>
    <row r="2012" spans="1:7" x14ac:dyDescent="0.3">
      <c r="A2012" s="1" t="s">
        <v>53</v>
      </c>
      <c r="B2012">
        <v>2021</v>
      </c>
      <c r="C2012" s="1" t="s">
        <v>83</v>
      </c>
      <c r="D2012" s="1" t="s">
        <v>94</v>
      </c>
      <c r="E2012">
        <v>139986.37</v>
      </c>
      <c r="F2012">
        <v>3958325.2</v>
      </c>
      <c r="G2012">
        <v>0</v>
      </c>
    </row>
    <row r="2013" spans="1:7" x14ac:dyDescent="0.3">
      <c r="A2013" s="1" t="s">
        <v>53</v>
      </c>
      <c r="B2013">
        <v>2021</v>
      </c>
      <c r="C2013" s="1" t="s">
        <v>98</v>
      </c>
      <c r="D2013" s="1" t="s">
        <v>99</v>
      </c>
      <c r="E2013">
        <v>5908125.7300000004</v>
      </c>
      <c r="F2013">
        <v>220940528.13</v>
      </c>
      <c r="G2013">
        <v>0</v>
      </c>
    </row>
    <row r="2014" spans="1:7" x14ac:dyDescent="0.3">
      <c r="A2014" s="1" t="s">
        <v>53</v>
      </c>
      <c r="B2014">
        <v>2021</v>
      </c>
      <c r="C2014" s="1" t="s">
        <v>98</v>
      </c>
      <c r="D2014" s="1" t="s">
        <v>104</v>
      </c>
      <c r="E2014">
        <v>12460254.720000001</v>
      </c>
      <c r="F2014">
        <v>800843304.64999998</v>
      </c>
      <c r="G2014">
        <v>2094618.11</v>
      </c>
    </row>
    <row r="2015" spans="1:7" x14ac:dyDescent="0.3">
      <c r="A2015" s="1" t="s">
        <v>53</v>
      </c>
      <c r="B2015">
        <v>2021</v>
      </c>
      <c r="C2015" s="1" t="s">
        <v>98</v>
      </c>
      <c r="D2015" s="1" t="s">
        <v>116</v>
      </c>
      <c r="E2015">
        <v>270283.32</v>
      </c>
      <c r="F2015">
        <v>30376122.379999999</v>
      </c>
      <c r="G2015">
        <v>64901.73</v>
      </c>
    </row>
    <row r="2016" spans="1:7" x14ac:dyDescent="0.3">
      <c r="A2016" s="1" t="s">
        <v>53</v>
      </c>
      <c r="B2016">
        <v>2021</v>
      </c>
      <c r="C2016" s="1" t="s">
        <v>98</v>
      </c>
      <c r="D2016" s="1" t="s">
        <v>122</v>
      </c>
      <c r="E2016">
        <v>25080710.719999999</v>
      </c>
      <c r="F2016">
        <v>718173482.23000002</v>
      </c>
      <c r="G2016">
        <v>0</v>
      </c>
    </row>
    <row r="2017" spans="1:7" x14ac:dyDescent="0.3">
      <c r="A2017" s="1" t="s">
        <v>53</v>
      </c>
      <c r="B2017">
        <v>2021</v>
      </c>
      <c r="C2017" s="1" t="s">
        <v>98</v>
      </c>
      <c r="D2017" s="1" t="s">
        <v>351</v>
      </c>
      <c r="E2017">
        <v>0</v>
      </c>
      <c r="F2017">
        <v>0</v>
      </c>
      <c r="G2017">
        <v>0</v>
      </c>
    </row>
    <row r="2018" spans="1:7" x14ac:dyDescent="0.3">
      <c r="A2018" s="1" t="s">
        <v>54</v>
      </c>
      <c r="B2018">
        <v>2015</v>
      </c>
      <c r="C2018" s="1" t="s">
        <v>83</v>
      </c>
      <c r="D2018" s="1" t="s">
        <v>84</v>
      </c>
      <c r="E2018">
        <v>0</v>
      </c>
      <c r="F2018">
        <v>0</v>
      </c>
      <c r="G2018">
        <v>0</v>
      </c>
    </row>
    <row r="2019" spans="1:7" x14ac:dyDescent="0.3">
      <c r="A2019" s="1" t="s">
        <v>54</v>
      </c>
      <c r="B2019">
        <v>2015</v>
      </c>
      <c r="C2019" s="1" t="s">
        <v>83</v>
      </c>
      <c r="D2019" s="1" t="s">
        <v>86</v>
      </c>
      <c r="E2019">
        <v>4237.72</v>
      </c>
      <c r="F2019">
        <v>45075.66</v>
      </c>
      <c r="G2019">
        <v>124</v>
      </c>
    </row>
    <row r="2020" spans="1:7" x14ac:dyDescent="0.3">
      <c r="A2020" s="1" t="s">
        <v>54</v>
      </c>
      <c r="B2020">
        <v>2015</v>
      </c>
      <c r="C2020" s="1" t="s">
        <v>83</v>
      </c>
      <c r="D2020" s="1" t="s">
        <v>90</v>
      </c>
      <c r="E2020">
        <v>207440.11</v>
      </c>
      <c r="F2020">
        <v>1142660.23</v>
      </c>
      <c r="G2020">
        <v>3090</v>
      </c>
    </row>
    <row r="2021" spans="1:7" x14ac:dyDescent="0.3">
      <c r="A2021" s="1" t="s">
        <v>54</v>
      </c>
      <c r="B2021">
        <v>2015</v>
      </c>
      <c r="C2021" s="1" t="s">
        <v>83</v>
      </c>
      <c r="D2021" s="1" t="s">
        <v>94</v>
      </c>
      <c r="E2021">
        <v>35623.61</v>
      </c>
      <c r="F2021">
        <v>602790</v>
      </c>
      <c r="G2021">
        <v>0</v>
      </c>
    </row>
    <row r="2022" spans="1:7" x14ac:dyDescent="0.3">
      <c r="A2022" s="1" t="s">
        <v>54</v>
      </c>
      <c r="B2022">
        <v>2015</v>
      </c>
      <c r="C2022" s="1" t="s">
        <v>98</v>
      </c>
      <c r="D2022" s="1" t="s">
        <v>99</v>
      </c>
      <c r="E2022">
        <v>563726.5</v>
      </c>
      <c r="F2022">
        <v>31699518.52</v>
      </c>
      <c r="G2022">
        <v>0</v>
      </c>
    </row>
    <row r="2023" spans="1:7" x14ac:dyDescent="0.3">
      <c r="A2023" s="1" t="s">
        <v>54</v>
      </c>
      <c r="B2023">
        <v>2015</v>
      </c>
      <c r="C2023" s="1" t="s">
        <v>98</v>
      </c>
      <c r="D2023" s="1" t="s">
        <v>104</v>
      </c>
      <c r="E2023">
        <v>1139825.96</v>
      </c>
      <c r="F2023">
        <v>132886272</v>
      </c>
      <c r="G2023">
        <v>344641</v>
      </c>
    </row>
    <row r="2024" spans="1:7" x14ac:dyDescent="0.3">
      <c r="A2024" s="1" t="s">
        <v>54</v>
      </c>
      <c r="B2024">
        <v>2015</v>
      </c>
      <c r="C2024" s="1" t="s">
        <v>98</v>
      </c>
      <c r="D2024" s="1" t="s">
        <v>116</v>
      </c>
      <c r="E2024">
        <v>0</v>
      </c>
      <c r="F2024">
        <v>0</v>
      </c>
      <c r="G2024">
        <v>0</v>
      </c>
    </row>
    <row r="2025" spans="1:7" x14ac:dyDescent="0.3">
      <c r="A2025" s="1" t="s">
        <v>54</v>
      </c>
      <c r="B2025">
        <v>2015</v>
      </c>
      <c r="C2025" s="1" t="s">
        <v>98</v>
      </c>
      <c r="D2025" s="1" t="s">
        <v>122</v>
      </c>
      <c r="E2025">
        <v>2135010.4700000002</v>
      </c>
      <c r="F2025">
        <v>71964158.640000001</v>
      </c>
      <c r="G2025">
        <v>0</v>
      </c>
    </row>
    <row r="2026" spans="1:7" x14ac:dyDescent="0.3">
      <c r="A2026" s="1" t="s">
        <v>54</v>
      </c>
      <c r="B2026">
        <v>2015</v>
      </c>
      <c r="C2026" s="1" t="s">
        <v>98</v>
      </c>
      <c r="D2026" s="1" t="s">
        <v>351</v>
      </c>
      <c r="E2026">
        <v>0</v>
      </c>
      <c r="F2026">
        <v>0</v>
      </c>
      <c r="G2026">
        <v>0</v>
      </c>
    </row>
    <row r="2027" spans="1:7" x14ac:dyDescent="0.3">
      <c r="A2027" s="1" t="s">
        <v>54</v>
      </c>
      <c r="B2027">
        <v>2016</v>
      </c>
      <c r="C2027" s="1" t="s">
        <v>83</v>
      </c>
      <c r="D2027" s="1" t="s">
        <v>84</v>
      </c>
      <c r="E2027">
        <v>0</v>
      </c>
      <c r="F2027">
        <v>0</v>
      </c>
      <c r="G2027">
        <v>0</v>
      </c>
    </row>
    <row r="2028" spans="1:7" x14ac:dyDescent="0.3">
      <c r="A2028" s="1" t="s">
        <v>54</v>
      </c>
      <c r="B2028">
        <v>2016</v>
      </c>
      <c r="C2028" s="1" t="s">
        <v>83</v>
      </c>
      <c r="D2028" s="1" t="s">
        <v>86</v>
      </c>
      <c r="E2028">
        <v>4468.46</v>
      </c>
      <c r="F2028">
        <v>45672.67</v>
      </c>
      <c r="G2028">
        <v>126.86</v>
      </c>
    </row>
    <row r="2029" spans="1:7" x14ac:dyDescent="0.3">
      <c r="A2029" s="1" t="s">
        <v>54</v>
      </c>
      <c r="B2029">
        <v>2016</v>
      </c>
      <c r="C2029" s="1" t="s">
        <v>83</v>
      </c>
      <c r="D2029" s="1" t="s">
        <v>90</v>
      </c>
      <c r="E2029">
        <v>210961.66</v>
      </c>
      <c r="F2029">
        <v>1080613.28</v>
      </c>
      <c r="G2029">
        <v>2922.72</v>
      </c>
    </row>
    <row r="2030" spans="1:7" x14ac:dyDescent="0.3">
      <c r="A2030" s="1" t="s">
        <v>54</v>
      </c>
      <c r="B2030">
        <v>2016</v>
      </c>
      <c r="C2030" s="1" t="s">
        <v>83</v>
      </c>
      <c r="D2030" s="1" t="s">
        <v>94</v>
      </c>
      <c r="E2030">
        <v>37086.1</v>
      </c>
      <c r="F2030">
        <v>611896</v>
      </c>
      <c r="G2030">
        <v>0</v>
      </c>
    </row>
    <row r="2031" spans="1:7" x14ac:dyDescent="0.3">
      <c r="A2031" s="1" t="s">
        <v>54</v>
      </c>
      <c r="B2031">
        <v>2016</v>
      </c>
      <c r="C2031" s="1" t="s">
        <v>98</v>
      </c>
      <c r="D2031" s="1" t="s">
        <v>99</v>
      </c>
      <c r="E2031">
        <v>584313.68999999994</v>
      </c>
      <c r="F2031">
        <v>31677494.370000001</v>
      </c>
      <c r="G2031">
        <v>0</v>
      </c>
    </row>
    <row r="2032" spans="1:7" x14ac:dyDescent="0.3">
      <c r="A2032" s="1" t="s">
        <v>54</v>
      </c>
      <c r="B2032">
        <v>2016</v>
      </c>
      <c r="C2032" s="1" t="s">
        <v>98</v>
      </c>
      <c r="D2032" s="1" t="s">
        <v>104</v>
      </c>
      <c r="E2032">
        <v>1218098.6000000001</v>
      </c>
      <c r="F2032">
        <v>131522771.08</v>
      </c>
      <c r="G2032">
        <v>359867.01</v>
      </c>
    </row>
    <row r="2033" spans="1:7" x14ac:dyDescent="0.3">
      <c r="A2033" s="1" t="s">
        <v>54</v>
      </c>
      <c r="B2033">
        <v>2016</v>
      </c>
      <c r="C2033" s="1" t="s">
        <v>98</v>
      </c>
      <c r="D2033" s="1" t="s">
        <v>116</v>
      </c>
      <c r="E2033">
        <v>0</v>
      </c>
      <c r="F2033">
        <v>0</v>
      </c>
      <c r="G2033">
        <v>0</v>
      </c>
    </row>
    <row r="2034" spans="1:7" x14ac:dyDescent="0.3">
      <c r="A2034" s="1" t="s">
        <v>54</v>
      </c>
      <c r="B2034">
        <v>2016</v>
      </c>
      <c r="C2034" s="1" t="s">
        <v>98</v>
      </c>
      <c r="D2034" s="1" t="s">
        <v>122</v>
      </c>
      <c r="E2034">
        <v>2223077.0099999998</v>
      </c>
      <c r="F2034">
        <v>72513063.299999997</v>
      </c>
      <c r="G2034">
        <v>0</v>
      </c>
    </row>
    <row r="2035" spans="1:7" x14ac:dyDescent="0.3">
      <c r="A2035" s="1" t="s">
        <v>54</v>
      </c>
      <c r="B2035">
        <v>2016</v>
      </c>
      <c r="C2035" s="1" t="s">
        <v>98</v>
      </c>
      <c r="D2035" s="1" t="s">
        <v>351</v>
      </c>
      <c r="E2035">
        <v>0</v>
      </c>
      <c r="F2035">
        <v>0</v>
      </c>
      <c r="G2035">
        <v>0</v>
      </c>
    </row>
    <row r="2036" spans="1:7" x14ac:dyDescent="0.3">
      <c r="A2036" s="1" t="s">
        <v>54</v>
      </c>
      <c r="B2036">
        <v>2017</v>
      </c>
      <c r="C2036" s="1" t="s">
        <v>83</v>
      </c>
      <c r="D2036" s="1" t="s">
        <v>84</v>
      </c>
      <c r="E2036">
        <v>0</v>
      </c>
      <c r="F2036">
        <v>0</v>
      </c>
      <c r="G2036">
        <v>0</v>
      </c>
    </row>
    <row r="2037" spans="1:7" x14ac:dyDescent="0.3">
      <c r="A2037" s="1" t="s">
        <v>54</v>
      </c>
      <c r="B2037">
        <v>2017</v>
      </c>
      <c r="C2037" s="1" t="s">
        <v>83</v>
      </c>
      <c r="D2037" s="1" t="s">
        <v>86</v>
      </c>
      <c r="E2037">
        <v>4276.9799999999996</v>
      </c>
      <c r="F2037">
        <v>45444.67</v>
      </c>
      <c r="G2037">
        <v>126.22</v>
      </c>
    </row>
    <row r="2038" spans="1:7" x14ac:dyDescent="0.3">
      <c r="A2038" s="1" t="s">
        <v>54</v>
      </c>
      <c r="B2038">
        <v>2017</v>
      </c>
      <c r="C2038" s="1" t="s">
        <v>83</v>
      </c>
      <c r="D2038" s="1" t="s">
        <v>90</v>
      </c>
      <c r="E2038">
        <v>178392.46</v>
      </c>
      <c r="F2038">
        <v>1077264.33</v>
      </c>
      <c r="G2038">
        <v>2922.71</v>
      </c>
    </row>
    <row r="2039" spans="1:7" x14ac:dyDescent="0.3">
      <c r="A2039" s="1" t="s">
        <v>54</v>
      </c>
      <c r="B2039">
        <v>2017</v>
      </c>
      <c r="C2039" s="1" t="s">
        <v>83</v>
      </c>
      <c r="D2039" s="1" t="s">
        <v>94</v>
      </c>
      <c r="E2039">
        <v>27158.85</v>
      </c>
      <c r="F2039">
        <v>610018.04</v>
      </c>
      <c r="G2039">
        <v>0</v>
      </c>
    </row>
    <row r="2040" spans="1:7" x14ac:dyDescent="0.3">
      <c r="A2040" s="1" t="s">
        <v>54</v>
      </c>
      <c r="B2040">
        <v>2017</v>
      </c>
      <c r="C2040" s="1" t="s">
        <v>98</v>
      </c>
      <c r="D2040" s="1" t="s">
        <v>99</v>
      </c>
      <c r="E2040">
        <v>597493.84</v>
      </c>
      <c r="F2040">
        <v>31692564.379999999</v>
      </c>
      <c r="G2040">
        <v>0</v>
      </c>
    </row>
    <row r="2041" spans="1:7" x14ac:dyDescent="0.3">
      <c r="A2041" s="1" t="s">
        <v>54</v>
      </c>
      <c r="B2041">
        <v>2017</v>
      </c>
      <c r="C2041" s="1" t="s">
        <v>98</v>
      </c>
      <c r="D2041" s="1" t="s">
        <v>104</v>
      </c>
      <c r="E2041">
        <v>1128797.49</v>
      </c>
      <c r="F2041">
        <v>131909842.31</v>
      </c>
      <c r="G2041">
        <v>349881.06</v>
      </c>
    </row>
    <row r="2042" spans="1:7" x14ac:dyDescent="0.3">
      <c r="A2042" s="1" t="s">
        <v>54</v>
      </c>
      <c r="B2042">
        <v>2017</v>
      </c>
      <c r="C2042" s="1" t="s">
        <v>98</v>
      </c>
      <c r="D2042" s="1" t="s">
        <v>116</v>
      </c>
      <c r="E2042">
        <v>0</v>
      </c>
      <c r="F2042">
        <v>0</v>
      </c>
      <c r="G2042">
        <v>0</v>
      </c>
    </row>
    <row r="2043" spans="1:7" x14ac:dyDescent="0.3">
      <c r="A2043" s="1" t="s">
        <v>54</v>
      </c>
      <c r="B2043">
        <v>2017</v>
      </c>
      <c r="C2043" s="1" t="s">
        <v>98</v>
      </c>
      <c r="D2043" s="1" t="s">
        <v>122</v>
      </c>
      <c r="E2043">
        <v>2276691.15</v>
      </c>
      <c r="F2043">
        <v>71069926.640000001</v>
      </c>
      <c r="G2043">
        <v>0</v>
      </c>
    </row>
    <row r="2044" spans="1:7" x14ac:dyDescent="0.3">
      <c r="A2044" s="1" t="s">
        <v>54</v>
      </c>
      <c r="B2044">
        <v>2017</v>
      </c>
      <c r="C2044" s="1" t="s">
        <v>98</v>
      </c>
      <c r="D2044" s="1" t="s">
        <v>351</v>
      </c>
      <c r="E2044">
        <v>0</v>
      </c>
      <c r="F2044">
        <v>0</v>
      </c>
      <c r="G2044">
        <v>0</v>
      </c>
    </row>
    <row r="2045" spans="1:7" x14ac:dyDescent="0.3">
      <c r="A2045" s="1" t="s">
        <v>54</v>
      </c>
      <c r="B2045">
        <v>2018</v>
      </c>
      <c r="C2045" s="1" t="s">
        <v>83</v>
      </c>
      <c r="D2045" s="1" t="s">
        <v>84</v>
      </c>
      <c r="E2045">
        <v>0</v>
      </c>
      <c r="F2045">
        <v>0</v>
      </c>
      <c r="G2045">
        <v>0</v>
      </c>
    </row>
    <row r="2046" spans="1:7" x14ac:dyDescent="0.3">
      <c r="A2046" s="1" t="s">
        <v>54</v>
      </c>
      <c r="B2046">
        <v>2018</v>
      </c>
      <c r="C2046" s="1" t="s">
        <v>83</v>
      </c>
      <c r="D2046" s="1" t="s">
        <v>86</v>
      </c>
      <c r="E2046">
        <v>4256.01</v>
      </c>
      <c r="F2046">
        <v>44807.4</v>
      </c>
      <c r="G2046">
        <v>124.45</v>
      </c>
    </row>
    <row r="2047" spans="1:7" x14ac:dyDescent="0.3">
      <c r="A2047" s="1" t="s">
        <v>54</v>
      </c>
      <c r="B2047">
        <v>2018</v>
      </c>
      <c r="C2047" s="1" t="s">
        <v>83</v>
      </c>
      <c r="D2047" s="1" t="s">
        <v>90</v>
      </c>
      <c r="E2047">
        <v>126743.08</v>
      </c>
      <c r="F2047">
        <v>1077264.33</v>
      </c>
      <c r="G2047">
        <v>2922.66</v>
      </c>
    </row>
    <row r="2048" spans="1:7" x14ac:dyDescent="0.3">
      <c r="A2048" s="1" t="s">
        <v>54</v>
      </c>
      <c r="B2048">
        <v>2018</v>
      </c>
      <c r="C2048" s="1" t="s">
        <v>83</v>
      </c>
      <c r="D2048" s="1" t="s">
        <v>94</v>
      </c>
      <c r="E2048">
        <v>27886.33</v>
      </c>
      <c r="F2048">
        <v>616421.42000000004</v>
      </c>
      <c r="G2048">
        <v>0</v>
      </c>
    </row>
    <row r="2049" spans="1:7" x14ac:dyDescent="0.3">
      <c r="A2049" s="1" t="s">
        <v>54</v>
      </c>
      <c r="B2049">
        <v>2018</v>
      </c>
      <c r="C2049" s="1" t="s">
        <v>98</v>
      </c>
      <c r="D2049" s="1" t="s">
        <v>99</v>
      </c>
      <c r="E2049">
        <v>615363.52</v>
      </c>
      <c r="F2049">
        <v>34695537.859999999</v>
      </c>
      <c r="G2049">
        <v>0</v>
      </c>
    </row>
    <row r="2050" spans="1:7" x14ac:dyDescent="0.3">
      <c r="A2050" s="1" t="s">
        <v>54</v>
      </c>
      <c r="B2050">
        <v>2018</v>
      </c>
      <c r="C2050" s="1" t="s">
        <v>98</v>
      </c>
      <c r="D2050" s="1" t="s">
        <v>104</v>
      </c>
      <c r="E2050">
        <v>1189179.71</v>
      </c>
      <c r="F2050">
        <v>137489345.78999999</v>
      </c>
      <c r="G2050">
        <v>362071.64</v>
      </c>
    </row>
    <row r="2051" spans="1:7" x14ac:dyDescent="0.3">
      <c r="A2051" s="1" t="s">
        <v>54</v>
      </c>
      <c r="B2051">
        <v>2018</v>
      </c>
      <c r="C2051" s="1" t="s">
        <v>98</v>
      </c>
      <c r="D2051" s="1" t="s">
        <v>116</v>
      </c>
      <c r="E2051">
        <v>0</v>
      </c>
      <c r="F2051">
        <v>0</v>
      </c>
      <c r="G2051">
        <v>0</v>
      </c>
    </row>
    <row r="2052" spans="1:7" x14ac:dyDescent="0.3">
      <c r="A2052" s="1" t="s">
        <v>54</v>
      </c>
      <c r="B2052">
        <v>2018</v>
      </c>
      <c r="C2052" s="1" t="s">
        <v>98</v>
      </c>
      <c r="D2052" s="1" t="s">
        <v>122</v>
      </c>
      <c r="E2052">
        <v>2428111.23</v>
      </c>
      <c r="F2052">
        <v>75511832.900000006</v>
      </c>
      <c r="G2052">
        <v>0</v>
      </c>
    </row>
    <row r="2053" spans="1:7" x14ac:dyDescent="0.3">
      <c r="A2053" s="1" t="s">
        <v>54</v>
      </c>
      <c r="B2053">
        <v>2018</v>
      </c>
      <c r="C2053" s="1" t="s">
        <v>98</v>
      </c>
      <c r="D2053" s="1" t="s">
        <v>351</v>
      </c>
      <c r="E2053">
        <v>0</v>
      </c>
      <c r="F2053">
        <v>0</v>
      </c>
      <c r="G2053">
        <v>0</v>
      </c>
    </row>
    <row r="2054" spans="1:7" x14ac:dyDescent="0.3">
      <c r="A2054" s="1" t="s">
        <v>54</v>
      </c>
      <c r="B2054">
        <v>2019</v>
      </c>
      <c r="C2054" s="1" t="s">
        <v>83</v>
      </c>
      <c r="D2054" s="1" t="s">
        <v>84</v>
      </c>
      <c r="E2054">
        <v>0</v>
      </c>
      <c r="F2054">
        <v>0</v>
      </c>
      <c r="G2054">
        <v>0</v>
      </c>
    </row>
    <row r="2055" spans="1:7" x14ac:dyDescent="0.3">
      <c r="A2055" s="1" t="s">
        <v>54</v>
      </c>
      <c r="B2055">
        <v>2019</v>
      </c>
      <c r="C2055" s="1" t="s">
        <v>83</v>
      </c>
      <c r="D2055" s="1" t="s">
        <v>86</v>
      </c>
      <c r="E2055">
        <v>4257.1400000000003</v>
      </c>
      <c r="F2055">
        <v>44414.76</v>
      </c>
      <c r="G2055">
        <v>123.37</v>
      </c>
    </row>
    <row r="2056" spans="1:7" x14ac:dyDescent="0.3">
      <c r="A2056" s="1" t="s">
        <v>54</v>
      </c>
      <c r="B2056">
        <v>2019</v>
      </c>
      <c r="C2056" s="1" t="s">
        <v>83</v>
      </c>
      <c r="D2056" s="1" t="s">
        <v>90</v>
      </c>
      <c r="E2056">
        <v>67770.720000000001</v>
      </c>
      <c r="F2056">
        <v>1077264.33</v>
      </c>
      <c r="G2056">
        <v>2922.72</v>
      </c>
    </row>
    <row r="2057" spans="1:7" x14ac:dyDescent="0.3">
      <c r="A2057" s="1" t="s">
        <v>54</v>
      </c>
      <c r="B2057">
        <v>2019</v>
      </c>
      <c r="C2057" s="1" t="s">
        <v>83</v>
      </c>
      <c r="D2057" s="1" t="s">
        <v>94</v>
      </c>
      <c r="E2057">
        <v>27939.55</v>
      </c>
      <c r="F2057">
        <v>613165.21</v>
      </c>
      <c r="G2057">
        <v>0</v>
      </c>
    </row>
    <row r="2058" spans="1:7" x14ac:dyDescent="0.3">
      <c r="A2058" s="1" t="s">
        <v>54</v>
      </c>
      <c r="B2058">
        <v>2019</v>
      </c>
      <c r="C2058" s="1" t="s">
        <v>98</v>
      </c>
      <c r="D2058" s="1" t="s">
        <v>99</v>
      </c>
      <c r="E2058">
        <v>617926.9</v>
      </c>
      <c r="F2058">
        <v>34815930.289999999</v>
      </c>
      <c r="G2058">
        <v>0</v>
      </c>
    </row>
    <row r="2059" spans="1:7" x14ac:dyDescent="0.3">
      <c r="A2059" s="1" t="s">
        <v>54</v>
      </c>
      <c r="B2059">
        <v>2019</v>
      </c>
      <c r="C2059" s="1" t="s">
        <v>98</v>
      </c>
      <c r="D2059" s="1" t="s">
        <v>104</v>
      </c>
      <c r="E2059">
        <v>1130171.93</v>
      </c>
      <c r="F2059">
        <v>135696196.63</v>
      </c>
      <c r="G2059">
        <v>338984.03</v>
      </c>
    </row>
    <row r="2060" spans="1:7" x14ac:dyDescent="0.3">
      <c r="A2060" s="1" t="s">
        <v>54</v>
      </c>
      <c r="B2060">
        <v>2019</v>
      </c>
      <c r="C2060" s="1" t="s">
        <v>98</v>
      </c>
      <c r="D2060" s="1" t="s">
        <v>116</v>
      </c>
      <c r="E2060">
        <v>0</v>
      </c>
      <c r="F2060">
        <v>0</v>
      </c>
      <c r="G2060">
        <v>0</v>
      </c>
    </row>
    <row r="2061" spans="1:7" x14ac:dyDescent="0.3">
      <c r="A2061" s="1" t="s">
        <v>54</v>
      </c>
      <c r="B2061">
        <v>2019</v>
      </c>
      <c r="C2061" s="1" t="s">
        <v>98</v>
      </c>
      <c r="D2061" s="1" t="s">
        <v>122</v>
      </c>
      <c r="E2061">
        <v>2519014.2999999998</v>
      </c>
      <c r="F2061">
        <v>74788046.590000004</v>
      </c>
      <c r="G2061">
        <v>0</v>
      </c>
    </row>
    <row r="2062" spans="1:7" x14ac:dyDescent="0.3">
      <c r="A2062" s="1" t="s">
        <v>54</v>
      </c>
      <c r="B2062">
        <v>2019</v>
      </c>
      <c r="C2062" s="1" t="s">
        <v>98</v>
      </c>
      <c r="D2062" s="1" t="s">
        <v>351</v>
      </c>
      <c r="E2062">
        <v>0</v>
      </c>
      <c r="F2062">
        <v>0</v>
      </c>
      <c r="G2062">
        <v>0</v>
      </c>
    </row>
    <row r="2063" spans="1:7" x14ac:dyDescent="0.3">
      <c r="A2063" s="1" t="s">
        <v>54</v>
      </c>
      <c r="B2063">
        <v>2020</v>
      </c>
      <c r="C2063" s="1" t="s">
        <v>83</v>
      </c>
      <c r="D2063" s="1" t="s">
        <v>84</v>
      </c>
      <c r="E2063">
        <v>0</v>
      </c>
      <c r="F2063">
        <v>0</v>
      </c>
      <c r="G2063">
        <v>0</v>
      </c>
    </row>
    <row r="2064" spans="1:7" x14ac:dyDescent="0.3">
      <c r="A2064" s="1" t="s">
        <v>54</v>
      </c>
      <c r="B2064">
        <v>2020</v>
      </c>
      <c r="C2064" s="1" t="s">
        <v>83</v>
      </c>
      <c r="D2064" s="1" t="s">
        <v>86</v>
      </c>
      <c r="E2064">
        <v>4301.8100000000004</v>
      </c>
      <c r="F2064">
        <v>44633.99</v>
      </c>
      <c r="G2064">
        <v>123.38</v>
      </c>
    </row>
    <row r="2065" spans="1:7" x14ac:dyDescent="0.3">
      <c r="A2065" s="1" t="s">
        <v>54</v>
      </c>
      <c r="B2065">
        <v>2020</v>
      </c>
      <c r="C2065" s="1" t="s">
        <v>83</v>
      </c>
      <c r="D2065" s="1" t="s">
        <v>90</v>
      </c>
      <c r="E2065">
        <v>68481.919999999998</v>
      </c>
      <c r="F2065">
        <v>1080613.28</v>
      </c>
      <c r="G2065">
        <v>2922.72</v>
      </c>
    </row>
    <row r="2066" spans="1:7" x14ac:dyDescent="0.3">
      <c r="A2066" s="1" t="s">
        <v>54</v>
      </c>
      <c r="B2066">
        <v>2020</v>
      </c>
      <c r="C2066" s="1" t="s">
        <v>83</v>
      </c>
      <c r="D2066" s="1" t="s">
        <v>94</v>
      </c>
      <c r="E2066">
        <v>28232.75</v>
      </c>
      <c r="F2066">
        <v>610854.97</v>
      </c>
      <c r="G2066">
        <v>0</v>
      </c>
    </row>
    <row r="2067" spans="1:7" x14ac:dyDescent="0.3">
      <c r="A2067" s="1" t="s">
        <v>54</v>
      </c>
      <c r="B2067">
        <v>2020</v>
      </c>
      <c r="C2067" s="1" t="s">
        <v>98</v>
      </c>
      <c r="D2067" s="1" t="s">
        <v>99</v>
      </c>
      <c r="E2067">
        <v>624411.57999999996</v>
      </c>
      <c r="F2067">
        <v>31531081.32</v>
      </c>
      <c r="G2067">
        <v>0</v>
      </c>
    </row>
    <row r="2068" spans="1:7" x14ac:dyDescent="0.3">
      <c r="A2068" s="1" t="s">
        <v>54</v>
      </c>
      <c r="B2068">
        <v>2020</v>
      </c>
      <c r="C2068" s="1" t="s">
        <v>98</v>
      </c>
      <c r="D2068" s="1" t="s">
        <v>104</v>
      </c>
      <c r="E2068">
        <v>1142032.23</v>
      </c>
      <c r="F2068">
        <v>128354792.87</v>
      </c>
      <c r="G2068">
        <v>328319.24</v>
      </c>
    </row>
    <row r="2069" spans="1:7" x14ac:dyDescent="0.3">
      <c r="A2069" s="1" t="s">
        <v>54</v>
      </c>
      <c r="B2069">
        <v>2020</v>
      </c>
      <c r="C2069" s="1" t="s">
        <v>98</v>
      </c>
      <c r="D2069" s="1" t="s">
        <v>116</v>
      </c>
      <c r="E2069">
        <v>0</v>
      </c>
      <c r="F2069">
        <v>0</v>
      </c>
      <c r="G2069">
        <v>0</v>
      </c>
    </row>
    <row r="2070" spans="1:7" x14ac:dyDescent="0.3">
      <c r="A2070" s="1" t="s">
        <v>54</v>
      </c>
      <c r="B2070">
        <v>2020</v>
      </c>
      <c r="C2070" s="1" t="s">
        <v>98</v>
      </c>
      <c r="D2070" s="1" t="s">
        <v>122</v>
      </c>
      <c r="E2070">
        <v>2545449.46</v>
      </c>
      <c r="F2070">
        <v>78552762.959999993</v>
      </c>
      <c r="G2070">
        <v>0</v>
      </c>
    </row>
    <row r="2071" spans="1:7" x14ac:dyDescent="0.3">
      <c r="A2071" s="1" t="s">
        <v>54</v>
      </c>
      <c r="B2071">
        <v>2020</v>
      </c>
      <c r="C2071" s="1" t="s">
        <v>98</v>
      </c>
      <c r="D2071" s="1" t="s">
        <v>351</v>
      </c>
      <c r="E2071">
        <v>0</v>
      </c>
      <c r="F2071">
        <v>0</v>
      </c>
      <c r="G2071">
        <v>0</v>
      </c>
    </row>
    <row r="2072" spans="1:7" x14ac:dyDescent="0.3">
      <c r="A2072" s="1" t="s">
        <v>54</v>
      </c>
      <c r="B2072">
        <v>2021</v>
      </c>
      <c r="C2072" s="1" t="s">
        <v>83</v>
      </c>
      <c r="D2072" s="1" t="s">
        <v>84</v>
      </c>
      <c r="E2072">
        <v>0</v>
      </c>
      <c r="F2072">
        <v>0</v>
      </c>
      <c r="G2072">
        <v>0</v>
      </c>
    </row>
    <row r="2073" spans="1:7" x14ac:dyDescent="0.3">
      <c r="A2073" s="1" t="s">
        <v>54</v>
      </c>
      <c r="B2073">
        <v>2021</v>
      </c>
      <c r="C2073" s="1" t="s">
        <v>83</v>
      </c>
      <c r="D2073" s="1" t="s">
        <v>86</v>
      </c>
      <c r="E2073">
        <v>4027.76</v>
      </c>
      <c r="F2073">
        <v>43703.35</v>
      </c>
      <c r="G2073">
        <v>121.4</v>
      </c>
    </row>
    <row r="2074" spans="1:7" x14ac:dyDescent="0.3">
      <c r="A2074" s="1" t="s">
        <v>54</v>
      </c>
      <c r="B2074">
        <v>2021</v>
      </c>
      <c r="C2074" s="1" t="s">
        <v>83</v>
      </c>
      <c r="D2074" s="1" t="s">
        <v>90</v>
      </c>
      <c r="E2074">
        <v>70114.83</v>
      </c>
      <c r="F2074">
        <v>1077951.96</v>
      </c>
      <c r="G2074">
        <v>2923.53</v>
      </c>
    </row>
    <row r="2075" spans="1:7" x14ac:dyDescent="0.3">
      <c r="A2075" s="1" t="s">
        <v>54</v>
      </c>
      <c r="B2075">
        <v>2021</v>
      </c>
      <c r="C2075" s="1" t="s">
        <v>83</v>
      </c>
      <c r="D2075" s="1" t="s">
        <v>94</v>
      </c>
      <c r="E2075">
        <v>29261</v>
      </c>
      <c r="F2075">
        <v>619570.36</v>
      </c>
      <c r="G2075">
        <v>0</v>
      </c>
    </row>
    <row r="2076" spans="1:7" x14ac:dyDescent="0.3">
      <c r="A2076" s="1" t="s">
        <v>54</v>
      </c>
      <c r="B2076">
        <v>2021</v>
      </c>
      <c r="C2076" s="1" t="s">
        <v>98</v>
      </c>
      <c r="D2076" s="1" t="s">
        <v>99</v>
      </c>
      <c r="E2076">
        <v>646578.22</v>
      </c>
      <c r="F2076">
        <v>33171006.100000001</v>
      </c>
      <c r="G2076">
        <v>0</v>
      </c>
    </row>
    <row r="2077" spans="1:7" x14ac:dyDescent="0.3">
      <c r="A2077" s="1" t="s">
        <v>54</v>
      </c>
      <c r="B2077">
        <v>2021</v>
      </c>
      <c r="C2077" s="1" t="s">
        <v>98</v>
      </c>
      <c r="D2077" s="1" t="s">
        <v>104</v>
      </c>
      <c r="E2077">
        <v>1145404.45</v>
      </c>
      <c r="F2077">
        <v>128319292.45999999</v>
      </c>
      <c r="G2077">
        <v>319235.21000000002</v>
      </c>
    </row>
    <row r="2078" spans="1:7" x14ac:dyDescent="0.3">
      <c r="A2078" s="1" t="s">
        <v>54</v>
      </c>
      <c r="B2078">
        <v>2021</v>
      </c>
      <c r="C2078" s="1" t="s">
        <v>98</v>
      </c>
      <c r="D2078" s="1" t="s">
        <v>116</v>
      </c>
      <c r="E2078">
        <v>0</v>
      </c>
      <c r="F2078">
        <v>0</v>
      </c>
      <c r="G2078">
        <v>0</v>
      </c>
    </row>
    <row r="2079" spans="1:7" x14ac:dyDescent="0.3">
      <c r="A2079" s="1" t="s">
        <v>54</v>
      </c>
      <c r="B2079">
        <v>2021</v>
      </c>
      <c r="C2079" s="1" t="s">
        <v>98</v>
      </c>
      <c r="D2079" s="1" t="s">
        <v>122</v>
      </c>
      <c r="E2079">
        <v>2665929.04</v>
      </c>
      <c r="F2079">
        <v>78651597.459999993</v>
      </c>
      <c r="G2079">
        <v>0</v>
      </c>
    </row>
    <row r="2080" spans="1:7" x14ac:dyDescent="0.3">
      <c r="A2080" s="1" t="s">
        <v>54</v>
      </c>
      <c r="B2080">
        <v>2021</v>
      </c>
      <c r="C2080" s="1" t="s">
        <v>98</v>
      </c>
      <c r="D2080" s="1" t="s">
        <v>351</v>
      </c>
      <c r="E2080">
        <v>0</v>
      </c>
      <c r="F2080">
        <v>0</v>
      </c>
      <c r="G2080">
        <v>0</v>
      </c>
    </row>
    <row r="2081" spans="1:7" x14ac:dyDescent="0.3">
      <c r="A2081" s="1" t="s">
        <v>55</v>
      </c>
      <c r="B2081">
        <v>2015</v>
      </c>
      <c r="C2081" s="1" t="s">
        <v>83</v>
      </c>
      <c r="D2081" s="1" t="s">
        <v>84</v>
      </c>
      <c r="E2081">
        <v>0</v>
      </c>
      <c r="F2081">
        <v>0</v>
      </c>
      <c r="G2081">
        <v>0</v>
      </c>
    </row>
    <row r="2082" spans="1:7" x14ac:dyDescent="0.3">
      <c r="A2082" s="1" t="s">
        <v>55</v>
      </c>
      <c r="B2082">
        <v>2015</v>
      </c>
      <c r="C2082" s="1" t="s">
        <v>83</v>
      </c>
      <c r="D2082" s="1" t="s">
        <v>86</v>
      </c>
      <c r="E2082">
        <v>6066.41</v>
      </c>
      <c r="F2082">
        <v>47116.37</v>
      </c>
      <c r="G2082">
        <v>132</v>
      </c>
    </row>
    <row r="2083" spans="1:7" x14ac:dyDescent="0.3">
      <c r="A2083" s="1" t="s">
        <v>55</v>
      </c>
      <c r="B2083">
        <v>2015</v>
      </c>
      <c r="C2083" s="1" t="s">
        <v>83</v>
      </c>
      <c r="D2083" s="1" t="s">
        <v>90</v>
      </c>
      <c r="E2083">
        <v>267094.71999999997</v>
      </c>
      <c r="F2083">
        <v>2082994.72</v>
      </c>
      <c r="G2083">
        <v>5933</v>
      </c>
    </row>
    <row r="2084" spans="1:7" x14ac:dyDescent="0.3">
      <c r="A2084" s="1" t="s">
        <v>55</v>
      </c>
      <c r="B2084">
        <v>2015</v>
      </c>
      <c r="C2084" s="1" t="s">
        <v>83</v>
      </c>
      <c r="D2084" s="1" t="s">
        <v>94</v>
      </c>
      <c r="E2084">
        <v>18377.990000000002</v>
      </c>
      <c r="F2084">
        <v>173555.58</v>
      </c>
      <c r="G2084">
        <v>0</v>
      </c>
    </row>
    <row r="2085" spans="1:7" x14ac:dyDescent="0.3">
      <c r="A2085" s="1" t="s">
        <v>55</v>
      </c>
      <c r="B2085">
        <v>2015</v>
      </c>
      <c r="C2085" s="1" t="s">
        <v>98</v>
      </c>
      <c r="D2085" s="1" t="s">
        <v>99</v>
      </c>
      <c r="E2085">
        <v>1728865.87</v>
      </c>
      <c r="F2085">
        <v>58576548.229999997</v>
      </c>
      <c r="G2085">
        <v>0</v>
      </c>
    </row>
    <row r="2086" spans="1:7" x14ac:dyDescent="0.3">
      <c r="A2086" s="1" t="s">
        <v>55</v>
      </c>
      <c r="B2086">
        <v>2015</v>
      </c>
      <c r="C2086" s="1" t="s">
        <v>98</v>
      </c>
      <c r="D2086" s="1" t="s">
        <v>104</v>
      </c>
      <c r="E2086">
        <v>1312690.19</v>
      </c>
      <c r="F2086">
        <v>119828583.58</v>
      </c>
      <c r="G2086">
        <v>288082</v>
      </c>
    </row>
    <row r="2087" spans="1:7" x14ac:dyDescent="0.3">
      <c r="A2087" s="1" t="s">
        <v>55</v>
      </c>
      <c r="B2087">
        <v>2015</v>
      </c>
      <c r="C2087" s="1" t="s">
        <v>98</v>
      </c>
      <c r="D2087" s="1" t="s">
        <v>116</v>
      </c>
      <c r="E2087">
        <v>0</v>
      </c>
      <c r="F2087">
        <v>0</v>
      </c>
      <c r="G2087">
        <v>0</v>
      </c>
    </row>
    <row r="2088" spans="1:7" x14ac:dyDescent="0.3">
      <c r="A2088" s="1" t="s">
        <v>55</v>
      </c>
      <c r="B2088">
        <v>2015</v>
      </c>
      <c r="C2088" s="1" t="s">
        <v>98</v>
      </c>
      <c r="D2088" s="1" t="s">
        <v>122</v>
      </c>
      <c r="E2088">
        <v>4631252.91</v>
      </c>
      <c r="F2088">
        <v>108309115.38</v>
      </c>
      <c r="G2088">
        <v>0</v>
      </c>
    </row>
    <row r="2089" spans="1:7" x14ac:dyDescent="0.3">
      <c r="A2089" s="1" t="s">
        <v>55</v>
      </c>
      <c r="B2089">
        <v>2015</v>
      </c>
      <c r="C2089" s="1" t="s">
        <v>98</v>
      </c>
      <c r="D2089" s="1" t="s">
        <v>351</v>
      </c>
      <c r="E2089">
        <v>0</v>
      </c>
      <c r="F2089">
        <v>0</v>
      </c>
      <c r="G2089">
        <v>0</v>
      </c>
    </row>
    <row r="2090" spans="1:7" x14ac:dyDescent="0.3">
      <c r="A2090" s="1" t="s">
        <v>55</v>
      </c>
      <c r="B2090">
        <v>2016</v>
      </c>
      <c r="C2090" s="1" t="s">
        <v>83</v>
      </c>
      <c r="D2090" s="1" t="s">
        <v>84</v>
      </c>
      <c r="E2090">
        <v>0</v>
      </c>
      <c r="F2090">
        <v>0</v>
      </c>
      <c r="G2090">
        <v>0</v>
      </c>
    </row>
    <row r="2091" spans="1:7" x14ac:dyDescent="0.3">
      <c r="A2091" s="1" t="s">
        <v>55</v>
      </c>
      <c r="B2091">
        <v>2016</v>
      </c>
      <c r="C2091" s="1" t="s">
        <v>83</v>
      </c>
      <c r="D2091" s="1" t="s">
        <v>86</v>
      </c>
      <c r="E2091">
        <v>6780.59</v>
      </c>
      <c r="F2091">
        <v>48746.1</v>
      </c>
      <c r="G2091">
        <v>136.88</v>
      </c>
    </row>
    <row r="2092" spans="1:7" x14ac:dyDescent="0.3">
      <c r="A2092" s="1" t="s">
        <v>55</v>
      </c>
      <c r="B2092">
        <v>2016</v>
      </c>
      <c r="C2092" s="1" t="s">
        <v>83</v>
      </c>
      <c r="D2092" s="1" t="s">
        <v>90</v>
      </c>
      <c r="E2092">
        <v>204295.08</v>
      </c>
      <c r="F2092">
        <v>1080544.51</v>
      </c>
      <c r="G2092">
        <v>3068.79</v>
      </c>
    </row>
    <row r="2093" spans="1:7" x14ac:dyDescent="0.3">
      <c r="A2093" s="1" t="s">
        <v>55</v>
      </c>
      <c r="B2093">
        <v>2016</v>
      </c>
      <c r="C2093" s="1" t="s">
        <v>83</v>
      </c>
      <c r="D2093" s="1" t="s">
        <v>94</v>
      </c>
      <c r="E2093">
        <v>18533.48</v>
      </c>
      <c r="F2093">
        <v>166068</v>
      </c>
      <c r="G2093">
        <v>0</v>
      </c>
    </row>
    <row r="2094" spans="1:7" x14ac:dyDescent="0.3">
      <c r="A2094" s="1" t="s">
        <v>55</v>
      </c>
      <c r="B2094">
        <v>2016</v>
      </c>
      <c r="C2094" s="1" t="s">
        <v>98</v>
      </c>
      <c r="D2094" s="1" t="s">
        <v>99</v>
      </c>
      <c r="E2094">
        <v>1746904.51</v>
      </c>
      <c r="F2094">
        <v>58168178.130000003</v>
      </c>
      <c r="G2094">
        <v>0</v>
      </c>
    </row>
    <row r="2095" spans="1:7" x14ac:dyDescent="0.3">
      <c r="A2095" s="1" t="s">
        <v>55</v>
      </c>
      <c r="B2095">
        <v>2016</v>
      </c>
      <c r="C2095" s="1" t="s">
        <v>98</v>
      </c>
      <c r="D2095" s="1" t="s">
        <v>104</v>
      </c>
      <c r="E2095">
        <v>1306488.6399999999</v>
      </c>
      <c r="F2095">
        <v>116625513.09999999</v>
      </c>
      <c r="G2095">
        <v>283797.05</v>
      </c>
    </row>
    <row r="2096" spans="1:7" x14ac:dyDescent="0.3">
      <c r="A2096" s="1" t="s">
        <v>55</v>
      </c>
      <c r="B2096">
        <v>2016</v>
      </c>
      <c r="C2096" s="1" t="s">
        <v>98</v>
      </c>
      <c r="D2096" s="1" t="s">
        <v>116</v>
      </c>
      <c r="E2096">
        <v>0</v>
      </c>
      <c r="F2096">
        <v>0</v>
      </c>
      <c r="G2096">
        <v>0</v>
      </c>
    </row>
    <row r="2097" spans="1:7" x14ac:dyDescent="0.3">
      <c r="A2097" s="1" t="s">
        <v>55</v>
      </c>
      <c r="B2097">
        <v>2016</v>
      </c>
      <c r="C2097" s="1" t="s">
        <v>98</v>
      </c>
      <c r="D2097" s="1" t="s">
        <v>122</v>
      </c>
      <c r="E2097">
        <v>4703088.33</v>
      </c>
      <c r="F2097">
        <v>104359022.81999999</v>
      </c>
      <c r="G2097">
        <v>0</v>
      </c>
    </row>
    <row r="2098" spans="1:7" x14ac:dyDescent="0.3">
      <c r="A2098" s="1" t="s">
        <v>55</v>
      </c>
      <c r="B2098">
        <v>2016</v>
      </c>
      <c r="C2098" s="1" t="s">
        <v>98</v>
      </c>
      <c r="D2098" s="1" t="s">
        <v>351</v>
      </c>
      <c r="E2098">
        <v>0</v>
      </c>
      <c r="F2098">
        <v>0</v>
      </c>
      <c r="G2098">
        <v>0</v>
      </c>
    </row>
    <row r="2099" spans="1:7" x14ac:dyDescent="0.3">
      <c r="A2099" s="1" t="s">
        <v>55</v>
      </c>
      <c r="B2099">
        <v>2017</v>
      </c>
      <c r="C2099" s="1" t="s">
        <v>83</v>
      </c>
      <c r="D2099" s="1" t="s">
        <v>84</v>
      </c>
      <c r="E2099">
        <v>0</v>
      </c>
      <c r="F2099">
        <v>0</v>
      </c>
      <c r="G2099">
        <v>0</v>
      </c>
    </row>
    <row r="2100" spans="1:7" x14ac:dyDescent="0.3">
      <c r="A2100" s="1" t="s">
        <v>55</v>
      </c>
      <c r="B2100">
        <v>2017</v>
      </c>
      <c r="C2100" s="1" t="s">
        <v>83</v>
      </c>
      <c r="D2100" s="1" t="s">
        <v>86</v>
      </c>
      <c r="E2100">
        <v>6089.83</v>
      </c>
      <c r="F2100">
        <v>44232.31</v>
      </c>
      <c r="G2100">
        <v>123.54</v>
      </c>
    </row>
    <row r="2101" spans="1:7" x14ac:dyDescent="0.3">
      <c r="A2101" s="1" t="s">
        <v>55</v>
      </c>
      <c r="B2101">
        <v>2017</v>
      </c>
      <c r="C2101" s="1" t="s">
        <v>83</v>
      </c>
      <c r="D2101" s="1" t="s">
        <v>90</v>
      </c>
      <c r="E2101">
        <v>217360.31</v>
      </c>
      <c r="F2101">
        <v>1154454.96</v>
      </c>
      <c r="G2101">
        <v>3198.13</v>
      </c>
    </row>
    <row r="2102" spans="1:7" x14ac:dyDescent="0.3">
      <c r="A2102" s="1" t="s">
        <v>55</v>
      </c>
      <c r="B2102">
        <v>2017</v>
      </c>
      <c r="C2102" s="1" t="s">
        <v>83</v>
      </c>
      <c r="D2102" s="1" t="s">
        <v>94</v>
      </c>
      <c r="E2102">
        <v>18878.91</v>
      </c>
      <c r="F2102">
        <v>166068</v>
      </c>
      <c r="G2102">
        <v>0</v>
      </c>
    </row>
    <row r="2103" spans="1:7" x14ac:dyDescent="0.3">
      <c r="A2103" s="1" t="s">
        <v>55</v>
      </c>
      <c r="B2103">
        <v>2017</v>
      </c>
      <c r="C2103" s="1" t="s">
        <v>98</v>
      </c>
      <c r="D2103" s="1" t="s">
        <v>99</v>
      </c>
      <c r="E2103">
        <v>1783085.38</v>
      </c>
      <c r="F2103">
        <v>57585352.060000002</v>
      </c>
      <c r="G2103">
        <v>0</v>
      </c>
    </row>
    <row r="2104" spans="1:7" x14ac:dyDescent="0.3">
      <c r="A2104" s="1" t="s">
        <v>55</v>
      </c>
      <c r="B2104">
        <v>2017</v>
      </c>
      <c r="C2104" s="1" t="s">
        <v>98</v>
      </c>
      <c r="D2104" s="1" t="s">
        <v>104</v>
      </c>
      <c r="E2104">
        <v>1268340.22</v>
      </c>
      <c r="F2104">
        <v>116753503.70999999</v>
      </c>
      <c r="G2104">
        <v>279963.82</v>
      </c>
    </row>
    <row r="2105" spans="1:7" x14ac:dyDescent="0.3">
      <c r="A2105" s="1" t="s">
        <v>55</v>
      </c>
      <c r="B2105">
        <v>2017</v>
      </c>
      <c r="C2105" s="1" t="s">
        <v>98</v>
      </c>
      <c r="D2105" s="1" t="s">
        <v>116</v>
      </c>
      <c r="E2105">
        <v>0</v>
      </c>
      <c r="F2105">
        <v>0</v>
      </c>
      <c r="G2105">
        <v>0</v>
      </c>
    </row>
    <row r="2106" spans="1:7" x14ac:dyDescent="0.3">
      <c r="A2106" s="1" t="s">
        <v>55</v>
      </c>
      <c r="B2106">
        <v>2017</v>
      </c>
      <c r="C2106" s="1" t="s">
        <v>98</v>
      </c>
      <c r="D2106" s="1" t="s">
        <v>122</v>
      </c>
      <c r="E2106">
        <v>4847250.92</v>
      </c>
      <c r="F2106">
        <v>103129632.59</v>
      </c>
      <c r="G2106">
        <v>0</v>
      </c>
    </row>
    <row r="2107" spans="1:7" x14ac:dyDescent="0.3">
      <c r="A2107" s="1" t="s">
        <v>55</v>
      </c>
      <c r="B2107">
        <v>2017</v>
      </c>
      <c r="C2107" s="1" t="s">
        <v>98</v>
      </c>
      <c r="D2107" s="1" t="s">
        <v>351</v>
      </c>
      <c r="E2107">
        <v>0</v>
      </c>
      <c r="F2107">
        <v>0</v>
      </c>
      <c r="G2107">
        <v>0</v>
      </c>
    </row>
    <row r="2108" spans="1:7" x14ac:dyDescent="0.3">
      <c r="A2108" s="1" t="s">
        <v>55</v>
      </c>
      <c r="B2108">
        <v>2018</v>
      </c>
      <c r="C2108" s="1" t="s">
        <v>83</v>
      </c>
      <c r="D2108" s="1" t="s">
        <v>84</v>
      </c>
      <c r="E2108">
        <v>0</v>
      </c>
      <c r="F2108">
        <v>0</v>
      </c>
      <c r="G2108">
        <v>0</v>
      </c>
    </row>
    <row r="2109" spans="1:7" x14ac:dyDescent="0.3">
      <c r="A2109" s="1" t="s">
        <v>55</v>
      </c>
      <c r="B2109">
        <v>2018</v>
      </c>
      <c r="C2109" s="1" t="s">
        <v>83</v>
      </c>
      <c r="D2109" s="1" t="s">
        <v>86</v>
      </c>
      <c r="E2109">
        <v>5780.47</v>
      </c>
      <c r="F2109">
        <v>40862.980000000003</v>
      </c>
      <c r="G2109">
        <v>113.6</v>
      </c>
    </row>
    <row r="2110" spans="1:7" x14ac:dyDescent="0.3">
      <c r="A2110" s="1" t="s">
        <v>55</v>
      </c>
      <c r="B2110">
        <v>2018</v>
      </c>
      <c r="C2110" s="1" t="s">
        <v>83</v>
      </c>
      <c r="D2110" s="1" t="s">
        <v>90</v>
      </c>
      <c r="E2110">
        <v>219487.81</v>
      </c>
      <c r="F2110">
        <v>1114030.58</v>
      </c>
      <c r="G2110">
        <v>3088.54</v>
      </c>
    </row>
    <row r="2111" spans="1:7" x14ac:dyDescent="0.3">
      <c r="A2111" s="1" t="s">
        <v>55</v>
      </c>
      <c r="B2111">
        <v>2018</v>
      </c>
      <c r="C2111" s="1" t="s">
        <v>83</v>
      </c>
      <c r="D2111" s="1" t="s">
        <v>94</v>
      </c>
      <c r="E2111">
        <v>19268.43</v>
      </c>
      <c r="F2111">
        <v>166686.67000000001</v>
      </c>
      <c r="G2111">
        <v>0</v>
      </c>
    </row>
    <row r="2112" spans="1:7" x14ac:dyDescent="0.3">
      <c r="A2112" s="1" t="s">
        <v>55</v>
      </c>
      <c r="B2112">
        <v>2018</v>
      </c>
      <c r="C2112" s="1" t="s">
        <v>98</v>
      </c>
      <c r="D2112" s="1" t="s">
        <v>99</v>
      </c>
      <c r="E2112">
        <v>1841845.16</v>
      </c>
      <c r="F2112">
        <v>59776504.920000002</v>
      </c>
      <c r="G2112">
        <v>0</v>
      </c>
    </row>
    <row r="2113" spans="1:7" x14ac:dyDescent="0.3">
      <c r="A2113" s="1" t="s">
        <v>55</v>
      </c>
      <c r="B2113">
        <v>2018</v>
      </c>
      <c r="C2113" s="1" t="s">
        <v>98</v>
      </c>
      <c r="D2113" s="1" t="s">
        <v>104</v>
      </c>
      <c r="E2113">
        <v>1311892.45</v>
      </c>
      <c r="F2113">
        <v>118223289.766</v>
      </c>
      <c r="G2113">
        <v>286070.99</v>
      </c>
    </row>
    <row r="2114" spans="1:7" x14ac:dyDescent="0.3">
      <c r="A2114" s="1" t="s">
        <v>55</v>
      </c>
      <c r="B2114">
        <v>2018</v>
      </c>
      <c r="C2114" s="1" t="s">
        <v>98</v>
      </c>
      <c r="D2114" s="1" t="s">
        <v>116</v>
      </c>
      <c r="E2114">
        <v>0</v>
      </c>
      <c r="F2114">
        <v>0</v>
      </c>
      <c r="G2114">
        <v>0</v>
      </c>
    </row>
    <row r="2115" spans="1:7" x14ac:dyDescent="0.3">
      <c r="A2115" s="1" t="s">
        <v>55</v>
      </c>
      <c r="B2115">
        <v>2018</v>
      </c>
      <c r="C2115" s="1" t="s">
        <v>98</v>
      </c>
      <c r="D2115" s="1" t="s">
        <v>122</v>
      </c>
      <c r="E2115">
        <v>5084077.2</v>
      </c>
      <c r="F2115">
        <v>109415500.31</v>
      </c>
      <c r="G2115">
        <v>0</v>
      </c>
    </row>
    <row r="2116" spans="1:7" x14ac:dyDescent="0.3">
      <c r="A2116" s="1" t="s">
        <v>55</v>
      </c>
      <c r="B2116">
        <v>2018</v>
      </c>
      <c r="C2116" s="1" t="s">
        <v>98</v>
      </c>
      <c r="D2116" s="1" t="s">
        <v>351</v>
      </c>
      <c r="E2116">
        <v>0</v>
      </c>
      <c r="F2116">
        <v>0</v>
      </c>
      <c r="G2116">
        <v>0</v>
      </c>
    </row>
    <row r="2117" spans="1:7" x14ac:dyDescent="0.3">
      <c r="A2117" s="1" t="s">
        <v>55</v>
      </c>
      <c r="B2117">
        <v>2019</v>
      </c>
      <c r="C2117" s="1" t="s">
        <v>83</v>
      </c>
      <c r="D2117" s="1" t="s">
        <v>84</v>
      </c>
      <c r="E2117">
        <v>0</v>
      </c>
      <c r="F2117">
        <v>0</v>
      </c>
      <c r="G2117">
        <v>0</v>
      </c>
    </row>
    <row r="2118" spans="1:7" x14ac:dyDescent="0.3">
      <c r="A2118" s="1" t="s">
        <v>55</v>
      </c>
      <c r="B2118">
        <v>2019</v>
      </c>
      <c r="C2118" s="1" t="s">
        <v>83</v>
      </c>
      <c r="D2118" s="1" t="s">
        <v>86</v>
      </c>
      <c r="E2118">
        <v>5159.03</v>
      </c>
      <c r="F2118">
        <v>39111.050000000003</v>
      </c>
      <c r="G2118">
        <v>109.43</v>
      </c>
    </row>
    <row r="2119" spans="1:7" x14ac:dyDescent="0.3">
      <c r="A2119" s="1" t="s">
        <v>55</v>
      </c>
      <c r="B2119">
        <v>2019</v>
      </c>
      <c r="C2119" s="1" t="s">
        <v>83</v>
      </c>
      <c r="D2119" s="1" t="s">
        <v>90</v>
      </c>
      <c r="E2119">
        <v>139069.01999999999</v>
      </c>
      <c r="F2119">
        <v>1110959.93</v>
      </c>
      <c r="G2119">
        <v>3074.14</v>
      </c>
    </row>
    <row r="2120" spans="1:7" x14ac:dyDescent="0.3">
      <c r="A2120" s="1" t="s">
        <v>55</v>
      </c>
      <c r="B2120">
        <v>2019</v>
      </c>
      <c r="C2120" s="1" t="s">
        <v>83</v>
      </c>
      <c r="D2120" s="1" t="s">
        <v>94</v>
      </c>
      <c r="E2120">
        <v>14006.14</v>
      </c>
      <c r="F2120">
        <v>172797.41</v>
      </c>
      <c r="G2120">
        <v>0</v>
      </c>
    </row>
    <row r="2121" spans="1:7" x14ac:dyDescent="0.3">
      <c r="A2121" s="1" t="s">
        <v>55</v>
      </c>
      <c r="B2121">
        <v>2019</v>
      </c>
      <c r="C2121" s="1" t="s">
        <v>98</v>
      </c>
      <c r="D2121" s="1" t="s">
        <v>99</v>
      </c>
      <c r="E2121">
        <v>1739614.67</v>
      </c>
      <c r="F2121">
        <v>59310240.640000001</v>
      </c>
      <c r="G2121">
        <v>0</v>
      </c>
    </row>
    <row r="2122" spans="1:7" x14ac:dyDescent="0.3">
      <c r="A2122" s="1" t="s">
        <v>55</v>
      </c>
      <c r="B2122">
        <v>2019</v>
      </c>
      <c r="C2122" s="1" t="s">
        <v>98</v>
      </c>
      <c r="D2122" s="1" t="s">
        <v>104</v>
      </c>
      <c r="E2122">
        <v>1166413.57</v>
      </c>
      <c r="F2122">
        <v>120095757.28</v>
      </c>
      <c r="G2122">
        <v>293315.25</v>
      </c>
    </row>
    <row r="2123" spans="1:7" x14ac:dyDescent="0.3">
      <c r="A2123" s="1" t="s">
        <v>55</v>
      </c>
      <c r="B2123">
        <v>2019</v>
      </c>
      <c r="C2123" s="1" t="s">
        <v>98</v>
      </c>
      <c r="D2123" s="1" t="s">
        <v>116</v>
      </c>
      <c r="E2123">
        <v>0</v>
      </c>
      <c r="F2123">
        <v>0</v>
      </c>
      <c r="G2123">
        <v>0</v>
      </c>
    </row>
    <row r="2124" spans="1:7" x14ac:dyDescent="0.3">
      <c r="A2124" s="1" t="s">
        <v>55</v>
      </c>
      <c r="B2124">
        <v>2019</v>
      </c>
      <c r="C2124" s="1" t="s">
        <v>98</v>
      </c>
      <c r="D2124" s="1" t="s">
        <v>122</v>
      </c>
      <c r="E2124">
        <v>4915479.0999999996</v>
      </c>
      <c r="F2124">
        <v>110764099.64</v>
      </c>
      <c r="G2124">
        <v>0</v>
      </c>
    </row>
    <row r="2125" spans="1:7" x14ac:dyDescent="0.3">
      <c r="A2125" s="1" t="s">
        <v>55</v>
      </c>
      <c r="B2125">
        <v>2019</v>
      </c>
      <c r="C2125" s="1" t="s">
        <v>98</v>
      </c>
      <c r="D2125" s="1" t="s">
        <v>351</v>
      </c>
      <c r="E2125">
        <v>0</v>
      </c>
      <c r="F2125">
        <v>0</v>
      </c>
      <c r="G2125">
        <v>0</v>
      </c>
    </row>
    <row r="2126" spans="1:7" x14ac:dyDescent="0.3">
      <c r="A2126" s="1" t="s">
        <v>55</v>
      </c>
      <c r="B2126">
        <v>2020</v>
      </c>
      <c r="C2126" s="1" t="s">
        <v>83</v>
      </c>
      <c r="D2126" s="1" t="s">
        <v>84</v>
      </c>
      <c r="E2126">
        <v>0</v>
      </c>
      <c r="F2126">
        <v>0</v>
      </c>
      <c r="G2126">
        <v>0</v>
      </c>
    </row>
    <row r="2127" spans="1:7" x14ac:dyDescent="0.3">
      <c r="A2127" s="1" t="s">
        <v>55</v>
      </c>
      <c r="B2127">
        <v>2020</v>
      </c>
      <c r="C2127" s="1" t="s">
        <v>83</v>
      </c>
      <c r="D2127" s="1" t="s">
        <v>86</v>
      </c>
      <c r="E2127">
        <v>4702.7299999999996</v>
      </c>
      <c r="F2127">
        <v>37291.769999999997</v>
      </c>
      <c r="G2127">
        <v>103.59</v>
      </c>
    </row>
    <row r="2128" spans="1:7" x14ac:dyDescent="0.3">
      <c r="A2128" s="1" t="s">
        <v>55</v>
      </c>
      <c r="B2128">
        <v>2020</v>
      </c>
      <c r="C2128" s="1" t="s">
        <v>83</v>
      </c>
      <c r="D2128" s="1" t="s">
        <v>90</v>
      </c>
      <c r="E2128">
        <v>100911.69</v>
      </c>
      <c r="F2128">
        <v>1087214.92</v>
      </c>
      <c r="G2128">
        <v>3080.42</v>
      </c>
    </row>
    <row r="2129" spans="1:7" x14ac:dyDescent="0.3">
      <c r="A2129" s="1" t="s">
        <v>55</v>
      </c>
      <c r="B2129">
        <v>2020</v>
      </c>
      <c r="C2129" s="1" t="s">
        <v>83</v>
      </c>
      <c r="D2129" s="1" t="s">
        <v>94</v>
      </c>
      <c r="E2129">
        <v>11313.39</v>
      </c>
      <c r="F2129">
        <v>173567.83</v>
      </c>
      <c r="G2129">
        <v>0</v>
      </c>
    </row>
    <row r="2130" spans="1:7" x14ac:dyDescent="0.3">
      <c r="A2130" s="1" t="s">
        <v>55</v>
      </c>
      <c r="B2130">
        <v>2020</v>
      </c>
      <c r="C2130" s="1" t="s">
        <v>98</v>
      </c>
      <c r="D2130" s="1" t="s">
        <v>99</v>
      </c>
      <c r="E2130">
        <v>1645213.86</v>
      </c>
      <c r="F2130">
        <v>54557347.579999998</v>
      </c>
      <c r="G2130">
        <v>0</v>
      </c>
    </row>
    <row r="2131" spans="1:7" x14ac:dyDescent="0.3">
      <c r="A2131" s="1" t="s">
        <v>55</v>
      </c>
      <c r="B2131">
        <v>2020</v>
      </c>
      <c r="C2131" s="1" t="s">
        <v>98</v>
      </c>
      <c r="D2131" s="1" t="s">
        <v>104</v>
      </c>
      <c r="E2131">
        <v>1085973.67</v>
      </c>
      <c r="F2131">
        <v>117856914.77</v>
      </c>
      <c r="G2131">
        <v>290762.68</v>
      </c>
    </row>
    <row r="2132" spans="1:7" x14ac:dyDescent="0.3">
      <c r="A2132" s="1" t="s">
        <v>55</v>
      </c>
      <c r="B2132">
        <v>2020</v>
      </c>
      <c r="C2132" s="1" t="s">
        <v>98</v>
      </c>
      <c r="D2132" s="1" t="s">
        <v>116</v>
      </c>
      <c r="E2132">
        <v>0</v>
      </c>
      <c r="F2132">
        <v>0</v>
      </c>
      <c r="G2132">
        <v>0</v>
      </c>
    </row>
    <row r="2133" spans="1:7" x14ac:dyDescent="0.3">
      <c r="A2133" s="1" t="s">
        <v>55</v>
      </c>
      <c r="B2133">
        <v>2020</v>
      </c>
      <c r="C2133" s="1" t="s">
        <v>98</v>
      </c>
      <c r="D2133" s="1" t="s">
        <v>122</v>
      </c>
      <c r="E2133">
        <v>4795261.63</v>
      </c>
      <c r="F2133">
        <v>112460049.92</v>
      </c>
      <c r="G2133">
        <v>0</v>
      </c>
    </row>
    <row r="2134" spans="1:7" x14ac:dyDescent="0.3">
      <c r="A2134" s="1" t="s">
        <v>55</v>
      </c>
      <c r="B2134">
        <v>2020</v>
      </c>
      <c r="C2134" s="1" t="s">
        <v>98</v>
      </c>
      <c r="D2134" s="1" t="s">
        <v>351</v>
      </c>
      <c r="E2134">
        <v>0</v>
      </c>
      <c r="F2134">
        <v>0</v>
      </c>
      <c r="G2134">
        <v>0</v>
      </c>
    </row>
    <row r="2135" spans="1:7" x14ac:dyDescent="0.3">
      <c r="A2135" s="1" t="s">
        <v>55</v>
      </c>
      <c r="B2135">
        <v>2021</v>
      </c>
      <c r="C2135" s="1" t="s">
        <v>83</v>
      </c>
      <c r="D2135" s="1" t="s">
        <v>84</v>
      </c>
      <c r="E2135">
        <v>0</v>
      </c>
      <c r="F2135">
        <v>0</v>
      </c>
      <c r="G2135">
        <v>0</v>
      </c>
    </row>
    <row r="2136" spans="1:7" x14ac:dyDescent="0.3">
      <c r="A2136" s="1" t="s">
        <v>55</v>
      </c>
      <c r="B2136">
        <v>2021</v>
      </c>
      <c r="C2136" s="1" t="s">
        <v>83</v>
      </c>
      <c r="D2136" s="1" t="s">
        <v>86</v>
      </c>
      <c r="E2136">
        <v>4825.6899999999996</v>
      </c>
      <c r="F2136">
        <v>37050.49</v>
      </c>
      <c r="G2136">
        <v>102.92</v>
      </c>
    </row>
    <row r="2137" spans="1:7" x14ac:dyDescent="0.3">
      <c r="A2137" s="1" t="s">
        <v>55</v>
      </c>
      <c r="B2137">
        <v>2021</v>
      </c>
      <c r="C2137" s="1" t="s">
        <v>83</v>
      </c>
      <c r="D2137" s="1" t="s">
        <v>90</v>
      </c>
      <c r="E2137">
        <v>104570.84</v>
      </c>
      <c r="F2137">
        <v>1058920.32</v>
      </c>
      <c r="G2137">
        <v>3082.28</v>
      </c>
    </row>
    <row r="2138" spans="1:7" x14ac:dyDescent="0.3">
      <c r="A2138" s="1" t="s">
        <v>55</v>
      </c>
      <c r="B2138">
        <v>2021</v>
      </c>
      <c r="C2138" s="1" t="s">
        <v>83</v>
      </c>
      <c r="D2138" s="1" t="s">
        <v>94</v>
      </c>
      <c r="E2138">
        <v>13074.88</v>
      </c>
      <c r="F2138">
        <v>178361.2</v>
      </c>
      <c r="G2138">
        <v>0</v>
      </c>
    </row>
    <row r="2139" spans="1:7" x14ac:dyDescent="0.3">
      <c r="A2139" s="1" t="s">
        <v>55</v>
      </c>
      <c r="B2139">
        <v>2021</v>
      </c>
      <c r="C2139" s="1" t="s">
        <v>98</v>
      </c>
      <c r="D2139" s="1" t="s">
        <v>99</v>
      </c>
      <c r="E2139">
        <v>1740316.06</v>
      </c>
      <c r="F2139">
        <v>56427614.189999998</v>
      </c>
      <c r="G2139">
        <v>0</v>
      </c>
    </row>
    <row r="2140" spans="1:7" x14ac:dyDescent="0.3">
      <c r="A2140" s="1" t="s">
        <v>55</v>
      </c>
      <c r="B2140">
        <v>2021</v>
      </c>
      <c r="C2140" s="1" t="s">
        <v>98</v>
      </c>
      <c r="D2140" s="1" t="s">
        <v>104</v>
      </c>
      <c r="E2140">
        <v>1083726.6499999999</v>
      </c>
      <c r="F2140">
        <v>119632851.93000001</v>
      </c>
      <c r="G2140">
        <v>285432.01</v>
      </c>
    </row>
    <row r="2141" spans="1:7" x14ac:dyDescent="0.3">
      <c r="A2141" s="1" t="s">
        <v>55</v>
      </c>
      <c r="B2141">
        <v>2021</v>
      </c>
      <c r="C2141" s="1" t="s">
        <v>98</v>
      </c>
      <c r="D2141" s="1" t="s">
        <v>116</v>
      </c>
      <c r="E2141">
        <v>0</v>
      </c>
      <c r="F2141">
        <v>0</v>
      </c>
      <c r="G2141">
        <v>0</v>
      </c>
    </row>
    <row r="2142" spans="1:7" x14ac:dyDescent="0.3">
      <c r="A2142" s="1" t="s">
        <v>55</v>
      </c>
      <c r="B2142">
        <v>2021</v>
      </c>
      <c r="C2142" s="1" t="s">
        <v>98</v>
      </c>
      <c r="D2142" s="1" t="s">
        <v>122</v>
      </c>
      <c r="E2142">
        <v>5068992.99</v>
      </c>
      <c r="F2142">
        <v>112950729.79000001</v>
      </c>
      <c r="G2142">
        <v>0</v>
      </c>
    </row>
    <row r="2143" spans="1:7" x14ac:dyDescent="0.3">
      <c r="A2143" s="1" t="s">
        <v>55</v>
      </c>
      <c r="B2143">
        <v>2021</v>
      </c>
      <c r="C2143" s="1" t="s">
        <v>98</v>
      </c>
      <c r="D2143" s="1" t="s">
        <v>351</v>
      </c>
      <c r="E2143">
        <v>0</v>
      </c>
      <c r="F2143">
        <v>0</v>
      </c>
      <c r="G2143">
        <v>0</v>
      </c>
    </row>
    <row r="2144" spans="1:7" x14ac:dyDescent="0.3">
      <c r="A2144" s="1" t="s">
        <v>56</v>
      </c>
      <c r="B2144">
        <v>2015</v>
      </c>
      <c r="C2144" s="1" t="s">
        <v>83</v>
      </c>
      <c r="D2144" s="1" t="s">
        <v>84</v>
      </c>
      <c r="E2144">
        <v>0</v>
      </c>
      <c r="F2144">
        <v>0</v>
      </c>
      <c r="G2144">
        <v>0</v>
      </c>
    </row>
    <row r="2145" spans="1:7" x14ac:dyDescent="0.3">
      <c r="A2145" s="1" t="s">
        <v>56</v>
      </c>
      <c r="B2145">
        <v>2015</v>
      </c>
      <c r="C2145" s="1" t="s">
        <v>83</v>
      </c>
      <c r="D2145" s="1" t="s">
        <v>86</v>
      </c>
      <c r="E2145">
        <v>47442</v>
      </c>
      <c r="F2145">
        <v>738970.22</v>
      </c>
      <c r="G2145">
        <v>2010</v>
      </c>
    </row>
    <row r="2146" spans="1:7" x14ac:dyDescent="0.3">
      <c r="A2146" s="1" t="s">
        <v>56</v>
      </c>
      <c r="B2146">
        <v>2015</v>
      </c>
      <c r="C2146" s="1" t="s">
        <v>83</v>
      </c>
      <c r="D2146" s="1" t="s">
        <v>90</v>
      </c>
      <c r="E2146">
        <v>1254474</v>
      </c>
      <c r="F2146">
        <v>24640359</v>
      </c>
      <c r="G2146">
        <v>69126</v>
      </c>
    </row>
    <row r="2147" spans="1:7" x14ac:dyDescent="0.3">
      <c r="A2147" s="1" t="s">
        <v>56</v>
      </c>
      <c r="B2147">
        <v>2015</v>
      </c>
      <c r="C2147" s="1" t="s">
        <v>83</v>
      </c>
      <c r="D2147" s="1" t="s">
        <v>94</v>
      </c>
      <c r="E2147">
        <v>133611</v>
      </c>
      <c r="F2147">
        <v>5522827.8899999997</v>
      </c>
      <c r="G2147">
        <v>0</v>
      </c>
    </row>
    <row r="2148" spans="1:7" x14ac:dyDescent="0.3">
      <c r="A2148" s="1" t="s">
        <v>56</v>
      </c>
      <c r="B2148">
        <v>2015</v>
      </c>
      <c r="C2148" s="1" t="s">
        <v>98</v>
      </c>
      <c r="D2148" s="1" t="s">
        <v>99</v>
      </c>
      <c r="E2148">
        <v>9042131</v>
      </c>
      <c r="F2148">
        <v>399647917.86000001</v>
      </c>
      <c r="G2148">
        <v>0</v>
      </c>
    </row>
    <row r="2149" spans="1:7" x14ac:dyDescent="0.3">
      <c r="A2149" s="1" t="s">
        <v>56</v>
      </c>
      <c r="B2149">
        <v>2015</v>
      </c>
      <c r="C2149" s="1" t="s">
        <v>98</v>
      </c>
      <c r="D2149" s="1" t="s">
        <v>104</v>
      </c>
      <c r="E2149">
        <v>12949145</v>
      </c>
      <c r="F2149">
        <v>1504346629.23</v>
      </c>
      <c r="G2149">
        <v>3955587</v>
      </c>
    </row>
    <row r="2150" spans="1:7" x14ac:dyDescent="0.3">
      <c r="A2150" s="1" t="s">
        <v>56</v>
      </c>
      <c r="B2150">
        <v>2015</v>
      </c>
      <c r="C2150" s="1" t="s">
        <v>98</v>
      </c>
      <c r="D2150" s="1" t="s">
        <v>116</v>
      </c>
      <c r="E2150">
        <v>1350081</v>
      </c>
      <c r="F2150">
        <v>137445055</v>
      </c>
      <c r="G2150">
        <v>284637</v>
      </c>
    </row>
    <row r="2151" spans="1:7" x14ac:dyDescent="0.3">
      <c r="A2151" s="1" t="s">
        <v>56</v>
      </c>
      <c r="B2151">
        <v>2015</v>
      </c>
      <c r="C2151" s="1" t="s">
        <v>98</v>
      </c>
      <c r="D2151" s="1" t="s">
        <v>122</v>
      </c>
      <c r="E2151">
        <v>39974345</v>
      </c>
      <c r="F2151">
        <v>1084665542.4300001</v>
      </c>
      <c r="G2151">
        <v>0</v>
      </c>
    </row>
    <row r="2152" spans="1:7" x14ac:dyDescent="0.3">
      <c r="A2152" s="1" t="s">
        <v>56</v>
      </c>
      <c r="B2152">
        <v>2015</v>
      </c>
      <c r="C2152" s="1" t="s">
        <v>98</v>
      </c>
      <c r="D2152" s="1" t="s">
        <v>351</v>
      </c>
      <c r="E2152">
        <v>0</v>
      </c>
      <c r="F2152">
        <v>0</v>
      </c>
      <c r="G2152">
        <v>0</v>
      </c>
    </row>
    <row r="2153" spans="1:7" x14ac:dyDescent="0.3">
      <c r="A2153" s="1" t="s">
        <v>56</v>
      </c>
      <c r="B2153">
        <v>2016</v>
      </c>
      <c r="C2153" s="1" t="s">
        <v>83</v>
      </c>
      <c r="D2153" s="1" t="s">
        <v>84</v>
      </c>
      <c r="E2153">
        <v>0</v>
      </c>
      <c r="F2153">
        <v>0</v>
      </c>
      <c r="G2153">
        <v>0</v>
      </c>
    </row>
    <row r="2154" spans="1:7" x14ac:dyDescent="0.3">
      <c r="A2154" s="1" t="s">
        <v>56</v>
      </c>
      <c r="B2154">
        <v>2016</v>
      </c>
      <c r="C2154" s="1" t="s">
        <v>83</v>
      </c>
      <c r="D2154" s="1" t="s">
        <v>86</v>
      </c>
      <c r="E2154">
        <v>47060.82</v>
      </c>
      <c r="F2154">
        <v>713687</v>
      </c>
      <c r="G2154">
        <v>1939.72</v>
      </c>
    </row>
    <row r="2155" spans="1:7" x14ac:dyDescent="0.3">
      <c r="A2155" s="1" t="s">
        <v>56</v>
      </c>
      <c r="B2155">
        <v>2016</v>
      </c>
      <c r="C2155" s="1" t="s">
        <v>83</v>
      </c>
      <c r="D2155" s="1" t="s">
        <v>90</v>
      </c>
      <c r="E2155">
        <v>1168360.5</v>
      </c>
      <c r="F2155">
        <v>21678933</v>
      </c>
      <c r="G2155">
        <v>59983.5</v>
      </c>
    </row>
    <row r="2156" spans="1:7" x14ac:dyDescent="0.3">
      <c r="A2156" s="1" t="s">
        <v>56</v>
      </c>
      <c r="B2156">
        <v>2016</v>
      </c>
      <c r="C2156" s="1" t="s">
        <v>83</v>
      </c>
      <c r="D2156" s="1" t="s">
        <v>94</v>
      </c>
      <c r="E2156">
        <v>130195.18</v>
      </c>
      <c r="F2156">
        <v>5610879</v>
      </c>
      <c r="G2156">
        <v>0</v>
      </c>
    </row>
    <row r="2157" spans="1:7" x14ac:dyDescent="0.3">
      <c r="A2157" s="1" t="s">
        <v>56</v>
      </c>
      <c r="B2157">
        <v>2016</v>
      </c>
      <c r="C2157" s="1" t="s">
        <v>98</v>
      </c>
      <c r="D2157" s="1" t="s">
        <v>99</v>
      </c>
      <c r="E2157">
        <v>9372617.5199999996</v>
      </c>
      <c r="F2157">
        <v>393919990</v>
      </c>
      <c r="G2157">
        <v>0</v>
      </c>
    </row>
    <row r="2158" spans="1:7" x14ac:dyDescent="0.3">
      <c r="A2158" s="1" t="s">
        <v>56</v>
      </c>
      <c r="B2158">
        <v>2016</v>
      </c>
      <c r="C2158" s="1" t="s">
        <v>98</v>
      </c>
      <c r="D2158" s="1" t="s">
        <v>104</v>
      </c>
      <c r="E2158">
        <v>12737817.52</v>
      </c>
      <c r="F2158">
        <v>1530680129.9400001</v>
      </c>
      <c r="G2158">
        <v>4006752.86</v>
      </c>
    </row>
    <row r="2159" spans="1:7" x14ac:dyDescent="0.3">
      <c r="A2159" s="1" t="s">
        <v>56</v>
      </c>
      <c r="B2159">
        <v>2016</v>
      </c>
      <c r="C2159" s="1" t="s">
        <v>98</v>
      </c>
      <c r="D2159" s="1" t="s">
        <v>116</v>
      </c>
      <c r="E2159">
        <v>757010.28</v>
      </c>
      <c r="F2159">
        <v>132844272</v>
      </c>
      <c r="G2159">
        <v>258044</v>
      </c>
    </row>
    <row r="2160" spans="1:7" x14ac:dyDescent="0.3">
      <c r="A2160" s="1" t="s">
        <v>56</v>
      </c>
      <c r="B2160">
        <v>2016</v>
      </c>
      <c r="C2160" s="1" t="s">
        <v>98</v>
      </c>
      <c r="D2160" s="1" t="s">
        <v>122</v>
      </c>
      <c r="E2160">
        <v>40858603.100000001</v>
      </c>
      <c r="F2160">
        <v>1090996379.24</v>
      </c>
      <c r="G2160">
        <v>0</v>
      </c>
    </row>
    <row r="2161" spans="1:7" x14ac:dyDescent="0.3">
      <c r="A2161" s="1" t="s">
        <v>56</v>
      </c>
      <c r="B2161">
        <v>2016</v>
      </c>
      <c r="C2161" s="1" t="s">
        <v>98</v>
      </c>
      <c r="D2161" s="1" t="s">
        <v>351</v>
      </c>
      <c r="E2161">
        <v>0</v>
      </c>
      <c r="F2161">
        <v>0</v>
      </c>
      <c r="G2161">
        <v>0</v>
      </c>
    </row>
    <row r="2162" spans="1:7" x14ac:dyDescent="0.3">
      <c r="A2162" s="1" t="s">
        <v>56</v>
      </c>
      <c r="B2162">
        <v>2017</v>
      </c>
      <c r="C2162" s="1" t="s">
        <v>83</v>
      </c>
      <c r="D2162" s="1" t="s">
        <v>84</v>
      </c>
      <c r="E2162">
        <v>0</v>
      </c>
      <c r="F2162">
        <v>0</v>
      </c>
      <c r="G2162">
        <v>0</v>
      </c>
    </row>
    <row r="2163" spans="1:7" x14ac:dyDescent="0.3">
      <c r="A2163" s="1" t="s">
        <v>56</v>
      </c>
      <c r="B2163">
        <v>2017</v>
      </c>
      <c r="C2163" s="1" t="s">
        <v>83</v>
      </c>
      <c r="D2163" s="1" t="s">
        <v>86</v>
      </c>
      <c r="E2163">
        <v>49867.86</v>
      </c>
      <c r="F2163">
        <v>592607.69999999995</v>
      </c>
      <c r="G2163">
        <v>1611.01</v>
      </c>
    </row>
    <row r="2164" spans="1:7" x14ac:dyDescent="0.3">
      <c r="A2164" s="1" t="s">
        <v>56</v>
      </c>
      <c r="B2164">
        <v>2017</v>
      </c>
      <c r="C2164" s="1" t="s">
        <v>83</v>
      </c>
      <c r="D2164" s="1" t="s">
        <v>90</v>
      </c>
      <c r="E2164">
        <v>1048424.69</v>
      </c>
      <c r="F2164">
        <v>20022458</v>
      </c>
      <c r="G2164">
        <v>56255.360000000001</v>
      </c>
    </row>
    <row r="2165" spans="1:7" x14ac:dyDescent="0.3">
      <c r="A2165" s="1" t="s">
        <v>56</v>
      </c>
      <c r="B2165">
        <v>2017</v>
      </c>
      <c r="C2165" s="1" t="s">
        <v>83</v>
      </c>
      <c r="D2165" s="1" t="s">
        <v>94</v>
      </c>
      <c r="E2165">
        <v>135881.10999999999</v>
      </c>
      <c r="F2165">
        <v>5549550</v>
      </c>
      <c r="G2165">
        <v>0</v>
      </c>
    </row>
    <row r="2166" spans="1:7" x14ac:dyDescent="0.3">
      <c r="A2166" s="1" t="s">
        <v>56</v>
      </c>
      <c r="B2166">
        <v>2017</v>
      </c>
      <c r="C2166" s="1" t="s">
        <v>98</v>
      </c>
      <c r="D2166" s="1" t="s">
        <v>99</v>
      </c>
      <c r="E2166">
        <v>8927718.2400000002</v>
      </c>
      <c r="F2166">
        <v>384261419.80000001</v>
      </c>
      <c r="G2166">
        <v>0</v>
      </c>
    </row>
    <row r="2167" spans="1:7" x14ac:dyDescent="0.3">
      <c r="A2167" s="1" t="s">
        <v>56</v>
      </c>
      <c r="B2167">
        <v>2017</v>
      </c>
      <c r="C2167" s="1" t="s">
        <v>98</v>
      </c>
      <c r="D2167" s="1" t="s">
        <v>104</v>
      </c>
      <c r="E2167">
        <v>13718506.859999999</v>
      </c>
      <c r="F2167">
        <v>1501711562.9000001</v>
      </c>
      <c r="G2167">
        <v>3954263.54</v>
      </c>
    </row>
    <row r="2168" spans="1:7" x14ac:dyDescent="0.3">
      <c r="A2168" s="1" t="s">
        <v>56</v>
      </c>
      <c r="B2168">
        <v>2017</v>
      </c>
      <c r="C2168" s="1" t="s">
        <v>98</v>
      </c>
      <c r="D2168" s="1" t="s">
        <v>116</v>
      </c>
      <c r="E2168">
        <v>656394.34</v>
      </c>
      <c r="F2168">
        <v>117005431</v>
      </c>
      <c r="G2168">
        <v>227574.3</v>
      </c>
    </row>
    <row r="2169" spans="1:7" x14ac:dyDescent="0.3">
      <c r="A2169" s="1" t="s">
        <v>56</v>
      </c>
      <c r="B2169">
        <v>2017</v>
      </c>
      <c r="C2169" s="1" t="s">
        <v>98</v>
      </c>
      <c r="D2169" s="1" t="s">
        <v>122</v>
      </c>
      <c r="E2169">
        <v>41980668.119999997</v>
      </c>
      <c r="F2169">
        <v>1041232118.7</v>
      </c>
      <c r="G2169">
        <v>0</v>
      </c>
    </row>
    <row r="2170" spans="1:7" x14ac:dyDescent="0.3">
      <c r="A2170" s="1" t="s">
        <v>56</v>
      </c>
      <c r="B2170">
        <v>2017</v>
      </c>
      <c r="C2170" s="1" t="s">
        <v>98</v>
      </c>
      <c r="D2170" s="1" t="s">
        <v>351</v>
      </c>
      <c r="E2170">
        <v>0</v>
      </c>
      <c r="F2170">
        <v>0</v>
      </c>
      <c r="G2170">
        <v>0</v>
      </c>
    </row>
    <row r="2171" spans="1:7" x14ac:dyDescent="0.3">
      <c r="A2171" s="1" t="s">
        <v>56</v>
      </c>
      <c r="B2171">
        <v>2018</v>
      </c>
      <c r="C2171" s="1" t="s">
        <v>83</v>
      </c>
      <c r="D2171" s="1" t="s">
        <v>84</v>
      </c>
      <c r="E2171">
        <v>0</v>
      </c>
      <c r="F2171">
        <v>0</v>
      </c>
      <c r="G2171">
        <v>0</v>
      </c>
    </row>
    <row r="2172" spans="1:7" x14ac:dyDescent="0.3">
      <c r="A2172" s="1" t="s">
        <v>56</v>
      </c>
      <c r="B2172">
        <v>2018</v>
      </c>
      <c r="C2172" s="1" t="s">
        <v>83</v>
      </c>
      <c r="D2172" s="1" t="s">
        <v>86</v>
      </c>
      <c r="E2172">
        <v>52950.48</v>
      </c>
      <c r="F2172">
        <v>550596.4</v>
      </c>
      <c r="G2172">
        <v>1497.23</v>
      </c>
    </row>
    <row r="2173" spans="1:7" x14ac:dyDescent="0.3">
      <c r="A2173" s="1" t="s">
        <v>56</v>
      </c>
      <c r="B2173">
        <v>2018</v>
      </c>
      <c r="C2173" s="1" t="s">
        <v>83</v>
      </c>
      <c r="D2173" s="1" t="s">
        <v>90</v>
      </c>
      <c r="E2173">
        <v>964606.1</v>
      </c>
      <c r="F2173">
        <v>15903208</v>
      </c>
      <c r="G2173">
        <v>44445.9</v>
      </c>
    </row>
    <row r="2174" spans="1:7" x14ac:dyDescent="0.3">
      <c r="A2174" s="1" t="s">
        <v>56</v>
      </c>
      <c r="B2174">
        <v>2018</v>
      </c>
      <c r="C2174" s="1" t="s">
        <v>83</v>
      </c>
      <c r="D2174" s="1" t="s">
        <v>94</v>
      </c>
      <c r="E2174">
        <v>153937.22</v>
      </c>
      <c r="F2174">
        <v>5496547</v>
      </c>
      <c r="G2174">
        <v>0</v>
      </c>
    </row>
    <row r="2175" spans="1:7" x14ac:dyDescent="0.3">
      <c r="A2175" s="1" t="s">
        <v>56</v>
      </c>
      <c r="B2175">
        <v>2018</v>
      </c>
      <c r="C2175" s="1" t="s">
        <v>98</v>
      </c>
      <c r="D2175" s="1" t="s">
        <v>99</v>
      </c>
      <c r="E2175">
        <v>9360419.2599999998</v>
      </c>
      <c r="F2175">
        <v>396936107.69999999</v>
      </c>
      <c r="G2175">
        <v>0</v>
      </c>
    </row>
    <row r="2176" spans="1:7" x14ac:dyDescent="0.3">
      <c r="A2176" s="1" t="s">
        <v>56</v>
      </c>
      <c r="B2176">
        <v>2018</v>
      </c>
      <c r="C2176" s="1" t="s">
        <v>98</v>
      </c>
      <c r="D2176" s="1" t="s">
        <v>104</v>
      </c>
      <c r="E2176">
        <v>14297280.18</v>
      </c>
      <c r="F2176">
        <v>1545879105.4000001</v>
      </c>
      <c r="G2176">
        <v>4023403.4</v>
      </c>
    </row>
    <row r="2177" spans="1:7" x14ac:dyDescent="0.3">
      <c r="A2177" s="1" t="s">
        <v>56</v>
      </c>
      <c r="B2177">
        <v>2018</v>
      </c>
      <c r="C2177" s="1" t="s">
        <v>98</v>
      </c>
      <c r="D2177" s="1" t="s">
        <v>116</v>
      </c>
      <c r="E2177">
        <v>652074.31999999995</v>
      </c>
      <c r="F2177">
        <v>116791074</v>
      </c>
      <c r="G2177">
        <v>221495.1</v>
      </c>
    </row>
    <row r="2178" spans="1:7" x14ac:dyDescent="0.3">
      <c r="A2178" s="1" t="s">
        <v>56</v>
      </c>
      <c r="B2178">
        <v>2018</v>
      </c>
      <c r="C2178" s="1" t="s">
        <v>98</v>
      </c>
      <c r="D2178" s="1" t="s">
        <v>122</v>
      </c>
      <c r="E2178">
        <v>43603706.310000002</v>
      </c>
      <c r="F2178">
        <v>1134273426.7</v>
      </c>
      <c r="G2178">
        <v>0</v>
      </c>
    </row>
    <row r="2179" spans="1:7" x14ac:dyDescent="0.3">
      <c r="A2179" s="1" t="s">
        <v>56</v>
      </c>
      <c r="B2179">
        <v>2018</v>
      </c>
      <c r="C2179" s="1" t="s">
        <v>98</v>
      </c>
      <c r="D2179" s="1" t="s">
        <v>351</v>
      </c>
      <c r="E2179">
        <v>0</v>
      </c>
      <c r="F2179">
        <v>0</v>
      </c>
      <c r="G2179">
        <v>0</v>
      </c>
    </row>
    <row r="2180" spans="1:7" x14ac:dyDescent="0.3">
      <c r="A2180" s="1" t="s">
        <v>56</v>
      </c>
      <c r="B2180">
        <v>2019</v>
      </c>
      <c r="C2180" s="1" t="s">
        <v>83</v>
      </c>
      <c r="D2180" s="1" t="s">
        <v>84</v>
      </c>
      <c r="E2180">
        <v>0</v>
      </c>
      <c r="F2180">
        <v>0</v>
      </c>
      <c r="G2180">
        <v>0</v>
      </c>
    </row>
    <row r="2181" spans="1:7" x14ac:dyDescent="0.3">
      <c r="A2181" s="1" t="s">
        <v>56</v>
      </c>
      <c r="B2181">
        <v>2019</v>
      </c>
      <c r="C2181" s="1" t="s">
        <v>83</v>
      </c>
      <c r="D2181" s="1" t="s">
        <v>86</v>
      </c>
      <c r="E2181">
        <v>51326.6</v>
      </c>
      <c r="F2181">
        <v>541972.80000000005</v>
      </c>
      <c r="G2181">
        <v>1471.68</v>
      </c>
    </row>
    <row r="2182" spans="1:7" x14ac:dyDescent="0.3">
      <c r="A2182" s="1" t="s">
        <v>56</v>
      </c>
      <c r="B2182">
        <v>2019</v>
      </c>
      <c r="C2182" s="1" t="s">
        <v>83</v>
      </c>
      <c r="D2182" s="1" t="s">
        <v>90</v>
      </c>
      <c r="E2182">
        <v>977047.34</v>
      </c>
      <c r="F2182">
        <v>16623912.16</v>
      </c>
      <c r="G2182">
        <v>46618.69</v>
      </c>
    </row>
    <row r="2183" spans="1:7" x14ac:dyDescent="0.3">
      <c r="A2183" s="1" t="s">
        <v>56</v>
      </c>
      <c r="B2183">
        <v>2019</v>
      </c>
      <c r="C2183" s="1" t="s">
        <v>83</v>
      </c>
      <c r="D2183" s="1" t="s">
        <v>94</v>
      </c>
      <c r="E2183">
        <v>162456.26</v>
      </c>
      <c r="F2183">
        <v>5501897.5099999998</v>
      </c>
      <c r="G2183">
        <v>0</v>
      </c>
    </row>
    <row r="2184" spans="1:7" x14ac:dyDescent="0.3">
      <c r="A2184" s="1" t="s">
        <v>56</v>
      </c>
      <c r="B2184">
        <v>2019</v>
      </c>
      <c r="C2184" s="1" t="s">
        <v>98</v>
      </c>
      <c r="D2184" s="1" t="s">
        <v>99</v>
      </c>
      <c r="E2184">
        <v>9281934.8599999994</v>
      </c>
      <c r="F2184">
        <v>395444421.75</v>
      </c>
      <c r="G2184">
        <v>0</v>
      </c>
    </row>
    <row r="2185" spans="1:7" x14ac:dyDescent="0.3">
      <c r="A2185" s="1" t="s">
        <v>56</v>
      </c>
      <c r="B2185">
        <v>2019</v>
      </c>
      <c r="C2185" s="1" t="s">
        <v>98</v>
      </c>
      <c r="D2185" s="1" t="s">
        <v>104</v>
      </c>
      <c r="E2185">
        <v>13644603.6</v>
      </c>
      <c r="F2185">
        <v>1491318395.1500001</v>
      </c>
      <c r="G2185">
        <v>3896647.7</v>
      </c>
    </row>
    <row r="2186" spans="1:7" x14ac:dyDescent="0.3">
      <c r="A2186" s="1" t="s">
        <v>56</v>
      </c>
      <c r="B2186">
        <v>2019</v>
      </c>
      <c r="C2186" s="1" t="s">
        <v>98</v>
      </c>
      <c r="D2186" s="1" t="s">
        <v>116</v>
      </c>
      <c r="E2186">
        <v>630731.24</v>
      </c>
      <c r="F2186">
        <v>110801180.53</v>
      </c>
      <c r="G2186">
        <v>216188.64</v>
      </c>
    </row>
    <row r="2187" spans="1:7" x14ac:dyDescent="0.3">
      <c r="A2187" s="1" t="s">
        <v>56</v>
      </c>
      <c r="B2187">
        <v>2019</v>
      </c>
      <c r="C2187" s="1" t="s">
        <v>98</v>
      </c>
      <c r="D2187" s="1" t="s">
        <v>122</v>
      </c>
      <c r="E2187">
        <v>42826304.329999998</v>
      </c>
      <c r="F2187">
        <v>1099830560.04</v>
      </c>
      <c r="G2187">
        <v>0</v>
      </c>
    </row>
    <row r="2188" spans="1:7" x14ac:dyDescent="0.3">
      <c r="A2188" s="1" t="s">
        <v>56</v>
      </c>
      <c r="B2188">
        <v>2019</v>
      </c>
      <c r="C2188" s="1" t="s">
        <v>98</v>
      </c>
      <c r="D2188" s="1" t="s">
        <v>351</v>
      </c>
      <c r="E2188">
        <v>0</v>
      </c>
      <c r="F2188">
        <v>0</v>
      </c>
      <c r="G2188">
        <v>0</v>
      </c>
    </row>
    <row r="2189" spans="1:7" x14ac:dyDescent="0.3">
      <c r="A2189" s="1" t="s">
        <v>56</v>
      </c>
      <c r="B2189">
        <v>2020</v>
      </c>
      <c r="C2189" s="1" t="s">
        <v>83</v>
      </c>
      <c r="D2189" s="1" t="s">
        <v>84</v>
      </c>
      <c r="E2189">
        <v>0</v>
      </c>
      <c r="F2189">
        <v>0</v>
      </c>
      <c r="G2189">
        <v>0</v>
      </c>
    </row>
    <row r="2190" spans="1:7" x14ac:dyDescent="0.3">
      <c r="A2190" s="1" t="s">
        <v>56</v>
      </c>
      <c r="B2190">
        <v>2020</v>
      </c>
      <c r="C2190" s="1" t="s">
        <v>83</v>
      </c>
      <c r="D2190" s="1" t="s">
        <v>86</v>
      </c>
      <c r="E2190">
        <v>51658.16</v>
      </c>
      <c r="F2190">
        <v>534360.18999999994</v>
      </c>
      <c r="G2190">
        <v>1451.52</v>
      </c>
    </row>
    <row r="2191" spans="1:7" x14ac:dyDescent="0.3">
      <c r="A2191" s="1" t="s">
        <v>56</v>
      </c>
      <c r="B2191">
        <v>2020</v>
      </c>
      <c r="C2191" s="1" t="s">
        <v>83</v>
      </c>
      <c r="D2191" s="1" t="s">
        <v>90</v>
      </c>
      <c r="E2191">
        <v>973528.79</v>
      </c>
      <c r="F2191">
        <v>16908317.239999998</v>
      </c>
      <c r="G2191">
        <v>47272.4</v>
      </c>
    </row>
    <row r="2192" spans="1:7" x14ac:dyDescent="0.3">
      <c r="A2192" s="1" t="s">
        <v>56</v>
      </c>
      <c r="B2192">
        <v>2020</v>
      </c>
      <c r="C2192" s="1" t="s">
        <v>83</v>
      </c>
      <c r="D2192" s="1" t="s">
        <v>94</v>
      </c>
      <c r="E2192">
        <v>158197.14000000001</v>
      </c>
      <c r="F2192">
        <v>5417919.1600000001</v>
      </c>
      <c r="G2192">
        <v>0</v>
      </c>
    </row>
    <row r="2193" spans="1:7" x14ac:dyDescent="0.3">
      <c r="A2193" s="1" t="s">
        <v>56</v>
      </c>
      <c r="B2193">
        <v>2020</v>
      </c>
      <c r="C2193" s="1" t="s">
        <v>98</v>
      </c>
      <c r="D2193" s="1" t="s">
        <v>99</v>
      </c>
      <c r="E2193">
        <v>9665015.3000000007</v>
      </c>
      <c r="F2193">
        <v>374492024.29000002</v>
      </c>
      <c r="G2193">
        <v>0</v>
      </c>
    </row>
    <row r="2194" spans="1:7" x14ac:dyDescent="0.3">
      <c r="A2194" s="1" t="s">
        <v>56</v>
      </c>
      <c r="B2194">
        <v>2020</v>
      </c>
      <c r="C2194" s="1" t="s">
        <v>98</v>
      </c>
      <c r="D2194" s="1" t="s">
        <v>104</v>
      </c>
      <c r="E2194">
        <v>14358345.949999999</v>
      </c>
      <c r="F2194">
        <v>1408022477.4200001</v>
      </c>
      <c r="G2194">
        <v>3675013.82</v>
      </c>
    </row>
    <row r="2195" spans="1:7" x14ac:dyDescent="0.3">
      <c r="A2195" s="1" t="s">
        <v>56</v>
      </c>
      <c r="B2195">
        <v>2020</v>
      </c>
      <c r="C2195" s="1" t="s">
        <v>98</v>
      </c>
      <c r="D2195" s="1" t="s">
        <v>116</v>
      </c>
      <c r="E2195">
        <v>645594.59</v>
      </c>
      <c r="F2195">
        <v>103009408.48</v>
      </c>
      <c r="G2195">
        <v>189813.83</v>
      </c>
    </row>
    <row r="2196" spans="1:7" x14ac:dyDescent="0.3">
      <c r="A2196" s="1" t="s">
        <v>56</v>
      </c>
      <c r="B2196">
        <v>2020</v>
      </c>
      <c r="C2196" s="1" t="s">
        <v>98</v>
      </c>
      <c r="D2196" s="1" t="s">
        <v>122</v>
      </c>
      <c r="E2196">
        <v>44271919.310000002</v>
      </c>
      <c r="F2196">
        <v>1174570750.6600001</v>
      </c>
      <c r="G2196">
        <v>0</v>
      </c>
    </row>
    <row r="2197" spans="1:7" x14ac:dyDescent="0.3">
      <c r="A2197" s="1" t="s">
        <v>56</v>
      </c>
      <c r="B2197">
        <v>2020</v>
      </c>
      <c r="C2197" s="1" t="s">
        <v>98</v>
      </c>
      <c r="D2197" s="1" t="s">
        <v>351</v>
      </c>
      <c r="E2197">
        <v>0</v>
      </c>
      <c r="F2197">
        <v>0</v>
      </c>
      <c r="G2197">
        <v>0</v>
      </c>
    </row>
    <row r="2198" spans="1:7" x14ac:dyDescent="0.3">
      <c r="A2198" s="1" t="s">
        <v>56</v>
      </c>
      <c r="B2198">
        <v>2021</v>
      </c>
      <c r="C2198" s="1" t="s">
        <v>83</v>
      </c>
      <c r="D2198" s="1" t="s">
        <v>84</v>
      </c>
      <c r="E2198">
        <v>0</v>
      </c>
      <c r="F2198">
        <v>0</v>
      </c>
      <c r="G2198">
        <v>0</v>
      </c>
    </row>
    <row r="2199" spans="1:7" x14ac:dyDescent="0.3">
      <c r="A2199" s="1" t="s">
        <v>56</v>
      </c>
      <c r="B2199">
        <v>2021</v>
      </c>
      <c r="C2199" s="1" t="s">
        <v>83</v>
      </c>
      <c r="D2199" s="1" t="s">
        <v>86</v>
      </c>
      <c r="E2199">
        <v>52066.5</v>
      </c>
      <c r="F2199">
        <v>527622.99</v>
      </c>
      <c r="G2199">
        <v>1433.74</v>
      </c>
    </row>
    <row r="2200" spans="1:7" x14ac:dyDescent="0.3">
      <c r="A2200" s="1" t="s">
        <v>56</v>
      </c>
      <c r="B2200">
        <v>2021</v>
      </c>
      <c r="C2200" s="1" t="s">
        <v>83</v>
      </c>
      <c r="D2200" s="1" t="s">
        <v>90</v>
      </c>
      <c r="E2200">
        <v>1070788.23</v>
      </c>
      <c r="F2200">
        <v>16882808.73</v>
      </c>
      <c r="G2200">
        <v>47347.97</v>
      </c>
    </row>
    <row r="2201" spans="1:7" x14ac:dyDescent="0.3">
      <c r="A2201" s="1" t="s">
        <v>56</v>
      </c>
      <c r="B2201">
        <v>2021</v>
      </c>
      <c r="C2201" s="1" t="s">
        <v>83</v>
      </c>
      <c r="D2201" s="1" t="s">
        <v>94</v>
      </c>
      <c r="E2201">
        <v>159085.38</v>
      </c>
      <c r="F2201">
        <v>5430915.0999999996</v>
      </c>
      <c r="G2201">
        <v>0</v>
      </c>
    </row>
    <row r="2202" spans="1:7" x14ac:dyDescent="0.3">
      <c r="A2202" s="1" t="s">
        <v>56</v>
      </c>
      <c r="B2202">
        <v>2021</v>
      </c>
      <c r="C2202" s="1" t="s">
        <v>98</v>
      </c>
      <c r="D2202" s="1" t="s">
        <v>99</v>
      </c>
      <c r="E2202">
        <v>9852297.4000000004</v>
      </c>
      <c r="F2202">
        <v>380707662.25999999</v>
      </c>
      <c r="G2202">
        <v>0</v>
      </c>
    </row>
    <row r="2203" spans="1:7" x14ac:dyDescent="0.3">
      <c r="A2203" s="1" t="s">
        <v>56</v>
      </c>
      <c r="B2203">
        <v>2021</v>
      </c>
      <c r="C2203" s="1" t="s">
        <v>98</v>
      </c>
      <c r="D2203" s="1" t="s">
        <v>104</v>
      </c>
      <c r="E2203">
        <v>14002441.85</v>
      </c>
      <c r="F2203">
        <v>1410758031.5999999</v>
      </c>
      <c r="G2203">
        <v>3890707.18</v>
      </c>
    </row>
    <row r="2204" spans="1:7" x14ac:dyDescent="0.3">
      <c r="A2204" s="1" t="s">
        <v>56</v>
      </c>
      <c r="B2204">
        <v>2021</v>
      </c>
      <c r="C2204" s="1" t="s">
        <v>98</v>
      </c>
      <c r="D2204" s="1" t="s">
        <v>116</v>
      </c>
      <c r="E2204">
        <v>850722.5</v>
      </c>
      <c r="F2204">
        <v>106007109.75</v>
      </c>
      <c r="G2204">
        <v>194965.44</v>
      </c>
    </row>
    <row r="2205" spans="1:7" x14ac:dyDescent="0.3">
      <c r="A2205" s="1" t="s">
        <v>56</v>
      </c>
      <c r="B2205">
        <v>2021</v>
      </c>
      <c r="C2205" s="1" t="s">
        <v>98</v>
      </c>
      <c r="D2205" s="1" t="s">
        <v>122</v>
      </c>
      <c r="E2205">
        <v>46222044.990000002</v>
      </c>
      <c r="F2205">
        <v>1182331247.8499999</v>
      </c>
      <c r="G2205">
        <v>0</v>
      </c>
    </row>
    <row r="2206" spans="1:7" x14ac:dyDescent="0.3">
      <c r="A2206" s="1" t="s">
        <v>56</v>
      </c>
      <c r="B2206">
        <v>2021</v>
      </c>
      <c r="C2206" s="1" t="s">
        <v>98</v>
      </c>
      <c r="D2206" s="1" t="s">
        <v>351</v>
      </c>
      <c r="E2206">
        <v>0</v>
      </c>
      <c r="F2206">
        <v>0</v>
      </c>
      <c r="G2206">
        <v>0</v>
      </c>
    </row>
    <row r="2207" spans="1:7" x14ac:dyDescent="0.3">
      <c r="A2207" s="1" t="s">
        <v>57</v>
      </c>
      <c r="B2207">
        <v>2015</v>
      </c>
      <c r="C2207" s="1" t="s">
        <v>83</v>
      </c>
      <c r="D2207" s="1" t="s">
        <v>84</v>
      </c>
      <c r="E2207">
        <v>0</v>
      </c>
      <c r="F2207">
        <v>0</v>
      </c>
      <c r="G2207">
        <v>0</v>
      </c>
    </row>
    <row r="2208" spans="1:7" x14ac:dyDescent="0.3">
      <c r="A2208" s="1" t="s">
        <v>57</v>
      </c>
      <c r="B2208">
        <v>2015</v>
      </c>
      <c r="C2208" s="1" t="s">
        <v>83</v>
      </c>
      <c r="D2208" s="1" t="s">
        <v>86</v>
      </c>
      <c r="E2208">
        <v>14698.16</v>
      </c>
      <c r="F2208">
        <v>150941</v>
      </c>
      <c r="G2208">
        <v>419</v>
      </c>
    </row>
    <row r="2209" spans="1:7" x14ac:dyDescent="0.3">
      <c r="A2209" s="1" t="s">
        <v>57</v>
      </c>
      <c r="B2209">
        <v>2015</v>
      </c>
      <c r="C2209" s="1" t="s">
        <v>83</v>
      </c>
      <c r="D2209" s="1" t="s">
        <v>90</v>
      </c>
      <c r="E2209">
        <v>265728.65999999997</v>
      </c>
      <c r="F2209">
        <v>7617578</v>
      </c>
      <c r="G2209">
        <v>21372</v>
      </c>
    </row>
    <row r="2210" spans="1:7" x14ac:dyDescent="0.3">
      <c r="A2210" s="1" t="s">
        <v>57</v>
      </c>
      <c r="B2210">
        <v>2015</v>
      </c>
      <c r="C2210" s="1" t="s">
        <v>83</v>
      </c>
      <c r="D2210" s="1" t="s">
        <v>94</v>
      </c>
      <c r="E2210">
        <v>48948</v>
      </c>
      <c r="F2210">
        <v>1188593</v>
      </c>
      <c r="G2210">
        <v>0</v>
      </c>
    </row>
    <row r="2211" spans="1:7" x14ac:dyDescent="0.3">
      <c r="A2211" s="1" t="s">
        <v>57</v>
      </c>
      <c r="B2211">
        <v>2015</v>
      </c>
      <c r="C2211" s="1" t="s">
        <v>98</v>
      </c>
      <c r="D2211" s="1" t="s">
        <v>99</v>
      </c>
      <c r="E2211">
        <v>2059879.74</v>
      </c>
      <c r="F2211">
        <v>89184096</v>
      </c>
      <c r="G2211">
        <v>0</v>
      </c>
    </row>
    <row r="2212" spans="1:7" x14ac:dyDescent="0.3">
      <c r="A2212" s="1" t="s">
        <v>57</v>
      </c>
      <c r="B2212">
        <v>2015</v>
      </c>
      <c r="C2212" s="1" t="s">
        <v>98</v>
      </c>
      <c r="D2212" s="1" t="s">
        <v>104</v>
      </c>
      <c r="E2212">
        <v>2357075.09</v>
      </c>
      <c r="F2212">
        <v>316443121</v>
      </c>
      <c r="G2212">
        <v>808263</v>
      </c>
    </row>
    <row r="2213" spans="1:7" x14ac:dyDescent="0.3">
      <c r="A2213" s="1" t="s">
        <v>57</v>
      </c>
      <c r="B2213">
        <v>2015</v>
      </c>
      <c r="C2213" s="1" t="s">
        <v>98</v>
      </c>
      <c r="D2213" s="1" t="s">
        <v>116</v>
      </c>
      <c r="E2213">
        <v>700048.36</v>
      </c>
      <c r="F2213">
        <v>135321174</v>
      </c>
      <c r="G2213">
        <v>253386</v>
      </c>
    </row>
    <row r="2214" spans="1:7" x14ac:dyDescent="0.3">
      <c r="A2214" s="1" t="s">
        <v>57</v>
      </c>
      <c r="B2214">
        <v>2015</v>
      </c>
      <c r="C2214" s="1" t="s">
        <v>98</v>
      </c>
      <c r="D2214" s="1" t="s">
        <v>122</v>
      </c>
      <c r="E2214">
        <v>10395434.27</v>
      </c>
      <c r="F2214">
        <v>298391164</v>
      </c>
      <c r="G2214">
        <v>0</v>
      </c>
    </row>
    <row r="2215" spans="1:7" x14ac:dyDescent="0.3">
      <c r="A2215" s="1" t="s">
        <v>57</v>
      </c>
      <c r="B2215">
        <v>2015</v>
      </c>
      <c r="C2215" s="1" t="s">
        <v>98</v>
      </c>
      <c r="D2215" s="1" t="s">
        <v>351</v>
      </c>
      <c r="E2215">
        <v>0</v>
      </c>
      <c r="F2215">
        <v>0</v>
      </c>
      <c r="G2215">
        <v>0</v>
      </c>
    </row>
    <row r="2216" spans="1:7" x14ac:dyDescent="0.3">
      <c r="A2216" s="1" t="s">
        <v>57</v>
      </c>
      <c r="B2216">
        <v>2016</v>
      </c>
      <c r="C2216" s="1" t="s">
        <v>83</v>
      </c>
      <c r="D2216" s="1" t="s">
        <v>84</v>
      </c>
      <c r="E2216">
        <v>0</v>
      </c>
      <c r="F2216">
        <v>0</v>
      </c>
      <c r="G2216">
        <v>0</v>
      </c>
    </row>
    <row r="2217" spans="1:7" x14ac:dyDescent="0.3">
      <c r="A2217" s="1" t="s">
        <v>57</v>
      </c>
      <c r="B2217">
        <v>2016</v>
      </c>
      <c r="C2217" s="1" t="s">
        <v>83</v>
      </c>
      <c r="D2217" s="1" t="s">
        <v>86</v>
      </c>
      <c r="E2217">
        <v>17752.82</v>
      </c>
      <c r="F2217">
        <v>150512</v>
      </c>
      <c r="G2217">
        <v>418</v>
      </c>
    </row>
    <row r="2218" spans="1:7" x14ac:dyDescent="0.3">
      <c r="A2218" s="1" t="s">
        <v>57</v>
      </c>
      <c r="B2218">
        <v>2016</v>
      </c>
      <c r="C2218" s="1" t="s">
        <v>83</v>
      </c>
      <c r="D2218" s="1" t="s">
        <v>90</v>
      </c>
      <c r="E2218">
        <v>295157.3</v>
      </c>
      <c r="F2218">
        <v>7798043</v>
      </c>
      <c r="G2218">
        <v>21693</v>
      </c>
    </row>
    <row r="2219" spans="1:7" x14ac:dyDescent="0.3">
      <c r="A2219" s="1" t="s">
        <v>57</v>
      </c>
      <c r="B2219">
        <v>2016</v>
      </c>
      <c r="C2219" s="1" t="s">
        <v>83</v>
      </c>
      <c r="D2219" s="1" t="s">
        <v>94</v>
      </c>
      <c r="E2219">
        <v>38773.47</v>
      </c>
      <c r="F2219">
        <v>1113107</v>
      </c>
      <c r="G2219">
        <v>0</v>
      </c>
    </row>
    <row r="2220" spans="1:7" x14ac:dyDescent="0.3">
      <c r="A2220" s="1" t="s">
        <v>57</v>
      </c>
      <c r="B2220">
        <v>2016</v>
      </c>
      <c r="C2220" s="1" t="s">
        <v>98</v>
      </c>
      <c r="D2220" s="1" t="s">
        <v>99</v>
      </c>
      <c r="E2220">
        <v>2062522.27</v>
      </c>
      <c r="F2220">
        <v>88447665</v>
      </c>
      <c r="G2220">
        <v>0</v>
      </c>
    </row>
    <row r="2221" spans="1:7" x14ac:dyDescent="0.3">
      <c r="A2221" s="1" t="s">
        <v>57</v>
      </c>
      <c r="B2221">
        <v>2016</v>
      </c>
      <c r="C2221" s="1" t="s">
        <v>98</v>
      </c>
      <c r="D2221" s="1" t="s">
        <v>104</v>
      </c>
      <c r="E2221">
        <v>2442671.71</v>
      </c>
      <c r="F2221">
        <v>329680831</v>
      </c>
      <c r="G2221">
        <v>831640</v>
      </c>
    </row>
    <row r="2222" spans="1:7" x14ac:dyDescent="0.3">
      <c r="A2222" s="1" t="s">
        <v>57</v>
      </c>
      <c r="B2222">
        <v>2016</v>
      </c>
      <c r="C2222" s="1" t="s">
        <v>98</v>
      </c>
      <c r="D2222" s="1" t="s">
        <v>116</v>
      </c>
      <c r="E2222">
        <v>592559.89</v>
      </c>
      <c r="F2222">
        <v>138669504</v>
      </c>
      <c r="G2222">
        <v>259410</v>
      </c>
    </row>
    <row r="2223" spans="1:7" x14ac:dyDescent="0.3">
      <c r="A2223" s="1" t="s">
        <v>57</v>
      </c>
      <c r="B2223">
        <v>2016</v>
      </c>
      <c r="C2223" s="1" t="s">
        <v>98</v>
      </c>
      <c r="D2223" s="1" t="s">
        <v>122</v>
      </c>
      <c r="E2223">
        <v>10878467.43</v>
      </c>
      <c r="F2223">
        <v>309700786</v>
      </c>
      <c r="G2223">
        <v>0</v>
      </c>
    </row>
    <row r="2224" spans="1:7" x14ac:dyDescent="0.3">
      <c r="A2224" s="1" t="s">
        <v>57</v>
      </c>
      <c r="B2224">
        <v>2016</v>
      </c>
      <c r="C2224" s="1" t="s">
        <v>98</v>
      </c>
      <c r="D2224" s="1" t="s">
        <v>351</v>
      </c>
      <c r="E2224">
        <v>0</v>
      </c>
      <c r="F2224">
        <v>0</v>
      </c>
      <c r="G2224">
        <v>0</v>
      </c>
    </row>
    <row r="2225" spans="1:7" x14ac:dyDescent="0.3">
      <c r="A2225" s="1" t="s">
        <v>57</v>
      </c>
      <c r="B2225">
        <v>2017</v>
      </c>
      <c r="C2225" s="1" t="s">
        <v>83</v>
      </c>
      <c r="D2225" s="1" t="s">
        <v>84</v>
      </c>
      <c r="E2225">
        <v>0</v>
      </c>
      <c r="F2225">
        <v>0</v>
      </c>
      <c r="G2225">
        <v>0</v>
      </c>
    </row>
    <row r="2226" spans="1:7" x14ac:dyDescent="0.3">
      <c r="A2226" s="1" t="s">
        <v>57</v>
      </c>
      <c r="B2226">
        <v>2017</v>
      </c>
      <c r="C2226" s="1" t="s">
        <v>83</v>
      </c>
      <c r="D2226" s="1" t="s">
        <v>86</v>
      </c>
      <c r="E2226">
        <v>25092.81</v>
      </c>
      <c r="F2226">
        <v>148354</v>
      </c>
      <c r="G2226">
        <v>412</v>
      </c>
    </row>
    <row r="2227" spans="1:7" x14ac:dyDescent="0.3">
      <c r="A2227" s="1" t="s">
        <v>57</v>
      </c>
      <c r="B2227">
        <v>2017</v>
      </c>
      <c r="C2227" s="1" t="s">
        <v>83</v>
      </c>
      <c r="D2227" s="1" t="s">
        <v>90</v>
      </c>
      <c r="E2227">
        <v>334973.96000000002</v>
      </c>
      <c r="F2227">
        <v>7758775</v>
      </c>
      <c r="G2227">
        <v>21901</v>
      </c>
    </row>
    <row r="2228" spans="1:7" x14ac:dyDescent="0.3">
      <c r="A2228" s="1" t="s">
        <v>57</v>
      </c>
      <c r="B2228">
        <v>2017</v>
      </c>
      <c r="C2228" s="1" t="s">
        <v>83</v>
      </c>
      <c r="D2228" s="1" t="s">
        <v>94</v>
      </c>
      <c r="E2228">
        <v>40585.25</v>
      </c>
      <c r="F2228">
        <v>1094954</v>
      </c>
      <c r="G2228">
        <v>0</v>
      </c>
    </row>
    <row r="2229" spans="1:7" x14ac:dyDescent="0.3">
      <c r="A2229" s="1" t="s">
        <v>57</v>
      </c>
      <c r="B2229">
        <v>2017</v>
      </c>
      <c r="C2229" s="1" t="s">
        <v>98</v>
      </c>
      <c r="D2229" s="1" t="s">
        <v>99</v>
      </c>
      <c r="E2229">
        <v>2015660.69</v>
      </c>
      <c r="F2229">
        <v>82579648</v>
      </c>
      <c r="G2229">
        <v>0</v>
      </c>
    </row>
    <row r="2230" spans="1:7" x14ac:dyDescent="0.3">
      <c r="A2230" s="1" t="s">
        <v>57</v>
      </c>
      <c r="B2230">
        <v>2017</v>
      </c>
      <c r="C2230" s="1" t="s">
        <v>98</v>
      </c>
      <c r="D2230" s="1" t="s">
        <v>104</v>
      </c>
      <c r="E2230">
        <v>2686301.22</v>
      </c>
      <c r="F2230">
        <v>339980267</v>
      </c>
      <c r="G2230">
        <v>857685</v>
      </c>
    </row>
    <row r="2231" spans="1:7" x14ac:dyDescent="0.3">
      <c r="A2231" s="1" t="s">
        <v>57</v>
      </c>
      <c r="B2231">
        <v>2017</v>
      </c>
      <c r="C2231" s="1" t="s">
        <v>98</v>
      </c>
      <c r="D2231" s="1" t="s">
        <v>116</v>
      </c>
      <c r="E2231">
        <v>433802.28</v>
      </c>
      <c r="F2231">
        <v>136201086</v>
      </c>
      <c r="G2231">
        <v>263695</v>
      </c>
    </row>
    <row r="2232" spans="1:7" x14ac:dyDescent="0.3">
      <c r="A2232" s="1" t="s">
        <v>57</v>
      </c>
      <c r="B2232">
        <v>2017</v>
      </c>
      <c r="C2232" s="1" t="s">
        <v>98</v>
      </c>
      <c r="D2232" s="1" t="s">
        <v>122</v>
      </c>
      <c r="E2232">
        <v>11078753.640000001</v>
      </c>
      <c r="F2232">
        <v>294216630</v>
      </c>
      <c r="G2232">
        <v>0</v>
      </c>
    </row>
    <row r="2233" spans="1:7" x14ac:dyDescent="0.3">
      <c r="A2233" s="1" t="s">
        <v>57</v>
      </c>
      <c r="B2233">
        <v>2017</v>
      </c>
      <c r="C2233" s="1" t="s">
        <v>98</v>
      </c>
      <c r="D2233" s="1" t="s">
        <v>351</v>
      </c>
      <c r="E2233">
        <v>0</v>
      </c>
      <c r="F2233">
        <v>0</v>
      </c>
      <c r="G2233">
        <v>0</v>
      </c>
    </row>
    <row r="2234" spans="1:7" x14ac:dyDescent="0.3">
      <c r="A2234" s="1" t="s">
        <v>57</v>
      </c>
      <c r="B2234">
        <v>2018</v>
      </c>
      <c r="C2234" s="1" t="s">
        <v>83</v>
      </c>
      <c r="D2234" s="1" t="s">
        <v>84</v>
      </c>
      <c r="E2234">
        <v>0</v>
      </c>
      <c r="F2234">
        <v>0</v>
      </c>
      <c r="G2234">
        <v>0</v>
      </c>
    </row>
    <row r="2235" spans="1:7" x14ac:dyDescent="0.3">
      <c r="A2235" s="1" t="s">
        <v>57</v>
      </c>
      <c r="B2235">
        <v>2018</v>
      </c>
      <c r="C2235" s="1" t="s">
        <v>83</v>
      </c>
      <c r="D2235" s="1" t="s">
        <v>86</v>
      </c>
      <c r="E2235">
        <v>25960</v>
      </c>
      <c r="F2235">
        <v>145023</v>
      </c>
      <c r="G2235">
        <v>403</v>
      </c>
    </row>
    <row r="2236" spans="1:7" x14ac:dyDescent="0.3">
      <c r="A2236" s="1" t="s">
        <v>57</v>
      </c>
      <c r="B2236">
        <v>2018</v>
      </c>
      <c r="C2236" s="1" t="s">
        <v>83</v>
      </c>
      <c r="D2236" s="1" t="s">
        <v>90</v>
      </c>
      <c r="E2236">
        <v>332177</v>
      </c>
      <c r="F2236">
        <v>7837155</v>
      </c>
      <c r="G2236">
        <v>21867</v>
      </c>
    </row>
    <row r="2237" spans="1:7" x14ac:dyDescent="0.3">
      <c r="A2237" s="1" t="s">
        <v>57</v>
      </c>
      <c r="B2237">
        <v>2018</v>
      </c>
      <c r="C2237" s="1" t="s">
        <v>83</v>
      </c>
      <c r="D2237" s="1" t="s">
        <v>94</v>
      </c>
      <c r="E2237">
        <v>40473</v>
      </c>
      <c r="F2237">
        <v>1093623</v>
      </c>
      <c r="G2237">
        <v>0</v>
      </c>
    </row>
    <row r="2238" spans="1:7" x14ac:dyDescent="0.3">
      <c r="A2238" s="1" t="s">
        <v>57</v>
      </c>
      <c r="B2238">
        <v>2018</v>
      </c>
      <c r="C2238" s="1" t="s">
        <v>98</v>
      </c>
      <c r="D2238" s="1" t="s">
        <v>99</v>
      </c>
      <c r="E2238">
        <v>2086995</v>
      </c>
      <c r="F2238">
        <v>85963482</v>
      </c>
      <c r="G2238">
        <v>0</v>
      </c>
    </row>
    <row r="2239" spans="1:7" x14ac:dyDescent="0.3">
      <c r="A2239" s="1" t="s">
        <v>57</v>
      </c>
      <c r="B2239">
        <v>2018</v>
      </c>
      <c r="C2239" s="1" t="s">
        <v>98</v>
      </c>
      <c r="D2239" s="1" t="s">
        <v>104</v>
      </c>
      <c r="E2239">
        <v>2701282</v>
      </c>
      <c r="F2239">
        <v>356085849</v>
      </c>
      <c r="G2239">
        <v>888065</v>
      </c>
    </row>
    <row r="2240" spans="1:7" x14ac:dyDescent="0.3">
      <c r="A2240" s="1" t="s">
        <v>57</v>
      </c>
      <c r="B2240">
        <v>2018</v>
      </c>
      <c r="C2240" s="1" t="s">
        <v>98</v>
      </c>
      <c r="D2240" s="1" t="s">
        <v>116</v>
      </c>
      <c r="E2240">
        <v>493059</v>
      </c>
      <c r="F2240">
        <v>137135098</v>
      </c>
      <c r="G2240">
        <v>268937</v>
      </c>
    </row>
    <row r="2241" spans="1:7" x14ac:dyDescent="0.3">
      <c r="A2241" s="1" t="s">
        <v>57</v>
      </c>
      <c r="B2241">
        <v>2018</v>
      </c>
      <c r="C2241" s="1" t="s">
        <v>98</v>
      </c>
      <c r="D2241" s="1" t="s">
        <v>122</v>
      </c>
      <c r="E2241">
        <v>11971828</v>
      </c>
      <c r="F2241">
        <v>323715325</v>
      </c>
      <c r="G2241">
        <v>0</v>
      </c>
    </row>
    <row r="2242" spans="1:7" x14ac:dyDescent="0.3">
      <c r="A2242" s="1" t="s">
        <v>57</v>
      </c>
      <c r="B2242">
        <v>2018</v>
      </c>
      <c r="C2242" s="1" t="s">
        <v>98</v>
      </c>
      <c r="D2242" s="1" t="s">
        <v>351</v>
      </c>
      <c r="E2242">
        <v>0</v>
      </c>
      <c r="F2242">
        <v>0</v>
      </c>
      <c r="G2242">
        <v>0</v>
      </c>
    </row>
    <row r="2243" spans="1:7" x14ac:dyDescent="0.3">
      <c r="A2243" s="1" t="s">
        <v>57</v>
      </c>
      <c r="B2243">
        <v>2019</v>
      </c>
      <c r="C2243" s="1" t="s">
        <v>83</v>
      </c>
      <c r="D2243" s="1" t="s">
        <v>84</v>
      </c>
      <c r="E2243">
        <v>0</v>
      </c>
      <c r="F2243">
        <v>0</v>
      </c>
      <c r="G2243">
        <v>0</v>
      </c>
    </row>
    <row r="2244" spans="1:7" x14ac:dyDescent="0.3">
      <c r="A2244" s="1" t="s">
        <v>57</v>
      </c>
      <c r="B2244">
        <v>2019</v>
      </c>
      <c r="C2244" s="1" t="s">
        <v>83</v>
      </c>
      <c r="D2244" s="1" t="s">
        <v>86</v>
      </c>
      <c r="E2244">
        <v>32185</v>
      </c>
      <c r="F2244">
        <v>144799</v>
      </c>
      <c r="G2244">
        <v>410</v>
      </c>
    </row>
    <row r="2245" spans="1:7" x14ac:dyDescent="0.3">
      <c r="A2245" s="1" t="s">
        <v>57</v>
      </c>
      <c r="B2245">
        <v>2019</v>
      </c>
      <c r="C2245" s="1" t="s">
        <v>83</v>
      </c>
      <c r="D2245" s="1" t="s">
        <v>90</v>
      </c>
      <c r="E2245">
        <v>302111</v>
      </c>
      <c r="F2245">
        <v>6707353</v>
      </c>
      <c r="G2245">
        <v>18723</v>
      </c>
    </row>
    <row r="2246" spans="1:7" x14ac:dyDescent="0.3">
      <c r="A2246" s="1" t="s">
        <v>57</v>
      </c>
      <c r="B2246">
        <v>2019</v>
      </c>
      <c r="C2246" s="1" t="s">
        <v>83</v>
      </c>
      <c r="D2246" s="1" t="s">
        <v>94</v>
      </c>
      <c r="E2246">
        <v>37102</v>
      </c>
      <c r="F2246">
        <v>1076380</v>
      </c>
      <c r="G2246">
        <v>0</v>
      </c>
    </row>
    <row r="2247" spans="1:7" x14ac:dyDescent="0.3">
      <c r="A2247" s="1" t="s">
        <v>57</v>
      </c>
      <c r="B2247">
        <v>2019</v>
      </c>
      <c r="C2247" s="1" t="s">
        <v>98</v>
      </c>
      <c r="D2247" s="1" t="s">
        <v>99</v>
      </c>
      <c r="E2247">
        <v>2084905</v>
      </c>
      <c r="F2247">
        <v>84295111</v>
      </c>
      <c r="G2247">
        <v>0</v>
      </c>
    </row>
    <row r="2248" spans="1:7" x14ac:dyDescent="0.3">
      <c r="A2248" s="1" t="s">
        <v>57</v>
      </c>
      <c r="B2248">
        <v>2019</v>
      </c>
      <c r="C2248" s="1" t="s">
        <v>98</v>
      </c>
      <c r="D2248" s="1" t="s">
        <v>104</v>
      </c>
      <c r="E2248">
        <v>2737769</v>
      </c>
      <c r="F2248">
        <v>358859064</v>
      </c>
      <c r="G2248">
        <v>889288</v>
      </c>
    </row>
    <row r="2249" spans="1:7" x14ac:dyDescent="0.3">
      <c r="A2249" s="1" t="s">
        <v>57</v>
      </c>
      <c r="B2249">
        <v>2019</v>
      </c>
      <c r="C2249" s="1" t="s">
        <v>98</v>
      </c>
      <c r="D2249" s="1" t="s">
        <v>116</v>
      </c>
      <c r="E2249">
        <v>518613</v>
      </c>
      <c r="F2249">
        <v>143005781</v>
      </c>
      <c r="G2249">
        <v>282022</v>
      </c>
    </row>
    <row r="2250" spans="1:7" x14ac:dyDescent="0.3">
      <c r="A2250" s="1" t="s">
        <v>57</v>
      </c>
      <c r="B2250">
        <v>2019</v>
      </c>
      <c r="C2250" s="1" t="s">
        <v>98</v>
      </c>
      <c r="D2250" s="1" t="s">
        <v>122</v>
      </c>
      <c r="E2250">
        <v>12490788</v>
      </c>
      <c r="F2250">
        <v>318352600</v>
      </c>
      <c r="G2250">
        <v>0</v>
      </c>
    </row>
    <row r="2251" spans="1:7" x14ac:dyDescent="0.3">
      <c r="A2251" s="1" t="s">
        <v>57</v>
      </c>
      <c r="B2251">
        <v>2019</v>
      </c>
      <c r="C2251" s="1" t="s">
        <v>98</v>
      </c>
      <c r="D2251" s="1" t="s">
        <v>351</v>
      </c>
      <c r="E2251">
        <v>0</v>
      </c>
      <c r="F2251">
        <v>0</v>
      </c>
      <c r="G2251">
        <v>0</v>
      </c>
    </row>
    <row r="2252" spans="1:7" x14ac:dyDescent="0.3">
      <c r="A2252" s="1" t="s">
        <v>57</v>
      </c>
      <c r="B2252">
        <v>2020</v>
      </c>
      <c r="C2252" s="1" t="s">
        <v>83</v>
      </c>
      <c r="D2252" s="1" t="s">
        <v>84</v>
      </c>
      <c r="E2252">
        <v>0</v>
      </c>
      <c r="F2252">
        <v>0</v>
      </c>
      <c r="G2252">
        <v>0</v>
      </c>
    </row>
    <row r="2253" spans="1:7" x14ac:dyDescent="0.3">
      <c r="A2253" s="1" t="s">
        <v>57</v>
      </c>
      <c r="B2253">
        <v>2020</v>
      </c>
      <c r="C2253" s="1" t="s">
        <v>83</v>
      </c>
      <c r="D2253" s="1" t="s">
        <v>86</v>
      </c>
      <c r="E2253">
        <v>31023</v>
      </c>
      <c r="F2253">
        <v>143264</v>
      </c>
      <c r="G2253">
        <v>398</v>
      </c>
    </row>
    <row r="2254" spans="1:7" x14ac:dyDescent="0.3">
      <c r="A2254" s="1" t="s">
        <v>57</v>
      </c>
      <c r="B2254">
        <v>2020</v>
      </c>
      <c r="C2254" s="1" t="s">
        <v>83</v>
      </c>
      <c r="D2254" s="1" t="s">
        <v>90</v>
      </c>
      <c r="E2254">
        <v>265535</v>
      </c>
      <c r="F2254">
        <v>5438441</v>
      </c>
      <c r="G2254">
        <v>15143</v>
      </c>
    </row>
    <row r="2255" spans="1:7" x14ac:dyDescent="0.3">
      <c r="A2255" s="1" t="s">
        <v>57</v>
      </c>
      <c r="B2255">
        <v>2020</v>
      </c>
      <c r="C2255" s="1" t="s">
        <v>83</v>
      </c>
      <c r="D2255" s="1" t="s">
        <v>94</v>
      </c>
      <c r="E2255">
        <v>41075</v>
      </c>
      <c r="F2255">
        <v>1067874</v>
      </c>
      <c r="G2255">
        <v>0</v>
      </c>
    </row>
    <row r="2256" spans="1:7" x14ac:dyDescent="0.3">
      <c r="A2256" s="1" t="s">
        <v>57</v>
      </c>
      <c r="B2256">
        <v>2020</v>
      </c>
      <c r="C2256" s="1" t="s">
        <v>98</v>
      </c>
      <c r="D2256" s="1" t="s">
        <v>99</v>
      </c>
      <c r="E2256">
        <v>2044937</v>
      </c>
      <c r="F2256">
        <v>79948300</v>
      </c>
      <c r="G2256">
        <v>0</v>
      </c>
    </row>
    <row r="2257" spans="1:7" x14ac:dyDescent="0.3">
      <c r="A2257" s="1" t="s">
        <v>57</v>
      </c>
      <c r="B2257">
        <v>2020</v>
      </c>
      <c r="C2257" s="1" t="s">
        <v>98</v>
      </c>
      <c r="D2257" s="1" t="s">
        <v>104</v>
      </c>
      <c r="E2257">
        <v>2713946</v>
      </c>
      <c r="F2257">
        <v>342539898</v>
      </c>
      <c r="G2257">
        <v>846138</v>
      </c>
    </row>
    <row r="2258" spans="1:7" x14ac:dyDescent="0.3">
      <c r="A2258" s="1" t="s">
        <v>57</v>
      </c>
      <c r="B2258">
        <v>2020</v>
      </c>
      <c r="C2258" s="1" t="s">
        <v>98</v>
      </c>
      <c r="D2258" s="1" t="s">
        <v>116</v>
      </c>
      <c r="E2258">
        <v>519147</v>
      </c>
      <c r="F2258">
        <v>129192650</v>
      </c>
      <c r="G2258">
        <v>268251</v>
      </c>
    </row>
    <row r="2259" spans="1:7" x14ac:dyDescent="0.3">
      <c r="A2259" s="1" t="s">
        <v>57</v>
      </c>
      <c r="B2259">
        <v>2020</v>
      </c>
      <c r="C2259" s="1" t="s">
        <v>98</v>
      </c>
      <c r="D2259" s="1" t="s">
        <v>122</v>
      </c>
      <c r="E2259">
        <v>12983348</v>
      </c>
      <c r="F2259">
        <v>355465653</v>
      </c>
      <c r="G2259">
        <v>0</v>
      </c>
    </row>
    <row r="2260" spans="1:7" x14ac:dyDescent="0.3">
      <c r="A2260" s="1" t="s">
        <v>57</v>
      </c>
      <c r="B2260">
        <v>2020</v>
      </c>
      <c r="C2260" s="1" t="s">
        <v>98</v>
      </c>
      <c r="D2260" s="1" t="s">
        <v>351</v>
      </c>
      <c r="E2260">
        <v>0</v>
      </c>
      <c r="F2260">
        <v>0</v>
      </c>
      <c r="G2260">
        <v>0</v>
      </c>
    </row>
    <row r="2261" spans="1:7" x14ac:dyDescent="0.3">
      <c r="A2261" s="1" t="s">
        <v>57</v>
      </c>
      <c r="B2261">
        <v>2021</v>
      </c>
      <c r="C2261" s="1" t="s">
        <v>83</v>
      </c>
      <c r="D2261" s="1" t="s">
        <v>84</v>
      </c>
      <c r="E2261">
        <v>0</v>
      </c>
      <c r="F2261">
        <v>0</v>
      </c>
      <c r="G2261">
        <v>0</v>
      </c>
    </row>
    <row r="2262" spans="1:7" x14ac:dyDescent="0.3">
      <c r="A2262" s="1" t="s">
        <v>57</v>
      </c>
      <c r="B2262">
        <v>2021</v>
      </c>
      <c r="C2262" s="1" t="s">
        <v>83</v>
      </c>
      <c r="D2262" s="1" t="s">
        <v>86</v>
      </c>
      <c r="E2262">
        <v>31025</v>
      </c>
      <c r="F2262">
        <v>142340</v>
      </c>
      <c r="G2262">
        <v>395</v>
      </c>
    </row>
    <row r="2263" spans="1:7" x14ac:dyDescent="0.3">
      <c r="A2263" s="1" t="s">
        <v>57</v>
      </c>
      <c r="B2263">
        <v>2021</v>
      </c>
      <c r="C2263" s="1" t="s">
        <v>83</v>
      </c>
      <c r="D2263" s="1" t="s">
        <v>90</v>
      </c>
      <c r="E2263">
        <v>372720</v>
      </c>
      <c r="F2263">
        <v>5029763</v>
      </c>
      <c r="G2263">
        <v>14019</v>
      </c>
    </row>
    <row r="2264" spans="1:7" x14ac:dyDescent="0.3">
      <c r="A2264" s="1" t="s">
        <v>57</v>
      </c>
      <c r="B2264">
        <v>2021</v>
      </c>
      <c r="C2264" s="1" t="s">
        <v>83</v>
      </c>
      <c r="D2264" s="1" t="s">
        <v>94</v>
      </c>
      <c r="E2264">
        <v>41580</v>
      </c>
      <c r="F2264">
        <v>1036286</v>
      </c>
      <c r="G2264">
        <v>0</v>
      </c>
    </row>
    <row r="2265" spans="1:7" x14ac:dyDescent="0.3">
      <c r="A2265" s="1" t="s">
        <v>57</v>
      </c>
      <c r="B2265">
        <v>2021</v>
      </c>
      <c r="C2265" s="1" t="s">
        <v>98</v>
      </c>
      <c r="D2265" s="1" t="s">
        <v>99</v>
      </c>
      <c r="E2265">
        <v>2638484</v>
      </c>
      <c r="F2265">
        <v>85351867</v>
      </c>
      <c r="G2265">
        <v>0</v>
      </c>
    </row>
    <row r="2266" spans="1:7" x14ac:dyDescent="0.3">
      <c r="A2266" s="1" t="s">
        <v>57</v>
      </c>
      <c r="B2266">
        <v>2021</v>
      </c>
      <c r="C2266" s="1" t="s">
        <v>98</v>
      </c>
      <c r="D2266" s="1" t="s">
        <v>104</v>
      </c>
      <c r="E2266">
        <v>3082742</v>
      </c>
      <c r="F2266">
        <v>350335971</v>
      </c>
      <c r="G2266">
        <v>843730</v>
      </c>
    </row>
    <row r="2267" spans="1:7" x14ac:dyDescent="0.3">
      <c r="A2267" s="1" t="s">
        <v>57</v>
      </c>
      <c r="B2267">
        <v>2021</v>
      </c>
      <c r="C2267" s="1" t="s">
        <v>98</v>
      </c>
      <c r="D2267" s="1" t="s">
        <v>116</v>
      </c>
      <c r="E2267">
        <v>607939</v>
      </c>
      <c r="F2267">
        <v>137745508</v>
      </c>
      <c r="G2267">
        <v>279213</v>
      </c>
    </row>
    <row r="2268" spans="1:7" x14ac:dyDescent="0.3">
      <c r="A2268" s="1" t="s">
        <v>57</v>
      </c>
      <c r="B2268">
        <v>2021</v>
      </c>
      <c r="C2268" s="1" t="s">
        <v>98</v>
      </c>
      <c r="D2268" s="1" t="s">
        <v>122</v>
      </c>
      <c r="E2268">
        <v>13304377</v>
      </c>
      <c r="F2268">
        <v>359601303</v>
      </c>
      <c r="G2268">
        <v>0</v>
      </c>
    </row>
    <row r="2269" spans="1:7" x14ac:dyDescent="0.3">
      <c r="A2269" s="1" t="s">
        <v>57</v>
      </c>
      <c r="B2269">
        <v>2021</v>
      </c>
      <c r="C2269" s="1" t="s">
        <v>98</v>
      </c>
      <c r="D2269" s="1" t="s">
        <v>351</v>
      </c>
      <c r="E2269">
        <v>0</v>
      </c>
      <c r="F2269">
        <v>0</v>
      </c>
      <c r="G2269">
        <v>0</v>
      </c>
    </row>
    <row r="2270" spans="1:7" x14ac:dyDescent="0.3">
      <c r="A2270" s="1" t="s">
        <v>58</v>
      </c>
      <c r="B2270">
        <v>2015</v>
      </c>
      <c r="C2270" s="1" t="s">
        <v>83</v>
      </c>
      <c r="D2270" s="1" t="s">
        <v>84</v>
      </c>
      <c r="E2270">
        <v>0</v>
      </c>
      <c r="F2270">
        <v>0</v>
      </c>
      <c r="G2270">
        <v>0</v>
      </c>
    </row>
    <row r="2271" spans="1:7" x14ac:dyDescent="0.3">
      <c r="A2271" s="1" t="s">
        <v>58</v>
      </c>
      <c r="B2271">
        <v>2015</v>
      </c>
      <c r="C2271" s="1" t="s">
        <v>83</v>
      </c>
      <c r="D2271" s="1" t="s">
        <v>86</v>
      </c>
      <c r="E2271">
        <v>24309.63</v>
      </c>
      <c r="F2271">
        <v>286012</v>
      </c>
      <c r="G2271">
        <v>820</v>
      </c>
    </row>
    <row r="2272" spans="1:7" x14ac:dyDescent="0.3">
      <c r="A2272" s="1" t="s">
        <v>58</v>
      </c>
      <c r="B2272">
        <v>2015</v>
      </c>
      <c r="C2272" s="1" t="s">
        <v>83</v>
      </c>
      <c r="D2272" s="1" t="s">
        <v>90</v>
      </c>
      <c r="E2272">
        <v>578647.69999999995</v>
      </c>
      <c r="F2272">
        <v>4151766</v>
      </c>
      <c r="G2272">
        <v>16277.72</v>
      </c>
    </row>
    <row r="2273" spans="1:7" x14ac:dyDescent="0.3">
      <c r="A2273" s="1" t="s">
        <v>58</v>
      </c>
      <c r="B2273">
        <v>2015</v>
      </c>
      <c r="C2273" s="1" t="s">
        <v>83</v>
      </c>
      <c r="D2273" s="1" t="s">
        <v>94</v>
      </c>
      <c r="E2273">
        <v>33250.92</v>
      </c>
      <c r="F2273">
        <v>711650.96</v>
      </c>
      <c r="G2273">
        <v>0</v>
      </c>
    </row>
    <row r="2274" spans="1:7" x14ac:dyDescent="0.3">
      <c r="A2274" s="1" t="s">
        <v>58</v>
      </c>
      <c r="B2274">
        <v>2015</v>
      </c>
      <c r="C2274" s="1" t="s">
        <v>98</v>
      </c>
      <c r="D2274" s="1" t="s">
        <v>99</v>
      </c>
      <c r="E2274">
        <v>3449410.3</v>
      </c>
      <c r="F2274">
        <v>116113172</v>
      </c>
      <c r="G2274">
        <v>0</v>
      </c>
    </row>
    <row r="2275" spans="1:7" x14ac:dyDescent="0.3">
      <c r="A2275" s="1" t="s">
        <v>58</v>
      </c>
      <c r="B2275">
        <v>2015</v>
      </c>
      <c r="C2275" s="1" t="s">
        <v>98</v>
      </c>
      <c r="D2275" s="1" t="s">
        <v>104</v>
      </c>
      <c r="E2275">
        <v>4346041.92</v>
      </c>
      <c r="F2275">
        <v>393874816.00999999</v>
      </c>
      <c r="G2275">
        <v>992097.8</v>
      </c>
    </row>
    <row r="2276" spans="1:7" x14ac:dyDescent="0.3">
      <c r="A2276" s="1" t="s">
        <v>58</v>
      </c>
      <c r="B2276">
        <v>2015</v>
      </c>
      <c r="C2276" s="1" t="s">
        <v>98</v>
      </c>
      <c r="D2276" s="1" t="s">
        <v>116</v>
      </c>
      <c r="E2276">
        <v>0</v>
      </c>
      <c r="F2276">
        <v>0</v>
      </c>
      <c r="G2276">
        <v>0</v>
      </c>
    </row>
    <row r="2277" spans="1:7" x14ac:dyDescent="0.3">
      <c r="A2277" s="1" t="s">
        <v>58</v>
      </c>
      <c r="B2277">
        <v>2015</v>
      </c>
      <c r="C2277" s="1" t="s">
        <v>98</v>
      </c>
      <c r="D2277" s="1" t="s">
        <v>122</v>
      </c>
      <c r="E2277">
        <v>11845244.98</v>
      </c>
      <c r="F2277">
        <v>325391766</v>
      </c>
      <c r="G2277">
        <v>0</v>
      </c>
    </row>
    <row r="2278" spans="1:7" x14ac:dyDescent="0.3">
      <c r="A2278" s="1" t="s">
        <v>58</v>
      </c>
      <c r="B2278">
        <v>2015</v>
      </c>
      <c r="C2278" s="1" t="s">
        <v>98</v>
      </c>
      <c r="D2278" s="1" t="s">
        <v>351</v>
      </c>
      <c r="E2278">
        <v>0</v>
      </c>
      <c r="F2278">
        <v>0</v>
      </c>
      <c r="G2278">
        <v>0</v>
      </c>
    </row>
    <row r="2279" spans="1:7" x14ac:dyDescent="0.3">
      <c r="A2279" s="1" t="s">
        <v>58</v>
      </c>
      <c r="B2279">
        <v>2016</v>
      </c>
      <c r="C2279" s="1" t="s">
        <v>83</v>
      </c>
      <c r="D2279" s="1" t="s">
        <v>84</v>
      </c>
      <c r="E2279">
        <v>0</v>
      </c>
      <c r="F2279">
        <v>0</v>
      </c>
      <c r="G2279">
        <v>0</v>
      </c>
    </row>
    <row r="2280" spans="1:7" x14ac:dyDescent="0.3">
      <c r="A2280" s="1" t="s">
        <v>58</v>
      </c>
      <c r="B2280">
        <v>2016</v>
      </c>
      <c r="C2280" s="1" t="s">
        <v>83</v>
      </c>
      <c r="D2280" s="1" t="s">
        <v>86</v>
      </c>
      <c r="E2280">
        <v>24718.29</v>
      </c>
      <c r="F2280">
        <v>287405</v>
      </c>
      <c r="G2280">
        <v>798</v>
      </c>
    </row>
    <row r="2281" spans="1:7" x14ac:dyDescent="0.3">
      <c r="A2281" s="1" t="s">
        <v>58</v>
      </c>
      <c r="B2281">
        <v>2016</v>
      </c>
      <c r="C2281" s="1" t="s">
        <v>83</v>
      </c>
      <c r="D2281" s="1" t="s">
        <v>90</v>
      </c>
      <c r="E2281">
        <v>554622.87</v>
      </c>
      <c r="F2281">
        <v>3224977.02</v>
      </c>
      <c r="G2281">
        <v>8800.2800000000007</v>
      </c>
    </row>
    <row r="2282" spans="1:7" x14ac:dyDescent="0.3">
      <c r="A2282" s="1" t="s">
        <v>58</v>
      </c>
      <c r="B2282">
        <v>2016</v>
      </c>
      <c r="C2282" s="1" t="s">
        <v>83</v>
      </c>
      <c r="D2282" s="1" t="s">
        <v>94</v>
      </c>
      <c r="E2282">
        <v>21845.69</v>
      </c>
      <c r="F2282">
        <v>669403.74</v>
      </c>
      <c r="G2282">
        <v>0</v>
      </c>
    </row>
    <row r="2283" spans="1:7" x14ac:dyDescent="0.3">
      <c r="A2283" s="1" t="s">
        <v>58</v>
      </c>
      <c r="B2283">
        <v>2016</v>
      </c>
      <c r="C2283" s="1" t="s">
        <v>98</v>
      </c>
      <c r="D2283" s="1" t="s">
        <v>99</v>
      </c>
      <c r="E2283">
        <v>3528213.66</v>
      </c>
      <c r="F2283">
        <v>110698455.04000001</v>
      </c>
      <c r="G2283">
        <v>0</v>
      </c>
    </row>
    <row r="2284" spans="1:7" x14ac:dyDescent="0.3">
      <c r="A2284" s="1" t="s">
        <v>58</v>
      </c>
      <c r="B2284">
        <v>2016</v>
      </c>
      <c r="C2284" s="1" t="s">
        <v>98</v>
      </c>
      <c r="D2284" s="1" t="s">
        <v>104</v>
      </c>
      <c r="E2284">
        <v>4413768.05</v>
      </c>
      <c r="F2284">
        <v>392698593.41000003</v>
      </c>
      <c r="G2284">
        <v>1006741.56</v>
      </c>
    </row>
    <row r="2285" spans="1:7" x14ac:dyDescent="0.3">
      <c r="A2285" s="1" t="s">
        <v>58</v>
      </c>
      <c r="B2285">
        <v>2016</v>
      </c>
      <c r="C2285" s="1" t="s">
        <v>98</v>
      </c>
      <c r="D2285" s="1" t="s">
        <v>116</v>
      </c>
      <c r="E2285">
        <v>0</v>
      </c>
      <c r="F2285">
        <v>0</v>
      </c>
      <c r="G2285">
        <v>0</v>
      </c>
    </row>
    <row r="2286" spans="1:7" x14ac:dyDescent="0.3">
      <c r="A2286" s="1" t="s">
        <v>58</v>
      </c>
      <c r="B2286">
        <v>2016</v>
      </c>
      <c r="C2286" s="1" t="s">
        <v>98</v>
      </c>
      <c r="D2286" s="1" t="s">
        <v>122</v>
      </c>
      <c r="E2286">
        <v>12197284.779999999</v>
      </c>
      <c r="F2286">
        <v>315812814.25</v>
      </c>
      <c r="G2286">
        <v>0</v>
      </c>
    </row>
    <row r="2287" spans="1:7" x14ac:dyDescent="0.3">
      <c r="A2287" s="1" t="s">
        <v>58</v>
      </c>
      <c r="B2287">
        <v>2016</v>
      </c>
      <c r="C2287" s="1" t="s">
        <v>98</v>
      </c>
      <c r="D2287" s="1" t="s">
        <v>351</v>
      </c>
      <c r="E2287">
        <v>0</v>
      </c>
      <c r="F2287">
        <v>0</v>
      </c>
      <c r="G2287">
        <v>0</v>
      </c>
    </row>
    <row r="2288" spans="1:7" x14ac:dyDescent="0.3">
      <c r="A2288" s="1" t="s">
        <v>58</v>
      </c>
      <c r="B2288">
        <v>2017</v>
      </c>
      <c r="C2288" s="1" t="s">
        <v>83</v>
      </c>
      <c r="D2288" s="1" t="s">
        <v>84</v>
      </c>
      <c r="E2288">
        <v>0</v>
      </c>
      <c r="F2288">
        <v>0</v>
      </c>
      <c r="G2288">
        <v>0</v>
      </c>
    </row>
    <row r="2289" spans="1:7" x14ac:dyDescent="0.3">
      <c r="A2289" s="1" t="s">
        <v>58</v>
      </c>
      <c r="B2289">
        <v>2017</v>
      </c>
      <c r="C2289" s="1" t="s">
        <v>83</v>
      </c>
      <c r="D2289" s="1" t="s">
        <v>86</v>
      </c>
      <c r="E2289">
        <v>15702</v>
      </c>
      <c r="F2289">
        <v>278160</v>
      </c>
      <c r="G2289">
        <v>773</v>
      </c>
    </row>
    <row r="2290" spans="1:7" x14ac:dyDescent="0.3">
      <c r="A2290" s="1" t="s">
        <v>58</v>
      </c>
      <c r="B2290">
        <v>2017</v>
      </c>
      <c r="C2290" s="1" t="s">
        <v>83</v>
      </c>
      <c r="D2290" s="1" t="s">
        <v>90</v>
      </c>
      <c r="E2290">
        <v>578852.93000000005</v>
      </c>
      <c r="F2290">
        <v>3144029</v>
      </c>
      <c r="G2290">
        <v>8475.9599999999991</v>
      </c>
    </row>
    <row r="2291" spans="1:7" x14ac:dyDescent="0.3">
      <c r="A2291" s="1" t="s">
        <v>58</v>
      </c>
      <c r="B2291">
        <v>2017</v>
      </c>
      <c r="C2291" s="1" t="s">
        <v>83</v>
      </c>
      <c r="D2291" s="1" t="s">
        <v>94</v>
      </c>
      <c r="E2291">
        <v>10231.08</v>
      </c>
      <c r="F2291">
        <v>661600</v>
      </c>
      <c r="G2291">
        <v>0</v>
      </c>
    </row>
    <row r="2292" spans="1:7" x14ac:dyDescent="0.3">
      <c r="A2292" s="1" t="s">
        <v>58</v>
      </c>
      <c r="B2292">
        <v>2017</v>
      </c>
      <c r="C2292" s="1" t="s">
        <v>98</v>
      </c>
      <c r="D2292" s="1" t="s">
        <v>99</v>
      </c>
      <c r="E2292">
        <v>3201397.08</v>
      </c>
      <c r="F2292">
        <v>111368443</v>
      </c>
      <c r="G2292">
        <v>0</v>
      </c>
    </row>
    <row r="2293" spans="1:7" x14ac:dyDescent="0.3">
      <c r="A2293" s="1" t="s">
        <v>58</v>
      </c>
      <c r="B2293">
        <v>2017</v>
      </c>
      <c r="C2293" s="1" t="s">
        <v>98</v>
      </c>
      <c r="D2293" s="1" t="s">
        <v>104</v>
      </c>
      <c r="E2293">
        <v>3729752.5</v>
      </c>
      <c r="F2293">
        <v>386532251.70999998</v>
      </c>
      <c r="G2293">
        <v>1027681.88</v>
      </c>
    </row>
    <row r="2294" spans="1:7" x14ac:dyDescent="0.3">
      <c r="A2294" s="1" t="s">
        <v>58</v>
      </c>
      <c r="B2294">
        <v>2017</v>
      </c>
      <c r="C2294" s="1" t="s">
        <v>98</v>
      </c>
      <c r="D2294" s="1" t="s">
        <v>116</v>
      </c>
      <c r="E2294">
        <v>0</v>
      </c>
      <c r="F2294">
        <v>0</v>
      </c>
      <c r="G2294">
        <v>0</v>
      </c>
    </row>
    <row r="2295" spans="1:7" x14ac:dyDescent="0.3">
      <c r="A2295" s="1" t="s">
        <v>58</v>
      </c>
      <c r="B2295">
        <v>2017</v>
      </c>
      <c r="C2295" s="1" t="s">
        <v>98</v>
      </c>
      <c r="D2295" s="1" t="s">
        <v>122</v>
      </c>
      <c r="E2295">
        <v>11372334</v>
      </c>
      <c r="F2295">
        <v>307167511</v>
      </c>
      <c r="G2295">
        <v>0</v>
      </c>
    </row>
    <row r="2296" spans="1:7" x14ac:dyDescent="0.3">
      <c r="A2296" s="1" t="s">
        <v>58</v>
      </c>
      <c r="B2296">
        <v>2017</v>
      </c>
      <c r="C2296" s="1" t="s">
        <v>98</v>
      </c>
      <c r="D2296" s="1" t="s">
        <v>351</v>
      </c>
      <c r="E2296">
        <v>0</v>
      </c>
      <c r="F2296">
        <v>0</v>
      </c>
      <c r="G2296">
        <v>0</v>
      </c>
    </row>
    <row r="2297" spans="1:7" x14ac:dyDescent="0.3">
      <c r="A2297" s="1" t="s">
        <v>58</v>
      </c>
      <c r="B2297">
        <v>2018</v>
      </c>
      <c r="C2297" s="1" t="s">
        <v>83</v>
      </c>
      <c r="D2297" s="1" t="s">
        <v>84</v>
      </c>
      <c r="E2297">
        <v>0</v>
      </c>
      <c r="F2297">
        <v>0</v>
      </c>
      <c r="G2297">
        <v>0</v>
      </c>
    </row>
    <row r="2298" spans="1:7" x14ac:dyDescent="0.3">
      <c r="A2298" s="1" t="s">
        <v>58</v>
      </c>
      <c r="B2298">
        <v>2018</v>
      </c>
      <c r="C2298" s="1" t="s">
        <v>83</v>
      </c>
      <c r="D2298" s="1" t="s">
        <v>86</v>
      </c>
      <c r="E2298">
        <v>14603.52</v>
      </c>
      <c r="F2298">
        <v>275116</v>
      </c>
      <c r="G2298">
        <v>764</v>
      </c>
    </row>
    <row r="2299" spans="1:7" x14ac:dyDescent="0.3">
      <c r="A2299" s="1" t="s">
        <v>58</v>
      </c>
      <c r="B2299">
        <v>2018</v>
      </c>
      <c r="C2299" s="1" t="s">
        <v>83</v>
      </c>
      <c r="D2299" s="1" t="s">
        <v>90</v>
      </c>
      <c r="E2299">
        <v>669199.1</v>
      </c>
      <c r="F2299">
        <v>3085054</v>
      </c>
      <c r="G2299">
        <v>8308</v>
      </c>
    </row>
    <row r="2300" spans="1:7" x14ac:dyDescent="0.3">
      <c r="A2300" s="1" t="s">
        <v>58</v>
      </c>
      <c r="B2300">
        <v>2018</v>
      </c>
      <c r="C2300" s="1" t="s">
        <v>83</v>
      </c>
      <c r="D2300" s="1" t="s">
        <v>94</v>
      </c>
      <c r="E2300">
        <v>7598.32</v>
      </c>
      <c r="F2300">
        <v>947046</v>
      </c>
      <c r="G2300">
        <v>0</v>
      </c>
    </row>
    <row r="2301" spans="1:7" x14ac:dyDescent="0.3">
      <c r="A2301" s="1" t="s">
        <v>58</v>
      </c>
      <c r="B2301">
        <v>2018</v>
      </c>
      <c r="C2301" s="1" t="s">
        <v>98</v>
      </c>
      <c r="D2301" s="1" t="s">
        <v>99</v>
      </c>
      <c r="E2301">
        <v>3939720.99</v>
      </c>
      <c r="F2301">
        <v>115923228</v>
      </c>
      <c r="G2301">
        <v>0</v>
      </c>
    </row>
    <row r="2302" spans="1:7" x14ac:dyDescent="0.3">
      <c r="A2302" s="1" t="s">
        <v>58</v>
      </c>
      <c r="B2302">
        <v>2018</v>
      </c>
      <c r="C2302" s="1" t="s">
        <v>98</v>
      </c>
      <c r="D2302" s="1" t="s">
        <v>104</v>
      </c>
      <c r="E2302">
        <v>4865038.8499999996</v>
      </c>
      <c r="F2302">
        <v>392443679</v>
      </c>
      <c r="G2302">
        <v>904334</v>
      </c>
    </row>
    <row r="2303" spans="1:7" x14ac:dyDescent="0.3">
      <c r="A2303" s="1" t="s">
        <v>58</v>
      </c>
      <c r="B2303">
        <v>2018</v>
      </c>
      <c r="C2303" s="1" t="s">
        <v>98</v>
      </c>
      <c r="D2303" s="1" t="s">
        <v>116</v>
      </c>
      <c r="E2303">
        <v>0</v>
      </c>
      <c r="F2303">
        <v>0</v>
      </c>
      <c r="G2303">
        <v>0</v>
      </c>
    </row>
    <row r="2304" spans="1:7" x14ac:dyDescent="0.3">
      <c r="A2304" s="1" t="s">
        <v>58</v>
      </c>
      <c r="B2304">
        <v>2018</v>
      </c>
      <c r="C2304" s="1" t="s">
        <v>98</v>
      </c>
      <c r="D2304" s="1" t="s">
        <v>122</v>
      </c>
      <c r="E2304">
        <v>11968474.300000001</v>
      </c>
      <c r="F2304">
        <v>332824319</v>
      </c>
      <c r="G2304">
        <v>0</v>
      </c>
    </row>
    <row r="2305" spans="1:7" x14ac:dyDescent="0.3">
      <c r="A2305" s="1" t="s">
        <v>58</v>
      </c>
      <c r="B2305">
        <v>2018</v>
      </c>
      <c r="C2305" s="1" t="s">
        <v>98</v>
      </c>
      <c r="D2305" s="1" t="s">
        <v>351</v>
      </c>
      <c r="E2305">
        <v>0</v>
      </c>
      <c r="F2305">
        <v>0</v>
      </c>
      <c r="G2305">
        <v>0</v>
      </c>
    </row>
    <row r="2306" spans="1:7" x14ac:dyDescent="0.3">
      <c r="A2306" s="1" t="s">
        <v>58</v>
      </c>
      <c r="B2306">
        <v>2019</v>
      </c>
      <c r="C2306" s="1" t="s">
        <v>83</v>
      </c>
      <c r="D2306" s="1" t="s">
        <v>84</v>
      </c>
      <c r="E2306">
        <v>0</v>
      </c>
      <c r="F2306">
        <v>0</v>
      </c>
      <c r="G2306">
        <v>0</v>
      </c>
    </row>
    <row r="2307" spans="1:7" x14ac:dyDescent="0.3">
      <c r="A2307" s="1" t="s">
        <v>58</v>
      </c>
      <c r="B2307">
        <v>2019</v>
      </c>
      <c r="C2307" s="1" t="s">
        <v>83</v>
      </c>
      <c r="D2307" s="1" t="s">
        <v>86</v>
      </c>
      <c r="E2307">
        <v>16741.55</v>
      </c>
      <c r="F2307">
        <v>269394</v>
      </c>
      <c r="G2307">
        <v>777</v>
      </c>
    </row>
    <row r="2308" spans="1:7" x14ac:dyDescent="0.3">
      <c r="A2308" s="1" t="s">
        <v>58</v>
      </c>
      <c r="B2308">
        <v>2019</v>
      </c>
      <c r="C2308" s="1" t="s">
        <v>83</v>
      </c>
      <c r="D2308" s="1" t="s">
        <v>90</v>
      </c>
      <c r="E2308">
        <v>615858.94999999995</v>
      </c>
      <c r="F2308">
        <v>3074190</v>
      </c>
      <c r="G2308">
        <v>8507</v>
      </c>
    </row>
    <row r="2309" spans="1:7" x14ac:dyDescent="0.3">
      <c r="A2309" s="1" t="s">
        <v>58</v>
      </c>
      <c r="B2309">
        <v>2019</v>
      </c>
      <c r="C2309" s="1" t="s">
        <v>83</v>
      </c>
      <c r="D2309" s="1" t="s">
        <v>94</v>
      </c>
      <c r="E2309">
        <v>6807.45</v>
      </c>
      <c r="F2309">
        <v>942615</v>
      </c>
      <c r="G2309">
        <v>0</v>
      </c>
    </row>
    <row r="2310" spans="1:7" x14ac:dyDescent="0.3">
      <c r="A2310" s="1" t="s">
        <v>58</v>
      </c>
      <c r="B2310">
        <v>2019</v>
      </c>
      <c r="C2310" s="1" t="s">
        <v>98</v>
      </c>
      <c r="D2310" s="1" t="s">
        <v>99</v>
      </c>
      <c r="E2310">
        <v>3556975.85</v>
      </c>
      <c r="F2310">
        <v>111142850</v>
      </c>
      <c r="G2310">
        <v>0</v>
      </c>
    </row>
    <row r="2311" spans="1:7" x14ac:dyDescent="0.3">
      <c r="A2311" s="1" t="s">
        <v>58</v>
      </c>
      <c r="B2311">
        <v>2019</v>
      </c>
      <c r="C2311" s="1" t="s">
        <v>98</v>
      </c>
      <c r="D2311" s="1" t="s">
        <v>104</v>
      </c>
      <c r="E2311">
        <v>4211227.5599999996</v>
      </c>
      <c r="F2311">
        <v>389079641</v>
      </c>
      <c r="G2311">
        <v>1003706</v>
      </c>
    </row>
    <row r="2312" spans="1:7" x14ac:dyDescent="0.3">
      <c r="A2312" s="1" t="s">
        <v>58</v>
      </c>
      <c r="B2312">
        <v>2019</v>
      </c>
      <c r="C2312" s="1" t="s">
        <v>98</v>
      </c>
      <c r="D2312" s="1" t="s">
        <v>116</v>
      </c>
      <c r="E2312">
        <v>0</v>
      </c>
      <c r="F2312">
        <v>0</v>
      </c>
      <c r="G2312">
        <v>0</v>
      </c>
    </row>
    <row r="2313" spans="1:7" x14ac:dyDescent="0.3">
      <c r="A2313" s="1" t="s">
        <v>58</v>
      </c>
      <c r="B2313">
        <v>2019</v>
      </c>
      <c r="C2313" s="1" t="s">
        <v>98</v>
      </c>
      <c r="D2313" s="1" t="s">
        <v>122</v>
      </c>
      <c r="E2313">
        <v>12840625.220000001</v>
      </c>
      <c r="F2313">
        <v>320084397</v>
      </c>
      <c r="G2313">
        <v>0</v>
      </c>
    </row>
    <row r="2314" spans="1:7" x14ac:dyDescent="0.3">
      <c r="A2314" s="1" t="s">
        <v>58</v>
      </c>
      <c r="B2314">
        <v>2019</v>
      </c>
      <c r="C2314" s="1" t="s">
        <v>98</v>
      </c>
      <c r="D2314" s="1" t="s">
        <v>351</v>
      </c>
      <c r="E2314">
        <v>0</v>
      </c>
      <c r="F2314">
        <v>0</v>
      </c>
      <c r="G2314">
        <v>0</v>
      </c>
    </row>
    <row r="2315" spans="1:7" x14ac:dyDescent="0.3">
      <c r="A2315" s="1" t="s">
        <v>58</v>
      </c>
      <c r="B2315">
        <v>2020</v>
      </c>
      <c r="C2315" s="1" t="s">
        <v>83</v>
      </c>
      <c r="D2315" s="1" t="s">
        <v>84</v>
      </c>
      <c r="E2315">
        <v>0</v>
      </c>
      <c r="F2315">
        <v>0</v>
      </c>
      <c r="G2315">
        <v>0</v>
      </c>
    </row>
    <row r="2316" spans="1:7" x14ac:dyDescent="0.3">
      <c r="A2316" s="1" t="s">
        <v>58</v>
      </c>
      <c r="B2316">
        <v>2020</v>
      </c>
      <c r="C2316" s="1" t="s">
        <v>83</v>
      </c>
      <c r="D2316" s="1" t="s">
        <v>86</v>
      </c>
      <c r="E2316">
        <v>15294.93</v>
      </c>
      <c r="F2316">
        <v>65605.08</v>
      </c>
      <c r="G2316">
        <v>182.24</v>
      </c>
    </row>
    <row r="2317" spans="1:7" x14ac:dyDescent="0.3">
      <c r="A2317" s="1" t="s">
        <v>58</v>
      </c>
      <c r="B2317">
        <v>2020</v>
      </c>
      <c r="C2317" s="1" t="s">
        <v>83</v>
      </c>
      <c r="D2317" s="1" t="s">
        <v>90</v>
      </c>
      <c r="E2317">
        <v>420710.73</v>
      </c>
      <c r="F2317">
        <v>2973754.35</v>
      </c>
      <c r="G2317">
        <v>1417.56</v>
      </c>
    </row>
    <row r="2318" spans="1:7" x14ac:dyDescent="0.3">
      <c r="A2318" s="1" t="s">
        <v>58</v>
      </c>
      <c r="B2318">
        <v>2020</v>
      </c>
      <c r="C2318" s="1" t="s">
        <v>83</v>
      </c>
      <c r="D2318" s="1" t="s">
        <v>94</v>
      </c>
      <c r="E2318">
        <v>6627.69</v>
      </c>
      <c r="F2318">
        <v>949033.76</v>
      </c>
      <c r="G2318">
        <v>0</v>
      </c>
    </row>
    <row r="2319" spans="1:7" x14ac:dyDescent="0.3">
      <c r="A2319" s="1" t="s">
        <v>58</v>
      </c>
      <c r="B2319">
        <v>2020</v>
      </c>
      <c r="C2319" s="1" t="s">
        <v>98</v>
      </c>
      <c r="D2319" s="1" t="s">
        <v>99</v>
      </c>
      <c r="E2319">
        <v>3601193.45</v>
      </c>
      <c r="F2319">
        <v>102705955</v>
      </c>
      <c r="G2319">
        <v>54771.33</v>
      </c>
    </row>
    <row r="2320" spans="1:7" x14ac:dyDescent="0.3">
      <c r="A2320" s="1" t="s">
        <v>58</v>
      </c>
      <c r="B2320">
        <v>2020</v>
      </c>
      <c r="C2320" s="1" t="s">
        <v>98</v>
      </c>
      <c r="D2320" s="1" t="s">
        <v>104</v>
      </c>
      <c r="E2320">
        <v>4231520.22</v>
      </c>
      <c r="F2320">
        <v>367369467.77999997</v>
      </c>
      <c r="G2320">
        <v>914029.19</v>
      </c>
    </row>
    <row r="2321" spans="1:7" x14ac:dyDescent="0.3">
      <c r="A2321" s="1" t="s">
        <v>58</v>
      </c>
      <c r="B2321">
        <v>2020</v>
      </c>
      <c r="C2321" s="1" t="s">
        <v>98</v>
      </c>
      <c r="D2321" s="1" t="s">
        <v>116</v>
      </c>
      <c r="E2321">
        <v>0</v>
      </c>
      <c r="F2321">
        <v>0</v>
      </c>
      <c r="G2321">
        <v>0</v>
      </c>
    </row>
    <row r="2322" spans="1:7" x14ac:dyDescent="0.3">
      <c r="A2322" s="1" t="s">
        <v>58</v>
      </c>
      <c r="B2322">
        <v>2020</v>
      </c>
      <c r="C2322" s="1" t="s">
        <v>98</v>
      </c>
      <c r="D2322" s="1" t="s">
        <v>122</v>
      </c>
      <c r="E2322">
        <v>12514913.67</v>
      </c>
      <c r="F2322">
        <v>346294223</v>
      </c>
      <c r="G2322">
        <v>0</v>
      </c>
    </row>
    <row r="2323" spans="1:7" x14ac:dyDescent="0.3">
      <c r="A2323" s="1" t="s">
        <v>58</v>
      </c>
      <c r="B2323">
        <v>2020</v>
      </c>
      <c r="C2323" s="1" t="s">
        <v>98</v>
      </c>
      <c r="D2323" s="1" t="s">
        <v>351</v>
      </c>
      <c r="E2323">
        <v>0</v>
      </c>
      <c r="F2323">
        <v>0</v>
      </c>
      <c r="G2323">
        <v>0</v>
      </c>
    </row>
    <row r="2324" spans="1:7" x14ac:dyDescent="0.3">
      <c r="A2324" s="1" t="s">
        <v>58</v>
      </c>
      <c r="B2324">
        <v>2021</v>
      </c>
      <c r="C2324" s="1" t="s">
        <v>83</v>
      </c>
      <c r="D2324" s="1" t="s">
        <v>84</v>
      </c>
      <c r="E2324">
        <v>0</v>
      </c>
      <c r="F2324">
        <v>0</v>
      </c>
      <c r="G2324">
        <v>0</v>
      </c>
    </row>
    <row r="2325" spans="1:7" x14ac:dyDescent="0.3">
      <c r="A2325" s="1" t="s">
        <v>58</v>
      </c>
      <c r="B2325">
        <v>2021</v>
      </c>
      <c r="C2325" s="1" t="s">
        <v>83</v>
      </c>
      <c r="D2325" s="1" t="s">
        <v>86</v>
      </c>
      <c r="E2325">
        <v>9511.07</v>
      </c>
      <c r="F2325">
        <v>151891</v>
      </c>
      <c r="G2325">
        <v>254</v>
      </c>
    </row>
    <row r="2326" spans="1:7" x14ac:dyDescent="0.3">
      <c r="A2326" s="1" t="s">
        <v>58</v>
      </c>
      <c r="B2326">
        <v>2021</v>
      </c>
      <c r="C2326" s="1" t="s">
        <v>83</v>
      </c>
      <c r="D2326" s="1" t="s">
        <v>90</v>
      </c>
      <c r="E2326">
        <v>249048.52</v>
      </c>
      <c r="F2326">
        <v>2940304</v>
      </c>
      <c r="G2326">
        <v>8904</v>
      </c>
    </row>
    <row r="2327" spans="1:7" x14ac:dyDescent="0.3">
      <c r="A2327" s="1" t="s">
        <v>58</v>
      </c>
      <c r="B2327">
        <v>2021</v>
      </c>
      <c r="C2327" s="1" t="s">
        <v>83</v>
      </c>
      <c r="D2327" s="1" t="s">
        <v>94</v>
      </c>
      <c r="E2327">
        <v>347405.98</v>
      </c>
      <c r="F2327">
        <v>664037</v>
      </c>
      <c r="G2327">
        <v>0</v>
      </c>
    </row>
    <row r="2328" spans="1:7" x14ac:dyDescent="0.3">
      <c r="A2328" s="1" t="s">
        <v>58</v>
      </c>
      <c r="B2328">
        <v>2021</v>
      </c>
      <c r="C2328" s="1" t="s">
        <v>98</v>
      </c>
      <c r="D2328" s="1" t="s">
        <v>99</v>
      </c>
      <c r="E2328">
        <v>3186677.01</v>
      </c>
      <c r="F2328">
        <v>102481873</v>
      </c>
      <c r="G2328">
        <v>47529</v>
      </c>
    </row>
    <row r="2329" spans="1:7" x14ac:dyDescent="0.3">
      <c r="A2329" s="1" t="s">
        <v>58</v>
      </c>
      <c r="B2329">
        <v>2021</v>
      </c>
      <c r="C2329" s="1" t="s">
        <v>98</v>
      </c>
      <c r="D2329" s="1" t="s">
        <v>104</v>
      </c>
      <c r="E2329">
        <v>5113703.83</v>
      </c>
      <c r="F2329">
        <v>370926050</v>
      </c>
      <c r="G2329">
        <v>1055868</v>
      </c>
    </row>
    <row r="2330" spans="1:7" x14ac:dyDescent="0.3">
      <c r="A2330" s="1" t="s">
        <v>58</v>
      </c>
      <c r="B2330">
        <v>2021</v>
      </c>
      <c r="C2330" s="1" t="s">
        <v>98</v>
      </c>
      <c r="D2330" s="1" t="s">
        <v>116</v>
      </c>
      <c r="E2330">
        <v>0</v>
      </c>
      <c r="F2330">
        <v>0</v>
      </c>
      <c r="G2330">
        <v>0</v>
      </c>
    </row>
    <row r="2331" spans="1:7" x14ac:dyDescent="0.3">
      <c r="A2331" s="1" t="s">
        <v>58</v>
      </c>
      <c r="B2331">
        <v>2021</v>
      </c>
      <c r="C2331" s="1" t="s">
        <v>98</v>
      </c>
      <c r="D2331" s="1" t="s">
        <v>122</v>
      </c>
      <c r="E2331">
        <v>14276991.02</v>
      </c>
      <c r="F2331">
        <v>341755892</v>
      </c>
      <c r="G2331">
        <v>12</v>
      </c>
    </row>
    <row r="2332" spans="1:7" x14ac:dyDescent="0.3">
      <c r="A2332" s="1" t="s">
        <v>58</v>
      </c>
      <c r="B2332">
        <v>2021</v>
      </c>
      <c r="C2332" s="1" t="s">
        <v>98</v>
      </c>
      <c r="D2332" s="1" t="s">
        <v>351</v>
      </c>
      <c r="E2332">
        <v>0</v>
      </c>
      <c r="F2332">
        <v>0</v>
      </c>
      <c r="G2332">
        <v>0</v>
      </c>
    </row>
    <row r="2333" spans="1:7" x14ac:dyDescent="0.3">
      <c r="A2333" s="1" t="s">
        <v>59</v>
      </c>
      <c r="B2333">
        <v>2015</v>
      </c>
      <c r="C2333" s="1" t="s">
        <v>83</v>
      </c>
      <c r="D2333" s="1" t="s">
        <v>84</v>
      </c>
      <c r="E2333">
        <v>0</v>
      </c>
      <c r="F2333">
        <v>0</v>
      </c>
      <c r="G2333">
        <v>0</v>
      </c>
    </row>
    <row r="2334" spans="1:7" x14ac:dyDescent="0.3">
      <c r="A2334" s="1" t="s">
        <v>59</v>
      </c>
      <c r="B2334">
        <v>2015</v>
      </c>
      <c r="C2334" s="1" t="s">
        <v>83</v>
      </c>
      <c r="D2334" s="1" t="s">
        <v>86</v>
      </c>
      <c r="E2334">
        <v>72684.81</v>
      </c>
      <c r="F2334">
        <v>255688</v>
      </c>
      <c r="G2334">
        <v>672</v>
      </c>
    </row>
    <row r="2335" spans="1:7" x14ac:dyDescent="0.3">
      <c r="A2335" s="1" t="s">
        <v>59</v>
      </c>
      <c r="B2335">
        <v>2015</v>
      </c>
      <c r="C2335" s="1" t="s">
        <v>83</v>
      </c>
      <c r="D2335" s="1" t="s">
        <v>90</v>
      </c>
      <c r="E2335">
        <v>274105.90000000002</v>
      </c>
      <c r="F2335">
        <v>7092580</v>
      </c>
      <c r="G2335">
        <v>20270</v>
      </c>
    </row>
    <row r="2336" spans="1:7" x14ac:dyDescent="0.3">
      <c r="A2336" s="1" t="s">
        <v>59</v>
      </c>
      <c r="B2336">
        <v>2015</v>
      </c>
      <c r="C2336" s="1" t="s">
        <v>83</v>
      </c>
      <c r="D2336" s="1" t="s">
        <v>94</v>
      </c>
      <c r="E2336">
        <v>105567.08</v>
      </c>
      <c r="F2336">
        <v>1583365</v>
      </c>
      <c r="G2336">
        <v>0</v>
      </c>
    </row>
    <row r="2337" spans="1:7" x14ac:dyDescent="0.3">
      <c r="A2337" s="1" t="s">
        <v>59</v>
      </c>
      <c r="B2337">
        <v>2015</v>
      </c>
      <c r="C2337" s="1" t="s">
        <v>98</v>
      </c>
      <c r="D2337" s="1" t="s">
        <v>99</v>
      </c>
      <c r="E2337">
        <v>3967625.83</v>
      </c>
      <c r="F2337">
        <v>125782373</v>
      </c>
      <c r="G2337">
        <v>0</v>
      </c>
    </row>
    <row r="2338" spans="1:7" x14ac:dyDescent="0.3">
      <c r="A2338" s="1" t="s">
        <v>59</v>
      </c>
      <c r="B2338">
        <v>2015</v>
      </c>
      <c r="C2338" s="1" t="s">
        <v>98</v>
      </c>
      <c r="D2338" s="1" t="s">
        <v>104</v>
      </c>
      <c r="E2338">
        <v>7228162.25</v>
      </c>
      <c r="F2338">
        <v>644165900</v>
      </c>
      <c r="G2338">
        <v>1640396</v>
      </c>
    </row>
    <row r="2339" spans="1:7" x14ac:dyDescent="0.3">
      <c r="A2339" s="1" t="s">
        <v>59</v>
      </c>
      <c r="B2339">
        <v>2015</v>
      </c>
      <c r="C2339" s="1" t="s">
        <v>98</v>
      </c>
      <c r="D2339" s="1" t="s">
        <v>116</v>
      </c>
      <c r="E2339">
        <v>0</v>
      </c>
      <c r="F2339">
        <v>0</v>
      </c>
      <c r="G2339">
        <v>0</v>
      </c>
    </row>
    <row r="2340" spans="1:7" x14ac:dyDescent="0.3">
      <c r="A2340" s="1" t="s">
        <v>59</v>
      </c>
      <c r="B2340">
        <v>2015</v>
      </c>
      <c r="C2340" s="1" t="s">
        <v>98</v>
      </c>
      <c r="D2340" s="1" t="s">
        <v>122</v>
      </c>
      <c r="E2340">
        <v>17632793.690000001</v>
      </c>
      <c r="F2340">
        <v>424304413</v>
      </c>
      <c r="G2340">
        <v>0</v>
      </c>
    </row>
    <row r="2341" spans="1:7" x14ac:dyDescent="0.3">
      <c r="A2341" s="1" t="s">
        <v>59</v>
      </c>
      <c r="B2341">
        <v>2015</v>
      </c>
      <c r="C2341" s="1" t="s">
        <v>98</v>
      </c>
      <c r="D2341" s="1" t="s">
        <v>351</v>
      </c>
      <c r="E2341">
        <v>0</v>
      </c>
      <c r="F2341">
        <v>0</v>
      </c>
      <c r="G2341">
        <v>0</v>
      </c>
    </row>
    <row r="2342" spans="1:7" x14ac:dyDescent="0.3">
      <c r="A2342" s="1" t="s">
        <v>59</v>
      </c>
      <c r="B2342">
        <v>2016</v>
      </c>
      <c r="C2342" s="1" t="s">
        <v>83</v>
      </c>
      <c r="D2342" s="1" t="s">
        <v>84</v>
      </c>
      <c r="E2342">
        <v>0</v>
      </c>
      <c r="F2342">
        <v>0</v>
      </c>
      <c r="G2342">
        <v>0</v>
      </c>
    </row>
    <row r="2343" spans="1:7" x14ac:dyDescent="0.3">
      <c r="A2343" s="1" t="s">
        <v>59</v>
      </c>
      <c r="B2343">
        <v>2016</v>
      </c>
      <c r="C2343" s="1" t="s">
        <v>83</v>
      </c>
      <c r="D2343" s="1" t="s">
        <v>86</v>
      </c>
      <c r="E2343">
        <v>13030.99</v>
      </c>
      <c r="F2343">
        <v>214632</v>
      </c>
      <c r="G2343">
        <v>642.57000000000005</v>
      </c>
    </row>
    <row r="2344" spans="1:7" x14ac:dyDescent="0.3">
      <c r="A2344" s="1" t="s">
        <v>59</v>
      </c>
      <c r="B2344">
        <v>2016</v>
      </c>
      <c r="C2344" s="1" t="s">
        <v>83</v>
      </c>
      <c r="D2344" s="1" t="s">
        <v>90</v>
      </c>
      <c r="E2344">
        <v>316915.65000000002</v>
      </c>
      <c r="F2344">
        <v>5019428</v>
      </c>
      <c r="G2344">
        <v>13925</v>
      </c>
    </row>
    <row r="2345" spans="1:7" x14ac:dyDescent="0.3">
      <c r="A2345" s="1" t="s">
        <v>59</v>
      </c>
      <c r="B2345">
        <v>2016</v>
      </c>
      <c r="C2345" s="1" t="s">
        <v>83</v>
      </c>
      <c r="D2345" s="1" t="s">
        <v>94</v>
      </c>
      <c r="E2345">
        <v>112852.54</v>
      </c>
      <c r="F2345">
        <v>1544838</v>
      </c>
      <c r="G2345">
        <v>0</v>
      </c>
    </row>
    <row r="2346" spans="1:7" x14ac:dyDescent="0.3">
      <c r="A2346" s="1" t="s">
        <v>59</v>
      </c>
      <c r="B2346">
        <v>2016</v>
      </c>
      <c r="C2346" s="1" t="s">
        <v>98</v>
      </c>
      <c r="D2346" s="1" t="s">
        <v>99</v>
      </c>
      <c r="E2346">
        <v>3791809.97</v>
      </c>
      <c r="F2346">
        <v>129793775</v>
      </c>
      <c r="G2346">
        <v>0</v>
      </c>
    </row>
    <row r="2347" spans="1:7" x14ac:dyDescent="0.3">
      <c r="A2347" s="1" t="s">
        <v>59</v>
      </c>
      <c r="B2347">
        <v>2016</v>
      </c>
      <c r="C2347" s="1" t="s">
        <v>98</v>
      </c>
      <c r="D2347" s="1" t="s">
        <v>104</v>
      </c>
      <c r="E2347">
        <v>5837487.9199999999</v>
      </c>
      <c r="F2347">
        <v>641153142</v>
      </c>
      <c r="G2347">
        <v>1612467.25</v>
      </c>
    </row>
    <row r="2348" spans="1:7" x14ac:dyDescent="0.3">
      <c r="A2348" s="1" t="s">
        <v>59</v>
      </c>
      <c r="B2348">
        <v>2016</v>
      </c>
      <c r="C2348" s="1" t="s">
        <v>98</v>
      </c>
      <c r="D2348" s="1" t="s">
        <v>116</v>
      </c>
      <c r="E2348">
        <v>0</v>
      </c>
      <c r="F2348">
        <v>0</v>
      </c>
      <c r="G2348">
        <v>0</v>
      </c>
    </row>
    <row r="2349" spans="1:7" x14ac:dyDescent="0.3">
      <c r="A2349" s="1" t="s">
        <v>59</v>
      </c>
      <c r="B2349">
        <v>2016</v>
      </c>
      <c r="C2349" s="1" t="s">
        <v>98</v>
      </c>
      <c r="D2349" s="1" t="s">
        <v>122</v>
      </c>
      <c r="E2349">
        <v>18312455.93</v>
      </c>
      <c r="F2349">
        <v>438510555</v>
      </c>
      <c r="G2349">
        <v>0</v>
      </c>
    </row>
    <row r="2350" spans="1:7" x14ac:dyDescent="0.3">
      <c r="A2350" s="1" t="s">
        <v>59</v>
      </c>
      <c r="B2350">
        <v>2016</v>
      </c>
      <c r="C2350" s="1" t="s">
        <v>98</v>
      </c>
      <c r="D2350" s="1" t="s">
        <v>351</v>
      </c>
      <c r="E2350">
        <v>0</v>
      </c>
      <c r="F2350">
        <v>0</v>
      </c>
      <c r="G2350">
        <v>0</v>
      </c>
    </row>
    <row r="2351" spans="1:7" x14ac:dyDescent="0.3">
      <c r="A2351" s="1" t="s">
        <v>59</v>
      </c>
      <c r="B2351">
        <v>2017</v>
      </c>
      <c r="C2351" s="1" t="s">
        <v>83</v>
      </c>
      <c r="D2351" s="1" t="s">
        <v>84</v>
      </c>
      <c r="E2351">
        <v>0</v>
      </c>
      <c r="F2351">
        <v>0</v>
      </c>
      <c r="G2351">
        <v>0</v>
      </c>
    </row>
    <row r="2352" spans="1:7" x14ac:dyDescent="0.3">
      <c r="A2352" s="1" t="s">
        <v>59</v>
      </c>
      <c r="B2352">
        <v>2017</v>
      </c>
      <c r="C2352" s="1" t="s">
        <v>83</v>
      </c>
      <c r="D2352" s="1" t="s">
        <v>86</v>
      </c>
      <c r="E2352">
        <v>80978.75</v>
      </c>
      <c r="F2352">
        <v>210487.91</v>
      </c>
      <c r="G2352">
        <v>645.54999999999995</v>
      </c>
    </row>
    <row r="2353" spans="1:7" x14ac:dyDescent="0.3">
      <c r="A2353" s="1" t="s">
        <v>59</v>
      </c>
      <c r="B2353">
        <v>2017</v>
      </c>
      <c r="C2353" s="1" t="s">
        <v>83</v>
      </c>
      <c r="D2353" s="1" t="s">
        <v>90</v>
      </c>
      <c r="E2353">
        <v>254779.38</v>
      </c>
      <c r="F2353">
        <v>4481099</v>
      </c>
      <c r="G2353">
        <v>12517</v>
      </c>
    </row>
    <row r="2354" spans="1:7" x14ac:dyDescent="0.3">
      <c r="A2354" s="1" t="s">
        <v>59</v>
      </c>
      <c r="B2354">
        <v>2017</v>
      </c>
      <c r="C2354" s="1" t="s">
        <v>83</v>
      </c>
      <c r="D2354" s="1" t="s">
        <v>94</v>
      </c>
      <c r="E2354">
        <v>109914.95</v>
      </c>
      <c r="F2354">
        <v>1535116</v>
      </c>
      <c r="G2354">
        <v>0</v>
      </c>
    </row>
    <row r="2355" spans="1:7" x14ac:dyDescent="0.3">
      <c r="A2355" s="1" t="s">
        <v>59</v>
      </c>
      <c r="B2355">
        <v>2017</v>
      </c>
      <c r="C2355" s="1" t="s">
        <v>98</v>
      </c>
      <c r="D2355" s="1" t="s">
        <v>99</v>
      </c>
      <c r="E2355">
        <v>3868954.76</v>
      </c>
      <c r="F2355">
        <v>126405562.45999999</v>
      </c>
      <c r="G2355">
        <v>0</v>
      </c>
    </row>
    <row r="2356" spans="1:7" x14ac:dyDescent="0.3">
      <c r="A2356" s="1" t="s">
        <v>59</v>
      </c>
      <c r="B2356">
        <v>2017</v>
      </c>
      <c r="C2356" s="1" t="s">
        <v>98</v>
      </c>
      <c r="D2356" s="1" t="s">
        <v>104</v>
      </c>
      <c r="E2356">
        <v>5978182.2199999997</v>
      </c>
      <c r="F2356">
        <v>625671011.84000003</v>
      </c>
      <c r="G2356">
        <v>1600330.51</v>
      </c>
    </row>
    <row r="2357" spans="1:7" x14ac:dyDescent="0.3">
      <c r="A2357" s="1" t="s">
        <v>59</v>
      </c>
      <c r="B2357">
        <v>2017</v>
      </c>
      <c r="C2357" s="1" t="s">
        <v>98</v>
      </c>
      <c r="D2357" s="1" t="s">
        <v>116</v>
      </c>
      <c r="E2357">
        <v>0</v>
      </c>
      <c r="F2357">
        <v>0</v>
      </c>
      <c r="G2357">
        <v>0</v>
      </c>
    </row>
    <row r="2358" spans="1:7" x14ac:dyDescent="0.3">
      <c r="A2358" s="1" t="s">
        <v>59</v>
      </c>
      <c r="B2358">
        <v>2017</v>
      </c>
      <c r="C2358" s="1" t="s">
        <v>98</v>
      </c>
      <c r="D2358" s="1" t="s">
        <v>122</v>
      </c>
      <c r="E2358">
        <v>18892613.789999999</v>
      </c>
      <c r="F2358">
        <v>409490463.02999997</v>
      </c>
      <c r="G2358">
        <v>0</v>
      </c>
    </row>
    <row r="2359" spans="1:7" x14ac:dyDescent="0.3">
      <c r="A2359" s="1" t="s">
        <v>59</v>
      </c>
      <c r="B2359">
        <v>2017</v>
      </c>
      <c r="C2359" s="1" t="s">
        <v>98</v>
      </c>
      <c r="D2359" s="1" t="s">
        <v>351</v>
      </c>
      <c r="E2359">
        <v>0</v>
      </c>
      <c r="F2359">
        <v>0</v>
      </c>
      <c r="G2359">
        <v>0</v>
      </c>
    </row>
    <row r="2360" spans="1:7" x14ac:dyDescent="0.3">
      <c r="A2360" s="1" t="s">
        <v>59</v>
      </c>
      <c r="B2360">
        <v>2018</v>
      </c>
      <c r="C2360" s="1" t="s">
        <v>83</v>
      </c>
      <c r="D2360" s="1" t="s">
        <v>84</v>
      </c>
      <c r="E2360">
        <v>0</v>
      </c>
      <c r="F2360">
        <v>0</v>
      </c>
      <c r="G2360">
        <v>0</v>
      </c>
    </row>
    <row r="2361" spans="1:7" x14ac:dyDescent="0.3">
      <c r="A2361" s="1" t="s">
        <v>59</v>
      </c>
      <c r="B2361">
        <v>2018</v>
      </c>
      <c r="C2361" s="1" t="s">
        <v>83</v>
      </c>
      <c r="D2361" s="1" t="s">
        <v>86</v>
      </c>
      <c r="E2361">
        <v>79422.62</v>
      </c>
      <c r="F2361">
        <v>220524</v>
      </c>
      <c r="G2361">
        <v>650</v>
      </c>
    </row>
    <row r="2362" spans="1:7" x14ac:dyDescent="0.3">
      <c r="A2362" s="1" t="s">
        <v>59</v>
      </c>
      <c r="B2362">
        <v>2018</v>
      </c>
      <c r="C2362" s="1" t="s">
        <v>83</v>
      </c>
      <c r="D2362" s="1" t="s">
        <v>90</v>
      </c>
      <c r="E2362">
        <v>257711.54</v>
      </c>
      <c r="F2362">
        <v>4494762</v>
      </c>
      <c r="G2362">
        <v>12519</v>
      </c>
    </row>
    <row r="2363" spans="1:7" x14ac:dyDescent="0.3">
      <c r="A2363" s="1" t="s">
        <v>59</v>
      </c>
      <c r="B2363">
        <v>2018</v>
      </c>
      <c r="C2363" s="1" t="s">
        <v>83</v>
      </c>
      <c r="D2363" s="1" t="s">
        <v>94</v>
      </c>
      <c r="E2363">
        <v>107203.06</v>
      </c>
      <c r="F2363">
        <v>1530550</v>
      </c>
      <c r="G2363">
        <v>0</v>
      </c>
    </row>
    <row r="2364" spans="1:7" x14ac:dyDescent="0.3">
      <c r="A2364" s="1" t="s">
        <v>59</v>
      </c>
      <c r="B2364">
        <v>2018</v>
      </c>
      <c r="C2364" s="1" t="s">
        <v>98</v>
      </c>
      <c r="D2364" s="1" t="s">
        <v>99</v>
      </c>
      <c r="E2364">
        <v>3914186.96</v>
      </c>
      <c r="F2364">
        <v>130540168</v>
      </c>
      <c r="G2364">
        <v>0</v>
      </c>
    </row>
    <row r="2365" spans="1:7" x14ac:dyDescent="0.3">
      <c r="A2365" s="1" t="s">
        <v>59</v>
      </c>
      <c r="B2365">
        <v>2018</v>
      </c>
      <c r="C2365" s="1" t="s">
        <v>98</v>
      </c>
      <c r="D2365" s="1" t="s">
        <v>104</v>
      </c>
      <c r="E2365">
        <v>6165999.1299999999</v>
      </c>
      <c r="F2365">
        <v>636993888</v>
      </c>
      <c r="G2365">
        <v>1618428</v>
      </c>
    </row>
    <row r="2366" spans="1:7" x14ac:dyDescent="0.3">
      <c r="A2366" s="1" t="s">
        <v>59</v>
      </c>
      <c r="B2366">
        <v>2018</v>
      </c>
      <c r="C2366" s="1" t="s">
        <v>98</v>
      </c>
      <c r="D2366" s="1" t="s">
        <v>116</v>
      </c>
      <c r="E2366">
        <v>0</v>
      </c>
      <c r="F2366">
        <v>0</v>
      </c>
      <c r="G2366">
        <v>0</v>
      </c>
    </row>
    <row r="2367" spans="1:7" x14ac:dyDescent="0.3">
      <c r="A2367" s="1" t="s">
        <v>59</v>
      </c>
      <c r="B2367">
        <v>2018</v>
      </c>
      <c r="C2367" s="1" t="s">
        <v>98</v>
      </c>
      <c r="D2367" s="1" t="s">
        <v>122</v>
      </c>
      <c r="E2367">
        <v>19555578.440000001</v>
      </c>
      <c r="F2367">
        <v>449942760</v>
      </c>
      <c r="G2367">
        <v>0</v>
      </c>
    </row>
    <row r="2368" spans="1:7" x14ac:dyDescent="0.3">
      <c r="A2368" s="1" t="s">
        <v>59</v>
      </c>
      <c r="B2368">
        <v>2018</v>
      </c>
      <c r="C2368" s="1" t="s">
        <v>98</v>
      </c>
      <c r="D2368" s="1" t="s">
        <v>351</v>
      </c>
      <c r="E2368">
        <v>0</v>
      </c>
      <c r="F2368">
        <v>0</v>
      </c>
      <c r="G2368">
        <v>0</v>
      </c>
    </row>
    <row r="2369" spans="1:7" x14ac:dyDescent="0.3">
      <c r="A2369" s="1" t="s">
        <v>59</v>
      </c>
      <c r="B2369">
        <v>2019</v>
      </c>
      <c r="C2369" s="1" t="s">
        <v>83</v>
      </c>
      <c r="D2369" s="1" t="s">
        <v>84</v>
      </c>
      <c r="E2369">
        <v>0</v>
      </c>
      <c r="F2369">
        <v>0</v>
      </c>
      <c r="G2369">
        <v>0</v>
      </c>
    </row>
    <row r="2370" spans="1:7" x14ac:dyDescent="0.3">
      <c r="A2370" s="1" t="s">
        <v>59</v>
      </c>
      <c r="B2370">
        <v>2019</v>
      </c>
      <c r="C2370" s="1" t="s">
        <v>83</v>
      </c>
      <c r="D2370" s="1" t="s">
        <v>86</v>
      </c>
      <c r="E2370">
        <v>84570.33</v>
      </c>
      <c r="F2370">
        <v>218186</v>
      </c>
      <c r="G2370">
        <v>923</v>
      </c>
    </row>
    <row r="2371" spans="1:7" x14ac:dyDescent="0.3">
      <c r="A2371" s="1" t="s">
        <v>59</v>
      </c>
      <c r="B2371">
        <v>2019</v>
      </c>
      <c r="C2371" s="1" t="s">
        <v>83</v>
      </c>
      <c r="D2371" s="1" t="s">
        <v>90</v>
      </c>
      <c r="E2371">
        <v>109226.24000000001</v>
      </c>
      <c r="F2371">
        <v>4379324</v>
      </c>
      <c r="G2371">
        <v>12447</v>
      </c>
    </row>
    <row r="2372" spans="1:7" x14ac:dyDescent="0.3">
      <c r="A2372" s="1" t="s">
        <v>59</v>
      </c>
      <c r="B2372">
        <v>2019</v>
      </c>
      <c r="C2372" s="1" t="s">
        <v>83</v>
      </c>
      <c r="D2372" s="1" t="s">
        <v>94</v>
      </c>
      <c r="E2372">
        <v>259439.58</v>
      </c>
      <c r="F2372">
        <v>1560915</v>
      </c>
      <c r="G2372">
        <v>0</v>
      </c>
    </row>
    <row r="2373" spans="1:7" x14ac:dyDescent="0.3">
      <c r="A2373" s="1" t="s">
        <v>59</v>
      </c>
      <c r="B2373">
        <v>2019</v>
      </c>
      <c r="C2373" s="1" t="s">
        <v>98</v>
      </c>
      <c r="D2373" s="1" t="s">
        <v>99</v>
      </c>
      <c r="E2373">
        <v>3917773.9</v>
      </c>
      <c r="F2373">
        <v>126745089</v>
      </c>
      <c r="G2373">
        <v>0</v>
      </c>
    </row>
    <row r="2374" spans="1:7" x14ac:dyDescent="0.3">
      <c r="A2374" s="1" t="s">
        <v>59</v>
      </c>
      <c r="B2374">
        <v>2019</v>
      </c>
      <c r="C2374" s="1" t="s">
        <v>98</v>
      </c>
      <c r="D2374" s="1" t="s">
        <v>104</v>
      </c>
      <c r="E2374">
        <v>6320654.1699999999</v>
      </c>
      <c r="F2374">
        <v>642357416</v>
      </c>
      <c r="G2374">
        <v>1639987</v>
      </c>
    </row>
    <row r="2375" spans="1:7" x14ac:dyDescent="0.3">
      <c r="A2375" s="1" t="s">
        <v>59</v>
      </c>
      <c r="B2375">
        <v>2019</v>
      </c>
      <c r="C2375" s="1" t="s">
        <v>98</v>
      </c>
      <c r="D2375" s="1" t="s">
        <v>116</v>
      </c>
      <c r="E2375">
        <v>0</v>
      </c>
      <c r="F2375">
        <v>0</v>
      </c>
      <c r="G2375">
        <v>0</v>
      </c>
    </row>
    <row r="2376" spans="1:7" x14ac:dyDescent="0.3">
      <c r="A2376" s="1" t="s">
        <v>59</v>
      </c>
      <c r="B2376">
        <v>2019</v>
      </c>
      <c r="C2376" s="1" t="s">
        <v>98</v>
      </c>
      <c r="D2376" s="1" t="s">
        <v>122</v>
      </c>
      <c r="E2376">
        <v>19823368.710000001</v>
      </c>
      <c r="F2376">
        <v>434759152</v>
      </c>
      <c r="G2376">
        <v>0</v>
      </c>
    </row>
    <row r="2377" spans="1:7" x14ac:dyDescent="0.3">
      <c r="A2377" s="1" t="s">
        <v>59</v>
      </c>
      <c r="B2377">
        <v>2019</v>
      </c>
      <c r="C2377" s="1" t="s">
        <v>98</v>
      </c>
      <c r="D2377" s="1" t="s">
        <v>351</v>
      </c>
      <c r="E2377">
        <v>0</v>
      </c>
      <c r="F2377">
        <v>0</v>
      </c>
      <c r="G2377">
        <v>0</v>
      </c>
    </row>
    <row r="2378" spans="1:7" x14ac:dyDescent="0.3">
      <c r="A2378" s="1" t="s">
        <v>59</v>
      </c>
      <c r="B2378">
        <v>2020</v>
      </c>
      <c r="C2378" s="1" t="s">
        <v>83</v>
      </c>
      <c r="D2378" s="1" t="s">
        <v>84</v>
      </c>
      <c r="E2378">
        <v>0</v>
      </c>
      <c r="F2378">
        <v>0</v>
      </c>
      <c r="G2378">
        <v>0</v>
      </c>
    </row>
    <row r="2379" spans="1:7" x14ac:dyDescent="0.3">
      <c r="A2379" s="1" t="s">
        <v>59</v>
      </c>
      <c r="B2379">
        <v>2020</v>
      </c>
      <c r="C2379" s="1" t="s">
        <v>83</v>
      </c>
      <c r="D2379" s="1" t="s">
        <v>86</v>
      </c>
      <c r="E2379">
        <v>75634.100000000006</v>
      </c>
      <c r="F2379">
        <v>216493</v>
      </c>
      <c r="G2379">
        <v>620</v>
      </c>
    </row>
    <row r="2380" spans="1:7" x14ac:dyDescent="0.3">
      <c r="A2380" s="1" t="s">
        <v>59</v>
      </c>
      <c r="B2380">
        <v>2020</v>
      </c>
      <c r="C2380" s="1" t="s">
        <v>83</v>
      </c>
      <c r="D2380" s="1" t="s">
        <v>90</v>
      </c>
      <c r="E2380">
        <v>362512.13</v>
      </c>
      <c r="F2380">
        <v>4511017</v>
      </c>
      <c r="G2380">
        <v>12463</v>
      </c>
    </row>
    <row r="2381" spans="1:7" x14ac:dyDescent="0.3">
      <c r="A2381" s="1" t="s">
        <v>59</v>
      </c>
      <c r="B2381">
        <v>2020</v>
      </c>
      <c r="C2381" s="1" t="s">
        <v>83</v>
      </c>
      <c r="D2381" s="1" t="s">
        <v>94</v>
      </c>
      <c r="E2381">
        <v>109472.88</v>
      </c>
      <c r="F2381">
        <v>1516177</v>
      </c>
      <c r="G2381">
        <v>0</v>
      </c>
    </row>
    <row r="2382" spans="1:7" x14ac:dyDescent="0.3">
      <c r="A2382" s="1" t="s">
        <v>59</v>
      </c>
      <c r="B2382">
        <v>2020</v>
      </c>
      <c r="C2382" s="1" t="s">
        <v>98</v>
      </c>
      <c r="D2382" s="1" t="s">
        <v>99</v>
      </c>
      <c r="E2382">
        <v>3858533.48</v>
      </c>
      <c r="F2382">
        <v>115387443</v>
      </c>
      <c r="G2382">
        <v>0</v>
      </c>
    </row>
    <row r="2383" spans="1:7" x14ac:dyDescent="0.3">
      <c r="A2383" s="1" t="s">
        <v>59</v>
      </c>
      <c r="B2383">
        <v>2020</v>
      </c>
      <c r="C2383" s="1" t="s">
        <v>98</v>
      </c>
      <c r="D2383" s="1" t="s">
        <v>104</v>
      </c>
      <c r="E2383">
        <v>6077244.1100000003</v>
      </c>
      <c r="F2383">
        <v>554851365</v>
      </c>
      <c r="G2383">
        <v>1446082</v>
      </c>
    </row>
    <row r="2384" spans="1:7" x14ac:dyDescent="0.3">
      <c r="A2384" s="1" t="s">
        <v>59</v>
      </c>
      <c r="B2384">
        <v>2020</v>
      </c>
      <c r="C2384" s="1" t="s">
        <v>98</v>
      </c>
      <c r="D2384" s="1" t="s">
        <v>116</v>
      </c>
      <c r="E2384">
        <v>0</v>
      </c>
      <c r="F2384">
        <v>0</v>
      </c>
      <c r="G2384">
        <v>0</v>
      </c>
    </row>
    <row r="2385" spans="1:7" x14ac:dyDescent="0.3">
      <c r="A2385" s="1" t="s">
        <v>59</v>
      </c>
      <c r="B2385">
        <v>2020</v>
      </c>
      <c r="C2385" s="1" t="s">
        <v>98</v>
      </c>
      <c r="D2385" s="1" t="s">
        <v>122</v>
      </c>
      <c r="E2385">
        <v>20974309.539999999</v>
      </c>
      <c r="F2385">
        <v>472485022</v>
      </c>
      <c r="G2385">
        <v>0</v>
      </c>
    </row>
    <row r="2386" spans="1:7" x14ac:dyDescent="0.3">
      <c r="A2386" s="1" t="s">
        <v>59</v>
      </c>
      <c r="B2386">
        <v>2020</v>
      </c>
      <c r="C2386" s="1" t="s">
        <v>98</v>
      </c>
      <c r="D2386" s="1" t="s">
        <v>351</v>
      </c>
      <c r="E2386">
        <v>0</v>
      </c>
      <c r="F2386">
        <v>0</v>
      </c>
      <c r="G2386">
        <v>0</v>
      </c>
    </row>
    <row r="2387" spans="1:7" x14ac:dyDescent="0.3">
      <c r="A2387" s="1" t="s">
        <v>59</v>
      </c>
      <c r="B2387">
        <v>2021</v>
      </c>
      <c r="C2387" s="1" t="s">
        <v>83</v>
      </c>
      <c r="D2387" s="1" t="s">
        <v>84</v>
      </c>
      <c r="E2387">
        <v>29068.639999999999</v>
      </c>
      <c r="F2387">
        <v>6483805</v>
      </c>
      <c r="G2387">
        <v>8006</v>
      </c>
    </row>
    <row r="2388" spans="1:7" x14ac:dyDescent="0.3">
      <c r="A2388" s="1" t="s">
        <v>59</v>
      </c>
      <c r="B2388">
        <v>2021</v>
      </c>
      <c r="C2388" s="1" t="s">
        <v>83</v>
      </c>
      <c r="D2388" s="1" t="s">
        <v>86</v>
      </c>
      <c r="E2388">
        <v>80220.41</v>
      </c>
      <c r="F2388">
        <v>212921</v>
      </c>
      <c r="G2388">
        <v>615</v>
      </c>
    </row>
    <row r="2389" spans="1:7" x14ac:dyDescent="0.3">
      <c r="A2389" s="1" t="s">
        <v>59</v>
      </c>
      <c r="B2389">
        <v>2021</v>
      </c>
      <c r="C2389" s="1" t="s">
        <v>83</v>
      </c>
      <c r="D2389" s="1" t="s">
        <v>90</v>
      </c>
      <c r="E2389">
        <v>240859.73</v>
      </c>
      <c r="F2389">
        <v>4430642</v>
      </c>
      <c r="G2389">
        <v>12327</v>
      </c>
    </row>
    <row r="2390" spans="1:7" x14ac:dyDescent="0.3">
      <c r="A2390" s="1" t="s">
        <v>59</v>
      </c>
      <c r="B2390">
        <v>2021</v>
      </c>
      <c r="C2390" s="1" t="s">
        <v>83</v>
      </c>
      <c r="D2390" s="1" t="s">
        <v>94</v>
      </c>
      <c r="E2390">
        <v>111645.02</v>
      </c>
      <c r="F2390">
        <v>1584895</v>
      </c>
      <c r="G2390">
        <v>0</v>
      </c>
    </row>
    <row r="2391" spans="1:7" x14ac:dyDescent="0.3">
      <c r="A2391" s="1" t="s">
        <v>59</v>
      </c>
      <c r="B2391">
        <v>2021</v>
      </c>
      <c r="C2391" s="1" t="s">
        <v>98</v>
      </c>
      <c r="D2391" s="1" t="s">
        <v>99</v>
      </c>
      <c r="E2391">
        <v>4192706.6</v>
      </c>
      <c r="F2391">
        <v>123914381</v>
      </c>
      <c r="G2391">
        <v>0</v>
      </c>
    </row>
    <row r="2392" spans="1:7" x14ac:dyDescent="0.3">
      <c r="A2392" s="1" t="s">
        <v>59</v>
      </c>
      <c r="B2392">
        <v>2021</v>
      </c>
      <c r="C2392" s="1" t="s">
        <v>98</v>
      </c>
      <c r="D2392" s="1" t="s">
        <v>104</v>
      </c>
      <c r="E2392">
        <v>6230231.9800000004</v>
      </c>
      <c r="F2392">
        <v>561831504</v>
      </c>
      <c r="G2392">
        <v>1474331</v>
      </c>
    </row>
    <row r="2393" spans="1:7" x14ac:dyDescent="0.3">
      <c r="A2393" s="1" t="s">
        <v>59</v>
      </c>
      <c r="B2393">
        <v>2021</v>
      </c>
      <c r="C2393" s="1" t="s">
        <v>98</v>
      </c>
      <c r="D2393" s="1" t="s">
        <v>116</v>
      </c>
      <c r="E2393">
        <v>0</v>
      </c>
      <c r="F2393">
        <v>0</v>
      </c>
      <c r="G2393">
        <v>0</v>
      </c>
    </row>
    <row r="2394" spans="1:7" x14ac:dyDescent="0.3">
      <c r="A2394" s="1" t="s">
        <v>59</v>
      </c>
      <c r="B2394">
        <v>2021</v>
      </c>
      <c r="C2394" s="1" t="s">
        <v>98</v>
      </c>
      <c r="D2394" s="1" t="s">
        <v>122</v>
      </c>
      <c r="E2394">
        <v>22046814.620000001</v>
      </c>
      <c r="F2394">
        <v>476357088</v>
      </c>
      <c r="G2394">
        <v>0</v>
      </c>
    </row>
    <row r="2395" spans="1:7" x14ac:dyDescent="0.3">
      <c r="A2395" s="1" t="s">
        <v>59</v>
      </c>
      <c r="B2395">
        <v>2021</v>
      </c>
      <c r="C2395" s="1" t="s">
        <v>98</v>
      </c>
      <c r="D2395" s="1" t="s">
        <v>351</v>
      </c>
      <c r="E2395">
        <v>0</v>
      </c>
      <c r="F2395">
        <v>0</v>
      </c>
      <c r="G2395">
        <v>0</v>
      </c>
    </row>
    <row r="2396" spans="1:7" x14ac:dyDescent="0.3">
      <c r="A2396" s="1" t="s">
        <v>60</v>
      </c>
      <c r="B2396">
        <v>2015</v>
      </c>
      <c r="C2396" s="1" t="s">
        <v>83</v>
      </c>
      <c r="D2396" s="1" t="s">
        <v>84</v>
      </c>
      <c r="E2396">
        <v>0</v>
      </c>
      <c r="F2396">
        <v>0</v>
      </c>
      <c r="G2396">
        <v>0</v>
      </c>
    </row>
    <row r="2397" spans="1:7" x14ac:dyDescent="0.3">
      <c r="A2397" s="1" t="s">
        <v>60</v>
      </c>
      <c r="B2397">
        <v>2015</v>
      </c>
      <c r="C2397" s="1" t="s">
        <v>83</v>
      </c>
      <c r="D2397" s="1" t="s">
        <v>86</v>
      </c>
      <c r="E2397">
        <v>0</v>
      </c>
      <c r="F2397">
        <v>0</v>
      </c>
      <c r="G2397">
        <v>0</v>
      </c>
    </row>
    <row r="2398" spans="1:7" x14ac:dyDescent="0.3">
      <c r="A2398" s="1" t="s">
        <v>60</v>
      </c>
      <c r="B2398">
        <v>2015</v>
      </c>
      <c r="C2398" s="1" t="s">
        <v>83</v>
      </c>
      <c r="D2398" s="1" t="s">
        <v>90</v>
      </c>
      <c r="E2398">
        <v>267284.40000000002</v>
      </c>
      <c r="F2398">
        <v>979420.94</v>
      </c>
      <c r="G2398">
        <v>2807</v>
      </c>
    </row>
    <row r="2399" spans="1:7" x14ac:dyDescent="0.3">
      <c r="A2399" s="1" t="s">
        <v>60</v>
      </c>
      <c r="B2399">
        <v>2015</v>
      </c>
      <c r="C2399" s="1" t="s">
        <v>83</v>
      </c>
      <c r="D2399" s="1" t="s">
        <v>94</v>
      </c>
      <c r="E2399">
        <v>5394.71</v>
      </c>
      <c r="F2399">
        <v>245993.54</v>
      </c>
      <c r="G2399">
        <v>0</v>
      </c>
    </row>
    <row r="2400" spans="1:7" x14ac:dyDescent="0.3">
      <c r="A2400" s="1" t="s">
        <v>60</v>
      </c>
      <c r="B2400">
        <v>2015</v>
      </c>
      <c r="C2400" s="1" t="s">
        <v>98</v>
      </c>
      <c r="D2400" s="1" t="s">
        <v>99</v>
      </c>
      <c r="E2400">
        <v>1084578.42</v>
      </c>
      <c r="F2400">
        <v>41712512.460000001</v>
      </c>
      <c r="G2400">
        <v>0</v>
      </c>
    </row>
    <row r="2401" spans="1:7" x14ac:dyDescent="0.3">
      <c r="A2401" s="1" t="s">
        <v>60</v>
      </c>
      <c r="B2401">
        <v>2015</v>
      </c>
      <c r="C2401" s="1" t="s">
        <v>98</v>
      </c>
      <c r="D2401" s="1" t="s">
        <v>104</v>
      </c>
      <c r="E2401">
        <v>818758.47</v>
      </c>
      <c r="F2401">
        <v>83783450.810000002</v>
      </c>
      <c r="G2401">
        <v>210621</v>
      </c>
    </row>
    <row r="2402" spans="1:7" x14ac:dyDescent="0.3">
      <c r="A2402" s="1" t="s">
        <v>60</v>
      </c>
      <c r="B2402">
        <v>2015</v>
      </c>
      <c r="C2402" s="1" t="s">
        <v>98</v>
      </c>
      <c r="D2402" s="1" t="s">
        <v>116</v>
      </c>
      <c r="E2402">
        <v>0</v>
      </c>
      <c r="F2402">
        <v>0</v>
      </c>
      <c r="G2402">
        <v>0</v>
      </c>
    </row>
    <row r="2403" spans="1:7" x14ac:dyDescent="0.3">
      <c r="A2403" s="1" t="s">
        <v>60</v>
      </c>
      <c r="B2403">
        <v>2015</v>
      </c>
      <c r="C2403" s="1" t="s">
        <v>98</v>
      </c>
      <c r="D2403" s="1" t="s">
        <v>122</v>
      </c>
      <c r="E2403">
        <v>2483877</v>
      </c>
      <c r="F2403">
        <v>70322391.010000005</v>
      </c>
      <c r="G2403">
        <v>0</v>
      </c>
    </row>
    <row r="2404" spans="1:7" x14ac:dyDescent="0.3">
      <c r="A2404" s="1" t="s">
        <v>60</v>
      </c>
      <c r="B2404">
        <v>2015</v>
      </c>
      <c r="C2404" s="1" t="s">
        <v>98</v>
      </c>
      <c r="D2404" s="1" t="s">
        <v>351</v>
      </c>
      <c r="E2404">
        <v>0</v>
      </c>
      <c r="F2404">
        <v>0</v>
      </c>
      <c r="G2404">
        <v>0</v>
      </c>
    </row>
    <row r="2405" spans="1:7" x14ac:dyDescent="0.3">
      <c r="A2405" s="1" t="s">
        <v>60</v>
      </c>
      <c r="B2405">
        <v>2016</v>
      </c>
      <c r="C2405" s="1" t="s">
        <v>83</v>
      </c>
      <c r="D2405" s="1" t="s">
        <v>84</v>
      </c>
      <c r="E2405">
        <v>0</v>
      </c>
      <c r="F2405">
        <v>0</v>
      </c>
      <c r="G2405">
        <v>0</v>
      </c>
    </row>
    <row r="2406" spans="1:7" x14ac:dyDescent="0.3">
      <c r="A2406" s="1" t="s">
        <v>60</v>
      </c>
      <c r="B2406">
        <v>2016</v>
      </c>
      <c r="C2406" s="1" t="s">
        <v>83</v>
      </c>
      <c r="D2406" s="1" t="s">
        <v>86</v>
      </c>
      <c r="E2406">
        <v>0</v>
      </c>
      <c r="F2406">
        <v>0</v>
      </c>
      <c r="G2406">
        <v>0</v>
      </c>
    </row>
    <row r="2407" spans="1:7" x14ac:dyDescent="0.3">
      <c r="A2407" s="1" t="s">
        <v>60</v>
      </c>
      <c r="B2407">
        <v>2016</v>
      </c>
      <c r="C2407" s="1" t="s">
        <v>83</v>
      </c>
      <c r="D2407" s="1" t="s">
        <v>90</v>
      </c>
      <c r="E2407">
        <v>260761.06</v>
      </c>
      <c r="F2407">
        <v>850569.66</v>
      </c>
      <c r="G2407">
        <v>2397.9</v>
      </c>
    </row>
    <row r="2408" spans="1:7" x14ac:dyDescent="0.3">
      <c r="A2408" s="1" t="s">
        <v>60</v>
      </c>
      <c r="B2408">
        <v>2016</v>
      </c>
      <c r="C2408" s="1" t="s">
        <v>83</v>
      </c>
      <c r="D2408" s="1" t="s">
        <v>94</v>
      </c>
      <c r="E2408">
        <v>2134.0700000000002</v>
      </c>
      <c r="F2408">
        <v>178577.7</v>
      </c>
      <c r="G2408">
        <v>0</v>
      </c>
    </row>
    <row r="2409" spans="1:7" x14ac:dyDescent="0.3">
      <c r="A2409" s="1" t="s">
        <v>60</v>
      </c>
      <c r="B2409">
        <v>2016</v>
      </c>
      <c r="C2409" s="1" t="s">
        <v>98</v>
      </c>
      <c r="D2409" s="1" t="s">
        <v>99</v>
      </c>
      <c r="E2409">
        <v>1114648.02</v>
      </c>
      <c r="F2409">
        <v>42806409.159999996</v>
      </c>
      <c r="G2409">
        <v>0</v>
      </c>
    </row>
    <row r="2410" spans="1:7" x14ac:dyDescent="0.3">
      <c r="A2410" s="1" t="s">
        <v>60</v>
      </c>
      <c r="B2410">
        <v>2016</v>
      </c>
      <c r="C2410" s="1" t="s">
        <v>98</v>
      </c>
      <c r="D2410" s="1" t="s">
        <v>104</v>
      </c>
      <c r="E2410">
        <v>835661.87</v>
      </c>
      <c r="F2410">
        <v>83544375.670000002</v>
      </c>
      <c r="G2410">
        <v>212809.8</v>
      </c>
    </row>
    <row r="2411" spans="1:7" x14ac:dyDescent="0.3">
      <c r="A2411" s="1" t="s">
        <v>60</v>
      </c>
      <c r="B2411">
        <v>2016</v>
      </c>
      <c r="C2411" s="1" t="s">
        <v>98</v>
      </c>
      <c r="D2411" s="1" t="s">
        <v>116</v>
      </c>
      <c r="E2411">
        <v>0</v>
      </c>
      <c r="F2411">
        <v>0</v>
      </c>
      <c r="G2411">
        <v>0</v>
      </c>
    </row>
    <row r="2412" spans="1:7" x14ac:dyDescent="0.3">
      <c r="A2412" s="1" t="s">
        <v>60</v>
      </c>
      <c r="B2412">
        <v>2016</v>
      </c>
      <c r="C2412" s="1" t="s">
        <v>98</v>
      </c>
      <c r="D2412" s="1" t="s">
        <v>122</v>
      </c>
      <c r="E2412">
        <v>2597708.89</v>
      </c>
      <c r="F2412">
        <v>72859328.829999998</v>
      </c>
      <c r="G2412">
        <v>0</v>
      </c>
    </row>
    <row r="2413" spans="1:7" x14ac:dyDescent="0.3">
      <c r="A2413" s="1" t="s">
        <v>60</v>
      </c>
      <c r="B2413">
        <v>2016</v>
      </c>
      <c r="C2413" s="1" t="s">
        <v>98</v>
      </c>
      <c r="D2413" s="1" t="s">
        <v>351</v>
      </c>
      <c r="E2413">
        <v>0</v>
      </c>
      <c r="F2413">
        <v>0</v>
      </c>
      <c r="G2413">
        <v>0</v>
      </c>
    </row>
    <row r="2414" spans="1:7" x14ac:dyDescent="0.3">
      <c r="A2414" s="1" t="s">
        <v>60</v>
      </c>
      <c r="B2414">
        <v>2017</v>
      </c>
      <c r="C2414" s="1" t="s">
        <v>83</v>
      </c>
      <c r="D2414" s="1" t="s">
        <v>84</v>
      </c>
      <c r="E2414">
        <v>0</v>
      </c>
      <c r="F2414">
        <v>0</v>
      </c>
      <c r="G2414">
        <v>0</v>
      </c>
    </row>
    <row r="2415" spans="1:7" x14ac:dyDescent="0.3">
      <c r="A2415" s="1" t="s">
        <v>60</v>
      </c>
      <c r="B2415">
        <v>2017</v>
      </c>
      <c r="C2415" s="1" t="s">
        <v>83</v>
      </c>
      <c r="D2415" s="1" t="s">
        <v>86</v>
      </c>
      <c r="E2415">
        <v>0</v>
      </c>
      <c r="F2415">
        <v>0</v>
      </c>
      <c r="G2415">
        <v>0</v>
      </c>
    </row>
    <row r="2416" spans="1:7" x14ac:dyDescent="0.3">
      <c r="A2416" s="1" t="s">
        <v>60</v>
      </c>
      <c r="B2416">
        <v>2017</v>
      </c>
      <c r="C2416" s="1" t="s">
        <v>83</v>
      </c>
      <c r="D2416" s="1" t="s">
        <v>90</v>
      </c>
      <c r="E2416">
        <v>271284.06</v>
      </c>
      <c r="F2416">
        <v>858843.55</v>
      </c>
      <c r="G2416">
        <v>2400.4</v>
      </c>
    </row>
    <row r="2417" spans="1:7" x14ac:dyDescent="0.3">
      <c r="A2417" s="1" t="s">
        <v>60</v>
      </c>
      <c r="B2417">
        <v>2017</v>
      </c>
      <c r="C2417" s="1" t="s">
        <v>83</v>
      </c>
      <c r="D2417" s="1" t="s">
        <v>94</v>
      </c>
      <c r="E2417">
        <v>7674.38</v>
      </c>
      <c r="F2417">
        <v>250759.37</v>
      </c>
      <c r="G2417">
        <v>0</v>
      </c>
    </row>
    <row r="2418" spans="1:7" x14ac:dyDescent="0.3">
      <c r="A2418" s="1" t="s">
        <v>60</v>
      </c>
      <c r="B2418">
        <v>2017</v>
      </c>
      <c r="C2418" s="1" t="s">
        <v>98</v>
      </c>
      <c r="D2418" s="1" t="s">
        <v>99</v>
      </c>
      <c r="E2418">
        <v>1097529.3</v>
      </c>
      <c r="F2418">
        <v>40733064.149999999</v>
      </c>
      <c r="G2418">
        <v>0</v>
      </c>
    </row>
    <row r="2419" spans="1:7" x14ac:dyDescent="0.3">
      <c r="A2419" s="1" t="s">
        <v>60</v>
      </c>
      <c r="B2419">
        <v>2017</v>
      </c>
      <c r="C2419" s="1" t="s">
        <v>98</v>
      </c>
      <c r="D2419" s="1" t="s">
        <v>104</v>
      </c>
      <c r="E2419">
        <v>876153.75</v>
      </c>
      <c r="F2419">
        <v>84099297</v>
      </c>
      <c r="G2419">
        <v>212601.82</v>
      </c>
    </row>
    <row r="2420" spans="1:7" x14ac:dyDescent="0.3">
      <c r="A2420" s="1" t="s">
        <v>60</v>
      </c>
      <c r="B2420">
        <v>2017</v>
      </c>
      <c r="C2420" s="1" t="s">
        <v>98</v>
      </c>
      <c r="D2420" s="1" t="s">
        <v>116</v>
      </c>
      <c r="E2420">
        <v>0</v>
      </c>
      <c r="F2420">
        <v>0</v>
      </c>
      <c r="G2420">
        <v>0</v>
      </c>
    </row>
    <row r="2421" spans="1:7" x14ac:dyDescent="0.3">
      <c r="A2421" s="1" t="s">
        <v>60</v>
      </c>
      <c r="B2421">
        <v>2017</v>
      </c>
      <c r="C2421" s="1" t="s">
        <v>98</v>
      </c>
      <c r="D2421" s="1" t="s">
        <v>122</v>
      </c>
      <c r="E2421">
        <v>2731715.18</v>
      </c>
      <c r="F2421">
        <v>71017298.549999997</v>
      </c>
      <c r="G2421">
        <v>0</v>
      </c>
    </row>
    <row r="2422" spans="1:7" x14ac:dyDescent="0.3">
      <c r="A2422" s="1" t="s">
        <v>60</v>
      </c>
      <c r="B2422">
        <v>2017</v>
      </c>
      <c r="C2422" s="1" t="s">
        <v>98</v>
      </c>
      <c r="D2422" s="1" t="s">
        <v>351</v>
      </c>
      <c r="E2422">
        <v>0</v>
      </c>
      <c r="F2422">
        <v>0</v>
      </c>
      <c r="G2422">
        <v>0</v>
      </c>
    </row>
    <row r="2423" spans="1:7" x14ac:dyDescent="0.3">
      <c r="A2423" s="1" t="s">
        <v>60</v>
      </c>
      <c r="B2423">
        <v>2018</v>
      </c>
      <c r="C2423" s="1" t="s">
        <v>83</v>
      </c>
      <c r="D2423" s="1" t="s">
        <v>84</v>
      </c>
      <c r="E2423">
        <v>0</v>
      </c>
      <c r="F2423">
        <v>0</v>
      </c>
      <c r="G2423">
        <v>0</v>
      </c>
    </row>
    <row r="2424" spans="1:7" x14ac:dyDescent="0.3">
      <c r="A2424" s="1" t="s">
        <v>60</v>
      </c>
      <c r="B2424">
        <v>2018</v>
      </c>
      <c r="C2424" s="1" t="s">
        <v>83</v>
      </c>
      <c r="D2424" s="1" t="s">
        <v>86</v>
      </c>
      <c r="E2424">
        <v>0</v>
      </c>
      <c r="F2424">
        <v>0</v>
      </c>
      <c r="G2424">
        <v>0</v>
      </c>
    </row>
    <row r="2425" spans="1:7" x14ac:dyDescent="0.3">
      <c r="A2425" s="1" t="s">
        <v>60</v>
      </c>
      <c r="B2425">
        <v>2018</v>
      </c>
      <c r="C2425" s="1" t="s">
        <v>83</v>
      </c>
      <c r="D2425" s="1" t="s">
        <v>90</v>
      </c>
      <c r="E2425">
        <v>273882.71999999997</v>
      </c>
      <c r="F2425">
        <v>856925.37</v>
      </c>
      <c r="G2425">
        <v>2388.8000000000002</v>
      </c>
    </row>
    <row r="2426" spans="1:7" x14ac:dyDescent="0.3">
      <c r="A2426" s="1" t="s">
        <v>60</v>
      </c>
      <c r="B2426">
        <v>2018</v>
      </c>
      <c r="C2426" s="1" t="s">
        <v>83</v>
      </c>
      <c r="D2426" s="1" t="s">
        <v>94</v>
      </c>
      <c r="E2426">
        <v>8627.6200000000008</v>
      </c>
      <c r="F2426">
        <v>264992.59000000003</v>
      </c>
      <c r="G2426">
        <v>0</v>
      </c>
    </row>
    <row r="2427" spans="1:7" x14ac:dyDescent="0.3">
      <c r="A2427" s="1" t="s">
        <v>60</v>
      </c>
      <c r="B2427">
        <v>2018</v>
      </c>
      <c r="C2427" s="1" t="s">
        <v>98</v>
      </c>
      <c r="D2427" s="1" t="s">
        <v>99</v>
      </c>
      <c r="E2427">
        <v>1129405.67</v>
      </c>
      <c r="F2427">
        <v>42619952.450000003</v>
      </c>
      <c r="G2427">
        <v>0</v>
      </c>
    </row>
    <row r="2428" spans="1:7" x14ac:dyDescent="0.3">
      <c r="A2428" s="1" t="s">
        <v>60</v>
      </c>
      <c r="B2428">
        <v>2018</v>
      </c>
      <c r="C2428" s="1" t="s">
        <v>98</v>
      </c>
      <c r="D2428" s="1" t="s">
        <v>104</v>
      </c>
      <c r="E2428">
        <v>947026.72</v>
      </c>
      <c r="F2428">
        <v>96791821.079999998</v>
      </c>
      <c r="G2428">
        <v>243710.8</v>
      </c>
    </row>
    <row r="2429" spans="1:7" x14ac:dyDescent="0.3">
      <c r="A2429" s="1" t="s">
        <v>60</v>
      </c>
      <c r="B2429">
        <v>2018</v>
      </c>
      <c r="C2429" s="1" t="s">
        <v>98</v>
      </c>
      <c r="D2429" s="1" t="s">
        <v>116</v>
      </c>
      <c r="E2429">
        <v>0</v>
      </c>
      <c r="F2429">
        <v>0</v>
      </c>
      <c r="G2429">
        <v>0</v>
      </c>
    </row>
    <row r="2430" spans="1:7" x14ac:dyDescent="0.3">
      <c r="A2430" s="1" t="s">
        <v>60</v>
      </c>
      <c r="B2430">
        <v>2018</v>
      </c>
      <c r="C2430" s="1" t="s">
        <v>98</v>
      </c>
      <c r="D2430" s="1" t="s">
        <v>122</v>
      </c>
      <c r="E2430">
        <v>2790242.43</v>
      </c>
      <c r="F2430">
        <v>76998170.200000003</v>
      </c>
      <c r="G2430">
        <v>0</v>
      </c>
    </row>
    <row r="2431" spans="1:7" x14ac:dyDescent="0.3">
      <c r="A2431" s="1" t="s">
        <v>60</v>
      </c>
      <c r="B2431">
        <v>2018</v>
      </c>
      <c r="C2431" s="1" t="s">
        <v>98</v>
      </c>
      <c r="D2431" s="1" t="s">
        <v>351</v>
      </c>
      <c r="E2431">
        <v>0</v>
      </c>
      <c r="F2431">
        <v>0</v>
      </c>
      <c r="G2431">
        <v>0</v>
      </c>
    </row>
    <row r="2432" spans="1:7" x14ac:dyDescent="0.3">
      <c r="A2432" s="1" t="s">
        <v>60</v>
      </c>
      <c r="B2432">
        <v>2019</v>
      </c>
      <c r="C2432" s="1" t="s">
        <v>83</v>
      </c>
      <c r="D2432" s="1" t="s">
        <v>84</v>
      </c>
      <c r="E2432">
        <v>0</v>
      </c>
      <c r="F2432">
        <v>0</v>
      </c>
      <c r="G2432">
        <v>0</v>
      </c>
    </row>
    <row r="2433" spans="1:7" x14ac:dyDescent="0.3">
      <c r="A2433" s="1" t="s">
        <v>60</v>
      </c>
      <c r="B2433">
        <v>2019</v>
      </c>
      <c r="C2433" s="1" t="s">
        <v>83</v>
      </c>
      <c r="D2433" s="1" t="s">
        <v>86</v>
      </c>
      <c r="E2433">
        <v>0</v>
      </c>
      <c r="F2433">
        <v>0</v>
      </c>
      <c r="G2433">
        <v>0</v>
      </c>
    </row>
    <row r="2434" spans="1:7" x14ac:dyDescent="0.3">
      <c r="A2434" s="1" t="s">
        <v>60</v>
      </c>
      <c r="B2434">
        <v>2019</v>
      </c>
      <c r="C2434" s="1" t="s">
        <v>83</v>
      </c>
      <c r="D2434" s="1" t="s">
        <v>90</v>
      </c>
      <c r="E2434">
        <v>292682.13</v>
      </c>
      <c r="F2434">
        <v>854489.36</v>
      </c>
      <c r="G2434">
        <v>2390</v>
      </c>
    </row>
    <row r="2435" spans="1:7" x14ac:dyDescent="0.3">
      <c r="A2435" s="1" t="s">
        <v>60</v>
      </c>
      <c r="B2435">
        <v>2019</v>
      </c>
      <c r="C2435" s="1" t="s">
        <v>83</v>
      </c>
      <c r="D2435" s="1" t="s">
        <v>94</v>
      </c>
      <c r="E2435">
        <v>8417.6</v>
      </c>
      <c r="F2435">
        <v>254507.89</v>
      </c>
      <c r="G2435">
        <v>0</v>
      </c>
    </row>
    <row r="2436" spans="1:7" x14ac:dyDescent="0.3">
      <c r="A2436" s="1" t="s">
        <v>60</v>
      </c>
      <c r="B2436">
        <v>2019</v>
      </c>
      <c r="C2436" s="1" t="s">
        <v>98</v>
      </c>
      <c r="D2436" s="1" t="s">
        <v>99</v>
      </c>
      <c r="E2436">
        <v>1174117.1599999999</v>
      </c>
      <c r="F2436">
        <v>42102477.240000002</v>
      </c>
      <c r="G2436">
        <v>0</v>
      </c>
    </row>
    <row r="2437" spans="1:7" x14ac:dyDescent="0.3">
      <c r="A2437" s="1" t="s">
        <v>60</v>
      </c>
      <c r="B2437">
        <v>2019</v>
      </c>
      <c r="C2437" s="1" t="s">
        <v>98</v>
      </c>
      <c r="D2437" s="1" t="s">
        <v>104</v>
      </c>
      <c r="E2437">
        <v>1019470.52</v>
      </c>
      <c r="F2437">
        <v>93826101.209999993</v>
      </c>
      <c r="G2437">
        <v>244870.7</v>
      </c>
    </row>
    <row r="2438" spans="1:7" x14ac:dyDescent="0.3">
      <c r="A2438" s="1" t="s">
        <v>60</v>
      </c>
      <c r="B2438">
        <v>2019</v>
      </c>
      <c r="C2438" s="1" t="s">
        <v>98</v>
      </c>
      <c r="D2438" s="1" t="s">
        <v>116</v>
      </c>
      <c r="E2438">
        <v>131239.72</v>
      </c>
      <c r="F2438">
        <v>17267572</v>
      </c>
      <c r="G2438">
        <v>56470.400000000001</v>
      </c>
    </row>
    <row r="2439" spans="1:7" x14ac:dyDescent="0.3">
      <c r="A2439" s="1" t="s">
        <v>60</v>
      </c>
      <c r="B2439">
        <v>2019</v>
      </c>
      <c r="C2439" s="1" t="s">
        <v>98</v>
      </c>
      <c r="D2439" s="1" t="s">
        <v>122</v>
      </c>
      <c r="E2439">
        <v>2819516.14</v>
      </c>
      <c r="F2439">
        <v>75007657.650000006</v>
      </c>
      <c r="G2439">
        <v>0</v>
      </c>
    </row>
    <row r="2440" spans="1:7" x14ac:dyDescent="0.3">
      <c r="A2440" s="1" t="s">
        <v>60</v>
      </c>
      <c r="B2440">
        <v>2019</v>
      </c>
      <c r="C2440" s="1" t="s">
        <v>98</v>
      </c>
      <c r="D2440" s="1" t="s">
        <v>351</v>
      </c>
      <c r="E2440">
        <v>0</v>
      </c>
      <c r="F2440">
        <v>0</v>
      </c>
      <c r="G2440">
        <v>0</v>
      </c>
    </row>
    <row r="2441" spans="1:7" x14ac:dyDescent="0.3">
      <c r="A2441" s="1" t="s">
        <v>60</v>
      </c>
      <c r="B2441">
        <v>2020</v>
      </c>
      <c r="C2441" s="1" t="s">
        <v>83</v>
      </c>
      <c r="D2441" s="1" t="s">
        <v>84</v>
      </c>
      <c r="E2441">
        <v>0</v>
      </c>
      <c r="F2441">
        <v>0</v>
      </c>
      <c r="G2441">
        <v>0</v>
      </c>
    </row>
    <row r="2442" spans="1:7" x14ac:dyDescent="0.3">
      <c r="A2442" s="1" t="s">
        <v>60</v>
      </c>
      <c r="B2442">
        <v>2020</v>
      </c>
      <c r="C2442" s="1" t="s">
        <v>83</v>
      </c>
      <c r="D2442" s="1" t="s">
        <v>86</v>
      </c>
      <c r="E2442">
        <v>0</v>
      </c>
      <c r="F2442">
        <v>0</v>
      </c>
      <c r="G2442">
        <v>0</v>
      </c>
    </row>
    <row r="2443" spans="1:7" x14ac:dyDescent="0.3">
      <c r="A2443" s="1" t="s">
        <v>60</v>
      </c>
      <c r="B2443">
        <v>2020</v>
      </c>
      <c r="C2443" s="1" t="s">
        <v>83</v>
      </c>
      <c r="D2443" s="1" t="s">
        <v>90</v>
      </c>
      <c r="E2443">
        <v>205146.06</v>
      </c>
      <c r="F2443">
        <v>840174.86</v>
      </c>
      <c r="G2443">
        <v>2338.8000000000002</v>
      </c>
    </row>
    <row r="2444" spans="1:7" x14ac:dyDescent="0.3">
      <c r="A2444" s="1" t="s">
        <v>60</v>
      </c>
      <c r="B2444">
        <v>2020</v>
      </c>
      <c r="C2444" s="1" t="s">
        <v>83</v>
      </c>
      <c r="D2444" s="1" t="s">
        <v>94</v>
      </c>
      <c r="E2444">
        <v>8872.32</v>
      </c>
      <c r="F2444">
        <v>247075.17</v>
      </c>
      <c r="G2444">
        <v>0</v>
      </c>
    </row>
    <row r="2445" spans="1:7" x14ac:dyDescent="0.3">
      <c r="A2445" s="1" t="s">
        <v>60</v>
      </c>
      <c r="B2445">
        <v>2020</v>
      </c>
      <c r="C2445" s="1" t="s">
        <v>98</v>
      </c>
      <c r="D2445" s="1" t="s">
        <v>99</v>
      </c>
      <c r="E2445">
        <v>1327943.19</v>
      </c>
      <c r="F2445">
        <v>39949019.420000002</v>
      </c>
      <c r="G2445">
        <v>0</v>
      </c>
    </row>
    <row r="2446" spans="1:7" x14ac:dyDescent="0.3">
      <c r="A2446" s="1" t="s">
        <v>60</v>
      </c>
      <c r="B2446">
        <v>2020</v>
      </c>
      <c r="C2446" s="1" t="s">
        <v>98</v>
      </c>
      <c r="D2446" s="1" t="s">
        <v>104</v>
      </c>
      <c r="E2446">
        <v>1190897.53</v>
      </c>
      <c r="F2446">
        <v>75490205.790000007</v>
      </c>
      <c r="G2446">
        <v>192701</v>
      </c>
    </row>
    <row r="2447" spans="1:7" x14ac:dyDescent="0.3">
      <c r="A2447" s="1" t="s">
        <v>60</v>
      </c>
      <c r="B2447">
        <v>2020</v>
      </c>
      <c r="C2447" s="1" t="s">
        <v>98</v>
      </c>
      <c r="D2447" s="1" t="s">
        <v>116</v>
      </c>
      <c r="E2447">
        <v>203186.22</v>
      </c>
      <c r="F2447">
        <v>25776833.699999999</v>
      </c>
      <c r="G2447">
        <v>87942.399999999994</v>
      </c>
    </row>
    <row r="2448" spans="1:7" x14ac:dyDescent="0.3">
      <c r="A2448" s="1" t="s">
        <v>60</v>
      </c>
      <c r="B2448">
        <v>2020</v>
      </c>
      <c r="C2448" s="1" t="s">
        <v>98</v>
      </c>
      <c r="D2448" s="1" t="s">
        <v>122</v>
      </c>
      <c r="E2448">
        <v>3008120.71</v>
      </c>
      <c r="F2448">
        <v>79757806.959999993</v>
      </c>
      <c r="G2448">
        <v>0</v>
      </c>
    </row>
    <row r="2449" spans="1:7" x14ac:dyDescent="0.3">
      <c r="A2449" s="1" t="s">
        <v>60</v>
      </c>
      <c r="B2449">
        <v>2020</v>
      </c>
      <c r="C2449" s="1" t="s">
        <v>98</v>
      </c>
      <c r="D2449" s="1" t="s">
        <v>351</v>
      </c>
      <c r="E2449">
        <v>245986.99</v>
      </c>
      <c r="F2449">
        <v>0</v>
      </c>
      <c r="G2449">
        <v>0</v>
      </c>
    </row>
    <row r="2450" spans="1:7" x14ac:dyDescent="0.3">
      <c r="A2450" s="1" t="s">
        <v>60</v>
      </c>
      <c r="B2450">
        <v>2021</v>
      </c>
      <c r="C2450" s="1" t="s">
        <v>83</v>
      </c>
      <c r="D2450" s="1" t="s">
        <v>84</v>
      </c>
      <c r="E2450">
        <v>8868.9500000000007</v>
      </c>
      <c r="F2450">
        <v>0</v>
      </c>
      <c r="G2450">
        <v>0</v>
      </c>
    </row>
    <row r="2451" spans="1:7" x14ac:dyDescent="0.3">
      <c r="A2451" s="1" t="s">
        <v>60</v>
      </c>
      <c r="B2451">
        <v>2021</v>
      </c>
      <c r="C2451" s="1" t="s">
        <v>83</v>
      </c>
      <c r="D2451" s="1" t="s">
        <v>86</v>
      </c>
      <c r="E2451">
        <v>1240764.3999999999</v>
      </c>
      <c r="F2451">
        <v>0</v>
      </c>
      <c r="G2451">
        <v>0</v>
      </c>
    </row>
    <row r="2452" spans="1:7" x14ac:dyDescent="0.3">
      <c r="A2452" s="1" t="s">
        <v>60</v>
      </c>
      <c r="B2452">
        <v>2021</v>
      </c>
      <c r="C2452" s="1" t="s">
        <v>83</v>
      </c>
      <c r="D2452" s="1" t="s">
        <v>90</v>
      </c>
      <c r="E2452">
        <v>959083.16</v>
      </c>
      <c r="F2452">
        <v>561900.85</v>
      </c>
      <c r="G2452">
        <v>1568.3</v>
      </c>
    </row>
    <row r="2453" spans="1:7" x14ac:dyDescent="0.3">
      <c r="A2453" s="1" t="s">
        <v>60</v>
      </c>
      <c r="B2453">
        <v>2021</v>
      </c>
      <c r="C2453" s="1" t="s">
        <v>83</v>
      </c>
      <c r="D2453" s="1" t="s">
        <v>94</v>
      </c>
      <c r="E2453">
        <v>171382.09</v>
      </c>
      <c r="F2453">
        <v>262765.23</v>
      </c>
      <c r="G2453">
        <v>0</v>
      </c>
    </row>
    <row r="2454" spans="1:7" x14ac:dyDescent="0.3">
      <c r="A2454" s="1" t="s">
        <v>60</v>
      </c>
      <c r="B2454">
        <v>2021</v>
      </c>
      <c r="C2454" s="1" t="s">
        <v>98</v>
      </c>
      <c r="D2454" s="1" t="s">
        <v>99</v>
      </c>
      <c r="E2454">
        <v>2912737.26</v>
      </c>
      <c r="F2454">
        <v>42026390.289999999</v>
      </c>
      <c r="G2454">
        <v>0</v>
      </c>
    </row>
    <row r="2455" spans="1:7" x14ac:dyDescent="0.3">
      <c r="A2455" s="1" t="s">
        <v>60</v>
      </c>
      <c r="B2455">
        <v>2021</v>
      </c>
      <c r="C2455" s="1" t="s">
        <v>98</v>
      </c>
      <c r="D2455" s="1" t="s">
        <v>104</v>
      </c>
      <c r="E2455">
        <v>959083.16</v>
      </c>
      <c r="F2455">
        <v>76922414.790000007</v>
      </c>
      <c r="G2455">
        <v>195348.2</v>
      </c>
    </row>
    <row r="2456" spans="1:7" x14ac:dyDescent="0.3">
      <c r="A2456" s="1" t="s">
        <v>60</v>
      </c>
      <c r="B2456">
        <v>2021</v>
      </c>
      <c r="C2456" s="1" t="s">
        <v>98</v>
      </c>
      <c r="D2456" s="1" t="s">
        <v>116</v>
      </c>
      <c r="E2456">
        <v>171382.09</v>
      </c>
      <c r="F2456">
        <v>19135793.600000001</v>
      </c>
      <c r="G2456">
        <v>67379.199999999997</v>
      </c>
    </row>
    <row r="2457" spans="1:7" x14ac:dyDescent="0.3">
      <c r="A2457" s="1" t="s">
        <v>60</v>
      </c>
      <c r="B2457">
        <v>2021</v>
      </c>
      <c r="C2457" s="1" t="s">
        <v>98</v>
      </c>
      <c r="D2457" s="1" t="s">
        <v>122</v>
      </c>
      <c r="E2457">
        <v>2912737.26</v>
      </c>
      <c r="F2457">
        <v>78544394.469999999</v>
      </c>
      <c r="G2457">
        <v>0</v>
      </c>
    </row>
    <row r="2458" spans="1:7" x14ac:dyDescent="0.3">
      <c r="A2458" s="1" t="s">
        <v>60</v>
      </c>
      <c r="B2458">
        <v>2021</v>
      </c>
      <c r="C2458" s="1" t="s">
        <v>98</v>
      </c>
      <c r="D2458" s="1" t="s">
        <v>351</v>
      </c>
      <c r="E2458">
        <v>0</v>
      </c>
      <c r="F2458">
        <v>0</v>
      </c>
      <c r="G2458">
        <v>0</v>
      </c>
    </row>
    <row r="2459" spans="1:7" x14ac:dyDescent="0.3">
      <c r="A2459" s="1" t="s">
        <v>61</v>
      </c>
      <c r="B2459">
        <v>2015</v>
      </c>
      <c r="C2459" s="1" t="s">
        <v>83</v>
      </c>
      <c r="D2459" s="1" t="s">
        <v>84</v>
      </c>
      <c r="E2459">
        <v>0</v>
      </c>
      <c r="F2459">
        <v>0</v>
      </c>
      <c r="G2459">
        <v>0</v>
      </c>
    </row>
    <row r="2460" spans="1:7" x14ac:dyDescent="0.3">
      <c r="A2460" s="1" t="s">
        <v>61</v>
      </c>
      <c r="B2460">
        <v>2015</v>
      </c>
      <c r="C2460" s="1" t="s">
        <v>83</v>
      </c>
      <c r="D2460" s="1" t="s">
        <v>86</v>
      </c>
      <c r="E2460">
        <v>38317</v>
      </c>
      <c r="F2460">
        <v>373881</v>
      </c>
      <c r="G2460">
        <v>1034</v>
      </c>
    </row>
    <row r="2461" spans="1:7" x14ac:dyDescent="0.3">
      <c r="A2461" s="1" t="s">
        <v>61</v>
      </c>
      <c r="B2461">
        <v>2015</v>
      </c>
      <c r="C2461" s="1" t="s">
        <v>83</v>
      </c>
      <c r="D2461" s="1" t="s">
        <v>90</v>
      </c>
      <c r="E2461">
        <v>454386</v>
      </c>
      <c r="F2461">
        <v>2036369</v>
      </c>
      <c r="G2461">
        <v>5690</v>
      </c>
    </row>
    <row r="2462" spans="1:7" x14ac:dyDescent="0.3">
      <c r="A2462" s="1" t="s">
        <v>61</v>
      </c>
      <c r="B2462">
        <v>2015</v>
      </c>
      <c r="C2462" s="1" t="s">
        <v>83</v>
      </c>
      <c r="D2462" s="1" t="s">
        <v>94</v>
      </c>
      <c r="E2462">
        <v>1275</v>
      </c>
      <c r="F2462">
        <v>42934</v>
      </c>
      <c r="G2462">
        <v>0</v>
      </c>
    </row>
    <row r="2463" spans="1:7" x14ac:dyDescent="0.3">
      <c r="A2463" s="1" t="s">
        <v>61</v>
      </c>
      <c r="B2463">
        <v>2015</v>
      </c>
      <c r="C2463" s="1" t="s">
        <v>98</v>
      </c>
      <c r="D2463" s="1" t="s">
        <v>99</v>
      </c>
      <c r="E2463">
        <v>2273518</v>
      </c>
      <c r="F2463">
        <v>83568205</v>
      </c>
      <c r="G2463">
        <v>0</v>
      </c>
    </row>
    <row r="2464" spans="1:7" x14ac:dyDescent="0.3">
      <c r="A2464" s="1" t="s">
        <v>61</v>
      </c>
      <c r="B2464">
        <v>2015</v>
      </c>
      <c r="C2464" s="1" t="s">
        <v>98</v>
      </c>
      <c r="D2464" s="1" t="s">
        <v>104</v>
      </c>
      <c r="E2464">
        <v>2074960</v>
      </c>
      <c r="F2464">
        <v>233977510</v>
      </c>
      <c r="G2464">
        <v>577363</v>
      </c>
    </row>
    <row r="2465" spans="1:7" x14ac:dyDescent="0.3">
      <c r="A2465" s="1" t="s">
        <v>61</v>
      </c>
      <c r="B2465">
        <v>2015</v>
      </c>
      <c r="C2465" s="1" t="s">
        <v>98</v>
      </c>
      <c r="D2465" s="1" t="s">
        <v>116</v>
      </c>
      <c r="E2465">
        <v>0</v>
      </c>
      <c r="F2465">
        <v>0</v>
      </c>
      <c r="G2465">
        <v>0</v>
      </c>
    </row>
    <row r="2466" spans="1:7" x14ac:dyDescent="0.3">
      <c r="A2466" s="1" t="s">
        <v>61</v>
      </c>
      <c r="B2466">
        <v>2015</v>
      </c>
      <c r="C2466" s="1" t="s">
        <v>98</v>
      </c>
      <c r="D2466" s="1" t="s">
        <v>122</v>
      </c>
      <c r="E2466">
        <v>6746590</v>
      </c>
      <c r="F2466">
        <v>196730101</v>
      </c>
      <c r="G2466">
        <v>0</v>
      </c>
    </row>
    <row r="2467" spans="1:7" x14ac:dyDescent="0.3">
      <c r="A2467" s="1" t="s">
        <v>61</v>
      </c>
      <c r="B2467">
        <v>2015</v>
      </c>
      <c r="C2467" s="1" t="s">
        <v>98</v>
      </c>
      <c r="D2467" s="1" t="s">
        <v>351</v>
      </c>
      <c r="E2467">
        <v>0</v>
      </c>
      <c r="F2467">
        <v>0</v>
      </c>
      <c r="G2467">
        <v>0</v>
      </c>
    </row>
    <row r="2468" spans="1:7" x14ac:dyDescent="0.3">
      <c r="A2468" s="1" t="s">
        <v>61</v>
      </c>
      <c r="B2468">
        <v>2016</v>
      </c>
      <c r="C2468" s="1" t="s">
        <v>83</v>
      </c>
      <c r="D2468" s="1" t="s">
        <v>84</v>
      </c>
      <c r="E2468">
        <v>0</v>
      </c>
      <c r="F2468">
        <v>0</v>
      </c>
      <c r="G2468">
        <v>0</v>
      </c>
    </row>
    <row r="2469" spans="1:7" x14ac:dyDescent="0.3">
      <c r="A2469" s="1" t="s">
        <v>61</v>
      </c>
      <c r="B2469">
        <v>2016</v>
      </c>
      <c r="C2469" s="1" t="s">
        <v>83</v>
      </c>
      <c r="D2469" s="1" t="s">
        <v>86</v>
      </c>
      <c r="E2469">
        <v>32489.16</v>
      </c>
      <c r="F2469">
        <v>156291</v>
      </c>
      <c r="G2469">
        <v>407</v>
      </c>
    </row>
    <row r="2470" spans="1:7" x14ac:dyDescent="0.3">
      <c r="A2470" s="1" t="s">
        <v>61</v>
      </c>
      <c r="B2470">
        <v>2016</v>
      </c>
      <c r="C2470" s="1" t="s">
        <v>83</v>
      </c>
      <c r="D2470" s="1" t="s">
        <v>90</v>
      </c>
      <c r="E2470">
        <v>456777.59</v>
      </c>
      <c r="F2470">
        <v>2042502</v>
      </c>
      <c r="G2470">
        <v>5690</v>
      </c>
    </row>
    <row r="2471" spans="1:7" x14ac:dyDescent="0.3">
      <c r="A2471" s="1" t="s">
        <v>61</v>
      </c>
      <c r="B2471">
        <v>2016</v>
      </c>
      <c r="C2471" s="1" t="s">
        <v>83</v>
      </c>
      <c r="D2471" s="1" t="s">
        <v>94</v>
      </c>
      <c r="E2471">
        <v>1140.4000000000001</v>
      </c>
      <c r="F2471">
        <v>42934</v>
      </c>
      <c r="G2471">
        <v>0</v>
      </c>
    </row>
    <row r="2472" spans="1:7" x14ac:dyDescent="0.3">
      <c r="A2472" s="1" t="s">
        <v>61</v>
      </c>
      <c r="B2472">
        <v>2016</v>
      </c>
      <c r="C2472" s="1" t="s">
        <v>98</v>
      </c>
      <c r="D2472" s="1" t="s">
        <v>99</v>
      </c>
      <c r="E2472">
        <v>2190671.6800000002</v>
      </c>
      <c r="F2472">
        <v>80643104</v>
      </c>
      <c r="G2472">
        <v>0</v>
      </c>
    </row>
    <row r="2473" spans="1:7" x14ac:dyDescent="0.3">
      <c r="A2473" s="1" t="s">
        <v>61</v>
      </c>
      <c r="B2473">
        <v>2016</v>
      </c>
      <c r="C2473" s="1" t="s">
        <v>98</v>
      </c>
      <c r="D2473" s="1" t="s">
        <v>104</v>
      </c>
      <c r="E2473">
        <v>2123835.63</v>
      </c>
      <c r="F2473">
        <v>217685948</v>
      </c>
      <c r="G2473">
        <v>565078</v>
      </c>
    </row>
    <row r="2474" spans="1:7" x14ac:dyDescent="0.3">
      <c r="A2474" s="1" t="s">
        <v>61</v>
      </c>
      <c r="B2474">
        <v>2016</v>
      </c>
      <c r="C2474" s="1" t="s">
        <v>98</v>
      </c>
      <c r="D2474" s="1" t="s">
        <v>116</v>
      </c>
      <c r="E2474">
        <v>0</v>
      </c>
      <c r="F2474">
        <v>0</v>
      </c>
      <c r="G2474">
        <v>0</v>
      </c>
    </row>
    <row r="2475" spans="1:7" x14ac:dyDescent="0.3">
      <c r="A2475" s="1" t="s">
        <v>61</v>
      </c>
      <c r="B2475">
        <v>2016</v>
      </c>
      <c r="C2475" s="1" t="s">
        <v>98</v>
      </c>
      <c r="D2475" s="1" t="s">
        <v>122</v>
      </c>
      <c r="E2475">
        <v>6786340.1299999999</v>
      </c>
      <c r="F2475">
        <v>188194721</v>
      </c>
      <c r="G2475">
        <v>0</v>
      </c>
    </row>
    <row r="2476" spans="1:7" x14ac:dyDescent="0.3">
      <c r="A2476" s="1" t="s">
        <v>61</v>
      </c>
      <c r="B2476">
        <v>2016</v>
      </c>
      <c r="C2476" s="1" t="s">
        <v>98</v>
      </c>
      <c r="D2476" s="1" t="s">
        <v>351</v>
      </c>
      <c r="E2476">
        <v>0</v>
      </c>
      <c r="F2476">
        <v>0</v>
      </c>
      <c r="G2476">
        <v>0</v>
      </c>
    </row>
    <row r="2477" spans="1:7" x14ac:dyDescent="0.3">
      <c r="A2477" s="1" t="s">
        <v>61</v>
      </c>
      <c r="B2477">
        <v>2017</v>
      </c>
      <c r="C2477" s="1" t="s">
        <v>83</v>
      </c>
      <c r="D2477" s="1" t="s">
        <v>84</v>
      </c>
      <c r="E2477">
        <v>0</v>
      </c>
      <c r="F2477">
        <v>0</v>
      </c>
      <c r="G2477">
        <v>0</v>
      </c>
    </row>
    <row r="2478" spans="1:7" x14ac:dyDescent="0.3">
      <c r="A2478" s="1" t="s">
        <v>61</v>
      </c>
      <c r="B2478">
        <v>2017</v>
      </c>
      <c r="C2478" s="1" t="s">
        <v>83</v>
      </c>
      <c r="D2478" s="1" t="s">
        <v>86</v>
      </c>
      <c r="E2478">
        <v>31131.99</v>
      </c>
      <c r="F2478">
        <v>129075.96</v>
      </c>
      <c r="G2478">
        <v>329.74</v>
      </c>
    </row>
    <row r="2479" spans="1:7" x14ac:dyDescent="0.3">
      <c r="A2479" s="1" t="s">
        <v>61</v>
      </c>
      <c r="B2479">
        <v>2017</v>
      </c>
      <c r="C2479" s="1" t="s">
        <v>83</v>
      </c>
      <c r="D2479" s="1" t="s">
        <v>90</v>
      </c>
      <c r="E2479">
        <v>463667.91</v>
      </c>
      <c r="F2479">
        <v>2036368.72</v>
      </c>
      <c r="G2479">
        <v>5690.28</v>
      </c>
    </row>
    <row r="2480" spans="1:7" x14ac:dyDescent="0.3">
      <c r="A2480" s="1" t="s">
        <v>61</v>
      </c>
      <c r="B2480">
        <v>2017</v>
      </c>
      <c r="C2480" s="1" t="s">
        <v>83</v>
      </c>
      <c r="D2480" s="1" t="s">
        <v>94</v>
      </c>
      <c r="E2480">
        <v>1152.1199999999999</v>
      </c>
      <c r="F2480">
        <v>42933.59</v>
      </c>
      <c r="G2480">
        <v>0</v>
      </c>
    </row>
    <row r="2481" spans="1:7" x14ac:dyDescent="0.3">
      <c r="A2481" s="1" t="s">
        <v>61</v>
      </c>
      <c r="B2481">
        <v>2017</v>
      </c>
      <c r="C2481" s="1" t="s">
        <v>98</v>
      </c>
      <c r="D2481" s="1" t="s">
        <v>99</v>
      </c>
      <c r="E2481">
        <v>2218037.0699999998</v>
      </c>
      <c r="F2481">
        <v>78774627.370000005</v>
      </c>
      <c r="G2481">
        <v>0</v>
      </c>
    </row>
    <row r="2482" spans="1:7" x14ac:dyDescent="0.3">
      <c r="A2482" s="1" t="s">
        <v>61</v>
      </c>
      <c r="B2482">
        <v>2017</v>
      </c>
      <c r="C2482" s="1" t="s">
        <v>98</v>
      </c>
      <c r="D2482" s="1" t="s">
        <v>104</v>
      </c>
      <c r="E2482">
        <v>2257641.4900000002</v>
      </c>
      <c r="F2482">
        <v>216868917.38999999</v>
      </c>
      <c r="G2482">
        <v>559257.36</v>
      </c>
    </row>
    <row r="2483" spans="1:7" x14ac:dyDescent="0.3">
      <c r="A2483" s="1" t="s">
        <v>61</v>
      </c>
      <c r="B2483">
        <v>2017</v>
      </c>
      <c r="C2483" s="1" t="s">
        <v>98</v>
      </c>
      <c r="D2483" s="1" t="s">
        <v>116</v>
      </c>
      <c r="E2483">
        <v>0</v>
      </c>
      <c r="F2483">
        <v>0</v>
      </c>
      <c r="G2483">
        <v>0</v>
      </c>
    </row>
    <row r="2484" spans="1:7" x14ac:dyDescent="0.3">
      <c r="A2484" s="1" t="s">
        <v>61</v>
      </c>
      <c r="B2484">
        <v>2017</v>
      </c>
      <c r="C2484" s="1" t="s">
        <v>98</v>
      </c>
      <c r="D2484" s="1" t="s">
        <v>122</v>
      </c>
      <c r="E2484">
        <v>6978369.3799999999</v>
      </c>
      <c r="F2484">
        <v>184546623.11000001</v>
      </c>
      <c r="G2484">
        <v>0</v>
      </c>
    </row>
    <row r="2485" spans="1:7" x14ac:dyDescent="0.3">
      <c r="A2485" s="1" t="s">
        <v>61</v>
      </c>
      <c r="B2485">
        <v>2017</v>
      </c>
      <c r="C2485" s="1" t="s">
        <v>98</v>
      </c>
      <c r="D2485" s="1" t="s">
        <v>351</v>
      </c>
      <c r="E2485">
        <v>0</v>
      </c>
      <c r="F2485">
        <v>0</v>
      </c>
      <c r="G2485">
        <v>0</v>
      </c>
    </row>
    <row r="2486" spans="1:7" x14ac:dyDescent="0.3">
      <c r="A2486" s="1" t="s">
        <v>61</v>
      </c>
      <c r="B2486">
        <v>2018</v>
      </c>
      <c r="C2486" s="1" t="s">
        <v>83</v>
      </c>
      <c r="D2486" s="1" t="s">
        <v>84</v>
      </c>
      <c r="E2486">
        <v>0</v>
      </c>
      <c r="F2486">
        <v>0</v>
      </c>
      <c r="G2486">
        <v>0</v>
      </c>
    </row>
    <row r="2487" spans="1:7" x14ac:dyDescent="0.3">
      <c r="A2487" s="1" t="s">
        <v>61</v>
      </c>
      <c r="B2487">
        <v>2018</v>
      </c>
      <c r="C2487" s="1" t="s">
        <v>83</v>
      </c>
      <c r="D2487" s="1" t="s">
        <v>86</v>
      </c>
      <c r="E2487">
        <v>30533.43</v>
      </c>
      <c r="F2487">
        <v>124703.33</v>
      </c>
      <c r="G2487">
        <v>316.63</v>
      </c>
    </row>
    <row r="2488" spans="1:7" x14ac:dyDescent="0.3">
      <c r="A2488" s="1" t="s">
        <v>61</v>
      </c>
      <c r="B2488">
        <v>2018</v>
      </c>
      <c r="C2488" s="1" t="s">
        <v>83</v>
      </c>
      <c r="D2488" s="1" t="s">
        <v>90</v>
      </c>
      <c r="E2488">
        <v>468216.29</v>
      </c>
      <c r="F2488">
        <v>2031595.18</v>
      </c>
      <c r="G2488">
        <v>5690.28</v>
      </c>
    </row>
    <row r="2489" spans="1:7" x14ac:dyDescent="0.3">
      <c r="A2489" s="1" t="s">
        <v>61</v>
      </c>
      <c r="B2489">
        <v>2018</v>
      </c>
      <c r="C2489" s="1" t="s">
        <v>83</v>
      </c>
      <c r="D2489" s="1" t="s">
        <v>94</v>
      </c>
      <c r="E2489">
        <v>1145.69</v>
      </c>
      <c r="F2489">
        <v>42072.62</v>
      </c>
      <c r="G2489">
        <v>0</v>
      </c>
    </row>
    <row r="2490" spans="1:7" x14ac:dyDescent="0.3">
      <c r="A2490" s="1" t="s">
        <v>61</v>
      </c>
      <c r="B2490">
        <v>2018</v>
      </c>
      <c r="C2490" s="1" t="s">
        <v>98</v>
      </c>
      <c r="D2490" s="1" t="s">
        <v>99</v>
      </c>
      <c r="E2490">
        <v>2313988.0499999998</v>
      </c>
      <c r="F2490">
        <v>81814082</v>
      </c>
      <c r="G2490">
        <v>0</v>
      </c>
    </row>
    <row r="2491" spans="1:7" x14ac:dyDescent="0.3">
      <c r="A2491" s="1" t="s">
        <v>61</v>
      </c>
      <c r="B2491">
        <v>2018</v>
      </c>
      <c r="C2491" s="1" t="s">
        <v>98</v>
      </c>
      <c r="D2491" s="1" t="s">
        <v>104</v>
      </c>
      <c r="E2491">
        <v>2268519.2999999998</v>
      </c>
      <c r="F2491">
        <v>216184388.06999999</v>
      </c>
      <c r="G2491">
        <v>547333.77</v>
      </c>
    </row>
    <row r="2492" spans="1:7" x14ac:dyDescent="0.3">
      <c r="A2492" s="1" t="s">
        <v>61</v>
      </c>
      <c r="B2492">
        <v>2018</v>
      </c>
      <c r="C2492" s="1" t="s">
        <v>98</v>
      </c>
      <c r="D2492" s="1" t="s">
        <v>116</v>
      </c>
      <c r="E2492">
        <v>0</v>
      </c>
      <c r="F2492">
        <v>0</v>
      </c>
      <c r="G2492">
        <v>0</v>
      </c>
    </row>
    <row r="2493" spans="1:7" x14ac:dyDescent="0.3">
      <c r="A2493" s="1" t="s">
        <v>61</v>
      </c>
      <c r="B2493">
        <v>2018</v>
      </c>
      <c r="C2493" s="1" t="s">
        <v>98</v>
      </c>
      <c r="D2493" s="1" t="s">
        <v>122</v>
      </c>
      <c r="E2493">
        <v>7247833.8099999996</v>
      </c>
      <c r="F2493">
        <v>196784129.94999999</v>
      </c>
      <c r="G2493">
        <v>0</v>
      </c>
    </row>
    <row r="2494" spans="1:7" x14ac:dyDescent="0.3">
      <c r="A2494" s="1" t="s">
        <v>61</v>
      </c>
      <c r="B2494">
        <v>2018</v>
      </c>
      <c r="C2494" s="1" t="s">
        <v>98</v>
      </c>
      <c r="D2494" s="1" t="s">
        <v>351</v>
      </c>
      <c r="E2494">
        <v>0</v>
      </c>
      <c r="F2494">
        <v>0</v>
      </c>
      <c r="G2494">
        <v>0</v>
      </c>
    </row>
    <row r="2495" spans="1:7" x14ac:dyDescent="0.3">
      <c r="A2495" s="1" t="s">
        <v>61</v>
      </c>
      <c r="B2495">
        <v>2019</v>
      </c>
      <c r="C2495" s="1" t="s">
        <v>83</v>
      </c>
      <c r="D2495" s="1" t="s">
        <v>84</v>
      </c>
      <c r="E2495">
        <v>0</v>
      </c>
      <c r="F2495">
        <v>0</v>
      </c>
      <c r="G2495">
        <v>0</v>
      </c>
    </row>
    <row r="2496" spans="1:7" x14ac:dyDescent="0.3">
      <c r="A2496" s="1" t="s">
        <v>61</v>
      </c>
      <c r="B2496">
        <v>2019</v>
      </c>
      <c r="C2496" s="1" t="s">
        <v>83</v>
      </c>
      <c r="D2496" s="1" t="s">
        <v>86</v>
      </c>
      <c r="E2496">
        <v>29926.240000000002</v>
      </c>
      <c r="F2496">
        <v>122420.49</v>
      </c>
      <c r="G2496">
        <v>310.33999999999997</v>
      </c>
    </row>
    <row r="2497" spans="1:7" x14ac:dyDescent="0.3">
      <c r="A2497" s="1" t="s">
        <v>61</v>
      </c>
      <c r="B2497">
        <v>2019</v>
      </c>
      <c r="C2497" s="1" t="s">
        <v>83</v>
      </c>
      <c r="D2497" s="1" t="s">
        <v>90</v>
      </c>
      <c r="E2497">
        <v>467008.88</v>
      </c>
      <c r="F2497">
        <v>2036368.72</v>
      </c>
      <c r="G2497">
        <v>5690.28</v>
      </c>
    </row>
    <row r="2498" spans="1:7" x14ac:dyDescent="0.3">
      <c r="A2498" s="1" t="s">
        <v>61</v>
      </c>
      <c r="B2498">
        <v>2019</v>
      </c>
      <c r="C2498" s="1" t="s">
        <v>83</v>
      </c>
      <c r="D2498" s="1" t="s">
        <v>94</v>
      </c>
      <c r="E2498">
        <v>1125.67</v>
      </c>
      <c r="F2498">
        <v>39489.699999999997</v>
      </c>
      <c r="G2498">
        <v>0</v>
      </c>
    </row>
    <row r="2499" spans="1:7" x14ac:dyDescent="0.3">
      <c r="A2499" s="1" t="s">
        <v>61</v>
      </c>
      <c r="B2499">
        <v>2019</v>
      </c>
      <c r="C2499" s="1" t="s">
        <v>98</v>
      </c>
      <c r="D2499" s="1" t="s">
        <v>99</v>
      </c>
      <c r="E2499">
        <v>2259696.7999999998</v>
      </c>
      <c r="F2499">
        <v>80410230.090000004</v>
      </c>
      <c r="G2499">
        <v>0</v>
      </c>
    </row>
    <row r="2500" spans="1:7" x14ac:dyDescent="0.3">
      <c r="A2500" s="1" t="s">
        <v>61</v>
      </c>
      <c r="B2500">
        <v>2019</v>
      </c>
      <c r="C2500" s="1" t="s">
        <v>98</v>
      </c>
      <c r="D2500" s="1" t="s">
        <v>104</v>
      </c>
      <c r="E2500">
        <v>2296100.4</v>
      </c>
      <c r="F2500">
        <v>215306283.63</v>
      </c>
      <c r="G2500">
        <v>552569.56000000006</v>
      </c>
    </row>
    <row r="2501" spans="1:7" x14ac:dyDescent="0.3">
      <c r="A2501" s="1" t="s">
        <v>61</v>
      </c>
      <c r="B2501">
        <v>2019</v>
      </c>
      <c r="C2501" s="1" t="s">
        <v>98</v>
      </c>
      <c r="D2501" s="1" t="s">
        <v>116</v>
      </c>
      <c r="E2501">
        <v>0</v>
      </c>
      <c r="F2501">
        <v>0</v>
      </c>
      <c r="G2501">
        <v>0</v>
      </c>
    </row>
    <row r="2502" spans="1:7" x14ac:dyDescent="0.3">
      <c r="A2502" s="1" t="s">
        <v>61</v>
      </c>
      <c r="B2502">
        <v>2019</v>
      </c>
      <c r="C2502" s="1" t="s">
        <v>98</v>
      </c>
      <c r="D2502" s="1" t="s">
        <v>122</v>
      </c>
      <c r="E2502">
        <v>7232639.5700000003</v>
      </c>
      <c r="F2502">
        <v>197847017.75</v>
      </c>
      <c r="G2502">
        <v>0</v>
      </c>
    </row>
    <row r="2503" spans="1:7" x14ac:dyDescent="0.3">
      <c r="A2503" s="1" t="s">
        <v>61</v>
      </c>
      <c r="B2503">
        <v>2019</v>
      </c>
      <c r="C2503" s="1" t="s">
        <v>98</v>
      </c>
      <c r="D2503" s="1" t="s">
        <v>351</v>
      </c>
      <c r="E2503">
        <v>0</v>
      </c>
      <c r="F2503">
        <v>0</v>
      </c>
      <c r="G2503">
        <v>0</v>
      </c>
    </row>
    <row r="2504" spans="1:7" x14ac:dyDescent="0.3">
      <c r="A2504" s="1" t="s">
        <v>61</v>
      </c>
      <c r="B2504">
        <v>2020</v>
      </c>
      <c r="C2504" s="1" t="s">
        <v>83</v>
      </c>
      <c r="D2504" s="1" t="s">
        <v>84</v>
      </c>
      <c r="E2504">
        <v>0</v>
      </c>
      <c r="F2504">
        <v>0</v>
      </c>
      <c r="G2504">
        <v>0</v>
      </c>
    </row>
    <row r="2505" spans="1:7" x14ac:dyDescent="0.3">
      <c r="A2505" s="1" t="s">
        <v>61</v>
      </c>
      <c r="B2505">
        <v>2020</v>
      </c>
      <c r="C2505" s="1" t="s">
        <v>83</v>
      </c>
      <c r="D2505" s="1" t="s">
        <v>86</v>
      </c>
      <c r="E2505">
        <v>30228.400000000001</v>
      </c>
      <c r="F2505">
        <v>121157.45</v>
      </c>
      <c r="G2505">
        <v>307.17</v>
      </c>
    </row>
    <row r="2506" spans="1:7" x14ac:dyDescent="0.3">
      <c r="A2506" s="1" t="s">
        <v>61</v>
      </c>
      <c r="B2506">
        <v>2020</v>
      </c>
      <c r="C2506" s="1" t="s">
        <v>83</v>
      </c>
      <c r="D2506" s="1" t="s">
        <v>90</v>
      </c>
      <c r="E2506">
        <v>473327.75</v>
      </c>
      <c r="F2506">
        <v>2042501.58</v>
      </c>
      <c r="G2506">
        <v>5690.28</v>
      </c>
    </row>
    <row r="2507" spans="1:7" x14ac:dyDescent="0.3">
      <c r="A2507" s="1" t="s">
        <v>61</v>
      </c>
      <c r="B2507">
        <v>2020</v>
      </c>
      <c r="C2507" s="1" t="s">
        <v>83</v>
      </c>
      <c r="D2507" s="1" t="s">
        <v>94</v>
      </c>
      <c r="E2507">
        <v>1074.97</v>
      </c>
      <c r="F2507">
        <v>39489.68</v>
      </c>
      <c r="G2507">
        <v>0</v>
      </c>
    </row>
    <row r="2508" spans="1:7" x14ac:dyDescent="0.3">
      <c r="A2508" s="1" t="s">
        <v>61</v>
      </c>
      <c r="B2508">
        <v>2020</v>
      </c>
      <c r="C2508" s="1" t="s">
        <v>98</v>
      </c>
      <c r="D2508" s="1" t="s">
        <v>99</v>
      </c>
      <c r="E2508">
        <v>2193119.94</v>
      </c>
      <c r="F2508">
        <v>74687296.079999998</v>
      </c>
      <c r="G2508">
        <v>0</v>
      </c>
    </row>
    <row r="2509" spans="1:7" x14ac:dyDescent="0.3">
      <c r="A2509" s="1" t="s">
        <v>61</v>
      </c>
      <c r="B2509">
        <v>2020</v>
      </c>
      <c r="C2509" s="1" t="s">
        <v>98</v>
      </c>
      <c r="D2509" s="1" t="s">
        <v>104</v>
      </c>
      <c r="E2509">
        <v>2310774.25</v>
      </c>
      <c r="F2509">
        <v>199522623.86000001</v>
      </c>
      <c r="G2509">
        <v>521858.5</v>
      </c>
    </row>
    <row r="2510" spans="1:7" x14ac:dyDescent="0.3">
      <c r="A2510" s="1" t="s">
        <v>61</v>
      </c>
      <c r="B2510">
        <v>2020</v>
      </c>
      <c r="C2510" s="1" t="s">
        <v>98</v>
      </c>
      <c r="D2510" s="1" t="s">
        <v>116</v>
      </c>
      <c r="E2510">
        <v>0</v>
      </c>
      <c r="F2510">
        <v>0</v>
      </c>
      <c r="G2510">
        <v>0</v>
      </c>
    </row>
    <row r="2511" spans="1:7" x14ac:dyDescent="0.3">
      <c r="A2511" s="1" t="s">
        <v>61</v>
      </c>
      <c r="B2511">
        <v>2020</v>
      </c>
      <c r="C2511" s="1" t="s">
        <v>98</v>
      </c>
      <c r="D2511" s="1" t="s">
        <v>122</v>
      </c>
      <c r="E2511">
        <v>7311962.5899999999</v>
      </c>
      <c r="F2511">
        <v>200237151.31</v>
      </c>
      <c r="G2511">
        <v>0</v>
      </c>
    </row>
    <row r="2512" spans="1:7" x14ac:dyDescent="0.3">
      <c r="A2512" s="1" t="s">
        <v>61</v>
      </c>
      <c r="B2512">
        <v>2020</v>
      </c>
      <c r="C2512" s="1" t="s">
        <v>98</v>
      </c>
      <c r="D2512" s="1" t="s">
        <v>351</v>
      </c>
      <c r="E2512">
        <v>0</v>
      </c>
      <c r="F2512">
        <v>0</v>
      </c>
      <c r="G2512">
        <v>0</v>
      </c>
    </row>
    <row r="2513" spans="1:7" x14ac:dyDescent="0.3">
      <c r="A2513" s="1" t="s">
        <v>61</v>
      </c>
      <c r="B2513">
        <v>2021</v>
      </c>
      <c r="C2513" s="1" t="s">
        <v>83</v>
      </c>
      <c r="D2513" s="1" t="s">
        <v>84</v>
      </c>
      <c r="E2513">
        <v>0</v>
      </c>
      <c r="F2513">
        <v>0</v>
      </c>
      <c r="G2513">
        <v>0</v>
      </c>
    </row>
    <row r="2514" spans="1:7" x14ac:dyDescent="0.3">
      <c r="A2514" s="1" t="s">
        <v>61</v>
      </c>
      <c r="B2514">
        <v>2021</v>
      </c>
      <c r="C2514" s="1" t="s">
        <v>83</v>
      </c>
      <c r="D2514" s="1" t="s">
        <v>86</v>
      </c>
      <c r="E2514">
        <v>30621.43</v>
      </c>
      <c r="F2514">
        <v>119527.99</v>
      </c>
      <c r="G2514">
        <v>303.23</v>
      </c>
    </row>
    <row r="2515" spans="1:7" x14ac:dyDescent="0.3">
      <c r="A2515" s="1" t="s">
        <v>61</v>
      </c>
      <c r="B2515">
        <v>2021</v>
      </c>
      <c r="C2515" s="1" t="s">
        <v>83</v>
      </c>
      <c r="D2515" s="1" t="s">
        <v>90</v>
      </c>
      <c r="E2515">
        <v>357911.17</v>
      </c>
      <c r="F2515">
        <v>2036368.72</v>
      </c>
      <c r="G2515">
        <v>5690.28</v>
      </c>
    </row>
    <row r="2516" spans="1:7" x14ac:dyDescent="0.3">
      <c r="A2516" s="1" t="s">
        <v>61</v>
      </c>
      <c r="B2516">
        <v>2021</v>
      </c>
      <c r="C2516" s="1" t="s">
        <v>83</v>
      </c>
      <c r="D2516" s="1" t="s">
        <v>94</v>
      </c>
      <c r="E2516">
        <v>1122.6300000000001</v>
      </c>
      <c r="F2516">
        <v>39483.760000000002</v>
      </c>
      <c r="G2516">
        <v>0</v>
      </c>
    </row>
    <row r="2517" spans="1:7" x14ac:dyDescent="0.3">
      <c r="A2517" s="1" t="s">
        <v>61</v>
      </c>
      <c r="B2517">
        <v>2021</v>
      </c>
      <c r="C2517" s="1" t="s">
        <v>98</v>
      </c>
      <c r="D2517" s="1" t="s">
        <v>99</v>
      </c>
      <c r="E2517">
        <v>2354483.7799999998</v>
      </c>
      <c r="F2517">
        <v>73977082</v>
      </c>
      <c r="G2517">
        <v>0</v>
      </c>
    </row>
    <row r="2518" spans="1:7" x14ac:dyDescent="0.3">
      <c r="A2518" s="1" t="s">
        <v>61</v>
      </c>
      <c r="B2518">
        <v>2021</v>
      </c>
      <c r="C2518" s="1" t="s">
        <v>98</v>
      </c>
      <c r="D2518" s="1" t="s">
        <v>104</v>
      </c>
      <c r="E2518">
        <v>2449483.0099999998</v>
      </c>
      <c r="F2518">
        <v>200271180.44999999</v>
      </c>
      <c r="G2518">
        <v>520799.13</v>
      </c>
    </row>
    <row r="2519" spans="1:7" x14ac:dyDescent="0.3">
      <c r="A2519" s="1" t="s">
        <v>61</v>
      </c>
      <c r="B2519">
        <v>2021</v>
      </c>
      <c r="C2519" s="1" t="s">
        <v>98</v>
      </c>
      <c r="D2519" s="1" t="s">
        <v>116</v>
      </c>
      <c r="E2519">
        <v>109176.25</v>
      </c>
      <c r="F2519">
        <v>0</v>
      </c>
      <c r="G2519">
        <v>0</v>
      </c>
    </row>
    <row r="2520" spans="1:7" x14ac:dyDescent="0.3">
      <c r="A2520" s="1" t="s">
        <v>61</v>
      </c>
      <c r="B2520">
        <v>2021</v>
      </c>
      <c r="C2520" s="1" t="s">
        <v>98</v>
      </c>
      <c r="D2520" s="1" t="s">
        <v>122</v>
      </c>
      <c r="E2520">
        <v>7821600.2599999998</v>
      </c>
      <c r="F2520">
        <v>198720752.56999999</v>
      </c>
      <c r="G2520">
        <v>0</v>
      </c>
    </row>
    <row r="2521" spans="1:7" x14ac:dyDescent="0.3">
      <c r="A2521" s="1" t="s">
        <v>61</v>
      </c>
      <c r="B2521">
        <v>2021</v>
      </c>
      <c r="C2521" s="1" t="s">
        <v>98</v>
      </c>
      <c r="D2521" s="1" t="s">
        <v>351</v>
      </c>
      <c r="E2521">
        <v>0</v>
      </c>
      <c r="F2521">
        <v>0</v>
      </c>
      <c r="G2521">
        <v>0</v>
      </c>
    </row>
    <row r="2522" spans="1:7" x14ac:dyDescent="0.3">
      <c r="A2522" s="1" t="s">
        <v>62</v>
      </c>
      <c r="B2522">
        <v>2015</v>
      </c>
      <c r="C2522" s="1" t="s">
        <v>83</v>
      </c>
      <c r="D2522" s="1" t="s">
        <v>84</v>
      </c>
      <c r="E2522">
        <v>0</v>
      </c>
      <c r="F2522">
        <v>0</v>
      </c>
      <c r="G2522">
        <v>0</v>
      </c>
    </row>
    <row r="2523" spans="1:7" x14ac:dyDescent="0.3">
      <c r="A2523" s="1" t="s">
        <v>62</v>
      </c>
      <c r="B2523">
        <v>2015</v>
      </c>
      <c r="C2523" s="1" t="s">
        <v>83</v>
      </c>
      <c r="D2523" s="1" t="s">
        <v>86</v>
      </c>
      <c r="E2523">
        <v>0</v>
      </c>
      <c r="F2523">
        <v>0</v>
      </c>
      <c r="G2523">
        <v>0</v>
      </c>
    </row>
    <row r="2524" spans="1:7" x14ac:dyDescent="0.3">
      <c r="A2524" s="1" t="s">
        <v>62</v>
      </c>
      <c r="B2524">
        <v>2015</v>
      </c>
      <c r="C2524" s="1" t="s">
        <v>83</v>
      </c>
      <c r="D2524" s="1" t="s">
        <v>90</v>
      </c>
      <c r="E2524">
        <v>149706</v>
      </c>
      <c r="F2524">
        <v>664378</v>
      </c>
      <c r="G2524">
        <v>1980</v>
      </c>
    </row>
    <row r="2525" spans="1:7" x14ac:dyDescent="0.3">
      <c r="A2525" s="1" t="s">
        <v>62</v>
      </c>
      <c r="B2525">
        <v>2015</v>
      </c>
      <c r="C2525" s="1" t="s">
        <v>83</v>
      </c>
      <c r="D2525" s="1" t="s">
        <v>94</v>
      </c>
      <c r="E2525">
        <v>6536</v>
      </c>
      <c r="F2525">
        <v>164178</v>
      </c>
      <c r="G2525">
        <v>0</v>
      </c>
    </row>
    <row r="2526" spans="1:7" x14ac:dyDescent="0.3">
      <c r="A2526" s="1" t="s">
        <v>62</v>
      </c>
      <c r="B2526">
        <v>2015</v>
      </c>
      <c r="C2526" s="1" t="s">
        <v>98</v>
      </c>
      <c r="D2526" s="1" t="s">
        <v>99</v>
      </c>
      <c r="E2526">
        <v>552009</v>
      </c>
      <c r="F2526">
        <v>19810828</v>
      </c>
      <c r="G2526">
        <v>0</v>
      </c>
    </row>
    <row r="2527" spans="1:7" x14ac:dyDescent="0.3">
      <c r="A2527" s="1" t="s">
        <v>62</v>
      </c>
      <c r="B2527">
        <v>2015</v>
      </c>
      <c r="C2527" s="1" t="s">
        <v>98</v>
      </c>
      <c r="D2527" s="1" t="s">
        <v>104</v>
      </c>
      <c r="E2527">
        <v>306169</v>
      </c>
      <c r="F2527">
        <v>59448871</v>
      </c>
      <c r="G2527">
        <v>175839</v>
      </c>
    </row>
    <row r="2528" spans="1:7" x14ac:dyDescent="0.3">
      <c r="A2528" s="1" t="s">
        <v>62</v>
      </c>
      <c r="B2528">
        <v>2015</v>
      </c>
      <c r="C2528" s="1" t="s">
        <v>98</v>
      </c>
      <c r="D2528" s="1" t="s">
        <v>116</v>
      </c>
      <c r="E2528">
        <v>0</v>
      </c>
      <c r="F2528">
        <v>0</v>
      </c>
      <c r="G2528">
        <v>0</v>
      </c>
    </row>
    <row r="2529" spans="1:7" x14ac:dyDescent="0.3">
      <c r="A2529" s="1" t="s">
        <v>62</v>
      </c>
      <c r="B2529">
        <v>2015</v>
      </c>
      <c r="C2529" s="1" t="s">
        <v>98</v>
      </c>
      <c r="D2529" s="1" t="s">
        <v>122</v>
      </c>
      <c r="E2529">
        <v>1966696</v>
      </c>
      <c r="F2529">
        <v>41684696</v>
      </c>
      <c r="G2529">
        <v>0</v>
      </c>
    </row>
    <row r="2530" spans="1:7" x14ac:dyDescent="0.3">
      <c r="A2530" s="1" t="s">
        <v>62</v>
      </c>
      <c r="B2530">
        <v>2015</v>
      </c>
      <c r="C2530" s="1" t="s">
        <v>98</v>
      </c>
      <c r="D2530" s="1" t="s">
        <v>351</v>
      </c>
      <c r="E2530">
        <v>0</v>
      </c>
      <c r="F2530">
        <v>0</v>
      </c>
      <c r="G2530">
        <v>0</v>
      </c>
    </row>
    <row r="2531" spans="1:7" x14ac:dyDescent="0.3">
      <c r="A2531" s="1" t="s">
        <v>62</v>
      </c>
      <c r="B2531">
        <v>2016</v>
      </c>
      <c r="C2531" s="1" t="s">
        <v>83</v>
      </c>
      <c r="D2531" s="1" t="s">
        <v>84</v>
      </c>
      <c r="E2531">
        <v>0</v>
      </c>
      <c r="F2531">
        <v>0</v>
      </c>
      <c r="G2531">
        <v>0</v>
      </c>
    </row>
    <row r="2532" spans="1:7" x14ac:dyDescent="0.3">
      <c r="A2532" s="1" t="s">
        <v>62</v>
      </c>
      <c r="B2532">
        <v>2016</v>
      </c>
      <c r="C2532" s="1" t="s">
        <v>83</v>
      </c>
      <c r="D2532" s="1" t="s">
        <v>86</v>
      </c>
      <c r="E2532">
        <v>0</v>
      </c>
      <c r="F2532">
        <v>0</v>
      </c>
      <c r="G2532">
        <v>0</v>
      </c>
    </row>
    <row r="2533" spans="1:7" x14ac:dyDescent="0.3">
      <c r="A2533" s="1" t="s">
        <v>62</v>
      </c>
      <c r="B2533">
        <v>2016</v>
      </c>
      <c r="C2533" s="1" t="s">
        <v>83</v>
      </c>
      <c r="D2533" s="1" t="s">
        <v>90</v>
      </c>
      <c r="E2533">
        <v>141487</v>
      </c>
      <c r="F2533">
        <v>607008</v>
      </c>
      <c r="G2533">
        <v>1503.4</v>
      </c>
    </row>
    <row r="2534" spans="1:7" x14ac:dyDescent="0.3">
      <c r="A2534" s="1" t="s">
        <v>62</v>
      </c>
      <c r="B2534">
        <v>2016</v>
      </c>
      <c r="C2534" s="1" t="s">
        <v>83</v>
      </c>
      <c r="D2534" s="1" t="s">
        <v>94</v>
      </c>
      <c r="E2534">
        <v>6653</v>
      </c>
      <c r="F2534">
        <v>164178</v>
      </c>
      <c r="G2534">
        <v>0</v>
      </c>
    </row>
    <row r="2535" spans="1:7" x14ac:dyDescent="0.3">
      <c r="A2535" s="1" t="s">
        <v>62</v>
      </c>
      <c r="B2535">
        <v>2016</v>
      </c>
      <c r="C2535" s="1" t="s">
        <v>98</v>
      </c>
      <c r="D2535" s="1" t="s">
        <v>99</v>
      </c>
      <c r="E2535">
        <v>538234</v>
      </c>
      <c r="F2535">
        <v>18349612</v>
      </c>
      <c r="G2535">
        <v>0</v>
      </c>
    </row>
    <row r="2536" spans="1:7" x14ac:dyDescent="0.3">
      <c r="A2536" s="1" t="s">
        <v>62</v>
      </c>
      <c r="B2536">
        <v>2016</v>
      </c>
      <c r="C2536" s="1" t="s">
        <v>98</v>
      </c>
      <c r="D2536" s="1" t="s">
        <v>104</v>
      </c>
      <c r="E2536">
        <v>318399</v>
      </c>
      <c r="F2536">
        <v>60749110</v>
      </c>
      <c r="G2536">
        <v>171062</v>
      </c>
    </row>
    <row r="2537" spans="1:7" x14ac:dyDescent="0.3">
      <c r="A2537" s="1" t="s">
        <v>62</v>
      </c>
      <c r="B2537">
        <v>2016</v>
      </c>
      <c r="C2537" s="1" t="s">
        <v>98</v>
      </c>
      <c r="D2537" s="1" t="s">
        <v>116</v>
      </c>
      <c r="E2537">
        <v>0</v>
      </c>
      <c r="F2537">
        <v>0</v>
      </c>
      <c r="G2537">
        <v>0</v>
      </c>
    </row>
    <row r="2538" spans="1:7" x14ac:dyDescent="0.3">
      <c r="A2538" s="1" t="s">
        <v>62</v>
      </c>
      <c r="B2538">
        <v>2016</v>
      </c>
      <c r="C2538" s="1" t="s">
        <v>98</v>
      </c>
      <c r="D2538" s="1" t="s">
        <v>122</v>
      </c>
      <c r="E2538">
        <v>1978828</v>
      </c>
      <c r="F2538">
        <v>38772515</v>
      </c>
      <c r="G2538">
        <v>0</v>
      </c>
    </row>
    <row r="2539" spans="1:7" x14ac:dyDescent="0.3">
      <c r="A2539" s="1" t="s">
        <v>62</v>
      </c>
      <c r="B2539">
        <v>2016</v>
      </c>
      <c r="C2539" s="1" t="s">
        <v>98</v>
      </c>
      <c r="D2539" s="1" t="s">
        <v>351</v>
      </c>
      <c r="E2539">
        <v>0</v>
      </c>
      <c r="F2539">
        <v>0</v>
      </c>
      <c r="G2539">
        <v>0</v>
      </c>
    </row>
    <row r="2540" spans="1:7" x14ac:dyDescent="0.3">
      <c r="A2540" s="1" t="s">
        <v>62</v>
      </c>
      <c r="B2540">
        <v>2017</v>
      </c>
      <c r="C2540" s="1" t="s">
        <v>83</v>
      </c>
      <c r="D2540" s="1" t="s">
        <v>84</v>
      </c>
      <c r="E2540">
        <v>0</v>
      </c>
      <c r="F2540">
        <v>0</v>
      </c>
      <c r="G2540">
        <v>0</v>
      </c>
    </row>
    <row r="2541" spans="1:7" x14ac:dyDescent="0.3">
      <c r="A2541" s="1" t="s">
        <v>62</v>
      </c>
      <c r="B2541">
        <v>2017</v>
      </c>
      <c r="C2541" s="1" t="s">
        <v>83</v>
      </c>
      <c r="D2541" s="1" t="s">
        <v>86</v>
      </c>
      <c r="E2541">
        <v>0</v>
      </c>
      <c r="F2541">
        <v>0</v>
      </c>
      <c r="G2541">
        <v>0</v>
      </c>
    </row>
    <row r="2542" spans="1:7" x14ac:dyDescent="0.3">
      <c r="A2542" s="1" t="s">
        <v>62</v>
      </c>
      <c r="B2542">
        <v>2017</v>
      </c>
      <c r="C2542" s="1" t="s">
        <v>83</v>
      </c>
      <c r="D2542" s="1" t="s">
        <v>90</v>
      </c>
      <c r="E2542">
        <v>157422</v>
      </c>
      <c r="F2542">
        <v>513973</v>
      </c>
      <c r="G2542">
        <v>1392.21</v>
      </c>
    </row>
    <row r="2543" spans="1:7" x14ac:dyDescent="0.3">
      <c r="A2543" s="1" t="s">
        <v>62</v>
      </c>
      <c r="B2543">
        <v>2017</v>
      </c>
      <c r="C2543" s="1" t="s">
        <v>83</v>
      </c>
      <c r="D2543" s="1" t="s">
        <v>94</v>
      </c>
      <c r="E2543">
        <v>7048</v>
      </c>
      <c r="F2543">
        <v>164178</v>
      </c>
      <c r="G2543">
        <v>0</v>
      </c>
    </row>
    <row r="2544" spans="1:7" x14ac:dyDescent="0.3">
      <c r="A2544" s="1" t="s">
        <v>62</v>
      </c>
      <c r="B2544">
        <v>2017</v>
      </c>
      <c r="C2544" s="1" t="s">
        <v>98</v>
      </c>
      <c r="D2544" s="1" t="s">
        <v>99</v>
      </c>
      <c r="E2544">
        <v>611561</v>
      </c>
      <c r="F2544">
        <v>17723916</v>
      </c>
      <c r="G2544">
        <v>0</v>
      </c>
    </row>
    <row r="2545" spans="1:7" x14ac:dyDescent="0.3">
      <c r="A2545" s="1" t="s">
        <v>62</v>
      </c>
      <c r="B2545">
        <v>2017</v>
      </c>
      <c r="C2545" s="1" t="s">
        <v>98</v>
      </c>
      <c r="D2545" s="1" t="s">
        <v>104</v>
      </c>
      <c r="E2545">
        <v>289377</v>
      </c>
      <c r="F2545">
        <v>60018404</v>
      </c>
      <c r="G2545">
        <v>172719</v>
      </c>
    </row>
    <row r="2546" spans="1:7" x14ac:dyDescent="0.3">
      <c r="A2546" s="1" t="s">
        <v>62</v>
      </c>
      <c r="B2546">
        <v>2017</v>
      </c>
      <c r="C2546" s="1" t="s">
        <v>98</v>
      </c>
      <c r="D2546" s="1" t="s">
        <v>116</v>
      </c>
      <c r="E2546">
        <v>0</v>
      </c>
      <c r="F2546">
        <v>0</v>
      </c>
      <c r="G2546">
        <v>0</v>
      </c>
    </row>
    <row r="2547" spans="1:7" x14ac:dyDescent="0.3">
      <c r="A2547" s="1" t="s">
        <v>62</v>
      </c>
      <c r="B2547">
        <v>2017</v>
      </c>
      <c r="C2547" s="1" t="s">
        <v>98</v>
      </c>
      <c r="D2547" s="1" t="s">
        <v>122</v>
      </c>
      <c r="E2547">
        <v>2146785</v>
      </c>
      <c r="F2547">
        <v>37520309</v>
      </c>
      <c r="G2547">
        <v>0</v>
      </c>
    </row>
    <row r="2548" spans="1:7" x14ac:dyDescent="0.3">
      <c r="A2548" s="1" t="s">
        <v>62</v>
      </c>
      <c r="B2548">
        <v>2017</v>
      </c>
      <c r="C2548" s="1" t="s">
        <v>98</v>
      </c>
      <c r="D2548" s="1" t="s">
        <v>351</v>
      </c>
      <c r="E2548">
        <v>0</v>
      </c>
      <c r="F2548">
        <v>0</v>
      </c>
      <c r="G2548">
        <v>0</v>
      </c>
    </row>
    <row r="2549" spans="1:7" x14ac:dyDescent="0.3">
      <c r="A2549" s="1" t="s">
        <v>62</v>
      </c>
      <c r="B2549">
        <v>2018</v>
      </c>
      <c r="C2549" s="1" t="s">
        <v>83</v>
      </c>
      <c r="D2549" s="1" t="s">
        <v>84</v>
      </c>
      <c r="E2549">
        <v>0</v>
      </c>
      <c r="F2549">
        <v>0</v>
      </c>
      <c r="G2549">
        <v>0</v>
      </c>
    </row>
    <row r="2550" spans="1:7" x14ac:dyDescent="0.3">
      <c r="A2550" s="1" t="s">
        <v>62</v>
      </c>
      <c r="B2550">
        <v>2018</v>
      </c>
      <c r="C2550" s="1" t="s">
        <v>83</v>
      </c>
      <c r="D2550" s="1" t="s">
        <v>86</v>
      </c>
      <c r="E2550">
        <v>0</v>
      </c>
      <c r="F2550">
        <v>0</v>
      </c>
      <c r="G2550">
        <v>0</v>
      </c>
    </row>
    <row r="2551" spans="1:7" x14ac:dyDescent="0.3">
      <c r="A2551" s="1" t="s">
        <v>62</v>
      </c>
      <c r="B2551">
        <v>2018</v>
      </c>
      <c r="C2551" s="1" t="s">
        <v>83</v>
      </c>
      <c r="D2551" s="1" t="s">
        <v>90</v>
      </c>
      <c r="E2551">
        <v>167461</v>
      </c>
      <c r="F2551">
        <v>517432</v>
      </c>
      <c r="G2551">
        <v>1421</v>
      </c>
    </row>
    <row r="2552" spans="1:7" x14ac:dyDescent="0.3">
      <c r="A2552" s="1" t="s">
        <v>62</v>
      </c>
      <c r="B2552">
        <v>2018</v>
      </c>
      <c r="C2552" s="1" t="s">
        <v>83</v>
      </c>
      <c r="D2552" s="1" t="s">
        <v>94</v>
      </c>
      <c r="E2552">
        <v>7388</v>
      </c>
      <c r="F2552">
        <v>164178</v>
      </c>
      <c r="G2552">
        <v>0</v>
      </c>
    </row>
    <row r="2553" spans="1:7" x14ac:dyDescent="0.3">
      <c r="A2553" s="1" t="s">
        <v>62</v>
      </c>
      <c r="B2553">
        <v>2018</v>
      </c>
      <c r="C2553" s="1" t="s">
        <v>98</v>
      </c>
      <c r="D2553" s="1" t="s">
        <v>99</v>
      </c>
      <c r="E2553">
        <v>599974</v>
      </c>
      <c r="F2553">
        <v>17940823</v>
      </c>
      <c r="G2553">
        <v>0</v>
      </c>
    </row>
    <row r="2554" spans="1:7" x14ac:dyDescent="0.3">
      <c r="A2554" s="1" t="s">
        <v>62</v>
      </c>
      <c r="B2554">
        <v>2018</v>
      </c>
      <c r="C2554" s="1" t="s">
        <v>98</v>
      </c>
      <c r="D2554" s="1" t="s">
        <v>104</v>
      </c>
      <c r="E2554">
        <v>309412</v>
      </c>
      <c r="F2554">
        <v>59526842</v>
      </c>
      <c r="G2554">
        <v>184741</v>
      </c>
    </row>
    <row r="2555" spans="1:7" x14ac:dyDescent="0.3">
      <c r="A2555" s="1" t="s">
        <v>62</v>
      </c>
      <c r="B2555">
        <v>2018</v>
      </c>
      <c r="C2555" s="1" t="s">
        <v>98</v>
      </c>
      <c r="D2555" s="1" t="s">
        <v>116</v>
      </c>
      <c r="E2555">
        <v>0</v>
      </c>
      <c r="F2555">
        <v>0</v>
      </c>
      <c r="G2555">
        <v>0</v>
      </c>
    </row>
    <row r="2556" spans="1:7" x14ac:dyDescent="0.3">
      <c r="A2556" s="1" t="s">
        <v>62</v>
      </c>
      <c r="B2556">
        <v>2018</v>
      </c>
      <c r="C2556" s="1" t="s">
        <v>98</v>
      </c>
      <c r="D2556" s="1" t="s">
        <v>122</v>
      </c>
      <c r="E2556">
        <v>2281158</v>
      </c>
      <c r="F2556">
        <v>38878731</v>
      </c>
      <c r="G2556">
        <v>0</v>
      </c>
    </row>
    <row r="2557" spans="1:7" x14ac:dyDescent="0.3">
      <c r="A2557" s="1" t="s">
        <v>62</v>
      </c>
      <c r="B2557">
        <v>2018</v>
      </c>
      <c r="C2557" s="1" t="s">
        <v>98</v>
      </c>
      <c r="D2557" s="1" t="s">
        <v>351</v>
      </c>
      <c r="E2557">
        <v>0</v>
      </c>
      <c r="F2557">
        <v>0</v>
      </c>
      <c r="G2557">
        <v>0</v>
      </c>
    </row>
    <row r="2558" spans="1:7" x14ac:dyDescent="0.3">
      <c r="A2558" s="1" t="s">
        <v>62</v>
      </c>
      <c r="B2558">
        <v>2019</v>
      </c>
      <c r="C2558" s="1" t="s">
        <v>83</v>
      </c>
      <c r="D2558" s="1" t="s">
        <v>84</v>
      </c>
      <c r="E2558">
        <v>0</v>
      </c>
      <c r="F2558">
        <v>0</v>
      </c>
      <c r="G2558">
        <v>0</v>
      </c>
    </row>
    <row r="2559" spans="1:7" x14ac:dyDescent="0.3">
      <c r="A2559" s="1" t="s">
        <v>62</v>
      </c>
      <c r="B2559">
        <v>2019</v>
      </c>
      <c r="C2559" s="1" t="s">
        <v>83</v>
      </c>
      <c r="D2559" s="1" t="s">
        <v>86</v>
      </c>
      <c r="E2559">
        <v>0</v>
      </c>
      <c r="F2559">
        <v>0</v>
      </c>
      <c r="G2559">
        <v>0</v>
      </c>
    </row>
    <row r="2560" spans="1:7" x14ac:dyDescent="0.3">
      <c r="A2560" s="1" t="s">
        <v>62</v>
      </c>
      <c r="B2560">
        <v>2019</v>
      </c>
      <c r="C2560" s="1" t="s">
        <v>83</v>
      </c>
      <c r="D2560" s="1" t="s">
        <v>90</v>
      </c>
      <c r="E2560">
        <v>174131</v>
      </c>
      <c r="F2560">
        <v>524449</v>
      </c>
      <c r="G2560">
        <v>1463</v>
      </c>
    </row>
    <row r="2561" spans="1:7" x14ac:dyDescent="0.3">
      <c r="A2561" s="1" t="s">
        <v>62</v>
      </c>
      <c r="B2561">
        <v>2019</v>
      </c>
      <c r="C2561" s="1" t="s">
        <v>83</v>
      </c>
      <c r="D2561" s="1" t="s">
        <v>94</v>
      </c>
      <c r="E2561">
        <v>7515</v>
      </c>
      <c r="F2561">
        <v>164178</v>
      </c>
      <c r="G2561">
        <v>0</v>
      </c>
    </row>
    <row r="2562" spans="1:7" x14ac:dyDescent="0.3">
      <c r="A2562" s="1" t="s">
        <v>62</v>
      </c>
      <c r="B2562">
        <v>2019</v>
      </c>
      <c r="C2562" s="1" t="s">
        <v>98</v>
      </c>
      <c r="D2562" s="1" t="s">
        <v>99</v>
      </c>
      <c r="E2562">
        <v>607194</v>
      </c>
      <c r="F2562">
        <v>17709286</v>
      </c>
      <c r="G2562">
        <v>0</v>
      </c>
    </row>
    <row r="2563" spans="1:7" x14ac:dyDescent="0.3">
      <c r="A2563" s="1" t="s">
        <v>62</v>
      </c>
      <c r="B2563">
        <v>2019</v>
      </c>
      <c r="C2563" s="1" t="s">
        <v>98</v>
      </c>
      <c r="D2563" s="1" t="s">
        <v>104</v>
      </c>
      <c r="E2563">
        <v>304270</v>
      </c>
      <c r="F2563">
        <v>60254777</v>
      </c>
      <c r="G2563">
        <v>171055</v>
      </c>
    </row>
    <row r="2564" spans="1:7" x14ac:dyDescent="0.3">
      <c r="A2564" s="1" t="s">
        <v>62</v>
      </c>
      <c r="B2564">
        <v>2019</v>
      </c>
      <c r="C2564" s="1" t="s">
        <v>98</v>
      </c>
      <c r="D2564" s="1" t="s">
        <v>116</v>
      </c>
      <c r="E2564">
        <v>0</v>
      </c>
      <c r="F2564">
        <v>0</v>
      </c>
      <c r="G2564">
        <v>0</v>
      </c>
    </row>
    <row r="2565" spans="1:7" x14ac:dyDescent="0.3">
      <c r="A2565" s="1" t="s">
        <v>62</v>
      </c>
      <c r="B2565">
        <v>2019</v>
      </c>
      <c r="C2565" s="1" t="s">
        <v>98</v>
      </c>
      <c r="D2565" s="1" t="s">
        <v>122</v>
      </c>
      <c r="E2565">
        <v>2332140</v>
      </c>
      <c r="F2565">
        <v>38802690</v>
      </c>
      <c r="G2565">
        <v>0</v>
      </c>
    </row>
    <row r="2566" spans="1:7" x14ac:dyDescent="0.3">
      <c r="A2566" s="1" t="s">
        <v>62</v>
      </c>
      <c r="B2566">
        <v>2019</v>
      </c>
      <c r="C2566" s="1" t="s">
        <v>98</v>
      </c>
      <c r="D2566" s="1" t="s">
        <v>351</v>
      </c>
      <c r="E2566">
        <v>0</v>
      </c>
      <c r="F2566">
        <v>0</v>
      </c>
      <c r="G2566">
        <v>0</v>
      </c>
    </row>
    <row r="2567" spans="1:7" x14ac:dyDescent="0.3">
      <c r="A2567" s="1" t="s">
        <v>62</v>
      </c>
      <c r="B2567">
        <v>2020</v>
      </c>
      <c r="C2567" s="1" t="s">
        <v>83</v>
      </c>
      <c r="D2567" s="1" t="s">
        <v>84</v>
      </c>
      <c r="E2567">
        <v>0</v>
      </c>
      <c r="F2567">
        <v>0</v>
      </c>
      <c r="G2567">
        <v>0</v>
      </c>
    </row>
    <row r="2568" spans="1:7" x14ac:dyDescent="0.3">
      <c r="A2568" s="1" t="s">
        <v>62</v>
      </c>
      <c r="B2568">
        <v>2020</v>
      </c>
      <c r="C2568" s="1" t="s">
        <v>83</v>
      </c>
      <c r="D2568" s="1" t="s">
        <v>86</v>
      </c>
      <c r="E2568">
        <v>0</v>
      </c>
      <c r="F2568">
        <v>0</v>
      </c>
      <c r="G2568">
        <v>0</v>
      </c>
    </row>
    <row r="2569" spans="1:7" x14ac:dyDescent="0.3">
      <c r="A2569" s="1" t="s">
        <v>62</v>
      </c>
      <c r="B2569">
        <v>2020</v>
      </c>
      <c r="C2569" s="1" t="s">
        <v>83</v>
      </c>
      <c r="D2569" s="1" t="s">
        <v>90</v>
      </c>
      <c r="E2569">
        <v>15550.18</v>
      </c>
      <c r="F2569">
        <v>526417</v>
      </c>
      <c r="G2569">
        <v>1500</v>
      </c>
    </row>
    <row r="2570" spans="1:7" x14ac:dyDescent="0.3">
      <c r="A2570" s="1" t="s">
        <v>62</v>
      </c>
      <c r="B2570">
        <v>2020</v>
      </c>
      <c r="C2570" s="1" t="s">
        <v>83</v>
      </c>
      <c r="D2570" s="1" t="s">
        <v>94</v>
      </c>
      <c r="E2570">
        <v>7644.29</v>
      </c>
      <c r="F2570">
        <v>164178</v>
      </c>
      <c r="G2570">
        <v>0</v>
      </c>
    </row>
    <row r="2571" spans="1:7" x14ac:dyDescent="0.3">
      <c r="A2571" s="1" t="s">
        <v>62</v>
      </c>
      <c r="B2571">
        <v>2020</v>
      </c>
      <c r="C2571" s="1" t="s">
        <v>98</v>
      </c>
      <c r="D2571" s="1" t="s">
        <v>99</v>
      </c>
      <c r="E2571">
        <v>590426.62</v>
      </c>
      <c r="F2571">
        <v>16586733</v>
      </c>
      <c r="G2571">
        <v>0</v>
      </c>
    </row>
    <row r="2572" spans="1:7" x14ac:dyDescent="0.3">
      <c r="A2572" s="1" t="s">
        <v>62</v>
      </c>
      <c r="B2572">
        <v>2020</v>
      </c>
      <c r="C2572" s="1" t="s">
        <v>98</v>
      </c>
      <c r="D2572" s="1" t="s">
        <v>104</v>
      </c>
      <c r="E2572">
        <v>306596.09999999998</v>
      </c>
      <c r="F2572">
        <v>57599230</v>
      </c>
      <c r="G2572">
        <v>161087</v>
      </c>
    </row>
    <row r="2573" spans="1:7" x14ac:dyDescent="0.3">
      <c r="A2573" s="1" t="s">
        <v>62</v>
      </c>
      <c r="B2573">
        <v>2020</v>
      </c>
      <c r="C2573" s="1" t="s">
        <v>98</v>
      </c>
      <c r="D2573" s="1" t="s">
        <v>116</v>
      </c>
      <c r="E2573">
        <v>0</v>
      </c>
      <c r="F2573">
        <v>0</v>
      </c>
      <c r="G2573">
        <v>0</v>
      </c>
    </row>
    <row r="2574" spans="1:7" x14ac:dyDescent="0.3">
      <c r="A2574" s="1" t="s">
        <v>62</v>
      </c>
      <c r="B2574">
        <v>2020</v>
      </c>
      <c r="C2574" s="1" t="s">
        <v>98</v>
      </c>
      <c r="D2574" s="1" t="s">
        <v>122</v>
      </c>
      <c r="E2574">
        <v>2358841.91</v>
      </c>
      <c r="F2574">
        <v>40126981</v>
      </c>
      <c r="G2574">
        <v>0</v>
      </c>
    </row>
    <row r="2575" spans="1:7" x14ac:dyDescent="0.3">
      <c r="A2575" s="1" t="s">
        <v>62</v>
      </c>
      <c r="B2575">
        <v>2020</v>
      </c>
      <c r="C2575" s="1" t="s">
        <v>98</v>
      </c>
      <c r="D2575" s="1" t="s">
        <v>351</v>
      </c>
      <c r="E2575">
        <v>0</v>
      </c>
      <c r="F2575">
        <v>0</v>
      </c>
      <c r="G2575">
        <v>0</v>
      </c>
    </row>
    <row r="2576" spans="1:7" x14ac:dyDescent="0.3">
      <c r="A2576" s="1" t="s">
        <v>62</v>
      </c>
      <c r="B2576">
        <v>2021</v>
      </c>
      <c r="C2576" s="1" t="s">
        <v>83</v>
      </c>
      <c r="D2576" s="1" t="s">
        <v>84</v>
      </c>
      <c r="E2576">
        <v>0</v>
      </c>
      <c r="F2576">
        <v>0</v>
      </c>
      <c r="G2576">
        <v>0</v>
      </c>
    </row>
    <row r="2577" spans="1:7" x14ac:dyDescent="0.3">
      <c r="A2577" s="1" t="s">
        <v>62</v>
      </c>
      <c r="B2577">
        <v>2021</v>
      </c>
      <c r="C2577" s="1" t="s">
        <v>83</v>
      </c>
      <c r="D2577" s="1" t="s">
        <v>86</v>
      </c>
      <c r="E2577">
        <v>0</v>
      </c>
      <c r="F2577">
        <v>0</v>
      </c>
      <c r="G2577">
        <v>0</v>
      </c>
    </row>
    <row r="2578" spans="1:7" x14ac:dyDescent="0.3">
      <c r="A2578" s="1" t="s">
        <v>62</v>
      </c>
      <c r="B2578">
        <v>2021</v>
      </c>
      <c r="C2578" s="1" t="s">
        <v>83</v>
      </c>
      <c r="D2578" s="1" t="s">
        <v>90</v>
      </c>
      <c r="E2578">
        <v>14997.41</v>
      </c>
      <c r="F2578">
        <v>531088</v>
      </c>
      <c r="G2578">
        <v>1532</v>
      </c>
    </row>
    <row r="2579" spans="1:7" x14ac:dyDescent="0.3">
      <c r="A2579" s="1" t="s">
        <v>62</v>
      </c>
      <c r="B2579">
        <v>2021</v>
      </c>
      <c r="C2579" s="1" t="s">
        <v>83</v>
      </c>
      <c r="D2579" s="1" t="s">
        <v>94</v>
      </c>
      <c r="E2579">
        <v>7833.23</v>
      </c>
      <c r="F2579">
        <v>164159</v>
      </c>
      <c r="G2579">
        <v>0</v>
      </c>
    </row>
    <row r="2580" spans="1:7" x14ac:dyDescent="0.3">
      <c r="A2580" s="1" t="s">
        <v>62</v>
      </c>
      <c r="B2580">
        <v>2021</v>
      </c>
      <c r="C2580" s="1" t="s">
        <v>98</v>
      </c>
      <c r="D2580" s="1" t="s">
        <v>99</v>
      </c>
      <c r="E2580">
        <v>609954.36</v>
      </c>
      <c r="F2580">
        <v>17080206</v>
      </c>
      <c r="G2580">
        <v>0</v>
      </c>
    </row>
    <row r="2581" spans="1:7" x14ac:dyDescent="0.3">
      <c r="A2581" s="1" t="s">
        <v>62</v>
      </c>
      <c r="B2581">
        <v>2021</v>
      </c>
      <c r="C2581" s="1" t="s">
        <v>98</v>
      </c>
      <c r="D2581" s="1" t="s">
        <v>104</v>
      </c>
      <c r="E2581">
        <v>307936.71000000002</v>
      </c>
      <c r="F2581">
        <v>57309861</v>
      </c>
      <c r="G2581">
        <v>156227</v>
      </c>
    </row>
    <row r="2582" spans="1:7" x14ac:dyDescent="0.3">
      <c r="A2582" s="1" t="s">
        <v>62</v>
      </c>
      <c r="B2582">
        <v>2021</v>
      </c>
      <c r="C2582" s="1" t="s">
        <v>98</v>
      </c>
      <c r="D2582" s="1" t="s">
        <v>116</v>
      </c>
      <c r="E2582">
        <v>0</v>
      </c>
      <c r="F2582">
        <v>0</v>
      </c>
      <c r="G2582">
        <v>0</v>
      </c>
    </row>
    <row r="2583" spans="1:7" x14ac:dyDescent="0.3">
      <c r="A2583" s="1" t="s">
        <v>62</v>
      </c>
      <c r="B2583">
        <v>2021</v>
      </c>
      <c r="C2583" s="1" t="s">
        <v>98</v>
      </c>
      <c r="D2583" s="1" t="s">
        <v>122</v>
      </c>
      <c r="E2583">
        <v>2407740.56</v>
      </c>
      <c r="F2583">
        <v>39104541</v>
      </c>
      <c r="G2583">
        <v>0</v>
      </c>
    </row>
    <row r="2584" spans="1:7" x14ac:dyDescent="0.3">
      <c r="A2584" s="1" t="s">
        <v>62</v>
      </c>
      <c r="B2584">
        <v>2021</v>
      </c>
      <c r="C2584" s="1" t="s">
        <v>98</v>
      </c>
      <c r="D2584" s="1" t="s">
        <v>351</v>
      </c>
      <c r="E2584">
        <v>0</v>
      </c>
      <c r="F2584">
        <v>0</v>
      </c>
      <c r="G2584">
        <v>0</v>
      </c>
    </row>
    <row r="2585" spans="1:7" x14ac:dyDescent="0.3">
      <c r="A2585" s="1" t="s">
        <v>63</v>
      </c>
      <c r="B2585">
        <v>2015</v>
      </c>
      <c r="C2585" s="1" t="s">
        <v>83</v>
      </c>
      <c r="D2585" s="1" t="s">
        <v>84</v>
      </c>
      <c r="E2585">
        <v>326336.25</v>
      </c>
      <c r="F2585">
        <v>42839555.200000003</v>
      </c>
      <c r="G2585">
        <v>93863.6</v>
      </c>
    </row>
    <row r="2586" spans="1:7" x14ac:dyDescent="0.3">
      <c r="A2586" s="1" t="s">
        <v>63</v>
      </c>
      <c r="B2586">
        <v>2015</v>
      </c>
      <c r="C2586" s="1" t="s">
        <v>83</v>
      </c>
      <c r="D2586" s="1" t="s">
        <v>86</v>
      </c>
      <c r="E2586">
        <v>17753.04</v>
      </c>
      <c r="F2586">
        <v>110962</v>
      </c>
      <c r="G2586">
        <v>308.23</v>
      </c>
    </row>
    <row r="2587" spans="1:7" x14ac:dyDescent="0.3">
      <c r="A2587" s="1" t="s">
        <v>63</v>
      </c>
      <c r="B2587">
        <v>2015</v>
      </c>
      <c r="C2587" s="1" t="s">
        <v>83</v>
      </c>
      <c r="D2587" s="1" t="s">
        <v>90</v>
      </c>
      <c r="E2587">
        <v>1296752.04</v>
      </c>
      <c r="F2587">
        <v>12360408</v>
      </c>
      <c r="G2587">
        <v>34765.14</v>
      </c>
    </row>
    <row r="2588" spans="1:7" x14ac:dyDescent="0.3">
      <c r="A2588" s="1" t="s">
        <v>63</v>
      </c>
      <c r="B2588">
        <v>2015</v>
      </c>
      <c r="C2588" s="1" t="s">
        <v>83</v>
      </c>
      <c r="D2588" s="1" t="s">
        <v>94</v>
      </c>
      <c r="E2588">
        <v>124517.95</v>
      </c>
      <c r="F2588">
        <v>4032623</v>
      </c>
      <c r="G2588">
        <v>0</v>
      </c>
    </row>
    <row r="2589" spans="1:7" x14ac:dyDescent="0.3">
      <c r="A2589" s="1" t="s">
        <v>63</v>
      </c>
      <c r="B2589">
        <v>2015</v>
      </c>
      <c r="C2589" s="1" t="s">
        <v>98</v>
      </c>
      <c r="D2589" s="1" t="s">
        <v>99</v>
      </c>
      <c r="E2589">
        <v>4772645.96</v>
      </c>
      <c r="F2589">
        <v>165498610.69</v>
      </c>
      <c r="G2589">
        <v>0</v>
      </c>
    </row>
    <row r="2590" spans="1:7" x14ac:dyDescent="0.3">
      <c r="A2590" s="1" t="s">
        <v>63</v>
      </c>
      <c r="B2590">
        <v>2015</v>
      </c>
      <c r="C2590" s="1" t="s">
        <v>98</v>
      </c>
      <c r="D2590" s="1" t="s">
        <v>104</v>
      </c>
      <c r="E2590">
        <v>10852488</v>
      </c>
      <c r="F2590">
        <v>768419986.72000003</v>
      </c>
      <c r="G2590">
        <v>2045327.31</v>
      </c>
    </row>
    <row r="2591" spans="1:7" x14ac:dyDescent="0.3">
      <c r="A2591" s="1" t="s">
        <v>63</v>
      </c>
      <c r="B2591">
        <v>2015</v>
      </c>
      <c r="C2591" s="1" t="s">
        <v>98</v>
      </c>
      <c r="D2591" s="1" t="s">
        <v>116</v>
      </c>
      <c r="E2591">
        <v>0</v>
      </c>
      <c r="F2591">
        <v>0</v>
      </c>
      <c r="G2591">
        <v>0</v>
      </c>
    </row>
    <row r="2592" spans="1:7" x14ac:dyDescent="0.3">
      <c r="A2592" s="1" t="s">
        <v>63</v>
      </c>
      <c r="B2592">
        <v>2015</v>
      </c>
      <c r="C2592" s="1" t="s">
        <v>98</v>
      </c>
      <c r="D2592" s="1" t="s">
        <v>122</v>
      </c>
      <c r="E2592">
        <v>19956477.489999998</v>
      </c>
      <c r="F2592">
        <v>573029901.88</v>
      </c>
      <c r="G2592">
        <v>0</v>
      </c>
    </row>
    <row r="2593" spans="1:7" x14ac:dyDescent="0.3">
      <c r="A2593" s="1" t="s">
        <v>63</v>
      </c>
      <c r="B2593">
        <v>2015</v>
      </c>
      <c r="C2593" s="1" t="s">
        <v>98</v>
      </c>
      <c r="D2593" s="1" t="s">
        <v>351</v>
      </c>
      <c r="E2593">
        <v>0</v>
      </c>
      <c r="F2593">
        <v>0</v>
      </c>
      <c r="G2593">
        <v>0</v>
      </c>
    </row>
    <row r="2594" spans="1:7" x14ac:dyDescent="0.3">
      <c r="A2594" s="1" t="s">
        <v>63</v>
      </c>
      <c r="B2594">
        <v>2016</v>
      </c>
      <c r="C2594" s="1" t="s">
        <v>83</v>
      </c>
      <c r="D2594" s="1" t="s">
        <v>84</v>
      </c>
      <c r="E2594">
        <v>507912.31</v>
      </c>
      <c r="F2594">
        <v>53310504.509999998</v>
      </c>
      <c r="G2594">
        <v>156428.31</v>
      </c>
    </row>
    <row r="2595" spans="1:7" x14ac:dyDescent="0.3">
      <c r="A2595" s="1" t="s">
        <v>63</v>
      </c>
      <c r="B2595">
        <v>2016</v>
      </c>
      <c r="C2595" s="1" t="s">
        <v>83</v>
      </c>
      <c r="D2595" s="1" t="s">
        <v>86</v>
      </c>
      <c r="E2595">
        <v>1240517.57</v>
      </c>
      <c r="F2595">
        <v>112333</v>
      </c>
      <c r="G2595">
        <v>312.04000000000002</v>
      </c>
    </row>
    <row r="2596" spans="1:7" x14ac:dyDescent="0.3">
      <c r="A2596" s="1" t="s">
        <v>63</v>
      </c>
      <c r="B2596">
        <v>2016</v>
      </c>
      <c r="C2596" s="1" t="s">
        <v>83</v>
      </c>
      <c r="D2596" s="1" t="s">
        <v>90</v>
      </c>
      <c r="E2596">
        <v>18407.169999999998</v>
      </c>
      <c r="F2596">
        <v>11441632</v>
      </c>
      <c r="G2596">
        <v>31888</v>
      </c>
    </row>
    <row r="2597" spans="1:7" x14ac:dyDescent="0.3">
      <c r="A2597" s="1" t="s">
        <v>63</v>
      </c>
      <c r="B2597">
        <v>2016</v>
      </c>
      <c r="C2597" s="1" t="s">
        <v>83</v>
      </c>
      <c r="D2597" s="1" t="s">
        <v>94</v>
      </c>
      <c r="E2597">
        <v>128014.33</v>
      </c>
      <c r="F2597">
        <v>4283631.46</v>
      </c>
      <c r="G2597">
        <v>0</v>
      </c>
    </row>
    <row r="2598" spans="1:7" x14ac:dyDescent="0.3">
      <c r="A2598" s="1" t="s">
        <v>63</v>
      </c>
      <c r="B2598">
        <v>2016</v>
      </c>
      <c r="C2598" s="1" t="s">
        <v>98</v>
      </c>
      <c r="D2598" s="1" t="s">
        <v>99</v>
      </c>
      <c r="E2598">
        <v>5213440.22</v>
      </c>
      <c r="F2598">
        <v>167865347.47999999</v>
      </c>
      <c r="G2598">
        <v>0</v>
      </c>
    </row>
    <row r="2599" spans="1:7" x14ac:dyDescent="0.3">
      <c r="A2599" s="1" t="s">
        <v>63</v>
      </c>
      <c r="B2599">
        <v>2016</v>
      </c>
      <c r="C2599" s="1" t="s">
        <v>98</v>
      </c>
      <c r="D2599" s="1" t="s">
        <v>104</v>
      </c>
      <c r="E2599">
        <v>11214005.35</v>
      </c>
      <c r="F2599">
        <v>790077961.44000006</v>
      </c>
      <c r="G2599">
        <v>2100464.9700000002</v>
      </c>
    </row>
    <row r="2600" spans="1:7" x14ac:dyDescent="0.3">
      <c r="A2600" s="1" t="s">
        <v>63</v>
      </c>
      <c r="B2600">
        <v>2016</v>
      </c>
      <c r="C2600" s="1" t="s">
        <v>98</v>
      </c>
      <c r="D2600" s="1" t="s">
        <v>116</v>
      </c>
      <c r="E2600">
        <v>0</v>
      </c>
      <c r="F2600">
        <v>0</v>
      </c>
      <c r="G2600">
        <v>0</v>
      </c>
    </row>
    <row r="2601" spans="1:7" x14ac:dyDescent="0.3">
      <c r="A2601" s="1" t="s">
        <v>63</v>
      </c>
      <c r="B2601">
        <v>2016</v>
      </c>
      <c r="C2601" s="1" t="s">
        <v>98</v>
      </c>
      <c r="D2601" s="1" t="s">
        <v>122</v>
      </c>
      <c r="E2601">
        <v>22050626.739999998</v>
      </c>
      <c r="F2601">
        <v>589977047.80999994</v>
      </c>
      <c r="G2601">
        <v>0</v>
      </c>
    </row>
    <row r="2602" spans="1:7" x14ac:dyDescent="0.3">
      <c r="A2602" s="1" t="s">
        <v>63</v>
      </c>
      <c r="B2602">
        <v>2016</v>
      </c>
      <c r="C2602" s="1" t="s">
        <v>98</v>
      </c>
      <c r="D2602" s="1" t="s">
        <v>351</v>
      </c>
      <c r="E2602">
        <v>0</v>
      </c>
      <c r="F2602">
        <v>0</v>
      </c>
      <c r="G2602">
        <v>0</v>
      </c>
    </row>
    <row r="2603" spans="1:7" x14ac:dyDescent="0.3">
      <c r="A2603" s="1" t="s">
        <v>63</v>
      </c>
      <c r="B2603">
        <v>2017</v>
      </c>
      <c r="C2603" s="1" t="s">
        <v>83</v>
      </c>
      <c r="D2603" s="1" t="s">
        <v>84</v>
      </c>
      <c r="E2603">
        <v>385512.67050000001</v>
      </c>
      <c r="F2603">
        <v>40016494.649999999</v>
      </c>
      <c r="G2603">
        <v>111056.22</v>
      </c>
    </row>
    <row r="2604" spans="1:7" x14ac:dyDescent="0.3">
      <c r="A2604" s="1" t="s">
        <v>63</v>
      </c>
      <c r="B2604">
        <v>2017</v>
      </c>
      <c r="C2604" s="1" t="s">
        <v>83</v>
      </c>
      <c r="D2604" s="1" t="s">
        <v>86</v>
      </c>
      <c r="E2604">
        <v>1030703.349</v>
      </c>
      <c r="F2604">
        <v>99928</v>
      </c>
      <c r="G2604">
        <v>277.58</v>
      </c>
    </row>
    <row r="2605" spans="1:7" x14ac:dyDescent="0.3">
      <c r="A2605" s="1" t="s">
        <v>63</v>
      </c>
      <c r="B2605">
        <v>2017</v>
      </c>
      <c r="C2605" s="1" t="s">
        <v>83</v>
      </c>
      <c r="D2605" s="1" t="s">
        <v>90</v>
      </c>
      <c r="E2605">
        <v>18242.766589999999</v>
      </c>
      <c r="F2605">
        <v>7797676</v>
      </c>
      <c r="G2605">
        <v>22046.6</v>
      </c>
    </row>
    <row r="2606" spans="1:7" x14ac:dyDescent="0.3">
      <c r="A2606" s="1" t="s">
        <v>63</v>
      </c>
      <c r="B2606">
        <v>2017</v>
      </c>
      <c r="C2606" s="1" t="s">
        <v>83</v>
      </c>
      <c r="D2606" s="1" t="s">
        <v>94</v>
      </c>
      <c r="E2606">
        <v>130418.8665</v>
      </c>
      <c r="F2606">
        <v>4316530.32</v>
      </c>
      <c r="G2606">
        <v>0</v>
      </c>
    </row>
    <row r="2607" spans="1:7" x14ac:dyDescent="0.3">
      <c r="A2607" s="1" t="s">
        <v>63</v>
      </c>
      <c r="B2607">
        <v>2017</v>
      </c>
      <c r="C2607" s="1" t="s">
        <v>98</v>
      </c>
      <c r="D2607" s="1" t="s">
        <v>99</v>
      </c>
      <c r="E2607">
        <v>5092825.8470000001</v>
      </c>
      <c r="F2607">
        <v>164696340.00999999</v>
      </c>
      <c r="G2607">
        <v>0</v>
      </c>
    </row>
    <row r="2608" spans="1:7" x14ac:dyDescent="0.3">
      <c r="A2608" s="1" t="s">
        <v>63</v>
      </c>
      <c r="B2608">
        <v>2017</v>
      </c>
      <c r="C2608" s="1" t="s">
        <v>98</v>
      </c>
      <c r="D2608" s="1" t="s">
        <v>104</v>
      </c>
      <c r="E2608">
        <v>10813896.51</v>
      </c>
      <c r="F2608">
        <v>782557562.39999998</v>
      </c>
      <c r="G2608">
        <v>1978738.13</v>
      </c>
    </row>
    <row r="2609" spans="1:7" x14ac:dyDescent="0.3">
      <c r="A2609" s="1" t="s">
        <v>63</v>
      </c>
      <c r="B2609">
        <v>2017</v>
      </c>
      <c r="C2609" s="1" t="s">
        <v>98</v>
      </c>
      <c r="D2609" s="1" t="s">
        <v>116</v>
      </c>
      <c r="E2609">
        <v>0</v>
      </c>
      <c r="F2609">
        <v>0</v>
      </c>
      <c r="G2609">
        <v>0</v>
      </c>
    </row>
    <row r="2610" spans="1:7" x14ac:dyDescent="0.3">
      <c r="A2610" s="1" t="s">
        <v>63</v>
      </c>
      <c r="B2610">
        <v>2017</v>
      </c>
      <c r="C2610" s="1" t="s">
        <v>98</v>
      </c>
      <c r="D2610" s="1" t="s">
        <v>122</v>
      </c>
      <c r="E2610">
        <v>21426764.140000001</v>
      </c>
      <c r="F2610">
        <v>548059104.58000004</v>
      </c>
      <c r="G2610">
        <v>0</v>
      </c>
    </row>
    <row r="2611" spans="1:7" x14ac:dyDescent="0.3">
      <c r="A2611" s="1" t="s">
        <v>63</v>
      </c>
      <c r="B2611">
        <v>2017</v>
      </c>
      <c r="C2611" s="1" t="s">
        <v>98</v>
      </c>
      <c r="D2611" s="1" t="s">
        <v>351</v>
      </c>
      <c r="E2611">
        <v>0</v>
      </c>
      <c r="F2611">
        <v>0</v>
      </c>
      <c r="G2611">
        <v>0</v>
      </c>
    </row>
    <row r="2612" spans="1:7" x14ac:dyDescent="0.3">
      <c r="A2612" s="1" t="s">
        <v>63</v>
      </c>
      <c r="B2612">
        <v>2018</v>
      </c>
      <c r="C2612" s="1" t="s">
        <v>83</v>
      </c>
      <c r="D2612" s="1" t="s">
        <v>84</v>
      </c>
      <c r="E2612">
        <v>384584.0686</v>
      </c>
      <c r="F2612">
        <v>49737762.789999999</v>
      </c>
      <c r="G2612">
        <v>109070.55</v>
      </c>
    </row>
    <row r="2613" spans="1:7" x14ac:dyDescent="0.3">
      <c r="A2613" s="1" t="s">
        <v>63</v>
      </c>
      <c r="B2613">
        <v>2018</v>
      </c>
      <c r="C2613" s="1" t="s">
        <v>83</v>
      </c>
      <c r="D2613" s="1" t="s">
        <v>86</v>
      </c>
      <c r="E2613">
        <v>18119.209750000002</v>
      </c>
      <c r="F2613">
        <v>97107.72</v>
      </c>
      <c r="G2613">
        <v>269.74</v>
      </c>
    </row>
    <row r="2614" spans="1:7" x14ac:dyDescent="0.3">
      <c r="A2614" s="1" t="s">
        <v>63</v>
      </c>
      <c r="B2614">
        <v>2018</v>
      </c>
      <c r="C2614" s="1" t="s">
        <v>83</v>
      </c>
      <c r="D2614" s="1" t="s">
        <v>90</v>
      </c>
      <c r="E2614">
        <v>920649.58530000004</v>
      </c>
      <c r="F2614">
        <v>5561834.2400000002</v>
      </c>
      <c r="G2614">
        <v>17274.28</v>
      </c>
    </row>
    <row r="2615" spans="1:7" x14ac:dyDescent="0.3">
      <c r="A2615" s="1" t="s">
        <v>63</v>
      </c>
      <c r="B2615">
        <v>2018</v>
      </c>
      <c r="C2615" s="1" t="s">
        <v>83</v>
      </c>
      <c r="D2615" s="1" t="s">
        <v>94</v>
      </c>
      <c r="E2615">
        <v>133675.81219999999</v>
      </c>
      <c r="F2615">
        <v>4343401</v>
      </c>
      <c r="G2615">
        <v>0</v>
      </c>
    </row>
    <row r="2616" spans="1:7" x14ac:dyDescent="0.3">
      <c r="A2616" s="1" t="s">
        <v>63</v>
      </c>
      <c r="B2616">
        <v>2018</v>
      </c>
      <c r="C2616" s="1" t="s">
        <v>98</v>
      </c>
      <c r="D2616" s="1" t="s">
        <v>99</v>
      </c>
      <c r="E2616">
        <v>5332143.3650000002</v>
      </c>
      <c r="F2616">
        <v>173870024.37</v>
      </c>
      <c r="G2616">
        <v>0</v>
      </c>
    </row>
    <row r="2617" spans="1:7" x14ac:dyDescent="0.3">
      <c r="A2617" s="1" t="s">
        <v>63</v>
      </c>
      <c r="B2617">
        <v>2018</v>
      </c>
      <c r="C2617" s="1" t="s">
        <v>98</v>
      </c>
      <c r="D2617" s="1" t="s">
        <v>104</v>
      </c>
      <c r="E2617">
        <v>11208695.33</v>
      </c>
      <c r="F2617">
        <v>792474314.39999998</v>
      </c>
      <c r="G2617">
        <v>2036019.2</v>
      </c>
    </row>
    <row r="2618" spans="1:7" x14ac:dyDescent="0.3">
      <c r="A2618" s="1" t="s">
        <v>63</v>
      </c>
      <c r="B2618">
        <v>2018</v>
      </c>
      <c r="C2618" s="1" t="s">
        <v>98</v>
      </c>
      <c r="D2618" s="1" t="s">
        <v>116</v>
      </c>
      <c r="E2618">
        <v>0</v>
      </c>
      <c r="F2618">
        <v>0</v>
      </c>
      <c r="G2618">
        <v>0</v>
      </c>
    </row>
    <row r="2619" spans="1:7" x14ac:dyDescent="0.3">
      <c r="A2619" s="1" t="s">
        <v>63</v>
      </c>
      <c r="B2619">
        <v>2018</v>
      </c>
      <c r="C2619" s="1" t="s">
        <v>98</v>
      </c>
      <c r="D2619" s="1" t="s">
        <v>122</v>
      </c>
      <c r="E2619">
        <v>22902277.149999999</v>
      </c>
      <c r="F2619">
        <v>591698674.23000002</v>
      </c>
      <c r="G2619">
        <v>0</v>
      </c>
    </row>
    <row r="2620" spans="1:7" x14ac:dyDescent="0.3">
      <c r="A2620" s="1" t="s">
        <v>63</v>
      </c>
      <c r="B2620">
        <v>2018</v>
      </c>
      <c r="C2620" s="1" t="s">
        <v>98</v>
      </c>
      <c r="D2620" s="1" t="s">
        <v>351</v>
      </c>
      <c r="E2620">
        <v>0</v>
      </c>
      <c r="F2620">
        <v>0</v>
      </c>
      <c r="G2620">
        <v>0</v>
      </c>
    </row>
    <row r="2621" spans="1:7" x14ac:dyDescent="0.3">
      <c r="A2621" s="1" t="s">
        <v>63</v>
      </c>
      <c r="B2621">
        <v>2019</v>
      </c>
      <c r="C2621" s="1" t="s">
        <v>83</v>
      </c>
      <c r="D2621" s="1" t="s">
        <v>84</v>
      </c>
      <c r="E2621">
        <v>325287.82010000001</v>
      </c>
      <c r="F2621">
        <v>41976489.579999998</v>
      </c>
      <c r="G2621">
        <v>88345.99</v>
      </c>
    </row>
    <row r="2622" spans="1:7" x14ac:dyDescent="0.3">
      <c r="A2622" s="1" t="s">
        <v>63</v>
      </c>
      <c r="B2622">
        <v>2019</v>
      </c>
      <c r="C2622" s="1" t="s">
        <v>83</v>
      </c>
      <c r="D2622" s="1" t="s">
        <v>86</v>
      </c>
      <c r="E2622">
        <v>18332.610390000002</v>
      </c>
      <c r="F2622">
        <v>97109.72</v>
      </c>
      <c r="G2622">
        <v>269.75</v>
      </c>
    </row>
    <row r="2623" spans="1:7" x14ac:dyDescent="0.3">
      <c r="A2623" s="1" t="s">
        <v>63</v>
      </c>
      <c r="B2623">
        <v>2019</v>
      </c>
      <c r="C2623" s="1" t="s">
        <v>83</v>
      </c>
      <c r="D2623" s="1" t="s">
        <v>90</v>
      </c>
      <c r="E2623">
        <v>941534.06</v>
      </c>
      <c r="F2623">
        <v>5673479.0899999999</v>
      </c>
      <c r="G2623">
        <v>15893.96</v>
      </c>
    </row>
    <row r="2624" spans="1:7" x14ac:dyDescent="0.3">
      <c r="A2624" s="1" t="s">
        <v>63</v>
      </c>
      <c r="B2624">
        <v>2019</v>
      </c>
      <c r="C2624" s="1" t="s">
        <v>83</v>
      </c>
      <c r="D2624" s="1" t="s">
        <v>94</v>
      </c>
      <c r="E2624">
        <v>135147.44579999999</v>
      </c>
      <c r="F2624">
        <v>4458137.6399999997</v>
      </c>
      <c r="G2624">
        <v>0</v>
      </c>
    </row>
    <row r="2625" spans="1:7" x14ac:dyDescent="0.3">
      <c r="A2625" s="1" t="s">
        <v>63</v>
      </c>
      <c r="B2625">
        <v>2019</v>
      </c>
      <c r="C2625" s="1" t="s">
        <v>98</v>
      </c>
      <c r="D2625" s="1" t="s">
        <v>99</v>
      </c>
      <c r="E2625">
        <v>5485625.4239999996</v>
      </c>
      <c r="F2625">
        <v>175932753.33000001</v>
      </c>
      <c r="G2625">
        <v>0</v>
      </c>
    </row>
    <row r="2626" spans="1:7" x14ac:dyDescent="0.3">
      <c r="A2626" s="1" t="s">
        <v>63</v>
      </c>
      <c r="B2626">
        <v>2019</v>
      </c>
      <c r="C2626" s="1" t="s">
        <v>98</v>
      </c>
      <c r="D2626" s="1" t="s">
        <v>104</v>
      </c>
      <c r="E2626">
        <v>10796645.57</v>
      </c>
      <c r="F2626">
        <v>763032198.50999999</v>
      </c>
      <c r="G2626">
        <v>1938733.43</v>
      </c>
    </row>
    <row r="2627" spans="1:7" x14ac:dyDescent="0.3">
      <c r="A2627" s="1" t="s">
        <v>63</v>
      </c>
      <c r="B2627">
        <v>2019</v>
      </c>
      <c r="C2627" s="1" t="s">
        <v>98</v>
      </c>
      <c r="D2627" s="1" t="s">
        <v>116</v>
      </c>
      <c r="E2627">
        <v>0</v>
      </c>
      <c r="F2627">
        <v>0</v>
      </c>
      <c r="G2627">
        <v>0</v>
      </c>
    </row>
    <row r="2628" spans="1:7" x14ac:dyDescent="0.3">
      <c r="A2628" s="1" t="s">
        <v>63</v>
      </c>
      <c r="B2628">
        <v>2019</v>
      </c>
      <c r="C2628" s="1" t="s">
        <v>98</v>
      </c>
      <c r="D2628" s="1" t="s">
        <v>122</v>
      </c>
      <c r="E2628">
        <v>23873917.16</v>
      </c>
      <c r="F2628">
        <v>567759053.13</v>
      </c>
      <c r="G2628">
        <v>0</v>
      </c>
    </row>
    <row r="2629" spans="1:7" x14ac:dyDescent="0.3">
      <c r="A2629" s="1" t="s">
        <v>63</v>
      </c>
      <c r="B2629">
        <v>2019</v>
      </c>
      <c r="C2629" s="1" t="s">
        <v>98</v>
      </c>
      <c r="D2629" s="1" t="s">
        <v>351</v>
      </c>
      <c r="E2629">
        <v>0</v>
      </c>
      <c r="F2629">
        <v>0</v>
      </c>
      <c r="G2629">
        <v>0</v>
      </c>
    </row>
    <row r="2630" spans="1:7" x14ac:dyDescent="0.3">
      <c r="A2630" s="1" t="s">
        <v>63</v>
      </c>
      <c r="B2630">
        <v>2020</v>
      </c>
      <c r="C2630" s="1" t="s">
        <v>83</v>
      </c>
      <c r="D2630" s="1" t="s">
        <v>84</v>
      </c>
      <c r="E2630">
        <v>330634.28999999998</v>
      </c>
      <c r="F2630">
        <v>41916895.149999999</v>
      </c>
      <c r="G2630">
        <v>87685.98</v>
      </c>
    </row>
    <row r="2631" spans="1:7" x14ac:dyDescent="0.3">
      <c r="A2631" s="1" t="s">
        <v>63</v>
      </c>
      <c r="B2631">
        <v>2020</v>
      </c>
      <c r="C2631" s="1" t="s">
        <v>83</v>
      </c>
      <c r="D2631" s="1" t="s">
        <v>86</v>
      </c>
      <c r="E2631">
        <v>18548.09</v>
      </c>
      <c r="F2631">
        <v>96770.15</v>
      </c>
      <c r="G2631">
        <v>268.81</v>
      </c>
    </row>
    <row r="2632" spans="1:7" x14ac:dyDescent="0.3">
      <c r="A2632" s="1" t="s">
        <v>63</v>
      </c>
      <c r="B2632">
        <v>2020</v>
      </c>
      <c r="C2632" s="1" t="s">
        <v>83</v>
      </c>
      <c r="D2632" s="1" t="s">
        <v>90</v>
      </c>
      <c r="E2632">
        <v>988199.35</v>
      </c>
      <c r="F2632">
        <v>5734230.1900000004</v>
      </c>
      <c r="G2632">
        <v>16281.24</v>
      </c>
    </row>
    <row r="2633" spans="1:7" x14ac:dyDescent="0.3">
      <c r="A2633" s="1" t="s">
        <v>63</v>
      </c>
      <c r="B2633">
        <v>2020</v>
      </c>
      <c r="C2633" s="1" t="s">
        <v>83</v>
      </c>
      <c r="D2633" s="1" t="s">
        <v>94</v>
      </c>
      <c r="E2633">
        <v>144974.85999999999</v>
      </c>
      <c r="F2633">
        <v>4872035.88</v>
      </c>
      <c r="G2633">
        <v>0</v>
      </c>
    </row>
    <row r="2634" spans="1:7" x14ac:dyDescent="0.3">
      <c r="A2634" s="1" t="s">
        <v>63</v>
      </c>
      <c r="B2634">
        <v>2020</v>
      </c>
      <c r="C2634" s="1" t="s">
        <v>98</v>
      </c>
      <c r="D2634" s="1" t="s">
        <v>99</v>
      </c>
      <c r="E2634">
        <v>5489139.8399999999</v>
      </c>
      <c r="F2634">
        <v>166372541.00999999</v>
      </c>
      <c r="G2634">
        <v>0</v>
      </c>
    </row>
    <row r="2635" spans="1:7" x14ac:dyDescent="0.3">
      <c r="A2635" s="1" t="s">
        <v>63</v>
      </c>
      <c r="B2635">
        <v>2020</v>
      </c>
      <c r="C2635" s="1" t="s">
        <v>98</v>
      </c>
      <c r="D2635" s="1" t="s">
        <v>104</v>
      </c>
      <c r="E2635">
        <v>10363503.16</v>
      </c>
      <c r="F2635">
        <v>713167450.15999997</v>
      </c>
      <c r="G2635">
        <v>1812548.49</v>
      </c>
    </row>
    <row r="2636" spans="1:7" x14ac:dyDescent="0.3">
      <c r="A2636" s="1" t="s">
        <v>63</v>
      </c>
      <c r="B2636">
        <v>2020</v>
      </c>
      <c r="C2636" s="1" t="s">
        <v>98</v>
      </c>
      <c r="D2636" s="1" t="s">
        <v>116</v>
      </c>
      <c r="E2636">
        <v>0</v>
      </c>
      <c r="F2636">
        <v>0</v>
      </c>
      <c r="G2636">
        <v>0</v>
      </c>
    </row>
    <row r="2637" spans="1:7" x14ac:dyDescent="0.3">
      <c r="A2637" s="1" t="s">
        <v>63</v>
      </c>
      <c r="B2637">
        <v>2020</v>
      </c>
      <c r="C2637" s="1" t="s">
        <v>98</v>
      </c>
      <c r="D2637" s="1" t="s">
        <v>122</v>
      </c>
      <c r="E2637">
        <v>24682349.879999999</v>
      </c>
      <c r="F2637">
        <v>629720415.25999999</v>
      </c>
      <c r="G2637">
        <v>0</v>
      </c>
    </row>
    <row r="2638" spans="1:7" x14ac:dyDescent="0.3">
      <c r="A2638" s="1" t="s">
        <v>63</v>
      </c>
      <c r="B2638">
        <v>2020</v>
      </c>
      <c r="C2638" s="1" t="s">
        <v>98</v>
      </c>
      <c r="D2638" s="1" t="s">
        <v>351</v>
      </c>
      <c r="E2638">
        <v>0</v>
      </c>
      <c r="F2638">
        <v>0</v>
      </c>
      <c r="G2638">
        <v>0</v>
      </c>
    </row>
    <row r="2639" spans="1:7" x14ac:dyDescent="0.3">
      <c r="A2639" s="1" t="s">
        <v>63</v>
      </c>
      <c r="B2639">
        <v>2021</v>
      </c>
      <c r="C2639" s="1" t="s">
        <v>83</v>
      </c>
      <c r="D2639" s="1" t="s">
        <v>84</v>
      </c>
      <c r="E2639">
        <v>332770.33</v>
      </c>
      <c r="F2639">
        <v>26557403.18</v>
      </c>
      <c r="G2639">
        <v>89109.71</v>
      </c>
    </row>
    <row r="2640" spans="1:7" x14ac:dyDescent="0.3">
      <c r="A2640" s="1" t="s">
        <v>63</v>
      </c>
      <c r="B2640">
        <v>2021</v>
      </c>
      <c r="C2640" s="1" t="s">
        <v>83</v>
      </c>
      <c r="D2640" s="1" t="s">
        <v>86</v>
      </c>
      <c r="E2640">
        <v>19689.03</v>
      </c>
      <c r="F2640">
        <v>97016.74</v>
      </c>
      <c r="G2640">
        <v>269.49</v>
      </c>
    </row>
    <row r="2641" spans="1:7" x14ac:dyDescent="0.3">
      <c r="A2641" s="1" t="s">
        <v>63</v>
      </c>
      <c r="B2641">
        <v>2021</v>
      </c>
      <c r="C2641" s="1" t="s">
        <v>83</v>
      </c>
      <c r="D2641" s="1" t="s">
        <v>90</v>
      </c>
      <c r="E2641">
        <v>995577.15</v>
      </c>
      <c r="F2641">
        <v>5737668.0800000001</v>
      </c>
      <c r="G2641">
        <v>16271.59</v>
      </c>
    </row>
    <row r="2642" spans="1:7" x14ac:dyDescent="0.3">
      <c r="A2642" s="1" t="s">
        <v>63</v>
      </c>
      <c r="B2642">
        <v>2021</v>
      </c>
      <c r="C2642" s="1" t="s">
        <v>83</v>
      </c>
      <c r="D2642" s="1" t="s">
        <v>94</v>
      </c>
      <c r="E2642">
        <v>149769.64000000001</v>
      </c>
      <c r="F2642">
        <v>5094204.09</v>
      </c>
      <c r="G2642">
        <v>0</v>
      </c>
    </row>
    <row r="2643" spans="1:7" x14ac:dyDescent="0.3">
      <c r="A2643" s="1" t="s">
        <v>63</v>
      </c>
      <c r="B2643">
        <v>2021</v>
      </c>
      <c r="C2643" s="1" t="s">
        <v>98</v>
      </c>
      <c r="D2643" s="1" t="s">
        <v>99</v>
      </c>
      <c r="E2643">
        <v>5573051</v>
      </c>
      <c r="F2643">
        <v>170861098.41999999</v>
      </c>
      <c r="G2643">
        <v>0</v>
      </c>
    </row>
    <row r="2644" spans="1:7" x14ac:dyDescent="0.3">
      <c r="A2644" s="1" t="s">
        <v>63</v>
      </c>
      <c r="B2644">
        <v>2021</v>
      </c>
      <c r="C2644" s="1" t="s">
        <v>98</v>
      </c>
      <c r="D2644" s="1" t="s">
        <v>104</v>
      </c>
      <c r="E2644">
        <v>10551401.869999999</v>
      </c>
      <c r="F2644">
        <v>716062547.37</v>
      </c>
      <c r="G2644">
        <v>1844477.93</v>
      </c>
    </row>
    <row r="2645" spans="1:7" x14ac:dyDescent="0.3">
      <c r="A2645" s="1" t="s">
        <v>63</v>
      </c>
      <c r="B2645">
        <v>2021</v>
      </c>
      <c r="C2645" s="1" t="s">
        <v>98</v>
      </c>
      <c r="D2645" s="1" t="s">
        <v>116</v>
      </c>
      <c r="E2645">
        <v>0</v>
      </c>
      <c r="F2645">
        <v>0</v>
      </c>
      <c r="G2645">
        <v>0</v>
      </c>
    </row>
    <row r="2646" spans="1:7" x14ac:dyDescent="0.3">
      <c r="A2646" s="1" t="s">
        <v>63</v>
      </c>
      <c r="B2646">
        <v>2021</v>
      </c>
      <c r="C2646" s="1" t="s">
        <v>98</v>
      </c>
      <c r="D2646" s="1" t="s">
        <v>122</v>
      </c>
      <c r="E2646">
        <v>24936412.800000001</v>
      </c>
      <c r="F2646">
        <v>629634397.39999998</v>
      </c>
      <c r="G2646">
        <v>0</v>
      </c>
    </row>
    <row r="2647" spans="1:7" x14ac:dyDescent="0.3">
      <c r="A2647" s="1" t="s">
        <v>63</v>
      </c>
      <c r="B2647">
        <v>2021</v>
      </c>
      <c r="C2647" s="1" t="s">
        <v>98</v>
      </c>
      <c r="D2647" s="1" t="s">
        <v>351</v>
      </c>
      <c r="E2647">
        <v>0</v>
      </c>
      <c r="F2647">
        <v>0</v>
      </c>
      <c r="G2647">
        <v>0</v>
      </c>
    </row>
    <row r="2648" spans="1:7" x14ac:dyDescent="0.3">
      <c r="A2648" s="1" t="s">
        <v>64</v>
      </c>
      <c r="B2648">
        <v>2015</v>
      </c>
      <c r="C2648" s="1" t="s">
        <v>83</v>
      </c>
      <c r="D2648" s="1" t="s">
        <v>84</v>
      </c>
      <c r="E2648">
        <v>0</v>
      </c>
      <c r="F2648">
        <v>0</v>
      </c>
      <c r="G2648">
        <v>0</v>
      </c>
    </row>
    <row r="2649" spans="1:7" x14ac:dyDescent="0.3">
      <c r="A2649" s="1" t="s">
        <v>64</v>
      </c>
      <c r="B2649">
        <v>2015</v>
      </c>
      <c r="C2649" s="1" t="s">
        <v>83</v>
      </c>
      <c r="D2649" s="1" t="s">
        <v>86</v>
      </c>
      <c r="E2649">
        <v>7339.61</v>
      </c>
      <c r="F2649">
        <v>103888.82</v>
      </c>
      <c r="G2649">
        <v>295</v>
      </c>
    </row>
    <row r="2650" spans="1:7" x14ac:dyDescent="0.3">
      <c r="A2650" s="1" t="s">
        <v>64</v>
      </c>
      <c r="B2650">
        <v>2015</v>
      </c>
      <c r="C2650" s="1" t="s">
        <v>83</v>
      </c>
      <c r="D2650" s="1" t="s">
        <v>90</v>
      </c>
      <c r="E2650">
        <v>91112.81</v>
      </c>
      <c r="F2650">
        <v>1670531.81</v>
      </c>
      <c r="G2650">
        <v>4593</v>
      </c>
    </row>
    <row r="2651" spans="1:7" x14ac:dyDescent="0.3">
      <c r="A2651" s="1" t="s">
        <v>64</v>
      </c>
      <c r="B2651">
        <v>2015</v>
      </c>
      <c r="C2651" s="1" t="s">
        <v>83</v>
      </c>
      <c r="D2651" s="1" t="s">
        <v>94</v>
      </c>
      <c r="E2651">
        <v>10400.85</v>
      </c>
      <c r="F2651">
        <v>382131.29</v>
      </c>
      <c r="G2651">
        <v>0</v>
      </c>
    </row>
    <row r="2652" spans="1:7" x14ac:dyDescent="0.3">
      <c r="A2652" s="1" t="s">
        <v>64</v>
      </c>
      <c r="B2652">
        <v>2015</v>
      </c>
      <c r="C2652" s="1" t="s">
        <v>98</v>
      </c>
      <c r="D2652" s="1" t="s">
        <v>99</v>
      </c>
      <c r="E2652">
        <v>751286.81</v>
      </c>
      <c r="F2652">
        <v>33814273.799999997</v>
      </c>
      <c r="G2652">
        <v>0</v>
      </c>
    </row>
    <row r="2653" spans="1:7" x14ac:dyDescent="0.3">
      <c r="A2653" s="1" t="s">
        <v>64</v>
      </c>
      <c r="B2653">
        <v>2015</v>
      </c>
      <c r="C2653" s="1" t="s">
        <v>98</v>
      </c>
      <c r="D2653" s="1" t="s">
        <v>104</v>
      </c>
      <c r="E2653">
        <v>826561.11</v>
      </c>
      <c r="F2653">
        <v>124173672.62</v>
      </c>
      <c r="G2653">
        <v>294596</v>
      </c>
    </row>
    <row r="2654" spans="1:7" x14ac:dyDescent="0.3">
      <c r="A2654" s="1" t="s">
        <v>64</v>
      </c>
      <c r="B2654">
        <v>2015</v>
      </c>
      <c r="C2654" s="1" t="s">
        <v>98</v>
      </c>
      <c r="D2654" s="1" t="s">
        <v>116</v>
      </c>
      <c r="E2654">
        <v>0</v>
      </c>
      <c r="F2654">
        <v>0</v>
      </c>
      <c r="G2654">
        <v>0</v>
      </c>
    </row>
    <row r="2655" spans="1:7" x14ac:dyDescent="0.3">
      <c r="A2655" s="1" t="s">
        <v>64</v>
      </c>
      <c r="B2655">
        <v>2015</v>
      </c>
      <c r="C2655" s="1" t="s">
        <v>98</v>
      </c>
      <c r="D2655" s="1" t="s">
        <v>122</v>
      </c>
      <c r="E2655">
        <v>3090921.61</v>
      </c>
      <c r="F2655">
        <v>84589266.650000006</v>
      </c>
      <c r="G2655">
        <v>0</v>
      </c>
    </row>
    <row r="2656" spans="1:7" x14ac:dyDescent="0.3">
      <c r="A2656" s="1" t="s">
        <v>64</v>
      </c>
      <c r="B2656">
        <v>2015</v>
      </c>
      <c r="C2656" s="1" t="s">
        <v>98</v>
      </c>
      <c r="D2656" s="1" t="s">
        <v>351</v>
      </c>
      <c r="E2656">
        <v>0</v>
      </c>
      <c r="F2656">
        <v>0</v>
      </c>
      <c r="G2656">
        <v>0</v>
      </c>
    </row>
    <row r="2657" spans="1:7" x14ac:dyDescent="0.3">
      <c r="A2657" s="1" t="s">
        <v>64</v>
      </c>
      <c r="B2657">
        <v>2016</v>
      </c>
      <c r="C2657" s="1" t="s">
        <v>83</v>
      </c>
      <c r="D2657" s="1" t="s">
        <v>84</v>
      </c>
      <c r="E2657">
        <v>0</v>
      </c>
      <c r="F2657">
        <v>0</v>
      </c>
      <c r="G2657">
        <v>0</v>
      </c>
    </row>
    <row r="2658" spans="1:7" x14ac:dyDescent="0.3">
      <c r="A2658" s="1" t="s">
        <v>64</v>
      </c>
      <c r="B2658">
        <v>2016</v>
      </c>
      <c r="C2658" s="1" t="s">
        <v>83</v>
      </c>
      <c r="D2658" s="1" t="s">
        <v>86</v>
      </c>
      <c r="E2658">
        <v>8481.7099999999991</v>
      </c>
      <c r="F2658">
        <v>90200.15</v>
      </c>
      <c r="G2658">
        <v>295.32</v>
      </c>
    </row>
    <row r="2659" spans="1:7" x14ac:dyDescent="0.3">
      <c r="A2659" s="1" t="s">
        <v>64</v>
      </c>
      <c r="B2659">
        <v>2016</v>
      </c>
      <c r="C2659" s="1" t="s">
        <v>83</v>
      </c>
      <c r="D2659" s="1" t="s">
        <v>90</v>
      </c>
      <c r="E2659">
        <v>53288.22</v>
      </c>
      <c r="F2659">
        <v>961395.77</v>
      </c>
      <c r="G2659">
        <v>2461.87</v>
      </c>
    </row>
    <row r="2660" spans="1:7" x14ac:dyDescent="0.3">
      <c r="A2660" s="1" t="s">
        <v>64</v>
      </c>
      <c r="B2660">
        <v>2016</v>
      </c>
      <c r="C2660" s="1" t="s">
        <v>83</v>
      </c>
      <c r="D2660" s="1" t="s">
        <v>94</v>
      </c>
      <c r="E2660">
        <v>10938.7</v>
      </c>
      <c r="F2660">
        <v>353440.96</v>
      </c>
      <c r="G2660">
        <v>0</v>
      </c>
    </row>
    <row r="2661" spans="1:7" x14ac:dyDescent="0.3">
      <c r="A2661" s="1" t="s">
        <v>64</v>
      </c>
      <c r="B2661">
        <v>2016</v>
      </c>
      <c r="C2661" s="1" t="s">
        <v>98</v>
      </c>
      <c r="D2661" s="1" t="s">
        <v>99</v>
      </c>
      <c r="E2661">
        <v>765543.04</v>
      </c>
      <c r="F2661">
        <v>33991437.200000003</v>
      </c>
      <c r="G2661">
        <v>0</v>
      </c>
    </row>
    <row r="2662" spans="1:7" x14ac:dyDescent="0.3">
      <c r="A2662" s="1" t="s">
        <v>64</v>
      </c>
      <c r="B2662">
        <v>2016</v>
      </c>
      <c r="C2662" s="1" t="s">
        <v>98</v>
      </c>
      <c r="D2662" s="1" t="s">
        <v>104</v>
      </c>
      <c r="E2662">
        <v>888196.32</v>
      </c>
      <c r="F2662">
        <v>124528148.16</v>
      </c>
      <c r="G2662">
        <v>311761.31</v>
      </c>
    </row>
    <row r="2663" spans="1:7" x14ac:dyDescent="0.3">
      <c r="A2663" s="1" t="s">
        <v>64</v>
      </c>
      <c r="B2663">
        <v>2016</v>
      </c>
      <c r="C2663" s="1" t="s">
        <v>98</v>
      </c>
      <c r="D2663" s="1" t="s">
        <v>116</v>
      </c>
      <c r="E2663">
        <v>0</v>
      </c>
      <c r="F2663">
        <v>0</v>
      </c>
      <c r="G2663">
        <v>0</v>
      </c>
    </row>
    <row r="2664" spans="1:7" x14ac:dyDescent="0.3">
      <c r="A2664" s="1" t="s">
        <v>64</v>
      </c>
      <c r="B2664">
        <v>2016</v>
      </c>
      <c r="C2664" s="1" t="s">
        <v>98</v>
      </c>
      <c r="D2664" s="1" t="s">
        <v>122</v>
      </c>
      <c r="E2664">
        <v>3200973.12</v>
      </c>
      <c r="F2664">
        <v>84770867.689999998</v>
      </c>
      <c r="G2664">
        <v>0</v>
      </c>
    </row>
    <row r="2665" spans="1:7" x14ac:dyDescent="0.3">
      <c r="A2665" s="1" t="s">
        <v>64</v>
      </c>
      <c r="B2665">
        <v>2016</v>
      </c>
      <c r="C2665" s="1" t="s">
        <v>98</v>
      </c>
      <c r="D2665" s="1" t="s">
        <v>351</v>
      </c>
      <c r="E2665">
        <v>0</v>
      </c>
      <c r="F2665">
        <v>0</v>
      </c>
      <c r="G2665">
        <v>0</v>
      </c>
    </row>
    <row r="2666" spans="1:7" x14ac:dyDescent="0.3">
      <c r="A2666" s="1" t="s">
        <v>64</v>
      </c>
      <c r="B2666">
        <v>2017</v>
      </c>
      <c r="C2666" s="1" t="s">
        <v>83</v>
      </c>
      <c r="D2666" s="1" t="s">
        <v>84</v>
      </c>
      <c r="E2666">
        <v>0</v>
      </c>
      <c r="F2666">
        <v>0</v>
      </c>
      <c r="G2666">
        <v>0</v>
      </c>
    </row>
    <row r="2667" spans="1:7" x14ac:dyDescent="0.3">
      <c r="A2667" s="1" t="s">
        <v>64</v>
      </c>
      <c r="B2667">
        <v>2017</v>
      </c>
      <c r="C2667" s="1" t="s">
        <v>83</v>
      </c>
      <c r="D2667" s="1" t="s">
        <v>86</v>
      </c>
      <c r="E2667">
        <v>8096.01</v>
      </c>
      <c r="F2667">
        <v>103381.19</v>
      </c>
      <c r="G2667">
        <v>290.64</v>
      </c>
    </row>
    <row r="2668" spans="1:7" x14ac:dyDescent="0.3">
      <c r="A2668" s="1" t="s">
        <v>64</v>
      </c>
      <c r="B2668">
        <v>2017</v>
      </c>
      <c r="C2668" s="1" t="s">
        <v>83</v>
      </c>
      <c r="D2668" s="1" t="s">
        <v>90</v>
      </c>
      <c r="E2668">
        <v>71689.679999999993</v>
      </c>
      <c r="F2668">
        <v>863294.62</v>
      </c>
      <c r="G2668">
        <v>2419.15</v>
      </c>
    </row>
    <row r="2669" spans="1:7" x14ac:dyDescent="0.3">
      <c r="A2669" s="1" t="s">
        <v>64</v>
      </c>
      <c r="B2669">
        <v>2017</v>
      </c>
      <c r="C2669" s="1" t="s">
        <v>83</v>
      </c>
      <c r="D2669" s="1" t="s">
        <v>94</v>
      </c>
      <c r="E2669">
        <v>10928.34</v>
      </c>
      <c r="F2669">
        <v>380609.59</v>
      </c>
      <c r="G2669">
        <v>0</v>
      </c>
    </row>
    <row r="2670" spans="1:7" x14ac:dyDescent="0.3">
      <c r="A2670" s="1" t="s">
        <v>64</v>
      </c>
      <c r="B2670">
        <v>2017</v>
      </c>
      <c r="C2670" s="1" t="s">
        <v>98</v>
      </c>
      <c r="D2670" s="1" t="s">
        <v>99</v>
      </c>
      <c r="E2670">
        <v>919217.9</v>
      </c>
      <c r="F2670">
        <v>34387085.619999997</v>
      </c>
      <c r="G2670">
        <v>0</v>
      </c>
    </row>
    <row r="2671" spans="1:7" x14ac:dyDescent="0.3">
      <c r="A2671" s="1" t="s">
        <v>64</v>
      </c>
      <c r="B2671">
        <v>2017</v>
      </c>
      <c r="C2671" s="1" t="s">
        <v>98</v>
      </c>
      <c r="D2671" s="1" t="s">
        <v>104</v>
      </c>
      <c r="E2671">
        <v>870180.13</v>
      </c>
      <c r="F2671">
        <v>125001047.73</v>
      </c>
      <c r="G2671">
        <v>305078.84000000003</v>
      </c>
    </row>
    <row r="2672" spans="1:7" x14ac:dyDescent="0.3">
      <c r="A2672" s="1" t="s">
        <v>64</v>
      </c>
      <c r="B2672">
        <v>2017</v>
      </c>
      <c r="C2672" s="1" t="s">
        <v>98</v>
      </c>
      <c r="D2672" s="1" t="s">
        <v>116</v>
      </c>
      <c r="E2672">
        <v>0</v>
      </c>
      <c r="F2672">
        <v>0</v>
      </c>
      <c r="G2672">
        <v>0</v>
      </c>
    </row>
    <row r="2673" spans="1:7" x14ac:dyDescent="0.3">
      <c r="A2673" s="1" t="s">
        <v>64</v>
      </c>
      <c r="B2673">
        <v>2017</v>
      </c>
      <c r="C2673" s="1" t="s">
        <v>98</v>
      </c>
      <c r="D2673" s="1" t="s">
        <v>122</v>
      </c>
      <c r="E2673">
        <v>3352629.04</v>
      </c>
      <c r="F2673">
        <v>83878663.269999996</v>
      </c>
      <c r="G2673">
        <v>0</v>
      </c>
    </row>
    <row r="2674" spans="1:7" x14ac:dyDescent="0.3">
      <c r="A2674" s="1" t="s">
        <v>64</v>
      </c>
      <c r="B2674">
        <v>2017</v>
      </c>
      <c r="C2674" s="1" t="s">
        <v>98</v>
      </c>
      <c r="D2674" s="1" t="s">
        <v>351</v>
      </c>
      <c r="E2674">
        <v>0</v>
      </c>
      <c r="F2674">
        <v>0</v>
      </c>
      <c r="G2674">
        <v>0</v>
      </c>
    </row>
    <row r="2675" spans="1:7" x14ac:dyDescent="0.3">
      <c r="A2675" s="1" t="s">
        <v>64</v>
      </c>
      <c r="B2675">
        <v>2018</v>
      </c>
      <c r="C2675" s="1" t="s">
        <v>83</v>
      </c>
      <c r="D2675" s="1" t="s">
        <v>84</v>
      </c>
      <c r="E2675">
        <v>0</v>
      </c>
      <c r="F2675">
        <v>0</v>
      </c>
      <c r="G2675">
        <v>0</v>
      </c>
    </row>
    <row r="2676" spans="1:7" x14ac:dyDescent="0.3">
      <c r="A2676" s="1" t="s">
        <v>64</v>
      </c>
      <c r="B2676">
        <v>2018</v>
      </c>
      <c r="C2676" s="1" t="s">
        <v>83</v>
      </c>
      <c r="D2676" s="1" t="s">
        <v>86</v>
      </c>
      <c r="E2676">
        <v>8362.2000000000007</v>
      </c>
      <c r="F2676">
        <v>102424.28</v>
      </c>
      <c r="G2676">
        <v>283.10000000000002</v>
      </c>
    </row>
    <row r="2677" spans="1:7" x14ac:dyDescent="0.3">
      <c r="A2677" s="1" t="s">
        <v>64</v>
      </c>
      <c r="B2677">
        <v>2018</v>
      </c>
      <c r="C2677" s="1" t="s">
        <v>83</v>
      </c>
      <c r="D2677" s="1" t="s">
        <v>90</v>
      </c>
      <c r="E2677">
        <v>73088.38</v>
      </c>
      <c r="F2677">
        <v>870905.39</v>
      </c>
      <c r="G2677">
        <v>2427.11</v>
      </c>
    </row>
    <row r="2678" spans="1:7" x14ac:dyDescent="0.3">
      <c r="A2678" s="1" t="s">
        <v>64</v>
      </c>
      <c r="B2678">
        <v>2018</v>
      </c>
      <c r="C2678" s="1" t="s">
        <v>83</v>
      </c>
      <c r="D2678" s="1" t="s">
        <v>94</v>
      </c>
      <c r="E2678">
        <v>40429.54</v>
      </c>
      <c r="F2678">
        <v>375339.19</v>
      </c>
      <c r="G2678">
        <v>0</v>
      </c>
    </row>
    <row r="2679" spans="1:7" x14ac:dyDescent="0.3">
      <c r="A2679" s="1" t="s">
        <v>64</v>
      </c>
      <c r="B2679">
        <v>2018</v>
      </c>
      <c r="C2679" s="1" t="s">
        <v>98</v>
      </c>
      <c r="D2679" s="1" t="s">
        <v>99</v>
      </c>
      <c r="E2679">
        <v>782959.68</v>
      </c>
      <c r="F2679">
        <v>35759952.600000001</v>
      </c>
      <c r="G2679">
        <v>0</v>
      </c>
    </row>
    <row r="2680" spans="1:7" x14ac:dyDescent="0.3">
      <c r="A2680" s="1" t="s">
        <v>64</v>
      </c>
      <c r="B2680">
        <v>2018</v>
      </c>
      <c r="C2680" s="1" t="s">
        <v>98</v>
      </c>
      <c r="D2680" s="1" t="s">
        <v>104</v>
      </c>
      <c r="E2680">
        <v>857751.6</v>
      </c>
      <c r="F2680">
        <v>127930297.34999999</v>
      </c>
      <c r="G2680">
        <v>303639.93</v>
      </c>
    </row>
    <row r="2681" spans="1:7" x14ac:dyDescent="0.3">
      <c r="A2681" s="1" t="s">
        <v>64</v>
      </c>
      <c r="B2681">
        <v>2018</v>
      </c>
      <c r="C2681" s="1" t="s">
        <v>98</v>
      </c>
      <c r="D2681" s="1" t="s">
        <v>116</v>
      </c>
      <c r="E2681">
        <v>0</v>
      </c>
      <c r="F2681">
        <v>0</v>
      </c>
      <c r="G2681">
        <v>0</v>
      </c>
    </row>
    <row r="2682" spans="1:7" x14ac:dyDescent="0.3">
      <c r="A2682" s="1" t="s">
        <v>64</v>
      </c>
      <c r="B2682">
        <v>2018</v>
      </c>
      <c r="C2682" s="1" t="s">
        <v>98</v>
      </c>
      <c r="D2682" s="1" t="s">
        <v>122</v>
      </c>
      <c r="E2682">
        <v>3602176.91</v>
      </c>
      <c r="F2682">
        <v>91709432.680000007</v>
      </c>
      <c r="G2682">
        <v>0</v>
      </c>
    </row>
    <row r="2683" spans="1:7" x14ac:dyDescent="0.3">
      <c r="A2683" s="1" t="s">
        <v>64</v>
      </c>
      <c r="B2683">
        <v>2018</v>
      </c>
      <c r="C2683" s="1" t="s">
        <v>98</v>
      </c>
      <c r="D2683" s="1" t="s">
        <v>351</v>
      </c>
      <c r="E2683">
        <v>0</v>
      </c>
      <c r="F2683">
        <v>0</v>
      </c>
      <c r="G2683">
        <v>0</v>
      </c>
    </row>
    <row r="2684" spans="1:7" x14ac:dyDescent="0.3">
      <c r="A2684" s="1" t="s">
        <v>64</v>
      </c>
      <c r="B2684">
        <v>2019</v>
      </c>
      <c r="C2684" s="1" t="s">
        <v>83</v>
      </c>
      <c r="D2684" s="1" t="s">
        <v>84</v>
      </c>
      <c r="E2684">
        <v>0</v>
      </c>
      <c r="F2684">
        <v>0</v>
      </c>
      <c r="G2684">
        <v>0</v>
      </c>
    </row>
    <row r="2685" spans="1:7" x14ac:dyDescent="0.3">
      <c r="A2685" s="1" t="s">
        <v>64</v>
      </c>
      <c r="B2685">
        <v>2019</v>
      </c>
      <c r="C2685" s="1" t="s">
        <v>83</v>
      </c>
      <c r="D2685" s="1" t="s">
        <v>86</v>
      </c>
      <c r="E2685">
        <v>8480.33</v>
      </c>
      <c r="F2685">
        <v>102754.57</v>
      </c>
      <c r="G2685">
        <v>283.8</v>
      </c>
    </row>
    <row r="2686" spans="1:7" x14ac:dyDescent="0.3">
      <c r="A2686" s="1" t="s">
        <v>64</v>
      </c>
      <c r="B2686">
        <v>2019</v>
      </c>
      <c r="C2686" s="1" t="s">
        <v>83</v>
      </c>
      <c r="D2686" s="1" t="s">
        <v>90</v>
      </c>
      <c r="E2686">
        <v>74655.649999999994</v>
      </c>
      <c r="F2686">
        <v>883464.17</v>
      </c>
      <c r="G2686">
        <v>2459.64</v>
      </c>
    </row>
    <row r="2687" spans="1:7" x14ac:dyDescent="0.3">
      <c r="A2687" s="1" t="s">
        <v>64</v>
      </c>
      <c r="B2687">
        <v>2019</v>
      </c>
      <c r="C2687" s="1" t="s">
        <v>83</v>
      </c>
      <c r="D2687" s="1" t="s">
        <v>94</v>
      </c>
      <c r="E2687">
        <v>10787.22</v>
      </c>
      <c r="F2687">
        <v>375339.19</v>
      </c>
      <c r="G2687">
        <v>0</v>
      </c>
    </row>
    <row r="2688" spans="1:7" x14ac:dyDescent="0.3">
      <c r="A2688" s="1" t="s">
        <v>64</v>
      </c>
      <c r="B2688">
        <v>2019</v>
      </c>
      <c r="C2688" s="1" t="s">
        <v>98</v>
      </c>
      <c r="D2688" s="1" t="s">
        <v>99</v>
      </c>
      <c r="E2688">
        <v>822922.01</v>
      </c>
      <c r="F2688">
        <v>34942744.75</v>
      </c>
      <c r="G2688">
        <v>0</v>
      </c>
    </row>
    <row r="2689" spans="1:7" x14ac:dyDescent="0.3">
      <c r="A2689" s="1" t="s">
        <v>64</v>
      </c>
      <c r="B2689">
        <v>2019</v>
      </c>
      <c r="C2689" s="1" t="s">
        <v>98</v>
      </c>
      <c r="D2689" s="1" t="s">
        <v>104</v>
      </c>
      <c r="E2689">
        <v>868498.71</v>
      </c>
      <c r="F2689">
        <v>127241231.83</v>
      </c>
      <c r="G2689">
        <v>298865.19</v>
      </c>
    </row>
    <row r="2690" spans="1:7" x14ac:dyDescent="0.3">
      <c r="A2690" s="1" t="s">
        <v>64</v>
      </c>
      <c r="B2690">
        <v>2019</v>
      </c>
      <c r="C2690" s="1" t="s">
        <v>98</v>
      </c>
      <c r="D2690" s="1" t="s">
        <v>116</v>
      </c>
      <c r="E2690">
        <v>0</v>
      </c>
      <c r="F2690">
        <v>0</v>
      </c>
      <c r="G2690">
        <v>0</v>
      </c>
    </row>
    <row r="2691" spans="1:7" x14ac:dyDescent="0.3">
      <c r="A2691" s="1" t="s">
        <v>64</v>
      </c>
      <c r="B2691">
        <v>2019</v>
      </c>
      <c r="C2691" s="1" t="s">
        <v>98</v>
      </c>
      <c r="D2691" s="1" t="s">
        <v>122</v>
      </c>
      <c r="E2691">
        <v>3631124.75</v>
      </c>
      <c r="F2691">
        <v>89180443.260000005</v>
      </c>
      <c r="G2691">
        <v>0</v>
      </c>
    </row>
    <row r="2692" spans="1:7" x14ac:dyDescent="0.3">
      <c r="A2692" s="1" t="s">
        <v>64</v>
      </c>
      <c r="B2692">
        <v>2019</v>
      </c>
      <c r="C2692" s="1" t="s">
        <v>98</v>
      </c>
      <c r="D2692" s="1" t="s">
        <v>351</v>
      </c>
      <c r="E2692">
        <v>0</v>
      </c>
      <c r="F2692">
        <v>0</v>
      </c>
      <c r="G2692">
        <v>0</v>
      </c>
    </row>
    <row r="2693" spans="1:7" x14ac:dyDescent="0.3">
      <c r="A2693" s="1" t="s">
        <v>64</v>
      </c>
      <c r="B2693">
        <v>2020</v>
      </c>
      <c r="C2693" s="1" t="s">
        <v>83</v>
      </c>
      <c r="D2693" s="1" t="s">
        <v>84</v>
      </c>
      <c r="E2693">
        <v>0</v>
      </c>
      <c r="F2693">
        <v>0</v>
      </c>
      <c r="G2693">
        <v>0</v>
      </c>
    </row>
    <row r="2694" spans="1:7" x14ac:dyDescent="0.3">
      <c r="A2694" s="1" t="s">
        <v>64</v>
      </c>
      <c r="B2694">
        <v>2020</v>
      </c>
      <c r="C2694" s="1" t="s">
        <v>83</v>
      </c>
      <c r="D2694" s="1" t="s">
        <v>86</v>
      </c>
      <c r="E2694">
        <v>9298.15</v>
      </c>
      <c r="F2694">
        <v>102755.52</v>
      </c>
      <c r="G2694">
        <v>282.2</v>
      </c>
    </row>
    <row r="2695" spans="1:7" x14ac:dyDescent="0.3">
      <c r="A2695" s="1" t="s">
        <v>64</v>
      </c>
      <c r="B2695">
        <v>2020</v>
      </c>
      <c r="C2695" s="1" t="s">
        <v>83</v>
      </c>
      <c r="D2695" s="1" t="s">
        <v>90</v>
      </c>
      <c r="E2695">
        <v>87468.11</v>
      </c>
      <c r="F2695">
        <v>881690.65</v>
      </c>
      <c r="G2695">
        <v>2445.92</v>
      </c>
    </row>
    <row r="2696" spans="1:7" x14ac:dyDescent="0.3">
      <c r="A2696" s="1" t="s">
        <v>64</v>
      </c>
      <c r="B2696">
        <v>2020</v>
      </c>
      <c r="C2696" s="1" t="s">
        <v>83</v>
      </c>
      <c r="D2696" s="1" t="s">
        <v>94</v>
      </c>
      <c r="E2696">
        <v>11076.3</v>
      </c>
      <c r="F2696">
        <v>375339.19</v>
      </c>
      <c r="G2696">
        <v>0</v>
      </c>
    </row>
    <row r="2697" spans="1:7" x14ac:dyDescent="0.3">
      <c r="A2697" s="1" t="s">
        <v>64</v>
      </c>
      <c r="B2697">
        <v>2020</v>
      </c>
      <c r="C2697" s="1" t="s">
        <v>98</v>
      </c>
      <c r="D2697" s="1" t="s">
        <v>99</v>
      </c>
      <c r="E2697">
        <v>847950.42</v>
      </c>
      <c r="F2697">
        <v>33629605.899999999</v>
      </c>
      <c r="G2697">
        <v>0</v>
      </c>
    </row>
    <row r="2698" spans="1:7" x14ac:dyDescent="0.3">
      <c r="A2698" s="1" t="s">
        <v>64</v>
      </c>
      <c r="B2698">
        <v>2020</v>
      </c>
      <c r="C2698" s="1" t="s">
        <v>98</v>
      </c>
      <c r="D2698" s="1" t="s">
        <v>104</v>
      </c>
      <c r="E2698">
        <v>836472.4</v>
      </c>
      <c r="F2698">
        <v>123770623.06</v>
      </c>
      <c r="G2698">
        <v>284382.90000000002</v>
      </c>
    </row>
    <row r="2699" spans="1:7" x14ac:dyDescent="0.3">
      <c r="A2699" s="1" t="s">
        <v>64</v>
      </c>
      <c r="B2699">
        <v>2020</v>
      </c>
      <c r="C2699" s="1" t="s">
        <v>98</v>
      </c>
      <c r="D2699" s="1" t="s">
        <v>116</v>
      </c>
      <c r="E2699">
        <v>0</v>
      </c>
      <c r="F2699">
        <v>0</v>
      </c>
      <c r="G2699">
        <v>0</v>
      </c>
    </row>
    <row r="2700" spans="1:7" x14ac:dyDescent="0.3">
      <c r="A2700" s="1" t="s">
        <v>64</v>
      </c>
      <c r="B2700">
        <v>2020</v>
      </c>
      <c r="C2700" s="1" t="s">
        <v>98</v>
      </c>
      <c r="D2700" s="1" t="s">
        <v>122</v>
      </c>
      <c r="E2700">
        <v>3757300.06</v>
      </c>
      <c r="F2700">
        <v>95587068.319999993</v>
      </c>
      <c r="G2700">
        <v>0</v>
      </c>
    </row>
    <row r="2701" spans="1:7" x14ac:dyDescent="0.3">
      <c r="A2701" s="1" t="s">
        <v>64</v>
      </c>
      <c r="B2701">
        <v>2020</v>
      </c>
      <c r="C2701" s="1" t="s">
        <v>98</v>
      </c>
      <c r="D2701" s="1" t="s">
        <v>351</v>
      </c>
      <c r="E2701">
        <v>0</v>
      </c>
      <c r="F2701">
        <v>0</v>
      </c>
      <c r="G2701">
        <v>0</v>
      </c>
    </row>
    <row r="2702" spans="1:7" x14ac:dyDescent="0.3">
      <c r="A2702" s="1" t="s">
        <v>64</v>
      </c>
      <c r="B2702">
        <v>2021</v>
      </c>
      <c r="C2702" s="1" t="s">
        <v>83</v>
      </c>
      <c r="D2702" s="1" t="s">
        <v>84</v>
      </c>
      <c r="E2702">
        <v>0</v>
      </c>
      <c r="F2702">
        <v>0</v>
      </c>
      <c r="G2702">
        <v>0</v>
      </c>
    </row>
    <row r="2703" spans="1:7" x14ac:dyDescent="0.3">
      <c r="A2703" s="1" t="s">
        <v>64</v>
      </c>
      <c r="B2703">
        <v>2021</v>
      </c>
      <c r="C2703" s="1" t="s">
        <v>83</v>
      </c>
      <c r="D2703" s="1" t="s">
        <v>86</v>
      </c>
      <c r="E2703">
        <v>10498.77</v>
      </c>
      <c r="F2703">
        <v>102474.81</v>
      </c>
      <c r="G2703">
        <v>282</v>
      </c>
    </row>
    <row r="2704" spans="1:7" x14ac:dyDescent="0.3">
      <c r="A2704" s="1" t="s">
        <v>64</v>
      </c>
      <c r="B2704">
        <v>2021</v>
      </c>
      <c r="C2704" s="1" t="s">
        <v>83</v>
      </c>
      <c r="D2704" s="1" t="s">
        <v>90</v>
      </c>
      <c r="E2704">
        <v>78819.539999999994</v>
      </c>
      <c r="F2704">
        <v>870117.83</v>
      </c>
      <c r="G2704">
        <v>2420.35</v>
      </c>
    </row>
    <row r="2705" spans="1:7" x14ac:dyDescent="0.3">
      <c r="A2705" s="1" t="s">
        <v>64</v>
      </c>
      <c r="B2705">
        <v>2021</v>
      </c>
      <c r="C2705" s="1" t="s">
        <v>83</v>
      </c>
      <c r="D2705" s="1" t="s">
        <v>94</v>
      </c>
      <c r="E2705">
        <v>11351.28</v>
      </c>
      <c r="F2705">
        <v>375339.19</v>
      </c>
      <c r="G2705">
        <v>0</v>
      </c>
    </row>
    <row r="2706" spans="1:7" x14ac:dyDescent="0.3">
      <c r="A2706" s="1" t="s">
        <v>64</v>
      </c>
      <c r="B2706">
        <v>2021</v>
      </c>
      <c r="C2706" s="1" t="s">
        <v>98</v>
      </c>
      <c r="D2706" s="1" t="s">
        <v>99</v>
      </c>
      <c r="E2706">
        <v>855812.39</v>
      </c>
      <c r="F2706">
        <v>33527317.550000001</v>
      </c>
      <c r="G2706">
        <v>0</v>
      </c>
    </row>
    <row r="2707" spans="1:7" x14ac:dyDescent="0.3">
      <c r="A2707" s="1" t="s">
        <v>64</v>
      </c>
      <c r="B2707">
        <v>2021</v>
      </c>
      <c r="C2707" s="1" t="s">
        <v>98</v>
      </c>
      <c r="D2707" s="1" t="s">
        <v>104</v>
      </c>
      <c r="E2707">
        <v>904441.93</v>
      </c>
      <c r="F2707">
        <v>129141903.28</v>
      </c>
      <c r="G2707">
        <v>298325.05</v>
      </c>
    </row>
    <row r="2708" spans="1:7" x14ac:dyDescent="0.3">
      <c r="A2708" s="1" t="s">
        <v>64</v>
      </c>
      <c r="B2708">
        <v>2021</v>
      </c>
      <c r="C2708" s="1" t="s">
        <v>98</v>
      </c>
      <c r="D2708" s="1" t="s">
        <v>116</v>
      </c>
      <c r="E2708">
        <v>0</v>
      </c>
      <c r="F2708">
        <v>0</v>
      </c>
      <c r="G2708">
        <v>0</v>
      </c>
    </row>
    <row r="2709" spans="1:7" x14ac:dyDescent="0.3">
      <c r="A2709" s="1" t="s">
        <v>64</v>
      </c>
      <c r="B2709">
        <v>2021</v>
      </c>
      <c r="C2709" s="1" t="s">
        <v>98</v>
      </c>
      <c r="D2709" s="1" t="s">
        <v>122</v>
      </c>
      <c r="E2709">
        <v>3875725.69</v>
      </c>
      <c r="F2709">
        <v>95077763.129999995</v>
      </c>
      <c r="G2709">
        <v>0</v>
      </c>
    </row>
    <row r="2710" spans="1:7" x14ac:dyDescent="0.3">
      <c r="A2710" s="1" t="s">
        <v>64</v>
      </c>
      <c r="B2710">
        <v>2021</v>
      </c>
      <c r="C2710" s="1" t="s">
        <v>98</v>
      </c>
      <c r="D2710" s="1" t="s">
        <v>351</v>
      </c>
      <c r="E2710">
        <v>0</v>
      </c>
      <c r="F2710">
        <v>0</v>
      </c>
      <c r="G2710">
        <v>0</v>
      </c>
    </row>
    <row r="2711" spans="1:7" x14ac:dyDescent="0.3">
      <c r="A2711" s="1" t="s">
        <v>65</v>
      </c>
      <c r="B2711">
        <v>2015</v>
      </c>
      <c r="C2711" s="1" t="s">
        <v>83</v>
      </c>
      <c r="D2711" s="1" t="s">
        <v>84</v>
      </c>
      <c r="E2711">
        <v>0</v>
      </c>
      <c r="F2711">
        <v>0</v>
      </c>
      <c r="G2711">
        <v>0</v>
      </c>
    </row>
    <row r="2712" spans="1:7" x14ac:dyDescent="0.3">
      <c r="A2712" s="1" t="s">
        <v>65</v>
      </c>
      <c r="B2712">
        <v>2015</v>
      </c>
      <c r="C2712" s="1" t="s">
        <v>83</v>
      </c>
      <c r="D2712" s="1" t="s">
        <v>86</v>
      </c>
      <c r="E2712">
        <v>43</v>
      </c>
      <c r="F2712">
        <v>569</v>
      </c>
      <c r="G2712">
        <v>0</v>
      </c>
    </row>
    <row r="2713" spans="1:7" x14ac:dyDescent="0.3">
      <c r="A2713" s="1" t="s">
        <v>65</v>
      </c>
      <c r="B2713">
        <v>2015</v>
      </c>
      <c r="C2713" s="1" t="s">
        <v>83</v>
      </c>
      <c r="D2713" s="1" t="s">
        <v>90</v>
      </c>
      <c r="E2713">
        <v>687551</v>
      </c>
      <c r="F2713">
        <v>9200437</v>
      </c>
      <c r="G2713">
        <v>30337</v>
      </c>
    </row>
    <row r="2714" spans="1:7" x14ac:dyDescent="0.3">
      <c r="A2714" s="1" t="s">
        <v>65</v>
      </c>
      <c r="B2714">
        <v>2015</v>
      </c>
      <c r="C2714" s="1" t="s">
        <v>83</v>
      </c>
      <c r="D2714" s="1" t="s">
        <v>94</v>
      </c>
      <c r="E2714">
        <v>48318</v>
      </c>
      <c r="F2714">
        <v>846977</v>
      </c>
      <c r="G2714">
        <v>0</v>
      </c>
    </row>
    <row r="2715" spans="1:7" x14ac:dyDescent="0.3">
      <c r="A2715" s="1" t="s">
        <v>65</v>
      </c>
      <c r="B2715">
        <v>2015</v>
      </c>
      <c r="C2715" s="1" t="s">
        <v>98</v>
      </c>
      <c r="D2715" s="1" t="s">
        <v>99</v>
      </c>
      <c r="E2715">
        <v>2757530</v>
      </c>
      <c r="F2715">
        <v>134383174</v>
      </c>
      <c r="G2715">
        <v>0</v>
      </c>
    </row>
    <row r="2716" spans="1:7" x14ac:dyDescent="0.3">
      <c r="A2716" s="1" t="s">
        <v>65</v>
      </c>
      <c r="B2716">
        <v>2015</v>
      </c>
      <c r="C2716" s="1" t="s">
        <v>98</v>
      </c>
      <c r="D2716" s="1" t="s">
        <v>104</v>
      </c>
      <c r="E2716">
        <v>4104415</v>
      </c>
      <c r="F2716">
        <v>412510155</v>
      </c>
      <c r="G2716">
        <v>1011693</v>
      </c>
    </row>
    <row r="2717" spans="1:7" x14ac:dyDescent="0.3">
      <c r="A2717" s="1" t="s">
        <v>65</v>
      </c>
      <c r="B2717">
        <v>2015</v>
      </c>
      <c r="C2717" s="1" t="s">
        <v>98</v>
      </c>
      <c r="D2717" s="1" t="s">
        <v>116</v>
      </c>
      <c r="E2717">
        <v>248849</v>
      </c>
      <c r="F2717">
        <v>41948976</v>
      </c>
      <c r="G2717">
        <v>92269</v>
      </c>
    </row>
    <row r="2718" spans="1:7" x14ac:dyDescent="0.3">
      <c r="A2718" s="1" t="s">
        <v>65</v>
      </c>
      <c r="B2718">
        <v>2015</v>
      </c>
      <c r="C2718" s="1" t="s">
        <v>98</v>
      </c>
      <c r="D2718" s="1" t="s">
        <v>122</v>
      </c>
      <c r="E2718">
        <v>11464889</v>
      </c>
      <c r="F2718">
        <v>479266201</v>
      </c>
      <c r="G2718">
        <v>0</v>
      </c>
    </row>
    <row r="2719" spans="1:7" x14ac:dyDescent="0.3">
      <c r="A2719" s="1" t="s">
        <v>65</v>
      </c>
      <c r="B2719">
        <v>2015</v>
      </c>
      <c r="C2719" s="1" t="s">
        <v>98</v>
      </c>
      <c r="D2719" s="1" t="s">
        <v>351</v>
      </c>
      <c r="E2719">
        <v>0</v>
      </c>
      <c r="F2719">
        <v>0</v>
      </c>
      <c r="G2719">
        <v>0</v>
      </c>
    </row>
    <row r="2720" spans="1:7" x14ac:dyDescent="0.3">
      <c r="A2720" s="1" t="s">
        <v>65</v>
      </c>
      <c r="B2720">
        <v>2016</v>
      </c>
      <c r="C2720" s="1" t="s">
        <v>83</v>
      </c>
      <c r="D2720" s="1" t="s">
        <v>84</v>
      </c>
      <c r="E2720">
        <v>0</v>
      </c>
      <c r="F2720">
        <v>0</v>
      </c>
      <c r="G2720">
        <v>0</v>
      </c>
    </row>
    <row r="2721" spans="1:7" x14ac:dyDescent="0.3">
      <c r="A2721" s="1" t="s">
        <v>65</v>
      </c>
      <c r="B2721">
        <v>2016</v>
      </c>
      <c r="C2721" s="1" t="s">
        <v>83</v>
      </c>
      <c r="D2721" s="1" t="s">
        <v>86</v>
      </c>
      <c r="E2721">
        <v>2900</v>
      </c>
      <c r="F2721">
        <v>571</v>
      </c>
      <c r="G2721">
        <v>0</v>
      </c>
    </row>
    <row r="2722" spans="1:7" x14ac:dyDescent="0.3">
      <c r="A2722" s="1" t="s">
        <v>65</v>
      </c>
      <c r="B2722">
        <v>2016</v>
      </c>
      <c r="C2722" s="1" t="s">
        <v>83</v>
      </c>
      <c r="D2722" s="1" t="s">
        <v>90</v>
      </c>
      <c r="E2722">
        <v>682707</v>
      </c>
      <c r="F2722">
        <v>9395991</v>
      </c>
      <c r="G2722">
        <v>26566</v>
      </c>
    </row>
    <row r="2723" spans="1:7" x14ac:dyDescent="0.3">
      <c r="A2723" s="1" t="s">
        <v>65</v>
      </c>
      <c r="B2723">
        <v>2016</v>
      </c>
      <c r="C2723" s="1" t="s">
        <v>83</v>
      </c>
      <c r="D2723" s="1" t="s">
        <v>94</v>
      </c>
      <c r="E2723">
        <v>59603</v>
      </c>
      <c r="F2723">
        <v>819338</v>
      </c>
      <c r="G2723">
        <v>0</v>
      </c>
    </row>
    <row r="2724" spans="1:7" x14ac:dyDescent="0.3">
      <c r="A2724" s="1" t="s">
        <v>65</v>
      </c>
      <c r="B2724">
        <v>2016</v>
      </c>
      <c r="C2724" s="1" t="s">
        <v>98</v>
      </c>
      <c r="D2724" s="1" t="s">
        <v>99</v>
      </c>
      <c r="E2724">
        <v>2858102</v>
      </c>
      <c r="F2724">
        <v>131950149</v>
      </c>
      <c r="G2724">
        <v>0</v>
      </c>
    </row>
    <row r="2725" spans="1:7" x14ac:dyDescent="0.3">
      <c r="A2725" s="1" t="s">
        <v>65</v>
      </c>
      <c r="B2725">
        <v>2016</v>
      </c>
      <c r="C2725" s="1" t="s">
        <v>98</v>
      </c>
      <c r="D2725" s="1" t="s">
        <v>104</v>
      </c>
      <c r="E2725">
        <v>4609294</v>
      </c>
      <c r="F2725">
        <v>420615364.10000002</v>
      </c>
      <c r="G2725">
        <v>1044541.5</v>
      </c>
    </row>
    <row r="2726" spans="1:7" x14ac:dyDescent="0.3">
      <c r="A2726" s="1" t="s">
        <v>65</v>
      </c>
      <c r="B2726">
        <v>2016</v>
      </c>
      <c r="C2726" s="1" t="s">
        <v>98</v>
      </c>
      <c r="D2726" s="1" t="s">
        <v>116</v>
      </c>
      <c r="E2726">
        <v>237469</v>
      </c>
      <c r="F2726">
        <v>41438246</v>
      </c>
      <c r="G2726">
        <v>94958</v>
      </c>
    </row>
    <row r="2727" spans="1:7" x14ac:dyDescent="0.3">
      <c r="A2727" s="1" t="s">
        <v>65</v>
      </c>
      <c r="B2727">
        <v>2016</v>
      </c>
      <c r="C2727" s="1" t="s">
        <v>98</v>
      </c>
      <c r="D2727" s="1" t="s">
        <v>122</v>
      </c>
      <c r="E2727">
        <v>13910954</v>
      </c>
      <c r="F2727">
        <v>477527824</v>
      </c>
      <c r="G2727">
        <v>0</v>
      </c>
    </row>
    <row r="2728" spans="1:7" x14ac:dyDescent="0.3">
      <c r="A2728" s="1" t="s">
        <v>65</v>
      </c>
      <c r="B2728">
        <v>2016</v>
      </c>
      <c r="C2728" s="1" t="s">
        <v>98</v>
      </c>
      <c r="D2728" s="1" t="s">
        <v>351</v>
      </c>
      <c r="E2728">
        <v>0</v>
      </c>
      <c r="F2728">
        <v>0</v>
      </c>
      <c r="G2728">
        <v>0</v>
      </c>
    </row>
    <row r="2729" spans="1:7" x14ac:dyDescent="0.3">
      <c r="A2729" s="1" t="s">
        <v>65</v>
      </c>
      <c r="B2729">
        <v>2017</v>
      </c>
      <c r="C2729" s="1" t="s">
        <v>83</v>
      </c>
      <c r="D2729" s="1" t="s">
        <v>84</v>
      </c>
      <c r="E2729">
        <v>0</v>
      </c>
      <c r="F2729">
        <v>0</v>
      </c>
      <c r="G2729">
        <v>0</v>
      </c>
    </row>
    <row r="2730" spans="1:7" x14ac:dyDescent="0.3">
      <c r="A2730" s="1" t="s">
        <v>65</v>
      </c>
      <c r="B2730">
        <v>2017</v>
      </c>
      <c r="C2730" s="1" t="s">
        <v>83</v>
      </c>
      <c r="D2730" s="1" t="s">
        <v>86</v>
      </c>
      <c r="E2730">
        <v>2110</v>
      </c>
      <c r="F2730">
        <v>31630</v>
      </c>
      <c r="G2730">
        <v>0</v>
      </c>
    </row>
    <row r="2731" spans="1:7" x14ac:dyDescent="0.3">
      <c r="A2731" s="1" t="s">
        <v>65</v>
      </c>
      <c r="B2731">
        <v>2017</v>
      </c>
      <c r="C2731" s="1" t="s">
        <v>83</v>
      </c>
      <c r="D2731" s="1" t="s">
        <v>90</v>
      </c>
      <c r="E2731">
        <v>713136</v>
      </c>
      <c r="F2731">
        <v>4988074</v>
      </c>
      <c r="G2731">
        <v>34320</v>
      </c>
    </row>
    <row r="2732" spans="1:7" x14ac:dyDescent="0.3">
      <c r="A2732" s="1" t="s">
        <v>65</v>
      </c>
      <c r="B2732">
        <v>2017</v>
      </c>
      <c r="C2732" s="1" t="s">
        <v>83</v>
      </c>
      <c r="D2732" s="1" t="s">
        <v>94</v>
      </c>
      <c r="E2732">
        <v>53765</v>
      </c>
      <c r="F2732">
        <v>821287</v>
      </c>
      <c r="G2732">
        <v>0</v>
      </c>
    </row>
    <row r="2733" spans="1:7" x14ac:dyDescent="0.3">
      <c r="A2733" s="1" t="s">
        <v>65</v>
      </c>
      <c r="B2733">
        <v>2017</v>
      </c>
      <c r="C2733" s="1" t="s">
        <v>98</v>
      </c>
      <c r="D2733" s="1" t="s">
        <v>99</v>
      </c>
      <c r="E2733">
        <v>2823027</v>
      </c>
      <c r="F2733">
        <v>128640162</v>
      </c>
      <c r="G2733">
        <v>0</v>
      </c>
    </row>
    <row r="2734" spans="1:7" x14ac:dyDescent="0.3">
      <c r="A2734" s="1" t="s">
        <v>65</v>
      </c>
      <c r="B2734">
        <v>2017</v>
      </c>
      <c r="C2734" s="1" t="s">
        <v>98</v>
      </c>
      <c r="D2734" s="1" t="s">
        <v>104</v>
      </c>
      <c r="E2734">
        <v>4547558</v>
      </c>
      <c r="F2734">
        <v>412154056</v>
      </c>
      <c r="G2734">
        <v>1052568</v>
      </c>
    </row>
    <row r="2735" spans="1:7" x14ac:dyDescent="0.3">
      <c r="A2735" s="1" t="s">
        <v>65</v>
      </c>
      <c r="B2735">
        <v>2017</v>
      </c>
      <c r="C2735" s="1" t="s">
        <v>98</v>
      </c>
      <c r="D2735" s="1" t="s">
        <v>116</v>
      </c>
      <c r="E2735">
        <v>250472</v>
      </c>
      <c r="F2735">
        <v>37536243</v>
      </c>
      <c r="G2735">
        <v>96875</v>
      </c>
    </row>
    <row r="2736" spans="1:7" x14ac:dyDescent="0.3">
      <c r="A2736" s="1" t="s">
        <v>65</v>
      </c>
      <c r="B2736">
        <v>2017</v>
      </c>
      <c r="C2736" s="1" t="s">
        <v>98</v>
      </c>
      <c r="D2736" s="1" t="s">
        <v>122</v>
      </c>
      <c r="E2736">
        <v>14152615</v>
      </c>
      <c r="F2736">
        <v>452123373</v>
      </c>
      <c r="G2736">
        <v>0</v>
      </c>
    </row>
    <row r="2737" spans="1:7" x14ac:dyDescent="0.3">
      <c r="A2737" s="1" t="s">
        <v>65</v>
      </c>
      <c r="B2737">
        <v>2017</v>
      </c>
      <c r="C2737" s="1" t="s">
        <v>98</v>
      </c>
      <c r="D2737" s="1" t="s">
        <v>351</v>
      </c>
      <c r="E2737">
        <v>0</v>
      </c>
      <c r="F2737">
        <v>0</v>
      </c>
      <c r="G2737">
        <v>0</v>
      </c>
    </row>
    <row r="2738" spans="1:7" x14ac:dyDescent="0.3">
      <c r="A2738" s="1" t="s">
        <v>65</v>
      </c>
      <c r="B2738">
        <v>2018</v>
      </c>
      <c r="C2738" s="1" t="s">
        <v>83</v>
      </c>
      <c r="D2738" s="1" t="s">
        <v>84</v>
      </c>
      <c r="E2738">
        <v>0</v>
      </c>
      <c r="F2738">
        <v>0</v>
      </c>
      <c r="G2738">
        <v>0</v>
      </c>
    </row>
    <row r="2739" spans="1:7" x14ac:dyDescent="0.3">
      <c r="A2739" s="1" t="s">
        <v>65</v>
      </c>
      <c r="B2739">
        <v>2018</v>
      </c>
      <c r="C2739" s="1" t="s">
        <v>83</v>
      </c>
      <c r="D2739" s="1" t="s">
        <v>86</v>
      </c>
      <c r="E2739">
        <v>2104</v>
      </c>
      <c r="F2739">
        <v>30312</v>
      </c>
      <c r="G2739">
        <v>85</v>
      </c>
    </row>
    <row r="2740" spans="1:7" x14ac:dyDescent="0.3">
      <c r="A2740" s="1" t="s">
        <v>65</v>
      </c>
      <c r="B2740">
        <v>2018</v>
      </c>
      <c r="C2740" s="1" t="s">
        <v>83</v>
      </c>
      <c r="D2740" s="1" t="s">
        <v>90</v>
      </c>
      <c r="E2740">
        <v>707715</v>
      </c>
      <c r="F2740">
        <v>4221567</v>
      </c>
      <c r="G2740">
        <v>12001</v>
      </c>
    </row>
    <row r="2741" spans="1:7" x14ac:dyDescent="0.3">
      <c r="A2741" s="1" t="s">
        <v>65</v>
      </c>
      <c r="B2741">
        <v>2018</v>
      </c>
      <c r="C2741" s="1" t="s">
        <v>83</v>
      </c>
      <c r="D2741" s="1" t="s">
        <v>94</v>
      </c>
      <c r="E2741">
        <v>71710</v>
      </c>
      <c r="F2741">
        <v>828497</v>
      </c>
      <c r="G2741">
        <v>0</v>
      </c>
    </row>
    <row r="2742" spans="1:7" x14ac:dyDescent="0.3">
      <c r="A2742" s="1" t="s">
        <v>65</v>
      </c>
      <c r="B2742">
        <v>2018</v>
      </c>
      <c r="C2742" s="1" t="s">
        <v>98</v>
      </c>
      <c r="D2742" s="1" t="s">
        <v>99</v>
      </c>
      <c r="E2742">
        <v>3014338</v>
      </c>
      <c r="F2742">
        <v>134207593</v>
      </c>
      <c r="G2742">
        <v>0</v>
      </c>
    </row>
    <row r="2743" spans="1:7" x14ac:dyDescent="0.3">
      <c r="A2743" s="1" t="s">
        <v>65</v>
      </c>
      <c r="B2743">
        <v>2018</v>
      </c>
      <c r="C2743" s="1" t="s">
        <v>98</v>
      </c>
      <c r="D2743" s="1" t="s">
        <v>104</v>
      </c>
      <c r="E2743">
        <v>4855925</v>
      </c>
      <c r="F2743">
        <v>417838694</v>
      </c>
      <c r="G2743">
        <v>1149887</v>
      </c>
    </row>
    <row r="2744" spans="1:7" x14ac:dyDescent="0.3">
      <c r="A2744" s="1" t="s">
        <v>65</v>
      </c>
      <c r="B2744">
        <v>2018</v>
      </c>
      <c r="C2744" s="1" t="s">
        <v>98</v>
      </c>
      <c r="D2744" s="1" t="s">
        <v>116</v>
      </c>
      <c r="E2744">
        <v>244512</v>
      </c>
      <c r="F2744">
        <v>44873420</v>
      </c>
      <c r="G2744">
        <v>107143</v>
      </c>
    </row>
    <row r="2745" spans="1:7" x14ac:dyDescent="0.3">
      <c r="A2745" s="1" t="s">
        <v>65</v>
      </c>
      <c r="B2745">
        <v>2018</v>
      </c>
      <c r="C2745" s="1" t="s">
        <v>98</v>
      </c>
      <c r="D2745" s="1" t="s">
        <v>122</v>
      </c>
      <c r="E2745">
        <v>15215676</v>
      </c>
      <c r="F2745">
        <v>495801068</v>
      </c>
      <c r="G2745">
        <v>0</v>
      </c>
    </row>
    <row r="2746" spans="1:7" x14ac:dyDescent="0.3">
      <c r="A2746" s="1" t="s">
        <v>65</v>
      </c>
      <c r="B2746">
        <v>2018</v>
      </c>
      <c r="C2746" s="1" t="s">
        <v>98</v>
      </c>
      <c r="D2746" s="1" t="s">
        <v>351</v>
      </c>
      <c r="E2746">
        <v>0</v>
      </c>
      <c r="F2746">
        <v>0</v>
      </c>
      <c r="G2746">
        <v>0</v>
      </c>
    </row>
    <row r="2747" spans="1:7" x14ac:dyDescent="0.3">
      <c r="A2747" s="1" t="s">
        <v>65</v>
      </c>
      <c r="B2747">
        <v>2019</v>
      </c>
      <c r="C2747" s="1" t="s">
        <v>83</v>
      </c>
      <c r="D2747" s="1" t="s">
        <v>84</v>
      </c>
      <c r="E2747">
        <v>0</v>
      </c>
      <c r="F2747">
        <v>0</v>
      </c>
      <c r="G2747">
        <v>0</v>
      </c>
    </row>
    <row r="2748" spans="1:7" x14ac:dyDescent="0.3">
      <c r="A2748" s="1" t="s">
        <v>65</v>
      </c>
      <c r="B2748">
        <v>2019</v>
      </c>
      <c r="C2748" s="1" t="s">
        <v>83</v>
      </c>
      <c r="D2748" s="1" t="s">
        <v>86</v>
      </c>
      <c r="E2748">
        <v>1593</v>
      </c>
      <c r="F2748">
        <v>25690</v>
      </c>
      <c r="G2748">
        <v>85</v>
      </c>
    </row>
    <row r="2749" spans="1:7" x14ac:dyDescent="0.3">
      <c r="A2749" s="1" t="s">
        <v>65</v>
      </c>
      <c r="B2749">
        <v>2019</v>
      </c>
      <c r="C2749" s="1" t="s">
        <v>83</v>
      </c>
      <c r="D2749" s="1" t="s">
        <v>90</v>
      </c>
      <c r="E2749">
        <v>734622</v>
      </c>
      <c r="F2749">
        <v>4294352</v>
      </c>
      <c r="G2749">
        <v>11884</v>
      </c>
    </row>
    <row r="2750" spans="1:7" x14ac:dyDescent="0.3">
      <c r="A2750" s="1" t="s">
        <v>65</v>
      </c>
      <c r="B2750">
        <v>2019</v>
      </c>
      <c r="C2750" s="1" t="s">
        <v>83</v>
      </c>
      <c r="D2750" s="1" t="s">
        <v>94</v>
      </c>
      <c r="E2750">
        <v>77988</v>
      </c>
      <c r="F2750">
        <v>820268</v>
      </c>
      <c r="G2750">
        <v>0</v>
      </c>
    </row>
    <row r="2751" spans="1:7" x14ac:dyDescent="0.3">
      <c r="A2751" s="1" t="s">
        <v>65</v>
      </c>
      <c r="B2751">
        <v>2019</v>
      </c>
      <c r="C2751" s="1" t="s">
        <v>98</v>
      </c>
      <c r="D2751" s="1" t="s">
        <v>99</v>
      </c>
      <c r="E2751">
        <v>3049445</v>
      </c>
      <c r="F2751">
        <v>117191070</v>
      </c>
      <c r="G2751">
        <v>0</v>
      </c>
    </row>
    <row r="2752" spans="1:7" x14ac:dyDescent="0.3">
      <c r="A2752" s="1" t="s">
        <v>65</v>
      </c>
      <c r="B2752">
        <v>2019</v>
      </c>
      <c r="C2752" s="1" t="s">
        <v>98</v>
      </c>
      <c r="D2752" s="1" t="s">
        <v>104</v>
      </c>
      <c r="E2752">
        <v>4864126</v>
      </c>
      <c r="F2752">
        <v>405750093</v>
      </c>
      <c r="G2752">
        <v>1006227</v>
      </c>
    </row>
    <row r="2753" spans="1:7" x14ac:dyDescent="0.3">
      <c r="A2753" s="1" t="s">
        <v>65</v>
      </c>
      <c r="B2753">
        <v>2019</v>
      </c>
      <c r="C2753" s="1" t="s">
        <v>98</v>
      </c>
      <c r="D2753" s="1" t="s">
        <v>116</v>
      </c>
      <c r="E2753">
        <v>241638</v>
      </c>
      <c r="F2753">
        <v>38878938</v>
      </c>
      <c r="G2753">
        <v>86538</v>
      </c>
    </row>
    <row r="2754" spans="1:7" x14ac:dyDescent="0.3">
      <c r="A2754" s="1" t="s">
        <v>65</v>
      </c>
      <c r="B2754">
        <v>2019</v>
      </c>
      <c r="C2754" s="1" t="s">
        <v>98</v>
      </c>
      <c r="D2754" s="1" t="s">
        <v>122</v>
      </c>
      <c r="E2754">
        <v>16200563</v>
      </c>
      <c r="F2754">
        <v>482531158</v>
      </c>
      <c r="G2754">
        <v>0</v>
      </c>
    </row>
    <row r="2755" spans="1:7" x14ac:dyDescent="0.3">
      <c r="A2755" s="1" t="s">
        <v>65</v>
      </c>
      <c r="B2755">
        <v>2019</v>
      </c>
      <c r="C2755" s="1" t="s">
        <v>98</v>
      </c>
      <c r="D2755" s="1" t="s">
        <v>351</v>
      </c>
      <c r="E2755">
        <v>0</v>
      </c>
      <c r="F2755">
        <v>0</v>
      </c>
      <c r="G2755">
        <v>0</v>
      </c>
    </row>
    <row r="2756" spans="1:7" x14ac:dyDescent="0.3">
      <c r="A2756" s="1" t="s">
        <v>65</v>
      </c>
      <c r="B2756">
        <v>2020</v>
      </c>
      <c r="C2756" s="1" t="s">
        <v>83</v>
      </c>
      <c r="D2756" s="1" t="s">
        <v>84</v>
      </c>
      <c r="E2756">
        <v>0</v>
      </c>
      <c r="F2756">
        <v>0</v>
      </c>
      <c r="G2756">
        <v>0</v>
      </c>
    </row>
    <row r="2757" spans="1:7" x14ac:dyDescent="0.3">
      <c r="A2757" s="1" t="s">
        <v>65</v>
      </c>
      <c r="B2757">
        <v>2020</v>
      </c>
      <c r="C2757" s="1" t="s">
        <v>83</v>
      </c>
      <c r="D2757" s="1" t="s">
        <v>86</v>
      </c>
      <c r="E2757">
        <v>2275.4499999999998</v>
      </c>
      <c r="F2757">
        <v>25016</v>
      </c>
      <c r="G2757">
        <v>83</v>
      </c>
    </row>
    <row r="2758" spans="1:7" x14ac:dyDescent="0.3">
      <c r="A2758" s="1" t="s">
        <v>65</v>
      </c>
      <c r="B2758">
        <v>2020</v>
      </c>
      <c r="C2758" s="1" t="s">
        <v>83</v>
      </c>
      <c r="D2758" s="1" t="s">
        <v>90</v>
      </c>
      <c r="E2758">
        <v>1000251.19</v>
      </c>
      <c r="F2758">
        <v>4357194</v>
      </c>
      <c r="G2758">
        <v>18325</v>
      </c>
    </row>
    <row r="2759" spans="1:7" x14ac:dyDescent="0.3">
      <c r="A2759" s="1" t="s">
        <v>65</v>
      </c>
      <c r="B2759">
        <v>2020</v>
      </c>
      <c r="C2759" s="1" t="s">
        <v>83</v>
      </c>
      <c r="D2759" s="1" t="s">
        <v>94</v>
      </c>
      <c r="E2759">
        <v>78986.100000000006</v>
      </c>
      <c r="F2759">
        <v>837636</v>
      </c>
      <c r="G2759">
        <v>0</v>
      </c>
    </row>
    <row r="2760" spans="1:7" x14ac:dyDescent="0.3">
      <c r="A2760" s="1" t="s">
        <v>65</v>
      </c>
      <c r="B2760">
        <v>2020</v>
      </c>
      <c r="C2760" s="1" t="s">
        <v>98</v>
      </c>
      <c r="D2760" s="1" t="s">
        <v>99</v>
      </c>
      <c r="E2760">
        <v>2860864.85</v>
      </c>
      <c r="F2760">
        <v>115055107</v>
      </c>
      <c r="G2760">
        <v>0</v>
      </c>
    </row>
    <row r="2761" spans="1:7" x14ac:dyDescent="0.3">
      <c r="A2761" s="1" t="s">
        <v>65</v>
      </c>
      <c r="B2761">
        <v>2020</v>
      </c>
      <c r="C2761" s="1" t="s">
        <v>98</v>
      </c>
      <c r="D2761" s="1" t="s">
        <v>104</v>
      </c>
      <c r="E2761">
        <v>4596934.3099999996</v>
      </c>
      <c r="F2761">
        <v>375387717</v>
      </c>
      <c r="G2761">
        <v>947515</v>
      </c>
    </row>
    <row r="2762" spans="1:7" x14ac:dyDescent="0.3">
      <c r="A2762" s="1" t="s">
        <v>65</v>
      </c>
      <c r="B2762">
        <v>2020</v>
      </c>
      <c r="C2762" s="1" t="s">
        <v>98</v>
      </c>
      <c r="D2762" s="1" t="s">
        <v>116</v>
      </c>
      <c r="E2762">
        <v>226157.43</v>
      </c>
      <c r="F2762">
        <v>30798516</v>
      </c>
      <c r="G2762">
        <v>69346</v>
      </c>
    </row>
    <row r="2763" spans="1:7" x14ac:dyDescent="0.3">
      <c r="A2763" s="1" t="s">
        <v>65</v>
      </c>
      <c r="B2763">
        <v>2020</v>
      </c>
      <c r="C2763" s="1" t="s">
        <v>98</v>
      </c>
      <c r="D2763" s="1" t="s">
        <v>122</v>
      </c>
      <c r="E2763">
        <v>16537543.26</v>
      </c>
      <c r="F2763">
        <v>515808015</v>
      </c>
      <c r="G2763">
        <v>0</v>
      </c>
    </row>
    <row r="2764" spans="1:7" x14ac:dyDescent="0.3">
      <c r="A2764" s="1" t="s">
        <v>65</v>
      </c>
      <c r="B2764">
        <v>2020</v>
      </c>
      <c r="C2764" s="1" t="s">
        <v>98</v>
      </c>
      <c r="D2764" s="1" t="s">
        <v>351</v>
      </c>
      <c r="E2764">
        <v>0</v>
      </c>
      <c r="F2764">
        <v>0</v>
      </c>
      <c r="G2764">
        <v>0</v>
      </c>
    </row>
    <row r="2765" spans="1:7" x14ac:dyDescent="0.3">
      <c r="A2765" s="1" t="s">
        <v>65</v>
      </c>
      <c r="B2765">
        <v>2021</v>
      </c>
      <c r="C2765" s="1" t="s">
        <v>83</v>
      </c>
      <c r="D2765" s="1" t="s">
        <v>84</v>
      </c>
      <c r="E2765">
        <v>0</v>
      </c>
      <c r="F2765">
        <v>0</v>
      </c>
      <c r="G2765">
        <v>0</v>
      </c>
    </row>
    <row r="2766" spans="1:7" x14ac:dyDescent="0.3">
      <c r="A2766" s="1" t="s">
        <v>65</v>
      </c>
      <c r="B2766">
        <v>2021</v>
      </c>
      <c r="C2766" s="1" t="s">
        <v>83</v>
      </c>
      <c r="D2766" s="1" t="s">
        <v>86</v>
      </c>
      <c r="E2766">
        <v>2215.2399999999998</v>
      </c>
      <c r="F2766">
        <v>24360</v>
      </c>
      <c r="G2766">
        <v>81</v>
      </c>
    </row>
    <row r="2767" spans="1:7" x14ac:dyDescent="0.3">
      <c r="A2767" s="1" t="s">
        <v>65</v>
      </c>
      <c r="B2767">
        <v>2021</v>
      </c>
      <c r="C2767" s="1" t="s">
        <v>83</v>
      </c>
      <c r="D2767" s="1" t="s">
        <v>90</v>
      </c>
      <c r="E2767">
        <v>532204</v>
      </c>
      <c r="F2767">
        <v>4352367</v>
      </c>
      <c r="G2767">
        <v>22551</v>
      </c>
    </row>
    <row r="2768" spans="1:7" x14ac:dyDescent="0.3">
      <c r="A2768" s="1" t="s">
        <v>65</v>
      </c>
      <c r="B2768">
        <v>2021</v>
      </c>
      <c r="C2768" s="1" t="s">
        <v>83</v>
      </c>
      <c r="D2768" s="1" t="s">
        <v>94</v>
      </c>
      <c r="E2768">
        <v>90092</v>
      </c>
      <c r="F2768">
        <v>844682</v>
      </c>
      <c r="G2768">
        <v>0</v>
      </c>
    </row>
    <row r="2769" spans="1:7" x14ac:dyDescent="0.3">
      <c r="A2769" s="1" t="s">
        <v>65</v>
      </c>
      <c r="B2769">
        <v>2021</v>
      </c>
      <c r="C2769" s="1" t="s">
        <v>98</v>
      </c>
      <c r="D2769" s="1" t="s">
        <v>99</v>
      </c>
      <c r="E2769">
        <v>2984714</v>
      </c>
      <c r="F2769">
        <v>119245755</v>
      </c>
      <c r="G2769">
        <v>0</v>
      </c>
    </row>
    <row r="2770" spans="1:7" x14ac:dyDescent="0.3">
      <c r="A2770" s="1" t="s">
        <v>65</v>
      </c>
      <c r="B2770">
        <v>2021</v>
      </c>
      <c r="C2770" s="1" t="s">
        <v>98</v>
      </c>
      <c r="D2770" s="1" t="s">
        <v>104</v>
      </c>
      <c r="E2770">
        <v>4943282</v>
      </c>
      <c r="F2770">
        <v>380730702</v>
      </c>
      <c r="G2770">
        <v>958809</v>
      </c>
    </row>
    <row r="2771" spans="1:7" x14ac:dyDescent="0.3">
      <c r="A2771" s="1" t="s">
        <v>65</v>
      </c>
      <c r="B2771">
        <v>2021</v>
      </c>
      <c r="C2771" s="1" t="s">
        <v>98</v>
      </c>
      <c r="D2771" s="1" t="s">
        <v>116</v>
      </c>
      <c r="E2771">
        <v>238685</v>
      </c>
      <c r="F2771">
        <v>36146632</v>
      </c>
      <c r="G2771">
        <v>73363</v>
      </c>
    </row>
    <row r="2772" spans="1:7" x14ac:dyDescent="0.3">
      <c r="A2772" s="1" t="s">
        <v>65</v>
      </c>
      <c r="B2772">
        <v>2021</v>
      </c>
      <c r="C2772" s="1" t="s">
        <v>98</v>
      </c>
      <c r="D2772" s="1" t="s">
        <v>122</v>
      </c>
      <c r="E2772">
        <v>16710456</v>
      </c>
      <c r="F2772">
        <v>512708991</v>
      </c>
      <c r="G2772">
        <v>0</v>
      </c>
    </row>
    <row r="2773" spans="1:7" x14ac:dyDescent="0.3">
      <c r="A2773" s="1" t="s">
        <v>65</v>
      </c>
      <c r="B2773">
        <v>2021</v>
      </c>
      <c r="C2773" s="1" t="s">
        <v>98</v>
      </c>
      <c r="D2773" s="1" t="s">
        <v>351</v>
      </c>
      <c r="E2773">
        <v>0</v>
      </c>
      <c r="F2773">
        <v>0</v>
      </c>
      <c r="G2773">
        <v>0</v>
      </c>
    </row>
    <row r="2774" spans="1:7" x14ac:dyDescent="0.3">
      <c r="A2774" s="1" t="s">
        <v>66</v>
      </c>
      <c r="B2774">
        <v>2015</v>
      </c>
      <c r="C2774" s="1" t="s">
        <v>83</v>
      </c>
      <c r="D2774" s="1" t="s">
        <v>84</v>
      </c>
      <c r="E2774">
        <v>0</v>
      </c>
      <c r="F2774">
        <v>0</v>
      </c>
      <c r="G2774">
        <v>0</v>
      </c>
    </row>
    <row r="2775" spans="1:7" x14ac:dyDescent="0.3">
      <c r="A2775" s="1" t="s">
        <v>66</v>
      </c>
      <c r="B2775">
        <v>2015</v>
      </c>
      <c r="C2775" s="1" t="s">
        <v>83</v>
      </c>
      <c r="D2775" s="1" t="s">
        <v>86</v>
      </c>
      <c r="E2775">
        <v>11550.84</v>
      </c>
      <c r="F2775">
        <v>240165</v>
      </c>
      <c r="G2775">
        <v>52</v>
      </c>
    </row>
    <row r="2776" spans="1:7" x14ac:dyDescent="0.3">
      <c r="A2776" s="1" t="s">
        <v>66</v>
      </c>
      <c r="B2776">
        <v>2015</v>
      </c>
      <c r="C2776" s="1" t="s">
        <v>83</v>
      </c>
      <c r="D2776" s="1" t="s">
        <v>90</v>
      </c>
      <c r="E2776">
        <v>161142</v>
      </c>
      <c r="F2776">
        <v>2204458</v>
      </c>
      <c r="G2776">
        <v>7086</v>
      </c>
    </row>
    <row r="2777" spans="1:7" x14ac:dyDescent="0.3">
      <c r="A2777" s="1" t="s">
        <v>66</v>
      </c>
      <c r="B2777">
        <v>2015</v>
      </c>
      <c r="C2777" s="1" t="s">
        <v>83</v>
      </c>
      <c r="D2777" s="1" t="s">
        <v>94</v>
      </c>
      <c r="E2777">
        <v>2446.61</v>
      </c>
      <c r="F2777">
        <v>5674891</v>
      </c>
      <c r="G2777">
        <v>0</v>
      </c>
    </row>
    <row r="2778" spans="1:7" x14ac:dyDescent="0.3">
      <c r="A2778" s="1" t="s">
        <v>66</v>
      </c>
      <c r="B2778">
        <v>2015</v>
      </c>
      <c r="C2778" s="1" t="s">
        <v>98</v>
      </c>
      <c r="D2778" s="1" t="s">
        <v>99</v>
      </c>
      <c r="E2778">
        <v>679467.74</v>
      </c>
      <c r="F2778">
        <v>30536533</v>
      </c>
      <c r="G2778">
        <v>0</v>
      </c>
    </row>
    <row r="2779" spans="1:7" x14ac:dyDescent="0.3">
      <c r="A2779" s="1" t="s">
        <v>66</v>
      </c>
      <c r="B2779">
        <v>2015</v>
      </c>
      <c r="C2779" s="1" t="s">
        <v>98</v>
      </c>
      <c r="D2779" s="1" t="s">
        <v>104</v>
      </c>
      <c r="E2779">
        <v>821655.02</v>
      </c>
      <c r="F2779">
        <v>68528024</v>
      </c>
      <c r="G2779">
        <v>212614</v>
      </c>
    </row>
    <row r="2780" spans="1:7" x14ac:dyDescent="0.3">
      <c r="A2780" s="1" t="s">
        <v>66</v>
      </c>
      <c r="B2780">
        <v>2015</v>
      </c>
      <c r="C2780" s="1" t="s">
        <v>98</v>
      </c>
      <c r="D2780" s="1" t="s">
        <v>116</v>
      </c>
      <c r="E2780">
        <v>0</v>
      </c>
      <c r="F2780">
        <v>0</v>
      </c>
      <c r="G2780">
        <v>0</v>
      </c>
    </row>
    <row r="2781" spans="1:7" x14ac:dyDescent="0.3">
      <c r="A2781" s="1" t="s">
        <v>66</v>
      </c>
      <c r="B2781">
        <v>2015</v>
      </c>
      <c r="C2781" s="1" t="s">
        <v>98</v>
      </c>
      <c r="D2781" s="1" t="s">
        <v>122</v>
      </c>
      <c r="E2781">
        <v>2511227.92</v>
      </c>
      <c r="F2781">
        <v>77615395</v>
      </c>
      <c r="G2781">
        <v>0</v>
      </c>
    </row>
    <row r="2782" spans="1:7" x14ac:dyDescent="0.3">
      <c r="A2782" s="1" t="s">
        <v>66</v>
      </c>
      <c r="B2782">
        <v>2015</v>
      </c>
      <c r="C2782" s="1" t="s">
        <v>98</v>
      </c>
      <c r="D2782" s="1" t="s">
        <v>351</v>
      </c>
      <c r="E2782">
        <v>0</v>
      </c>
      <c r="F2782">
        <v>0</v>
      </c>
      <c r="G2782">
        <v>0</v>
      </c>
    </row>
    <row r="2783" spans="1:7" x14ac:dyDescent="0.3">
      <c r="A2783" s="1" t="s">
        <v>66</v>
      </c>
      <c r="B2783">
        <v>2016</v>
      </c>
      <c r="C2783" s="1" t="s">
        <v>83</v>
      </c>
      <c r="D2783" s="1" t="s">
        <v>84</v>
      </c>
      <c r="E2783">
        <v>0</v>
      </c>
      <c r="F2783">
        <v>0</v>
      </c>
      <c r="G2783">
        <v>0</v>
      </c>
    </row>
    <row r="2784" spans="1:7" x14ac:dyDescent="0.3">
      <c r="A2784" s="1" t="s">
        <v>66</v>
      </c>
      <c r="B2784">
        <v>2016</v>
      </c>
      <c r="C2784" s="1" t="s">
        <v>83</v>
      </c>
      <c r="D2784" s="1" t="s">
        <v>86</v>
      </c>
      <c r="E2784">
        <v>11521.33</v>
      </c>
      <c r="F2784">
        <v>217806</v>
      </c>
      <c r="G2784">
        <v>628.6</v>
      </c>
    </row>
    <row r="2785" spans="1:7" x14ac:dyDescent="0.3">
      <c r="A2785" s="1" t="s">
        <v>66</v>
      </c>
      <c r="B2785">
        <v>2016</v>
      </c>
      <c r="C2785" s="1" t="s">
        <v>83</v>
      </c>
      <c r="D2785" s="1" t="s">
        <v>90</v>
      </c>
      <c r="E2785">
        <v>122988.14</v>
      </c>
      <c r="F2785">
        <v>1307703</v>
      </c>
      <c r="G2785">
        <v>3918.45</v>
      </c>
    </row>
    <row r="2786" spans="1:7" x14ac:dyDescent="0.3">
      <c r="A2786" s="1" t="s">
        <v>66</v>
      </c>
      <c r="B2786">
        <v>2016</v>
      </c>
      <c r="C2786" s="1" t="s">
        <v>83</v>
      </c>
      <c r="D2786" s="1" t="s">
        <v>94</v>
      </c>
      <c r="E2786">
        <v>3480.13</v>
      </c>
      <c r="F2786">
        <v>594265</v>
      </c>
      <c r="G2786">
        <v>0</v>
      </c>
    </row>
    <row r="2787" spans="1:7" x14ac:dyDescent="0.3">
      <c r="A2787" s="1" t="s">
        <v>66</v>
      </c>
      <c r="B2787">
        <v>2016</v>
      </c>
      <c r="C2787" s="1" t="s">
        <v>98</v>
      </c>
      <c r="D2787" s="1" t="s">
        <v>99</v>
      </c>
      <c r="E2787">
        <v>794802.19</v>
      </c>
      <c r="F2787">
        <v>29514061</v>
      </c>
      <c r="G2787">
        <v>0</v>
      </c>
    </row>
    <row r="2788" spans="1:7" x14ac:dyDescent="0.3">
      <c r="A2788" s="1" t="s">
        <v>66</v>
      </c>
      <c r="B2788">
        <v>2016</v>
      </c>
      <c r="C2788" s="1" t="s">
        <v>98</v>
      </c>
      <c r="D2788" s="1" t="s">
        <v>104</v>
      </c>
      <c r="E2788">
        <v>904233.43</v>
      </c>
      <c r="F2788">
        <v>75048053</v>
      </c>
      <c r="G2788">
        <v>223174.44</v>
      </c>
    </row>
    <row r="2789" spans="1:7" x14ac:dyDescent="0.3">
      <c r="A2789" s="1" t="s">
        <v>66</v>
      </c>
      <c r="B2789">
        <v>2016</v>
      </c>
      <c r="C2789" s="1" t="s">
        <v>98</v>
      </c>
      <c r="D2789" s="1" t="s">
        <v>116</v>
      </c>
      <c r="E2789">
        <v>0</v>
      </c>
      <c r="F2789">
        <v>0</v>
      </c>
      <c r="G2789">
        <v>0</v>
      </c>
    </row>
    <row r="2790" spans="1:7" x14ac:dyDescent="0.3">
      <c r="A2790" s="1" t="s">
        <v>66</v>
      </c>
      <c r="B2790">
        <v>2016</v>
      </c>
      <c r="C2790" s="1" t="s">
        <v>98</v>
      </c>
      <c r="D2790" s="1" t="s">
        <v>122</v>
      </c>
      <c r="E2790">
        <v>3106428.17</v>
      </c>
      <c r="F2790">
        <v>76635115</v>
      </c>
      <c r="G2790">
        <v>0</v>
      </c>
    </row>
    <row r="2791" spans="1:7" x14ac:dyDescent="0.3">
      <c r="A2791" s="1" t="s">
        <v>66</v>
      </c>
      <c r="B2791">
        <v>2016</v>
      </c>
      <c r="C2791" s="1" t="s">
        <v>98</v>
      </c>
      <c r="D2791" s="1" t="s">
        <v>351</v>
      </c>
      <c r="E2791">
        <v>0</v>
      </c>
      <c r="F2791">
        <v>0</v>
      </c>
      <c r="G2791">
        <v>0</v>
      </c>
    </row>
    <row r="2792" spans="1:7" x14ac:dyDescent="0.3">
      <c r="A2792" s="1" t="s">
        <v>66</v>
      </c>
      <c r="B2792">
        <v>2017</v>
      </c>
      <c r="C2792" s="1" t="s">
        <v>83</v>
      </c>
      <c r="D2792" s="1" t="s">
        <v>84</v>
      </c>
      <c r="E2792">
        <v>0</v>
      </c>
      <c r="F2792">
        <v>0</v>
      </c>
      <c r="G2792">
        <v>0</v>
      </c>
    </row>
    <row r="2793" spans="1:7" x14ac:dyDescent="0.3">
      <c r="A2793" s="1" t="s">
        <v>66</v>
      </c>
      <c r="B2793">
        <v>2017</v>
      </c>
      <c r="C2793" s="1" t="s">
        <v>83</v>
      </c>
      <c r="D2793" s="1" t="s">
        <v>86</v>
      </c>
      <c r="E2793">
        <v>11256.65</v>
      </c>
      <c r="F2793">
        <v>203681</v>
      </c>
      <c r="G2793">
        <v>545.78</v>
      </c>
    </row>
    <row r="2794" spans="1:7" x14ac:dyDescent="0.3">
      <c r="A2794" s="1" t="s">
        <v>66</v>
      </c>
      <c r="B2794">
        <v>2017</v>
      </c>
      <c r="C2794" s="1" t="s">
        <v>83</v>
      </c>
      <c r="D2794" s="1" t="s">
        <v>90</v>
      </c>
      <c r="E2794">
        <v>126941.52</v>
      </c>
      <c r="F2794">
        <v>1297582</v>
      </c>
      <c r="G2794">
        <v>3608.5</v>
      </c>
    </row>
    <row r="2795" spans="1:7" x14ac:dyDescent="0.3">
      <c r="A2795" s="1" t="s">
        <v>66</v>
      </c>
      <c r="B2795">
        <v>2017</v>
      </c>
      <c r="C2795" s="1" t="s">
        <v>83</v>
      </c>
      <c r="D2795" s="1" t="s">
        <v>94</v>
      </c>
      <c r="E2795">
        <v>4432.62</v>
      </c>
      <c r="F2795">
        <v>611519</v>
      </c>
      <c r="G2795">
        <v>0</v>
      </c>
    </row>
    <row r="2796" spans="1:7" x14ac:dyDescent="0.3">
      <c r="A2796" s="1" t="s">
        <v>66</v>
      </c>
      <c r="B2796">
        <v>2017</v>
      </c>
      <c r="C2796" s="1" t="s">
        <v>98</v>
      </c>
      <c r="D2796" s="1" t="s">
        <v>99</v>
      </c>
      <c r="E2796">
        <v>738265.28</v>
      </c>
      <c r="F2796">
        <v>28872533</v>
      </c>
      <c r="G2796">
        <v>0</v>
      </c>
    </row>
    <row r="2797" spans="1:7" x14ac:dyDescent="0.3">
      <c r="A2797" s="1" t="s">
        <v>66</v>
      </c>
      <c r="B2797">
        <v>2017</v>
      </c>
      <c r="C2797" s="1" t="s">
        <v>98</v>
      </c>
      <c r="D2797" s="1" t="s">
        <v>104</v>
      </c>
      <c r="E2797">
        <v>865621.44</v>
      </c>
      <c r="F2797">
        <v>70829349</v>
      </c>
      <c r="G2797">
        <v>218668.9</v>
      </c>
    </row>
    <row r="2798" spans="1:7" x14ac:dyDescent="0.3">
      <c r="A2798" s="1" t="s">
        <v>66</v>
      </c>
      <c r="B2798">
        <v>2017</v>
      </c>
      <c r="C2798" s="1" t="s">
        <v>98</v>
      </c>
      <c r="D2798" s="1" t="s">
        <v>116</v>
      </c>
      <c r="E2798">
        <v>0</v>
      </c>
      <c r="F2798">
        <v>0</v>
      </c>
      <c r="G2798">
        <v>0</v>
      </c>
    </row>
    <row r="2799" spans="1:7" x14ac:dyDescent="0.3">
      <c r="A2799" s="1" t="s">
        <v>66</v>
      </c>
      <c r="B2799">
        <v>2017</v>
      </c>
      <c r="C2799" s="1" t="s">
        <v>98</v>
      </c>
      <c r="D2799" s="1" t="s">
        <v>122</v>
      </c>
      <c r="E2799">
        <v>2876655.32</v>
      </c>
      <c r="F2799">
        <v>76119517.019999996</v>
      </c>
      <c r="G2799">
        <v>0</v>
      </c>
    </row>
    <row r="2800" spans="1:7" x14ac:dyDescent="0.3">
      <c r="A2800" s="1" t="s">
        <v>66</v>
      </c>
      <c r="B2800">
        <v>2017</v>
      </c>
      <c r="C2800" s="1" t="s">
        <v>98</v>
      </c>
      <c r="D2800" s="1" t="s">
        <v>351</v>
      </c>
      <c r="E2800">
        <v>0</v>
      </c>
      <c r="F2800">
        <v>0</v>
      </c>
      <c r="G2800">
        <v>0</v>
      </c>
    </row>
    <row r="2801" spans="1:7" x14ac:dyDescent="0.3">
      <c r="A2801" s="1" t="s">
        <v>66</v>
      </c>
      <c r="B2801">
        <v>2018</v>
      </c>
      <c r="C2801" s="1" t="s">
        <v>83</v>
      </c>
      <c r="D2801" s="1" t="s">
        <v>84</v>
      </c>
      <c r="E2801">
        <v>0</v>
      </c>
      <c r="F2801">
        <v>0</v>
      </c>
      <c r="G2801">
        <v>0</v>
      </c>
    </row>
    <row r="2802" spans="1:7" x14ac:dyDescent="0.3">
      <c r="A2802" s="1" t="s">
        <v>66</v>
      </c>
      <c r="B2802">
        <v>2018</v>
      </c>
      <c r="C2802" s="1" t="s">
        <v>83</v>
      </c>
      <c r="D2802" s="1" t="s">
        <v>86</v>
      </c>
      <c r="E2802">
        <v>11313.54</v>
      </c>
      <c r="F2802">
        <v>203849</v>
      </c>
      <c r="G2802">
        <v>529</v>
      </c>
    </row>
    <row r="2803" spans="1:7" x14ac:dyDescent="0.3">
      <c r="A2803" s="1" t="s">
        <v>66</v>
      </c>
      <c r="B2803">
        <v>2018</v>
      </c>
      <c r="C2803" s="1" t="s">
        <v>83</v>
      </c>
      <c r="D2803" s="1" t="s">
        <v>90</v>
      </c>
      <c r="E2803">
        <v>122540.98</v>
      </c>
      <c r="F2803">
        <v>1110658</v>
      </c>
      <c r="G2803">
        <v>3152</v>
      </c>
    </row>
    <row r="2804" spans="1:7" x14ac:dyDescent="0.3">
      <c r="A2804" s="1" t="s">
        <v>66</v>
      </c>
      <c r="B2804">
        <v>2018</v>
      </c>
      <c r="C2804" s="1" t="s">
        <v>83</v>
      </c>
      <c r="D2804" s="1" t="s">
        <v>94</v>
      </c>
      <c r="E2804">
        <v>4468.74</v>
      </c>
      <c r="F2804">
        <v>605298</v>
      </c>
      <c r="G2804">
        <v>0</v>
      </c>
    </row>
    <row r="2805" spans="1:7" x14ac:dyDescent="0.3">
      <c r="A2805" s="1" t="s">
        <v>66</v>
      </c>
      <c r="B2805">
        <v>2018</v>
      </c>
      <c r="C2805" s="1" t="s">
        <v>98</v>
      </c>
      <c r="D2805" s="1" t="s">
        <v>99</v>
      </c>
      <c r="E2805">
        <v>765882.9</v>
      </c>
      <c r="F2805">
        <v>30060062</v>
      </c>
      <c r="G2805">
        <v>0</v>
      </c>
    </row>
    <row r="2806" spans="1:7" x14ac:dyDescent="0.3">
      <c r="A2806" s="1" t="s">
        <v>66</v>
      </c>
      <c r="B2806">
        <v>2018</v>
      </c>
      <c r="C2806" s="1" t="s">
        <v>98</v>
      </c>
      <c r="D2806" s="1" t="s">
        <v>104</v>
      </c>
      <c r="E2806">
        <v>985529.13</v>
      </c>
      <c r="F2806">
        <v>71502339</v>
      </c>
      <c r="G2806">
        <v>229114</v>
      </c>
    </row>
    <row r="2807" spans="1:7" x14ac:dyDescent="0.3">
      <c r="A2807" s="1" t="s">
        <v>66</v>
      </c>
      <c r="B2807">
        <v>2018</v>
      </c>
      <c r="C2807" s="1" t="s">
        <v>98</v>
      </c>
      <c r="D2807" s="1" t="s">
        <v>116</v>
      </c>
      <c r="E2807">
        <v>0</v>
      </c>
      <c r="F2807">
        <v>0</v>
      </c>
      <c r="G2807">
        <v>0</v>
      </c>
    </row>
    <row r="2808" spans="1:7" x14ac:dyDescent="0.3">
      <c r="A2808" s="1" t="s">
        <v>66</v>
      </c>
      <c r="B2808">
        <v>2018</v>
      </c>
      <c r="C2808" s="1" t="s">
        <v>98</v>
      </c>
      <c r="D2808" s="1" t="s">
        <v>122</v>
      </c>
      <c r="E2808">
        <v>3015270.13</v>
      </c>
      <c r="F2808">
        <v>81716499</v>
      </c>
      <c r="G2808">
        <v>0</v>
      </c>
    </row>
    <row r="2809" spans="1:7" x14ac:dyDescent="0.3">
      <c r="A2809" s="1" t="s">
        <v>66</v>
      </c>
      <c r="B2809">
        <v>2018</v>
      </c>
      <c r="C2809" s="1" t="s">
        <v>98</v>
      </c>
      <c r="D2809" s="1" t="s">
        <v>351</v>
      </c>
      <c r="E2809">
        <v>0</v>
      </c>
      <c r="F2809">
        <v>0</v>
      </c>
      <c r="G2809">
        <v>0</v>
      </c>
    </row>
    <row r="2810" spans="1:7" x14ac:dyDescent="0.3">
      <c r="A2810" s="1" t="s">
        <v>66</v>
      </c>
      <c r="B2810">
        <v>2019</v>
      </c>
      <c r="C2810" s="1" t="s">
        <v>83</v>
      </c>
      <c r="D2810" s="1" t="s">
        <v>84</v>
      </c>
      <c r="E2810">
        <v>0</v>
      </c>
      <c r="F2810">
        <v>0</v>
      </c>
      <c r="G2810">
        <v>0</v>
      </c>
    </row>
    <row r="2811" spans="1:7" x14ac:dyDescent="0.3">
      <c r="A2811" s="1" t="s">
        <v>66</v>
      </c>
      <c r="B2811">
        <v>2019</v>
      </c>
      <c r="C2811" s="1" t="s">
        <v>83</v>
      </c>
      <c r="D2811" s="1" t="s">
        <v>86</v>
      </c>
      <c r="E2811">
        <v>11450.86</v>
      </c>
      <c r="F2811">
        <v>202529</v>
      </c>
      <c r="G2811">
        <v>517</v>
      </c>
    </row>
    <row r="2812" spans="1:7" x14ac:dyDescent="0.3">
      <c r="A2812" s="1" t="s">
        <v>66</v>
      </c>
      <c r="B2812">
        <v>2019</v>
      </c>
      <c r="C2812" s="1" t="s">
        <v>83</v>
      </c>
      <c r="D2812" s="1" t="s">
        <v>90</v>
      </c>
      <c r="E2812">
        <v>120955.98</v>
      </c>
      <c r="F2812">
        <v>1007908</v>
      </c>
      <c r="G2812">
        <v>2923</v>
      </c>
    </row>
    <row r="2813" spans="1:7" x14ac:dyDescent="0.3">
      <c r="A2813" s="1" t="s">
        <v>66</v>
      </c>
      <c r="B2813">
        <v>2019</v>
      </c>
      <c r="C2813" s="1" t="s">
        <v>83</v>
      </c>
      <c r="D2813" s="1" t="s">
        <v>94</v>
      </c>
      <c r="E2813">
        <v>5694.74</v>
      </c>
      <c r="F2813">
        <v>586438</v>
      </c>
      <c r="G2813">
        <v>0</v>
      </c>
    </row>
    <row r="2814" spans="1:7" x14ac:dyDescent="0.3">
      <c r="A2814" s="1" t="s">
        <v>66</v>
      </c>
      <c r="B2814">
        <v>2019</v>
      </c>
      <c r="C2814" s="1" t="s">
        <v>98</v>
      </c>
      <c r="D2814" s="1" t="s">
        <v>99</v>
      </c>
      <c r="E2814">
        <v>763517.56</v>
      </c>
      <c r="F2814">
        <v>29422595</v>
      </c>
      <c r="G2814">
        <v>0</v>
      </c>
    </row>
    <row r="2815" spans="1:7" x14ac:dyDescent="0.3">
      <c r="A2815" s="1" t="s">
        <v>66</v>
      </c>
      <c r="B2815">
        <v>2019</v>
      </c>
      <c r="C2815" s="1" t="s">
        <v>98</v>
      </c>
      <c r="D2815" s="1" t="s">
        <v>104</v>
      </c>
      <c r="E2815">
        <v>953746.62</v>
      </c>
      <c r="F2815">
        <v>70116063</v>
      </c>
      <c r="G2815">
        <v>230501.29</v>
      </c>
    </row>
    <row r="2816" spans="1:7" x14ac:dyDescent="0.3">
      <c r="A2816" s="1" t="s">
        <v>66</v>
      </c>
      <c r="B2816">
        <v>2019</v>
      </c>
      <c r="C2816" s="1" t="s">
        <v>98</v>
      </c>
      <c r="D2816" s="1" t="s">
        <v>116</v>
      </c>
      <c r="E2816">
        <v>0</v>
      </c>
      <c r="F2816">
        <v>0</v>
      </c>
      <c r="G2816">
        <v>0</v>
      </c>
    </row>
    <row r="2817" spans="1:7" x14ac:dyDescent="0.3">
      <c r="A2817" s="1" t="s">
        <v>66</v>
      </c>
      <c r="B2817">
        <v>2019</v>
      </c>
      <c r="C2817" s="1" t="s">
        <v>98</v>
      </c>
      <c r="D2817" s="1" t="s">
        <v>122</v>
      </c>
      <c r="E2817">
        <v>3051849.29</v>
      </c>
      <c r="F2817">
        <v>82177395</v>
      </c>
      <c r="G2817">
        <v>0</v>
      </c>
    </row>
    <row r="2818" spans="1:7" x14ac:dyDescent="0.3">
      <c r="A2818" s="1" t="s">
        <v>66</v>
      </c>
      <c r="B2818">
        <v>2019</v>
      </c>
      <c r="C2818" s="1" t="s">
        <v>98</v>
      </c>
      <c r="D2818" s="1" t="s">
        <v>351</v>
      </c>
      <c r="E2818">
        <v>0</v>
      </c>
      <c r="F2818">
        <v>0</v>
      </c>
      <c r="G2818">
        <v>0</v>
      </c>
    </row>
    <row r="2819" spans="1:7" x14ac:dyDescent="0.3">
      <c r="A2819" s="1" t="s">
        <v>66</v>
      </c>
      <c r="B2819">
        <v>2020</v>
      </c>
      <c r="C2819" s="1" t="s">
        <v>83</v>
      </c>
      <c r="D2819" s="1" t="s">
        <v>84</v>
      </c>
      <c r="E2819">
        <v>0</v>
      </c>
      <c r="F2819">
        <v>0</v>
      </c>
      <c r="G2819">
        <v>0</v>
      </c>
    </row>
    <row r="2820" spans="1:7" x14ac:dyDescent="0.3">
      <c r="A2820" s="1" t="s">
        <v>66</v>
      </c>
      <c r="B2820">
        <v>2020</v>
      </c>
      <c r="C2820" s="1" t="s">
        <v>83</v>
      </c>
      <c r="D2820" s="1" t="s">
        <v>86</v>
      </c>
      <c r="E2820">
        <v>11363.62</v>
      </c>
      <c r="F2820">
        <v>199124</v>
      </c>
      <c r="G2820">
        <v>517.98</v>
      </c>
    </row>
    <row r="2821" spans="1:7" x14ac:dyDescent="0.3">
      <c r="A2821" s="1" t="s">
        <v>66</v>
      </c>
      <c r="B2821">
        <v>2020</v>
      </c>
      <c r="C2821" s="1" t="s">
        <v>83</v>
      </c>
      <c r="D2821" s="1" t="s">
        <v>90</v>
      </c>
      <c r="E2821">
        <v>123640.12</v>
      </c>
      <c r="F2821">
        <v>1015667</v>
      </c>
      <c r="G2821">
        <v>2826</v>
      </c>
    </row>
    <row r="2822" spans="1:7" x14ac:dyDescent="0.3">
      <c r="A2822" s="1" t="s">
        <v>66</v>
      </c>
      <c r="B2822">
        <v>2020</v>
      </c>
      <c r="C2822" s="1" t="s">
        <v>83</v>
      </c>
      <c r="D2822" s="1" t="s">
        <v>94</v>
      </c>
      <c r="E2822">
        <v>6134.75</v>
      </c>
      <c r="F2822">
        <v>602100</v>
      </c>
      <c r="G2822">
        <v>0</v>
      </c>
    </row>
    <row r="2823" spans="1:7" x14ac:dyDescent="0.3">
      <c r="A2823" s="1" t="s">
        <v>66</v>
      </c>
      <c r="B2823">
        <v>2020</v>
      </c>
      <c r="C2823" s="1" t="s">
        <v>98</v>
      </c>
      <c r="D2823" s="1" t="s">
        <v>99</v>
      </c>
      <c r="E2823">
        <v>713768.94</v>
      </c>
      <c r="F2823">
        <v>26233400</v>
      </c>
      <c r="G2823">
        <v>0</v>
      </c>
    </row>
    <row r="2824" spans="1:7" x14ac:dyDescent="0.3">
      <c r="A2824" s="1" t="s">
        <v>66</v>
      </c>
      <c r="B2824">
        <v>2020</v>
      </c>
      <c r="C2824" s="1" t="s">
        <v>98</v>
      </c>
      <c r="D2824" s="1" t="s">
        <v>104</v>
      </c>
      <c r="E2824">
        <v>935506.79</v>
      </c>
      <c r="F2824">
        <v>65161090</v>
      </c>
      <c r="G2824">
        <v>216593.1</v>
      </c>
    </row>
    <row r="2825" spans="1:7" x14ac:dyDescent="0.3">
      <c r="A2825" s="1" t="s">
        <v>66</v>
      </c>
      <c r="B2825">
        <v>2020</v>
      </c>
      <c r="C2825" s="1" t="s">
        <v>98</v>
      </c>
      <c r="D2825" s="1" t="s">
        <v>116</v>
      </c>
      <c r="E2825">
        <v>0</v>
      </c>
      <c r="F2825">
        <v>0</v>
      </c>
      <c r="G2825">
        <v>0</v>
      </c>
    </row>
    <row r="2826" spans="1:7" x14ac:dyDescent="0.3">
      <c r="A2826" s="1" t="s">
        <v>66</v>
      </c>
      <c r="B2826">
        <v>2020</v>
      </c>
      <c r="C2826" s="1" t="s">
        <v>98</v>
      </c>
      <c r="D2826" s="1" t="s">
        <v>122</v>
      </c>
      <c r="E2826">
        <v>2988683.83</v>
      </c>
      <c r="F2826">
        <v>85141857</v>
      </c>
      <c r="G2826">
        <v>0</v>
      </c>
    </row>
    <row r="2827" spans="1:7" x14ac:dyDescent="0.3">
      <c r="A2827" s="1" t="s">
        <v>66</v>
      </c>
      <c r="B2827">
        <v>2020</v>
      </c>
      <c r="C2827" s="1" t="s">
        <v>98</v>
      </c>
      <c r="D2827" s="1" t="s">
        <v>351</v>
      </c>
      <c r="E2827">
        <v>0</v>
      </c>
      <c r="F2827">
        <v>0</v>
      </c>
      <c r="G2827">
        <v>0</v>
      </c>
    </row>
    <row r="2828" spans="1:7" x14ac:dyDescent="0.3">
      <c r="A2828" s="1" t="s">
        <v>66</v>
      </c>
      <c r="B2828">
        <v>2021</v>
      </c>
      <c r="C2828" s="1" t="s">
        <v>83</v>
      </c>
      <c r="D2828" s="1" t="s">
        <v>84</v>
      </c>
      <c r="E2828">
        <v>0</v>
      </c>
      <c r="F2828">
        <v>0</v>
      </c>
      <c r="G2828">
        <v>0</v>
      </c>
    </row>
    <row r="2829" spans="1:7" x14ac:dyDescent="0.3">
      <c r="A2829" s="1" t="s">
        <v>66</v>
      </c>
      <c r="B2829">
        <v>2021</v>
      </c>
      <c r="C2829" s="1" t="s">
        <v>83</v>
      </c>
      <c r="D2829" s="1" t="s">
        <v>86</v>
      </c>
      <c r="E2829">
        <v>11388.1</v>
      </c>
      <c r="F2829">
        <v>189809</v>
      </c>
      <c r="G2829">
        <v>511.5</v>
      </c>
    </row>
    <row r="2830" spans="1:7" x14ac:dyDescent="0.3">
      <c r="A2830" s="1" t="s">
        <v>66</v>
      </c>
      <c r="B2830">
        <v>2021</v>
      </c>
      <c r="C2830" s="1" t="s">
        <v>83</v>
      </c>
      <c r="D2830" s="1" t="s">
        <v>90</v>
      </c>
      <c r="E2830">
        <v>125974.96</v>
      </c>
      <c r="F2830">
        <v>1012636</v>
      </c>
      <c r="G2830">
        <v>2822.7</v>
      </c>
    </row>
    <row r="2831" spans="1:7" x14ac:dyDescent="0.3">
      <c r="A2831" s="1" t="s">
        <v>66</v>
      </c>
      <c r="B2831">
        <v>2021</v>
      </c>
      <c r="C2831" s="1" t="s">
        <v>83</v>
      </c>
      <c r="D2831" s="1" t="s">
        <v>94</v>
      </c>
      <c r="E2831">
        <v>6411.15</v>
      </c>
      <c r="F2831">
        <v>613644</v>
      </c>
      <c r="G2831">
        <v>0</v>
      </c>
    </row>
    <row r="2832" spans="1:7" x14ac:dyDescent="0.3">
      <c r="A2832" s="1" t="s">
        <v>66</v>
      </c>
      <c r="B2832">
        <v>2021</v>
      </c>
      <c r="C2832" s="1" t="s">
        <v>98</v>
      </c>
      <c r="D2832" s="1" t="s">
        <v>99</v>
      </c>
      <c r="E2832">
        <v>723006.85</v>
      </c>
      <c r="F2832">
        <v>27003039</v>
      </c>
      <c r="G2832">
        <v>0</v>
      </c>
    </row>
    <row r="2833" spans="1:7" x14ac:dyDescent="0.3">
      <c r="A2833" s="1" t="s">
        <v>66</v>
      </c>
      <c r="B2833">
        <v>2021</v>
      </c>
      <c r="C2833" s="1" t="s">
        <v>98</v>
      </c>
      <c r="D2833" s="1" t="s">
        <v>104</v>
      </c>
      <c r="E2833">
        <v>892595.08</v>
      </c>
      <c r="F2833">
        <v>67960294</v>
      </c>
      <c r="G2833">
        <v>188052.4</v>
      </c>
    </row>
    <row r="2834" spans="1:7" x14ac:dyDescent="0.3">
      <c r="A2834" s="1" t="s">
        <v>66</v>
      </c>
      <c r="B2834">
        <v>2021</v>
      </c>
      <c r="C2834" s="1" t="s">
        <v>98</v>
      </c>
      <c r="D2834" s="1" t="s">
        <v>116</v>
      </c>
      <c r="E2834">
        <v>0</v>
      </c>
      <c r="F2834">
        <v>0</v>
      </c>
      <c r="G2834">
        <v>0</v>
      </c>
    </row>
    <row r="2835" spans="1:7" x14ac:dyDescent="0.3">
      <c r="A2835" s="1" t="s">
        <v>66</v>
      </c>
      <c r="B2835">
        <v>2021</v>
      </c>
      <c r="C2835" s="1" t="s">
        <v>98</v>
      </c>
      <c r="D2835" s="1" t="s">
        <v>122</v>
      </c>
      <c r="E2835">
        <v>2960034.75</v>
      </c>
      <c r="F2835">
        <v>85333074</v>
      </c>
      <c r="G2835">
        <v>0</v>
      </c>
    </row>
    <row r="2836" spans="1:7" x14ac:dyDescent="0.3">
      <c r="A2836" s="1" t="s">
        <v>66</v>
      </c>
      <c r="B2836">
        <v>2021</v>
      </c>
      <c r="C2836" s="1" t="s">
        <v>98</v>
      </c>
      <c r="D2836" s="1" t="s">
        <v>351</v>
      </c>
      <c r="E2836">
        <v>0</v>
      </c>
      <c r="F2836">
        <v>0</v>
      </c>
      <c r="G2836">
        <v>0</v>
      </c>
    </row>
    <row r="2837" spans="1:7" x14ac:dyDescent="0.3">
      <c r="A2837" s="1" t="s">
        <v>67</v>
      </c>
      <c r="B2837">
        <v>2015</v>
      </c>
      <c r="C2837" s="1" t="s">
        <v>83</v>
      </c>
      <c r="D2837" s="1" t="s">
        <v>84</v>
      </c>
      <c r="E2837">
        <v>0</v>
      </c>
      <c r="F2837">
        <v>0</v>
      </c>
      <c r="G2837">
        <v>0</v>
      </c>
    </row>
    <row r="2838" spans="1:7" x14ac:dyDescent="0.3">
      <c r="A2838" s="1" t="s">
        <v>67</v>
      </c>
      <c r="B2838">
        <v>2015</v>
      </c>
      <c r="C2838" s="1" t="s">
        <v>83</v>
      </c>
      <c r="D2838" s="1" t="s">
        <v>86</v>
      </c>
      <c r="E2838">
        <v>28967.18</v>
      </c>
      <c r="F2838">
        <v>235238.37</v>
      </c>
      <c r="G2838">
        <v>752</v>
      </c>
    </row>
    <row r="2839" spans="1:7" x14ac:dyDescent="0.3">
      <c r="A2839" s="1" t="s">
        <v>67</v>
      </c>
      <c r="B2839">
        <v>2015</v>
      </c>
      <c r="C2839" s="1" t="s">
        <v>83</v>
      </c>
      <c r="D2839" s="1" t="s">
        <v>90</v>
      </c>
      <c r="E2839">
        <v>727781.03</v>
      </c>
      <c r="F2839">
        <v>7295612.3899999997</v>
      </c>
      <c r="G2839">
        <v>21794</v>
      </c>
    </row>
    <row r="2840" spans="1:7" x14ac:dyDescent="0.3">
      <c r="A2840" s="1" t="s">
        <v>67</v>
      </c>
      <c r="B2840">
        <v>2015</v>
      </c>
      <c r="C2840" s="1" t="s">
        <v>83</v>
      </c>
      <c r="D2840" s="1" t="s">
        <v>94</v>
      </c>
      <c r="E2840">
        <v>30918.73</v>
      </c>
      <c r="F2840">
        <v>912708.9</v>
      </c>
      <c r="G2840">
        <v>0</v>
      </c>
    </row>
    <row r="2841" spans="1:7" x14ac:dyDescent="0.3">
      <c r="A2841" s="1" t="s">
        <v>67</v>
      </c>
      <c r="B2841">
        <v>2015</v>
      </c>
      <c r="C2841" s="1" t="s">
        <v>98</v>
      </c>
      <c r="D2841" s="1" t="s">
        <v>99</v>
      </c>
      <c r="E2841">
        <v>2640563.7400000002</v>
      </c>
      <c r="F2841">
        <v>95701161.849999994</v>
      </c>
      <c r="G2841">
        <v>134784</v>
      </c>
    </row>
    <row r="2842" spans="1:7" x14ac:dyDescent="0.3">
      <c r="A2842" s="1" t="s">
        <v>67</v>
      </c>
      <c r="B2842">
        <v>2015</v>
      </c>
      <c r="C2842" s="1" t="s">
        <v>98</v>
      </c>
      <c r="D2842" s="1" t="s">
        <v>104</v>
      </c>
      <c r="E2842">
        <v>4015916.79</v>
      </c>
      <c r="F2842">
        <v>254784565.31</v>
      </c>
      <c r="G2842">
        <v>711311</v>
      </c>
    </row>
    <row r="2843" spans="1:7" x14ac:dyDescent="0.3">
      <c r="A2843" s="1" t="s">
        <v>67</v>
      </c>
      <c r="B2843">
        <v>2015</v>
      </c>
      <c r="C2843" s="1" t="s">
        <v>98</v>
      </c>
      <c r="D2843" s="1" t="s">
        <v>116</v>
      </c>
      <c r="E2843">
        <v>0</v>
      </c>
      <c r="F2843">
        <v>0</v>
      </c>
      <c r="G2843">
        <v>0</v>
      </c>
    </row>
    <row r="2844" spans="1:7" x14ac:dyDescent="0.3">
      <c r="A2844" s="1" t="s">
        <v>67</v>
      </c>
      <c r="B2844">
        <v>2015</v>
      </c>
      <c r="C2844" s="1" t="s">
        <v>98</v>
      </c>
      <c r="D2844" s="1" t="s">
        <v>122</v>
      </c>
      <c r="E2844">
        <v>8968697.0199999996</v>
      </c>
      <c r="F2844">
        <v>310458239.88999999</v>
      </c>
      <c r="G2844">
        <v>0</v>
      </c>
    </row>
    <row r="2845" spans="1:7" x14ac:dyDescent="0.3">
      <c r="A2845" s="1" t="s">
        <v>67</v>
      </c>
      <c r="B2845">
        <v>2015</v>
      </c>
      <c r="C2845" s="1" t="s">
        <v>98</v>
      </c>
      <c r="D2845" s="1" t="s">
        <v>351</v>
      </c>
      <c r="E2845">
        <v>0</v>
      </c>
      <c r="F2845">
        <v>0</v>
      </c>
      <c r="G2845">
        <v>0</v>
      </c>
    </row>
    <row r="2846" spans="1:7" x14ac:dyDescent="0.3">
      <c r="A2846" s="1" t="s">
        <v>67</v>
      </c>
      <c r="B2846">
        <v>2016</v>
      </c>
      <c r="C2846" s="1" t="s">
        <v>83</v>
      </c>
      <c r="D2846" s="1" t="s">
        <v>84</v>
      </c>
      <c r="E2846">
        <v>0</v>
      </c>
      <c r="F2846">
        <v>0</v>
      </c>
      <c r="G2846">
        <v>0</v>
      </c>
    </row>
    <row r="2847" spans="1:7" x14ac:dyDescent="0.3">
      <c r="A2847" s="1" t="s">
        <v>67</v>
      </c>
      <c r="B2847">
        <v>2016</v>
      </c>
      <c r="C2847" s="1" t="s">
        <v>83</v>
      </c>
      <c r="D2847" s="1" t="s">
        <v>86</v>
      </c>
      <c r="E2847">
        <v>29440.080000000002</v>
      </c>
      <c r="F2847">
        <v>227055.83</v>
      </c>
      <c r="G2847">
        <v>630.04</v>
      </c>
    </row>
    <row r="2848" spans="1:7" x14ac:dyDescent="0.3">
      <c r="A2848" s="1" t="s">
        <v>67</v>
      </c>
      <c r="B2848">
        <v>2016</v>
      </c>
      <c r="C2848" s="1" t="s">
        <v>83</v>
      </c>
      <c r="D2848" s="1" t="s">
        <v>90</v>
      </c>
      <c r="E2848">
        <v>577770.6</v>
      </c>
      <c r="F2848">
        <v>4869277.1100000003</v>
      </c>
      <c r="G2848">
        <v>14262.36</v>
      </c>
    </row>
    <row r="2849" spans="1:7" x14ac:dyDescent="0.3">
      <c r="A2849" s="1" t="s">
        <v>67</v>
      </c>
      <c r="B2849">
        <v>2016</v>
      </c>
      <c r="C2849" s="1" t="s">
        <v>83</v>
      </c>
      <c r="D2849" s="1" t="s">
        <v>94</v>
      </c>
      <c r="E2849">
        <v>30762.16</v>
      </c>
      <c r="F2849">
        <v>1489410.17</v>
      </c>
      <c r="G2849">
        <v>0</v>
      </c>
    </row>
    <row r="2850" spans="1:7" x14ac:dyDescent="0.3">
      <c r="A2850" s="1" t="s">
        <v>67</v>
      </c>
      <c r="B2850">
        <v>2016</v>
      </c>
      <c r="C2850" s="1" t="s">
        <v>98</v>
      </c>
      <c r="D2850" s="1" t="s">
        <v>99</v>
      </c>
      <c r="E2850">
        <v>2537820.9300000002</v>
      </c>
      <c r="F2850">
        <v>92174996.030000001</v>
      </c>
      <c r="G2850">
        <v>0</v>
      </c>
    </row>
    <row r="2851" spans="1:7" x14ac:dyDescent="0.3">
      <c r="A2851" s="1" t="s">
        <v>67</v>
      </c>
      <c r="B2851">
        <v>2016</v>
      </c>
      <c r="C2851" s="1" t="s">
        <v>98</v>
      </c>
      <c r="D2851" s="1" t="s">
        <v>104</v>
      </c>
      <c r="E2851">
        <v>3820742.27</v>
      </c>
      <c r="F2851">
        <v>249955178.02000001</v>
      </c>
      <c r="G2851">
        <v>622066.34</v>
      </c>
    </row>
    <row r="2852" spans="1:7" x14ac:dyDescent="0.3">
      <c r="A2852" s="1" t="s">
        <v>67</v>
      </c>
      <c r="B2852">
        <v>2016</v>
      </c>
      <c r="C2852" s="1" t="s">
        <v>98</v>
      </c>
      <c r="D2852" s="1" t="s">
        <v>116</v>
      </c>
      <c r="E2852">
        <v>0</v>
      </c>
      <c r="F2852">
        <v>0</v>
      </c>
      <c r="G2852">
        <v>0</v>
      </c>
    </row>
    <row r="2853" spans="1:7" x14ac:dyDescent="0.3">
      <c r="A2853" s="1" t="s">
        <v>67</v>
      </c>
      <c r="B2853">
        <v>2016</v>
      </c>
      <c r="C2853" s="1" t="s">
        <v>98</v>
      </c>
      <c r="D2853" s="1" t="s">
        <v>122</v>
      </c>
      <c r="E2853">
        <v>8618243.7699999996</v>
      </c>
      <c r="F2853">
        <v>288746486.38</v>
      </c>
      <c r="G2853">
        <v>0</v>
      </c>
    </row>
    <row r="2854" spans="1:7" x14ac:dyDescent="0.3">
      <c r="A2854" s="1" t="s">
        <v>67</v>
      </c>
      <c r="B2854">
        <v>2016</v>
      </c>
      <c r="C2854" s="1" t="s">
        <v>98</v>
      </c>
      <c r="D2854" s="1" t="s">
        <v>351</v>
      </c>
      <c r="E2854">
        <v>0</v>
      </c>
      <c r="F2854">
        <v>0</v>
      </c>
      <c r="G2854">
        <v>0</v>
      </c>
    </row>
    <row r="2855" spans="1:7" x14ac:dyDescent="0.3">
      <c r="A2855" s="1" t="s">
        <v>67</v>
      </c>
      <c r="B2855">
        <v>2017</v>
      </c>
      <c r="C2855" s="1" t="s">
        <v>83</v>
      </c>
      <c r="D2855" s="1" t="s">
        <v>84</v>
      </c>
      <c r="E2855">
        <v>0</v>
      </c>
      <c r="F2855">
        <v>0</v>
      </c>
      <c r="G2855">
        <v>0</v>
      </c>
    </row>
    <row r="2856" spans="1:7" x14ac:dyDescent="0.3">
      <c r="A2856" s="1" t="s">
        <v>67</v>
      </c>
      <c r="B2856">
        <v>2017</v>
      </c>
      <c r="C2856" s="1" t="s">
        <v>83</v>
      </c>
      <c r="D2856" s="1" t="s">
        <v>86</v>
      </c>
      <c r="E2856">
        <v>29795.58</v>
      </c>
      <c r="F2856">
        <v>213661.18</v>
      </c>
      <c r="G2856">
        <v>619.23</v>
      </c>
    </row>
    <row r="2857" spans="1:7" x14ac:dyDescent="0.3">
      <c r="A2857" s="1" t="s">
        <v>67</v>
      </c>
      <c r="B2857">
        <v>2017</v>
      </c>
      <c r="C2857" s="1" t="s">
        <v>83</v>
      </c>
      <c r="D2857" s="1" t="s">
        <v>90</v>
      </c>
      <c r="E2857">
        <v>456676</v>
      </c>
      <c r="F2857">
        <v>2398221.3199999998</v>
      </c>
      <c r="G2857">
        <v>7030.14</v>
      </c>
    </row>
    <row r="2858" spans="1:7" x14ac:dyDescent="0.3">
      <c r="A2858" s="1" t="s">
        <v>67</v>
      </c>
      <c r="B2858">
        <v>2017</v>
      </c>
      <c r="C2858" s="1" t="s">
        <v>83</v>
      </c>
      <c r="D2858" s="1" t="s">
        <v>94</v>
      </c>
      <c r="E2858">
        <v>31815.09</v>
      </c>
      <c r="F2858">
        <v>907712.87</v>
      </c>
      <c r="G2858">
        <v>0</v>
      </c>
    </row>
    <row r="2859" spans="1:7" x14ac:dyDescent="0.3">
      <c r="A2859" s="1" t="s">
        <v>67</v>
      </c>
      <c r="B2859">
        <v>2017</v>
      </c>
      <c r="C2859" s="1" t="s">
        <v>98</v>
      </c>
      <c r="D2859" s="1" t="s">
        <v>99</v>
      </c>
      <c r="E2859">
        <v>2685304.73</v>
      </c>
      <c r="F2859">
        <v>91035995.219999999</v>
      </c>
      <c r="G2859">
        <v>0</v>
      </c>
    </row>
    <row r="2860" spans="1:7" x14ac:dyDescent="0.3">
      <c r="A2860" s="1" t="s">
        <v>67</v>
      </c>
      <c r="B2860">
        <v>2017</v>
      </c>
      <c r="C2860" s="1" t="s">
        <v>98</v>
      </c>
      <c r="D2860" s="1" t="s">
        <v>104</v>
      </c>
      <c r="E2860">
        <v>3836106.59</v>
      </c>
      <c r="F2860">
        <v>245166375.81</v>
      </c>
      <c r="G2860">
        <v>610764.07999999996</v>
      </c>
    </row>
    <row r="2861" spans="1:7" x14ac:dyDescent="0.3">
      <c r="A2861" s="1" t="s">
        <v>67</v>
      </c>
      <c r="B2861">
        <v>2017</v>
      </c>
      <c r="C2861" s="1" t="s">
        <v>98</v>
      </c>
      <c r="D2861" s="1" t="s">
        <v>116</v>
      </c>
      <c r="E2861">
        <v>0</v>
      </c>
      <c r="F2861">
        <v>0</v>
      </c>
      <c r="G2861">
        <v>0</v>
      </c>
    </row>
    <row r="2862" spans="1:7" x14ac:dyDescent="0.3">
      <c r="A2862" s="1" t="s">
        <v>67</v>
      </c>
      <c r="B2862">
        <v>2017</v>
      </c>
      <c r="C2862" s="1" t="s">
        <v>98</v>
      </c>
      <c r="D2862" s="1" t="s">
        <v>122</v>
      </c>
      <c r="E2862">
        <v>9399840.5899999999</v>
      </c>
      <c r="F2862">
        <v>282820546.93000001</v>
      </c>
      <c r="G2862">
        <v>0</v>
      </c>
    </row>
    <row r="2863" spans="1:7" x14ac:dyDescent="0.3">
      <c r="A2863" s="1" t="s">
        <v>67</v>
      </c>
      <c r="B2863">
        <v>2017</v>
      </c>
      <c r="C2863" s="1" t="s">
        <v>98</v>
      </c>
      <c r="D2863" s="1" t="s">
        <v>351</v>
      </c>
      <c r="E2863">
        <v>0</v>
      </c>
      <c r="F2863">
        <v>0</v>
      </c>
      <c r="G2863">
        <v>0</v>
      </c>
    </row>
    <row r="2864" spans="1:7" x14ac:dyDescent="0.3">
      <c r="A2864" s="1" t="s">
        <v>67</v>
      </c>
      <c r="B2864">
        <v>2018</v>
      </c>
      <c r="C2864" s="1" t="s">
        <v>83</v>
      </c>
      <c r="D2864" s="1" t="s">
        <v>84</v>
      </c>
      <c r="E2864">
        <v>0</v>
      </c>
      <c r="F2864">
        <v>0</v>
      </c>
      <c r="G2864">
        <v>0</v>
      </c>
    </row>
    <row r="2865" spans="1:7" x14ac:dyDescent="0.3">
      <c r="A2865" s="1" t="s">
        <v>67</v>
      </c>
      <c r="B2865">
        <v>2018</v>
      </c>
      <c r="C2865" s="1" t="s">
        <v>83</v>
      </c>
      <c r="D2865" s="1" t="s">
        <v>86</v>
      </c>
      <c r="E2865">
        <v>76497.56</v>
      </c>
      <c r="F2865">
        <v>209110.61</v>
      </c>
      <c r="G2865">
        <v>611.82000000000005</v>
      </c>
    </row>
    <row r="2866" spans="1:7" x14ac:dyDescent="0.3">
      <c r="A2866" s="1" t="s">
        <v>67</v>
      </c>
      <c r="B2866">
        <v>2018</v>
      </c>
      <c r="C2866" s="1" t="s">
        <v>83</v>
      </c>
      <c r="D2866" s="1" t="s">
        <v>90</v>
      </c>
      <c r="E2866">
        <v>395492.27</v>
      </c>
      <c r="F2866">
        <v>2398220.96</v>
      </c>
      <c r="G2866">
        <v>7030.14</v>
      </c>
    </row>
    <row r="2867" spans="1:7" x14ac:dyDescent="0.3">
      <c r="A2867" s="1" t="s">
        <v>67</v>
      </c>
      <c r="B2867">
        <v>2018</v>
      </c>
      <c r="C2867" s="1" t="s">
        <v>83</v>
      </c>
      <c r="D2867" s="1" t="s">
        <v>94</v>
      </c>
      <c r="E2867">
        <v>29910.2</v>
      </c>
      <c r="F2867">
        <v>895216.96</v>
      </c>
      <c r="G2867">
        <v>0</v>
      </c>
    </row>
    <row r="2868" spans="1:7" x14ac:dyDescent="0.3">
      <c r="A2868" s="1" t="s">
        <v>67</v>
      </c>
      <c r="B2868">
        <v>2018</v>
      </c>
      <c r="C2868" s="1" t="s">
        <v>98</v>
      </c>
      <c r="D2868" s="1" t="s">
        <v>99</v>
      </c>
      <c r="E2868">
        <v>3119001.26</v>
      </c>
      <c r="F2868">
        <v>92759999.25</v>
      </c>
      <c r="G2868">
        <v>0</v>
      </c>
    </row>
    <row r="2869" spans="1:7" x14ac:dyDescent="0.3">
      <c r="A2869" s="1" t="s">
        <v>67</v>
      </c>
      <c r="B2869">
        <v>2018</v>
      </c>
      <c r="C2869" s="1" t="s">
        <v>98</v>
      </c>
      <c r="D2869" s="1" t="s">
        <v>104</v>
      </c>
      <c r="E2869">
        <v>4149200.29</v>
      </c>
      <c r="F2869">
        <v>241817728.50999999</v>
      </c>
      <c r="G2869">
        <v>604548.71</v>
      </c>
    </row>
    <row r="2870" spans="1:7" x14ac:dyDescent="0.3">
      <c r="A2870" s="1" t="s">
        <v>67</v>
      </c>
      <c r="B2870">
        <v>2018</v>
      </c>
      <c r="C2870" s="1" t="s">
        <v>98</v>
      </c>
      <c r="D2870" s="1" t="s">
        <v>116</v>
      </c>
      <c r="E2870">
        <v>0</v>
      </c>
      <c r="F2870">
        <v>0</v>
      </c>
      <c r="G2870">
        <v>0</v>
      </c>
    </row>
    <row r="2871" spans="1:7" x14ac:dyDescent="0.3">
      <c r="A2871" s="1" t="s">
        <v>67</v>
      </c>
      <c r="B2871">
        <v>2018</v>
      </c>
      <c r="C2871" s="1" t="s">
        <v>98</v>
      </c>
      <c r="D2871" s="1" t="s">
        <v>122</v>
      </c>
      <c r="E2871">
        <v>9313945.5299999993</v>
      </c>
      <c r="F2871">
        <v>295617650.5</v>
      </c>
      <c r="G2871">
        <v>0</v>
      </c>
    </row>
    <row r="2872" spans="1:7" x14ac:dyDescent="0.3">
      <c r="A2872" s="1" t="s">
        <v>67</v>
      </c>
      <c r="B2872">
        <v>2018</v>
      </c>
      <c r="C2872" s="1" t="s">
        <v>98</v>
      </c>
      <c r="D2872" s="1" t="s">
        <v>351</v>
      </c>
      <c r="E2872">
        <v>0</v>
      </c>
      <c r="F2872">
        <v>0</v>
      </c>
      <c r="G2872">
        <v>0</v>
      </c>
    </row>
    <row r="2873" spans="1:7" x14ac:dyDescent="0.3">
      <c r="A2873" s="1" t="s">
        <v>67</v>
      </c>
      <c r="B2873">
        <v>2019</v>
      </c>
      <c r="C2873" s="1" t="s">
        <v>83</v>
      </c>
      <c r="D2873" s="1" t="s">
        <v>84</v>
      </c>
      <c r="E2873">
        <v>0</v>
      </c>
      <c r="F2873">
        <v>0</v>
      </c>
      <c r="G2873">
        <v>0</v>
      </c>
    </row>
    <row r="2874" spans="1:7" x14ac:dyDescent="0.3">
      <c r="A2874" s="1" t="s">
        <v>67</v>
      </c>
      <c r="B2874">
        <v>2019</v>
      </c>
      <c r="C2874" s="1" t="s">
        <v>83</v>
      </c>
      <c r="D2874" s="1" t="s">
        <v>86</v>
      </c>
      <c r="E2874">
        <v>33693.629999999997</v>
      </c>
      <c r="F2874">
        <v>206826.03</v>
      </c>
      <c r="G2874">
        <v>605.16</v>
      </c>
    </row>
    <row r="2875" spans="1:7" x14ac:dyDescent="0.3">
      <c r="A2875" s="1" t="s">
        <v>67</v>
      </c>
      <c r="B2875">
        <v>2019</v>
      </c>
      <c r="C2875" s="1" t="s">
        <v>83</v>
      </c>
      <c r="D2875" s="1" t="s">
        <v>90</v>
      </c>
      <c r="E2875">
        <v>303432.58</v>
      </c>
      <c r="F2875">
        <v>2410545.9300000002</v>
      </c>
      <c r="G2875">
        <v>7055.84</v>
      </c>
    </row>
    <row r="2876" spans="1:7" x14ac:dyDescent="0.3">
      <c r="A2876" s="1" t="s">
        <v>67</v>
      </c>
      <c r="B2876">
        <v>2019</v>
      </c>
      <c r="C2876" s="1" t="s">
        <v>83</v>
      </c>
      <c r="D2876" s="1" t="s">
        <v>94</v>
      </c>
      <c r="E2876">
        <v>35221.31</v>
      </c>
      <c r="F2876">
        <v>866480.04</v>
      </c>
      <c r="G2876">
        <v>0</v>
      </c>
    </row>
    <row r="2877" spans="1:7" x14ac:dyDescent="0.3">
      <c r="A2877" s="1" t="s">
        <v>67</v>
      </c>
      <c r="B2877">
        <v>2019</v>
      </c>
      <c r="C2877" s="1" t="s">
        <v>98</v>
      </c>
      <c r="D2877" s="1" t="s">
        <v>99</v>
      </c>
      <c r="E2877">
        <v>3118156.44</v>
      </c>
      <c r="F2877">
        <v>91718380.409999996</v>
      </c>
      <c r="G2877">
        <v>0</v>
      </c>
    </row>
    <row r="2878" spans="1:7" x14ac:dyDescent="0.3">
      <c r="A2878" s="1" t="s">
        <v>67</v>
      </c>
      <c r="B2878">
        <v>2019</v>
      </c>
      <c r="C2878" s="1" t="s">
        <v>98</v>
      </c>
      <c r="D2878" s="1" t="s">
        <v>104</v>
      </c>
      <c r="E2878">
        <v>4411624.0999999996</v>
      </c>
      <c r="F2878">
        <v>240708315.94</v>
      </c>
      <c r="G2878">
        <v>594559.68999999994</v>
      </c>
    </row>
    <row r="2879" spans="1:7" x14ac:dyDescent="0.3">
      <c r="A2879" s="1" t="s">
        <v>67</v>
      </c>
      <c r="B2879">
        <v>2019</v>
      </c>
      <c r="C2879" s="1" t="s">
        <v>98</v>
      </c>
      <c r="D2879" s="1" t="s">
        <v>116</v>
      </c>
      <c r="E2879">
        <v>0</v>
      </c>
      <c r="F2879">
        <v>0</v>
      </c>
      <c r="G2879">
        <v>0</v>
      </c>
    </row>
    <row r="2880" spans="1:7" x14ac:dyDescent="0.3">
      <c r="A2880" s="1" t="s">
        <v>67</v>
      </c>
      <c r="B2880">
        <v>2019</v>
      </c>
      <c r="C2880" s="1" t="s">
        <v>98</v>
      </c>
      <c r="D2880" s="1" t="s">
        <v>122</v>
      </c>
      <c r="E2880">
        <v>11296365.01</v>
      </c>
      <c r="F2880">
        <v>296035265.68000001</v>
      </c>
      <c r="G2880">
        <v>0</v>
      </c>
    </row>
    <row r="2881" spans="1:7" x14ac:dyDescent="0.3">
      <c r="A2881" s="1" t="s">
        <v>67</v>
      </c>
      <c r="B2881">
        <v>2019</v>
      </c>
      <c r="C2881" s="1" t="s">
        <v>98</v>
      </c>
      <c r="D2881" s="1" t="s">
        <v>351</v>
      </c>
      <c r="E2881">
        <v>0</v>
      </c>
      <c r="F2881">
        <v>0</v>
      </c>
      <c r="G2881">
        <v>0</v>
      </c>
    </row>
    <row r="2882" spans="1:7" x14ac:dyDescent="0.3">
      <c r="A2882" s="1" t="s">
        <v>67</v>
      </c>
      <c r="B2882">
        <v>2020</v>
      </c>
      <c r="C2882" s="1" t="s">
        <v>83</v>
      </c>
      <c r="D2882" s="1" t="s">
        <v>84</v>
      </c>
      <c r="E2882">
        <v>0</v>
      </c>
      <c r="F2882">
        <v>0</v>
      </c>
      <c r="G2882">
        <v>0</v>
      </c>
    </row>
    <row r="2883" spans="1:7" x14ac:dyDescent="0.3">
      <c r="A2883" s="1" t="s">
        <v>67</v>
      </c>
      <c r="B2883">
        <v>2020</v>
      </c>
      <c r="C2883" s="1" t="s">
        <v>83</v>
      </c>
      <c r="D2883" s="1" t="s">
        <v>86</v>
      </c>
      <c r="E2883">
        <v>35616.089999999997</v>
      </c>
      <c r="F2883">
        <v>204139.6</v>
      </c>
      <c r="G2883">
        <v>597.52</v>
      </c>
    </row>
    <row r="2884" spans="1:7" x14ac:dyDescent="0.3">
      <c r="A2884" s="1" t="s">
        <v>67</v>
      </c>
      <c r="B2884">
        <v>2020</v>
      </c>
      <c r="C2884" s="1" t="s">
        <v>83</v>
      </c>
      <c r="D2884" s="1" t="s">
        <v>90</v>
      </c>
      <c r="E2884">
        <v>202422.6</v>
      </c>
      <c r="F2884">
        <v>2468996.65</v>
      </c>
      <c r="G2884">
        <v>7201.8</v>
      </c>
    </row>
    <row r="2885" spans="1:7" x14ac:dyDescent="0.3">
      <c r="A2885" s="1" t="s">
        <v>67</v>
      </c>
      <c r="B2885">
        <v>2020</v>
      </c>
      <c r="C2885" s="1" t="s">
        <v>83</v>
      </c>
      <c r="D2885" s="1" t="s">
        <v>94</v>
      </c>
      <c r="E2885">
        <v>37665.370000000003</v>
      </c>
      <c r="F2885">
        <v>870821.18</v>
      </c>
      <c r="G2885">
        <v>0</v>
      </c>
    </row>
    <row r="2886" spans="1:7" x14ac:dyDescent="0.3">
      <c r="A2886" s="1" t="s">
        <v>67</v>
      </c>
      <c r="B2886">
        <v>2020</v>
      </c>
      <c r="C2886" s="1" t="s">
        <v>98</v>
      </c>
      <c r="D2886" s="1" t="s">
        <v>99</v>
      </c>
      <c r="E2886">
        <v>2999198.67</v>
      </c>
      <c r="F2886">
        <v>84774527.650000006</v>
      </c>
      <c r="G2886">
        <v>0</v>
      </c>
    </row>
    <row r="2887" spans="1:7" x14ac:dyDescent="0.3">
      <c r="A2887" s="1" t="s">
        <v>67</v>
      </c>
      <c r="B2887">
        <v>2020</v>
      </c>
      <c r="C2887" s="1" t="s">
        <v>98</v>
      </c>
      <c r="D2887" s="1" t="s">
        <v>104</v>
      </c>
      <c r="E2887">
        <v>4259730.9800000004</v>
      </c>
      <c r="F2887">
        <v>227128751.34999999</v>
      </c>
      <c r="G2887">
        <v>546907.62</v>
      </c>
    </row>
    <row r="2888" spans="1:7" x14ac:dyDescent="0.3">
      <c r="A2888" s="1" t="s">
        <v>67</v>
      </c>
      <c r="B2888">
        <v>2020</v>
      </c>
      <c r="C2888" s="1" t="s">
        <v>98</v>
      </c>
      <c r="D2888" s="1" t="s">
        <v>116</v>
      </c>
      <c r="E2888">
        <v>0</v>
      </c>
      <c r="F2888">
        <v>0</v>
      </c>
      <c r="G2888">
        <v>0</v>
      </c>
    </row>
    <row r="2889" spans="1:7" x14ac:dyDescent="0.3">
      <c r="A2889" s="1" t="s">
        <v>67</v>
      </c>
      <c r="B2889">
        <v>2020</v>
      </c>
      <c r="C2889" s="1" t="s">
        <v>98</v>
      </c>
      <c r="D2889" s="1" t="s">
        <v>122</v>
      </c>
      <c r="E2889">
        <v>11497603.310000001</v>
      </c>
      <c r="F2889">
        <v>298184962.97000003</v>
      </c>
      <c r="G2889">
        <v>0</v>
      </c>
    </row>
    <row r="2890" spans="1:7" x14ac:dyDescent="0.3">
      <c r="A2890" s="1" t="s">
        <v>67</v>
      </c>
      <c r="B2890">
        <v>2020</v>
      </c>
      <c r="C2890" s="1" t="s">
        <v>98</v>
      </c>
      <c r="D2890" s="1" t="s">
        <v>351</v>
      </c>
      <c r="E2890">
        <v>0</v>
      </c>
      <c r="F2890">
        <v>0</v>
      </c>
      <c r="G2890">
        <v>0</v>
      </c>
    </row>
    <row r="2891" spans="1:7" x14ac:dyDescent="0.3">
      <c r="A2891" s="1" t="s">
        <v>67</v>
      </c>
      <c r="B2891">
        <v>2021</v>
      </c>
      <c r="C2891" s="1" t="s">
        <v>83</v>
      </c>
      <c r="D2891" s="1" t="s">
        <v>84</v>
      </c>
      <c r="E2891">
        <v>0</v>
      </c>
      <c r="F2891">
        <v>0</v>
      </c>
      <c r="G2891">
        <v>0</v>
      </c>
    </row>
    <row r="2892" spans="1:7" x14ac:dyDescent="0.3">
      <c r="A2892" s="1" t="s">
        <v>67</v>
      </c>
      <c r="B2892">
        <v>2021</v>
      </c>
      <c r="C2892" s="1" t="s">
        <v>83</v>
      </c>
      <c r="D2892" s="1" t="s">
        <v>86</v>
      </c>
      <c r="E2892">
        <v>36274.44</v>
      </c>
      <c r="F2892">
        <v>203610.79</v>
      </c>
      <c r="G2892">
        <v>596.41</v>
      </c>
    </row>
    <row r="2893" spans="1:7" x14ac:dyDescent="0.3">
      <c r="A2893" s="1" t="s">
        <v>67</v>
      </c>
      <c r="B2893">
        <v>2021</v>
      </c>
      <c r="C2893" s="1" t="s">
        <v>83</v>
      </c>
      <c r="D2893" s="1" t="s">
        <v>90</v>
      </c>
      <c r="E2893">
        <v>206925.04</v>
      </c>
      <c r="F2893">
        <v>2459994.48</v>
      </c>
      <c r="G2893">
        <v>7201.8</v>
      </c>
    </row>
    <row r="2894" spans="1:7" x14ac:dyDescent="0.3">
      <c r="A2894" s="1" t="s">
        <v>67</v>
      </c>
      <c r="B2894">
        <v>2021</v>
      </c>
      <c r="C2894" s="1" t="s">
        <v>83</v>
      </c>
      <c r="D2894" s="1" t="s">
        <v>94</v>
      </c>
      <c r="E2894">
        <v>38751.199999999997</v>
      </c>
      <c r="F2894">
        <v>877917.99</v>
      </c>
      <c r="G2894">
        <v>0</v>
      </c>
    </row>
    <row r="2895" spans="1:7" x14ac:dyDescent="0.3">
      <c r="A2895" s="1" t="s">
        <v>67</v>
      </c>
      <c r="B2895">
        <v>2021</v>
      </c>
      <c r="C2895" s="1" t="s">
        <v>98</v>
      </c>
      <c r="D2895" s="1" t="s">
        <v>99</v>
      </c>
      <c r="E2895">
        <v>3144595.15</v>
      </c>
      <c r="F2895">
        <v>88569433.439999998</v>
      </c>
      <c r="G2895">
        <v>0</v>
      </c>
    </row>
    <row r="2896" spans="1:7" x14ac:dyDescent="0.3">
      <c r="A2896" s="1" t="s">
        <v>67</v>
      </c>
      <c r="B2896">
        <v>2021</v>
      </c>
      <c r="C2896" s="1" t="s">
        <v>98</v>
      </c>
      <c r="D2896" s="1" t="s">
        <v>104</v>
      </c>
      <c r="E2896">
        <v>4267431.13</v>
      </c>
      <c r="F2896">
        <v>219715371.13</v>
      </c>
      <c r="G2896">
        <v>536707.06999999995</v>
      </c>
    </row>
    <row r="2897" spans="1:7" x14ac:dyDescent="0.3">
      <c r="A2897" s="1" t="s">
        <v>67</v>
      </c>
      <c r="B2897">
        <v>2021</v>
      </c>
      <c r="C2897" s="1" t="s">
        <v>98</v>
      </c>
      <c r="D2897" s="1" t="s">
        <v>116</v>
      </c>
      <c r="E2897">
        <v>0</v>
      </c>
      <c r="F2897">
        <v>0</v>
      </c>
      <c r="G2897">
        <v>0</v>
      </c>
    </row>
    <row r="2898" spans="1:7" x14ac:dyDescent="0.3">
      <c r="A2898" s="1" t="s">
        <v>67</v>
      </c>
      <c r="B2898">
        <v>2021</v>
      </c>
      <c r="C2898" s="1" t="s">
        <v>98</v>
      </c>
      <c r="D2898" s="1" t="s">
        <v>122</v>
      </c>
      <c r="E2898">
        <v>11513828.18</v>
      </c>
      <c r="F2898">
        <v>292492184.38</v>
      </c>
      <c r="G2898">
        <v>0</v>
      </c>
    </row>
    <row r="2899" spans="1:7" x14ac:dyDescent="0.3">
      <c r="A2899" s="1" t="s">
        <v>67</v>
      </c>
      <c r="B2899">
        <v>2021</v>
      </c>
      <c r="C2899" s="1" t="s">
        <v>98</v>
      </c>
      <c r="D2899" s="1" t="s">
        <v>351</v>
      </c>
      <c r="E2899">
        <v>0</v>
      </c>
      <c r="F2899">
        <v>0</v>
      </c>
      <c r="G2899">
        <v>0</v>
      </c>
    </row>
    <row r="2900" spans="1:7" x14ac:dyDescent="0.3">
      <c r="A2900" s="1" t="s">
        <v>68</v>
      </c>
      <c r="B2900">
        <v>2015</v>
      </c>
      <c r="C2900" s="1" t="s">
        <v>83</v>
      </c>
      <c r="D2900" s="1" t="s">
        <v>84</v>
      </c>
      <c r="E2900">
        <v>0</v>
      </c>
      <c r="F2900">
        <v>0</v>
      </c>
      <c r="G2900">
        <v>0</v>
      </c>
    </row>
    <row r="2901" spans="1:7" x14ac:dyDescent="0.3">
      <c r="A2901" s="1" t="s">
        <v>68</v>
      </c>
      <c r="B2901">
        <v>2015</v>
      </c>
      <c r="C2901" s="1" t="s">
        <v>83</v>
      </c>
      <c r="D2901" s="1" t="s">
        <v>86</v>
      </c>
      <c r="E2901">
        <v>0</v>
      </c>
      <c r="F2901">
        <v>0</v>
      </c>
      <c r="G2901">
        <v>0</v>
      </c>
    </row>
    <row r="2902" spans="1:7" x14ac:dyDescent="0.3">
      <c r="A2902" s="1" t="s">
        <v>68</v>
      </c>
      <c r="B2902">
        <v>2015</v>
      </c>
      <c r="C2902" s="1" t="s">
        <v>83</v>
      </c>
      <c r="D2902" s="1" t="s">
        <v>90</v>
      </c>
      <c r="E2902">
        <v>64418</v>
      </c>
      <c r="F2902">
        <v>1123681</v>
      </c>
      <c r="G2902">
        <v>3165</v>
      </c>
    </row>
    <row r="2903" spans="1:7" x14ac:dyDescent="0.3">
      <c r="A2903" s="1" t="s">
        <v>68</v>
      </c>
      <c r="B2903">
        <v>2015</v>
      </c>
      <c r="C2903" s="1" t="s">
        <v>83</v>
      </c>
      <c r="D2903" s="1" t="s">
        <v>94</v>
      </c>
      <c r="E2903">
        <v>18729.349999999999</v>
      </c>
      <c r="F2903">
        <v>155364</v>
      </c>
      <c r="G2903">
        <v>0</v>
      </c>
    </row>
    <row r="2904" spans="1:7" x14ac:dyDescent="0.3">
      <c r="A2904" s="1" t="s">
        <v>68</v>
      </c>
      <c r="B2904">
        <v>2015</v>
      </c>
      <c r="C2904" s="1" t="s">
        <v>98</v>
      </c>
      <c r="D2904" s="1" t="s">
        <v>99</v>
      </c>
      <c r="E2904">
        <v>307567.28999999998</v>
      </c>
      <c r="F2904">
        <v>10843312</v>
      </c>
      <c r="G2904">
        <v>0</v>
      </c>
    </row>
    <row r="2905" spans="1:7" x14ac:dyDescent="0.3">
      <c r="A2905" s="1" t="s">
        <v>68</v>
      </c>
      <c r="B2905">
        <v>2015</v>
      </c>
      <c r="C2905" s="1" t="s">
        <v>98</v>
      </c>
      <c r="D2905" s="1" t="s">
        <v>104</v>
      </c>
      <c r="E2905">
        <v>393621.62</v>
      </c>
      <c r="F2905">
        <v>45095566</v>
      </c>
      <c r="G2905">
        <v>113922</v>
      </c>
    </row>
    <row r="2906" spans="1:7" x14ac:dyDescent="0.3">
      <c r="A2906" s="1" t="s">
        <v>68</v>
      </c>
      <c r="B2906">
        <v>2015</v>
      </c>
      <c r="C2906" s="1" t="s">
        <v>98</v>
      </c>
      <c r="D2906" s="1" t="s">
        <v>116</v>
      </c>
      <c r="E2906">
        <v>0</v>
      </c>
      <c r="F2906">
        <v>0</v>
      </c>
      <c r="G2906">
        <v>0</v>
      </c>
    </row>
    <row r="2907" spans="1:7" x14ac:dyDescent="0.3">
      <c r="A2907" s="1" t="s">
        <v>68</v>
      </c>
      <c r="B2907">
        <v>2015</v>
      </c>
      <c r="C2907" s="1" t="s">
        <v>98</v>
      </c>
      <c r="D2907" s="1" t="s">
        <v>122</v>
      </c>
      <c r="E2907">
        <v>1055913.55</v>
      </c>
      <c r="F2907">
        <v>29589161</v>
      </c>
      <c r="G2907">
        <v>0</v>
      </c>
    </row>
    <row r="2908" spans="1:7" x14ac:dyDescent="0.3">
      <c r="A2908" s="1" t="s">
        <v>68</v>
      </c>
      <c r="B2908">
        <v>2015</v>
      </c>
      <c r="C2908" s="1" t="s">
        <v>98</v>
      </c>
      <c r="D2908" s="1" t="s">
        <v>351</v>
      </c>
      <c r="E2908">
        <v>0</v>
      </c>
      <c r="F2908">
        <v>0</v>
      </c>
      <c r="G2908">
        <v>0</v>
      </c>
    </row>
    <row r="2909" spans="1:7" x14ac:dyDescent="0.3">
      <c r="A2909" s="1" t="s">
        <v>68</v>
      </c>
      <c r="B2909">
        <v>2016</v>
      </c>
      <c r="C2909" s="1" t="s">
        <v>83</v>
      </c>
      <c r="D2909" s="1" t="s">
        <v>84</v>
      </c>
      <c r="E2909">
        <v>0</v>
      </c>
      <c r="F2909">
        <v>0</v>
      </c>
      <c r="G2909">
        <v>0</v>
      </c>
    </row>
    <row r="2910" spans="1:7" x14ac:dyDescent="0.3">
      <c r="A2910" s="1" t="s">
        <v>68</v>
      </c>
      <c r="B2910">
        <v>2016</v>
      </c>
      <c r="C2910" s="1" t="s">
        <v>83</v>
      </c>
      <c r="D2910" s="1" t="s">
        <v>86</v>
      </c>
      <c r="E2910">
        <v>0</v>
      </c>
      <c r="F2910">
        <v>0</v>
      </c>
      <c r="G2910">
        <v>0</v>
      </c>
    </row>
    <row r="2911" spans="1:7" x14ac:dyDescent="0.3">
      <c r="A2911" s="1" t="s">
        <v>68</v>
      </c>
      <c r="B2911">
        <v>2016</v>
      </c>
      <c r="C2911" s="1" t="s">
        <v>83</v>
      </c>
      <c r="D2911" s="1" t="s">
        <v>90</v>
      </c>
      <c r="E2911">
        <v>64718.879999999997</v>
      </c>
      <c r="F2911">
        <v>1127383</v>
      </c>
      <c r="G2911">
        <v>3137</v>
      </c>
    </row>
    <row r="2912" spans="1:7" x14ac:dyDescent="0.3">
      <c r="A2912" s="1" t="s">
        <v>68</v>
      </c>
      <c r="B2912">
        <v>2016</v>
      </c>
      <c r="C2912" s="1" t="s">
        <v>83</v>
      </c>
      <c r="D2912" s="1" t="s">
        <v>94</v>
      </c>
      <c r="E2912">
        <v>19014.400000000001</v>
      </c>
      <c r="F2912">
        <v>157514</v>
      </c>
      <c r="G2912">
        <v>0</v>
      </c>
    </row>
    <row r="2913" spans="1:7" x14ac:dyDescent="0.3">
      <c r="A2913" s="1" t="s">
        <v>68</v>
      </c>
      <c r="B2913">
        <v>2016</v>
      </c>
      <c r="C2913" s="1" t="s">
        <v>98</v>
      </c>
      <c r="D2913" s="1" t="s">
        <v>99</v>
      </c>
      <c r="E2913">
        <v>335317.55</v>
      </c>
      <c r="F2913">
        <v>10820876</v>
      </c>
      <c r="G2913">
        <v>0</v>
      </c>
    </row>
    <row r="2914" spans="1:7" x14ac:dyDescent="0.3">
      <c r="A2914" s="1" t="s">
        <v>68</v>
      </c>
      <c r="B2914">
        <v>2016</v>
      </c>
      <c r="C2914" s="1" t="s">
        <v>98</v>
      </c>
      <c r="D2914" s="1" t="s">
        <v>104</v>
      </c>
      <c r="E2914">
        <v>408149.66</v>
      </c>
      <c r="F2914">
        <v>44950585</v>
      </c>
      <c r="G2914">
        <v>116348</v>
      </c>
    </row>
    <row r="2915" spans="1:7" x14ac:dyDescent="0.3">
      <c r="A2915" s="1" t="s">
        <v>68</v>
      </c>
      <c r="B2915">
        <v>2016</v>
      </c>
      <c r="C2915" s="1" t="s">
        <v>98</v>
      </c>
      <c r="D2915" s="1" t="s">
        <v>116</v>
      </c>
      <c r="E2915">
        <v>0</v>
      </c>
      <c r="F2915">
        <v>0</v>
      </c>
      <c r="G2915">
        <v>0</v>
      </c>
    </row>
    <row r="2916" spans="1:7" x14ac:dyDescent="0.3">
      <c r="A2916" s="1" t="s">
        <v>68</v>
      </c>
      <c r="B2916">
        <v>2016</v>
      </c>
      <c r="C2916" s="1" t="s">
        <v>98</v>
      </c>
      <c r="D2916" s="1" t="s">
        <v>122</v>
      </c>
      <c r="E2916">
        <v>1075052.82</v>
      </c>
      <c r="F2916">
        <v>28890618</v>
      </c>
      <c r="G2916">
        <v>0</v>
      </c>
    </row>
    <row r="2917" spans="1:7" x14ac:dyDescent="0.3">
      <c r="A2917" s="1" t="s">
        <v>68</v>
      </c>
      <c r="B2917">
        <v>2016</v>
      </c>
      <c r="C2917" s="1" t="s">
        <v>98</v>
      </c>
      <c r="D2917" s="1" t="s">
        <v>351</v>
      </c>
      <c r="E2917">
        <v>0</v>
      </c>
      <c r="F2917">
        <v>0</v>
      </c>
      <c r="G2917">
        <v>0</v>
      </c>
    </row>
    <row r="2918" spans="1:7" x14ac:dyDescent="0.3">
      <c r="A2918" s="1" t="s">
        <v>68</v>
      </c>
      <c r="B2918">
        <v>2017</v>
      </c>
      <c r="C2918" s="1" t="s">
        <v>83</v>
      </c>
      <c r="D2918" s="1" t="s">
        <v>84</v>
      </c>
      <c r="E2918">
        <v>0</v>
      </c>
      <c r="F2918">
        <v>0</v>
      </c>
      <c r="G2918">
        <v>0</v>
      </c>
    </row>
    <row r="2919" spans="1:7" x14ac:dyDescent="0.3">
      <c r="A2919" s="1" t="s">
        <v>68</v>
      </c>
      <c r="B2919">
        <v>2017</v>
      </c>
      <c r="C2919" s="1" t="s">
        <v>83</v>
      </c>
      <c r="D2919" s="1" t="s">
        <v>86</v>
      </c>
      <c r="E2919">
        <v>0</v>
      </c>
      <c r="F2919">
        <v>0</v>
      </c>
      <c r="G2919">
        <v>0</v>
      </c>
    </row>
    <row r="2920" spans="1:7" x14ac:dyDescent="0.3">
      <c r="A2920" s="1" t="s">
        <v>68</v>
      </c>
      <c r="B2920">
        <v>2017</v>
      </c>
      <c r="C2920" s="1" t="s">
        <v>83</v>
      </c>
      <c r="D2920" s="1" t="s">
        <v>90</v>
      </c>
      <c r="E2920">
        <v>56228.5</v>
      </c>
      <c r="F2920">
        <v>1123681</v>
      </c>
      <c r="G2920">
        <v>3117</v>
      </c>
    </row>
    <row r="2921" spans="1:7" x14ac:dyDescent="0.3">
      <c r="A2921" s="1" t="s">
        <v>68</v>
      </c>
      <c r="B2921">
        <v>2017</v>
      </c>
      <c r="C2921" s="1" t="s">
        <v>83</v>
      </c>
      <c r="D2921" s="1" t="s">
        <v>94</v>
      </c>
      <c r="E2921">
        <v>16394.990000000002</v>
      </c>
      <c r="F2921">
        <v>161875</v>
      </c>
      <c r="G2921">
        <v>0</v>
      </c>
    </row>
    <row r="2922" spans="1:7" x14ac:dyDescent="0.3">
      <c r="A2922" s="1" t="s">
        <v>68</v>
      </c>
      <c r="B2922">
        <v>2017</v>
      </c>
      <c r="C2922" s="1" t="s">
        <v>98</v>
      </c>
      <c r="D2922" s="1" t="s">
        <v>99</v>
      </c>
      <c r="E2922">
        <v>362752.71</v>
      </c>
      <c r="F2922">
        <v>10907791</v>
      </c>
      <c r="G2922">
        <v>0</v>
      </c>
    </row>
    <row r="2923" spans="1:7" x14ac:dyDescent="0.3">
      <c r="A2923" s="1" t="s">
        <v>68</v>
      </c>
      <c r="B2923">
        <v>2017</v>
      </c>
      <c r="C2923" s="1" t="s">
        <v>98</v>
      </c>
      <c r="D2923" s="1" t="s">
        <v>104</v>
      </c>
      <c r="E2923">
        <v>414993.68</v>
      </c>
      <c r="F2923">
        <v>44820170</v>
      </c>
      <c r="G2923">
        <v>114292.85</v>
      </c>
    </row>
    <row r="2924" spans="1:7" x14ac:dyDescent="0.3">
      <c r="A2924" s="1" t="s">
        <v>68</v>
      </c>
      <c r="B2924">
        <v>2017</v>
      </c>
      <c r="C2924" s="1" t="s">
        <v>98</v>
      </c>
      <c r="D2924" s="1" t="s">
        <v>116</v>
      </c>
      <c r="E2924">
        <v>0</v>
      </c>
      <c r="F2924">
        <v>0</v>
      </c>
      <c r="G2924">
        <v>0</v>
      </c>
    </row>
    <row r="2925" spans="1:7" x14ac:dyDescent="0.3">
      <c r="A2925" s="1" t="s">
        <v>68</v>
      </c>
      <c r="B2925">
        <v>2017</v>
      </c>
      <c r="C2925" s="1" t="s">
        <v>98</v>
      </c>
      <c r="D2925" s="1" t="s">
        <v>122</v>
      </c>
      <c r="E2925">
        <v>1339052.29</v>
      </c>
      <c r="F2925">
        <v>28151208</v>
      </c>
      <c r="G2925">
        <v>0</v>
      </c>
    </row>
    <row r="2926" spans="1:7" x14ac:dyDescent="0.3">
      <c r="A2926" s="1" t="s">
        <v>68</v>
      </c>
      <c r="B2926">
        <v>2017</v>
      </c>
      <c r="C2926" s="1" t="s">
        <v>98</v>
      </c>
      <c r="D2926" s="1" t="s">
        <v>351</v>
      </c>
      <c r="E2926">
        <v>0</v>
      </c>
      <c r="F2926">
        <v>0</v>
      </c>
      <c r="G2926">
        <v>0</v>
      </c>
    </row>
    <row r="2927" spans="1:7" x14ac:dyDescent="0.3">
      <c r="A2927" s="1" t="s">
        <v>68</v>
      </c>
      <c r="B2927">
        <v>2018</v>
      </c>
      <c r="C2927" s="1" t="s">
        <v>83</v>
      </c>
      <c r="D2927" s="1" t="s">
        <v>84</v>
      </c>
      <c r="E2927">
        <v>0</v>
      </c>
      <c r="F2927">
        <v>0</v>
      </c>
      <c r="G2927">
        <v>0</v>
      </c>
    </row>
    <row r="2928" spans="1:7" x14ac:dyDescent="0.3">
      <c r="A2928" s="1" t="s">
        <v>68</v>
      </c>
      <c r="B2928">
        <v>2018</v>
      </c>
      <c r="C2928" s="1" t="s">
        <v>83</v>
      </c>
      <c r="D2928" s="1" t="s">
        <v>86</v>
      </c>
      <c r="E2928">
        <v>0</v>
      </c>
      <c r="F2928">
        <v>0</v>
      </c>
      <c r="G2928">
        <v>0</v>
      </c>
    </row>
    <row r="2929" spans="1:7" x14ac:dyDescent="0.3">
      <c r="A2929" s="1" t="s">
        <v>68</v>
      </c>
      <c r="B2929">
        <v>2018</v>
      </c>
      <c r="C2929" s="1" t="s">
        <v>83</v>
      </c>
      <c r="D2929" s="1" t="s">
        <v>90</v>
      </c>
      <c r="E2929">
        <v>40528.04</v>
      </c>
      <c r="F2929">
        <v>1095474</v>
      </c>
      <c r="G2929">
        <v>3039</v>
      </c>
    </row>
    <row r="2930" spans="1:7" x14ac:dyDescent="0.3">
      <c r="A2930" s="1" t="s">
        <v>68</v>
      </c>
      <c r="B2930">
        <v>2018</v>
      </c>
      <c r="C2930" s="1" t="s">
        <v>83</v>
      </c>
      <c r="D2930" s="1" t="s">
        <v>94</v>
      </c>
      <c r="E2930">
        <v>12650.25</v>
      </c>
      <c r="F2930">
        <v>174874</v>
      </c>
      <c r="G2930">
        <v>0</v>
      </c>
    </row>
    <row r="2931" spans="1:7" x14ac:dyDescent="0.3">
      <c r="A2931" s="1" t="s">
        <v>68</v>
      </c>
      <c r="B2931">
        <v>2018</v>
      </c>
      <c r="C2931" s="1" t="s">
        <v>98</v>
      </c>
      <c r="D2931" s="1" t="s">
        <v>99</v>
      </c>
      <c r="E2931">
        <v>348096.82</v>
      </c>
      <c r="F2931">
        <v>11124464</v>
      </c>
      <c r="G2931">
        <v>0</v>
      </c>
    </row>
    <row r="2932" spans="1:7" x14ac:dyDescent="0.3">
      <c r="A2932" s="1" t="s">
        <v>68</v>
      </c>
      <c r="B2932">
        <v>2018</v>
      </c>
      <c r="C2932" s="1" t="s">
        <v>98</v>
      </c>
      <c r="D2932" s="1" t="s">
        <v>104</v>
      </c>
      <c r="E2932">
        <v>410654.45</v>
      </c>
      <c r="F2932">
        <v>44536403</v>
      </c>
      <c r="G2932">
        <v>107393.22</v>
      </c>
    </row>
    <row r="2933" spans="1:7" x14ac:dyDescent="0.3">
      <c r="A2933" s="1" t="s">
        <v>68</v>
      </c>
      <c r="B2933">
        <v>2018</v>
      </c>
      <c r="C2933" s="1" t="s">
        <v>98</v>
      </c>
      <c r="D2933" s="1" t="s">
        <v>116</v>
      </c>
      <c r="E2933">
        <v>0</v>
      </c>
      <c r="F2933">
        <v>0</v>
      </c>
      <c r="G2933">
        <v>0</v>
      </c>
    </row>
    <row r="2934" spans="1:7" x14ac:dyDescent="0.3">
      <c r="A2934" s="1" t="s">
        <v>68</v>
      </c>
      <c r="B2934">
        <v>2018</v>
      </c>
      <c r="C2934" s="1" t="s">
        <v>98</v>
      </c>
      <c r="D2934" s="1" t="s">
        <v>122</v>
      </c>
      <c r="E2934">
        <v>1196606.58</v>
      </c>
      <c r="F2934">
        <v>29861489</v>
      </c>
      <c r="G2934">
        <v>0</v>
      </c>
    </row>
    <row r="2935" spans="1:7" x14ac:dyDescent="0.3">
      <c r="A2935" s="1" t="s">
        <v>68</v>
      </c>
      <c r="B2935">
        <v>2018</v>
      </c>
      <c r="C2935" s="1" t="s">
        <v>98</v>
      </c>
      <c r="D2935" s="1" t="s">
        <v>351</v>
      </c>
      <c r="E2935">
        <v>0</v>
      </c>
      <c r="F2935">
        <v>0</v>
      </c>
      <c r="G2935">
        <v>0</v>
      </c>
    </row>
    <row r="2936" spans="1:7" x14ac:dyDescent="0.3">
      <c r="A2936" s="1" t="s">
        <v>68</v>
      </c>
      <c r="B2936">
        <v>2019</v>
      </c>
      <c r="C2936" s="1" t="s">
        <v>83</v>
      </c>
      <c r="D2936" s="1" t="s">
        <v>84</v>
      </c>
      <c r="E2936">
        <v>0</v>
      </c>
      <c r="F2936">
        <v>0</v>
      </c>
      <c r="G2936">
        <v>0</v>
      </c>
    </row>
    <row r="2937" spans="1:7" x14ac:dyDescent="0.3">
      <c r="A2937" s="1" t="s">
        <v>68</v>
      </c>
      <c r="B2937">
        <v>2019</v>
      </c>
      <c r="C2937" s="1" t="s">
        <v>83</v>
      </c>
      <c r="D2937" s="1" t="s">
        <v>86</v>
      </c>
      <c r="E2937">
        <v>0</v>
      </c>
      <c r="F2937">
        <v>0</v>
      </c>
      <c r="G2937">
        <v>0</v>
      </c>
    </row>
    <row r="2938" spans="1:7" x14ac:dyDescent="0.3">
      <c r="A2938" s="1" t="s">
        <v>68</v>
      </c>
      <c r="B2938">
        <v>2019</v>
      </c>
      <c r="C2938" s="1" t="s">
        <v>83</v>
      </c>
      <c r="D2938" s="1" t="s">
        <v>90</v>
      </c>
      <c r="E2938">
        <v>40510.449999999997</v>
      </c>
      <c r="F2938">
        <v>1095439</v>
      </c>
      <c r="G2938">
        <v>3039</v>
      </c>
    </row>
    <row r="2939" spans="1:7" x14ac:dyDescent="0.3">
      <c r="A2939" s="1" t="s">
        <v>68</v>
      </c>
      <c r="B2939">
        <v>2019</v>
      </c>
      <c r="C2939" s="1" t="s">
        <v>83</v>
      </c>
      <c r="D2939" s="1" t="s">
        <v>94</v>
      </c>
      <c r="E2939">
        <v>9469.4599999999991</v>
      </c>
      <c r="F2939">
        <v>176820</v>
      </c>
      <c r="G2939">
        <v>0</v>
      </c>
    </row>
    <row r="2940" spans="1:7" x14ac:dyDescent="0.3">
      <c r="A2940" s="1" t="s">
        <v>68</v>
      </c>
      <c r="B2940">
        <v>2019</v>
      </c>
      <c r="C2940" s="1" t="s">
        <v>98</v>
      </c>
      <c r="D2940" s="1" t="s">
        <v>99</v>
      </c>
      <c r="E2940">
        <v>357721.9</v>
      </c>
      <c r="F2940">
        <v>11527811.470000001</v>
      </c>
      <c r="G2940">
        <v>0</v>
      </c>
    </row>
    <row r="2941" spans="1:7" x14ac:dyDescent="0.3">
      <c r="A2941" s="1" t="s">
        <v>68</v>
      </c>
      <c r="B2941">
        <v>2019</v>
      </c>
      <c r="C2941" s="1" t="s">
        <v>98</v>
      </c>
      <c r="D2941" s="1" t="s">
        <v>104</v>
      </c>
      <c r="E2941">
        <v>377557</v>
      </c>
      <c r="F2941">
        <v>43765859</v>
      </c>
      <c r="G2941">
        <v>96469.79</v>
      </c>
    </row>
    <row r="2942" spans="1:7" x14ac:dyDescent="0.3">
      <c r="A2942" s="1" t="s">
        <v>68</v>
      </c>
      <c r="B2942">
        <v>2019</v>
      </c>
      <c r="C2942" s="1" t="s">
        <v>98</v>
      </c>
      <c r="D2942" s="1" t="s">
        <v>116</v>
      </c>
      <c r="E2942">
        <v>0</v>
      </c>
      <c r="F2942">
        <v>0</v>
      </c>
      <c r="G2942">
        <v>0</v>
      </c>
    </row>
    <row r="2943" spans="1:7" x14ac:dyDescent="0.3">
      <c r="A2943" s="1" t="s">
        <v>68</v>
      </c>
      <c r="B2943">
        <v>2019</v>
      </c>
      <c r="C2943" s="1" t="s">
        <v>98</v>
      </c>
      <c r="D2943" s="1" t="s">
        <v>122</v>
      </c>
      <c r="E2943">
        <v>1231095.44</v>
      </c>
      <c r="F2943">
        <v>29818828</v>
      </c>
      <c r="G2943">
        <v>0</v>
      </c>
    </row>
    <row r="2944" spans="1:7" x14ac:dyDescent="0.3">
      <c r="A2944" s="1" t="s">
        <v>68</v>
      </c>
      <c r="B2944">
        <v>2019</v>
      </c>
      <c r="C2944" s="1" t="s">
        <v>98</v>
      </c>
      <c r="D2944" s="1" t="s">
        <v>351</v>
      </c>
      <c r="E2944">
        <v>0</v>
      </c>
      <c r="F2944">
        <v>0</v>
      </c>
      <c r="G2944">
        <v>0</v>
      </c>
    </row>
    <row r="2945" spans="1:7" x14ac:dyDescent="0.3">
      <c r="A2945" s="1" t="s">
        <v>68</v>
      </c>
      <c r="B2945">
        <v>2020</v>
      </c>
      <c r="C2945" s="1" t="s">
        <v>83</v>
      </c>
      <c r="D2945" s="1" t="s">
        <v>84</v>
      </c>
      <c r="E2945">
        <v>0</v>
      </c>
      <c r="F2945">
        <v>0</v>
      </c>
      <c r="G2945">
        <v>0</v>
      </c>
    </row>
    <row r="2946" spans="1:7" x14ac:dyDescent="0.3">
      <c r="A2946" s="1" t="s">
        <v>68</v>
      </c>
      <c r="B2946">
        <v>2020</v>
      </c>
      <c r="C2946" s="1" t="s">
        <v>83</v>
      </c>
      <c r="D2946" s="1" t="s">
        <v>86</v>
      </c>
      <c r="E2946">
        <v>0</v>
      </c>
      <c r="F2946">
        <v>0</v>
      </c>
      <c r="G2946">
        <v>0</v>
      </c>
    </row>
    <row r="2947" spans="1:7" x14ac:dyDescent="0.3">
      <c r="A2947" s="1" t="s">
        <v>68</v>
      </c>
      <c r="B2947">
        <v>2020</v>
      </c>
      <c r="C2947" s="1" t="s">
        <v>83</v>
      </c>
      <c r="D2947" s="1" t="s">
        <v>90</v>
      </c>
      <c r="E2947">
        <v>41490.85</v>
      </c>
      <c r="F2947">
        <v>1073512</v>
      </c>
      <c r="G2947">
        <v>2981</v>
      </c>
    </row>
    <row r="2948" spans="1:7" x14ac:dyDescent="0.3">
      <c r="A2948" s="1" t="s">
        <v>68</v>
      </c>
      <c r="B2948">
        <v>2020</v>
      </c>
      <c r="C2948" s="1" t="s">
        <v>83</v>
      </c>
      <c r="D2948" s="1" t="s">
        <v>94</v>
      </c>
      <c r="E2948">
        <v>9686.81</v>
      </c>
      <c r="F2948">
        <v>224089</v>
      </c>
      <c r="G2948">
        <v>0</v>
      </c>
    </row>
    <row r="2949" spans="1:7" x14ac:dyDescent="0.3">
      <c r="A2949" s="1" t="s">
        <v>68</v>
      </c>
      <c r="B2949">
        <v>2020</v>
      </c>
      <c r="C2949" s="1" t="s">
        <v>98</v>
      </c>
      <c r="D2949" s="1" t="s">
        <v>99</v>
      </c>
      <c r="E2949">
        <v>376762.49</v>
      </c>
      <c r="F2949">
        <v>12195584.369999999</v>
      </c>
      <c r="G2949">
        <v>0</v>
      </c>
    </row>
    <row r="2950" spans="1:7" x14ac:dyDescent="0.3">
      <c r="A2950" s="1" t="s">
        <v>68</v>
      </c>
      <c r="B2950">
        <v>2020</v>
      </c>
      <c r="C2950" s="1" t="s">
        <v>98</v>
      </c>
      <c r="D2950" s="1" t="s">
        <v>104</v>
      </c>
      <c r="E2950">
        <v>339404.43</v>
      </c>
      <c r="F2950">
        <v>40141946</v>
      </c>
      <c r="G2950">
        <v>91748.72</v>
      </c>
    </row>
    <row r="2951" spans="1:7" x14ac:dyDescent="0.3">
      <c r="A2951" s="1" t="s">
        <v>68</v>
      </c>
      <c r="B2951">
        <v>2020</v>
      </c>
      <c r="C2951" s="1" t="s">
        <v>98</v>
      </c>
      <c r="D2951" s="1" t="s">
        <v>116</v>
      </c>
      <c r="E2951">
        <v>0</v>
      </c>
      <c r="F2951">
        <v>0</v>
      </c>
      <c r="G2951">
        <v>0</v>
      </c>
    </row>
    <row r="2952" spans="1:7" x14ac:dyDescent="0.3">
      <c r="A2952" s="1" t="s">
        <v>68</v>
      </c>
      <c r="B2952">
        <v>2020</v>
      </c>
      <c r="C2952" s="1" t="s">
        <v>98</v>
      </c>
      <c r="D2952" s="1" t="s">
        <v>122</v>
      </c>
      <c r="E2952">
        <v>1219212.8999999999</v>
      </c>
      <c r="F2952">
        <v>30977677</v>
      </c>
      <c r="G2952">
        <v>0</v>
      </c>
    </row>
    <row r="2953" spans="1:7" x14ac:dyDescent="0.3">
      <c r="A2953" s="1" t="s">
        <v>68</v>
      </c>
      <c r="B2953">
        <v>2020</v>
      </c>
      <c r="C2953" s="1" t="s">
        <v>98</v>
      </c>
      <c r="D2953" s="1" t="s">
        <v>351</v>
      </c>
      <c r="E2953">
        <v>0</v>
      </c>
      <c r="F2953">
        <v>0</v>
      </c>
      <c r="G2953">
        <v>0</v>
      </c>
    </row>
    <row r="2954" spans="1:7" x14ac:dyDescent="0.3">
      <c r="A2954" s="1" t="s">
        <v>68</v>
      </c>
      <c r="B2954">
        <v>2021</v>
      </c>
      <c r="C2954" s="1" t="s">
        <v>83</v>
      </c>
      <c r="D2954" s="1" t="s">
        <v>84</v>
      </c>
      <c r="E2954">
        <v>0</v>
      </c>
      <c r="F2954">
        <v>0</v>
      </c>
      <c r="G2954">
        <v>0</v>
      </c>
    </row>
    <row r="2955" spans="1:7" x14ac:dyDescent="0.3">
      <c r="A2955" s="1" t="s">
        <v>68</v>
      </c>
      <c r="B2955">
        <v>2021</v>
      </c>
      <c r="C2955" s="1" t="s">
        <v>83</v>
      </c>
      <c r="D2955" s="1" t="s">
        <v>86</v>
      </c>
      <c r="E2955">
        <v>0</v>
      </c>
      <c r="F2955">
        <v>0</v>
      </c>
      <c r="G2955">
        <v>0</v>
      </c>
    </row>
    <row r="2956" spans="1:7" x14ac:dyDescent="0.3">
      <c r="A2956" s="1" t="s">
        <v>68</v>
      </c>
      <c r="B2956">
        <v>2021</v>
      </c>
      <c r="C2956" s="1" t="s">
        <v>83</v>
      </c>
      <c r="D2956" s="1" t="s">
        <v>90</v>
      </c>
      <c r="E2956">
        <v>34998.89</v>
      </c>
      <c r="F2956">
        <v>332567</v>
      </c>
      <c r="G2956">
        <v>951</v>
      </c>
    </row>
    <row r="2957" spans="1:7" x14ac:dyDescent="0.3">
      <c r="A2957" s="1" t="s">
        <v>68</v>
      </c>
      <c r="B2957">
        <v>2021</v>
      </c>
      <c r="C2957" s="1" t="s">
        <v>83</v>
      </c>
      <c r="D2957" s="1" t="s">
        <v>94</v>
      </c>
      <c r="E2957">
        <v>10204.25</v>
      </c>
      <c r="F2957">
        <v>269519</v>
      </c>
      <c r="G2957">
        <v>0</v>
      </c>
    </row>
    <row r="2958" spans="1:7" x14ac:dyDescent="0.3">
      <c r="A2958" s="1" t="s">
        <v>68</v>
      </c>
      <c r="B2958">
        <v>2021</v>
      </c>
      <c r="C2958" s="1" t="s">
        <v>98</v>
      </c>
      <c r="D2958" s="1" t="s">
        <v>99</v>
      </c>
      <c r="E2958">
        <v>369435.73</v>
      </c>
      <c r="F2958">
        <v>11040455</v>
      </c>
      <c r="G2958">
        <v>0</v>
      </c>
    </row>
    <row r="2959" spans="1:7" x14ac:dyDescent="0.3">
      <c r="A2959" s="1" t="s">
        <v>68</v>
      </c>
      <c r="B2959">
        <v>2021</v>
      </c>
      <c r="C2959" s="1" t="s">
        <v>98</v>
      </c>
      <c r="D2959" s="1" t="s">
        <v>104</v>
      </c>
      <c r="E2959">
        <v>366270.08</v>
      </c>
      <c r="F2959">
        <v>41367498</v>
      </c>
      <c r="G2959">
        <v>100013</v>
      </c>
    </row>
    <row r="2960" spans="1:7" x14ac:dyDescent="0.3">
      <c r="A2960" s="1" t="s">
        <v>68</v>
      </c>
      <c r="B2960">
        <v>2021</v>
      </c>
      <c r="C2960" s="1" t="s">
        <v>98</v>
      </c>
      <c r="D2960" s="1" t="s">
        <v>116</v>
      </c>
      <c r="E2960">
        <v>0</v>
      </c>
      <c r="F2960">
        <v>0</v>
      </c>
      <c r="G2960">
        <v>0</v>
      </c>
    </row>
    <row r="2961" spans="1:7" x14ac:dyDescent="0.3">
      <c r="A2961" s="1" t="s">
        <v>68</v>
      </c>
      <c r="B2961">
        <v>2021</v>
      </c>
      <c r="C2961" s="1" t="s">
        <v>98</v>
      </c>
      <c r="D2961" s="1" t="s">
        <v>122</v>
      </c>
      <c r="E2961">
        <v>1212566.48</v>
      </c>
      <c r="F2961">
        <v>30880817</v>
      </c>
      <c r="G2961">
        <v>0</v>
      </c>
    </row>
    <row r="2962" spans="1:7" x14ac:dyDescent="0.3">
      <c r="A2962" s="1" t="s">
        <v>68</v>
      </c>
      <c r="B2962">
        <v>2021</v>
      </c>
      <c r="C2962" s="1" t="s">
        <v>98</v>
      </c>
      <c r="D2962" s="1" t="s">
        <v>351</v>
      </c>
      <c r="E2962">
        <v>0</v>
      </c>
      <c r="F2962">
        <v>0</v>
      </c>
      <c r="G2962">
        <v>0</v>
      </c>
    </row>
    <row r="2963" spans="1:7" x14ac:dyDescent="0.3">
      <c r="A2963" s="1" t="s">
        <v>69</v>
      </c>
      <c r="B2963">
        <v>2015</v>
      </c>
      <c r="C2963" s="1" t="s">
        <v>83</v>
      </c>
      <c r="D2963" s="1" t="s">
        <v>84</v>
      </c>
      <c r="E2963">
        <v>0</v>
      </c>
      <c r="F2963">
        <v>0</v>
      </c>
      <c r="G2963">
        <v>0</v>
      </c>
    </row>
    <row r="2964" spans="1:7" x14ac:dyDescent="0.3">
      <c r="A2964" s="1" t="s">
        <v>69</v>
      </c>
      <c r="B2964">
        <v>2015</v>
      </c>
      <c r="C2964" s="1" t="s">
        <v>83</v>
      </c>
      <c r="D2964" s="1" t="s">
        <v>86</v>
      </c>
      <c r="E2964">
        <v>6581</v>
      </c>
      <c r="F2964">
        <v>109502</v>
      </c>
      <c r="G2964">
        <v>302</v>
      </c>
    </row>
    <row r="2965" spans="1:7" x14ac:dyDescent="0.3">
      <c r="A2965" s="1" t="s">
        <v>69</v>
      </c>
      <c r="B2965">
        <v>2015</v>
      </c>
      <c r="C2965" s="1" t="s">
        <v>83</v>
      </c>
      <c r="D2965" s="1" t="s">
        <v>90</v>
      </c>
      <c r="E2965">
        <v>107656</v>
      </c>
      <c r="F2965">
        <v>1052678</v>
      </c>
      <c r="G2965">
        <v>2861</v>
      </c>
    </row>
    <row r="2966" spans="1:7" x14ac:dyDescent="0.3">
      <c r="A2966" s="1" t="s">
        <v>69</v>
      </c>
      <c r="B2966">
        <v>2015</v>
      </c>
      <c r="C2966" s="1" t="s">
        <v>83</v>
      </c>
      <c r="D2966" s="1" t="s">
        <v>94</v>
      </c>
      <c r="E2966">
        <v>12577</v>
      </c>
      <c r="F2966">
        <v>543571</v>
      </c>
      <c r="G2966">
        <v>0</v>
      </c>
    </row>
    <row r="2967" spans="1:7" x14ac:dyDescent="0.3">
      <c r="A2967" s="1" t="s">
        <v>69</v>
      </c>
      <c r="B2967">
        <v>2015</v>
      </c>
      <c r="C2967" s="1" t="s">
        <v>98</v>
      </c>
      <c r="D2967" s="1" t="s">
        <v>99</v>
      </c>
      <c r="E2967">
        <v>482664</v>
      </c>
      <c r="F2967">
        <v>20653133</v>
      </c>
      <c r="G2967">
        <v>0</v>
      </c>
    </row>
    <row r="2968" spans="1:7" x14ac:dyDescent="0.3">
      <c r="A2968" s="1" t="s">
        <v>69</v>
      </c>
      <c r="B2968">
        <v>2015</v>
      </c>
      <c r="C2968" s="1" t="s">
        <v>98</v>
      </c>
      <c r="D2968" s="1" t="s">
        <v>104</v>
      </c>
      <c r="E2968">
        <v>448662</v>
      </c>
      <c r="F2968">
        <v>40918077</v>
      </c>
      <c r="G2968">
        <v>125734</v>
      </c>
    </row>
    <row r="2969" spans="1:7" x14ac:dyDescent="0.3">
      <c r="A2969" s="1" t="s">
        <v>69</v>
      </c>
      <c r="B2969">
        <v>2015</v>
      </c>
      <c r="C2969" s="1" t="s">
        <v>98</v>
      </c>
      <c r="D2969" s="1" t="s">
        <v>116</v>
      </c>
      <c r="E2969">
        <v>0</v>
      </c>
      <c r="F2969">
        <v>0</v>
      </c>
      <c r="G2969">
        <v>0</v>
      </c>
    </row>
    <row r="2970" spans="1:7" x14ac:dyDescent="0.3">
      <c r="A2970" s="1" t="s">
        <v>69</v>
      </c>
      <c r="B2970">
        <v>2015</v>
      </c>
      <c r="C2970" s="1" t="s">
        <v>98</v>
      </c>
      <c r="D2970" s="1" t="s">
        <v>122</v>
      </c>
      <c r="E2970">
        <v>1418451</v>
      </c>
      <c r="F2970">
        <v>40938311</v>
      </c>
      <c r="G2970">
        <v>0</v>
      </c>
    </row>
    <row r="2971" spans="1:7" x14ac:dyDescent="0.3">
      <c r="A2971" s="1" t="s">
        <v>69</v>
      </c>
      <c r="B2971">
        <v>2015</v>
      </c>
      <c r="C2971" s="1" t="s">
        <v>98</v>
      </c>
      <c r="D2971" s="1" t="s">
        <v>351</v>
      </c>
      <c r="E2971">
        <v>0</v>
      </c>
      <c r="F2971">
        <v>0</v>
      </c>
      <c r="G2971">
        <v>0</v>
      </c>
    </row>
    <row r="2972" spans="1:7" x14ac:dyDescent="0.3">
      <c r="A2972" s="1" t="s">
        <v>69</v>
      </c>
      <c r="B2972">
        <v>2016</v>
      </c>
      <c r="C2972" s="1" t="s">
        <v>83</v>
      </c>
      <c r="D2972" s="1" t="s">
        <v>84</v>
      </c>
      <c r="E2972">
        <v>0</v>
      </c>
      <c r="F2972">
        <v>0</v>
      </c>
      <c r="G2972">
        <v>0</v>
      </c>
    </row>
    <row r="2973" spans="1:7" x14ac:dyDescent="0.3">
      <c r="A2973" s="1" t="s">
        <v>69</v>
      </c>
      <c r="B2973">
        <v>2016</v>
      </c>
      <c r="C2973" s="1" t="s">
        <v>83</v>
      </c>
      <c r="D2973" s="1" t="s">
        <v>86</v>
      </c>
      <c r="E2973">
        <v>6474.36</v>
      </c>
      <c r="F2973">
        <v>106791</v>
      </c>
      <c r="G2973">
        <v>301.66000000000003</v>
      </c>
    </row>
    <row r="2974" spans="1:7" x14ac:dyDescent="0.3">
      <c r="A2974" s="1" t="s">
        <v>69</v>
      </c>
      <c r="B2974">
        <v>2016</v>
      </c>
      <c r="C2974" s="1" t="s">
        <v>83</v>
      </c>
      <c r="D2974" s="1" t="s">
        <v>90</v>
      </c>
      <c r="E2974">
        <v>98402.84</v>
      </c>
      <c r="F2974">
        <v>773158</v>
      </c>
      <c r="G2974">
        <v>2070.6</v>
      </c>
    </row>
    <row r="2975" spans="1:7" x14ac:dyDescent="0.3">
      <c r="A2975" s="1" t="s">
        <v>69</v>
      </c>
      <c r="B2975">
        <v>2016</v>
      </c>
      <c r="C2975" s="1" t="s">
        <v>83</v>
      </c>
      <c r="D2975" s="1" t="s">
        <v>94</v>
      </c>
      <c r="E2975">
        <v>12978.57</v>
      </c>
      <c r="F2975">
        <v>546384</v>
      </c>
      <c r="G2975">
        <v>0</v>
      </c>
    </row>
    <row r="2976" spans="1:7" x14ac:dyDescent="0.3">
      <c r="A2976" s="1" t="s">
        <v>69</v>
      </c>
      <c r="B2976">
        <v>2016</v>
      </c>
      <c r="C2976" s="1" t="s">
        <v>98</v>
      </c>
      <c r="D2976" s="1" t="s">
        <v>99</v>
      </c>
      <c r="E2976">
        <v>466732.03</v>
      </c>
      <c r="F2976">
        <v>20348623</v>
      </c>
      <c r="G2976">
        <v>0</v>
      </c>
    </row>
    <row r="2977" spans="1:7" x14ac:dyDescent="0.3">
      <c r="A2977" s="1" t="s">
        <v>69</v>
      </c>
      <c r="B2977">
        <v>2016</v>
      </c>
      <c r="C2977" s="1" t="s">
        <v>98</v>
      </c>
      <c r="D2977" s="1" t="s">
        <v>104</v>
      </c>
      <c r="E2977">
        <v>419957.24</v>
      </c>
      <c r="F2977">
        <v>39456019</v>
      </c>
      <c r="G2977">
        <v>115477.16</v>
      </c>
    </row>
    <row r="2978" spans="1:7" x14ac:dyDescent="0.3">
      <c r="A2978" s="1" t="s">
        <v>69</v>
      </c>
      <c r="B2978">
        <v>2016</v>
      </c>
      <c r="C2978" s="1" t="s">
        <v>98</v>
      </c>
      <c r="D2978" s="1" t="s">
        <v>116</v>
      </c>
      <c r="E2978">
        <v>0</v>
      </c>
      <c r="F2978">
        <v>0</v>
      </c>
      <c r="G2978">
        <v>0</v>
      </c>
    </row>
    <row r="2979" spans="1:7" x14ac:dyDescent="0.3">
      <c r="A2979" s="1" t="s">
        <v>69</v>
      </c>
      <c r="B2979">
        <v>2016</v>
      </c>
      <c r="C2979" s="1" t="s">
        <v>98</v>
      </c>
      <c r="D2979" s="1" t="s">
        <v>122</v>
      </c>
      <c r="E2979">
        <v>1412657.63</v>
      </c>
      <c r="F2979">
        <v>40480043</v>
      </c>
      <c r="G2979">
        <v>0</v>
      </c>
    </row>
    <row r="2980" spans="1:7" x14ac:dyDescent="0.3">
      <c r="A2980" s="1" t="s">
        <v>69</v>
      </c>
      <c r="B2980">
        <v>2016</v>
      </c>
      <c r="C2980" s="1" t="s">
        <v>98</v>
      </c>
      <c r="D2980" s="1" t="s">
        <v>351</v>
      </c>
      <c r="E2980">
        <v>0</v>
      </c>
      <c r="F2980">
        <v>0</v>
      </c>
      <c r="G2980">
        <v>0</v>
      </c>
    </row>
    <row r="2981" spans="1:7" x14ac:dyDescent="0.3">
      <c r="A2981" s="1" t="s">
        <v>69</v>
      </c>
      <c r="B2981">
        <v>2017</v>
      </c>
      <c r="C2981" s="1" t="s">
        <v>83</v>
      </c>
      <c r="D2981" s="1" t="s">
        <v>84</v>
      </c>
      <c r="E2981">
        <v>0</v>
      </c>
      <c r="F2981">
        <v>0</v>
      </c>
      <c r="G2981">
        <v>0</v>
      </c>
    </row>
    <row r="2982" spans="1:7" x14ac:dyDescent="0.3">
      <c r="A2982" s="1" t="s">
        <v>69</v>
      </c>
      <c r="B2982">
        <v>2017</v>
      </c>
      <c r="C2982" s="1" t="s">
        <v>83</v>
      </c>
      <c r="D2982" s="1" t="s">
        <v>86</v>
      </c>
      <c r="E2982">
        <v>7063.6</v>
      </c>
      <c r="F2982">
        <v>99906</v>
      </c>
      <c r="G2982">
        <v>298.11</v>
      </c>
    </row>
    <row r="2983" spans="1:7" x14ac:dyDescent="0.3">
      <c r="A2983" s="1" t="s">
        <v>69</v>
      </c>
      <c r="B2983">
        <v>2017</v>
      </c>
      <c r="C2983" s="1" t="s">
        <v>83</v>
      </c>
      <c r="D2983" s="1" t="s">
        <v>90</v>
      </c>
      <c r="E2983">
        <v>127247.22</v>
      </c>
      <c r="F2983">
        <v>716670</v>
      </c>
      <c r="G2983">
        <v>1944.62</v>
      </c>
    </row>
    <row r="2984" spans="1:7" x14ac:dyDescent="0.3">
      <c r="A2984" s="1" t="s">
        <v>69</v>
      </c>
      <c r="B2984">
        <v>2017</v>
      </c>
      <c r="C2984" s="1" t="s">
        <v>83</v>
      </c>
      <c r="D2984" s="1" t="s">
        <v>94</v>
      </c>
      <c r="E2984">
        <v>13086.92</v>
      </c>
      <c r="F2984">
        <v>539097</v>
      </c>
      <c r="G2984">
        <v>0</v>
      </c>
    </row>
    <row r="2985" spans="1:7" x14ac:dyDescent="0.3">
      <c r="A2985" s="1" t="s">
        <v>69</v>
      </c>
      <c r="B2985">
        <v>2017</v>
      </c>
      <c r="C2985" s="1" t="s">
        <v>98</v>
      </c>
      <c r="D2985" s="1" t="s">
        <v>99</v>
      </c>
      <c r="E2985">
        <v>495354.92</v>
      </c>
      <c r="F2985">
        <v>19816423</v>
      </c>
      <c r="G2985">
        <v>0</v>
      </c>
    </row>
    <row r="2986" spans="1:7" x14ac:dyDescent="0.3">
      <c r="A2986" s="1" t="s">
        <v>69</v>
      </c>
      <c r="B2986">
        <v>2017</v>
      </c>
      <c r="C2986" s="1" t="s">
        <v>98</v>
      </c>
      <c r="D2986" s="1" t="s">
        <v>104</v>
      </c>
      <c r="E2986">
        <v>425839.14</v>
      </c>
      <c r="F2986">
        <v>38286678</v>
      </c>
      <c r="G2986">
        <v>111704.2</v>
      </c>
    </row>
    <row r="2987" spans="1:7" x14ac:dyDescent="0.3">
      <c r="A2987" s="1" t="s">
        <v>69</v>
      </c>
      <c r="B2987">
        <v>2017</v>
      </c>
      <c r="C2987" s="1" t="s">
        <v>98</v>
      </c>
      <c r="D2987" s="1" t="s">
        <v>116</v>
      </c>
      <c r="E2987">
        <v>0</v>
      </c>
      <c r="F2987">
        <v>0</v>
      </c>
      <c r="G2987">
        <v>0</v>
      </c>
    </row>
    <row r="2988" spans="1:7" x14ac:dyDescent="0.3">
      <c r="A2988" s="1" t="s">
        <v>69</v>
      </c>
      <c r="B2988">
        <v>2017</v>
      </c>
      <c r="C2988" s="1" t="s">
        <v>98</v>
      </c>
      <c r="D2988" s="1" t="s">
        <v>122</v>
      </c>
      <c r="E2988">
        <v>1500817.69</v>
      </c>
      <c r="F2988">
        <v>39379535</v>
      </c>
      <c r="G2988">
        <v>0</v>
      </c>
    </row>
    <row r="2989" spans="1:7" x14ac:dyDescent="0.3">
      <c r="A2989" s="1" t="s">
        <v>69</v>
      </c>
      <c r="B2989">
        <v>2017</v>
      </c>
      <c r="C2989" s="1" t="s">
        <v>98</v>
      </c>
      <c r="D2989" s="1" t="s">
        <v>351</v>
      </c>
      <c r="E2989">
        <v>0</v>
      </c>
      <c r="F2989">
        <v>0</v>
      </c>
      <c r="G2989">
        <v>0</v>
      </c>
    </row>
    <row r="2990" spans="1:7" x14ac:dyDescent="0.3">
      <c r="A2990" s="1" t="s">
        <v>69</v>
      </c>
      <c r="B2990">
        <v>2018</v>
      </c>
      <c r="C2990" s="1" t="s">
        <v>83</v>
      </c>
      <c r="D2990" s="1" t="s">
        <v>84</v>
      </c>
      <c r="E2990">
        <v>0</v>
      </c>
      <c r="F2990">
        <v>0</v>
      </c>
      <c r="G2990">
        <v>0</v>
      </c>
    </row>
    <row r="2991" spans="1:7" x14ac:dyDescent="0.3">
      <c r="A2991" s="1" t="s">
        <v>69</v>
      </c>
      <c r="B2991">
        <v>2018</v>
      </c>
      <c r="C2991" s="1" t="s">
        <v>83</v>
      </c>
      <c r="D2991" s="1" t="s">
        <v>86</v>
      </c>
      <c r="E2991">
        <v>7499</v>
      </c>
      <c r="F2991">
        <v>97401</v>
      </c>
      <c r="G2991">
        <v>292.3</v>
      </c>
    </row>
    <row r="2992" spans="1:7" x14ac:dyDescent="0.3">
      <c r="A2992" s="1" t="s">
        <v>69</v>
      </c>
      <c r="B2992">
        <v>2018</v>
      </c>
      <c r="C2992" s="1" t="s">
        <v>83</v>
      </c>
      <c r="D2992" s="1" t="s">
        <v>90</v>
      </c>
      <c r="E2992">
        <v>101590</v>
      </c>
      <c r="F2992">
        <v>714489</v>
      </c>
      <c r="G2992">
        <v>1938.78</v>
      </c>
    </row>
    <row r="2993" spans="1:7" x14ac:dyDescent="0.3">
      <c r="A2993" s="1" t="s">
        <v>69</v>
      </c>
      <c r="B2993">
        <v>2018</v>
      </c>
      <c r="C2993" s="1" t="s">
        <v>83</v>
      </c>
      <c r="D2993" s="1" t="s">
        <v>94</v>
      </c>
      <c r="E2993">
        <v>13921</v>
      </c>
      <c r="F2993">
        <v>541637</v>
      </c>
      <c r="G2993">
        <v>0</v>
      </c>
    </row>
    <row r="2994" spans="1:7" x14ac:dyDescent="0.3">
      <c r="A2994" s="1" t="s">
        <v>69</v>
      </c>
      <c r="B2994">
        <v>2018</v>
      </c>
      <c r="C2994" s="1" t="s">
        <v>98</v>
      </c>
      <c r="D2994" s="1" t="s">
        <v>99</v>
      </c>
      <c r="E2994">
        <v>503343</v>
      </c>
      <c r="F2994">
        <v>20252449</v>
      </c>
      <c r="G2994">
        <v>0</v>
      </c>
    </row>
    <row r="2995" spans="1:7" x14ac:dyDescent="0.3">
      <c r="A2995" s="1" t="s">
        <v>69</v>
      </c>
      <c r="B2995">
        <v>2018</v>
      </c>
      <c r="C2995" s="1" t="s">
        <v>98</v>
      </c>
      <c r="D2995" s="1" t="s">
        <v>104</v>
      </c>
      <c r="E2995">
        <v>456243</v>
      </c>
      <c r="F2995">
        <v>37703866</v>
      </c>
      <c r="G2995">
        <v>112493.07</v>
      </c>
    </row>
    <row r="2996" spans="1:7" x14ac:dyDescent="0.3">
      <c r="A2996" s="1" t="s">
        <v>69</v>
      </c>
      <c r="B2996">
        <v>2018</v>
      </c>
      <c r="C2996" s="1" t="s">
        <v>98</v>
      </c>
      <c r="D2996" s="1" t="s">
        <v>116</v>
      </c>
      <c r="E2996">
        <v>0</v>
      </c>
      <c r="F2996">
        <v>0</v>
      </c>
      <c r="G2996">
        <v>0</v>
      </c>
    </row>
    <row r="2997" spans="1:7" x14ac:dyDescent="0.3">
      <c r="A2997" s="1" t="s">
        <v>69</v>
      </c>
      <c r="B2997">
        <v>2018</v>
      </c>
      <c r="C2997" s="1" t="s">
        <v>98</v>
      </c>
      <c r="D2997" s="1" t="s">
        <v>122</v>
      </c>
      <c r="E2997">
        <v>1609148</v>
      </c>
      <c r="F2997">
        <v>42538789</v>
      </c>
      <c r="G2997">
        <v>0</v>
      </c>
    </row>
    <row r="2998" spans="1:7" x14ac:dyDescent="0.3">
      <c r="A2998" s="1" t="s">
        <v>69</v>
      </c>
      <c r="B2998">
        <v>2018</v>
      </c>
      <c r="C2998" s="1" t="s">
        <v>98</v>
      </c>
      <c r="D2998" s="1" t="s">
        <v>351</v>
      </c>
      <c r="E2998">
        <v>0</v>
      </c>
      <c r="F2998">
        <v>0</v>
      </c>
      <c r="G2998">
        <v>0</v>
      </c>
    </row>
    <row r="2999" spans="1:7" x14ac:dyDescent="0.3">
      <c r="A2999" s="1" t="s">
        <v>69</v>
      </c>
      <c r="B2999">
        <v>2019</v>
      </c>
      <c r="C2999" s="1" t="s">
        <v>83</v>
      </c>
      <c r="D2999" s="1" t="s">
        <v>84</v>
      </c>
      <c r="E2999">
        <v>0</v>
      </c>
      <c r="F2999">
        <v>0</v>
      </c>
      <c r="G2999">
        <v>0</v>
      </c>
    </row>
    <row r="3000" spans="1:7" x14ac:dyDescent="0.3">
      <c r="A3000" s="1" t="s">
        <v>69</v>
      </c>
      <c r="B3000">
        <v>2019</v>
      </c>
      <c r="C3000" s="1" t="s">
        <v>83</v>
      </c>
      <c r="D3000" s="1" t="s">
        <v>86</v>
      </c>
      <c r="E3000">
        <v>7970</v>
      </c>
      <c r="F3000">
        <v>98084</v>
      </c>
      <c r="G3000">
        <v>273.06</v>
      </c>
    </row>
    <row r="3001" spans="1:7" x14ac:dyDescent="0.3">
      <c r="A3001" s="1" t="s">
        <v>69</v>
      </c>
      <c r="B3001">
        <v>2019</v>
      </c>
      <c r="C3001" s="1" t="s">
        <v>83</v>
      </c>
      <c r="D3001" s="1" t="s">
        <v>90</v>
      </c>
      <c r="E3001">
        <v>97216</v>
      </c>
      <c r="F3001">
        <v>691963</v>
      </c>
      <c r="G3001">
        <v>1886.9</v>
      </c>
    </row>
    <row r="3002" spans="1:7" x14ac:dyDescent="0.3">
      <c r="A3002" s="1" t="s">
        <v>69</v>
      </c>
      <c r="B3002">
        <v>2019</v>
      </c>
      <c r="C3002" s="1" t="s">
        <v>83</v>
      </c>
      <c r="D3002" s="1" t="s">
        <v>94</v>
      </c>
      <c r="E3002">
        <v>14140</v>
      </c>
      <c r="F3002">
        <v>542146</v>
      </c>
      <c r="G3002">
        <v>0</v>
      </c>
    </row>
    <row r="3003" spans="1:7" x14ac:dyDescent="0.3">
      <c r="A3003" s="1" t="s">
        <v>69</v>
      </c>
      <c r="B3003">
        <v>2019</v>
      </c>
      <c r="C3003" s="1" t="s">
        <v>98</v>
      </c>
      <c r="D3003" s="1" t="s">
        <v>99</v>
      </c>
      <c r="E3003">
        <v>531693</v>
      </c>
      <c r="F3003">
        <v>19700297</v>
      </c>
      <c r="G3003">
        <v>0</v>
      </c>
    </row>
    <row r="3004" spans="1:7" x14ac:dyDescent="0.3">
      <c r="A3004" s="1" t="s">
        <v>69</v>
      </c>
      <c r="B3004">
        <v>2019</v>
      </c>
      <c r="C3004" s="1" t="s">
        <v>98</v>
      </c>
      <c r="D3004" s="1" t="s">
        <v>104</v>
      </c>
      <c r="E3004">
        <v>460313</v>
      </c>
      <c r="F3004">
        <v>37004001</v>
      </c>
      <c r="G3004">
        <v>109763.6</v>
      </c>
    </row>
    <row r="3005" spans="1:7" x14ac:dyDescent="0.3">
      <c r="A3005" s="1" t="s">
        <v>69</v>
      </c>
      <c r="B3005">
        <v>2019</v>
      </c>
      <c r="C3005" s="1" t="s">
        <v>98</v>
      </c>
      <c r="D3005" s="1" t="s">
        <v>116</v>
      </c>
      <c r="E3005">
        <v>0</v>
      </c>
      <c r="F3005">
        <v>0</v>
      </c>
      <c r="G3005">
        <v>0</v>
      </c>
    </row>
    <row r="3006" spans="1:7" x14ac:dyDescent="0.3">
      <c r="A3006" s="1" t="s">
        <v>69</v>
      </c>
      <c r="B3006">
        <v>2019</v>
      </c>
      <c r="C3006" s="1" t="s">
        <v>98</v>
      </c>
      <c r="D3006" s="1" t="s">
        <v>122</v>
      </c>
      <c r="E3006">
        <v>1623209</v>
      </c>
      <c r="F3006">
        <v>42182601</v>
      </c>
      <c r="G3006">
        <v>0</v>
      </c>
    </row>
    <row r="3007" spans="1:7" x14ac:dyDescent="0.3">
      <c r="A3007" s="1" t="s">
        <v>69</v>
      </c>
      <c r="B3007">
        <v>2019</v>
      </c>
      <c r="C3007" s="1" t="s">
        <v>98</v>
      </c>
      <c r="D3007" s="1" t="s">
        <v>351</v>
      </c>
      <c r="E3007">
        <v>0</v>
      </c>
      <c r="F3007">
        <v>0</v>
      </c>
      <c r="G3007">
        <v>0</v>
      </c>
    </row>
    <row r="3008" spans="1:7" x14ac:dyDescent="0.3">
      <c r="A3008" s="1" t="s">
        <v>69</v>
      </c>
      <c r="B3008">
        <v>2020</v>
      </c>
      <c r="C3008" s="1" t="s">
        <v>83</v>
      </c>
      <c r="D3008" s="1" t="s">
        <v>84</v>
      </c>
      <c r="E3008">
        <v>0</v>
      </c>
      <c r="F3008">
        <v>0</v>
      </c>
      <c r="G3008">
        <v>0</v>
      </c>
    </row>
    <row r="3009" spans="1:7" x14ac:dyDescent="0.3">
      <c r="A3009" s="1" t="s">
        <v>69</v>
      </c>
      <c r="B3009">
        <v>2020</v>
      </c>
      <c r="C3009" s="1" t="s">
        <v>83</v>
      </c>
      <c r="D3009" s="1" t="s">
        <v>86</v>
      </c>
      <c r="E3009">
        <v>7969</v>
      </c>
      <c r="F3009">
        <v>96660</v>
      </c>
      <c r="G3009">
        <v>268.45999999999998</v>
      </c>
    </row>
    <row r="3010" spans="1:7" x14ac:dyDescent="0.3">
      <c r="A3010" s="1" t="s">
        <v>69</v>
      </c>
      <c r="B3010">
        <v>2020</v>
      </c>
      <c r="C3010" s="1" t="s">
        <v>83</v>
      </c>
      <c r="D3010" s="1" t="s">
        <v>90</v>
      </c>
      <c r="E3010">
        <v>99153</v>
      </c>
      <c r="F3010">
        <v>644755</v>
      </c>
      <c r="G3010">
        <v>1744.72</v>
      </c>
    </row>
    <row r="3011" spans="1:7" x14ac:dyDescent="0.3">
      <c r="A3011" s="1" t="s">
        <v>69</v>
      </c>
      <c r="B3011">
        <v>2020</v>
      </c>
      <c r="C3011" s="1" t="s">
        <v>83</v>
      </c>
      <c r="D3011" s="1" t="s">
        <v>94</v>
      </c>
      <c r="E3011">
        <v>13949</v>
      </c>
      <c r="F3011">
        <v>535316</v>
      </c>
      <c r="G3011">
        <v>0</v>
      </c>
    </row>
    <row r="3012" spans="1:7" x14ac:dyDescent="0.3">
      <c r="A3012" s="1" t="s">
        <v>69</v>
      </c>
      <c r="B3012">
        <v>2020</v>
      </c>
      <c r="C3012" s="1" t="s">
        <v>98</v>
      </c>
      <c r="D3012" s="1" t="s">
        <v>99</v>
      </c>
      <c r="E3012">
        <v>506733</v>
      </c>
      <c r="F3012">
        <v>18533558</v>
      </c>
      <c r="G3012">
        <v>0</v>
      </c>
    </row>
    <row r="3013" spans="1:7" x14ac:dyDescent="0.3">
      <c r="A3013" s="1" t="s">
        <v>69</v>
      </c>
      <c r="B3013">
        <v>2020</v>
      </c>
      <c r="C3013" s="1" t="s">
        <v>98</v>
      </c>
      <c r="D3013" s="1" t="s">
        <v>104</v>
      </c>
      <c r="E3013">
        <v>454448</v>
      </c>
      <c r="F3013">
        <v>36107964</v>
      </c>
      <c r="G3013">
        <v>109146.85</v>
      </c>
    </row>
    <row r="3014" spans="1:7" x14ac:dyDescent="0.3">
      <c r="A3014" s="1" t="s">
        <v>69</v>
      </c>
      <c r="B3014">
        <v>2020</v>
      </c>
      <c r="C3014" s="1" t="s">
        <v>98</v>
      </c>
      <c r="D3014" s="1" t="s">
        <v>116</v>
      </c>
      <c r="E3014">
        <v>0</v>
      </c>
      <c r="F3014">
        <v>0</v>
      </c>
      <c r="G3014">
        <v>0</v>
      </c>
    </row>
    <row r="3015" spans="1:7" x14ac:dyDescent="0.3">
      <c r="A3015" s="1" t="s">
        <v>69</v>
      </c>
      <c r="B3015">
        <v>2020</v>
      </c>
      <c r="C3015" s="1" t="s">
        <v>98</v>
      </c>
      <c r="D3015" s="1" t="s">
        <v>122</v>
      </c>
      <c r="E3015">
        <v>1634619.47</v>
      </c>
      <c r="F3015">
        <v>43593897</v>
      </c>
      <c r="G3015">
        <v>0</v>
      </c>
    </row>
    <row r="3016" spans="1:7" x14ac:dyDescent="0.3">
      <c r="A3016" s="1" t="s">
        <v>69</v>
      </c>
      <c r="B3016">
        <v>2020</v>
      </c>
      <c r="C3016" s="1" t="s">
        <v>98</v>
      </c>
      <c r="D3016" s="1" t="s">
        <v>351</v>
      </c>
      <c r="E3016">
        <v>0</v>
      </c>
      <c r="F3016">
        <v>0</v>
      </c>
      <c r="G3016">
        <v>0</v>
      </c>
    </row>
    <row r="3017" spans="1:7" x14ac:dyDescent="0.3">
      <c r="A3017" s="1" t="s">
        <v>69</v>
      </c>
      <c r="B3017">
        <v>2021</v>
      </c>
      <c r="C3017" s="1" t="s">
        <v>83</v>
      </c>
      <c r="D3017" s="1" t="s">
        <v>84</v>
      </c>
      <c r="E3017">
        <v>0</v>
      </c>
      <c r="F3017">
        <v>0</v>
      </c>
      <c r="G3017">
        <v>0</v>
      </c>
    </row>
    <row r="3018" spans="1:7" x14ac:dyDescent="0.3">
      <c r="A3018" s="1" t="s">
        <v>69</v>
      </c>
      <c r="B3018">
        <v>2021</v>
      </c>
      <c r="C3018" s="1" t="s">
        <v>83</v>
      </c>
      <c r="D3018" s="1" t="s">
        <v>86</v>
      </c>
      <c r="E3018">
        <v>7561.67</v>
      </c>
      <c r="F3018">
        <v>88607</v>
      </c>
      <c r="G3018">
        <v>246.42</v>
      </c>
    </row>
    <row r="3019" spans="1:7" x14ac:dyDescent="0.3">
      <c r="A3019" s="1" t="s">
        <v>69</v>
      </c>
      <c r="B3019">
        <v>2021</v>
      </c>
      <c r="C3019" s="1" t="s">
        <v>83</v>
      </c>
      <c r="D3019" s="1" t="s">
        <v>90</v>
      </c>
      <c r="E3019">
        <v>101052.85</v>
      </c>
      <c r="F3019">
        <v>643596</v>
      </c>
      <c r="G3019">
        <v>1744.72</v>
      </c>
    </row>
    <row r="3020" spans="1:7" x14ac:dyDescent="0.3">
      <c r="A3020" s="1" t="s">
        <v>69</v>
      </c>
      <c r="B3020">
        <v>2021</v>
      </c>
      <c r="C3020" s="1" t="s">
        <v>83</v>
      </c>
      <c r="D3020" s="1" t="s">
        <v>94</v>
      </c>
      <c r="E3020">
        <v>15053.56</v>
      </c>
      <c r="F3020">
        <v>555040</v>
      </c>
      <c r="G3020">
        <v>0</v>
      </c>
    </row>
    <row r="3021" spans="1:7" x14ac:dyDescent="0.3">
      <c r="A3021" s="1" t="s">
        <v>69</v>
      </c>
      <c r="B3021">
        <v>2021</v>
      </c>
      <c r="C3021" s="1" t="s">
        <v>98</v>
      </c>
      <c r="D3021" s="1" t="s">
        <v>99</v>
      </c>
      <c r="E3021">
        <v>504652.97</v>
      </c>
      <c r="F3021">
        <v>17739759</v>
      </c>
      <c r="G3021">
        <v>0</v>
      </c>
    </row>
    <row r="3022" spans="1:7" x14ac:dyDescent="0.3">
      <c r="A3022" s="1" t="s">
        <v>69</v>
      </c>
      <c r="B3022">
        <v>2021</v>
      </c>
      <c r="C3022" s="1" t="s">
        <v>98</v>
      </c>
      <c r="D3022" s="1" t="s">
        <v>104</v>
      </c>
      <c r="E3022">
        <v>464700.84</v>
      </c>
      <c r="F3022">
        <v>37832568</v>
      </c>
      <c r="G3022">
        <v>110834.04</v>
      </c>
    </row>
    <row r="3023" spans="1:7" x14ac:dyDescent="0.3">
      <c r="A3023" s="1" t="s">
        <v>69</v>
      </c>
      <c r="B3023">
        <v>2021</v>
      </c>
      <c r="C3023" s="1" t="s">
        <v>98</v>
      </c>
      <c r="D3023" s="1" t="s">
        <v>116</v>
      </c>
      <c r="E3023">
        <v>0</v>
      </c>
      <c r="F3023">
        <v>0</v>
      </c>
      <c r="G3023">
        <v>0</v>
      </c>
    </row>
    <row r="3024" spans="1:7" x14ac:dyDescent="0.3">
      <c r="A3024" s="1" t="s">
        <v>69</v>
      </c>
      <c r="B3024">
        <v>2021</v>
      </c>
      <c r="C3024" s="1" t="s">
        <v>98</v>
      </c>
      <c r="D3024" s="1" t="s">
        <v>122</v>
      </c>
      <c r="E3024">
        <v>1659070.2</v>
      </c>
      <c r="F3024">
        <v>43612856</v>
      </c>
      <c r="G3024">
        <v>0</v>
      </c>
    </row>
    <row r="3025" spans="1:7" x14ac:dyDescent="0.3">
      <c r="A3025" s="1" t="s">
        <v>69</v>
      </c>
      <c r="B3025">
        <v>2021</v>
      </c>
      <c r="C3025" s="1" t="s">
        <v>98</v>
      </c>
      <c r="D3025" s="1" t="s">
        <v>351</v>
      </c>
      <c r="E3025">
        <v>0</v>
      </c>
      <c r="F3025">
        <v>0</v>
      </c>
      <c r="G3025">
        <v>0</v>
      </c>
    </row>
    <row r="3026" spans="1:7" x14ac:dyDescent="0.3">
      <c r="A3026" s="1" t="s">
        <v>70</v>
      </c>
      <c r="B3026">
        <v>2015</v>
      </c>
      <c r="C3026" s="1" t="s">
        <v>83</v>
      </c>
      <c r="D3026" s="1" t="s">
        <v>84</v>
      </c>
      <c r="E3026">
        <v>0</v>
      </c>
      <c r="F3026">
        <v>0</v>
      </c>
      <c r="G3026">
        <v>0</v>
      </c>
    </row>
    <row r="3027" spans="1:7" x14ac:dyDescent="0.3">
      <c r="A3027" s="1" t="s">
        <v>70</v>
      </c>
      <c r="B3027">
        <v>2015</v>
      </c>
      <c r="C3027" s="1" t="s">
        <v>83</v>
      </c>
      <c r="D3027" s="1" t="s">
        <v>86</v>
      </c>
      <c r="E3027">
        <v>0</v>
      </c>
      <c r="F3027">
        <v>0</v>
      </c>
      <c r="G3027">
        <v>0</v>
      </c>
    </row>
    <row r="3028" spans="1:7" x14ac:dyDescent="0.3">
      <c r="A3028" s="1" t="s">
        <v>70</v>
      </c>
      <c r="B3028">
        <v>2015</v>
      </c>
      <c r="C3028" s="1" t="s">
        <v>83</v>
      </c>
      <c r="D3028" s="1" t="s">
        <v>90</v>
      </c>
      <c r="E3028">
        <v>96200.6</v>
      </c>
      <c r="F3028">
        <v>348984.65</v>
      </c>
      <c r="G3028">
        <v>1015</v>
      </c>
    </row>
    <row r="3029" spans="1:7" x14ac:dyDescent="0.3">
      <c r="A3029" s="1" t="s">
        <v>70</v>
      </c>
      <c r="B3029">
        <v>2015</v>
      </c>
      <c r="C3029" s="1" t="s">
        <v>83</v>
      </c>
      <c r="D3029" s="1" t="s">
        <v>94</v>
      </c>
      <c r="E3029">
        <v>189.41</v>
      </c>
      <c r="F3029">
        <v>1302</v>
      </c>
      <c r="G3029">
        <v>0</v>
      </c>
    </row>
    <row r="3030" spans="1:7" x14ac:dyDescent="0.3">
      <c r="A3030" s="1" t="s">
        <v>70</v>
      </c>
      <c r="B3030">
        <v>2015</v>
      </c>
      <c r="C3030" s="1" t="s">
        <v>98</v>
      </c>
      <c r="D3030" s="1" t="s">
        <v>99</v>
      </c>
      <c r="E3030">
        <v>296930.86</v>
      </c>
      <c r="F3030">
        <v>12591616.869999999</v>
      </c>
      <c r="G3030">
        <v>0</v>
      </c>
    </row>
    <row r="3031" spans="1:7" x14ac:dyDescent="0.3">
      <c r="A3031" s="1" t="s">
        <v>70</v>
      </c>
      <c r="B3031">
        <v>2015</v>
      </c>
      <c r="C3031" s="1" t="s">
        <v>98</v>
      </c>
      <c r="D3031" s="1" t="s">
        <v>104</v>
      </c>
      <c r="E3031">
        <v>338560.79</v>
      </c>
      <c r="F3031">
        <v>32657494.52</v>
      </c>
      <c r="G3031">
        <v>90482</v>
      </c>
    </row>
    <row r="3032" spans="1:7" x14ac:dyDescent="0.3">
      <c r="A3032" s="1" t="s">
        <v>70</v>
      </c>
      <c r="B3032">
        <v>2015</v>
      </c>
      <c r="C3032" s="1" t="s">
        <v>98</v>
      </c>
      <c r="D3032" s="1" t="s">
        <v>116</v>
      </c>
      <c r="E3032">
        <v>0</v>
      </c>
      <c r="F3032">
        <v>0</v>
      </c>
      <c r="G3032">
        <v>0</v>
      </c>
    </row>
    <row r="3033" spans="1:7" x14ac:dyDescent="0.3">
      <c r="A3033" s="1" t="s">
        <v>70</v>
      </c>
      <c r="B3033">
        <v>2015</v>
      </c>
      <c r="C3033" s="1" t="s">
        <v>98</v>
      </c>
      <c r="D3033" s="1" t="s">
        <v>122</v>
      </c>
      <c r="E3033">
        <v>1138938.28</v>
      </c>
      <c r="F3033">
        <v>33774408.049999997</v>
      </c>
      <c r="G3033">
        <v>0</v>
      </c>
    </row>
    <row r="3034" spans="1:7" x14ac:dyDescent="0.3">
      <c r="A3034" s="1" t="s">
        <v>70</v>
      </c>
      <c r="B3034">
        <v>2015</v>
      </c>
      <c r="C3034" s="1" t="s">
        <v>98</v>
      </c>
      <c r="D3034" s="1" t="s">
        <v>351</v>
      </c>
      <c r="E3034">
        <v>0</v>
      </c>
      <c r="F3034">
        <v>0</v>
      </c>
      <c r="G3034">
        <v>0</v>
      </c>
    </row>
    <row r="3035" spans="1:7" x14ac:dyDescent="0.3">
      <c r="A3035" s="1" t="s">
        <v>70</v>
      </c>
      <c r="B3035">
        <v>2016</v>
      </c>
      <c r="C3035" s="1" t="s">
        <v>83</v>
      </c>
      <c r="D3035" s="1" t="s">
        <v>84</v>
      </c>
      <c r="E3035">
        <v>0</v>
      </c>
      <c r="F3035">
        <v>0</v>
      </c>
      <c r="G3035">
        <v>0</v>
      </c>
    </row>
    <row r="3036" spans="1:7" x14ac:dyDescent="0.3">
      <c r="A3036" s="1" t="s">
        <v>70</v>
      </c>
      <c r="B3036">
        <v>2016</v>
      </c>
      <c r="C3036" s="1" t="s">
        <v>83</v>
      </c>
      <c r="D3036" s="1" t="s">
        <v>86</v>
      </c>
      <c r="E3036">
        <v>0</v>
      </c>
      <c r="F3036">
        <v>0</v>
      </c>
      <c r="G3036">
        <v>0</v>
      </c>
    </row>
    <row r="3037" spans="1:7" x14ac:dyDescent="0.3">
      <c r="A3037" s="1" t="s">
        <v>70</v>
      </c>
      <c r="B3037">
        <v>2016</v>
      </c>
      <c r="C3037" s="1" t="s">
        <v>83</v>
      </c>
      <c r="D3037" s="1" t="s">
        <v>90</v>
      </c>
      <c r="E3037">
        <v>90824.42</v>
      </c>
      <c r="F3037">
        <v>150558.32</v>
      </c>
      <c r="G3037">
        <v>420.48</v>
      </c>
    </row>
    <row r="3038" spans="1:7" x14ac:dyDescent="0.3">
      <c r="A3038" s="1" t="s">
        <v>70</v>
      </c>
      <c r="B3038">
        <v>2016</v>
      </c>
      <c r="C3038" s="1" t="s">
        <v>83</v>
      </c>
      <c r="D3038" s="1" t="s">
        <v>94</v>
      </c>
      <c r="E3038">
        <v>0</v>
      </c>
      <c r="F3038">
        <v>0</v>
      </c>
      <c r="G3038">
        <v>0</v>
      </c>
    </row>
    <row r="3039" spans="1:7" x14ac:dyDescent="0.3">
      <c r="A3039" s="1" t="s">
        <v>70</v>
      </c>
      <c r="B3039">
        <v>2016</v>
      </c>
      <c r="C3039" s="1" t="s">
        <v>98</v>
      </c>
      <c r="D3039" s="1" t="s">
        <v>99</v>
      </c>
      <c r="E3039">
        <v>297449.55</v>
      </c>
      <c r="F3039">
        <v>11845215.689999999</v>
      </c>
      <c r="G3039">
        <v>0</v>
      </c>
    </row>
    <row r="3040" spans="1:7" x14ac:dyDescent="0.3">
      <c r="A3040" s="1" t="s">
        <v>70</v>
      </c>
      <c r="B3040">
        <v>2016</v>
      </c>
      <c r="C3040" s="1" t="s">
        <v>98</v>
      </c>
      <c r="D3040" s="1" t="s">
        <v>104</v>
      </c>
      <c r="E3040">
        <v>311729.96000000002</v>
      </c>
      <c r="F3040">
        <v>26402620.899999999</v>
      </c>
      <c r="G3040">
        <v>67669.17</v>
      </c>
    </row>
    <row r="3041" spans="1:7" x14ac:dyDescent="0.3">
      <c r="A3041" s="1" t="s">
        <v>70</v>
      </c>
      <c r="B3041">
        <v>2016</v>
      </c>
      <c r="C3041" s="1" t="s">
        <v>98</v>
      </c>
      <c r="D3041" s="1" t="s">
        <v>116</v>
      </c>
      <c r="E3041">
        <v>0</v>
      </c>
      <c r="F3041">
        <v>0</v>
      </c>
      <c r="G3041">
        <v>0</v>
      </c>
    </row>
    <row r="3042" spans="1:7" x14ac:dyDescent="0.3">
      <c r="A3042" s="1" t="s">
        <v>70</v>
      </c>
      <c r="B3042">
        <v>2016</v>
      </c>
      <c r="C3042" s="1" t="s">
        <v>98</v>
      </c>
      <c r="D3042" s="1" t="s">
        <v>122</v>
      </c>
      <c r="E3042">
        <v>1156020.53</v>
      </c>
      <c r="F3042">
        <v>32665846.780000001</v>
      </c>
      <c r="G3042">
        <v>0</v>
      </c>
    </row>
    <row r="3043" spans="1:7" x14ac:dyDescent="0.3">
      <c r="A3043" s="1" t="s">
        <v>70</v>
      </c>
      <c r="B3043">
        <v>2016</v>
      </c>
      <c r="C3043" s="1" t="s">
        <v>98</v>
      </c>
      <c r="D3043" s="1" t="s">
        <v>351</v>
      </c>
      <c r="E3043">
        <v>0</v>
      </c>
      <c r="F3043">
        <v>0</v>
      </c>
      <c r="G3043">
        <v>0</v>
      </c>
    </row>
    <row r="3044" spans="1:7" x14ac:dyDescent="0.3">
      <c r="A3044" s="1" t="s">
        <v>70</v>
      </c>
      <c r="B3044">
        <v>2017</v>
      </c>
      <c r="C3044" s="1" t="s">
        <v>83</v>
      </c>
      <c r="D3044" s="1" t="s">
        <v>84</v>
      </c>
      <c r="E3044">
        <v>0</v>
      </c>
      <c r="F3044">
        <v>0</v>
      </c>
      <c r="G3044">
        <v>0</v>
      </c>
    </row>
    <row r="3045" spans="1:7" x14ac:dyDescent="0.3">
      <c r="A3045" s="1" t="s">
        <v>70</v>
      </c>
      <c r="B3045">
        <v>2017</v>
      </c>
      <c r="C3045" s="1" t="s">
        <v>83</v>
      </c>
      <c r="D3045" s="1" t="s">
        <v>86</v>
      </c>
      <c r="E3045">
        <v>0</v>
      </c>
      <c r="F3045">
        <v>0</v>
      </c>
      <c r="G3045">
        <v>0</v>
      </c>
    </row>
    <row r="3046" spans="1:7" x14ac:dyDescent="0.3">
      <c r="A3046" s="1" t="s">
        <v>70</v>
      </c>
      <c r="B3046">
        <v>2017</v>
      </c>
      <c r="C3046" s="1" t="s">
        <v>83</v>
      </c>
      <c r="D3046" s="1" t="s">
        <v>90</v>
      </c>
      <c r="E3046">
        <v>79375.16</v>
      </c>
      <c r="F3046">
        <v>162087.88</v>
      </c>
      <c r="G3046">
        <v>422.05</v>
      </c>
    </row>
    <row r="3047" spans="1:7" x14ac:dyDescent="0.3">
      <c r="A3047" s="1" t="s">
        <v>70</v>
      </c>
      <c r="B3047">
        <v>2017</v>
      </c>
      <c r="C3047" s="1" t="s">
        <v>83</v>
      </c>
      <c r="D3047" s="1" t="s">
        <v>94</v>
      </c>
      <c r="E3047">
        <v>0</v>
      </c>
      <c r="F3047">
        <v>0</v>
      </c>
      <c r="G3047">
        <v>0</v>
      </c>
    </row>
    <row r="3048" spans="1:7" x14ac:dyDescent="0.3">
      <c r="A3048" s="1" t="s">
        <v>70</v>
      </c>
      <c r="B3048">
        <v>2017</v>
      </c>
      <c r="C3048" s="1" t="s">
        <v>98</v>
      </c>
      <c r="D3048" s="1" t="s">
        <v>99</v>
      </c>
      <c r="E3048">
        <v>317118.58</v>
      </c>
      <c r="F3048">
        <v>12711260.15</v>
      </c>
      <c r="G3048">
        <v>0</v>
      </c>
    </row>
    <row r="3049" spans="1:7" x14ac:dyDescent="0.3">
      <c r="A3049" s="1" t="s">
        <v>70</v>
      </c>
      <c r="B3049">
        <v>2017</v>
      </c>
      <c r="C3049" s="1" t="s">
        <v>98</v>
      </c>
      <c r="D3049" s="1" t="s">
        <v>104</v>
      </c>
      <c r="E3049">
        <v>310936.37</v>
      </c>
      <c r="F3049">
        <v>27248515.66</v>
      </c>
      <c r="G3049">
        <v>62369.01</v>
      </c>
    </row>
    <row r="3050" spans="1:7" x14ac:dyDescent="0.3">
      <c r="A3050" s="1" t="s">
        <v>70</v>
      </c>
      <c r="B3050">
        <v>2017</v>
      </c>
      <c r="C3050" s="1" t="s">
        <v>98</v>
      </c>
      <c r="D3050" s="1" t="s">
        <v>116</v>
      </c>
      <c r="E3050">
        <v>0</v>
      </c>
      <c r="F3050">
        <v>0</v>
      </c>
      <c r="G3050">
        <v>0</v>
      </c>
    </row>
    <row r="3051" spans="1:7" x14ac:dyDescent="0.3">
      <c r="A3051" s="1" t="s">
        <v>70</v>
      </c>
      <c r="B3051">
        <v>2017</v>
      </c>
      <c r="C3051" s="1" t="s">
        <v>98</v>
      </c>
      <c r="D3051" s="1" t="s">
        <v>122</v>
      </c>
      <c r="E3051">
        <v>1213656.67</v>
      </c>
      <c r="F3051">
        <v>33911196.289999999</v>
      </c>
      <c r="G3051">
        <v>0</v>
      </c>
    </row>
    <row r="3052" spans="1:7" x14ac:dyDescent="0.3">
      <c r="A3052" s="1" t="s">
        <v>70</v>
      </c>
      <c r="B3052">
        <v>2017</v>
      </c>
      <c r="C3052" s="1" t="s">
        <v>98</v>
      </c>
      <c r="D3052" s="1" t="s">
        <v>351</v>
      </c>
      <c r="E3052">
        <v>0</v>
      </c>
      <c r="F3052">
        <v>0</v>
      </c>
      <c r="G3052">
        <v>0</v>
      </c>
    </row>
    <row r="3053" spans="1:7" x14ac:dyDescent="0.3">
      <c r="A3053" s="1" t="s">
        <v>70</v>
      </c>
      <c r="B3053">
        <v>2018</v>
      </c>
      <c r="C3053" s="1" t="s">
        <v>83</v>
      </c>
      <c r="D3053" s="1" t="s">
        <v>84</v>
      </c>
      <c r="E3053">
        <v>0</v>
      </c>
      <c r="F3053">
        <v>0</v>
      </c>
      <c r="G3053">
        <v>0</v>
      </c>
    </row>
    <row r="3054" spans="1:7" x14ac:dyDescent="0.3">
      <c r="A3054" s="1" t="s">
        <v>70</v>
      </c>
      <c r="B3054">
        <v>2018</v>
      </c>
      <c r="C3054" s="1" t="s">
        <v>83</v>
      </c>
      <c r="D3054" s="1" t="s">
        <v>86</v>
      </c>
      <c r="E3054">
        <v>0</v>
      </c>
      <c r="F3054">
        <v>0</v>
      </c>
      <c r="G3054">
        <v>0</v>
      </c>
    </row>
    <row r="3055" spans="1:7" x14ac:dyDescent="0.3">
      <c r="A3055" s="1" t="s">
        <v>70</v>
      </c>
      <c r="B3055">
        <v>2018</v>
      </c>
      <c r="C3055" s="1" t="s">
        <v>83</v>
      </c>
      <c r="D3055" s="1" t="s">
        <v>90</v>
      </c>
      <c r="E3055">
        <v>59002.77</v>
      </c>
      <c r="F3055">
        <v>151984</v>
      </c>
      <c r="G3055">
        <v>425.76</v>
      </c>
    </row>
    <row r="3056" spans="1:7" x14ac:dyDescent="0.3">
      <c r="A3056" s="1" t="s">
        <v>70</v>
      </c>
      <c r="B3056">
        <v>2018</v>
      </c>
      <c r="C3056" s="1" t="s">
        <v>83</v>
      </c>
      <c r="D3056" s="1" t="s">
        <v>94</v>
      </c>
      <c r="E3056">
        <v>0</v>
      </c>
      <c r="F3056">
        <v>0</v>
      </c>
      <c r="G3056">
        <v>0</v>
      </c>
    </row>
    <row r="3057" spans="1:7" x14ac:dyDescent="0.3">
      <c r="A3057" s="1" t="s">
        <v>70</v>
      </c>
      <c r="B3057">
        <v>2018</v>
      </c>
      <c r="C3057" s="1" t="s">
        <v>98</v>
      </c>
      <c r="D3057" s="1" t="s">
        <v>99</v>
      </c>
      <c r="E3057">
        <v>337881.95</v>
      </c>
      <c r="F3057">
        <v>13629278.630000001</v>
      </c>
      <c r="G3057">
        <v>0</v>
      </c>
    </row>
    <row r="3058" spans="1:7" x14ac:dyDescent="0.3">
      <c r="A3058" s="1" t="s">
        <v>70</v>
      </c>
      <c r="B3058">
        <v>2018</v>
      </c>
      <c r="C3058" s="1" t="s">
        <v>98</v>
      </c>
      <c r="D3058" s="1" t="s">
        <v>104</v>
      </c>
      <c r="E3058">
        <v>312446.75</v>
      </c>
      <c r="F3058">
        <v>27776815.440000001</v>
      </c>
      <c r="G3058">
        <v>63928.57</v>
      </c>
    </row>
    <row r="3059" spans="1:7" x14ac:dyDescent="0.3">
      <c r="A3059" s="1" t="s">
        <v>70</v>
      </c>
      <c r="B3059">
        <v>2018</v>
      </c>
      <c r="C3059" s="1" t="s">
        <v>98</v>
      </c>
      <c r="D3059" s="1" t="s">
        <v>116</v>
      </c>
      <c r="E3059">
        <v>0</v>
      </c>
      <c r="F3059">
        <v>0</v>
      </c>
      <c r="G3059">
        <v>0</v>
      </c>
    </row>
    <row r="3060" spans="1:7" x14ac:dyDescent="0.3">
      <c r="A3060" s="1" t="s">
        <v>70</v>
      </c>
      <c r="B3060">
        <v>2018</v>
      </c>
      <c r="C3060" s="1" t="s">
        <v>98</v>
      </c>
      <c r="D3060" s="1" t="s">
        <v>122</v>
      </c>
      <c r="E3060">
        <v>1285518.24</v>
      </c>
      <c r="F3060">
        <v>37012070.82</v>
      </c>
      <c r="G3060">
        <v>0</v>
      </c>
    </row>
    <row r="3061" spans="1:7" x14ac:dyDescent="0.3">
      <c r="A3061" s="1" t="s">
        <v>70</v>
      </c>
      <c r="B3061">
        <v>2018</v>
      </c>
      <c r="C3061" s="1" t="s">
        <v>98</v>
      </c>
      <c r="D3061" s="1" t="s">
        <v>351</v>
      </c>
      <c r="E3061">
        <v>0</v>
      </c>
      <c r="F3061">
        <v>0</v>
      </c>
      <c r="G3061">
        <v>0</v>
      </c>
    </row>
    <row r="3062" spans="1:7" x14ac:dyDescent="0.3">
      <c r="A3062" s="1" t="s">
        <v>70</v>
      </c>
      <c r="B3062">
        <v>2019</v>
      </c>
      <c r="C3062" s="1" t="s">
        <v>83</v>
      </c>
      <c r="D3062" s="1" t="s">
        <v>84</v>
      </c>
      <c r="E3062">
        <v>0</v>
      </c>
      <c r="F3062">
        <v>0</v>
      </c>
      <c r="G3062">
        <v>0</v>
      </c>
    </row>
    <row r="3063" spans="1:7" x14ac:dyDescent="0.3">
      <c r="A3063" s="1" t="s">
        <v>70</v>
      </c>
      <c r="B3063">
        <v>2019</v>
      </c>
      <c r="C3063" s="1" t="s">
        <v>83</v>
      </c>
      <c r="D3063" s="1" t="s">
        <v>86</v>
      </c>
      <c r="E3063">
        <v>0</v>
      </c>
      <c r="F3063">
        <v>0</v>
      </c>
      <c r="G3063">
        <v>0</v>
      </c>
    </row>
    <row r="3064" spans="1:7" x14ac:dyDescent="0.3">
      <c r="A3064" s="1" t="s">
        <v>70</v>
      </c>
      <c r="B3064">
        <v>2019</v>
      </c>
      <c r="C3064" s="1" t="s">
        <v>83</v>
      </c>
      <c r="D3064" s="1" t="s">
        <v>90</v>
      </c>
      <c r="E3064">
        <v>17371.849999999999</v>
      </c>
      <c r="F3064">
        <v>152702.29</v>
      </c>
      <c r="G3064">
        <v>428.18</v>
      </c>
    </row>
    <row r="3065" spans="1:7" x14ac:dyDescent="0.3">
      <c r="A3065" s="1" t="s">
        <v>70</v>
      </c>
      <c r="B3065">
        <v>2019</v>
      </c>
      <c r="C3065" s="1" t="s">
        <v>83</v>
      </c>
      <c r="D3065" s="1" t="s">
        <v>94</v>
      </c>
      <c r="E3065">
        <v>0</v>
      </c>
      <c r="F3065">
        <v>0</v>
      </c>
      <c r="G3065">
        <v>0</v>
      </c>
    </row>
    <row r="3066" spans="1:7" x14ac:dyDescent="0.3">
      <c r="A3066" s="1" t="s">
        <v>70</v>
      </c>
      <c r="B3066">
        <v>2019</v>
      </c>
      <c r="C3066" s="1" t="s">
        <v>98</v>
      </c>
      <c r="D3066" s="1" t="s">
        <v>99</v>
      </c>
      <c r="E3066">
        <v>372203.53</v>
      </c>
      <c r="F3066">
        <v>13922618.27</v>
      </c>
      <c r="G3066">
        <v>0</v>
      </c>
    </row>
    <row r="3067" spans="1:7" x14ac:dyDescent="0.3">
      <c r="A3067" s="1" t="s">
        <v>70</v>
      </c>
      <c r="B3067">
        <v>2019</v>
      </c>
      <c r="C3067" s="1" t="s">
        <v>98</v>
      </c>
      <c r="D3067" s="1" t="s">
        <v>104</v>
      </c>
      <c r="E3067">
        <v>305570.23</v>
      </c>
      <c r="F3067">
        <v>28585056.719999999</v>
      </c>
      <c r="G3067">
        <v>65560.34</v>
      </c>
    </row>
    <row r="3068" spans="1:7" x14ac:dyDescent="0.3">
      <c r="A3068" s="1" t="s">
        <v>70</v>
      </c>
      <c r="B3068">
        <v>2019</v>
      </c>
      <c r="C3068" s="1" t="s">
        <v>98</v>
      </c>
      <c r="D3068" s="1" t="s">
        <v>116</v>
      </c>
      <c r="E3068">
        <v>0</v>
      </c>
      <c r="F3068">
        <v>0</v>
      </c>
      <c r="G3068">
        <v>0</v>
      </c>
    </row>
    <row r="3069" spans="1:7" x14ac:dyDescent="0.3">
      <c r="A3069" s="1" t="s">
        <v>70</v>
      </c>
      <c r="B3069">
        <v>2019</v>
      </c>
      <c r="C3069" s="1" t="s">
        <v>98</v>
      </c>
      <c r="D3069" s="1" t="s">
        <v>122</v>
      </c>
      <c r="E3069">
        <v>1416254.58</v>
      </c>
      <c r="F3069">
        <v>37877346.520000003</v>
      </c>
      <c r="G3069">
        <v>0</v>
      </c>
    </row>
    <row r="3070" spans="1:7" x14ac:dyDescent="0.3">
      <c r="A3070" s="1" t="s">
        <v>70</v>
      </c>
      <c r="B3070">
        <v>2019</v>
      </c>
      <c r="C3070" s="1" t="s">
        <v>98</v>
      </c>
      <c r="D3070" s="1" t="s">
        <v>351</v>
      </c>
      <c r="E3070">
        <v>0</v>
      </c>
      <c r="F3070">
        <v>0</v>
      </c>
      <c r="G3070">
        <v>0</v>
      </c>
    </row>
    <row r="3071" spans="1:7" x14ac:dyDescent="0.3">
      <c r="A3071" s="1" t="s">
        <v>70</v>
      </c>
      <c r="B3071">
        <v>2020</v>
      </c>
      <c r="C3071" s="1" t="s">
        <v>83</v>
      </c>
      <c r="D3071" s="1" t="s">
        <v>84</v>
      </c>
      <c r="E3071">
        <v>0</v>
      </c>
      <c r="F3071">
        <v>0</v>
      </c>
      <c r="G3071">
        <v>0</v>
      </c>
    </row>
    <row r="3072" spans="1:7" x14ac:dyDescent="0.3">
      <c r="A3072" s="1" t="s">
        <v>70</v>
      </c>
      <c r="B3072">
        <v>2020</v>
      </c>
      <c r="C3072" s="1" t="s">
        <v>83</v>
      </c>
      <c r="D3072" s="1" t="s">
        <v>86</v>
      </c>
      <c r="E3072">
        <v>0</v>
      </c>
      <c r="F3072">
        <v>0</v>
      </c>
      <c r="G3072">
        <v>0</v>
      </c>
    </row>
    <row r="3073" spans="1:7" x14ac:dyDescent="0.3">
      <c r="A3073" s="1" t="s">
        <v>70</v>
      </c>
      <c r="B3073">
        <v>2020</v>
      </c>
      <c r="C3073" s="1" t="s">
        <v>83</v>
      </c>
      <c r="D3073" s="1" t="s">
        <v>90</v>
      </c>
      <c r="E3073">
        <v>33116.720000000001</v>
      </c>
      <c r="F3073">
        <v>149996.60999999999</v>
      </c>
      <c r="G3073">
        <v>418.8</v>
      </c>
    </row>
    <row r="3074" spans="1:7" x14ac:dyDescent="0.3">
      <c r="A3074" s="1" t="s">
        <v>70</v>
      </c>
      <c r="B3074">
        <v>2020</v>
      </c>
      <c r="C3074" s="1" t="s">
        <v>83</v>
      </c>
      <c r="D3074" s="1" t="s">
        <v>94</v>
      </c>
      <c r="E3074">
        <v>0</v>
      </c>
      <c r="F3074">
        <v>0</v>
      </c>
      <c r="G3074">
        <v>0</v>
      </c>
    </row>
    <row r="3075" spans="1:7" x14ac:dyDescent="0.3">
      <c r="A3075" s="1" t="s">
        <v>70</v>
      </c>
      <c r="B3075">
        <v>2020</v>
      </c>
      <c r="C3075" s="1" t="s">
        <v>98</v>
      </c>
      <c r="D3075" s="1" t="s">
        <v>99</v>
      </c>
      <c r="E3075">
        <v>361564.38</v>
      </c>
      <c r="F3075">
        <v>13151570.66</v>
      </c>
      <c r="G3075">
        <v>0</v>
      </c>
    </row>
    <row r="3076" spans="1:7" x14ac:dyDescent="0.3">
      <c r="A3076" s="1" t="s">
        <v>70</v>
      </c>
      <c r="B3076">
        <v>2020</v>
      </c>
      <c r="C3076" s="1" t="s">
        <v>98</v>
      </c>
      <c r="D3076" s="1" t="s">
        <v>104</v>
      </c>
      <c r="E3076">
        <v>312836.01</v>
      </c>
      <c r="F3076">
        <v>27170310.030000001</v>
      </c>
      <c r="G3076">
        <v>67291.58</v>
      </c>
    </row>
    <row r="3077" spans="1:7" x14ac:dyDescent="0.3">
      <c r="A3077" s="1" t="s">
        <v>70</v>
      </c>
      <c r="B3077">
        <v>2020</v>
      </c>
      <c r="C3077" s="1" t="s">
        <v>98</v>
      </c>
      <c r="D3077" s="1" t="s">
        <v>116</v>
      </c>
      <c r="E3077">
        <v>0</v>
      </c>
      <c r="F3077">
        <v>0</v>
      </c>
      <c r="G3077">
        <v>0</v>
      </c>
    </row>
    <row r="3078" spans="1:7" x14ac:dyDescent="0.3">
      <c r="A3078" s="1" t="s">
        <v>70</v>
      </c>
      <c r="B3078">
        <v>2020</v>
      </c>
      <c r="C3078" s="1" t="s">
        <v>98</v>
      </c>
      <c r="D3078" s="1" t="s">
        <v>122</v>
      </c>
      <c r="E3078">
        <v>1411099.27</v>
      </c>
      <c r="F3078">
        <v>38067650.280000001</v>
      </c>
      <c r="G3078">
        <v>0</v>
      </c>
    </row>
    <row r="3079" spans="1:7" x14ac:dyDescent="0.3">
      <c r="A3079" s="1" t="s">
        <v>70</v>
      </c>
      <c r="B3079">
        <v>2020</v>
      </c>
      <c r="C3079" s="1" t="s">
        <v>98</v>
      </c>
      <c r="D3079" s="1" t="s">
        <v>351</v>
      </c>
      <c r="E3079">
        <v>0</v>
      </c>
      <c r="F3079">
        <v>0</v>
      </c>
      <c r="G3079">
        <v>0</v>
      </c>
    </row>
    <row r="3080" spans="1:7" x14ac:dyDescent="0.3">
      <c r="A3080" s="1" t="s">
        <v>70</v>
      </c>
      <c r="B3080">
        <v>2021</v>
      </c>
      <c r="C3080" s="1" t="s">
        <v>83</v>
      </c>
      <c r="D3080" s="1" t="s">
        <v>84</v>
      </c>
      <c r="E3080">
        <v>0</v>
      </c>
      <c r="F3080">
        <v>0</v>
      </c>
      <c r="G3080">
        <v>0</v>
      </c>
    </row>
    <row r="3081" spans="1:7" x14ac:dyDescent="0.3">
      <c r="A3081" s="1" t="s">
        <v>70</v>
      </c>
      <c r="B3081">
        <v>2021</v>
      </c>
      <c r="C3081" s="1" t="s">
        <v>83</v>
      </c>
      <c r="D3081" s="1" t="s">
        <v>86</v>
      </c>
      <c r="E3081">
        <v>0</v>
      </c>
      <c r="F3081">
        <v>0</v>
      </c>
      <c r="G3081">
        <v>0</v>
      </c>
    </row>
    <row r="3082" spans="1:7" x14ac:dyDescent="0.3">
      <c r="A3082" s="1" t="s">
        <v>70</v>
      </c>
      <c r="B3082">
        <v>2021</v>
      </c>
      <c r="C3082" s="1" t="s">
        <v>83</v>
      </c>
      <c r="D3082" s="1" t="s">
        <v>90</v>
      </c>
      <c r="E3082">
        <v>31123.43</v>
      </c>
      <c r="F3082">
        <v>149538.96</v>
      </c>
      <c r="G3082">
        <v>419.02</v>
      </c>
    </row>
    <row r="3083" spans="1:7" x14ac:dyDescent="0.3">
      <c r="A3083" s="1" t="s">
        <v>70</v>
      </c>
      <c r="B3083">
        <v>2021</v>
      </c>
      <c r="C3083" s="1" t="s">
        <v>83</v>
      </c>
      <c r="D3083" s="1" t="s">
        <v>94</v>
      </c>
      <c r="E3083">
        <v>0</v>
      </c>
      <c r="F3083">
        <v>0</v>
      </c>
      <c r="G3083">
        <v>0</v>
      </c>
    </row>
    <row r="3084" spans="1:7" x14ac:dyDescent="0.3">
      <c r="A3084" s="1" t="s">
        <v>70</v>
      </c>
      <c r="B3084">
        <v>2021</v>
      </c>
      <c r="C3084" s="1" t="s">
        <v>98</v>
      </c>
      <c r="D3084" s="1" t="s">
        <v>99</v>
      </c>
      <c r="E3084">
        <v>368871.64</v>
      </c>
      <c r="F3084">
        <v>13359348.58</v>
      </c>
      <c r="G3084">
        <v>0</v>
      </c>
    </row>
    <row r="3085" spans="1:7" x14ac:dyDescent="0.3">
      <c r="A3085" s="1" t="s">
        <v>70</v>
      </c>
      <c r="B3085">
        <v>2021</v>
      </c>
      <c r="C3085" s="1" t="s">
        <v>98</v>
      </c>
      <c r="D3085" s="1" t="s">
        <v>104</v>
      </c>
      <c r="E3085">
        <v>325618.2</v>
      </c>
      <c r="F3085">
        <v>27406327.859999999</v>
      </c>
      <c r="G3085">
        <v>67224.649999999994</v>
      </c>
    </row>
    <row r="3086" spans="1:7" x14ac:dyDescent="0.3">
      <c r="A3086" s="1" t="s">
        <v>70</v>
      </c>
      <c r="B3086">
        <v>2021</v>
      </c>
      <c r="C3086" s="1" t="s">
        <v>98</v>
      </c>
      <c r="D3086" s="1" t="s">
        <v>116</v>
      </c>
      <c r="E3086">
        <v>0</v>
      </c>
      <c r="F3086">
        <v>0</v>
      </c>
      <c r="G3086">
        <v>0</v>
      </c>
    </row>
    <row r="3087" spans="1:7" x14ac:dyDescent="0.3">
      <c r="A3087" s="1" t="s">
        <v>70</v>
      </c>
      <c r="B3087">
        <v>2021</v>
      </c>
      <c r="C3087" s="1" t="s">
        <v>98</v>
      </c>
      <c r="D3087" s="1" t="s">
        <v>122</v>
      </c>
      <c r="E3087">
        <v>1439177.44</v>
      </c>
      <c r="F3087">
        <v>37305568.159999996</v>
      </c>
      <c r="G3087">
        <v>0</v>
      </c>
    </row>
    <row r="3088" spans="1:7" x14ac:dyDescent="0.3">
      <c r="A3088" s="1" t="s">
        <v>70</v>
      </c>
      <c r="B3088">
        <v>2021</v>
      </c>
      <c r="C3088" s="1" t="s">
        <v>98</v>
      </c>
      <c r="D3088" s="1" t="s">
        <v>351</v>
      </c>
      <c r="E3088">
        <v>0</v>
      </c>
      <c r="F3088">
        <v>0</v>
      </c>
      <c r="G3088">
        <v>0</v>
      </c>
    </row>
    <row r="3089" spans="1:7" x14ac:dyDescent="0.3">
      <c r="A3089" s="1" t="s">
        <v>71</v>
      </c>
      <c r="B3089">
        <v>2015</v>
      </c>
      <c r="C3089" s="1" t="s">
        <v>83</v>
      </c>
      <c r="D3089" s="1" t="s">
        <v>84</v>
      </c>
      <c r="E3089">
        <v>0</v>
      </c>
      <c r="F3089">
        <v>0</v>
      </c>
      <c r="G3089">
        <v>0</v>
      </c>
    </row>
    <row r="3090" spans="1:7" x14ac:dyDescent="0.3">
      <c r="A3090" s="1" t="s">
        <v>71</v>
      </c>
      <c r="B3090">
        <v>2015</v>
      </c>
      <c r="C3090" s="1" t="s">
        <v>83</v>
      </c>
      <c r="D3090" s="1" t="s">
        <v>86</v>
      </c>
      <c r="E3090">
        <v>14833.01</v>
      </c>
      <c r="F3090">
        <v>112347</v>
      </c>
      <c r="G3090">
        <v>308</v>
      </c>
    </row>
    <row r="3091" spans="1:7" x14ac:dyDescent="0.3">
      <c r="A3091" s="1" t="s">
        <v>71</v>
      </c>
      <c r="B3091">
        <v>2015</v>
      </c>
      <c r="C3091" s="1" t="s">
        <v>83</v>
      </c>
      <c r="D3091" s="1" t="s">
        <v>90</v>
      </c>
      <c r="E3091">
        <v>414643.96</v>
      </c>
      <c r="F3091">
        <v>11130781</v>
      </c>
      <c r="G3091">
        <v>32081</v>
      </c>
    </row>
    <row r="3092" spans="1:7" x14ac:dyDescent="0.3">
      <c r="A3092" s="1" t="s">
        <v>71</v>
      </c>
      <c r="B3092">
        <v>2015</v>
      </c>
      <c r="C3092" s="1" t="s">
        <v>83</v>
      </c>
      <c r="D3092" s="1" t="s">
        <v>94</v>
      </c>
      <c r="E3092">
        <v>65634.47</v>
      </c>
      <c r="F3092">
        <v>2379065</v>
      </c>
      <c r="G3092">
        <v>0</v>
      </c>
    </row>
    <row r="3093" spans="1:7" x14ac:dyDescent="0.3">
      <c r="A3093" s="1" t="s">
        <v>71</v>
      </c>
      <c r="B3093">
        <v>2015</v>
      </c>
      <c r="C3093" s="1" t="s">
        <v>98</v>
      </c>
      <c r="D3093" s="1" t="s">
        <v>99</v>
      </c>
      <c r="E3093">
        <v>3840221.45</v>
      </c>
      <c r="F3093">
        <v>160005743</v>
      </c>
      <c r="G3093">
        <v>0</v>
      </c>
    </row>
    <row r="3094" spans="1:7" x14ac:dyDescent="0.3">
      <c r="A3094" s="1" t="s">
        <v>71</v>
      </c>
      <c r="B3094">
        <v>2015</v>
      </c>
      <c r="C3094" s="1" t="s">
        <v>98</v>
      </c>
      <c r="D3094" s="1" t="s">
        <v>104</v>
      </c>
      <c r="E3094">
        <v>4985729.17</v>
      </c>
      <c r="F3094">
        <v>502382871</v>
      </c>
      <c r="G3094">
        <v>1326646</v>
      </c>
    </row>
    <row r="3095" spans="1:7" x14ac:dyDescent="0.3">
      <c r="A3095" s="1" t="s">
        <v>71</v>
      </c>
      <c r="B3095">
        <v>2015</v>
      </c>
      <c r="C3095" s="1" t="s">
        <v>98</v>
      </c>
      <c r="D3095" s="1" t="s">
        <v>116</v>
      </c>
      <c r="E3095">
        <v>0</v>
      </c>
      <c r="F3095">
        <v>0</v>
      </c>
      <c r="G3095">
        <v>0</v>
      </c>
    </row>
    <row r="3096" spans="1:7" x14ac:dyDescent="0.3">
      <c r="A3096" s="1" t="s">
        <v>71</v>
      </c>
      <c r="B3096">
        <v>2015</v>
      </c>
      <c r="C3096" s="1" t="s">
        <v>98</v>
      </c>
      <c r="D3096" s="1" t="s">
        <v>122</v>
      </c>
      <c r="E3096">
        <v>12901936.77</v>
      </c>
      <c r="F3096">
        <v>362134455.95999998</v>
      </c>
      <c r="G3096">
        <v>0</v>
      </c>
    </row>
    <row r="3097" spans="1:7" x14ac:dyDescent="0.3">
      <c r="A3097" s="1" t="s">
        <v>71</v>
      </c>
      <c r="B3097">
        <v>2015</v>
      </c>
      <c r="C3097" s="1" t="s">
        <v>98</v>
      </c>
      <c r="D3097" s="1" t="s">
        <v>351</v>
      </c>
      <c r="E3097">
        <v>0</v>
      </c>
      <c r="F3097">
        <v>0</v>
      </c>
      <c r="G3097">
        <v>0</v>
      </c>
    </row>
    <row r="3098" spans="1:7" x14ac:dyDescent="0.3">
      <c r="A3098" s="1" t="s">
        <v>71</v>
      </c>
      <c r="B3098">
        <v>2016</v>
      </c>
      <c r="C3098" s="1" t="s">
        <v>83</v>
      </c>
      <c r="D3098" s="1" t="s">
        <v>84</v>
      </c>
      <c r="E3098">
        <v>0</v>
      </c>
      <c r="F3098">
        <v>0</v>
      </c>
      <c r="G3098">
        <v>0</v>
      </c>
    </row>
    <row r="3099" spans="1:7" x14ac:dyDescent="0.3">
      <c r="A3099" s="1" t="s">
        <v>71</v>
      </c>
      <c r="B3099">
        <v>2016</v>
      </c>
      <c r="C3099" s="1" t="s">
        <v>83</v>
      </c>
      <c r="D3099" s="1" t="s">
        <v>86</v>
      </c>
      <c r="E3099">
        <v>14127.13</v>
      </c>
      <c r="F3099">
        <v>112347</v>
      </c>
      <c r="G3099">
        <v>308</v>
      </c>
    </row>
    <row r="3100" spans="1:7" x14ac:dyDescent="0.3">
      <c r="A3100" s="1" t="s">
        <v>71</v>
      </c>
      <c r="B3100">
        <v>2016</v>
      </c>
      <c r="C3100" s="1" t="s">
        <v>83</v>
      </c>
      <c r="D3100" s="1" t="s">
        <v>90</v>
      </c>
      <c r="E3100">
        <v>384783.75</v>
      </c>
      <c r="F3100">
        <v>8801836</v>
      </c>
      <c r="G3100">
        <v>22899</v>
      </c>
    </row>
    <row r="3101" spans="1:7" x14ac:dyDescent="0.3">
      <c r="A3101" s="1" t="s">
        <v>71</v>
      </c>
      <c r="B3101">
        <v>2016</v>
      </c>
      <c r="C3101" s="1" t="s">
        <v>83</v>
      </c>
      <c r="D3101" s="1" t="s">
        <v>94</v>
      </c>
      <c r="E3101">
        <v>65042.43</v>
      </c>
      <c r="F3101">
        <v>2354331</v>
      </c>
      <c r="G3101">
        <v>0</v>
      </c>
    </row>
    <row r="3102" spans="1:7" x14ac:dyDescent="0.3">
      <c r="A3102" s="1" t="s">
        <v>71</v>
      </c>
      <c r="B3102">
        <v>2016</v>
      </c>
      <c r="C3102" s="1" t="s">
        <v>98</v>
      </c>
      <c r="D3102" s="1" t="s">
        <v>99</v>
      </c>
      <c r="E3102">
        <v>3932968.6</v>
      </c>
      <c r="F3102">
        <v>156626268</v>
      </c>
      <c r="G3102">
        <v>4107</v>
      </c>
    </row>
    <row r="3103" spans="1:7" x14ac:dyDescent="0.3">
      <c r="A3103" s="1" t="s">
        <v>71</v>
      </c>
      <c r="B3103">
        <v>2016</v>
      </c>
      <c r="C3103" s="1" t="s">
        <v>98</v>
      </c>
      <c r="D3103" s="1" t="s">
        <v>104</v>
      </c>
      <c r="E3103">
        <v>4924937.01</v>
      </c>
      <c r="F3103">
        <v>470731939</v>
      </c>
      <c r="G3103">
        <v>1287006</v>
      </c>
    </row>
    <row r="3104" spans="1:7" x14ac:dyDescent="0.3">
      <c r="A3104" s="1" t="s">
        <v>71</v>
      </c>
      <c r="B3104">
        <v>2016</v>
      </c>
      <c r="C3104" s="1" t="s">
        <v>98</v>
      </c>
      <c r="D3104" s="1" t="s">
        <v>116</v>
      </c>
      <c r="E3104">
        <v>0</v>
      </c>
      <c r="F3104">
        <v>0</v>
      </c>
      <c r="G3104">
        <v>0</v>
      </c>
    </row>
    <row r="3105" spans="1:7" x14ac:dyDescent="0.3">
      <c r="A3105" s="1" t="s">
        <v>71</v>
      </c>
      <c r="B3105">
        <v>2016</v>
      </c>
      <c r="C3105" s="1" t="s">
        <v>98</v>
      </c>
      <c r="D3105" s="1" t="s">
        <v>122</v>
      </c>
      <c r="E3105">
        <v>13197886.59</v>
      </c>
      <c r="F3105">
        <v>350213738</v>
      </c>
      <c r="G3105">
        <v>0</v>
      </c>
    </row>
    <row r="3106" spans="1:7" x14ac:dyDescent="0.3">
      <c r="A3106" s="1" t="s">
        <v>71</v>
      </c>
      <c r="B3106">
        <v>2016</v>
      </c>
      <c r="C3106" s="1" t="s">
        <v>98</v>
      </c>
      <c r="D3106" s="1" t="s">
        <v>351</v>
      </c>
      <c r="E3106">
        <v>0</v>
      </c>
      <c r="F3106">
        <v>0</v>
      </c>
      <c r="G3106">
        <v>0</v>
      </c>
    </row>
    <row r="3107" spans="1:7" x14ac:dyDescent="0.3">
      <c r="A3107" s="1" t="s">
        <v>71</v>
      </c>
      <c r="B3107">
        <v>2017</v>
      </c>
      <c r="C3107" s="1" t="s">
        <v>83</v>
      </c>
      <c r="D3107" s="1" t="s">
        <v>84</v>
      </c>
      <c r="E3107">
        <v>0</v>
      </c>
      <c r="F3107">
        <v>0</v>
      </c>
      <c r="G3107">
        <v>0</v>
      </c>
    </row>
    <row r="3108" spans="1:7" x14ac:dyDescent="0.3">
      <c r="A3108" s="1" t="s">
        <v>71</v>
      </c>
      <c r="B3108">
        <v>2017</v>
      </c>
      <c r="C3108" s="1" t="s">
        <v>83</v>
      </c>
      <c r="D3108" s="1" t="s">
        <v>86</v>
      </c>
      <c r="E3108">
        <v>13421.2</v>
      </c>
      <c r="F3108">
        <v>112347</v>
      </c>
      <c r="G3108">
        <v>335</v>
      </c>
    </row>
    <row r="3109" spans="1:7" x14ac:dyDescent="0.3">
      <c r="A3109" s="1" t="s">
        <v>71</v>
      </c>
      <c r="B3109">
        <v>2017</v>
      </c>
      <c r="C3109" s="1" t="s">
        <v>83</v>
      </c>
      <c r="D3109" s="1" t="s">
        <v>90</v>
      </c>
      <c r="E3109">
        <v>367286.58</v>
      </c>
      <c r="F3109">
        <v>7790881</v>
      </c>
      <c r="G3109">
        <v>22051.97</v>
      </c>
    </row>
    <row r="3110" spans="1:7" x14ac:dyDescent="0.3">
      <c r="A3110" s="1" t="s">
        <v>71</v>
      </c>
      <c r="B3110">
        <v>2017</v>
      </c>
      <c r="C3110" s="1" t="s">
        <v>83</v>
      </c>
      <c r="D3110" s="1" t="s">
        <v>94</v>
      </c>
      <c r="E3110">
        <v>65283.1</v>
      </c>
      <c r="F3110">
        <v>2265329</v>
      </c>
      <c r="G3110">
        <v>0</v>
      </c>
    </row>
    <row r="3111" spans="1:7" x14ac:dyDescent="0.3">
      <c r="A3111" s="1" t="s">
        <v>71</v>
      </c>
      <c r="B3111">
        <v>2017</v>
      </c>
      <c r="C3111" s="1" t="s">
        <v>98</v>
      </c>
      <c r="D3111" s="1" t="s">
        <v>99</v>
      </c>
      <c r="E3111">
        <v>4109376.06</v>
      </c>
      <c r="F3111">
        <v>160508932</v>
      </c>
      <c r="G3111">
        <v>0</v>
      </c>
    </row>
    <row r="3112" spans="1:7" x14ac:dyDescent="0.3">
      <c r="A3112" s="1" t="s">
        <v>71</v>
      </c>
      <c r="B3112">
        <v>2017</v>
      </c>
      <c r="C3112" s="1" t="s">
        <v>98</v>
      </c>
      <c r="D3112" s="1" t="s">
        <v>104</v>
      </c>
      <c r="E3112">
        <v>5025928.9000000004</v>
      </c>
      <c r="F3112">
        <v>458508795</v>
      </c>
      <c r="G3112">
        <v>1270212.96</v>
      </c>
    </row>
    <row r="3113" spans="1:7" x14ac:dyDescent="0.3">
      <c r="A3113" s="1" t="s">
        <v>71</v>
      </c>
      <c r="B3113">
        <v>2017</v>
      </c>
      <c r="C3113" s="1" t="s">
        <v>98</v>
      </c>
      <c r="D3113" s="1" t="s">
        <v>116</v>
      </c>
      <c r="E3113">
        <v>0</v>
      </c>
      <c r="F3113">
        <v>0</v>
      </c>
      <c r="G3113">
        <v>0</v>
      </c>
    </row>
    <row r="3114" spans="1:7" x14ac:dyDescent="0.3">
      <c r="A3114" s="1" t="s">
        <v>71</v>
      </c>
      <c r="B3114">
        <v>2017</v>
      </c>
      <c r="C3114" s="1" t="s">
        <v>98</v>
      </c>
      <c r="D3114" s="1" t="s">
        <v>122</v>
      </c>
      <c r="E3114">
        <v>13774453.65</v>
      </c>
      <c r="F3114">
        <v>352998216</v>
      </c>
      <c r="G3114">
        <v>0</v>
      </c>
    </row>
    <row r="3115" spans="1:7" x14ac:dyDescent="0.3">
      <c r="A3115" s="1" t="s">
        <v>71</v>
      </c>
      <c r="B3115">
        <v>2017</v>
      </c>
      <c r="C3115" s="1" t="s">
        <v>98</v>
      </c>
      <c r="D3115" s="1" t="s">
        <v>351</v>
      </c>
      <c r="E3115">
        <v>0</v>
      </c>
      <c r="F3115">
        <v>0</v>
      </c>
      <c r="G3115">
        <v>0</v>
      </c>
    </row>
    <row r="3116" spans="1:7" x14ac:dyDescent="0.3">
      <c r="A3116" s="1" t="s">
        <v>71</v>
      </c>
      <c r="B3116">
        <v>2018</v>
      </c>
      <c r="C3116" s="1" t="s">
        <v>83</v>
      </c>
      <c r="D3116" s="1" t="s">
        <v>84</v>
      </c>
      <c r="E3116">
        <v>0</v>
      </c>
      <c r="F3116">
        <v>0</v>
      </c>
      <c r="G3116">
        <v>0</v>
      </c>
    </row>
    <row r="3117" spans="1:7" x14ac:dyDescent="0.3">
      <c r="A3117" s="1" t="s">
        <v>71</v>
      </c>
      <c r="B3117">
        <v>2018</v>
      </c>
      <c r="C3117" s="1" t="s">
        <v>83</v>
      </c>
      <c r="D3117" s="1" t="s">
        <v>86</v>
      </c>
      <c r="E3117">
        <v>13546.23</v>
      </c>
      <c r="F3117">
        <v>112347</v>
      </c>
      <c r="G3117">
        <v>335</v>
      </c>
    </row>
    <row r="3118" spans="1:7" x14ac:dyDescent="0.3">
      <c r="A3118" s="1" t="s">
        <v>71</v>
      </c>
      <c r="B3118">
        <v>2018</v>
      </c>
      <c r="C3118" s="1" t="s">
        <v>83</v>
      </c>
      <c r="D3118" s="1" t="s">
        <v>90</v>
      </c>
      <c r="E3118">
        <v>348617.3</v>
      </c>
      <c r="F3118">
        <v>7508135</v>
      </c>
      <c r="G3118">
        <v>21191</v>
      </c>
    </row>
    <row r="3119" spans="1:7" x14ac:dyDescent="0.3">
      <c r="A3119" s="1" t="s">
        <v>71</v>
      </c>
      <c r="B3119">
        <v>2018</v>
      </c>
      <c r="C3119" s="1" t="s">
        <v>83</v>
      </c>
      <c r="D3119" s="1" t="s">
        <v>94</v>
      </c>
      <c r="E3119">
        <v>72021.66</v>
      </c>
      <c r="F3119">
        <v>2202157</v>
      </c>
      <c r="G3119">
        <v>0</v>
      </c>
    </row>
    <row r="3120" spans="1:7" x14ac:dyDescent="0.3">
      <c r="A3120" s="1" t="s">
        <v>71</v>
      </c>
      <c r="B3120">
        <v>2018</v>
      </c>
      <c r="C3120" s="1" t="s">
        <v>98</v>
      </c>
      <c r="D3120" s="1" t="s">
        <v>99</v>
      </c>
      <c r="E3120">
        <v>4493573.6100000003</v>
      </c>
      <c r="F3120">
        <v>159823006</v>
      </c>
      <c r="G3120">
        <v>0</v>
      </c>
    </row>
    <row r="3121" spans="1:7" x14ac:dyDescent="0.3">
      <c r="A3121" s="1" t="s">
        <v>71</v>
      </c>
      <c r="B3121">
        <v>2018</v>
      </c>
      <c r="C3121" s="1" t="s">
        <v>98</v>
      </c>
      <c r="D3121" s="1" t="s">
        <v>104</v>
      </c>
      <c r="E3121">
        <v>5525497.6799999997</v>
      </c>
      <c r="F3121">
        <v>464277779</v>
      </c>
      <c r="G3121">
        <v>1263489</v>
      </c>
    </row>
    <row r="3122" spans="1:7" x14ac:dyDescent="0.3">
      <c r="A3122" s="1" t="s">
        <v>71</v>
      </c>
      <c r="B3122">
        <v>2018</v>
      </c>
      <c r="C3122" s="1" t="s">
        <v>98</v>
      </c>
      <c r="D3122" s="1" t="s">
        <v>116</v>
      </c>
      <c r="E3122">
        <v>0</v>
      </c>
      <c r="F3122">
        <v>0</v>
      </c>
      <c r="G3122">
        <v>0</v>
      </c>
    </row>
    <row r="3123" spans="1:7" x14ac:dyDescent="0.3">
      <c r="A3123" s="1" t="s">
        <v>71</v>
      </c>
      <c r="B3123">
        <v>2018</v>
      </c>
      <c r="C3123" s="1" t="s">
        <v>98</v>
      </c>
      <c r="D3123" s="1" t="s">
        <v>122</v>
      </c>
      <c r="E3123">
        <v>15247206.779999999</v>
      </c>
      <c r="F3123">
        <v>361260813</v>
      </c>
      <c r="G3123">
        <v>0</v>
      </c>
    </row>
    <row r="3124" spans="1:7" x14ac:dyDescent="0.3">
      <c r="A3124" s="1" t="s">
        <v>71</v>
      </c>
      <c r="B3124">
        <v>2018</v>
      </c>
      <c r="C3124" s="1" t="s">
        <v>98</v>
      </c>
      <c r="D3124" s="1" t="s">
        <v>351</v>
      </c>
      <c r="E3124">
        <v>0</v>
      </c>
      <c r="F3124">
        <v>0</v>
      </c>
      <c r="G3124">
        <v>0</v>
      </c>
    </row>
    <row r="3125" spans="1:7" x14ac:dyDescent="0.3">
      <c r="A3125" s="1" t="s">
        <v>71</v>
      </c>
      <c r="B3125">
        <v>2019</v>
      </c>
      <c r="C3125" s="1" t="s">
        <v>83</v>
      </c>
      <c r="D3125" s="1" t="s">
        <v>84</v>
      </c>
      <c r="E3125">
        <v>0</v>
      </c>
      <c r="F3125">
        <v>0</v>
      </c>
      <c r="G3125">
        <v>0</v>
      </c>
    </row>
    <row r="3126" spans="1:7" x14ac:dyDescent="0.3">
      <c r="A3126" s="1" t="s">
        <v>71</v>
      </c>
      <c r="B3126">
        <v>2019</v>
      </c>
      <c r="C3126" s="1" t="s">
        <v>83</v>
      </c>
      <c r="D3126" s="1" t="s">
        <v>86</v>
      </c>
      <c r="E3126">
        <v>14412.56</v>
      </c>
      <c r="F3126">
        <v>112347</v>
      </c>
      <c r="G3126">
        <v>335</v>
      </c>
    </row>
    <row r="3127" spans="1:7" x14ac:dyDescent="0.3">
      <c r="A3127" s="1" t="s">
        <v>71</v>
      </c>
      <c r="B3127">
        <v>2019</v>
      </c>
      <c r="C3127" s="1" t="s">
        <v>83</v>
      </c>
      <c r="D3127" s="1" t="s">
        <v>90</v>
      </c>
      <c r="E3127">
        <v>289167.45</v>
      </c>
      <c r="F3127">
        <v>7004348.6500000004</v>
      </c>
      <c r="G3127">
        <v>19919.28</v>
      </c>
    </row>
    <row r="3128" spans="1:7" x14ac:dyDescent="0.3">
      <c r="A3128" s="1" t="s">
        <v>71</v>
      </c>
      <c r="B3128">
        <v>2019</v>
      </c>
      <c r="C3128" s="1" t="s">
        <v>83</v>
      </c>
      <c r="D3128" s="1" t="s">
        <v>94</v>
      </c>
      <c r="E3128">
        <v>71913</v>
      </c>
      <c r="F3128">
        <v>2167106.5699999998</v>
      </c>
      <c r="G3128">
        <v>0</v>
      </c>
    </row>
    <row r="3129" spans="1:7" x14ac:dyDescent="0.3">
      <c r="A3129" s="1" t="s">
        <v>71</v>
      </c>
      <c r="B3129">
        <v>2019</v>
      </c>
      <c r="C3129" s="1" t="s">
        <v>98</v>
      </c>
      <c r="D3129" s="1" t="s">
        <v>99</v>
      </c>
      <c r="E3129">
        <v>4730941</v>
      </c>
      <c r="F3129">
        <v>159451991.84999999</v>
      </c>
      <c r="G3129">
        <v>0</v>
      </c>
    </row>
    <row r="3130" spans="1:7" x14ac:dyDescent="0.3">
      <c r="A3130" s="1" t="s">
        <v>71</v>
      </c>
      <c r="B3130">
        <v>2019</v>
      </c>
      <c r="C3130" s="1" t="s">
        <v>98</v>
      </c>
      <c r="D3130" s="1" t="s">
        <v>104</v>
      </c>
      <c r="E3130">
        <v>5200895.08</v>
      </c>
      <c r="F3130">
        <v>450402941.29000002</v>
      </c>
      <c r="G3130">
        <v>1219299.0900000001</v>
      </c>
    </row>
    <row r="3131" spans="1:7" x14ac:dyDescent="0.3">
      <c r="A3131" s="1" t="s">
        <v>71</v>
      </c>
      <c r="B3131">
        <v>2019</v>
      </c>
      <c r="C3131" s="1" t="s">
        <v>98</v>
      </c>
      <c r="D3131" s="1" t="s">
        <v>116</v>
      </c>
      <c r="E3131">
        <v>0</v>
      </c>
      <c r="F3131">
        <v>0</v>
      </c>
      <c r="G3131">
        <v>0</v>
      </c>
    </row>
    <row r="3132" spans="1:7" x14ac:dyDescent="0.3">
      <c r="A3132" s="1" t="s">
        <v>71</v>
      </c>
      <c r="B3132">
        <v>2019</v>
      </c>
      <c r="C3132" s="1" t="s">
        <v>98</v>
      </c>
      <c r="D3132" s="1" t="s">
        <v>122</v>
      </c>
      <c r="E3132">
        <v>15707583.9</v>
      </c>
      <c r="F3132">
        <v>361177587.47000003</v>
      </c>
      <c r="G3132">
        <v>0</v>
      </c>
    </row>
    <row r="3133" spans="1:7" x14ac:dyDescent="0.3">
      <c r="A3133" s="1" t="s">
        <v>71</v>
      </c>
      <c r="B3133">
        <v>2019</v>
      </c>
      <c r="C3133" s="1" t="s">
        <v>98</v>
      </c>
      <c r="D3133" s="1" t="s">
        <v>351</v>
      </c>
      <c r="E3133">
        <v>0</v>
      </c>
      <c r="F3133">
        <v>0</v>
      </c>
      <c r="G3133">
        <v>0</v>
      </c>
    </row>
    <row r="3134" spans="1:7" x14ac:dyDescent="0.3">
      <c r="A3134" s="1" t="s">
        <v>71</v>
      </c>
      <c r="B3134">
        <v>2020</v>
      </c>
      <c r="C3134" s="1" t="s">
        <v>83</v>
      </c>
      <c r="D3134" s="1" t="s">
        <v>84</v>
      </c>
      <c r="E3134">
        <v>0</v>
      </c>
      <c r="F3134">
        <v>0</v>
      </c>
      <c r="G3134">
        <v>0</v>
      </c>
    </row>
    <row r="3135" spans="1:7" x14ac:dyDescent="0.3">
      <c r="A3135" s="1" t="s">
        <v>71</v>
      </c>
      <c r="B3135">
        <v>2020</v>
      </c>
      <c r="C3135" s="1" t="s">
        <v>83</v>
      </c>
      <c r="D3135" s="1" t="s">
        <v>86</v>
      </c>
      <c r="E3135">
        <v>13659</v>
      </c>
      <c r="F3135">
        <v>112347</v>
      </c>
      <c r="G3135">
        <v>335</v>
      </c>
    </row>
    <row r="3136" spans="1:7" x14ac:dyDescent="0.3">
      <c r="A3136" s="1" t="s">
        <v>71</v>
      </c>
      <c r="B3136">
        <v>2020</v>
      </c>
      <c r="C3136" s="1" t="s">
        <v>83</v>
      </c>
      <c r="D3136" s="1" t="s">
        <v>90</v>
      </c>
      <c r="E3136">
        <v>341226</v>
      </c>
      <c r="F3136">
        <v>6701301.3700000001</v>
      </c>
      <c r="G3136">
        <v>19029.72</v>
      </c>
    </row>
    <row r="3137" spans="1:7" x14ac:dyDescent="0.3">
      <c r="A3137" s="1" t="s">
        <v>71</v>
      </c>
      <c r="B3137">
        <v>2020</v>
      </c>
      <c r="C3137" s="1" t="s">
        <v>83</v>
      </c>
      <c r="D3137" s="1" t="s">
        <v>94</v>
      </c>
      <c r="E3137">
        <v>71913</v>
      </c>
      <c r="F3137">
        <v>2153003.4900000002</v>
      </c>
      <c r="G3137">
        <v>0</v>
      </c>
    </row>
    <row r="3138" spans="1:7" x14ac:dyDescent="0.3">
      <c r="A3138" s="1" t="s">
        <v>71</v>
      </c>
      <c r="B3138">
        <v>2020</v>
      </c>
      <c r="C3138" s="1" t="s">
        <v>98</v>
      </c>
      <c r="D3138" s="1" t="s">
        <v>99</v>
      </c>
      <c r="E3138">
        <v>4306328</v>
      </c>
      <c r="F3138">
        <v>145604865.30000001</v>
      </c>
      <c r="G3138">
        <v>0</v>
      </c>
    </row>
    <row r="3139" spans="1:7" x14ac:dyDescent="0.3">
      <c r="A3139" s="1" t="s">
        <v>71</v>
      </c>
      <c r="B3139">
        <v>2020</v>
      </c>
      <c r="C3139" s="1" t="s">
        <v>98</v>
      </c>
      <c r="D3139" s="1" t="s">
        <v>104</v>
      </c>
      <c r="E3139">
        <v>5312967</v>
      </c>
      <c r="F3139">
        <v>420050409.83999997</v>
      </c>
      <c r="G3139">
        <v>1147172.43</v>
      </c>
    </row>
    <row r="3140" spans="1:7" x14ac:dyDescent="0.3">
      <c r="A3140" s="1" t="s">
        <v>71</v>
      </c>
      <c r="B3140">
        <v>2020</v>
      </c>
      <c r="C3140" s="1" t="s">
        <v>98</v>
      </c>
      <c r="D3140" s="1" t="s">
        <v>116</v>
      </c>
      <c r="E3140">
        <v>0</v>
      </c>
      <c r="F3140">
        <v>0</v>
      </c>
      <c r="G3140">
        <v>0</v>
      </c>
    </row>
    <row r="3141" spans="1:7" x14ac:dyDescent="0.3">
      <c r="A3141" s="1" t="s">
        <v>71</v>
      </c>
      <c r="B3141">
        <v>2020</v>
      </c>
      <c r="C3141" s="1" t="s">
        <v>98</v>
      </c>
      <c r="D3141" s="1" t="s">
        <v>122</v>
      </c>
      <c r="E3141">
        <v>15757297</v>
      </c>
      <c r="F3141">
        <v>369534277.25</v>
      </c>
      <c r="G3141">
        <v>0</v>
      </c>
    </row>
    <row r="3142" spans="1:7" x14ac:dyDescent="0.3">
      <c r="A3142" s="1" t="s">
        <v>71</v>
      </c>
      <c r="B3142">
        <v>2020</v>
      </c>
      <c r="C3142" s="1" t="s">
        <v>98</v>
      </c>
      <c r="D3142" s="1" t="s">
        <v>351</v>
      </c>
      <c r="E3142">
        <v>0</v>
      </c>
      <c r="F3142">
        <v>0</v>
      </c>
      <c r="G3142">
        <v>0</v>
      </c>
    </row>
    <row r="3143" spans="1:7" x14ac:dyDescent="0.3">
      <c r="A3143" s="1" t="s">
        <v>71</v>
      </c>
      <c r="B3143">
        <v>2021</v>
      </c>
      <c r="C3143" s="1" t="s">
        <v>83</v>
      </c>
      <c r="D3143" s="1" t="s">
        <v>84</v>
      </c>
      <c r="E3143">
        <v>0</v>
      </c>
      <c r="F3143">
        <v>0</v>
      </c>
      <c r="G3143">
        <v>0</v>
      </c>
    </row>
    <row r="3144" spans="1:7" x14ac:dyDescent="0.3">
      <c r="A3144" s="1" t="s">
        <v>71</v>
      </c>
      <c r="B3144">
        <v>2021</v>
      </c>
      <c r="C3144" s="1" t="s">
        <v>83</v>
      </c>
      <c r="D3144" s="1" t="s">
        <v>86</v>
      </c>
      <c r="E3144">
        <v>13354.15</v>
      </c>
      <c r="F3144">
        <v>112347</v>
      </c>
      <c r="G3144">
        <v>335</v>
      </c>
    </row>
    <row r="3145" spans="1:7" x14ac:dyDescent="0.3">
      <c r="A3145" s="1" t="s">
        <v>71</v>
      </c>
      <c r="B3145">
        <v>2021</v>
      </c>
      <c r="C3145" s="1" t="s">
        <v>83</v>
      </c>
      <c r="D3145" s="1" t="s">
        <v>90</v>
      </c>
      <c r="E3145">
        <v>317970.65999999997</v>
      </c>
      <c r="F3145">
        <v>5696293</v>
      </c>
      <c r="G3145">
        <v>16160</v>
      </c>
    </row>
    <row r="3146" spans="1:7" x14ac:dyDescent="0.3">
      <c r="A3146" s="1" t="s">
        <v>71</v>
      </c>
      <c r="B3146">
        <v>2021</v>
      </c>
      <c r="C3146" s="1" t="s">
        <v>83</v>
      </c>
      <c r="D3146" s="1" t="s">
        <v>94</v>
      </c>
      <c r="E3146">
        <v>73192</v>
      </c>
      <c r="F3146">
        <v>2140259</v>
      </c>
      <c r="G3146">
        <v>0</v>
      </c>
    </row>
    <row r="3147" spans="1:7" x14ac:dyDescent="0.3">
      <c r="A3147" s="1" t="s">
        <v>71</v>
      </c>
      <c r="B3147">
        <v>2021</v>
      </c>
      <c r="C3147" s="1" t="s">
        <v>98</v>
      </c>
      <c r="D3147" s="1" t="s">
        <v>99</v>
      </c>
      <c r="E3147">
        <v>4479116.07</v>
      </c>
      <c r="F3147">
        <v>150298040</v>
      </c>
      <c r="G3147">
        <v>0</v>
      </c>
    </row>
    <row r="3148" spans="1:7" x14ac:dyDescent="0.3">
      <c r="A3148" s="1" t="s">
        <v>71</v>
      </c>
      <c r="B3148">
        <v>2021</v>
      </c>
      <c r="C3148" s="1" t="s">
        <v>98</v>
      </c>
      <c r="D3148" s="1" t="s">
        <v>104</v>
      </c>
      <c r="E3148">
        <v>5288146.5999999996</v>
      </c>
      <c r="F3148">
        <v>410683490</v>
      </c>
      <c r="G3148">
        <v>1127298</v>
      </c>
    </row>
    <row r="3149" spans="1:7" x14ac:dyDescent="0.3">
      <c r="A3149" s="1" t="s">
        <v>71</v>
      </c>
      <c r="B3149">
        <v>2021</v>
      </c>
      <c r="C3149" s="1" t="s">
        <v>98</v>
      </c>
      <c r="D3149" s="1" t="s">
        <v>116</v>
      </c>
      <c r="E3149">
        <v>0</v>
      </c>
      <c r="F3149">
        <v>0</v>
      </c>
      <c r="G3149">
        <v>0</v>
      </c>
    </row>
    <row r="3150" spans="1:7" x14ac:dyDescent="0.3">
      <c r="A3150" s="1" t="s">
        <v>71</v>
      </c>
      <c r="B3150">
        <v>2021</v>
      </c>
      <c r="C3150" s="1" t="s">
        <v>98</v>
      </c>
      <c r="D3150" s="1" t="s">
        <v>122</v>
      </c>
      <c r="E3150">
        <v>15737597.960000001</v>
      </c>
      <c r="F3150">
        <v>374455251</v>
      </c>
      <c r="G3150">
        <v>0</v>
      </c>
    </row>
    <row r="3151" spans="1:7" x14ac:dyDescent="0.3">
      <c r="A3151" s="1" t="s">
        <v>71</v>
      </c>
      <c r="B3151">
        <v>2021</v>
      </c>
      <c r="C3151" s="1" t="s">
        <v>98</v>
      </c>
      <c r="D3151" s="1" t="s">
        <v>351</v>
      </c>
      <c r="E3151">
        <v>0</v>
      </c>
      <c r="F3151">
        <v>0</v>
      </c>
      <c r="G3151">
        <v>0</v>
      </c>
    </row>
    <row r="3152" spans="1:7" x14ac:dyDescent="0.3">
      <c r="A3152" s="1" t="s">
        <v>72</v>
      </c>
      <c r="B3152">
        <v>2015</v>
      </c>
      <c r="C3152" s="1" t="s">
        <v>83</v>
      </c>
      <c r="D3152" s="1" t="s">
        <v>84</v>
      </c>
      <c r="E3152">
        <v>0</v>
      </c>
      <c r="F3152">
        <v>0</v>
      </c>
      <c r="G3152">
        <v>0</v>
      </c>
    </row>
    <row r="3153" spans="1:7" x14ac:dyDescent="0.3">
      <c r="A3153" s="1" t="s">
        <v>72</v>
      </c>
      <c r="B3153">
        <v>2015</v>
      </c>
      <c r="C3153" s="1" t="s">
        <v>83</v>
      </c>
      <c r="D3153" s="1" t="s">
        <v>86</v>
      </c>
      <c r="E3153">
        <v>10213.879999999999</v>
      </c>
      <c r="F3153">
        <v>115007.03999999999</v>
      </c>
      <c r="G3153">
        <v>310</v>
      </c>
    </row>
    <row r="3154" spans="1:7" x14ac:dyDescent="0.3">
      <c r="A3154" s="1" t="s">
        <v>72</v>
      </c>
      <c r="B3154">
        <v>2015</v>
      </c>
      <c r="C3154" s="1" t="s">
        <v>83</v>
      </c>
      <c r="D3154" s="1" t="s">
        <v>90</v>
      </c>
      <c r="E3154">
        <v>49145.77</v>
      </c>
      <c r="F3154">
        <v>1437433.9</v>
      </c>
      <c r="G3154">
        <v>3831.24</v>
      </c>
    </row>
    <row r="3155" spans="1:7" x14ac:dyDescent="0.3">
      <c r="A3155" s="1" t="s">
        <v>72</v>
      </c>
      <c r="B3155">
        <v>2015</v>
      </c>
      <c r="C3155" s="1" t="s">
        <v>83</v>
      </c>
      <c r="D3155" s="1" t="s">
        <v>94</v>
      </c>
      <c r="E3155">
        <v>9483.0300000000007</v>
      </c>
      <c r="F3155">
        <v>387408.22</v>
      </c>
      <c r="G3155">
        <v>0</v>
      </c>
    </row>
    <row r="3156" spans="1:7" x14ac:dyDescent="0.3">
      <c r="A3156" s="1" t="s">
        <v>72</v>
      </c>
      <c r="B3156">
        <v>2015</v>
      </c>
      <c r="C3156" s="1" t="s">
        <v>98</v>
      </c>
      <c r="D3156" s="1" t="s">
        <v>99</v>
      </c>
      <c r="E3156">
        <v>567625.18999999994</v>
      </c>
      <c r="F3156">
        <v>21979007.879999999</v>
      </c>
      <c r="G3156">
        <v>0</v>
      </c>
    </row>
    <row r="3157" spans="1:7" x14ac:dyDescent="0.3">
      <c r="A3157" s="1" t="s">
        <v>72</v>
      </c>
      <c r="B3157">
        <v>2015</v>
      </c>
      <c r="C3157" s="1" t="s">
        <v>98</v>
      </c>
      <c r="D3157" s="1" t="s">
        <v>104</v>
      </c>
      <c r="E3157">
        <v>591289.88</v>
      </c>
      <c r="F3157">
        <v>122346547.65000001</v>
      </c>
      <c r="G3157">
        <v>308119.2</v>
      </c>
    </row>
    <row r="3158" spans="1:7" x14ac:dyDescent="0.3">
      <c r="A3158" s="1" t="s">
        <v>72</v>
      </c>
      <c r="B3158">
        <v>2015</v>
      </c>
      <c r="C3158" s="1" t="s">
        <v>98</v>
      </c>
      <c r="D3158" s="1" t="s">
        <v>116</v>
      </c>
      <c r="E3158">
        <v>0</v>
      </c>
      <c r="F3158">
        <v>0</v>
      </c>
      <c r="G3158">
        <v>0</v>
      </c>
    </row>
    <row r="3159" spans="1:7" x14ac:dyDescent="0.3">
      <c r="A3159" s="1" t="s">
        <v>72</v>
      </c>
      <c r="B3159">
        <v>2015</v>
      </c>
      <c r="C3159" s="1" t="s">
        <v>98</v>
      </c>
      <c r="D3159" s="1" t="s">
        <v>122</v>
      </c>
      <c r="E3159">
        <v>2142991.11</v>
      </c>
      <c r="F3159">
        <v>49342184.840000004</v>
      </c>
      <c r="G3159">
        <v>0</v>
      </c>
    </row>
    <row r="3160" spans="1:7" x14ac:dyDescent="0.3">
      <c r="A3160" s="1" t="s">
        <v>72</v>
      </c>
      <c r="B3160">
        <v>2015</v>
      </c>
      <c r="C3160" s="1" t="s">
        <v>98</v>
      </c>
      <c r="D3160" s="1" t="s">
        <v>351</v>
      </c>
      <c r="E3160">
        <v>0</v>
      </c>
      <c r="F3160">
        <v>0</v>
      </c>
      <c r="G3160">
        <v>0</v>
      </c>
    </row>
    <row r="3161" spans="1:7" x14ac:dyDescent="0.3">
      <c r="A3161" s="1" t="s">
        <v>72</v>
      </c>
      <c r="B3161">
        <v>2016</v>
      </c>
      <c r="C3161" s="1" t="s">
        <v>83</v>
      </c>
      <c r="D3161" s="1" t="s">
        <v>84</v>
      </c>
      <c r="E3161">
        <v>0</v>
      </c>
      <c r="F3161">
        <v>0</v>
      </c>
      <c r="G3161">
        <v>0</v>
      </c>
    </row>
    <row r="3162" spans="1:7" x14ac:dyDescent="0.3">
      <c r="A3162" s="1" t="s">
        <v>72</v>
      </c>
      <c r="B3162">
        <v>2016</v>
      </c>
      <c r="C3162" s="1" t="s">
        <v>83</v>
      </c>
      <c r="D3162" s="1" t="s">
        <v>86</v>
      </c>
      <c r="E3162">
        <v>9703.43</v>
      </c>
      <c r="F3162">
        <v>39886</v>
      </c>
      <c r="G3162">
        <v>109</v>
      </c>
    </row>
    <row r="3163" spans="1:7" x14ac:dyDescent="0.3">
      <c r="A3163" s="1" t="s">
        <v>72</v>
      </c>
      <c r="B3163">
        <v>2016</v>
      </c>
      <c r="C3163" s="1" t="s">
        <v>83</v>
      </c>
      <c r="D3163" s="1" t="s">
        <v>90</v>
      </c>
      <c r="E3163">
        <v>53280.73</v>
      </c>
      <c r="F3163">
        <v>1427575</v>
      </c>
      <c r="G3163">
        <v>3831.2</v>
      </c>
    </row>
    <row r="3164" spans="1:7" x14ac:dyDescent="0.3">
      <c r="A3164" s="1" t="s">
        <v>72</v>
      </c>
      <c r="B3164">
        <v>2016</v>
      </c>
      <c r="C3164" s="1" t="s">
        <v>83</v>
      </c>
      <c r="D3164" s="1" t="s">
        <v>94</v>
      </c>
      <c r="E3164">
        <v>10255.34</v>
      </c>
      <c r="F3164">
        <v>383453</v>
      </c>
      <c r="G3164">
        <v>0</v>
      </c>
    </row>
    <row r="3165" spans="1:7" x14ac:dyDescent="0.3">
      <c r="A3165" s="1" t="s">
        <v>72</v>
      </c>
      <c r="B3165">
        <v>2016</v>
      </c>
      <c r="C3165" s="1" t="s">
        <v>98</v>
      </c>
      <c r="D3165" s="1" t="s">
        <v>99</v>
      </c>
      <c r="E3165">
        <v>575388.32999999996</v>
      </c>
      <c r="F3165">
        <v>21213828</v>
      </c>
      <c r="G3165">
        <v>0</v>
      </c>
    </row>
    <row r="3166" spans="1:7" x14ac:dyDescent="0.3">
      <c r="A3166" s="1" t="s">
        <v>72</v>
      </c>
      <c r="B3166">
        <v>2016</v>
      </c>
      <c r="C3166" s="1" t="s">
        <v>98</v>
      </c>
      <c r="D3166" s="1" t="s">
        <v>104</v>
      </c>
      <c r="E3166">
        <v>759902.78</v>
      </c>
      <c r="F3166">
        <v>135030017</v>
      </c>
      <c r="G3166">
        <v>336621</v>
      </c>
    </row>
    <row r="3167" spans="1:7" x14ac:dyDescent="0.3">
      <c r="A3167" s="1" t="s">
        <v>72</v>
      </c>
      <c r="B3167">
        <v>2016</v>
      </c>
      <c r="C3167" s="1" t="s">
        <v>98</v>
      </c>
      <c r="D3167" s="1" t="s">
        <v>116</v>
      </c>
      <c r="E3167">
        <v>0</v>
      </c>
      <c r="F3167">
        <v>0</v>
      </c>
      <c r="G3167">
        <v>0</v>
      </c>
    </row>
    <row r="3168" spans="1:7" x14ac:dyDescent="0.3">
      <c r="A3168" s="1" t="s">
        <v>72</v>
      </c>
      <c r="B3168">
        <v>2016</v>
      </c>
      <c r="C3168" s="1" t="s">
        <v>98</v>
      </c>
      <c r="D3168" s="1" t="s">
        <v>122</v>
      </c>
      <c r="E3168">
        <v>2086550.43</v>
      </c>
      <c r="F3168">
        <v>50190739</v>
      </c>
      <c r="G3168">
        <v>0</v>
      </c>
    </row>
    <row r="3169" spans="1:7" x14ac:dyDescent="0.3">
      <c r="A3169" s="1" t="s">
        <v>72</v>
      </c>
      <c r="B3169">
        <v>2016</v>
      </c>
      <c r="C3169" s="1" t="s">
        <v>98</v>
      </c>
      <c r="D3169" s="1" t="s">
        <v>351</v>
      </c>
      <c r="E3169">
        <v>0</v>
      </c>
      <c r="F3169">
        <v>0</v>
      </c>
      <c r="G3169">
        <v>0</v>
      </c>
    </row>
    <row r="3170" spans="1:7" x14ac:dyDescent="0.3">
      <c r="A3170" s="1" t="s">
        <v>72</v>
      </c>
      <c r="B3170">
        <v>2017</v>
      </c>
      <c r="C3170" s="1" t="s">
        <v>83</v>
      </c>
      <c r="D3170" s="1" t="s">
        <v>84</v>
      </c>
      <c r="E3170">
        <v>0</v>
      </c>
      <c r="F3170">
        <v>0</v>
      </c>
      <c r="G3170">
        <v>0</v>
      </c>
    </row>
    <row r="3171" spans="1:7" x14ac:dyDescent="0.3">
      <c r="A3171" s="1" t="s">
        <v>72</v>
      </c>
      <c r="B3171">
        <v>2017</v>
      </c>
      <c r="C3171" s="1" t="s">
        <v>83</v>
      </c>
      <c r="D3171" s="1" t="s">
        <v>86</v>
      </c>
      <c r="E3171">
        <v>9829.11</v>
      </c>
      <c r="F3171">
        <v>37133.040000000001</v>
      </c>
      <c r="G3171">
        <v>6.96</v>
      </c>
    </row>
    <row r="3172" spans="1:7" x14ac:dyDescent="0.3">
      <c r="A3172" s="1" t="s">
        <v>72</v>
      </c>
      <c r="B3172">
        <v>2017</v>
      </c>
      <c r="C3172" s="1" t="s">
        <v>83</v>
      </c>
      <c r="D3172" s="1" t="s">
        <v>90</v>
      </c>
      <c r="E3172">
        <v>53917.77</v>
      </c>
      <c r="F3172">
        <v>1421206.68</v>
      </c>
      <c r="G3172">
        <v>3703.54</v>
      </c>
    </row>
    <row r="3173" spans="1:7" x14ac:dyDescent="0.3">
      <c r="A3173" s="1" t="s">
        <v>72</v>
      </c>
      <c r="B3173">
        <v>2017</v>
      </c>
      <c r="C3173" s="1" t="s">
        <v>83</v>
      </c>
      <c r="D3173" s="1" t="s">
        <v>94</v>
      </c>
      <c r="E3173">
        <v>9947.2999999999993</v>
      </c>
      <c r="F3173">
        <v>356100.91</v>
      </c>
      <c r="G3173">
        <v>0</v>
      </c>
    </row>
    <row r="3174" spans="1:7" x14ac:dyDescent="0.3">
      <c r="A3174" s="1" t="s">
        <v>72</v>
      </c>
      <c r="B3174">
        <v>2017</v>
      </c>
      <c r="C3174" s="1" t="s">
        <v>98</v>
      </c>
      <c r="D3174" s="1" t="s">
        <v>99</v>
      </c>
      <c r="E3174">
        <v>590614.68999999994</v>
      </c>
      <c r="F3174">
        <v>20051896.489999998</v>
      </c>
      <c r="G3174">
        <v>0</v>
      </c>
    </row>
    <row r="3175" spans="1:7" x14ac:dyDescent="0.3">
      <c r="A3175" s="1" t="s">
        <v>72</v>
      </c>
      <c r="B3175">
        <v>2017</v>
      </c>
      <c r="C3175" s="1" t="s">
        <v>98</v>
      </c>
      <c r="D3175" s="1" t="s">
        <v>104</v>
      </c>
      <c r="E3175">
        <v>754707.63</v>
      </c>
      <c r="F3175">
        <v>111559407.8</v>
      </c>
      <c r="G3175">
        <v>300160.42</v>
      </c>
    </row>
    <row r="3176" spans="1:7" x14ac:dyDescent="0.3">
      <c r="A3176" s="1" t="s">
        <v>72</v>
      </c>
      <c r="B3176">
        <v>2017</v>
      </c>
      <c r="C3176" s="1" t="s">
        <v>98</v>
      </c>
      <c r="D3176" s="1" t="s">
        <v>116</v>
      </c>
      <c r="E3176">
        <v>0</v>
      </c>
      <c r="F3176">
        <v>0</v>
      </c>
      <c r="G3176">
        <v>0</v>
      </c>
    </row>
    <row r="3177" spans="1:7" x14ac:dyDescent="0.3">
      <c r="A3177" s="1" t="s">
        <v>72</v>
      </c>
      <c r="B3177">
        <v>2017</v>
      </c>
      <c r="C3177" s="1" t="s">
        <v>98</v>
      </c>
      <c r="D3177" s="1" t="s">
        <v>122</v>
      </c>
      <c r="E3177">
        <v>2084861.34</v>
      </c>
      <c r="F3177">
        <v>48492049.574000001</v>
      </c>
      <c r="G3177">
        <v>0</v>
      </c>
    </row>
    <row r="3178" spans="1:7" x14ac:dyDescent="0.3">
      <c r="A3178" s="1" t="s">
        <v>72</v>
      </c>
      <c r="B3178">
        <v>2017</v>
      </c>
      <c r="C3178" s="1" t="s">
        <v>98</v>
      </c>
      <c r="D3178" s="1" t="s">
        <v>351</v>
      </c>
      <c r="E3178">
        <v>0</v>
      </c>
      <c r="F3178">
        <v>0</v>
      </c>
      <c r="G3178">
        <v>0</v>
      </c>
    </row>
    <row r="3179" spans="1:7" x14ac:dyDescent="0.3">
      <c r="A3179" s="1" t="s">
        <v>72</v>
      </c>
      <c r="B3179">
        <v>2018</v>
      </c>
      <c r="C3179" s="1" t="s">
        <v>83</v>
      </c>
      <c r="D3179" s="1" t="s">
        <v>84</v>
      </c>
      <c r="E3179">
        <v>0</v>
      </c>
      <c r="F3179">
        <v>0</v>
      </c>
      <c r="G3179">
        <v>0</v>
      </c>
    </row>
    <row r="3180" spans="1:7" x14ac:dyDescent="0.3">
      <c r="A3180" s="1" t="s">
        <v>72</v>
      </c>
      <c r="B3180">
        <v>2018</v>
      </c>
      <c r="C3180" s="1" t="s">
        <v>83</v>
      </c>
      <c r="D3180" s="1" t="s">
        <v>86</v>
      </c>
      <c r="E3180">
        <v>8836.42</v>
      </c>
      <c r="F3180">
        <v>40375.980000000003</v>
      </c>
      <c r="G3180">
        <v>6.96</v>
      </c>
    </row>
    <row r="3181" spans="1:7" x14ac:dyDescent="0.3">
      <c r="A3181" s="1" t="s">
        <v>72</v>
      </c>
      <c r="B3181">
        <v>2018</v>
      </c>
      <c r="C3181" s="1" t="s">
        <v>83</v>
      </c>
      <c r="D3181" s="1" t="s">
        <v>90</v>
      </c>
      <c r="E3181">
        <v>47644.01</v>
      </c>
      <c r="F3181">
        <v>1189534.6599999999</v>
      </c>
      <c r="G3181">
        <v>3093.44</v>
      </c>
    </row>
    <row r="3182" spans="1:7" x14ac:dyDescent="0.3">
      <c r="A3182" s="1" t="s">
        <v>72</v>
      </c>
      <c r="B3182">
        <v>2018</v>
      </c>
      <c r="C3182" s="1" t="s">
        <v>83</v>
      </c>
      <c r="D3182" s="1" t="s">
        <v>94</v>
      </c>
      <c r="E3182">
        <v>9423.7800000000007</v>
      </c>
      <c r="F3182">
        <v>335664.27</v>
      </c>
      <c r="G3182">
        <v>0</v>
      </c>
    </row>
    <row r="3183" spans="1:7" x14ac:dyDescent="0.3">
      <c r="A3183" s="1" t="s">
        <v>72</v>
      </c>
      <c r="B3183">
        <v>2018</v>
      </c>
      <c r="C3183" s="1" t="s">
        <v>98</v>
      </c>
      <c r="D3183" s="1" t="s">
        <v>99</v>
      </c>
      <c r="E3183">
        <v>605985.85</v>
      </c>
      <c r="F3183">
        <v>20889378.739999998</v>
      </c>
      <c r="G3183">
        <v>0</v>
      </c>
    </row>
    <row r="3184" spans="1:7" x14ac:dyDescent="0.3">
      <c r="A3184" s="1" t="s">
        <v>72</v>
      </c>
      <c r="B3184">
        <v>2018</v>
      </c>
      <c r="C3184" s="1" t="s">
        <v>98</v>
      </c>
      <c r="D3184" s="1" t="s">
        <v>104</v>
      </c>
      <c r="E3184">
        <v>789308.18</v>
      </c>
      <c r="F3184">
        <v>107783020.91</v>
      </c>
      <c r="G3184">
        <v>300553.37</v>
      </c>
    </row>
    <row r="3185" spans="1:7" x14ac:dyDescent="0.3">
      <c r="A3185" s="1" t="s">
        <v>72</v>
      </c>
      <c r="B3185">
        <v>2018</v>
      </c>
      <c r="C3185" s="1" t="s">
        <v>98</v>
      </c>
      <c r="D3185" s="1" t="s">
        <v>116</v>
      </c>
      <c r="E3185">
        <v>0</v>
      </c>
      <c r="F3185">
        <v>0</v>
      </c>
      <c r="G3185">
        <v>0</v>
      </c>
    </row>
    <row r="3186" spans="1:7" x14ac:dyDescent="0.3">
      <c r="A3186" s="1" t="s">
        <v>72</v>
      </c>
      <c r="B3186">
        <v>2018</v>
      </c>
      <c r="C3186" s="1" t="s">
        <v>98</v>
      </c>
      <c r="D3186" s="1" t="s">
        <v>122</v>
      </c>
      <c r="E3186">
        <v>2171325.04</v>
      </c>
      <c r="F3186">
        <v>53072928.619999997</v>
      </c>
      <c r="G3186">
        <v>0</v>
      </c>
    </row>
    <row r="3187" spans="1:7" x14ac:dyDescent="0.3">
      <c r="A3187" s="1" t="s">
        <v>72</v>
      </c>
      <c r="B3187">
        <v>2018</v>
      </c>
      <c r="C3187" s="1" t="s">
        <v>98</v>
      </c>
      <c r="D3187" s="1" t="s">
        <v>351</v>
      </c>
      <c r="E3187">
        <v>0</v>
      </c>
      <c r="F3187">
        <v>0</v>
      </c>
      <c r="G3187">
        <v>0</v>
      </c>
    </row>
    <row r="3188" spans="1:7" x14ac:dyDescent="0.3">
      <c r="A3188" s="1" t="s">
        <v>72</v>
      </c>
      <c r="B3188">
        <v>2019</v>
      </c>
      <c r="C3188" s="1" t="s">
        <v>83</v>
      </c>
      <c r="D3188" s="1" t="s">
        <v>84</v>
      </c>
      <c r="E3188">
        <v>0</v>
      </c>
      <c r="F3188">
        <v>0</v>
      </c>
      <c r="G3188">
        <v>0</v>
      </c>
    </row>
    <row r="3189" spans="1:7" x14ac:dyDescent="0.3">
      <c r="A3189" s="1" t="s">
        <v>72</v>
      </c>
      <c r="B3189">
        <v>2019</v>
      </c>
      <c r="C3189" s="1" t="s">
        <v>83</v>
      </c>
      <c r="D3189" s="1" t="s">
        <v>86</v>
      </c>
      <c r="E3189">
        <v>8340.27</v>
      </c>
      <c r="F3189">
        <v>22242.73</v>
      </c>
      <c r="G3189">
        <v>4</v>
      </c>
    </row>
    <row r="3190" spans="1:7" x14ac:dyDescent="0.3">
      <c r="A3190" s="1" t="s">
        <v>72</v>
      </c>
      <c r="B3190">
        <v>2019</v>
      </c>
      <c r="C3190" s="1" t="s">
        <v>83</v>
      </c>
      <c r="D3190" s="1" t="s">
        <v>90</v>
      </c>
      <c r="E3190">
        <v>31878.720000000001</v>
      </c>
      <c r="F3190">
        <v>543378.37</v>
      </c>
      <c r="G3190">
        <v>1491.57</v>
      </c>
    </row>
    <row r="3191" spans="1:7" x14ac:dyDescent="0.3">
      <c r="A3191" s="1" t="s">
        <v>72</v>
      </c>
      <c r="B3191">
        <v>2019</v>
      </c>
      <c r="C3191" s="1" t="s">
        <v>83</v>
      </c>
      <c r="D3191" s="1" t="s">
        <v>94</v>
      </c>
      <c r="E3191">
        <v>8874.51</v>
      </c>
      <c r="F3191">
        <v>338997.56</v>
      </c>
      <c r="G3191">
        <v>0</v>
      </c>
    </row>
    <row r="3192" spans="1:7" x14ac:dyDescent="0.3">
      <c r="A3192" s="1" t="s">
        <v>72</v>
      </c>
      <c r="B3192">
        <v>2019</v>
      </c>
      <c r="C3192" s="1" t="s">
        <v>98</v>
      </c>
      <c r="D3192" s="1" t="s">
        <v>99</v>
      </c>
      <c r="E3192">
        <v>556373.39</v>
      </c>
      <c r="F3192">
        <v>20922569.010000002</v>
      </c>
      <c r="G3192">
        <v>0</v>
      </c>
    </row>
    <row r="3193" spans="1:7" x14ac:dyDescent="0.3">
      <c r="A3193" s="1" t="s">
        <v>72</v>
      </c>
      <c r="B3193">
        <v>2019</v>
      </c>
      <c r="C3193" s="1" t="s">
        <v>98</v>
      </c>
      <c r="D3193" s="1" t="s">
        <v>104</v>
      </c>
      <c r="E3193">
        <v>695316.03</v>
      </c>
      <c r="F3193">
        <v>100632725.45</v>
      </c>
      <c r="G3193">
        <v>275102.28000000003</v>
      </c>
    </row>
    <row r="3194" spans="1:7" x14ac:dyDescent="0.3">
      <c r="A3194" s="1" t="s">
        <v>72</v>
      </c>
      <c r="B3194">
        <v>2019</v>
      </c>
      <c r="C3194" s="1" t="s">
        <v>98</v>
      </c>
      <c r="D3194" s="1" t="s">
        <v>116</v>
      </c>
      <c r="E3194">
        <v>0</v>
      </c>
      <c r="F3194">
        <v>0</v>
      </c>
      <c r="G3194">
        <v>0</v>
      </c>
    </row>
    <row r="3195" spans="1:7" x14ac:dyDescent="0.3">
      <c r="A3195" s="1" t="s">
        <v>72</v>
      </c>
      <c r="B3195">
        <v>2019</v>
      </c>
      <c r="C3195" s="1" t="s">
        <v>98</v>
      </c>
      <c r="D3195" s="1" t="s">
        <v>122</v>
      </c>
      <c r="E3195">
        <v>2392224.98</v>
      </c>
      <c r="F3195">
        <v>51714847.369999997</v>
      </c>
      <c r="G3195">
        <v>0</v>
      </c>
    </row>
    <row r="3196" spans="1:7" x14ac:dyDescent="0.3">
      <c r="A3196" s="1" t="s">
        <v>72</v>
      </c>
      <c r="B3196">
        <v>2019</v>
      </c>
      <c r="C3196" s="1" t="s">
        <v>98</v>
      </c>
      <c r="D3196" s="1" t="s">
        <v>351</v>
      </c>
      <c r="E3196">
        <v>0</v>
      </c>
      <c r="F3196">
        <v>0</v>
      </c>
      <c r="G3196">
        <v>0</v>
      </c>
    </row>
    <row r="3197" spans="1:7" x14ac:dyDescent="0.3">
      <c r="A3197" s="1" t="s">
        <v>72</v>
      </c>
      <c r="B3197">
        <v>2020</v>
      </c>
      <c r="C3197" s="1" t="s">
        <v>83</v>
      </c>
      <c r="D3197" s="1" t="s">
        <v>84</v>
      </c>
      <c r="E3197">
        <v>0</v>
      </c>
      <c r="F3197">
        <v>0</v>
      </c>
      <c r="G3197">
        <v>0</v>
      </c>
    </row>
    <row r="3198" spans="1:7" x14ac:dyDescent="0.3">
      <c r="A3198" s="1" t="s">
        <v>72</v>
      </c>
      <c r="B3198">
        <v>2020</v>
      </c>
      <c r="C3198" s="1" t="s">
        <v>83</v>
      </c>
      <c r="D3198" s="1" t="s">
        <v>86</v>
      </c>
      <c r="E3198">
        <v>7112.31</v>
      </c>
      <c r="F3198">
        <v>23079.27</v>
      </c>
      <c r="G3198">
        <v>0</v>
      </c>
    </row>
    <row r="3199" spans="1:7" x14ac:dyDescent="0.3">
      <c r="A3199" s="1" t="s">
        <v>72</v>
      </c>
      <c r="B3199">
        <v>2020</v>
      </c>
      <c r="C3199" s="1" t="s">
        <v>83</v>
      </c>
      <c r="D3199" s="1" t="s">
        <v>90</v>
      </c>
      <c r="E3199">
        <v>34260.980000000003</v>
      </c>
      <c r="F3199">
        <v>545207.31000000006</v>
      </c>
      <c r="G3199">
        <v>88.5</v>
      </c>
    </row>
    <row r="3200" spans="1:7" x14ac:dyDescent="0.3">
      <c r="A3200" s="1" t="s">
        <v>72</v>
      </c>
      <c r="B3200">
        <v>2020</v>
      </c>
      <c r="C3200" s="1" t="s">
        <v>83</v>
      </c>
      <c r="D3200" s="1" t="s">
        <v>94</v>
      </c>
      <c r="E3200">
        <v>9607.73</v>
      </c>
      <c r="F3200">
        <v>350685.95</v>
      </c>
      <c r="G3200">
        <v>0</v>
      </c>
    </row>
    <row r="3201" spans="1:7" x14ac:dyDescent="0.3">
      <c r="A3201" s="1" t="s">
        <v>72</v>
      </c>
      <c r="B3201">
        <v>2020</v>
      </c>
      <c r="C3201" s="1" t="s">
        <v>98</v>
      </c>
      <c r="D3201" s="1" t="s">
        <v>99</v>
      </c>
      <c r="E3201">
        <v>608953.44999999995</v>
      </c>
      <c r="F3201">
        <v>20753841.239999998</v>
      </c>
      <c r="G3201">
        <v>10073.51</v>
      </c>
    </row>
    <row r="3202" spans="1:7" x14ac:dyDescent="0.3">
      <c r="A3202" s="1" t="s">
        <v>72</v>
      </c>
      <c r="B3202">
        <v>2020</v>
      </c>
      <c r="C3202" s="1" t="s">
        <v>98</v>
      </c>
      <c r="D3202" s="1" t="s">
        <v>104</v>
      </c>
      <c r="E3202">
        <v>686755.52</v>
      </c>
      <c r="F3202">
        <v>92437258.790000007</v>
      </c>
      <c r="G3202">
        <v>253920.48</v>
      </c>
    </row>
    <row r="3203" spans="1:7" x14ac:dyDescent="0.3">
      <c r="A3203" s="1" t="s">
        <v>72</v>
      </c>
      <c r="B3203">
        <v>2020</v>
      </c>
      <c r="C3203" s="1" t="s">
        <v>98</v>
      </c>
      <c r="D3203" s="1" t="s">
        <v>116</v>
      </c>
      <c r="E3203">
        <v>0</v>
      </c>
      <c r="F3203">
        <v>0</v>
      </c>
      <c r="G3203">
        <v>0</v>
      </c>
    </row>
    <row r="3204" spans="1:7" x14ac:dyDescent="0.3">
      <c r="A3204" s="1" t="s">
        <v>72</v>
      </c>
      <c r="B3204">
        <v>2020</v>
      </c>
      <c r="C3204" s="1" t="s">
        <v>98</v>
      </c>
      <c r="D3204" s="1" t="s">
        <v>122</v>
      </c>
      <c r="E3204">
        <v>2391557.37</v>
      </c>
      <c r="F3204">
        <v>56141638</v>
      </c>
      <c r="G3204">
        <v>0</v>
      </c>
    </row>
    <row r="3205" spans="1:7" x14ac:dyDescent="0.3">
      <c r="A3205" s="1" t="s">
        <v>72</v>
      </c>
      <c r="B3205">
        <v>2020</v>
      </c>
      <c r="C3205" s="1" t="s">
        <v>98</v>
      </c>
      <c r="D3205" s="1" t="s">
        <v>351</v>
      </c>
      <c r="E3205">
        <v>0</v>
      </c>
      <c r="F3205">
        <v>0</v>
      </c>
      <c r="G3205">
        <v>0</v>
      </c>
    </row>
    <row r="3206" spans="1:7" x14ac:dyDescent="0.3">
      <c r="A3206" s="1" t="s">
        <v>72</v>
      </c>
      <c r="B3206">
        <v>2021</v>
      </c>
      <c r="C3206" s="1" t="s">
        <v>83</v>
      </c>
      <c r="D3206" s="1" t="s">
        <v>84</v>
      </c>
      <c r="E3206">
        <v>0</v>
      </c>
      <c r="F3206">
        <v>0</v>
      </c>
      <c r="G3206">
        <v>0</v>
      </c>
    </row>
    <row r="3207" spans="1:7" x14ac:dyDescent="0.3">
      <c r="A3207" s="1" t="s">
        <v>72</v>
      </c>
      <c r="B3207">
        <v>2021</v>
      </c>
      <c r="C3207" s="1" t="s">
        <v>83</v>
      </c>
      <c r="D3207" s="1" t="s">
        <v>86</v>
      </c>
      <c r="E3207">
        <v>8228.43</v>
      </c>
      <c r="F3207">
        <v>21857.53</v>
      </c>
      <c r="G3207">
        <v>0</v>
      </c>
    </row>
    <row r="3208" spans="1:7" x14ac:dyDescent="0.3">
      <c r="A3208" s="1" t="s">
        <v>72</v>
      </c>
      <c r="B3208">
        <v>2021</v>
      </c>
      <c r="C3208" s="1" t="s">
        <v>83</v>
      </c>
      <c r="D3208" s="1" t="s">
        <v>90</v>
      </c>
      <c r="E3208">
        <v>36814.81</v>
      </c>
      <c r="F3208">
        <v>630185.12</v>
      </c>
      <c r="G3208">
        <v>1646.56</v>
      </c>
    </row>
    <row r="3209" spans="1:7" x14ac:dyDescent="0.3">
      <c r="A3209" s="1" t="s">
        <v>72</v>
      </c>
      <c r="B3209">
        <v>2021</v>
      </c>
      <c r="C3209" s="1" t="s">
        <v>83</v>
      </c>
      <c r="D3209" s="1" t="s">
        <v>94</v>
      </c>
      <c r="E3209">
        <v>9796.14</v>
      </c>
      <c r="F3209">
        <v>350685.95</v>
      </c>
      <c r="G3209">
        <v>0</v>
      </c>
    </row>
    <row r="3210" spans="1:7" x14ac:dyDescent="0.3">
      <c r="A3210" s="1" t="s">
        <v>72</v>
      </c>
      <c r="B3210">
        <v>2021</v>
      </c>
      <c r="C3210" s="1" t="s">
        <v>98</v>
      </c>
      <c r="D3210" s="1" t="s">
        <v>99</v>
      </c>
      <c r="E3210">
        <v>649775.25</v>
      </c>
      <c r="F3210">
        <v>21460358.940000001</v>
      </c>
      <c r="G3210">
        <v>8568.7900000000009</v>
      </c>
    </row>
    <row r="3211" spans="1:7" x14ac:dyDescent="0.3">
      <c r="A3211" s="1" t="s">
        <v>72</v>
      </c>
      <c r="B3211">
        <v>2021</v>
      </c>
      <c r="C3211" s="1" t="s">
        <v>98</v>
      </c>
      <c r="D3211" s="1" t="s">
        <v>104</v>
      </c>
      <c r="E3211">
        <v>423527.82</v>
      </c>
      <c r="F3211">
        <v>94743238.640000001</v>
      </c>
      <c r="G3211">
        <v>266683.78000000003</v>
      </c>
    </row>
    <row r="3212" spans="1:7" x14ac:dyDescent="0.3">
      <c r="A3212" s="1" t="s">
        <v>72</v>
      </c>
      <c r="B3212">
        <v>2021</v>
      </c>
      <c r="C3212" s="1" t="s">
        <v>98</v>
      </c>
      <c r="D3212" s="1" t="s">
        <v>116</v>
      </c>
      <c r="E3212">
        <v>184369.51</v>
      </c>
      <c r="F3212">
        <v>0</v>
      </c>
      <c r="G3212">
        <v>0</v>
      </c>
    </row>
    <row r="3213" spans="1:7" x14ac:dyDescent="0.3">
      <c r="A3213" s="1" t="s">
        <v>72</v>
      </c>
      <c r="B3213">
        <v>2021</v>
      </c>
      <c r="C3213" s="1" t="s">
        <v>98</v>
      </c>
      <c r="D3213" s="1" t="s">
        <v>122</v>
      </c>
      <c r="E3213">
        <v>2474802.2599999998</v>
      </c>
      <c r="F3213">
        <v>58564966.329999998</v>
      </c>
      <c r="G3213">
        <v>0</v>
      </c>
    </row>
    <row r="3214" spans="1:7" x14ac:dyDescent="0.3">
      <c r="A3214" s="1" t="s">
        <v>72</v>
      </c>
      <c r="B3214">
        <v>2021</v>
      </c>
      <c r="C3214" s="1" t="s">
        <v>98</v>
      </c>
      <c r="D3214" s="1" t="s">
        <v>351</v>
      </c>
      <c r="E3214">
        <v>116875.51</v>
      </c>
      <c r="F3214">
        <v>0</v>
      </c>
      <c r="G3214">
        <v>0</v>
      </c>
    </row>
    <row r="3215" spans="1:7" x14ac:dyDescent="0.3">
      <c r="A3215" s="1" t="s">
        <v>73</v>
      </c>
      <c r="B3215">
        <v>2015</v>
      </c>
      <c r="C3215" s="1" t="s">
        <v>83</v>
      </c>
      <c r="D3215" s="1" t="s">
        <v>84</v>
      </c>
      <c r="E3215">
        <v>0</v>
      </c>
      <c r="F3215">
        <v>0</v>
      </c>
      <c r="G3215">
        <v>0</v>
      </c>
    </row>
    <row r="3216" spans="1:7" x14ac:dyDescent="0.3">
      <c r="A3216" s="1" t="s">
        <v>73</v>
      </c>
      <c r="B3216">
        <v>2015</v>
      </c>
      <c r="C3216" s="1" t="s">
        <v>83</v>
      </c>
      <c r="D3216" s="1" t="s">
        <v>86</v>
      </c>
      <c r="E3216">
        <v>0</v>
      </c>
      <c r="F3216">
        <v>0</v>
      </c>
      <c r="G3216">
        <v>0</v>
      </c>
    </row>
    <row r="3217" spans="1:7" x14ac:dyDescent="0.3">
      <c r="A3217" s="1" t="s">
        <v>73</v>
      </c>
      <c r="B3217">
        <v>2015</v>
      </c>
      <c r="C3217" s="1" t="s">
        <v>83</v>
      </c>
      <c r="D3217" s="1" t="s">
        <v>90</v>
      </c>
      <c r="E3217">
        <v>12292238.390000001</v>
      </c>
      <c r="F3217">
        <v>113322246.16084599</v>
      </c>
      <c r="G3217">
        <v>328541</v>
      </c>
    </row>
    <row r="3218" spans="1:7" x14ac:dyDescent="0.3">
      <c r="A3218" s="1" t="s">
        <v>73</v>
      </c>
      <c r="B3218">
        <v>2015</v>
      </c>
      <c r="C3218" s="1" t="s">
        <v>83</v>
      </c>
      <c r="D3218" s="1" t="s">
        <v>94</v>
      </c>
      <c r="E3218">
        <v>2646772.62</v>
      </c>
      <c r="F3218">
        <v>40708648.881013297</v>
      </c>
      <c r="G3218">
        <v>0</v>
      </c>
    </row>
    <row r="3219" spans="1:7" x14ac:dyDescent="0.3">
      <c r="A3219" s="1" t="s">
        <v>73</v>
      </c>
      <c r="B3219">
        <v>2015</v>
      </c>
      <c r="C3219" s="1" t="s">
        <v>98</v>
      </c>
      <c r="D3219" s="1" t="s">
        <v>99</v>
      </c>
      <c r="E3219">
        <v>86713434.170000002</v>
      </c>
      <c r="F3219">
        <v>2356743506.46246</v>
      </c>
      <c r="G3219">
        <v>0</v>
      </c>
    </row>
    <row r="3220" spans="1:7" x14ac:dyDescent="0.3">
      <c r="A3220" s="1" t="s">
        <v>73</v>
      </c>
      <c r="B3220">
        <v>2015</v>
      </c>
      <c r="C3220" s="1" t="s">
        <v>98</v>
      </c>
      <c r="D3220" s="1" t="s">
        <v>104</v>
      </c>
      <c r="E3220">
        <v>224791153.18000001</v>
      </c>
      <c r="F3220">
        <v>14686467997.067699</v>
      </c>
      <c r="G3220">
        <v>35831365</v>
      </c>
    </row>
    <row r="3221" spans="1:7" x14ac:dyDescent="0.3">
      <c r="A3221" s="1" t="s">
        <v>73</v>
      </c>
      <c r="B3221">
        <v>2015</v>
      </c>
      <c r="C3221" s="1" t="s">
        <v>98</v>
      </c>
      <c r="D3221" s="1" t="s">
        <v>116</v>
      </c>
      <c r="E3221">
        <v>26101913.760000002</v>
      </c>
      <c r="F3221">
        <v>2385589274.84514</v>
      </c>
      <c r="G3221">
        <v>5032232</v>
      </c>
    </row>
    <row r="3222" spans="1:7" x14ac:dyDescent="0.3">
      <c r="A3222" s="1" t="s">
        <v>73</v>
      </c>
      <c r="B3222">
        <v>2015</v>
      </c>
      <c r="C3222" s="1" t="s">
        <v>98</v>
      </c>
      <c r="D3222" s="1" t="s">
        <v>122</v>
      </c>
      <c r="E3222">
        <v>259809025.97999999</v>
      </c>
      <c r="F3222">
        <v>5028787640.0618095</v>
      </c>
      <c r="G3222">
        <v>0</v>
      </c>
    </row>
    <row r="3223" spans="1:7" x14ac:dyDescent="0.3">
      <c r="A3223" s="1" t="s">
        <v>73</v>
      </c>
      <c r="B3223">
        <v>2015</v>
      </c>
      <c r="C3223" s="1" t="s">
        <v>98</v>
      </c>
      <c r="D3223" s="1" t="s">
        <v>351</v>
      </c>
      <c r="E3223">
        <v>0</v>
      </c>
      <c r="F3223">
        <v>0</v>
      </c>
      <c r="G3223">
        <v>0</v>
      </c>
    </row>
    <row r="3224" spans="1:7" x14ac:dyDescent="0.3">
      <c r="A3224" s="1" t="s">
        <v>73</v>
      </c>
      <c r="B3224">
        <v>2016</v>
      </c>
      <c r="C3224" s="1" t="s">
        <v>83</v>
      </c>
      <c r="D3224" s="1" t="s">
        <v>84</v>
      </c>
      <c r="E3224">
        <v>0</v>
      </c>
      <c r="F3224">
        <v>0</v>
      </c>
      <c r="G3224">
        <v>0</v>
      </c>
    </row>
    <row r="3225" spans="1:7" x14ac:dyDescent="0.3">
      <c r="A3225" s="1" t="s">
        <v>73</v>
      </c>
      <c r="B3225">
        <v>2016</v>
      </c>
      <c r="C3225" s="1" t="s">
        <v>83</v>
      </c>
      <c r="D3225" s="1" t="s">
        <v>86</v>
      </c>
      <c r="E3225">
        <v>0</v>
      </c>
      <c r="F3225">
        <v>0</v>
      </c>
      <c r="G3225">
        <v>0</v>
      </c>
    </row>
    <row r="3226" spans="1:7" x14ac:dyDescent="0.3">
      <c r="A3226" s="1" t="s">
        <v>73</v>
      </c>
      <c r="B3226">
        <v>2016</v>
      </c>
      <c r="C3226" s="1" t="s">
        <v>83</v>
      </c>
      <c r="D3226" s="1" t="s">
        <v>90</v>
      </c>
      <c r="E3226">
        <v>13379061</v>
      </c>
      <c r="F3226">
        <v>115072635.451739</v>
      </c>
      <c r="G3226">
        <v>330503</v>
      </c>
    </row>
    <row r="3227" spans="1:7" x14ac:dyDescent="0.3">
      <c r="A3227" s="1" t="s">
        <v>73</v>
      </c>
      <c r="B3227">
        <v>2016</v>
      </c>
      <c r="C3227" s="1" t="s">
        <v>83</v>
      </c>
      <c r="D3227" s="1" t="s">
        <v>94</v>
      </c>
      <c r="E3227">
        <v>3202346</v>
      </c>
      <c r="F3227">
        <v>41271781.1682643</v>
      </c>
      <c r="G3227">
        <v>0</v>
      </c>
    </row>
    <row r="3228" spans="1:7" x14ac:dyDescent="0.3">
      <c r="A3228" s="1" t="s">
        <v>73</v>
      </c>
      <c r="B3228">
        <v>2016</v>
      </c>
      <c r="C3228" s="1" t="s">
        <v>98</v>
      </c>
      <c r="D3228" s="1" t="s">
        <v>99</v>
      </c>
      <c r="E3228">
        <v>104447353</v>
      </c>
      <c r="F3228">
        <v>2355601174.79036</v>
      </c>
      <c r="G3228">
        <v>0</v>
      </c>
    </row>
    <row r="3229" spans="1:7" x14ac:dyDescent="0.3">
      <c r="A3229" s="1" t="s">
        <v>73</v>
      </c>
      <c r="B3229">
        <v>2016</v>
      </c>
      <c r="C3229" s="1" t="s">
        <v>98</v>
      </c>
      <c r="D3229" s="1" t="s">
        <v>104</v>
      </c>
      <c r="E3229">
        <v>254528578</v>
      </c>
      <c r="F3229">
        <v>14775329269.1796</v>
      </c>
      <c r="G3229">
        <v>34987387.515488699</v>
      </c>
    </row>
    <row r="3230" spans="1:7" x14ac:dyDescent="0.3">
      <c r="A3230" s="1" t="s">
        <v>73</v>
      </c>
      <c r="B3230">
        <v>2016</v>
      </c>
      <c r="C3230" s="1" t="s">
        <v>98</v>
      </c>
      <c r="D3230" s="1" t="s">
        <v>116</v>
      </c>
      <c r="E3230">
        <v>30896516</v>
      </c>
      <c r="F3230">
        <v>2459550241.4314098</v>
      </c>
      <c r="G3230">
        <v>5187679.4537403397</v>
      </c>
    </row>
    <row r="3231" spans="1:7" x14ac:dyDescent="0.3">
      <c r="A3231" s="1" t="s">
        <v>73</v>
      </c>
      <c r="B3231">
        <v>2016</v>
      </c>
      <c r="C3231" s="1" t="s">
        <v>98</v>
      </c>
      <c r="D3231" s="1" t="s">
        <v>122</v>
      </c>
      <c r="E3231">
        <v>290080095</v>
      </c>
      <c r="F3231">
        <v>5120156928.8315897</v>
      </c>
      <c r="G3231">
        <v>0</v>
      </c>
    </row>
    <row r="3232" spans="1:7" x14ac:dyDescent="0.3">
      <c r="A3232" s="1" t="s">
        <v>73</v>
      </c>
      <c r="B3232">
        <v>2016</v>
      </c>
      <c r="C3232" s="1" t="s">
        <v>98</v>
      </c>
      <c r="D3232" s="1" t="s">
        <v>351</v>
      </c>
      <c r="E3232">
        <v>0</v>
      </c>
      <c r="F3232">
        <v>0</v>
      </c>
      <c r="G3232">
        <v>0</v>
      </c>
    </row>
    <row r="3233" spans="1:7" x14ac:dyDescent="0.3">
      <c r="A3233" s="1" t="s">
        <v>73</v>
      </c>
      <c r="B3233">
        <v>2017</v>
      </c>
      <c r="C3233" s="1" t="s">
        <v>83</v>
      </c>
      <c r="D3233" s="1" t="s">
        <v>84</v>
      </c>
      <c r="E3233">
        <v>0</v>
      </c>
      <c r="F3233">
        <v>0</v>
      </c>
      <c r="G3233">
        <v>0</v>
      </c>
    </row>
    <row r="3234" spans="1:7" x14ac:dyDescent="0.3">
      <c r="A3234" s="1" t="s">
        <v>73</v>
      </c>
      <c r="B3234">
        <v>2017</v>
      </c>
      <c r="C3234" s="1" t="s">
        <v>83</v>
      </c>
      <c r="D3234" s="1" t="s">
        <v>86</v>
      </c>
      <c r="E3234">
        <v>0</v>
      </c>
      <c r="F3234">
        <v>0</v>
      </c>
      <c r="G3234">
        <v>0</v>
      </c>
    </row>
    <row r="3235" spans="1:7" x14ac:dyDescent="0.3">
      <c r="A3235" s="1" t="s">
        <v>73</v>
      </c>
      <c r="B3235">
        <v>2017</v>
      </c>
      <c r="C3235" s="1" t="s">
        <v>83</v>
      </c>
      <c r="D3235" s="1" t="s">
        <v>90</v>
      </c>
      <c r="E3235">
        <v>12896652.1639164</v>
      </c>
      <c r="F3235">
        <v>114345639</v>
      </c>
      <c r="G3235">
        <v>329945</v>
      </c>
    </row>
    <row r="3236" spans="1:7" x14ac:dyDescent="0.3">
      <c r="A3236" s="1" t="s">
        <v>73</v>
      </c>
      <c r="B3236">
        <v>2017</v>
      </c>
      <c r="C3236" s="1" t="s">
        <v>83</v>
      </c>
      <c r="D3236" s="1" t="s">
        <v>94</v>
      </c>
      <c r="E3236">
        <v>3530169.4395260001</v>
      </c>
      <c r="F3236">
        <v>41057050.502442598</v>
      </c>
      <c r="G3236">
        <v>0</v>
      </c>
    </row>
    <row r="3237" spans="1:7" x14ac:dyDescent="0.3">
      <c r="A3237" s="1" t="s">
        <v>73</v>
      </c>
      <c r="B3237">
        <v>2017</v>
      </c>
      <c r="C3237" s="1" t="s">
        <v>98</v>
      </c>
      <c r="D3237" s="1" t="s">
        <v>99</v>
      </c>
      <c r="E3237">
        <v>98046791.060988799</v>
      </c>
      <c r="F3237">
        <v>2303434007.0071301</v>
      </c>
      <c r="G3237">
        <v>0</v>
      </c>
    </row>
    <row r="3238" spans="1:7" x14ac:dyDescent="0.3">
      <c r="A3238" s="1" t="s">
        <v>73</v>
      </c>
      <c r="B3238">
        <v>2017</v>
      </c>
      <c r="C3238" s="1" t="s">
        <v>98</v>
      </c>
      <c r="D3238" s="1" t="s">
        <v>104</v>
      </c>
      <c r="E3238">
        <v>236282085.44186199</v>
      </c>
      <c r="F3238">
        <v>14283961766.533701</v>
      </c>
      <c r="G3238">
        <v>34694862.9978799</v>
      </c>
    </row>
    <row r="3239" spans="1:7" x14ac:dyDescent="0.3">
      <c r="A3239" s="1" t="s">
        <v>73</v>
      </c>
      <c r="B3239">
        <v>2017</v>
      </c>
      <c r="C3239" s="1" t="s">
        <v>98</v>
      </c>
      <c r="D3239" s="1" t="s">
        <v>116</v>
      </c>
      <c r="E3239">
        <v>30900133.3414905</v>
      </c>
      <c r="F3239">
        <v>2424774249</v>
      </c>
      <c r="G3239">
        <v>5070896.2318000002</v>
      </c>
    </row>
    <row r="3240" spans="1:7" x14ac:dyDescent="0.3">
      <c r="A3240" s="1" t="s">
        <v>73</v>
      </c>
      <c r="B3240">
        <v>2017</v>
      </c>
      <c r="C3240" s="1" t="s">
        <v>98</v>
      </c>
      <c r="D3240" s="1" t="s">
        <v>122</v>
      </c>
      <c r="E3240">
        <v>297501842.96221602</v>
      </c>
      <c r="F3240">
        <v>4754068887.3967199</v>
      </c>
      <c r="G3240">
        <v>0</v>
      </c>
    </row>
    <row r="3241" spans="1:7" x14ac:dyDescent="0.3">
      <c r="A3241" s="1" t="s">
        <v>73</v>
      </c>
      <c r="B3241">
        <v>2017</v>
      </c>
      <c r="C3241" s="1" t="s">
        <v>98</v>
      </c>
      <c r="D3241" s="1" t="s">
        <v>351</v>
      </c>
      <c r="E3241">
        <v>0</v>
      </c>
      <c r="F3241">
        <v>0</v>
      </c>
      <c r="G3241">
        <v>0</v>
      </c>
    </row>
    <row r="3242" spans="1:7" x14ac:dyDescent="0.3">
      <c r="A3242" s="1" t="s">
        <v>73</v>
      </c>
      <c r="B3242">
        <v>2018</v>
      </c>
      <c r="C3242" s="1" t="s">
        <v>83</v>
      </c>
      <c r="D3242" s="1" t="s">
        <v>84</v>
      </c>
      <c r="E3242">
        <v>0</v>
      </c>
      <c r="F3242">
        <v>0</v>
      </c>
      <c r="G3242">
        <v>0</v>
      </c>
    </row>
    <row r="3243" spans="1:7" x14ac:dyDescent="0.3">
      <c r="A3243" s="1" t="s">
        <v>73</v>
      </c>
      <c r="B3243">
        <v>2018</v>
      </c>
      <c r="C3243" s="1" t="s">
        <v>83</v>
      </c>
      <c r="D3243" s="1" t="s">
        <v>86</v>
      </c>
      <c r="E3243">
        <v>0</v>
      </c>
      <c r="F3243">
        <v>0</v>
      </c>
      <c r="G3243">
        <v>0</v>
      </c>
    </row>
    <row r="3244" spans="1:7" x14ac:dyDescent="0.3">
      <c r="A3244" s="1" t="s">
        <v>73</v>
      </c>
      <c r="B3244">
        <v>2018</v>
      </c>
      <c r="C3244" s="1" t="s">
        <v>83</v>
      </c>
      <c r="D3244" s="1" t="s">
        <v>90</v>
      </c>
      <c r="E3244">
        <v>13565264.9</v>
      </c>
      <c r="F3244">
        <v>114210063.29000001</v>
      </c>
      <c r="G3244">
        <v>329107.84999999998</v>
      </c>
    </row>
    <row r="3245" spans="1:7" x14ac:dyDescent="0.3">
      <c r="A3245" s="1" t="s">
        <v>73</v>
      </c>
      <c r="B3245">
        <v>2018</v>
      </c>
      <c r="C3245" s="1" t="s">
        <v>83</v>
      </c>
      <c r="D3245" s="1" t="s">
        <v>94</v>
      </c>
      <c r="E3245">
        <v>3556465.16</v>
      </c>
      <c r="F3245">
        <v>39114592.210000001</v>
      </c>
      <c r="G3245">
        <v>0</v>
      </c>
    </row>
    <row r="3246" spans="1:7" x14ac:dyDescent="0.3">
      <c r="A3246" s="1" t="s">
        <v>73</v>
      </c>
      <c r="B3246">
        <v>2018</v>
      </c>
      <c r="C3246" s="1" t="s">
        <v>98</v>
      </c>
      <c r="D3246" s="1" t="s">
        <v>99</v>
      </c>
      <c r="E3246">
        <v>101328333.98</v>
      </c>
      <c r="F3246">
        <v>2407126240.9400001</v>
      </c>
      <c r="G3246">
        <v>0</v>
      </c>
    </row>
    <row r="3247" spans="1:7" x14ac:dyDescent="0.3">
      <c r="A3247" s="1" t="s">
        <v>73</v>
      </c>
      <c r="B3247">
        <v>2018</v>
      </c>
      <c r="C3247" s="1" t="s">
        <v>98</v>
      </c>
      <c r="D3247" s="1" t="s">
        <v>104</v>
      </c>
      <c r="E3247">
        <v>256600717.63999999</v>
      </c>
      <c r="F3247">
        <v>14687460794.120001</v>
      </c>
      <c r="G3247">
        <v>36026684.759999998</v>
      </c>
    </row>
    <row r="3248" spans="1:7" x14ac:dyDescent="0.3">
      <c r="A3248" s="1" t="s">
        <v>73</v>
      </c>
      <c r="B3248">
        <v>2018</v>
      </c>
      <c r="C3248" s="1" t="s">
        <v>98</v>
      </c>
      <c r="D3248" s="1" t="s">
        <v>116</v>
      </c>
      <c r="E3248">
        <v>30053561.25</v>
      </c>
      <c r="F3248">
        <v>2323562559.6700001</v>
      </c>
      <c r="G3248">
        <v>4884772.78</v>
      </c>
    </row>
    <row r="3249" spans="1:7" x14ac:dyDescent="0.3">
      <c r="A3249" s="1" t="s">
        <v>73</v>
      </c>
      <c r="B3249">
        <v>2018</v>
      </c>
      <c r="C3249" s="1" t="s">
        <v>98</v>
      </c>
      <c r="D3249" s="1" t="s">
        <v>122</v>
      </c>
      <c r="E3249">
        <v>324081397.35000002</v>
      </c>
      <c r="F3249">
        <v>5221594844.4099998</v>
      </c>
      <c r="G3249">
        <v>0</v>
      </c>
    </row>
    <row r="3250" spans="1:7" x14ac:dyDescent="0.3">
      <c r="A3250" s="1" t="s">
        <v>73</v>
      </c>
      <c r="B3250">
        <v>2018</v>
      </c>
      <c r="C3250" s="1" t="s">
        <v>98</v>
      </c>
      <c r="D3250" s="1" t="s">
        <v>351</v>
      </c>
      <c r="E3250">
        <v>0</v>
      </c>
      <c r="F3250">
        <v>0</v>
      </c>
      <c r="G3250">
        <v>0</v>
      </c>
    </row>
    <row r="3251" spans="1:7" x14ac:dyDescent="0.3">
      <c r="A3251" s="1" t="s">
        <v>73</v>
      </c>
      <c r="B3251">
        <v>2019</v>
      </c>
      <c r="C3251" s="1" t="s">
        <v>83</v>
      </c>
      <c r="D3251" s="1" t="s">
        <v>84</v>
      </c>
      <c r="E3251">
        <v>0</v>
      </c>
      <c r="F3251">
        <v>0</v>
      </c>
      <c r="G3251">
        <v>0</v>
      </c>
    </row>
    <row r="3252" spans="1:7" x14ac:dyDescent="0.3">
      <c r="A3252" s="1" t="s">
        <v>73</v>
      </c>
      <c r="B3252">
        <v>2019</v>
      </c>
      <c r="C3252" s="1" t="s">
        <v>83</v>
      </c>
      <c r="D3252" s="1" t="s">
        <v>86</v>
      </c>
      <c r="E3252">
        <v>0</v>
      </c>
      <c r="F3252">
        <v>0</v>
      </c>
      <c r="G3252">
        <v>0</v>
      </c>
    </row>
    <row r="3253" spans="1:7" x14ac:dyDescent="0.3">
      <c r="A3253" s="1" t="s">
        <v>73</v>
      </c>
      <c r="B3253">
        <v>2019</v>
      </c>
      <c r="C3253" s="1" t="s">
        <v>83</v>
      </c>
      <c r="D3253" s="1" t="s">
        <v>90</v>
      </c>
      <c r="E3253">
        <v>15532963.5</v>
      </c>
      <c r="F3253">
        <v>114740978.14470001</v>
      </c>
      <c r="G3253">
        <v>330083.79353999998</v>
      </c>
    </row>
    <row r="3254" spans="1:7" x14ac:dyDescent="0.3">
      <c r="A3254" s="1" t="s">
        <v>73</v>
      </c>
      <c r="B3254">
        <v>2019</v>
      </c>
      <c r="C3254" s="1" t="s">
        <v>83</v>
      </c>
      <c r="D3254" s="1" t="s">
        <v>94</v>
      </c>
      <c r="E3254">
        <v>3865658.16</v>
      </c>
      <c r="F3254">
        <v>40347092.686172098</v>
      </c>
      <c r="G3254">
        <v>0</v>
      </c>
    </row>
    <row r="3255" spans="1:7" x14ac:dyDescent="0.3">
      <c r="A3255" s="1" t="s">
        <v>73</v>
      </c>
      <c r="B3255">
        <v>2019</v>
      </c>
      <c r="C3255" s="1" t="s">
        <v>98</v>
      </c>
      <c r="D3255" s="1" t="s">
        <v>99</v>
      </c>
      <c r="E3255">
        <v>111097282.06</v>
      </c>
      <c r="F3255">
        <v>2358432333.8425698</v>
      </c>
      <c r="G3255">
        <v>0</v>
      </c>
    </row>
    <row r="3256" spans="1:7" x14ac:dyDescent="0.3">
      <c r="A3256" s="1" t="s">
        <v>73</v>
      </c>
      <c r="B3256">
        <v>2019</v>
      </c>
      <c r="C3256" s="1" t="s">
        <v>98</v>
      </c>
      <c r="D3256" s="1" t="s">
        <v>104</v>
      </c>
      <c r="E3256">
        <v>287458837</v>
      </c>
      <c r="F3256">
        <v>14324307641.6581</v>
      </c>
      <c r="G3256">
        <v>34741231.4872628</v>
      </c>
    </row>
    <row r="3257" spans="1:7" x14ac:dyDescent="0.3">
      <c r="A3257" s="1" t="s">
        <v>73</v>
      </c>
      <c r="B3257">
        <v>2019</v>
      </c>
      <c r="C3257" s="1" t="s">
        <v>98</v>
      </c>
      <c r="D3257" s="1" t="s">
        <v>116</v>
      </c>
      <c r="E3257">
        <v>32880554.91</v>
      </c>
      <c r="F3257">
        <v>2156432881.3716998</v>
      </c>
      <c r="G3257">
        <v>4568968.4115994498</v>
      </c>
    </row>
    <row r="3258" spans="1:7" x14ac:dyDescent="0.3">
      <c r="A3258" s="1" t="s">
        <v>73</v>
      </c>
      <c r="B3258">
        <v>2019</v>
      </c>
      <c r="C3258" s="1" t="s">
        <v>98</v>
      </c>
      <c r="D3258" s="1" t="s">
        <v>122</v>
      </c>
      <c r="E3258">
        <v>289381073.91000003</v>
      </c>
      <c r="F3258">
        <v>4979715255.2453003</v>
      </c>
      <c r="G3258">
        <v>0</v>
      </c>
    </row>
    <row r="3259" spans="1:7" x14ac:dyDescent="0.3">
      <c r="A3259" s="1" t="s">
        <v>73</v>
      </c>
      <c r="B3259">
        <v>2019</v>
      </c>
      <c r="C3259" s="1" t="s">
        <v>98</v>
      </c>
      <c r="D3259" s="1" t="s">
        <v>351</v>
      </c>
      <c r="E3259">
        <v>0</v>
      </c>
      <c r="F3259">
        <v>0</v>
      </c>
      <c r="G3259">
        <v>0</v>
      </c>
    </row>
    <row r="3260" spans="1:7" x14ac:dyDescent="0.3">
      <c r="A3260" s="1" t="s">
        <v>73</v>
      </c>
      <c r="B3260">
        <v>2020</v>
      </c>
      <c r="C3260" s="1" t="s">
        <v>83</v>
      </c>
      <c r="D3260" s="1" t="s">
        <v>84</v>
      </c>
      <c r="E3260">
        <v>0</v>
      </c>
      <c r="F3260">
        <v>0</v>
      </c>
      <c r="G3260">
        <v>0</v>
      </c>
    </row>
    <row r="3261" spans="1:7" x14ac:dyDescent="0.3">
      <c r="A3261" s="1" t="s">
        <v>73</v>
      </c>
      <c r="B3261">
        <v>2020</v>
      </c>
      <c r="C3261" s="1" t="s">
        <v>83</v>
      </c>
      <c r="D3261" s="1" t="s">
        <v>86</v>
      </c>
      <c r="E3261">
        <v>0</v>
      </c>
      <c r="F3261">
        <v>0</v>
      </c>
      <c r="G3261">
        <v>0</v>
      </c>
    </row>
    <row r="3262" spans="1:7" x14ac:dyDescent="0.3">
      <c r="A3262" s="1" t="s">
        <v>73</v>
      </c>
      <c r="B3262">
        <v>2020</v>
      </c>
      <c r="C3262" s="1" t="s">
        <v>83</v>
      </c>
      <c r="D3262" s="1" t="s">
        <v>90</v>
      </c>
      <c r="E3262">
        <v>14835355.6</v>
      </c>
      <c r="F3262">
        <v>114931041.33</v>
      </c>
      <c r="G3262">
        <v>330988.15000000002</v>
      </c>
    </row>
    <row r="3263" spans="1:7" x14ac:dyDescent="0.3">
      <c r="A3263" s="1" t="s">
        <v>73</v>
      </c>
      <c r="B3263">
        <v>2020</v>
      </c>
      <c r="C3263" s="1" t="s">
        <v>83</v>
      </c>
      <c r="D3263" s="1" t="s">
        <v>94</v>
      </c>
      <c r="E3263">
        <v>3322645.65</v>
      </c>
      <c r="F3263">
        <v>40118735.039999999</v>
      </c>
      <c r="G3263">
        <v>0</v>
      </c>
    </row>
    <row r="3264" spans="1:7" x14ac:dyDescent="0.3">
      <c r="A3264" s="1" t="s">
        <v>73</v>
      </c>
      <c r="B3264">
        <v>2020</v>
      </c>
      <c r="C3264" s="1" t="s">
        <v>98</v>
      </c>
      <c r="D3264" s="1" t="s">
        <v>99</v>
      </c>
      <c r="E3264">
        <v>106887548.52</v>
      </c>
      <c r="F3264">
        <v>2176682229.2800002</v>
      </c>
      <c r="G3264">
        <v>0</v>
      </c>
    </row>
    <row r="3265" spans="1:7" x14ac:dyDescent="0.3">
      <c r="A3265" s="1" t="s">
        <v>73</v>
      </c>
      <c r="B3265">
        <v>2020</v>
      </c>
      <c r="C3265" s="1" t="s">
        <v>98</v>
      </c>
      <c r="D3265" s="1" t="s">
        <v>104</v>
      </c>
      <c r="E3265">
        <v>240831570.22</v>
      </c>
      <c r="F3265">
        <v>13513987653.66</v>
      </c>
      <c r="G3265">
        <v>32767980.329999998</v>
      </c>
    </row>
    <row r="3266" spans="1:7" x14ac:dyDescent="0.3">
      <c r="A3266" s="1" t="s">
        <v>73</v>
      </c>
      <c r="B3266">
        <v>2020</v>
      </c>
      <c r="C3266" s="1" t="s">
        <v>98</v>
      </c>
      <c r="D3266" s="1" t="s">
        <v>116</v>
      </c>
      <c r="E3266">
        <v>14645979.26</v>
      </c>
      <c r="F3266">
        <v>2048748735.3199999</v>
      </c>
      <c r="G3266">
        <v>4240467.2300000004</v>
      </c>
    </row>
    <row r="3267" spans="1:7" x14ac:dyDescent="0.3">
      <c r="A3267" s="1" t="s">
        <v>73</v>
      </c>
      <c r="B3267">
        <v>2020</v>
      </c>
      <c r="C3267" s="1" t="s">
        <v>98</v>
      </c>
      <c r="D3267" s="1" t="s">
        <v>122</v>
      </c>
      <c r="E3267">
        <v>331216430.55000001</v>
      </c>
      <c r="F3267">
        <v>5357943968.8800001</v>
      </c>
      <c r="G3267">
        <v>0</v>
      </c>
    </row>
    <row r="3268" spans="1:7" x14ac:dyDescent="0.3">
      <c r="A3268" s="1" t="s">
        <v>73</v>
      </c>
      <c r="B3268">
        <v>2020</v>
      </c>
      <c r="C3268" s="1" t="s">
        <v>98</v>
      </c>
      <c r="D3268" s="1" t="s">
        <v>351</v>
      </c>
      <c r="E3268">
        <v>0</v>
      </c>
      <c r="F3268">
        <v>0</v>
      </c>
      <c r="G3268">
        <v>0</v>
      </c>
    </row>
    <row r="3269" spans="1:7" x14ac:dyDescent="0.3">
      <c r="A3269" s="1" t="s">
        <v>73</v>
      </c>
      <c r="B3269">
        <v>2021</v>
      </c>
      <c r="C3269" s="1" t="s">
        <v>83</v>
      </c>
      <c r="D3269" s="1" t="s">
        <v>84</v>
      </c>
      <c r="E3269">
        <v>0</v>
      </c>
      <c r="F3269">
        <v>0</v>
      </c>
      <c r="G3269">
        <v>0</v>
      </c>
    </row>
    <row r="3270" spans="1:7" x14ac:dyDescent="0.3">
      <c r="A3270" s="1" t="s">
        <v>73</v>
      </c>
      <c r="B3270">
        <v>2021</v>
      </c>
      <c r="C3270" s="1" t="s">
        <v>83</v>
      </c>
      <c r="D3270" s="1" t="s">
        <v>86</v>
      </c>
      <c r="E3270">
        <v>0</v>
      </c>
      <c r="F3270">
        <v>0</v>
      </c>
      <c r="G3270">
        <v>0</v>
      </c>
    </row>
    <row r="3271" spans="1:7" x14ac:dyDescent="0.3">
      <c r="A3271" s="1" t="s">
        <v>73</v>
      </c>
      <c r="B3271">
        <v>2021</v>
      </c>
      <c r="C3271" s="1" t="s">
        <v>83</v>
      </c>
      <c r="D3271" s="1" t="s">
        <v>90</v>
      </c>
      <c r="E3271">
        <v>15157789.74</v>
      </c>
      <c r="F3271">
        <v>113577732.78</v>
      </c>
      <c r="G3271">
        <v>330083.78999999998</v>
      </c>
    </row>
    <row r="3272" spans="1:7" x14ac:dyDescent="0.3">
      <c r="A3272" s="1" t="s">
        <v>73</v>
      </c>
      <c r="B3272">
        <v>2021</v>
      </c>
      <c r="C3272" s="1" t="s">
        <v>83</v>
      </c>
      <c r="D3272" s="1" t="s">
        <v>94</v>
      </c>
      <c r="E3272">
        <v>3424691.84</v>
      </c>
      <c r="F3272">
        <v>41388662.789999999</v>
      </c>
      <c r="G3272">
        <v>0</v>
      </c>
    </row>
    <row r="3273" spans="1:7" x14ac:dyDescent="0.3">
      <c r="A3273" s="1" t="s">
        <v>73</v>
      </c>
      <c r="B3273">
        <v>2021</v>
      </c>
      <c r="C3273" s="1" t="s">
        <v>98</v>
      </c>
      <c r="D3273" s="1" t="s">
        <v>99</v>
      </c>
      <c r="E3273">
        <v>113881195.47</v>
      </c>
      <c r="F3273">
        <v>2267834981.3800001</v>
      </c>
      <c r="G3273">
        <v>0</v>
      </c>
    </row>
    <row r="3274" spans="1:7" x14ac:dyDescent="0.3">
      <c r="A3274" s="1" t="s">
        <v>73</v>
      </c>
      <c r="B3274">
        <v>2021</v>
      </c>
      <c r="C3274" s="1" t="s">
        <v>98</v>
      </c>
      <c r="D3274" s="1" t="s">
        <v>104</v>
      </c>
      <c r="E3274">
        <v>256632616.58000001</v>
      </c>
      <c r="F3274">
        <v>13458667155.26</v>
      </c>
      <c r="G3274">
        <v>32227633.800000001</v>
      </c>
    </row>
    <row r="3275" spans="1:7" x14ac:dyDescent="0.3">
      <c r="A3275" s="1" t="s">
        <v>73</v>
      </c>
      <c r="B3275">
        <v>2021</v>
      </c>
      <c r="C3275" s="1" t="s">
        <v>98</v>
      </c>
      <c r="D3275" s="1" t="s">
        <v>116</v>
      </c>
      <c r="E3275">
        <v>31977519.739999998</v>
      </c>
      <c r="F3275">
        <v>1906653283.23</v>
      </c>
      <c r="G3275">
        <v>4169277.57</v>
      </c>
    </row>
    <row r="3276" spans="1:7" x14ac:dyDescent="0.3">
      <c r="A3276" s="1" t="s">
        <v>73</v>
      </c>
      <c r="B3276">
        <v>2021</v>
      </c>
      <c r="C3276" s="1" t="s">
        <v>98</v>
      </c>
      <c r="D3276" s="1" t="s">
        <v>122</v>
      </c>
      <c r="E3276">
        <v>323700237.23000002</v>
      </c>
      <c r="F3276">
        <v>5271577868.9799995</v>
      </c>
      <c r="G3276">
        <v>0</v>
      </c>
    </row>
    <row r="3277" spans="1:7" x14ac:dyDescent="0.3">
      <c r="A3277" s="1" t="s">
        <v>73</v>
      </c>
      <c r="B3277">
        <v>2021</v>
      </c>
      <c r="C3277" s="1" t="s">
        <v>98</v>
      </c>
      <c r="D3277" s="1" t="s">
        <v>351</v>
      </c>
      <c r="E3277">
        <v>0</v>
      </c>
      <c r="F3277">
        <v>0</v>
      </c>
      <c r="G3277">
        <v>0</v>
      </c>
    </row>
    <row r="3278" spans="1:7" x14ac:dyDescent="0.3">
      <c r="A3278" s="1" t="s">
        <v>74</v>
      </c>
      <c r="B3278">
        <v>2015</v>
      </c>
      <c r="C3278" s="1" t="s">
        <v>83</v>
      </c>
      <c r="D3278" s="1" t="s">
        <v>84</v>
      </c>
      <c r="E3278">
        <v>0</v>
      </c>
      <c r="F3278">
        <v>0</v>
      </c>
      <c r="G3278">
        <v>0</v>
      </c>
    </row>
    <row r="3279" spans="1:7" x14ac:dyDescent="0.3">
      <c r="A3279" s="1" t="s">
        <v>74</v>
      </c>
      <c r="B3279">
        <v>2015</v>
      </c>
      <c r="C3279" s="1" t="s">
        <v>83</v>
      </c>
      <c r="D3279" s="1" t="s">
        <v>86</v>
      </c>
      <c r="E3279">
        <v>0</v>
      </c>
      <c r="F3279">
        <v>0</v>
      </c>
      <c r="G3279">
        <v>0</v>
      </c>
    </row>
    <row r="3280" spans="1:7" x14ac:dyDescent="0.3">
      <c r="A3280" s="1" t="s">
        <v>74</v>
      </c>
      <c r="B3280">
        <v>2015</v>
      </c>
      <c r="C3280" s="1" t="s">
        <v>83</v>
      </c>
      <c r="D3280" s="1" t="s">
        <v>90</v>
      </c>
      <c r="E3280">
        <v>54677.2</v>
      </c>
      <c r="F3280">
        <v>1811343</v>
      </c>
      <c r="G3280">
        <v>5382</v>
      </c>
    </row>
    <row r="3281" spans="1:7" x14ac:dyDescent="0.3">
      <c r="A3281" s="1" t="s">
        <v>74</v>
      </c>
      <c r="B3281">
        <v>2015</v>
      </c>
      <c r="C3281" s="1" t="s">
        <v>83</v>
      </c>
      <c r="D3281" s="1" t="s">
        <v>94</v>
      </c>
      <c r="E3281">
        <v>3937.29</v>
      </c>
      <c r="F3281">
        <v>258733</v>
      </c>
      <c r="G3281">
        <v>0</v>
      </c>
    </row>
    <row r="3282" spans="1:7" x14ac:dyDescent="0.3">
      <c r="A3282" s="1" t="s">
        <v>74</v>
      </c>
      <c r="B3282">
        <v>2015</v>
      </c>
      <c r="C3282" s="1" t="s">
        <v>98</v>
      </c>
      <c r="D3282" s="1" t="s">
        <v>99</v>
      </c>
      <c r="E3282">
        <v>352184.33</v>
      </c>
      <c r="F3282">
        <v>16302853</v>
      </c>
      <c r="G3282">
        <v>0</v>
      </c>
    </row>
    <row r="3283" spans="1:7" x14ac:dyDescent="0.3">
      <c r="A3283" s="1" t="s">
        <v>74</v>
      </c>
      <c r="B3283">
        <v>2015</v>
      </c>
      <c r="C3283" s="1" t="s">
        <v>98</v>
      </c>
      <c r="D3283" s="1" t="s">
        <v>104</v>
      </c>
      <c r="E3283">
        <v>240623.67</v>
      </c>
      <c r="F3283">
        <v>17621053</v>
      </c>
      <c r="G3283">
        <v>52028</v>
      </c>
    </row>
    <row r="3284" spans="1:7" x14ac:dyDescent="0.3">
      <c r="A3284" s="1" t="s">
        <v>74</v>
      </c>
      <c r="B3284">
        <v>2015</v>
      </c>
      <c r="C3284" s="1" t="s">
        <v>98</v>
      </c>
      <c r="D3284" s="1" t="s">
        <v>116</v>
      </c>
      <c r="E3284">
        <v>0</v>
      </c>
      <c r="F3284">
        <v>0</v>
      </c>
      <c r="G3284">
        <v>0</v>
      </c>
    </row>
    <row r="3285" spans="1:7" x14ac:dyDescent="0.3">
      <c r="A3285" s="1" t="s">
        <v>74</v>
      </c>
      <c r="B3285">
        <v>2015</v>
      </c>
      <c r="C3285" s="1" t="s">
        <v>98</v>
      </c>
      <c r="D3285" s="1" t="s">
        <v>122</v>
      </c>
      <c r="E3285">
        <v>2996827.67</v>
      </c>
      <c r="F3285">
        <v>88213194</v>
      </c>
      <c r="G3285">
        <v>0</v>
      </c>
    </row>
    <row r="3286" spans="1:7" x14ac:dyDescent="0.3">
      <c r="A3286" s="1" t="s">
        <v>74</v>
      </c>
      <c r="B3286">
        <v>2015</v>
      </c>
      <c r="C3286" s="1" t="s">
        <v>98</v>
      </c>
      <c r="D3286" s="1" t="s">
        <v>351</v>
      </c>
      <c r="E3286">
        <v>0</v>
      </c>
      <c r="F3286">
        <v>0</v>
      </c>
      <c r="G3286">
        <v>0</v>
      </c>
    </row>
    <row r="3287" spans="1:7" x14ac:dyDescent="0.3">
      <c r="A3287" s="1" t="s">
        <v>74</v>
      </c>
      <c r="B3287">
        <v>2016</v>
      </c>
      <c r="C3287" s="1" t="s">
        <v>83</v>
      </c>
      <c r="D3287" s="1" t="s">
        <v>84</v>
      </c>
      <c r="E3287">
        <v>0</v>
      </c>
      <c r="F3287">
        <v>0</v>
      </c>
      <c r="G3287">
        <v>0</v>
      </c>
    </row>
    <row r="3288" spans="1:7" x14ac:dyDescent="0.3">
      <c r="A3288" s="1" t="s">
        <v>74</v>
      </c>
      <c r="B3288">
        <v>2016</v>
      </c>
      <c r="C3288" s="1" t="s">
        <v>83</v>
      </c>
      <c r="D3288" s="1" t="s">
        <v>86</v>
      </c>
      <c r="E3288">
        <v>0</v>
      </c>
      <c r="F3288">
        <v>0</v>
      </c>
      <c r="G3288">
        <v>0</v>
      </c>
    </row>
    <row r="3289" spans="1:7" x14ac:dyDescent="0.3">
      <c r="A3289" s="1" t="s">
        <v>74</v>
      </c>
      <c r="B3289">
        <v>2016</v>
      </c>
      <c r="C3289" s="1" t="s">
        <v>83</v>
      </c>
      <c r="D3289" s="1" t="s">
        <v>90</v>
      </c>
      <c r="E3289">
        <v>57980.92</v>
      </c>
      <c r="F3289">
        <v>932624</v>
      </c>
      <c r="G3289">
        <v>2846.7</v>
      </c>
    </row>
    <row r="3290" spans="1:7" x14ac:dyDescent="0.3">
      <c r="A3290" s="1" t="s">
        <v>74</v>
      </c>
      <c r="B3290">
        <v>2016</v>
      </c>
      <c r="C3290" s="1" t="s">
        <v>83</v>
      </c>
      <c r="D3290" s="1" t="s">
        <v>94</v>
      </c>
      <c r="E3290">
        <v>3262.99</v>
      </c>
      <c r="F3290">
        <v>183647</v>
      </c>
      <c r="G3290">
        <v>0</v>
      </c>
    </row>
    <row r="3291" spans="1:7" x14ac:dyDescent="0.3">
      <c r="A3291" s="1" t="s">
        <v>74</v>
      </c>
      <c r="B3291">
        <v>2016</v>
      </c>
      <c r="C3291" s="1" t="s">
        <v>98</v>
      </c>
      <c r="D3291" s="1" t="s">
        <v>99</v>
      </c>
      <c r="E3291">
        <v>390939.2</v>
      </c>
      <c r="F3291">
        <v>17228609</v>
      </c>
      <c r="G3291">
        <v>0</v>
      </c>
    </row>
    <row r="3292" spans="1:7" x14ac:dyDescent="0.3">
      <c r="A3292" s="1" t="s">
        <v>74</v>
      </c>
      <c r="B3292">
        <v>2016</v>
      </c>
      <c r="C3292" s="1" t="s">
        <v>98</v>
      </c>
      <c r="D3292" s="1" t="s">
        <v>104</v>
      </c>
      <c r="E3292">
        <v>252679.26</v>
      </c>
      <c r="F3292">
        <v>19913562</v>
      </c>
      <c r="G3292">
        <v>57039.29</v>
      </c>
    </row>
    <row r="3293" spans="1:7" x14ac:dyDescent="0.3">
      <c r="A3293" s="1" t="s">
        <v>74</v>
      </c>
      <c r="B3293">
        <v>2016</v>
      </c>
      <c r="C3293" s="1" t="s">
        <v>98</v>
      </c>
      <c r="D3293" s="1" t="s">
        <v>116</v>
      </c>
      <c r="E3293">
        <v>0</v>
      </c>
      <c r="F3293">
        <v>0</v>
      </c>
      <c r="G3293">
        <v>0</v>
      </c>
    </row>
    <row r="3294" spans="1:7" x14ac:dyDescent="0.3">
      <c r="A3294" s="1" t="s">
        <v>74</v>
      </c>
      <c r="B3294">
        <v>2016</v>
      </c>
      <c r="C3294" s="1" t="s">
        <v>98</v>
      </c>
      <c r="D3294" s="1" t="s">
        <v>122</v>
      </c>
      <c r="E3294">
        <v>3243252.13</v>
      </c>
      <c r="F3294">
        <v>89621851</v>
      </c>
      <c r="G3294">
        <v>0</v>
      </c>
    </row>
    <row r="3295" spans="1:7" x14ac:dyDescent="0.3">
      <c r="A3295" s="1" t="s">
        <v>74</v>
      </c>
      <c r="B3295">
        <v>2016</v>
      </c>
      <c r="C3295" s="1" t="s">
        <v>98</v>
      </c>
      <c r="D3295" s="1" t="s">
        <v>351</v>
      </c>
      <c r="E3295">
        <v>0</v>
      </c>
      <c r="F3295">
        <v>0</v>
      </c>
      <c r="G3295">
        <v>0</v>
      </c>
    </row>
    <row r="3296" spans="1:7" x14ac:dyDescent="0.3">
      <c r="A3296" s="1" t="s">
        <v>74</v>
      </c>
      <c r="B3296">
        <v>2017</v>
      </c>
      <c r="C3296" s="1" t="s">
        <v>83</v>
      </c>
      <c r="D3296" s="1" t="s">
        <v>84</v>
      </c>
      <c r="E3296">
        <v>0</v>
      </c>
      <c r="F3296">
        <v>0</v>
      </c>
      <c r="G3296">
        <v>0</v>
      </c>
    </row>
    <row r="3297" spans="1:7" x14ac:dyDescent="0.3">
      <c r="A3297" s="1" t="s">
        <v>74</v>
      </c>
      <c r="B3297">
        <v>2017</v>
      </c>
      <c r="C3297" s="1" t="s">
        <v>83</v>
      </c>
      <c r="D3297" s="1" t="s">
        <v>86</v>
      </c>
      <c r="E3297">
        <v>0</v>
      </c>
      <c r="F3297">
        <v>0</v>
      </c>
      <c r="G3297">
        <v>0</v>
      </c>
    </row>
    <row r="3298" spans="1:7" x14ac:dyDescent="0.3">
      <c r="A3298" s="1" t="s">
        <v>74</v>
      </c>
      <c r="B3298">
        <v>2017</v>
      </c>
      <c r="C3298" s="1" t="s">
        <v>83</v>
      </c>
      <c r="D3298" s="1" t="s">
        <v>90</v>
      </c>
      <c r="E3298">
        <v>60671.9</v>
      </c>
      <c r="F3298">
        <v>758728</v>
      </c>
      <c r="G3298">
        <v>2244</v>
      </c>
    </row>
    <row r="3299" spans="1:7" x14ac:dyDescent="0.3">
      <c r="A3299" s="1" t="s">
        <v>74</v>
      </c>
      <c r="B3299">
        <v>2017</v>
      </c>
      <c r="C3299" s="1" t="s">
        <v>83</v>
      </c>
      <c r="D3299" s="1" t="s">
        <v>94</v>
      </c>
      <c r="E3299">
        <v>2991.56</v>
      </c>
      <c r="F3299">
        <v>148721</v>
      </c>
      <c r="G3299">
        <v>0</v>
      </c>
    </row>
    <row r="3300" spans="1:7" x14ac:dyDescent="0.3">
      <c r="A3300" s="1" t="s">
        <v>74</v>
      </c>
      <c r="B3300">
        <v>2017</v>
      </c>
      <c r="C3300" s="1" t="s">
        <v>98</v>
      </c>
      <c r="D3300" s="1" t="s">
        <v>99</v>
      </c>
      <c r="E3300">
        <v>408115.09</v>
      </c>
      <c r="F3300">
        <v>17031695.940000001</v>
      </c>
      <c r="G3300">
        <v>0</v>
      </c>
    </row>
    <row r="3301" spans="1:7" x14ac:dyDescent="0.3">
      <c r="A3301" s="1" t="s">
        <v>74</v>
      </c>
      <c r="B3301">
        <v>2017</v>
      </c>
      <c r="C3301" s="1" t="s">
        <v>98</v>
      </c>
      <c r="D3301" s="1" t="s">
        <v>104</v>
      </c>
      <c r="E3301">
        <v>254567.81</v>
      </c>
      <c r="F3301">
        <v>18861070.899999999</v>
      </c>
      <c r="G3301">
        <v>54997.279999999999</v>
      </c>
    </row>
    <row r="3302" spans="1:7" x14ac:dyDescent="0.3">
      <c r="A3302" s="1" t="s">
        <v>74</v>
      </c>
      <c r="B3302">
        <v>2017</v>
      </c>
      <c r="C3302" s="1" t="s">
        <v>98</v>
      </c>
      <c r="D3302" s="1" t="s">
        <v>116</v>
      </c>
      <c r="E3302">
        <v>0</v>
      </c>
      <c r="F3302">
        <v>0</v>
      </c>
      <c r="G3302">
        <v>0</v>
      </c>
    </row>
    <row r="3303" spans="1:7" x14ac:dyDescent="0.3">
      <c r="A3303" s="1" t="s">
        <v>74</v>
      </c>
      <c r="B3303">
        <v>2017</v>
      </c>
      <c r="C3303" s="1" t="s">
        <v>98</v>
      </c>
      <c r="D3303" s="1" t="s">
        <v>122</v>
      </c>
      <c r="E3303">
        <v>3387773.32</v>
      </c>
      <c r="F3303">
        <v>87878522.780000001</v>
      </c>
      <c r="G3303">
        <v>0</v>
      </c>
    </row>
    <row r="3304" spans="1:7" x14ac:dyDescent="0.3">
      <c r="A3304" s="1" t="s">
        <v>74</v>
      </c>
      <c r="B3304">
        <v>2017</v>
      </c>
      <c r="C3304" s="1" t="s">
        <v>98</v>
      </c>
      <c r="D3304" s="1" t="s">
        <v>351</v>
      </c>
      <c r="E3304">
        <v>0</v>
      </c>
      <c r="F3304">
        <v>0</v>
      </c>
      <c r="G3304">
        <v>0</v>
      </c>
    </row>
    <row r="3305" spans="1:7" x14ac:dyDescent="0.3">
      <c r="A3305" s="1" t="s">
        <v>74</v>
      </c>
      <c r="B3305">
        <v>2018</v>
      </c>
      <c r="C3305" s="1" t="s">
        <v>83</v>
      </c>
      <c r="D3305" s="1" t="s">
        <v>84</v>
      </c>
      <c r="E3305">
        <v>0</v>
      </c>
      <c r="F3305">
        <v>0</v>
      </c>
      <c r="G3305">
        <v>0</v>
      </c>
    </row>
    <row r="3306" spans="1:7" x14ac:dyDescent="0.3">
      <c r="A3306" s="1" t="s">
        <v>74</v>
      </c>
      <c r="B3306">
        <v>2018</v>
      </c>
      <c r="C3306" s="1" t="s">
        <v>83</v>
      </c>
      <c r="D3306" s="1" t="s">
        <v>86</v>
      </c>
      <c r="E3306">
        <v>0</v>
      </c>
      <c r="F3306">
        <v>0</v>
      </c>
      <c r="G3306">
        <v>0</v>
      </c>
    </row>
    <row r="3307" spans="1:7" x14ac:dyDescent="0.3">
      <c r="A3307" s="1" t="s">
        <v>74</v>
      </c>
      <c r="B3307">
        <v>2018</v>
      </c>
      <c r="C3307" s="1" t="s">
        <v>83</v>
      </c>
      <c r="D3307" s="1" t="s">
        <v>90</v>
      </c>
      <c r="E3307">
        <v>61757.56</v>
      </c>
      <c r="F3307">
        <v>761759</v>
      </c>
      <c r="G3307">
        <v>2251.9</v>
      </c>
    </row>
    <row r="3308" spans="1:7" x14ac:dyDescent="0.3">
      <c r="A3308" s="1" t="s">
        <v>74</v>
      </c>
      <c r="B3308">
        <v>2018</v>
      </c>
      <c r="C3308" s="1" t="s">
        <v>83</v>
      </c>
      <c r="D3308" s="1" t="s">
        <v>94</v>
      </c>
      <c r="E3308">
        <v>3189.94</v>
      </c>
      <c r="F3308">
        <v>153906</v>
      </c>
      <c r="G3308">
        <v>0</v>
      </c>
    </row>
    <row r="3309" spans="1:7" x14ac:dyDescent="0.3">
      <c r="A3309" s="1" t="s">
        <v>74</v>
      </c>
      <c r="B3309">
        <v>2018</v>
      </c>
      <c r="C3309" s="1" t="s">
        <v>98</v>
      </c>
      <c r="D3309" s="1" t="s">
        <v>99</v>
      </c>
      <c r="E3309">
        <v>421869.39</v>
      </c>
      <c r="F3309">
        <v>17666223</v>
      </c>
      <c r="G3309">
        <v>0</v>
      </c>
    </row>
    <row r="3310" spans="1:7" x14ac:dyDescent="0.3">
      <c r="A3310" s="1" t="s">
        <v>74</v>
      </c>
      <c r="B3310">
        <v>2018</v>
      </c>
      <c r="C3310" s="1" t="s">
        <v>98</v>
      </c>
      <c r="D3310" s="1" t="s">
        <v>104</v>
      </c>
      <c r="E3310">
        <v>266772.5</v>
      </c>
      <c r="F3310">
        <v>19749651</v>
      </c>
      <c r="G3310">
        <v>51277.21</v>
      </c>
    </row>
    <row r="3311" spans="1:7" x14ac:dyDescent="0.3">
      <c r="A3311" s="1" t="s">
        <v>74</v>
      </c>
      <c r="B3311">
        <v>2018</v>
      </c>
      <c r="C3311" s="1" t="s">
        <v>98</v>
      </c>
      <c r="D3311" s="1" t="s">
        <v>116</v>
      </c>
      <c r="E3311">
        <v>0</v>
      </c>
      <c r="F3311">
        <v>0</v>
      </c>
      <c r="G3311">
        <v>0</v>
      </c>
    </row>
    <row r="3312" spans="1:7" x14ac:dyDescent="0.3">
      <c r="A3312" s="1" t="s">
        <v>74</v>
      </c>
      <c r="B3312">
        <v>2018</v>
      </c>
      <c r="C3312" s="1" t="s">
        <v>98</v>
      </c>
      <c r="D3312" s="1" t="s">
        <v>122</v>
      </c>
      <c r="E3312">
        <v>3545329.83</v>
      </c>
      <c r="F3312">
        <v>95897147</v>
      </c>
      <c r="G3312">
        <v>0</v>
      </c>
    </row>
    <row r="3313" spans="1:7" x14ac:dyDescent="0.3">
      <c r="A3313" s="1" t="s">
        <v>74</v>
      </c>
      <c r="B3313">
        <v>2018</v>
      </c>
      <c r="C3313" s="1" t="s">
        <v>98</v>
      </c>
      <c r="D3313" s="1" t="s">
        <v>351</v>
      </c>
      <c r="E3313">
        <v>0</v>
      </c>
      <c r="F3313">
        <v>0</v>
      </c>
      <c r="G3313">
        <v>0</v>
      </c>
    </row>
    <row r="3314" spans="1:7" x14ac:dyDescent="0.3">
      <c r="A3314" s="1" t="s">
        <v>74</v>
      </c>
      <c r="B3314">
        <v>2019</v>
      </c>
      <c r="C3314" s="1" t="s">
        <v>83</v>
      </c>
      <c r="D3314" s="1" t="s">
        <v>84</v>
      </c>
      <c r="E3314">
        <v>0</v>
      </c>
      <c r="F3314">
        <v>0</v>
      </c>
      <c r="G3314">
        <v>0</v>
      </c>
    </row>
    <row r="3315" spans="1:7" x14ac:dyDescent="0.3">
      <c r="A3315" s="1" t="s">
        <v>74</v>
      </c>
      <c r="B3315">
        <v>2019</v>
      </c>
      <c r="C3315" s="1" t="s">
        <v>83</v>
      </c>
      <c r="D3315" s="1" t="s">
        <v>86</v>
      </c>
      <c r="E3315">
        <v>0</v>
      </c>
      <c r="F3315">
        <v>0</v>
      </c>
      <c r="G3315">
        <v>0</v>
      </c>
    </row>
    <row r="3316" spans="1:7" x14ac:dyDescent="0.3">
      <c r="A3316" s="1" t="s">
        <v>74</v>
      </c>
      <c r="B3316">
        <v>2019</v>
      </c>
      <c r="C3316" s="1" t="s">
        <v>83</v>
      </c>
      <c r="D3316" s="1" t="s">
        <v>90</v>
      </c>
      <c r="E3316">
        <v>63211.74</v>
      </c>
      <c r="F3316">
        <v>773922</v>
      </c>
      <c r="G3316">
        <v>2286.9</v>
      </c>
    </row>
    <row r="3317" spans="1:7" x14ac:dyDescent="0.3">
      <c r="A3317" s="1" t="s">
        <v>74</v>
      </c>
      <c r="B3317">
        <v>2019</v>
      </c>
      <c r="C3317" s="1" t="s">
        <v>83</v>
      </c>
      <c r="D3317" s="1" t="s">
        <v>94</v>
      </c>
      <c r="E3317">
        <v>3250.93</v>
      </c>
      <c r="F3317">
        <v>154158</v>
      </c>
      <c r="G3317">
        <v>0</v>
      </c>
    </row>
    <row r="3318" spans="1:7" x14ac:dyDescent="0.3">
      <c r="A3318" s="1" t="s">
        <v>74</v>
      </c>
      <c r="B3318">
        <v>2019</v>
      </c>
      <c r="C3318" s="1" t="s">
        <v>98</v>
      </c>
      <c r="D3318" s="1" t="s">
        <v>99</v>
      </c>
      <c r="E3318">
        <v>427245.53</v>
      </c>
      <c r="F3318">
        <v>17600016</v>
      </c>
      <c r="G3318">
        <v>0</v>
      </c>
    </row>
    <row r="3319" spans="1:7" x14ac:dyDescent="0.3">
      <c r="A3319" s="1" t="s">
        <v>74</v>
      </c>
      <c r="B3319">
        <v>2019</v>
      </c>
      <c r="C3319" s="1" t="s">
        <v>98</v>
      </c>
      <c r="D3319" s="1" t="s">
        <v>104</v>
      </c>
      <c r="E3319">
        <v>259499.35</v>
      </c>
      <c r="F3319">
        <v>20079351</v>
      </c>
      <c r="G3319">
        <v>48917.48</v>
      </c>
    </row>
    <row r="3320" spans="1:7" x14ac:dyDescent="0.3">
      <c r="A3320" s="1" t="s">
        <v>74</v>
      </c>
      <c r="B3320">
        <v>2019</v>
      </c>
      <c r="C3320" s="1" t="s">
        <v>98</v>
      </c>
      <c r="D3320" s="1" t="s">
        <v>116</v>
      </c>
      <c r="E3320">
        <v>0</v>
      </c>
      <c r="F3320">
        <v>0</v>
      </c>
      <c r="G3320">
        <v>0</v>
      </c>
    </row>
    <row r="3321" spans="1:7" x14ac:dyDescent="0.3">
      <c r="A3321" s="1" t="s">
        <v>74</v>
      </c>
      <c r="B3321">
        <v>2019</v>
      </c>
      <c r="C3321" s="1" t="s">
        <v>98</v>
      </c>
      <c r="D3321" s="1" t="s">
        <v>122</v>
      </c>
      <c r="E3321">
        <v>3623034.47</v>
      </c>
      <c r="F3321">
        <v>95046949</v>
      </c>
      <c r="G3321">
        <v>0</v>
      </c>
    </row>
    <row r="3322" spans="1:7" x14ac:dyDescent="0.3">
      <c r="A3322" s="1" t="s">
        <v>74</v>
      </c>
      <c r="B3322">
        <v>2019</v>
      </c>
      <c r="C3322" s="1" t="s">
        <v>98</v>
      </c>
      <c r="D3322" s="1" t="s">
        <v>351</v>
      </c>
      <c r="E3322">
        <v>0</v>
      </c>
      <c r="F3322">
        <v>0</v>
      </c>
      <c r="G3322">
        <v>0</v>
      </c>
    </row>
    <row r="3323" spans="1:7" x14ac:dyDescent="0.3">
      <c r="A3323" s="1" t="s">
        <v>74</v>
      </c>
      <c r="B3323">
        <v>2020</v>
      </c>
      <c r="C3323" s="1" t="s">
        <v>83</v>
      </c>
      <c r="D3323" s="1" t="s">
        <v>84</v>
      </c>
      <c r="E3323">
        <v>0</v>
      </c>
      <c r="F3323">
        <v>0</v>
      </c>
      <c r="G3323">
        <v>0</v>
      </c>
    </row>
    <row r="3324" spans="1:7" x14ac:dyDescent="0.3">
      <c r="A3324" s="1" t="s">
        <v>74</v>
      </c>
      <c r="B3324">
        <v>2020</v>
      </c>
      <c r="C3324" s="1" t="s">
        <v>83</v>
      </c>
      <c r="D3324" s="1" t="s">
        <v>86</v>
      </c>
      <c r="E3324">
        <v>0</v>
      </c>
      <c r="F3324">
        <v>0</v>
      </c>
      <c r="G3324">
        <v>0</v>
      </c>
    </row>
    <row r="3325" spans="1:7" x14ac:dyDescent="0.3">
      <c r="A3325" s="1" t="s">
        <v>74</v>
      </c>
      <c r="B3325">
        <v>2020</v>
      </c>
      <c r="C3325" s="1" t="s">
        <v>83</v>
      </c>
      <c r="D3325" s="1" t="s">
        <v>90</v>
      </c>
      <c r="E3325">
        <v>65393.18</v>
      </c>
      <c r="F3325">
        <v>803024</v>
      </c>
      <c r="G3325">
        <v>2328</v>
      </c>
    </row>
    <row r="3326" spans="1:7" x14ac:dyDescent="0.3">
      <c r="A3326" s="1" t="s">
        <v>74</v>
      </c>
      <c r="B3326">
        <v>2020</v>
      </c>
      <c r="C3326" s="1" t="s">
        <v>83</v>
      </c>
      <c r="D3326" s="1" t="s">
        <v>94</v>
      </c>
      <c r="E3326">
        <v>3307.1</v>
      </c>
      <c r="F3326">
        <v>153122</v>
      </c>
      <c r="G3326">
        <v>0</v>
      </c>
    </row>
    <row r="3327" spans="1:7" x14ac:dyDescent="0.3">
      <c r="A3327" s="1" t="s">
        <v>74</v>
      </c>
      <c r="B3327">
        <v>2020</v>
      </c>
      <c r="C3327" s="1" t="s">
        <v>98</v>
      </c>
      <c r="D3327" s="1" t="s">
        <v>99</v>
      </c>
      <c r="E3327">
        <v>424048.8</v>
      </c>
      <c r="F3327">
        <v>16820699</v>
      </c>
      <c r="G3327">
        <v>0</v>
      </c>
    </row>
    <row r="3328" spans="1:7" x14ac:dyDescent="0.3">
      <c r="A3328" s="1" t="s">
        <v>74</v>
      </c>
      <c r="B3328">
        <v>2020</v>
      </c>
      <c r="C3328" s="1" t="s">
        <v>98</v>
      </c>
      <c r="D3328" s="1" t="s">
        <v>104</v>
      </c>
      <c r="E3328">
        <v>259096.66</v>
      </c>
      <c r="F3328">
        <v>19136830.57</v>
      </c>
      <c r="G3328">
        <v>48053.54</v>
      </c>
    </row>
    <row r="3329" spans="1:7" x14ac:dyDescent="0.3">
      <c r="A3329" s="1" t="s">
        <v>74</v>
      </c>
      <c r="B3329">
        <v>2020</v>
      </c>
      <c r="C3329" s="1" t="s">
        <v>98</v>
      </c>
      <c r="D3329" s="1" t="s">
        <v>116</v>
      </c>
      <c r="E3329">
        <v>0</v>
      </c>
      <c r="F3329">
        <v>0</v>
      </c>
      <c r="G3329">
        <v>0</v>
      </c>
    </row>
    <row r="3330" spans="1:7" x14ac:dyDescent="0.3">
      <c r="A3330" s="1" t="s">
        <v>74</v>
      </c>
      <c r="B3330">
        <v>2020</v>
      </c>
      <c r="C3330" s="1" t="s">
        <v>98</v>
      </c>
      <c r="D3330" s="1" t="s">
        <v>122</v>
      </c>
      <c r="E3330">
        <v>3760694.64</v>
      </c>
      <c r="F3330">
        <v>102567918</v>
      </c>
      <c r="G3330">
        <v>0</v>
      </c>
    </row>
    <row r="3331" spans="1:7" x14ac:dyDescent="0.3">
      <c r="A3331" s="1" t="s">
        <v>74</v>
      </c>
      <c r="B3331">
        <v>2020</v>
      </c>
      <c r="C3331" s="1" t="s">
        <v>98</v>
      </c>
      <c r="D3331" s="1" t="s">
        <v>351</v>
      </c>
      <c r="E3331">
        <v>0</v>
      </c>
      <c r="F3331">
        <v>0</v>
      </c>
      <c r="G3331">
        <v>0</v>
      </c>
    </row>
    <row r="3332" spans="1:7" x14ac:dyDescent="0.3">
      <c r="A3332" s="1" t="s">
        <v>74</v>
      </c>
      <c r="B3332">
        <v>2021</v>
      </c>
      <c r="C3332" s="1" t="s">
        <v>83</v>
      </c>
      <c r="D3332" s="1" t="s">
        <v>84</v>
      </c>
      <c r="E3332">
        <v>0</v>
      </c>
      <c r="F3332">
        <v>0</v>
      </c>
      <c r="G3332">
        <v>0</v>
      </c>
    </row>
    <row r="3333" spans="1:7" x14ac:dyDescent="0.3">
      <c r="A3333" s="1" t="s">
        <v>74</v>
      </c>
      <c r="B3333">
        <v>2021</v>
      </c>
      <c r="C3333" s="1" t="s">
        <v>83</v>
      </c>
      <c r="D3333" s="1" t="s">
        <v>86</v>
      </c>
      <c r="E3333">
        <v>0</v>
      </c>
      <c r="F3333">
        <v>0</v>
      </c>
      <c r="G3333">
        <v>0</v>
      </c>
    </row>
    <row r="3334" spans="1:7" x14ac:dyDescent="0.3">
      <c r="A3334" s="1" t="s">
        <v>74</v>
      </c>
      <c r="B3334">
        <v>2021</v>
      </c>
      <c r="C3334" s="1" t="s">
        <v>83</v>
      </c>
      <c r="D3334" s="1" t="s">
        <v>90</v>
      </c>
      <c r="E3334">
        <v>67479.009999999995</v>
      </c>
      <c r="F3334">
        <v>791018</v>
      </c>
      <c r="G3334">
        <v>2337.6</v>
      </c>
    </row>
    <row r="3335" spans="1:7" x14ac:dyDescent="0.3">
      <c r="A3335" s="1" t="s">
        <v>74</v>
      </c>
      <c r="B3335">
        <v>2021</v>
      </c>
      <c r="C3335" s="1" t="s">
        <v>83</v>
      </c>
      <c r="D3335" s="1" t="s">
        <v>94</v>
      </c>
      <c r="E3335">
        <v>3411.55</v>
      </c>
      <c r="F3335">
        <v>155365</v>
      </c>
      <c r="G3335">
        <v>0</v>
      </c>
    </row>
    <row r="3336" spans="1:7" x14ac:dyDescent="0.3">
      <c r="A3336" s="1" t="s">
        <v>74</v>
      </c>
      <c r="B3336">
        <v>2021</v>
      </c>
      <c r="C3336" s="1" t="s">
        <v>98</v>
      </c>
      <c r="D3336" s="1" t="s">
        <v>99</v>
      </c>
      <c r="E3336">
        <v>442873.08</v>
      </c>
      <c r="F3336">
        <v>17504591</v>
      </c>
      <c r="G3336">
        <v>0</v>
      </c>
    </row>
    <row r="3337" spans="1:7" x14ac:dyDescent="0.3">
      <c r="A3337" s="1" t="s">
        <v>74</v>
      </c>
      <c r="B3337">
        <v>2021</v>
      </c>
      <c r="C3337" s="1" t="s">
        <v>98</v>
      </c>
      <c r="D3337" s="1" t="s">
        <v>104</v>
      </c>
      <c r="E3337">
        <v>268425.39</v>
      </c>
      <c r="F3337">
        <v>19806084</v>
      </c>
      <c r="G3337">
        <v>39987.800000000003</v>
      </c>
    </row>
    <row r="3338" spans="1:7" x14ac:dyDescent="0.3">
      <c r="A3338" s="1" t="s">
        <v>74</v>
      </c>
      <c r="B3338">
        <v>2021</v>
      </c>
      <c r="C3338" s="1" t="s">
        <v>98</v>
      </c>
      <c r="D3338" s="1" t="s">
        <v>116</v>
      </c>
      <c r="E3338">
        <v>0</v>
      </c>
      <c r="F3338">
        <v>0</v>
      </c>
      <c r="G3338">
        <v>0</v>
      </c>
    </row>
    <row r="3339" spans="1:7" x14ac:dyDescent="0.3">
      <c r="A3339" s="1" t="s">
        <v>74</v>
      </c>
      <c r="B3339">
        <v>2021</v>
      </c>
      <c r="C3339" s="1" t="s">
        <v>98</v>
      </c>
      <c r="D3339" s="1" t="s">
        <v>122</v>
      </c>
      <c r="E3339">
        <v>3903499.88</v>
      </c>
      <c r="F3339">
        <v>104845989</v>
      </c>
      <c r="G3339">
        <v>0</v>
      </c>
    </row>
    <row r="3340" spans="1:7" x14ac:dyDescent="0.3">
      <c r="A3340" s="1" t="s">
        <v>74</v>
      </c>
      <c r="B3340">
        <v>2021</v>
      </c>
      <c r="C3340" s="1" t="s">
        <v>98</v>
      </c>
      <c r="D3340" s="1" t="s">
        <v>351</v>
      </c>
      <c r="E3340">
        <v>0</v>
      </c>
      <c r="F3340">
        <v>0</v>
      </c>
      <c r="G3340">
        <v>0</v>
      </c>
    </row>
    <row r="3341" spans="1:7" x14ac:dyDescent="0.3">
      <c r="A3341" s="1" t="s">
        <v>75</v>
      </c>
      <c r="B3341">
        <v>2015</v>
      </c>
      <c r="C3341" s="1" t="s">
        <v>83</v>
      </c>
      <c r="D3341" s="1" t="s">
        <v>84</v>
      </c>
      <c r="E3341">
        <v>945</v>
      </c>
      <c r="F3341">
        <v>33543395</v>
      </c>
      <c r="G3341">
        <v>75403</v>
      </c>
    </row>
    <row r="3342" spans="1:7" x14ac:dyDescent="0.3">
      <c r="A3342" s="1" t="s">
        <v>75</v>
      </c>
      <c r="B3342">
        <v>2015</v>
      </c>
      <c r="C3342" s="1" t="s">
        <v>83</v>
      </c>
      <c r="D3342" s="1" t="s">
        <v>86</v>
      </c>
      <c r="E3342">
        <v>0</v>
      </c>
      <c r="F3342">
        <v>0</v>
      </c>
      <c r="G3342">
        <v>0</v>
      </c>
    </row>
    <row r="3343" spans="1:7" x14ac:dyDescent="0.3">
      <c r="A3343" s="1" t="s">
        <v>75</v>
      </c>
      <c r="B3343">
        <v>2015</v>
      </c>
      <c r="C3343" s="1" t="s">
        <v>83</v>
      </c>
      <c r="D3343" s="1" t="s">
        <v>90</v>
      </c>
      <c r="E3343">
        <v>236996</v>
      </c>
      <c r="F3343">
        <v>7608121</v>
      </c>
      <c r="G3343">
        <v>21206</v>
      </c>
    </row>
    <row r="3344" spans="1:7" x14ac:dyDescent="0.3">
      <c r="A3344" s="1" t="s">
        <v>75</v>
      </c>
      <c r="B3344">
        <v>2015</v>
      </c>
      <c r="C3344" s="1" t="s">
        <v>83</v>
      </c>
      <c r="D3344" s="1" t="s">
        <v>94</v>
      </c>
      <c r="E3344">
        <v>153590</v>
      </c>
      <c r="F3344">
        <v>2649180</v>
      </c>
      <c r="G3344">
        <v>0</v>
      </c>
    </row>
    <row r="3345" spans="1:7" x14ac:dyDescent="0.3">
      <c r="A3345" s="1" t="s">
        <v>75</v>
      </c>
      <c r="B3345">
        <v>2015</v>
      </c>
      <c r="C3345" s="1" t="s">
        <v>98</v>
      </c>
      <c r="D3345" s="1" t="s">
        <v>99</v>
      </c>
      <c r="E3345">
        <v>5363402</v>
      </c>
      <c r="F3345">
        <v>196078597</v>
      </c>
      <c r="G3345">
        <v>0</v>
      </c>
    </row>
    <row r="3346" spans="1:7" x14ac:dyDescent="0.3">
      <c r="A3346" s="1" t="s">
        <v>75</v>
      </c>
      <c r="B3346">
        <v>2015</v>
      </c>
      <c r="C3346" s="1" t="s">
        <v>98</v>
      </c>
      <c r="D3346" s="1" t="s">
        <v>104</v>
      </c>
      <c r="E3346">
        <v>9068209</v>
      </c>
      <c r="F3346">
        <v>696649002</v>
      </c>
      <c r="G3346">
        <v>1747019</v>
      </c>
    </row>
    <row r="3347" spans="1:7" x14ac:dyDescent="0.3">
      <c r="A3347" s="1" t="s">
        <v>75</v>
      </c>
      <c r="B3347">
        <v>2015</v>
      </c>
      <c r="C3347" s="1" t="s">
        <v>98</v>
      </c>
      <c r="D3347" s="1" t="s">
        <v>116</v>
      </c>
      <c r="E3347">
        <v>703652</v>
      </c>
      <c r="F3347">
        <v>92984875</v>
      </c>
      <c r="G3347">
        <v>170151</v>
      </c>
    </row>
    <row r="3348" spans="1:7" x14ac:dyDescent="0.3">
      <c r="A3348" s="1" t="s">
        <v>75</v>
      </c>
      <c r="B3348">
        <v>2015</v>
      </c>
      <c r="C3348" s="1" t="s">
        <v>98</v>
      </c>
      <c r="D3348" s="1" t="s">
        <v>122</v>
      </c>
      <c r="E3348">
        <v>18031469</v>
      </c>
      <c r="F3348">
        <v>404728028</v>
      </c>
      <c r="G3348">
        <v>0</v>
      </c>
    </row>
    <row r="3349" spans="1:7" x14ac:dyDescent="0.3">
      <c r="A3349" s="1" t="s">
        <v>75</v>
      </c>
      <c r="B3349">
        <v>2015</v>
      </c>
      <c r="C3349" s="1" t="s">
        <v>98</v>
      </c>
      <c r="D3349" s="1" t="s">
        <v>351</v>
      </c>
      <c r="E3349">
        <v>0</v>
      </c>
      <c r="F3349">
        <v>0</v>
      </c>
      <c r="G3349">
        <v>0</v>
      </c>
    </row>
    <row r="3350" spans="1:7" x14ac:dyDescent="0.3">
      <c r="A3350" s="1" t="s">
        <v>75</v>
      </c>
      <c r="B3350">
        <v>2016</v>
      </c>
      <c r="C3350" s="1" t="s">
        <v>83</v>
      </c>
      <c r="D3350" s="1" t="s">
        <v>84</v>
      </c>
      <c r="E3350">
        <v>1567</v>
      </c>
      <c r="F3350">
        <v>33527765</v>
      </c>
      <c r="G3350">
        <v>78348</v>
      </c>
    </row>
    <row r="3351" spans="1:7" x14ac:dyDescent="0.3">
      <c r="A3351" s="1" t="s">
        <v>75</v>
      </c>
      <c r="B3351">
        <v>2016</v>
      </c>
      <c r="C3351" s="1" t="s">
        <v>83</v>
      </c>
      <c r="D3351" s="1" t="s">
        <v>86</v>
      </c>
      <c r="E3351">
        <v>0</v>
      </c>
      <c r="F3351">
        <v>0</v>
      </c>
      <c r="G3351">
        <v>0</v>
      </c>
    </row>
    <row r="3352" spans="1:7" x14ac:dyDescent="0.3">
      <c r="A3352" s="1" t="s">
        <v>75</v>
      </c>
      <c r="B3352">
        <v>2016</v>
      </c>
      <c r="C3352" s="1" t="s">
        <v>83</v>
      </c>
      <c r="D3352" s="1" t="s">
        <v>90</v>
      </c>
      <c r="E3352">
        <v>252264</v>
      </c>
      <c r="F3352">
        <v>7638394</v>
      </c>
      <c r="G3352">
        <v>21346</v>
      </c>
    </row>
    <row r="3353" spans="1:7" x14ac:dyDescent="0.3">
      <c r="A3353" s="1" t="s">
        <v>75</v>
      </c>
      <c r="B3353">
        <v>2016</v>
      </c>
      <c r="C3353" s="1" t="s">
        <v>83</v>
      </c>
      <c r="D3353" s="1" t="s">
        <v>94</v>
      </c>
      <c r="E3353">
        <v>109155</v>
      </c>
      <c r="F3353">
        <v>2729041</v>
      </c>
      <c r="G3353">
        <v>0</v>
      </c>
    </row>
    <row r="3354" spans="1:7" x14ac:dyDescent="0.3">
      <c r="A3354" s="1" t="s">
        <v>75</v>
      </c>
      <c r="B3354">
        <v>2016</v>
      </c>
      <c r="C3354" s="1" t="s">
        <v>98</v>
      </c>
      <c r="D3354" s="1" t="s">
        <v>99</v>
      </c>
      <c r="E3354">
        <v>5097846</v>
      </c>
      <c r="F3354">
        <v>193116425</v>
      </c>
      <c r="G3354">
        <v>0</v>
      </c>
    </row>
    <row r="3355" spans="1:7" x14ac:dyDescent="0.3">
      <c r="A3355" s="1" t="s">
        <v>75</v>
      </c>
      <c r="B3355">
        <v>2016</v>
      </c>
      <c r="C3355" s="1" t="s">
        <v>98</v>
      </c>
      <c r="D3355" s="1" t="s">
        <v>104</v>
      </c>
      <c r="E3355">
        <v>9643013</v>
      </c>
      <c r="F3355">
        <v>707835197</v>
      </c>
      <c r="G3355">
        <v>1808737</v>
      </c>
    </row>
    <row r="3356" spans="1:7" x14ac:dyDescent="0.3">
      <c r="A3356" s="1" t="s">
        <v>75</v>
      </c>
      <c r="B3356">
        <v>2016</v>
      </c>
      <c r="C3356" s="1" t="s">
        <v>98</v>
      </c>
      <c r="D3356" s="1" t="s">
        <v>116</v>
      </c>
      <c r="E3356">
        <v>799705</v>
      </c>
      <c r="F3356">
        <v>95179112</v>
      </c>
      <c r="G3356">
        <v>178218</v>
      </c>
    </row>
    <row r="3357" spans="1:7" x14ac:dyDescent="0.3">
      <c r="A3357" s="1" t="s">
        <v>75</v>
      </c>
      <c r="B3357">
        <v>2016</v>
      </c>
      <c r="C3357" s="1" t="s">
        <v>98</v>
      </c>
      <c r="D3357" s="1" t="s">
        <v>122</v>
      </c>
      <c r="E3357">
        <v>18163057</v>
      </c>
      <c r="F3357">
        <v>404436334</v>
      </c>
      <c r="G3357">
        <v>0</v>
      </c>
    </row>
    <row r="3358" spans="1:7" x14ac:dyDescent="0.3">
      <c r="A3358" s="1" t="s">
        <v>75</v>
      </c>
      <c r="B3358">
        <v>2016</v>
      </c>
      <c r="C3358" s="1" t="s">
        <v>98</v>
      </c>
      <c r="D3358" s="1" t="s">
        <v>351</v>
      </c>
      <c r="E3358">
        <v>0</v>
      </c>
      <c r="F3358">
        <v>0</v>
      </c>
      <c r="G3358">
        <v>0</v>
      </c>
    </row>
    <row r="3359" spans="1:7" x14ac:dyDescent="0.3">
      <c r="A3359" s="1" t="s">
        <v>75</v>
      </c>
      <c r="B3359">
        <v>2017</v>
      </c>
      <c r="C3359" s="1" t="s">
        <v>83</v>
      </c>
      <c r="D3359" s="1" t="s">
        <v>84</v>
      </c>
      <c r="E3359">
        <v>1775</v>
      </c>
      <c r="F3359">
        <v>34185131</v>
      </c>
      <c r="G3359">
        <v>80788</v>
      </c>
    </row>
    <row r="3360" spans="1:7" x14ac:dyDescent="0.3">
      <c r="A3360" s="1" t="s">
        <v>75</v>
      </c>
      <c r="B3360">
        <v>2017</v>
      </c>
      <c r="C3360" s="1" t="s">
        <v>83</v>
      </c>
      <c r="D3360" s="1" t="s">
        <v>86</v>
      </c>
      <c r="E3360">
        <v>0</v>
      </c>
      <c r="F3360">
        <v>0</v>
      </c>
      <c r="G3360">
        <v>0</v>
      </c>
    </row>
    <row r="3361" spans="1:7" x14ac:dyDescent="0.3">
      <c r="A3361" s="1" t="s">
        <v>75</v>
      </c>
      <c r="B3361">
        <v>2017</v>
      </c>
      <c r="C3361" s="1" t="s">
        <v>83</v>
      </c>
      <c r="D3361" s="1" t="s">
        <v>90</v>
      </c>
      <c r="E3361">
        <v>207093</v>
      </c>
      <c r="F3361">
        <v>5530665</v>
      </c>
      <c r="G3361">
        <v>15685</v>
      </c>
    </row>
    <row r="3362" spans="1:7" x14ac:dyDescent="0.3">
      <c r="A3362" s="1" t="s">
        <v>75</v>
      </c>
      <c r="B3362">
        <v>2017</v>
      </c>
      <c r="C3362" s="1" t="s">
        <v>83</v>
      </c>
      <c r="D3362" s="1" t="s">
        <v>94</v>
      </c>
      <c r="E3362">
        <v>106640</v>
      </c>
      <c r="F3362">
        <v>2679470</v>
      </c>
      <c r="G3362">
        <v>0</v>
      </c>
    </row>
    <row r="3363" spans="1:7" x14ac:dyDescent="0.3">
      <c r="A3363" s="1" t="s">
        <v>75</v>
      </c>
      <c r="B3363">
        <v>2017</v>
      </c>
      <c r="C3363" s="1" t="s">
        <v>98</v>
      </c>
      <c r="D3363" s="1" t="s">
        <v>99</v>
      </c>
      <c r="E3363">
        <v>5238473</v>
      </c>
      <c r="F3363">
        <v>189981989</v>
      </c>
      <c r="G3363">
        <v>0</v>
      </c>
    </row>
    <row r="3364" spans="1:7" x14ac:dyDescent="0.3">
      <c r="A3364" s="1" t="s">
        <v>75</v>
      </c>
      <c r="B3364">
        <v>2017</v>
      </c>
      <c r="C3364" s="1" t="s">
        <v>98</v>
      </c>
      <c r="D3364" s="1" t="s">
        <v>104</v>
      </c>
      <c r="E3364">
        <v>9574064</v>
      </c>
      <c r="F3364">
        <v>684895297</v>
      </c>
      <c r="G3364">
        <v>1758784</v>
      </c>
    </row>
    <row r="3365" spans="1:7" x14ac:dyDescent="0.3">
      <c r="A3365" s="1" t="s">
        <v>75</v>
      </c>
      <c r="B3365">
        <v>2017</v>
      </c>
      <c r="C3365" s="1" t="s">
        <v>98</v>
      </c>
      <c r="D3365" s="1" t="s">
        <v>116</v>
      </c>
      <c r="E3365">
        <v>809629</v>
      </c>
      <c r="F3365">
        <v>95093184</v>
      </c>
      <c r="G3365">
        <v>177858</v>
      </c>
    </row>
    <row r="3366" spans="1:7" x14ac:dyDescent="0.3">
      <c r="A3366" s="1" t="s">
        <v>75</v>
      </c>
      <c r="B3366">
        <v>2017</v>
      </c>
      <c r="C3366" s="1" t="s">
        <v>98</v>
      </c>
      <c r="D3366" s="1" t="s">
        <v>122</v>
      </c>
      <c r="E3366">
        <v>18376977</v>
      </c>
      <c r="F3366">
        <v>396801470</v>
      </c>
      <c r="G3366">
        <v>0</v>
      </c>
    </row>
    <row r="3367" spans="1:7" x14ac:dyDescent="0.3">
      <c r="A3367" s="1" t="s">
        <v>75</v>
      </c>
      <c r="B3367">
        <v>2017</v>
      </c>
      <c r="C3367" s="1" t="s">
        <v>98</v>
      </c>
      <c r="D3367" s="1" t="s">
        <v>351</v>
      </c>
      <c r="E3367">
        <v>0</v>
      </c>
      <c r="F3367">
        <v>0</v>
      </c>
      <c r="G3367">
        <v>0</v>
      </c>
    </row>
    <row r="3368" spans="1:7" x14ac:dyDescent="0.3">
      <c r="A3368" s="1" t="s">
        <v>75</v>
      </c>
      <c r="B3368">
        <v>2018</v>
      </c>
      <c r="C3368" s="1" t="s">
        <v>83</v>
      </c>
      <c r="D3368" s="1" t="s">
        <v>84</v>
      </c>
      <c r="E3368">
        <v>1749</v>
      </c>
      <c r="F3368">
        <v>36001231</v>
      </c>
      <c r="G3368">
        <v>85275</v>
      </c>
    </row>
    <row r="3369" spans="1:7" x14ac:dyDescent="0.3">
      <c r="A3369" s="1" t="s">
        <v>75</v>
      </c>
      <c r="B3369">
        <v>2018</v>
      </c>
      <c r="C3369" s="1" t="s">
        <v>83</v>
      </c>
      <c r="D3369" s="1" t="s">
        <v>86</v>
      </c>
      <c r="E3369">
        <v>0</v>
      </c>
      <c r="F3369">
        <v>0</v>
      </c>
      <c r="G3369">
        <v>0</v>
      </c>
    </row>
    <row r="3370" spans="1:7" x14ac:dyDescent="0.3">
      <c r="A3370" s="1" t="s">
        <v>75</v>
      </c>
      <c r="B3370">
        <v>2018</v>
      </c>
      <c r="C3370" s="1" t="s">
        <v>83</v>
      </c>
      <c r="D3370" s="1" t="s">
        <v>90</v>
      </c>
      <c r="E3370">
        <v>153655</v>
      </c>
      <c r="F3370">
        <v>3498479</v>
      </c>
      <c r="G3370">
        <v>9804</v>
      </c>
    </row>
    <row r="3371" spans="1:7" x14ac:dyDescent="0.3">
      <c r="A3371" s="1" t="s">
        <v>75</v>
      </c>
      <c r="B3371">
        <v>2018</v>
      </c>
      <c r="C3371" s="1" t="s">
        <v>83</v>
      </c>
      <c r="D3371" s="1" t="s">
        <v>94</v>
      </c>
      <c r="E3371">
        <v>104855</v>
      </c>
      <c r="F3371">
        <v>2629283</v>
      </c>
      <c r="G3371">
        <v>0</v>
      </c>
    </row>
    <row r="3372" spans="1:7" x14ac:dyDescent="0.3">
      <c r="A3372" s="1" t="s">
        <v>75</v>
      </c>
      <c r="B3372">
        <v>2018</v>
      </c>
      <c r="C3372" s="1" t="s">
        <v>98</v>
      </c>
      <c r="D3372" s="1" t="s">
        <v>99</v>
      </c>
      <c r="E3372">
        <v>5485234</v>
      </c>
      <c r="F3372">
        <v>197978624</v>
      </c>
      <c r="G3372">
        <v>0</v>
      </c>
    </row>
    <row r="3373" spans="1:7" x14ac:dyDescent="0.3">
      <c r="A3373" s="1" t="s">
        <v>75</v>
      </c>
      <c r="B3373">
        <v>2018</v>
      </c>
      <c r="C3373" s="1" t="s">
        <v>98</v>
      </c>
      <c r="D3373" s="1" t="s">
        <v>104</v>
      </c>
      <c r="E3373">
        <v>9856954</v>
      </c>
      <c r="F3373">
        <v>715101938</v>
      </c>
      <c r="G3373">
        <v>1820376</v>
      </c>
    </row>
    <row r="3374" spans="1:7" x14ac:dyDescent="0.3">
      <c r="A3374" s="1" t="s">
        <v>75</v>
      </c>
      <c r="B3374">
        <v>2018</v>
      </c>
      <c r="C3374" s="1" t="s">
        <v>98</v>
      </c>
      <c r="D3374" s="1" t="s">
        <v>116</v>
      </c>
      <c r="E3374">
        <v>800324</v>
      </c>
      <c r="F3374">
        <v>98366842</v>
      </c>
      <c r="G3374">
        <v>173376</v>
      </c>
    </row>
    <row r="3375" spans="1:7" x14ac:dyDescent="0.3">
      <c r="A3375" s="1" t="s">
        <v>75</v>
      </c>
      <c r="B3375">
        <v>2018</v>
      </c>
      <c r="C3375" s="1" t="s">
        <v>98</v>
      </c>
      <c r="D3375" s="1" t="s">
        <v>122</v>
      </c>
      <c r="E3375">
        <v>19097714</v>
      </c>
      <c r="F3375">
        <v>413689291</v>
      </c>
      <c r="G3375">
        <v>0</v>
      </c>
    </row>
    <row r="3376" spans="1:7" x14ac:dyDescent="0.3">
      <c r="A3376" s="1" t="s">
        <v>75</v>
      </c>
      <c r="B3376">
        <v>2018</v>
      </c>
      <c r="C3376" s="1" t="s">
        <v>98</v>
      </c>
      <c r="D3376" s="1" t="s">
        <v>351</v>
      </c>
      <c r="E3376">
        <v>0</v>
      </c>
      <c r="F3376">
        <v>0</v>
      </c>
      <c r="G3376">
        <v>0</v>
      </c>
    </row>
    <row r="3377" spans="1:7" x14ac:dyDescent="0.3">
      <c r="A3377" s="1" t="s">
        <v>75</v>
      </c>
      <c r="B3377">
        <v>2019</v>
      </c>
      <c r="C3377" s="1" t="s">
        <v>83</v>
      </c>
      <c r="D3377" s="1" t="s">
        <v>84</v>
      </c>
      <c r="E3377">
        <v>1829</v>
      </c>
      <c r="F3377">
        <v>38976498</v>
      </c>
      <c r="G3377">
        <v>89358</v>
      </c>
    </row>
    <row r="3378" spans="1:7" x14ac:dyDescent="0.3">
      <c r="A3378" s="1" t="s">
        <v>75</v>
      </c>
      <c r="B3378">
        <v>2019</v>
      </c>
      <c r="C3378" s="1" t="s">
        <v>83</v>
      </c>
      <c r="D3378" s="1" t="s">
        <v>86</v>
      </c>
      <c r="E3378">
        <v>0</v>
      </c>
      <c r="F3378">
        <v>0</v>
      </c>
      <c r="G3378">
        <v>0</v>
      </c>
    </row>
    <row r="3379" spans="1:7" x14ac:dyDescent="0.3">
      <c r="A3379" s="1" t="s">
        <v>75</v>
      </c>
      <c r="B3379">
        <v>2019</v>
      </c>
      <c r="C3379" s="1" t="s">
        <v>83</v>
      </c>
      <c r="D3379" s="1" t="s">
        <v>90</v>
      </c>
      <c r="E3379">
        <v>154048</v>
      </c>
      <c r="F3379">
        <v>3499974</v>
      </c>
      <c r="G3379">
        <v>9891</v>
      </c>
    </row>
    <row r="3380" spans="1:7" x14ac:dyDescent="0.3">
      <c r="A3380" s="1" t="s">
        <v>75</v>
      </c>
      <c r="B3380">
        <v>2019</v>
      </c>
      <c r="C3380" s="1" t="s">
        <v>83</v>
      </c>
      <c r="D3380" s="1" t="s">
        <v>94</v>
      </c>
      <c r="E3380">
        <v>106553</v>
      </c>
      <c r="F3380">
        <v>2771071</v>
      </c>
      <c r="G3380">
        <v>0</v>
      </c>
    </row>
    <row r="3381" spans="1:7" x14ac:dyDescent="0.3">
      <c r="A3381" s="1" t="s">
        <v>75</v>
      </c>
      <c r="B3381">
        <v>2019</v>
      </c>
      <c r="C3381" s="1" t="s">
        <v>98</v>
      </c>
      <c r="D3381" s="1" t="s">
        <v>99</v>
      </c>
      <c r="E3381">
        <v>5537888</v>
      </c>
      <c r="F3381">
        <v>198022375</v>
      </c>
      <c r="G3381">
        <v>0</v>
      </c>
    </row>
    <row r="3382" spans="1:7" x14ac:dyDescent="0.3">
      <c r="A3382" s="1" t="s">
        <v>75</v>
      </c>
      <c r="B3382">
        <v>2019</v>
      </c>
      <c r="C3382" s="1" t="s">
        <v>98</v>
      </c>
      <c r="D3382" s="1" t="s">
        <v>104</v>
      </c>
      <c r="E3382">
        <v>9623834</v>
      </c>
      <c r="F3382">
        <v>692168006</v>
      </c>
      <c r="G3382">
        <v>1752762</v>
      </c>
    </row>
    <row r="3383" spans="1:7" x14ac:dyDescent="0.3">
      <c r="A3383" s="1" t="s">
        <v>75</v>
      </c>
      <c r="B3383">
        <v>2019</v>
      </c>
      <c r="C3383" s="1" t="s">
        <v>98</v>
      </c>
      <c r="D3383" s="1" t="s">
        <v>116</v>
      </c>
      <c r="E3383">
        <v>783533</v>
      </c>
      <c r="F3383">
        <v>96183866</v>
      </c>
      <c r="G3383">
        <v>169281</v>
      </c>
    </row>
    <row r="3384" spans="1:7" x14ac:dyDescent="0.3">
      <c r="A3384" s="1" t="s">
        <v>75</v>
      </c>
      <c r="B3384">
        <v>2019</v>
      </c>
      <c r="C3384" s="1" t="s">
        <v>98</v>
      </c>
      <c r="D3384" s="1" t="s">
        <v>122</v>
      </c>
      <c r="E3384">
        <v>19194343</v>
      </c>
      <c r="F3384">
        <v>406423263</v>
      </c>
      <c r="G3384">
        <v>0</v>
      </c>
    </row>
    <row r="3385" spans="1:7" x14ac:dyDescent="0.3">
      <c r="A3385" s="1" t="s">
        <v>75</v>
      </c>
      <c r="B3385">
        <v>2019</v>
      </c>
      <c r="C3385" s="1" t="s">
        <v>98</v>
      </c>
      <c r="D3385" s="1" t="s">
        <v>351</v>
      </c>
      <c r="E3385">
        <v>0</v>
      </c>
      <c r="F3385">
        <v>0</v>
      </c>
      <c r="G3385">
        <v>0</v>
      </c>
    </row>
    <row r="3386" spans="1:7" x14ac:dyDescent="0.3">
      <c r="A3386" s="1" t="s">
        <v>75</v>
      </c>
      <c r="B3386">
        <v>2020</v>
      </c>
      <c r="C3386" s="1" t="s">
        <v>83</v>
      </c>
      <c r="D3386" s="1" t="s">
        <v>84</v>
      </c>
      <c r="E3386">
        <v>1859</v>
      </c>
      <c r="F3386">
        <v>38179195</v>
      </c>
      <c r="G3386">
        <v>88101</v>
      </c>
    </row>
    <row r="3387" spans="1:7" x14ac:dyDescent="0.3">
      <c r="A3387" s="1" t="s">
        <v>75</v>
      </c>
      <c r="B3387">
        <v>2020</v>
      </c>
      <c r="C3387" s="1" t="s">
        <v>83</v>
      </c>
      <c r="D3387" s="1" t="s">
        <v>86</v>
      </c>
      <c r="E3387">
        <v>0</v>
      </c>
      <c r="F3387">
        <v>0</v>
      </c>
      <c r="G3387">
        <v>0</v>
      </c>
    </row>
    <row r="3388" spans="1:7" x14ac:dyDescent="0.3">
      <c r="A3388" s="1" t="s">
        <v>75</v>
      </c>
      <c r="B3388">
        <v>2020</v>
      </c>
      <c r="C3388" s="1" t="s">
        <v>83</v>
      </c>
      <c r="D3388" s="1" t="s">
        <v>90</v>
      </c>
      <c r="E3388">
        <v>155593</v>
      </c>
      <c r="F3388">
        <v>3552796</v>
      </c>
      <c r="G3388">
        <v>9889</v>
      </c>
    </row>
    <row r="3389" spans="1:7" x14ac:dyDescent="0.3">
      <c r="A3389" s="1" t="s">
        <v>75</v>
      </c>
      <c r="B3389">
        <v>2020</v>
      </c>
      <c r="C3389" s="1" t="s">
        <v>83</v>
      </c>
      <c r="D3389" s="1" t="s">
        <v>94</v>
      </c>
      <c r="E3389">
        <v>110236</v>
      </c>
      <c r="F3389">
        <v>3017447</v>
      </c>
      <c r="G3389">
        <v>0</v>
      </c>
    </row>
    <row r="3390" spans="1:7" x14ac:dyDescent="0.3">
      <c r="A3390" s="1" t="s">
        <v>75</v>
      </c>
      <c r="B3390">
        <v>2020</v>
      </c>
      <c r="C3390" s="1" t="s">
        <v>98</v>
      </c>
      <c r="D3390" s="1" t="s">
        <v>99</v>
      </c>
      <c r="E3390">
        <v>5386150</v>
      </c>
      <c r="F3390">
        <v>187704453</v>
      </c>
      <c r="G3390">
        <v>0</v>
      </c>
    </row>
    <row r="3391" spans="1:7" x14ac:dyDescent="0.3">
      <c r="A3391" s="1" t="s">
        <v>75</v>
      </c>
      <c r="B3391">
        <v>2020</v>
      </c>
      <c r="C3391" s="1" t="s">
        <v>98</v>
      </c>
      <c r="D3391" s="1" t="s">
        <v>104</v>
      </c>
      <c r="E3391">
        <v>9203303</v>
      </c>
      <c r="F3391">
        <v>648535090</v>
      </c>
      <c r="G3391">
        <v>1651599</v>
      </c>
    </row>
    <row r="3392" spans="1:7" x14ac:dyDescent="0.3">
      <c r="A3392" s="1" t="s">
        <v>75</v>
      </c>
      <c r="B3392">
        <v>2020</v>
      </c>
      <c r="C3392" s="1" t="s">
        <v>98</v>
      </c>
      <c r="D3392" s="1" t="s">
        <v>116</v>
      </c>
      <c r="E3392">
        <v>666117</v>
      </c>
      <c r="F3392">
        <v>83371017</v>
      </c>
      <c r="G3392">
        <v>140823</v>
      </c>
    </row>
    <row r="3393" spans="1:7" x14ac:dyDescent="0.3">
      <c r="A3393" s="1" t="s">
        <v>75</v>
      </c>
      <c r="B3393">
        <v>2020</v>
      </c>
      <c r="C3393" s="1" t="s">
        <v>98</v>
      </c>
      <c r="D3393" s="1" t="s">
        <v>122</v>
      </c>
      <c r="E3393">
        <v>19416713</v>
      </c>
      <c r="F3393">
        <v>432541115</v>
      </c>
      <c r="G3393">
        <v>0</v>
      </c>
    </row>
    <row r="3394" spans="1:7" x14ac:dyDescent="0.3">
      <c r="A3394" s="1" t="s">
        <v>75</v>
      </c>
      <c r="B3394">
        <v>2020</v>
      </c>
      <c r="C3394" s="1" t="s">
        <v>98</v>
      </c>
      <c r="D3394" s="1" t="s">
        <v>351</v>
      </c>
      <c r="E3394">
        <v>0</v>
      </c>
      <c r="F3394">
        <v>0</v>
      </c>
      <c r="G3394">
        <v>0</v>
      </c>
    </row>
    <row r="3395" spans="1:7" x14ac:dyDescent="0.3">
      <c r="A3395" s="1" t="s">
        <v>75</v>
      </c>
      <c r="B3395">
        <v>2021</v>
      </c>
      <c r="C3395" s="1" t="s">
        <v>83</v>
      </c>
      <c r="D3395" s="1" t="s">
        <v>84</v>
      </c>
      <c r="E3395">
        <v>1990</v>
      </c>
      <c r="F3395">
        <v>40632140</v>
      </c>
      <c r="G3395">
        <v>92316</v>
      </c>
    </row>
    <row r="3396" spans="1:7" x14ac:dyDescent="0.3">
      <c r="A3396" s="1" t="s">
        <v>75</v>
      </c>
      <c r="B3396">
        <v>2021</v>
      </c>
      <c r="C3396" s="1" t="s">
        <v>83</v>
      </c>
      <c r="D3396" s="1" t="s">
        <v>86</v>
      </c>
      <c r="E3396">
        <v>0</v>
      </c>
      <c r="F3396">
        <v>0</v>
      </c>
      <c r="G3396">
        <v>0</v>
      </c>
    </row>
    <row r="3397" spans="1:7" x14ac:dyDescent="0.3">
      <c r="A3397" s="1" t="s">
        <v>75</v>
      </c>
      <c r="B3397">
        <v>2021</v>
      </c>
      <c r="C3397" s="1" t="s">
        <v>83</v>
      </c>
      <c r="D3397" s="1" t="s">
        <v>90</v>
      </c>
      <c r="E3397">
        <v>165215</v>
      </c>
      <c r="F3397">
        <v>3566727</v>
      </c>
      <c r="G3397">
        <v>9949</v>
      </c>
    </row>
    <row r="3398" spans="1:7" x14ac:dyDescent="0.3">
      <c r="A3398" s="1" t="s">
        <v>75</v>
      </c>
      <c r="B3398">
        <v>2021</v>
      </c>
      <c r="C3398" s="1" t="s">
        <v>83</v>
      </c>
      <c r="D3398" s="1" t="s">
        <v>94</v>
      </c>
      <c r="E3398">
        <v>118500</v>
      </c>
      <c r="F3398">
        <v>3145674</v>
      </c>
      <c r="G3398">
        <v>0</v>
      </c>
    </row>
    <row r="3399" spans="1:7" x14ac:dyDescent="0.3">
      <c r="A3399" s="1" t="s">
        <v>75</v>
      </c>
      <c r="B3399">
        <v>2021</v>
      </c>
      <c r="C3399" s="1" t="s">
        <v>98</v>
      </c>
      <c r="D3399" s="1" t="s">
        <v>99</v>
      </c>
      <c r="E3399">
        <v>5844175</v>
      </c>
      <c r="F3399">
        <v>191018779</v>
      </c>
      <c r="G3399">
        <v>0</v>
      </c>
    </row>
    <row r="3400" spans="1:7" x14ac:dyDescent="0.3">
      <c r="A3400" s="1" t="s">
        <v>75</v>
      </c>
      <c r="B3400">
        <v>2021</v>
      </c>
      <c r="C3400" s="1" t="s">
        <v>98</v>
      </c>
      <c r="D3400" s="1" t="s">
        <v>104</v>
      </c>
      <c r="E3400">
        <v>10937642</v>
      </c>
      <c r="F3400">
        <v>658126433</v>
      </c>
      <c r="G3400">
        <v>1711584</v>
      </c>
    </row>
    <row r="3401" spans="1:7" x14ac:dyDescent="0.3">
      <c r="A3401" s="1" t="s">
        <v>75</v>
      </c>
      <c r="B3401">
        <v>2021</v>
      </c>
      <c r="C3401" s="1" t="s">
        <v>98</v>
      </c>
      <c r="D3401" s="1" t="s">
        <v>116</v>
      </c>
      <c r="E3401">
        <v>731745</v>
      </c>
      <c r="F3401">
        <v>87081781</v>
      </c>
      <c r="G3401">
        <v>151120</v>
      </c>
    </row>
    <row r="3402" spans="1:7" x14ac:dyDescent="0.3">
      <c r="A3402" s="1" t="s">
        <v>75</v>
      </c>
      <c r="B3402">
        <v>2021</v>
      </c>
      <c r="C3402" s="1" t="s">
        <v>98</v>
      </c>
      <c r="D3402" s="1" t="s">
        <v>122</v>
      </c>
      <c r="E3402">
        <v>21091213</v>
      </c>
      <c r="F3402">
        <v>434604346</v>
      </c>
      <c r="G3402">
        <v>0</v>
      </c>
    </row>
    <row r="3403" spans="1:7" x14ac:dyDescent="0.3">
      <c r="A3403" s="1" t="s">
        <v>75</v>
      </c>
      <c r="B3403">
        <v>2021</v>
      </c>
      <c r="C3403" s="1" t="s">
        <v>98</v>
      </c>
      <c r="D3403" s="1" t="s">
        <v>351</v>
      </c>
      <c r="E3403">
        <v>0</v>
      </c>
      <c r="F3403">
        <v>0</v>
      </c>
      <c r="G3403">
        <v>0</v>
      </c>
    </row>
    <row r="3404" spans="1:7" x14ac:dyDescent="0.3">
      <c r="A3404" s="1" t="s">
        <v>76</v>
      </c>
      <c r="B3404">
        <v>2015</v>
      </c>
      <c r="C3404" s="1" t="s">
        <v>83</v>
      </c>
      <c r="D3404" s="1" t="s">
        <v>84</v>
      </c>
      <c r="E3404">
        <v>0</v>
      </c>
      <c r="F3404">
        <v>0</v>
      </c>
      <c r="G3404">
        <v>0</v>
      </c>
    </row>
    <row r="3405" spans="1:7" x14ac:dyDescent="0.3">
      <c r="A3405" s="1" t="s">
        <v>76</v>
      </c>
      <c r="B3405">
        <v>2015</v>
      </c>
      <c r="C3405" s="1" t="s">
        <v>83</v>
      </c>
      <c r="D3405" s="1" t="s">
        <v>86</v>
      </c>
      <c r="E3405">
        <v>27922</v>
      </c>
      <c r="F3405">
        <v>753964</v>
      </c>
      <c r="G3405">
        <v>2077</v>
      </c>
    </row>
    <row r="3406" spans="1:7" x14ac:dyDescent="0.3">
      <c r="A3406" s="1" t="s">
        <v>76</v>
      </c>
      <c r="B3406">
        <v>2015</v>
      </c>
      <c r="C3406" s="1" t="s">
        <v>83</v>
      </c>
      <c r="D3406" s="1" t="s">
        <v>90</v>
      </c>
      <c r="E3406">
        <v>208452</v>
      </c>
      <c r="F3406">
        <v>2284687</v>
      </c>
      <c r="G3406">
        <v>6476</v>
      </c>
    </row>
    <row r="3407" spans="1:7" x14ac:dyDescent="0.3">
      <c r="A3407" s="1" t="s">
        <v>76</v>
      </c>
      <c r="B3407">
        <v>2015</v>
      </c>
      <c r="C3407" s="1" t="s">
        <v>83</v>
      </c>
      <c r="D3407" s="1" t="s">
        <v>94</v>
      </c>
      <c r="E3407">
        <v>43074</v>
      </c>
      <c r="F3407">
        <v>970041</v>
      </c>
      <c r="G3407">
        <v>0</v>
      </c>
    </row>
    <row r="3408" spans="1:7" x14ac:dyDescent="0.3">
      <c r="A3408" s="1" t="s">
        <v>76</v>
      </c>
      <c r="B3408">
        <v>2015</v>
      </c>
      <c r="C3408" s="1" t="s">
        <v>98</v>
      </c>
      <c r="D3408" s="1" t="s">
        <v>99</v>
      </c>
      <c r="E3408">
        <v>1054960</v>
      </c>
      <c r="F3408">
        <v>54312604</v>
      </c>
      <c r="G3408">
        <v>0</v>
      </c>
    </row>
    <row r="3409" spans="1:7" x14ac:dyDescent="0.3">
      <c r="A3409" s="1" t="s">
        <v>76</v>
      </c>
      <c r="B3409">
        <v>2015</v>
      </c>
      <c r="C3409" s="1" t="s">
        <v>98</v>
      </c>
      <c r="D3409" s="1" t="s">
        <v>104</v>
      </c>
      <c r="E3409">
        <v>1379104</v>
      </c>
      <c r="F3409">
        <v>139796962</v>
      </c>
      <c r="G3409">
        <v>402768</v>
      </c>
    </row>
    <row r="3410" spans="1:7" x14ac:dyDescent="0.3">
      <c r="A3410" s="1" t="s">
        <v>76</v>
      </c>
      <c r="B3410">
        <v>2015</v>
      </c>
      <c r="C3410" s="1" t="s">
        <v>98</v>
      </c>
      <c r="D3410" s="1" t="s">
        <v>116</v>
      </c>
      <c r="E3410">
        <v>0</v>
      </c>
      <c r="F3410">
        <v>0</v>
      </c>
      <c r="G3410">
        <v>0</v>
      </c>
    </row>
    <row r="3411" spans="1:7" x14ac:dyDescent="0.3">
      <c r="A3411" s="1" t="s">
        <v>76</v>
      </c>
      <c r="B3411">
        <v>2015</v>
      </c>
      <c r="C3411" s="1" t="s">
        <v>98</v>
      </c>
      <c r="D3411" s="1" t="s">
        <v>122</v>
      </c>
      <c r="E3411">
        <v>6086711</v>
      </c>
      <c r="F3411">
        <v>157973719</v>
      </c>
      <c r="G3411">
        <v>0</v>
      </c>
    </row>
    <row r="3412" spans="1:7" x14ac:dyDescent="0.3">
      <c r="A3412" s="1" t="s">
        <v>76</v>
      </c>
      <c r="B3412">
        <v>2015</v>
      </c>
      <c r="C3412" s="1" t="s">
        <v>98</v>
      </c>
      <c r="D3412" s="1" t="s">
        <v>351</v>
      </c>
      <c r="E3412">
        <v>0</v>
      </c>
      <c r="F3412">
        <v>0</v>
      </c>
      <c r="G3412">
        <v>0</v>
      </c>
    </row>
    <row r="3413" spans="1:7" x14ac:dyDescent="0.3">
      <c r="A3413" s="1" t="s">
        <v>76</v>
      </c>
      <c r="B3413">
        <v>2016</v>
      </c>
      <c r="C3413" s="1" t="s">
        <v>83</v>
      </c>
      <c r="D3413" s="1" t="s">
        <v>84</v>
      </c>
      <c r="E3413">
        <v>0</v>
      </c>
      <c r="F3413">
        <v>0</v>
      </c>
      <c r="G3413">
        <v>0</v>
      </c>
    </row>
    <row r="3414" spans="1:7" x14ac:dyDescent="0.3">
      <c r="A3414" s="1" t="s">
        <v>76</v>
      </c>
      <c r="B3414">
        <v>2016</v>
      </c>
      <c r="C3414" s="1" t="s">
        <v>83</v>
      </c>
      <c r="D3414" s="1" t="s">
        <v>86</v>
      </c>
      <c r="E3414">
        <v>28727.8</v>
      </c>
      <c r="F3414">
        <v>749348</v>
      </c>
      <c r="G3414">
        <v>2062</v>
      </c>
    </row>
    <row r="3415" spans="1:7" x14ac:dyDescent="0.3">
      <c r="A3415" s="1" t="s">
        <v>76</v>
      </c>
      <c r="B3415">
        <v>2016</v>
      </c>
      <c r="C3415" s="1" t="s">
        <v>83</v>
      </c>
      <c r="D3415" s="1" t="s">
        <v>90</v>
      </c>
      <c r="E3415">
        <v>198572.15</v>
      </c>
      <c r="F3415">
        <v>1575426</v>
      </c>
      <c r="G3415">
        <v>4561</v>
      </c>
    </row>
    <row r="3416" spans="1:7" x14ac:dyDescent="0.3">
      <c r="A3416" s="1" t="s">
        <v>76</v>
      </c>
      <c r="B3416">
        <v>2016</v>
      </c>
      <c r="C3416" s="1" t="s">
        <v>83</v>
      </c>
      <c r="D3416" s="1" t="s">
        <v>94</v>
      </c>
      <c r="E3416">
        <v>45303.89</v>
      </c>
      <c r="F3416">
        <v>976708</v>
      </c>
      <c r="G3416">
        <v>0</v>
      </c>
    </row>
    <row r="3417" spans="1:7" x14ac:dyDescent="0.3">
      <c r="A3417" s="1" t="s">
        <v>76</v>
      </c>
      <c r="B3417">
        <v>2016</v>
      </c>
      <c r="C3417" s="1" t="s">
        <v>98</v>
      </c>
      <c r="D3417" s="1" t="s">
        <v>99</v>
      </c>
      <c r="E3417">
        <v>932977.14</v>
      </c>
      <c r="F3417">
        <v>53545593</v>
      </c>
      <c r="G3417">
        <v>0</v>
      </c>
    </row>
    <row r="3418" spans="1:7" x14ac:dyDescent="0.3">
      <c r="A3418" s="1" t="s">
        <v>76</v>
      </c>
      <c r="B3418">
        <v>2016</v>
      </c>
      <c r="C3418" s="1" t="s">
        <v>98</v>
      </c>
      <c r="D3418" s="1" t="s">
        <v>104</v>
      </c>
      <c r="E3418">
        <v>1509636.77</v>
      </c>
      <c r="F3418">
        <v>143431671</v>
      </c>
      <c r="G3418">
        <v>402254</v>
      </c>
    </row>
    <row r="3419" spans="1:7" x14ac:dyDescent="0.3">
      <c r="A3419" s="1" t="s">
        <v>76</v>
      </c>
      <c r="B3419">
        <v>2016</v>
      </c>
      <c r="C3419" s="1" t="s">
        <v>98</v>
      </c>
      <c r="D3419" s="1" t="s">
        <v>116</v>
      </c>
      <c r="E3419">
        <v>0</v>
      </c>
      <c r="F3419">
        <v>0</v>
      </c>
      <c r="G3419">
        <v>0</v>
      </c>
    </row>
    <row r="3420" spans="1:7" x14ac:dyDescent="0.3">
      <c r="A3420" s="1" t="s">
        <v>76</v>
      </c>
      <c r="B3420">
        <v>2016</v>
      </c>
      <c r="C3420" s="1" t="s">
        <v>98</v>
      </c>
      <c r="D3420" s="1" t="s">
        <v>122</v>
      </c>
      <c r="E3420">
        <v>6364943.4299999997</v>
      </c>
      <c r="F3420">
        <v>163109690</v>
      </c>
      <c r="G3420">
        <v>0</v>
      </c>
    </row>
    <row r="3421" spans="1:7" x14ac:dyDescent="0.3">
      <c r="A3421" s="1" t="s">
        <v>76</v>
      </c>
      <c r="B3421">
        <v>2016</v>
      </c>
      <c r="C3421" s="1" t="s">
        <v>98</v>
      </c>
      <c r="D3421" s="1" t="s">
        <v>351</v>
      </c>
      <c r="E3421">
        <v>0</v>
      </c>
      <c r="F3421">
        <v>0</v>
      </c>
      <c r="G3421">
        <v>0</v>
      </c>
    </row>
    <row r="3422" spans="1:7" x14ac:dyDescent="0.3">
      <c r="A3422" s="1" t="s">
        <v>76</v>
      </c>
      <c r="B3422">
        <v>2017</v>
      </c>
      <c r="C3422" s="1" t="s">
        <v>83</v>
      </c>
      <c r="D3422" s="1" t="s">
        <v>84</v>
      </c>
      <c r="E3422">
        <v>0</v>
      </c>
      <c r="F3422">
        <v>0</v>
      </c>
      <c r="G3422">
        <v>0</v>
      </c>
    </row>
    <row r="3423" spans="1:7" x14ac:dyDescent="0.3">
      <c r="A3423" s="1" t="s">
        <v>76</v>
      </c>
      <c r="B3423">
        <v>2017</v>
      </c>
      <c r="C3423" s="1" t="s">
        <v>83</v>
      </c>
      <c r="D3423" s="1" t="s">
        <v>86</v>
      </c>
      <c r="E3423">
        <v>35458</v>
      </c>
      <c r="F3423">
        <v>729133</v>
      </c>
      <c r="G3423">
        <v>2012</v>
      </c>
    </row>
    <row r="3424" spans="1:7" x14ac:dyDescent="0.3">
      <c r="A3424" s="1" t="s">
        <v>76</v>
      </c>
      <c r="B3424">
        <v>2017</v>
      </c>
      <c r="C3424" s="1" t="s">
        <v>83</v>
      </c>
      <c r="D3424" s="1" t="s">
        <v>90</v>
      </c>
      <c r="E3424">
        <v>103619</v>
      </c>
      <c r="F3424">
        <v>1393112</v>
      </c>
      <c r="G3424">
        <v>3890</v>
      </c>
    </row>
    <row r="3425" spans="1:7" x14ac:dyDescent="0.3">
      <c r="A3425" s="1" t="s">
        <v>76</v>
      </c>
      <c r="B3425">
        <v>2017</v>
      </c>
      <c r="C3425" s="1" t="s">
        <v>83</v>
      </c>
      <c r="D3425" s="1" t="s">
        <v>94</v>
      </c>
      <c r="E3425">
        <v>40771</v>
      </c>
      <c r="F3425">
        <v>958727</v>
      </c>
      <c r="G3425">
        <v>0</v>
      </c>
    </row>
    <row r="3426" spans="1:7" x14ac:dyDescent="0.3">
      <c r="A3426" s="1" t="s">
        <v>76</v>
      </c>
      <c r="B3426">
        <v>2017</v>
      </c>
      <c r="C3426" s="1" t="s">
        <v>98</v>
      </c>
      <c r="D3426" s="1" t="s">
        <v>99</v>
      </c>
      <c r="E3426">
        <v>1133719</v>
      </c>
      <c r="F3426">
        <v>52319962</v>
      </c>
      <c r="G3426">
        <v>0</v>
      </c>
    </row>
    <row r="3427" spans="1:7" x14ac:dyDescent="0.3">
      <c r="A3427" s="1" t="s">
        <v>76</v>
      </c>
      <c r="B3427">
        <v>2017</v>
      </c>
      <c r="C3427" s="1" t="s">
        <v>98</v>
      </c>
      <c r="D3427" s="1" t="s">
        <v>104</v>
      </c>
      <c r="E3427">
        <v>1709255</v>
      </c>
      <c r="F3427">
        <v>144490127</v>
      </c>
      <c r="G3427">
        <v>397736</v>
      </c>
    </row>
    <row r="3428" spans="1:7" x14ac:dyDescent="0.3">
      <c r="A3428" s="1" t="s">
        <v>76</v>
      </c>
      <c r="B3428">
        <v>2017</v>
      </c>
      <c r="C3428" s="1" t="s">
        <v>98</v>
      </c>
      <c r="D3428" s="1" t="s">
        <v>116</v>
      </c>
      <c r="E3428">
        <v>0</v>
      </c>
      <c r="F3428">
        <v>0</v>
      </c>
      <c r="G3428">
        <v>0</v>
      </c>
    </row>
    <row r="3429" spans="1:7" x14ac:dyDescent="0.3">
      <c r="A3429" s="1" t="s">
        <v>76</v>
      </c>
      <c r="B3429">
        <v>2017</v>
      </c>
      <c r="C3429" s="1" t="s">
        <v>98</v>
      </c>
      <c r="D3429" s="1" t="s">
        <v>122</v>
      </c>
      <c r="E3429">
        <v>6619626</v>
      </c>
      <c r="F3429">
        <v>153825741</v>
      </c>
      <c r="G3429">
        <v>0</v>
      </c>
    </row>
    <row r="3430" spans="1:7" x14ac:dyDescent="0.3">
      <c r="A3430" s="1" t="s">
        <v>76</v>
      </c>
      <c r="B3430">
        <v>2017</v>
      </c>
      <c r="C3430" s="1" t="s">
        <v>98</v>
      </c>
      <c r="D3430" s="1" t="s">
        <v>351</v>
      </c>
      <c r="E3430">
        <v>0</v>
      </c>
      <c r="F3430">
        <v>0</v>
      </c>
      <c r="G3430">
        <v>0</v>
      </c>
    </row>
    <row r="3431" spans="1:7" x14ac:dyDescent="0.3">
      <c r="A3431" s="1" t="s">
        <v>76</v>
      </c>
      <c r="B3431">
        <v>2018</v>
      </c>
      <c r="C3431" s="1" t="s">
        <v>83</v>
      </c>
      <c r="D3431" s="1" t="s">
        <v>84</v>
      </c>
      <c r="E3431">
        <v>0</v>
      </c>
      <c r="F3431">
        <v>0</v>
      </c>
      <c r="G3431">
        <v>0</v>
      </c>
    </row>
    <row r="3432" spans="1:7" x14ac:dyDescent="0.3">
      <c r="A3432" s="1" t="s">
        <v>76</v>
      </c>
      <c r="B3432">
        <v>2018</v>
      </c>
      <c r="C3432" s="1" t="s">
        <v>83</v>
      </c>
      <c r="D3432" s="1" t="s">
        <v>86</v>
      </c>
      <c r="E3432">
        <v>37525.300000000003</v>
      </c>
      <c r="F3432">
        <v>675874</v>
      </c>
      <c r="G3432">
        <v>1898</v>
      </c>
    </row>
    <row r="3433" spans="1:7" x14ac:dyDescent="0.3">
      <c r="A3433" s="1" t="s">
        <v>76</v>
      </c>
      <c r="B3433">
        <v>2018</v>
      </c>
      <c r="C3433" s="1" t="s">
        <v>83</v>
      </c>
      <c r="D3433" s="1" t="s">
        <v>90</v>
      </c>
      <c r="E3433">
        <v>59569.62</v>
      </c>
      <c r="F3433">
        <v>1403956</v>
      </c>
      <c r="G3433">
        <v>3915</v>
      </c>
    </row>
    <row r="3434" spans="1:7" x14ac:dyDescent="0.3">
      <c r="A3434" s="1" t="s">
        <v>76</v>
      </c>
      <c r="B3434">
        <v>2018</v>
      </c>
      <c r="C3434" s="1" t="s">
        <v>83</v>
      </c>
      <c r="D3434" s="1" t="s">
        <v>94</v>
      </c>
      <c r="E3434">
        <v>39018.050000000003</v>
      </c>
      <c r="F3434">
        <v>956107</v>
      </c>
      <c r="G3434">
        <v>0</v>
      </c>
    </row>
    <row r="3435" spans="1:7" x14ac:dyDescent="0.3">
      <c r="A3435" s="1" t="s">
        <v>76</v>
      </c>
      <c r="B3435">
        <v>2018</v>
      </c>
      <c r="C3435" s="1" t="s">
        <v>98</v>
      </c>
      <c r="D3435" s="1" t="s">
        <v>99</v>
      </c>
      <c r="E3435">
        <v>1159548.8799999999</v>
      </c>
      <c r="F3435">
        <v>52983337</v>
      </c>
      <c r="G3435">
        <v>0</v>
      </c>
    </row>
    <row r="3436" spans="1:7" x14ac:dyDescent="0.3">
      <c r="A3436" s="1" t="s">
        <v>76</v>
      </c>
      <c r="B3436">
        <v>2018</v>
      </c>
      <c r="C3436" s="1" t="s">
        <v>98</v>
      </c>
      <c r="D3436" s="1" t="s">
        <v>104</v>
      </c>
      <c r="E3436">
        <v>1718195.84</v>
      </c>
      <c r="F3436">
        <v>152610121</v>
      </c>
      <c r="G3436">
        <v>413412</v>
      </c>
    </row>
    <row r="3437" spans="1:7" x14ac:dyDescent="0.3">
      <c r="A3437" s="1" t="s">
        <v>76</v>
      </c>
      <c r="B3437">
        <v>2018</v>
      </c>
      <c r="C3437" s="1" t="s">
        <v>98</v>
      </c>
      <c r="D3437" s="1" t="s">
        <v>116</v>
      </c>
      <c r="E3437">
        <v>0</v>
      </c>
      <c r="F3437">
        <v>0</v>
      </c>
      <c r="G3437">
        <v>0</v>
      </c>
    </row>
    <row r="3438" spans="1:7" x14ac:dyDescent="0.3">
      <c r="A3438" s="1" t="s">
        <v>76</v>
      </c>
      <c r="B3438">
        <v>2018</v>
      </c>
      <c r="C3438" s="1" t="s">
        <v>98</v>
      </c>
      <c r="D3438" s="1" t="s">
        <v>122</v>
      </c>
      <c r="E3438">
        <v>7002589.8099999996</v>
      </c>
      <c r="F3438">
        <v>170461439</v>
      </c>
      <c r="G3438">
        <v>0</v>
      </c>
    </row>
    <row r="3439" spans="1:7" x14ac:dyDescent="0.3">
      <c r="A3439" s="1" t="s">
        <v>76</v>
      </c>
      <c r="B3439">
        <v>2018</v>
      </c>
      <c r="C3439" s="1" t="s">
        <v>98</v>
      </c>
      <c r="D3439" s="1" t="s">
        <v>351</v>
      </c>
      <c r="E3439">
        <v>0</v>
      </c>
      <c r="F3439">
        <v>0</v>
      </c>
      <c r="G3439">
        <v>0</v>
      </c>
    </row>
    <row r="3440" spans="1:7" x14ac:dyDescent="0.3">
      <c r="A3440" s="1" t="s">
        <v>76</v>
      </c>
      <c r="B3440">
        <v>2019</v>
      </c>
      <c r="C3440" s="1" t="s">
        <v>83</v>
      </c>
      <c r="D3440" s="1" t="s">
        <v>84</v>
      </c>
      <c r="E3440">
        <v>0</v>
      </c>
      <c r="F3440">
        <v>0</v>
      </c>
      <c r="G3440">
        <v>0</v>
      </c>
    </row>
    <row r="3441" spans="1:7" x14ac:dyDescent="0.3">
      <c r="A3441" s="1" t="s">
        <v>76</v>
      </c>
      <c r="B3441">
        <v>2019</v>
      </c>
      <c r="C3441" s="1" t="s">
        <v>83</v>
      </c>
      <c r="D3441" s="1" t="s">
        <v>86</v>
      </c>
      <c r="E3441">
        <v>33323.78</v>
      </c>
      <c r="F3441">
        <v>583837</v>
      </c>
      <c r="G3441">
        <v>1605</v>
      </c>
    </row>
    <row r="3442" spans="1:7" x14ac:dyDescent="0.3">
      <c r="A3442" s="1" t="s">
        <v>76</v>
      </c>
      <c r="B3442">
        <v>2019</v>
      </c>
      <c r="C3442" s="1" t="s">
        <v>83</v>
      </c>
      <c r="D3442" s="1" t="s">
        <v>90</v>
      </c>
      <c r="E3442">
        <v>61916.46</v>
      </c>
      <c r="F3442">
        <v>1406314</v>
      </c>
      <c r="G3442">
        <v>3924</v>
      </c>
    </row>
    <row r="3443" spans="1:7" x14ac:dyDescent="0.3">
      <c r="A3443" s="1" t="s">
        <v>76</v>
      </c>
      <c r="B3443">
        <v>2019</v>
      </c>
      <c r="C3443" s="1" t="s">
        <v>83</v>
      </c>
      <c r="D3443" s="1" t="s">
        <v>94</v>
      </c>
      <c r="E3443">
        <v>39741.97</v>
      </c>
      <c r="F3443">
        <v>952930</v>
      </c>
      <c r="G3443">
        <v>0</v>
      </c>
    </row>
    <row r="3444" spans="1:7" x14ac:dyDescent="0.3">
      <c r="A3444" s="1" t="s">
        <v>76</v>
      </c>
      <c r="B3444">
        <v>2019</v>
      </c>
      <c r="C3444" s="1" t="s">
        <v>98</v>
      </c>
      <c r="D3444" s="1" t="s">
        <v>99</v>
      </c>
      <c r="E3444">
        <v>1143863.82</v>
      </c>
      <c r="F3444">
        <v>50506434</v>
      </c>
      <c r="G3444">
        <v>0</v>
      </c>
    </row>
    <row r="3445" spans="1:7" x14ac:dyDescent="0.3">
      <c r="A3445" s="1" t="s">
        <v>76</v>
      </c>
      <c r="B3445">
        <v>2019</v>
      </c>
      <c r="C3445" s="1" t="s">
        <v>98</v>
      </c>
      <c r="D3445" s="1" t="s">
        <v>104</v>
      </c>
      <c r="E3445">
        <v>1697564.33</v>
      </c>
      <c r="F3445">
        <v>151352404</v>
      </c>
      <c r="G3445">
        <v>415535</v>
      </c>
    </row>
    <row r="3446" spans="1:7" x14ac:dyDescent="0.3">
      <c r="A3446" s="1" t="s">
        <v>76</v>
      </c>
      <c r="B3446">
        <v>2019</v>
      </c>
      <c r="C3446" s="1" t="s">
        <v>98</v>
      </c>
      <c r="D3446" s="1" t="s">
        <v>116</v>
      </c>
      <c r="E3446">
        <v>0</v>
      </c>
      <c r="F3446">
        <v>0</v>
      </c>
      <c r="G3446">
        <v>0</v>
      </c>
    </row>
    <row r="3447" spans="1:7" x14ac:dyDescent="0.3">
      <c r="A3447" s="1" t="s">
        <v>76</v>
      </c>
      <c r="B3447">
        <v>2019</v>
      </c>
      <c r="C3447" s="1" t="s">
        <v>98</v>
      </c>
      <c r="D3447" s="1" t="s">
        <v>122</v>
      </c>
      <c r="E3447">
        <v>7159469.25</v>
      </c>
      <c r="F3447">
        <v>165806296</v>
      </c>
      <c r="G3447">
        <v>0</v>
      </c>
    </row>
    <row r="3448" spans="1:7" x14ac:dyDescent="0.3">
      <c r="A3448" s="1" t="s">
        <v>76</v>
      </c>
      <c r="B3448">
        <v>2019</v>
      </c>
      <c r="C3448" s="1" t="s">
        <v>98</v>
      </c>
      <c r="D3448" s="1" t="s">
        <v>351</v>
      </c>
      <c r="E3448">
        <v>0</v>
      </c>
      <c r="F3448">
        <v>0</v>
      </c>
      <c r="G3448">
        <v>0</v>
      </c>
    </row>
    <row r="3449" spans="1:7" x14ac:dyDescent="0.3">
      <c r="A3449" s="1" t="s">
        <v>76</v>
      </c>
      <c r="B3449">
        <v>2020</v>
      </c>
      <c r="C3449" s="1" t="s">
        <v>83</v>
      </c>
      <c r="D3449" s="1" t="s">
        <v>84</v>
      </c>
      <c r="E3449">
        <v>0</v>
      </c>
      <c r="F3449">
        <v>0</v>
      </c>
      <c r="G3449">
        <v>0</v>
      </c>
    </row>
    <row r="3450" spans="1:7" x14ac:dyDescent="0.3">
      <c r="A3450" s="1" t="s">
        <v>76</v>
      </c>
      <c r="B3450">
        <v>2020</v>
      </c>
      <c r="C3450" s="1" t="s">
        <v>83</v>
      </c>
      <c r="D3450" s="1" t="s">
        <v>86</v>
      </c>
      <c r="E3450">
        <v>32355.83</v>
      </c>
      <c r="F3450">
        <v>535935</v>
      </c>
      <c r="G3450">
        <v>1474</v>
      </c>
    </row>
    <row r="3451" spans="1:7" x14ac:dyDescent="0.3">
      <c r="A3451" s="1" t="s">
        <v>76</v>
      </c>
      <c r="B3451">
        <v>2020</v>
      </c>
      <c r="C3451" s="1" t="s">
        <v>83</v>
      </c>
      <c r="D3451" s="1" t="s">
        <v>90</v>
      </c>
      <c r="E3451">
        <v>63037.17</v>
      </c>
      <c r="F3451">
        <v>1423808</v>
      </c>
      <c r="G3451">
        <v>3960</v>
      </c>
    </row>
    <row r="3452" spans="1:7" x14ac:dyDescent="0.3">
      <c r="A3452" s="1" t="s">
        <v>76</v>
      </c>
      <c r="B3452">
        <v>2020</v>
      </c>
      <c r="C3452" s="1" t="s">
        <v>83</v>
      </c>
      <c r="D3452" s="1" t="s">
        <v>94</v>
      </c>
      <c r="E3452">
        <v>39294.82</v>
      </c>
      <c r="F3452">
        <v>940979</v>
      </c>
      <c r="G3452">
        <v>0</v>
      </c>
    </row>
    <row r="3453" spans="1:7" x14ac:dyDescent="0.3">
      <c r="A3453" s="1" t="s">
        <v>76</v>
      </c>
      <c r="B3453">
        <v>2020</v>
      </c>
      <c r="C3453" s="1" t="s">
        <v>98</v>
      </c>
      <c r="D3453" s="1" t="s">
        <v>99</v>
      </c>
      <c r="E3453">
        <v>1119575.98</v>
      </c>
      <c r="F3453">
        <v>48537506</v>
      </c>
      <c r="G3453">
        <v>0</v>
      </c>
    </row>
    <row r="3454" spans="1:7" x14ac:dyDescent="0.3">
      <c r="A3454" s="1" t="s">
        <v>76</v>
      </c>
      <c r="B3454">
        <v>2020</v>
      </c>
      <c r="C3454" s="1" t="s">
        <v>98</v>
      </c>
      <c r="D3454" s="1" t="s">
        <v>104</v>
      </c>
      <c r="E3454">
        <v>1597803.13</v>
      </c>
      <c r="F3454">
        <v>133284408</v>
      </c>
      <c r="G3454">
        <v>381721</v>
      </c>
    </row>
    <row r="3455" spans="1:7" x14ac:dyDescent="0.3">
      <c r="A3455" s="1" t="s">
        <v>76</v>
      </c>
      <c r="B3455">
        <v>2020</v>
      </c>
      <c r="C3455" s="1" t="s">
        <v>98</v>
      </c>
      <c r="D3455" s="1" t="s">
        <v>116</v>
      </c>
      <c r="E3455">
        <v>0</v>
      </c>
      <c r="F3455">
        <v>0</v>
      </c>
      <c r="G3455">
        <v>0</v>
      </c>
    </row>
    <row r="3456" spans="1:7" x14ac:dyDescent="0.3">
      <c r="A3456" s="1" t="s">
        <v>76</v>
      </c>
      <c r="B3456">
        <v>2020</v>
      </c>
      <c r="C3456" s="1" t="s">
        <v>98</v>
      </c>
      <c r="D3456" s="1" t="s">
        <v>122</v>
      </c>
      <c r="E3456">
        <v>7264713.7999999998</v>
      </c>
      <c r="F3456">
        <v>179914470</v>
      </c>
      <c r="G3456">
        <v>0</v>
      </c>
    </row>
    <row r="3457" spans="1:7" x14ac:dyDescent="0.3">
      <c r="A3457" s="1" t="s">
        <v>76</v>
      </c>
      <c r="B3457">
        <v>2020</v>
      </c>
      <c r="C3457" s="1" t="s">
        <v>98</v>
      </c>
      <c r="D3457" s="1" t="s">
        <v>351</v>
      </c>
      <c r="E3457">
        <v>0</v>
      </c>
      <c r="F3457">
        <v>0</v>
      </c>
      <c r="G3457">
        <v>0</v>
      </c>
    </row>
    <row r="3458" spans="1:7" x14ac:dyDescent="0.3">
      <c r="A3458" s="1" t="s">
        <v>76</v>
      </c>
      <c r="B3458">
        <v>2021</v>
      </c>
      <c r="C3458" s="1" t="s">
        <v>83</v>
      </c>
      <c r="D3458" s="1" t="s">
        <v>84</v>
      </c>
      <c r="E3458">
        <v>0</v>
      </c>
      <c r="F3458">
        <v>0</v>
      </c>
      <c r="G3458">
        <v>0</v>
      </c>
    </row>
    <row r="3459" spans="1:7" x14ac:dyDescent="0.3">
      <c r="A3459" s="1" t="s">
        <v>76</v>
      </c>
      <c r="B3459">
        <v>2021</v>
      </c>
      <c r="C3459" s="1" t="s">
        <v>83</v>
      </c>
      <c r="D3459" s="1" t="s">
        <v>86</v>
      </c>
      <c r="E3459">
        <v>30280.17</v>
      </c>
      <c r="F3459">
        <v>481895</v>
      </c>
      <c r="G3459">
        <v>1328</v>
      </c>
    </row>
    <row r="3460" spans="1:7" x14ac:dyDescent="0.3">
      <c r="A3460" s="1" t="s">
        <v>76</v>
      </c>
      <c r="B3460">
        <v>2021</v>
      </c>
      <c r="C3460" s="1" t="s">
        <v>83</v>
      </c>
      <c r="D3460" s="1" t="s">
        <v>90</v>
      </c>
      <c r="E3460">
        <v>63704.71</v>
      </c>
      <c r="F3460">
        <v>1410628</v>
      </c>
      <c r="G3460">
        <v>3934</v>
      </c>
    </row>
    <row r="3461" spans="1:7" x14ac:dyDescent="0.3">
      <c r="A3461" s="1" t="s">
        <v>76</v>
      </c>
      <c r="B3461">
        <v>2021</v>
      </c>
      <c r="C3461" s="1" t="s">
        <v>83</v>
      </c>
      <c r="D3461" s="1" t="s">
        <v>94</v>
      </c>
      <c r="E3461">
        <v>39809.57</v>
      </c>
      <c r="F3461">
        <v>919365</v>
      </c>
      <c r="G3461">
        <v>0</v>
      </c>
    </row>
    <row r="3462" spans="1:7" x14ac:dyDescent="0.3">
      <c r="A3462" s="1" t="s">
        <v>76</v>
      </c>
      <c r="B3462">
        <v>2021</v>
      </c>
      <c r="C3462" s="1" t="s">
        <v>98</v>
      </c>
      <c r="D3462" s="1" t="s">
        <v>99</v>
      </c>
      <c r="E3462">
        <v>1222886.3700000001</v>
      </c>
      <c r="F3462">
        <v>54230050</v>
      </c>
      <c r="G3462">
        <v>0</v>
      </c>
    </row>
    <row r="3463" spans="1:7" x14ac:dyDescent="0.3">
      <c r="A3463" s="1" t="s">
        <v>76</v>
      </c>
      <c r="B3463">
        <v>2021</v>
      </c>
      <c r="C3463" s="1" t="s">
        <v>98</v>
      </c>
      <c r="D3463" s="1" t="s">
        <v>104</v>
      </c>
      <c r="E3463">
        <v>1484103.1</v>
      </c>
      <c r="F3463">
        <v>128548463</v>
      </c>
      <c r="G3463">
        <v>349224</v>
      </c>
    </row>
    <row r="3464" spans="1:7" x14ac:dyDescent="0.3">
      <c r="A3464" s="1" t="s">
        <v>76</v>
      </c>
      <c r="B3464">
        <v>2021</v>
      </c>
      <c r="C3464" s="1" t="s">
        <v>98</v>
      </c>
      <c r="D3464" s="1" t="s">
        <v>116</v>
      </c>
      <c r="E3464">
        <v>0</v>
      </c>
      <c r="F3464">
        <v>0</v>
      </c>
      <c r="G3464">
        <v>0</v>
      </c>
    </row>
    <row r="3465" spans="1:7" x14ac:dyDescent="0.3">
      <c r="A3465" s="1" t="s">
        <v>76</v>
      </c>
      <c r="B3465">
        <v>2021</v>
      </c>
      <c r="C3465" s="1" t="s">
        <v>98</v>
      </c>
      <c r="D3465" s="1" t="s">
        <v>122</v>
      </c>
      <c r="E3465">
        <v>7658082.8700000001</v>
      </c>
      <c r="F3465">
        <v>182892382</v>
      </c>
      <c r="G3465">
        <v>0</v>
      </c>
    </row>
    <row r="3466" spans="1:7" x14ac:dyDescent="0.3">
      <c r="A3466" s="1" t="s">
        <v>76</v>
      </c>
      <c r="B3466">
        <v>2021</v>
      </c>
      <c r="C3466" s="1" t="s">
        <v>98</v>
      </c>
      <c r="D3466" s="1" t="s">
        <v>351</v>
      </c>
      <c r="E3466">
        <v>0</v>
      </c>
      <c r="F3466">
        <v>0</v>
      </c>
      <c r="G3466">
        <v>0</v>
      </c>
    </row>
    <row r="3467" spans="1:7" x14ac:dyDescent="0.3">
      <c r="A3467" s="1" t="s">
        <v>77</v>
      </c>
      <c r="B3467">
        <v>2015</v>
      </c>
      <c r="C3467" s="1" t="s">
        <v>83</v>
      </c>
      <c r="D3467" s="1" t="s">
        <v>84</v>
      </c>
      <c r="E3467">
        <v>0</v>
      </c>
      <c r="F3467">
        <v>0</v>
      </c>
      <c r="G3467">
        <v>0</v>
      </c>
    </row>
    <row r="3468" spans="1:7" x14ac:dyDescent="0.3">
      <c r="A3468" s="1" t="s">
        <v>77</v>
      </c>
      <c r="B3468">
        <v>2015</v>
      </c>
      <c r="C3468" s="1" t="s">
        <v>83</v>
      </c>
      <c r="D3468" s="1" t="s">
        <v>86</v>
      </c>
      <c r="E3468">
        <v>3069.98</v>
      </c>
      <c r="F3468">
        <v>24839</v>
      </c>
      <c r="G3468">
        <v>0</v>
      </c>
    </row>
    <row r="3469" spans="1:7" x14ac:dyDescent="0.3">
      <c r="A3469" s="1" t="s">
        <v>77</v>
      </c>
      <c r="B3469">
        <v>2015</v>
      </c>
      <c r="C3469" s="1" t="s">
        <v>83</v>
      </c>
      <c r="D3469" s="1" t="s">
        <v>90</v>
      </c>
      <c r="E3469">
        <v>95260.59</v>
      </c>
      <c r="F3469">
        <v>720792</v>
      </c>
      <c r="G3469">
        <v>1984</v>
      </c>
    </row>
    <row r="3470" spans="1:7" x14ac:dyDescent="0.3">
      <c r="A3470" s="1" t="s">
        <v>77</v>
      </c>
      <c r="B3470">
        <v>2015</v>
      </c>
      <c r="C3470" s="1" t="s">
        <v>83</v>
      </c>
      <c r="D3470" s="1" t="s">
        <v>94</v>
      </c>
      <c r="E3470">
        <v>356.08</v>
      </c>
      <c r="F3470">
        <v>5184</v>
      </c>
      <c r="G3470">
        <v>0</v>
      </c>
    </row>
    <row r="3471" spans="1:7" x14ac:dyDescent="0.3">
      <c r="A3471" s="1" t="s">
        <v>77</v>
      </c>
      <c r="B3471">
        <v>2015</v>
      </c>
      <c r="C3471" s="1" t="s">
        <v>98</v>
      </c>
      <c r="D3471" s="1" t="s">
        <v>99</v>
      </c>
      <c r="E3471">
        <v>429811.28</v>
      </c>
      <c r="F3471">
        <v>12033954</v>
      </c>
      <c r="G3471">
        <v>0</v>
      </c>
    </row>
    <row r="3472" spans="1:7" x14ac:dyDescent="0.3">
      <c r="A3472" s="1" t="s">
        <v>77</v>
      </c>
      <c r="B3472">
        <v>2015</v>
      </c>
      <c r="C3472" s="1" t="s">
        <v>98</v>
      </c>
      <c r="D3472" s="1" t="s">
        <v>104</v>
      </c>
      <c r="E3472">
        <v>637974.78</v>
      </c>
      <c r="F3472">
        <v>67611795</v>
      </c>
      <c r="G3472">
        <v>150127</v>
      </c>
    </row>
    <row r="3473" spans="1:7" x14ac:dyDescent="0.3">
      <c r="A3473" s="1" t="s">
        <v>77</v>
      </c>
      <c r="B3473">
        <v>2015</v>
      </c>
      <c r="C3473" s="1" t="s">
        <v>98</v>
      </c>
      <c r="D3473" s="1" t="s">
        <v>116</v>
      </c>
      <c r="E3473">
        <v>0</v>
      </c>
      <c r="F3473">
        <v>0</v>
      </c>
      <c r="G3473">
        <v>0</v>
      </c>
    </row>
    <row r="3474" spans="1:7" x14ac:dyDescent="0.3">
      <c r="A3474" s="1" t="s">
        <v>77</v>
      </c>
      <c r="B3474">
        <v>2015</v>
      </c>
      <c r="C3474" s="1" t="s">
        <v>98</v>
      </c>
      <c r="D3474" s="1" t="s">
        <v>122</v>
      </c>
      <c r="E3474">
        <v>1186443.3400000001</v>
      </c>
      <c r="F3474">
        <v>24960131</v>
      </c>
      <c r="G3474">
        <v>0</v>
      </c>
    </row>
    <row r="3475" spans="1:7" x14ac:dyDescent="0.3">
      <c r="A3475" s="1" t="s">
        <v>77</v>
      </c>
      <c r="B3475">
        <v>2015</v>
      </c>
      <c r="C3475" s="1" t="s">
        <v>98</v>
      </c>
      <c r="D3475" s="1" t="s">
        <v>351</v>
      </c>
      <c r="E3475">
        <v>0</v>
      </c>
      <c r="F3475">
        <v>0</v>
      </c>
      <c r="G3475">
        <v>0</v>
      </c>
    </row>
    <row r="3476" spans="1:7" x14ac:dyDescent="0.3">
      <c r="A3476" s="1" t="s">
        <v>77</v>
      </c>
      <c r="B3476">
        <v>2016</v>
      </c>
      <c r="C3476" s="1" t="s">
        <v>83</v>
      </c>
      <c r="D3476" s="1" t="s">
        <v>84</v>
      </c>
      <c r="E3476">
        <v>0</v>
      </c>
      <c r="F3476">
        <v>0</v>
      </c>
      <c r="G3476">
        <v>0</v>
      </c>
    </row>
    <row r="3477" spans="1:7" x14ac:dyDescent="0.3">
      <c r="A3477" s="1" t="s">
        <v>77</v>
      </c>
      <c r="B3477">
        <v>2016</v>
      </c>
      <c r="C3477" s="1" t="s">
        <v>83</v>
      </c>
      <c r="D3477" s="1" t="s">
        <v>86</v>
      </c>
      <c r="E3477">
        <v>3379.02</v>
      </c>
      <c r="F3477">
        <v>22056</v>
      </c>
      <c r="G3477">
        <v>61.3</v>
      </c>
    </row>
    <row r="3478" spans="1:7" x14ac:dyDescent="0.3">
      <c r="A3478" s="1" t="s">
        <v>77</v>
      </c>
      <c r="B3478">
        <v>2016</v>
      </c>
      <c r="C3478" s="1" t="s">
        <v>83</v>
      </c>
      <c r="D3478" s="1" t="s">
        <v>90</v>
      </c>
      <c r="E3478">
        <v>48367.87</v>
      </c>
      <c r="F3478">
        <v>723427</v>
      </c>
      <c r="G3478">
        <v>1984</v>
      </c>
    </row>
    <row r="3479" spans="1:7" x14ac:dyDescent="0.3">
      <c r="A3479" s="1" t="s">
        <v>77</v>
      </c>
      <c r="B3479">
        <v>2016</v>
      </c>
      <c r="C3479" s="1" t="s">
        <v>83</v>
      </c>
      <c r="D3479" s="1" t="s">
        <v>94</v>
      </c>
      <c r="E3479">
        <v>626.25</v>
      </c>
      <c r="F3479">
        <v>6816</v>
      </c>
      <c r="G3479">
        <v>0</v>
      </c>
    </row>
    <row r="3480" spans="1:7" x14ac:dyDescent="0.3">
      <c r="A3480" s="1" t="s">
        <v>77</v>
      </c>
      <c r="B3480">
        <v>2016</v>
      </c>
      <c r="C3480" s="1" t="s">
        <v>98</v>
      </c>
      <c r="D3480" s="1" t="s">
        <v>99</v>
      </c>
      <c r="E3480">
        <v>444908.51</v>
      </c>
      <c r="F3480">
        <v>11967606</v>
      </c>
      <c r="G3480">
        <v>0</v>
      </c>
    </row>
    <row r="3481" spans="1:7" x14ac:dyDescent="0.3">
      <c r="A3481" s="1" t="s">
        <v>77</v>
      </c>
      <c r="B3481">
        <v>2016</v>
      </c>
      <c r="C3481" s="1" t="s">
        <v>98</v>
      </c>
      <c r="D3481" s="1" t="s">
        <v>104</v>
      </c>
      <c r="E3481">
        <v>676773.06</v>
      </c>
      <c r="F3481">
        <v>65390259</v>
      </c>
      <c r="G3481">
        <v>152255</v>
      </c>
    </row>
    <row r="3482" spans="1:7" x14ac:dyDescent="0.3">
      <c r="A3482" s="1" t="s">
        <v>77</v>
      </c>
      <c r="B3482">
        <v>2016</v>
      </c>
      <c r="C3482" s="1" t="s">
        <v>98</v>
      </c>
      <c r="D3482" s="1" t="s">
        <v>116</v>
      </c>
      <c r="E3482">
        <v>0</v>
      </c>
      <c r="F3482">
        <v>0</v>
      </c>
      <c r="G3482">
        <v>0</v>
      </c>
    </row>
    <row r="3483" spans="1:7" x14ac:dyDescent="0.3">
      <c r="A3483" s="1" t="s">
        <v>77</v>
      </c>
      <c r="B3483">
        <v>2016</v>
      </c>
      <c r="C3483" s="1" t="s">
        <v>98</v>
      </c>
      <c r="D3483" s="1" t="s">
        <v>122</v>
      </c>
      <c r="E3483">
        <v>1278073.04</v>
      </c>
      <c r="F3483">
        <v>24523576</v>
      </c>
      <c r="G3483">
        <v>0</v>
      </c>
    </row>
    <row r="3484" spans="1:7" x14ac:dyDescent="0.3">
      <c r="A3484" s="1" t="s">
        <v>77</v>
      </c>
      <c r="B3484">
        <v>2016</v>
      </c>
      <c r="C3484" s="1" t="s">
        <v>98</v>
      </c>
      <c r="D3484" s="1" t="s">
        <v>351</v>
      </c>
      <c r="E3484">
        <v>0</v>
      </c>
      <c r="F3484">
        <v>0</v>
      </c>
      <c r="G3484">
        <v>0</v>
      </c>
    </row>
    <row r="3485" spans="1:7" x14ac:dyDescent="0.3">
      <c r="A3485" s="1" t="s">
        <v>77</v>
      </c>
      <c r="B3485">
        <v>2017</v>
      </c>
      <c r="C3485" s="1" t="s">
        <v>83</v>
      </c>
      <c r="D3485" s="1" t="s">
        <v>84</v>
      </c>
      <c r="E3485">
        <v>0</v>
      </c>
      <c r="F3485">
        <v>0</v>
      </c>
      <c r="G3485">
        <v>0</v>
      </c>
    </row>
    <row r="3486" spans="1:7" x14ac:dyDescent="0.3">
      <c r="A3486" s="1" t="s">
        <v>77</v>
      </c>
      <c r="B3486">
        <v>2017</v>
      </c>
      <c r="C3486" s="1" t="s">
        <v>83</v>
      </c>
      <c r="D3486" s="1" t="s">
        <v>86</v>
      </c>
      <c r="E3486">
        <v>3615.73</v>
      </c>
      <c r="F3486">
        <v>19674</v>
      </c>
      <c r="G3486">
        <v>55</v>
      </c>
    </row>
    <row r="3487" spans="1:7" x14ac:dyDescent="0.3">
      <c r="A3487" s="1" t="s">
        <v>77</v>
      </c>
      <c r="B3487">
        <v>2017</v>
      </c>
      <c r="C3487" s="1" t="s">
        <v>83</v>
      </c>
      <c r="D3487" s="1" t="s">
        <v>90</v>
      </c>
      <c r="E3487">
        <v>23631.09</v>
      </c>
      <c r="F3487">
        <v>697359</v>
      </c>
      <c r="G3487">
        <v>1920</v>
      </c>
    </row>
    <row r="3488" spans="1:7" x14ac:dyDescent="0.3">
      <c r="A3488" s="1" t="s">
        <v>77</v>
      </c>
      <c r="B3488">
        <v>2017</v>
      </c>
      <c r="C3488" s="1" t="s">
        <v>83</v>
      </c>
      <c r="D3488" s="1" t="s">
        <v>94</v>
      </c>
      <c r="E3488">
        <v>882.7</v>
      </c>
      <c r="F3488">
        <v>6801</v>
      </c>
      <c r="G3488">
        <v>0</v>
      </c>
    </row>
    <row r="3489" spans="1:7" x14ac:dyDescent="0.3">
      <c r="A3489" s="1" t="s">
        <v>77</v>
      </c>
      <c r="B3489">
        <v>2017</v>
      </c>
      <c r="C3489" s="1" t="s">
        <v>98</v>
      </c>
      <c r="D3489" s="1" t="s">
        <v>99</v>
      </c>
      <c r="E3489">
        <v>445996.46</v>
      </c>
      <c r="F3489">
        <v>11410391</v>
      </c>
      <c r="G3489">
        <v>0</v>
      </c>
    </row>
    <row r="3490" spans="1:7" x14ac:dyDescent="0.3">
      <c r="A3490" s="1" t="s">
        <v>77</v>
      </c>
      <c r="B3490">
        <v>2017</v>
      </c>
      <c r="C3490" s="1" t="s">
        <v>98</v>
      </c>
      <c r="D3490" s="1" t="s">
        <v>104</v>
      </c>
      <c r="E3490">
        <v>691776.8</v>
      </c>
      <c r="F3490">
        <v>64780140</v>
      </c>
      <c r="G3490">
        <v>151997</v>
      </c>
    </row>
    <row r="3491" spans="1:7" x14ac:dyDescent="0.3">
      <c r="A3491" s="1" t="s">
        <v>77</v>
      </c>
      <c r="B3491">
        <v>2017</v>
      </c>
      <c r="C3491" s="1" t="s">
        <v>98</v>
      </c>
      <c r="D3491" s="1" t="s">
        <v>116</v>
      </c>
      <c r="E3491">
        <v>0</v>
      </c>
      <c r="F3491">
        <v>0</v>
      </c>
      <c r="G3491">
        <v>0</v>
      </c>
    </row>
    <row r="3492" spans="1:7" x14ac:dyDescent="0.3">
      <c r="A3492" s="1" t="s">
        <v>77</v>
      </c>
      <c r="B3492">
        <v>2017</v>
      </c>
      <c r="C3492" s="1" t="s">
        <v>98</v>
      </c>
      <c r="D3492" s="1" t="s">
        <v>122</v>
      </c>
      <c r="E3492">
        <v>1334275.81</v>
      </c>
      <c r="F3492">
        <v>23863110</v>
      </c>
      <c r="G3492">
        <v>0</v>
      </c>
    </row>
    <row r="3493" spans="1:7" x14ac:dyDescent="0.3">
      <c r="A3493" s="1" t="s">
        <v>77</v>
      </c>
      <c r="B3493">
        <v>2017</v>
      </c>
      <c r="C3493" s="1" t="s">
        <v>98</v>
      </c>
      <c r="D3493" s="1" t="s">
        <v>351</v>
      </c>
      <c r="E3493">
        <v>0</v>
      </c>
      <c r="F3493">
        <v>0</v>
      </c>
      <c r="G3493">
        <v>0</v>
      </c>
    </row>
    <row r="3494" spans="1:7" x14ac:dyDescent="0.3">
      <c r="A3494" s="1" t="s">
        <v>77</v>
      </c>
      <c r="B3494">
        <v>2018</v>
      </c>
      <c r="C3494" s="1" t="s">
        <v>83</v>
      </c>
      <c r="D3494" s="1" t="s">
        <v>84</v>
      </c>
      <c r="E3494">
        <v>0</v>
      </c>
      <c r="F3494">
        <v>0</v>
      </c>
      <c r="G3494">
        <v>0</v>
      </c>
    </row>
    <row r="3495" spans="1:7" x14ac:dyDescent="0.3">
      <c r="A3495" s="1" t="s">
        <v>77</v>
      </c>
      <c r="B3495">
        <v>2018</v>
      </c>
      <c r="C3495" s="1" t="s">
        <v>83</v>
      </c>
      <c r="D3495" s="1" t="s">
        <v>86</v>
      </c>
      <c r="E3495">
        <v>3644.99</v>
      </c>
      <c r="F3495">
        <v>19673.09</v>
      </c>
      <c r="G3495">
        <v>55.05</v>
      </c>
    </row>
    <row r="3496" spans="1:7" x14ac:dyDescent="0.3">
      <c r="A3496" s="1" t="s">
        <v>77</v>
      </c>
      <c r="B3496">
        <v>2018</v>
      </c>
      <c r="C3496" s="1" t="s">
        <v>83</v>
      </c>
      <c r="D3496" s="1" t="s">
        <v>90</v>
      </c>
      <c r="E3496">
        <v>23741.97</v>
      </c>
      <c r="F3496">
        <v>691015.45</v>
      </c>
      <c r="G3496">
        <v>1901.83</v>
      </c>
    </row>
    <row r="3497" spans="1:7" x14ac:dyDescent="0.3">
      <c r="A3497" s="1" t="s">
        <v>77</v>
      </c>
      <c r="B3497">
        <v>2018</v>
      </c>
      <c r="C3497" s="1" t="s">
        <v>83</v>
      </c>
      <c r="D3497" s="1" t="s">
        <v>94</v>
      </c>
      <c r="E3497">
        <v>917.58</v>
      </c>
      <c r="F3497">
        <v>6801.02</v>
      </c>
      <c r="G3497">
        <v>0</v>
      </c>
    </row>
    <row r="3498" spans="1:7" x14ac:dyDescent="0.3">
      <c r="A3498" s="1" t="s">
        <v>77</v>
      </c>
      <c r="B3498">
        <v>2018</v>
      </c>
      <c r="C3498" s="1" t="s">
        <v>98</v>
      </c>
      <c r="D3498" s="1" t="s">
        <v>99</v>
      </c>
      <c r="E3498">
        <v>453860.76</v>
      </c>
      <c r="F3498">
        <v>11564095.09</v>
      </c>
      <c r="G3498">
        <v>0</v>
      </c>
    </row>
    <row r="3499" spans="1:7" x14ac:dyDescent="0.3">
      <c r="A3499" s="1" t="s">
        <v>77</v>
      </c>
      <c r="B3499">
        <v>2018</v>
      </c>
      <c r="C3499" s="1" t="s">
        <v>98</v>
      </c>
      <c r="D3499" s="1" t="s">
        <v>104</v>
      </c>
      <c r="E3499">
        <v>685640.86</v>
      </c>
      <c r="F3499">
        <v>62224146.259999998</v>
      </c>
      <c r="G3499">
        <v>149961.79</v>
      </c>
    </row>
    <row r="3500" spans="1:7" x14ac:dyDescent="0.3">
      <c r="A3500" s="1" t="s">
        <v>77</v>
      </c>
      <c r="B3500">
        <v>2018</v>
      </c>
      <c r="C3500" s="1" t="s">
        <v>98</v>
      </c>
      <c r="D3500" s="1" t="s">
        <v>116</v>
      </c>
      <c r="E3500">
        <v>0</v>
      </c>
      <c r="F3500">
        <v>0</v>
      </c>
      <c r="G3500">
        <v>0</v>
      </c>
    </row>
    <row r="3501" spans="1:7" x14ac:dyDescent="0.3">
      <c r="A3501" s="1" t="s">
        <v>77</v>
      </c>
      <c r="B3501">
        <v>2018</v>
      </c>
      <c r="C3501" s="1" t="s">
        <v>98</v>
      </c>
      <c r="D3501" s="1" t="s">
        <v>122</v>
      </c>
      <c r="E3501">
        <v>1395547.5</v>
      </c>
      <c r="F3501">
        <v>25359188.27</v>
      </c>
      <c r="G3501">
        <v>0</v>
      </c>
    </row>
    <row r="3502" spans="1:7" x14ac:dyDescent="0.3">
      <c r="A3502" s="1" t="s">
        <v>77</v>
      </c>
      <c r="B3502">
        <v>2018</v>
      </c>
      <c r="C3502" s="1" t="s">
        <v>98</v>
      </c>
      <c r="D3502" s="1" t="s">
        <v>351</v>
      </c>
      <c r="E3502">
        <v>0</v>
      </c>
      <c r="F3502">
        <v>0</v>
      </c>
      <c r="G3502">
        <v>0</v>
      </c>
    </row>
    <row r="3503" spans="1:7" x14ac:dyDescent="0.3">
      <c r="A3503" s="1" t="s">
        <v>77</v>
      </c>
      <c r="B3503">
        <v>2019</v>
      </c>
      <c r="C3503" s="1" t="s">
        <v>83</v>
      </c>
      <c r="D3503" s="1" t="s">
        <v>84</v>
      </c>
      <c r="E3503">
        <v>0</v>
      </c>
      <c r="F3503">
        <v>0</v>
      </c>
      <c r="G3503">
        <v>0</v>
      </c>
    </row>
    <row r="3504" spans="1:7" x14ac:dyDescent="0.3">
      <c r="A3504" s="1" t="s">
        <v>77</v>
      </c>
      <c r="B3504">
        <v>2019</v>
      </c>
      <c r="C3504" s="1" t="s">
        <v>83</v>
      </c>
      <c r="D3504" s="1" t="s">
        <v>86</v>
      </c>
      <c r="E3504">
        <v>3693.76</v>
      </c>
      <c r="F3504">
        <v>19673.099999999999</v>
      </c>
      <c r="G3504">
        <v>54.65</v>
      </c>
    </row>
    <row r="3505" spans="1:7" x14ac:dyDescent="0.3">
      <c r="A3505" s="1" t="s">
        <v>77</v>
      </c>
      <c r="B3505">
        <v>2019</v>
      </c>
      <c r="C3505" s="1" t="s">
        <v>83</v>
      </c>
      <c r="D3505" s="1" t="s">
        <v>90</v>
      </c>
      <c r="E3505">
        <v>23925.67</v>
      </c>
      <c r="F3505">
        <v>650270.35</v>
      </c>
      <c r="G3505">
        <v>1809.91</v>
      </c>
    </row>
    <row r="3506" spans="1:7" x14ac:dyDescent="0.3">
      <c r="A3506" s="1" t="s">
        <v>77</v>
      </c>
      <c r="B3506">
        <v>2019</v>
      </c>
      <c r="C3506" s="1" t="s">
        <v>83</v>
      </c>
      <c r="D3506" s="1" t="s">
        <v>94</v>
      </c>
      <c r="E3506">
        <v>929.17</v>
      </c>
      <c r="F3506">
        <v>6288.03</v>
      </c>
      <c r="G3506">
        <v>0</v>
      </c>
    </row>
    <row r="3507" spans="1:7" x14ac:dyDescent="0.3">
      <c r="A3507" s="1" t="s">
        <v>77</v>
      </c>
      <c r="B3507">
        <v>2019</v>
      </c>
      <c r="C3507" s="1" t="s">
        <v>98</v>
      </c>
      <c r="D3507" s="1" t="s">
        <v>99</v>
      </c>
      <c r="E3507">
        <v>450899.74</v>
      </c>
      <c r="F3507">
        <v>11138171.83</v>
      </c>
      <c r="G3507">
        <v>0</v>
      </c>
    </row>
    <row r="3508" spans="1:7" x14ac:dyDescent="0.3">
      <c r="A3508" s="1" t="s">
        <v>77</v>
      </c>
      <c r="B3508">
        <v>2019</v>
      </c>
      <c r="C3508" s="1" t="s">
        <v>98</v>
      </c>
      <c r="D3508" s="1" t="s">
        <v>104</v>
      </c>
      <c r="E3508">
        <v>699750.25</v>
      </c>
      <c r="F3508">
        <v>61506027.549999997</v>
      </c>
      <c r="G3508">
        <v>147915.29999999999</v>
      </c>
    </row>
    <row r="3509" spans="1:7" x14ac:dyDescent="0.3">
      <c r="A3509" s="1" t="s">
        <v>77</v>
      </c>
      <c r="B3509">
        <v>2019</v>
      </c>
      <c r="C3509" s="1" t="s">
        <v>98</v>
      </c>
      <c r="D3509" s="1" t="s">
        <v>116</v>
      </c>
      <c r="E3509">
        <v>0</v>
      </c>
      <c r="F3509">
        <v>0</v>
      </c>
      <c r="G3509">
        <v>0</v>
      </c>
    </row>
    <row r="3510" spans="1:7" x14ac:dyDescent="0.3">
      <c r="A3510" s="1" t="s">
        <v>77</v>
      </c>
      <c r="B3510">
        <v>2019</v>
      </c>
      <c r="C3510" s="1" t="s">
        <v>98</v>
      </c>
      <c r="D3510" s="1" t="s">
        <v>122</v>
      </c>
      <c r="E3510">
        <v>1431751.25</v>
      </c>
      <c r="F3510">
        <v>25253896.170000002</v>
      </c>
      <c r="G3510">
        <v>0</v>
      </c>
    </row>
    <row r="3511" spans="1:7" x14ac:dyDescent="0.3">
      <c r="A3511" s="1" t="s">
        <v>77</v>
      </c>
      <c r="B3511">
        <v>2019</v>
      </c>
      <c r="C3511" s="1" t="s">
        <v>98</v>
      </c>
      <c r="D3511" s="1" t="s">
        <v>351</v>
      </c>
      <c r="E3511">
        <v>0</v>
      </c>
      <c r="F3511">
        <v>0</v>
      </c>
      <c r="G3511">
        <v>0</v>
      </c>
    </row>
    <row r="3512" spans="1:7" x14ac:dyDescent="0.3">
      <c r="A3512" s="1" t="s">
        <v>77</v>
      </c>
      <c r="B3512">
        <v>2020</v>
      </c>
      <c r="C3512" s="1" t="s">
        <v>83</v>
      </c>
      <c r="D3512" s="1" t="s">
        <v>84</v>
      </c>
      <c r="E3512">
        <v>0</v>
      </c>
      <c r="F3512">
        <v>0</v>
      </c>
      <c r="G3512">
        <v>0</v>
      </c>
    </row>
    <row r="3513" spans="1:7" x14ac:dyDescent="0.3">
      <c r="A3513" s="1" t="s">
        <v>77</v>
      </c>
      <c r="B3513">
        <v>2020</v>
      </c>
      <c r="C3513" s="1" t="s">
        <v>83</v>
      </c>
      <c r="D3513" s="1" t="s">
        <v>86</v>
      </c>
      <c r="E3513">
        <v>3644.18</v>
      </c>
      <c r="F3513">
        <v>19032.57</v>
      </c>
      <c r="G3513">
        <v>52.87</v>
      </c>
    </row>
    <row r="3514" spans="1:7" x14ac:dyDescent="0.3">
      <c r="A3514" s="1" t="s">
        <v>77</v>
      </c>
      <c r="B3514">
        <v>2020</v>
      </c>
      <c r="C3514" s="1" t="s">
        <v>83</v>
      </c>
      <c r="D3514" s="1" t="s">
        <v>90</v>
      </c>
      <c r="E3514">
        <v>22384.39</v>
      </c>
      <c r="F3514">
        <v>230452.83</v>
      </c>
      <c r="G3514">
        <v>632.12</v>
      </c>
    </row>
    <row r="3515" spans="1:7" x14ac:dyDescent="0.3">
      <c r="A3515" s="1" t="s">
        <v>77</v>
      </c>
      <c r="B3515">
        <v>2020</v>
      </c>
      <c r="C3515" s="1" t="s">
        <v>83</v>
      </c>
      <c r="D3515" s="1" t="s">
        <v>94</v>
      </c>
      <c r="E3515">
        <v>939.3</v>
      </c>
      <c r="F3515">
        <v>6801.03</v>
      </c>
      <c r="G3515">
        <v>0</v>
      </c>
    </row>
    <row r="3516" spans="1:7" x14ac:dyDescent="0.3">
      <c r="A3516" s="1" t="s">
        <v>77</v>
      </c>
      <c r="B3516">
        <v>2020</v>
      </c>
      <c r="C3516" s="1" t="s">
        <v>98</v>
      </c>
      <c r="D3516" s="1" t="s">
        <v>99</v>
      </c>
      <c r="E3516">
        <v>439995.78</v>
      </c>
      <c r="F3516">
        <v>10399992.689999999</v>
      </c>
      <c r="G3516">
        <v>0</v>
      </c>
    </row>
    <row r="3517" spans="1:7" x14ac:dyDescent="0.3">
      <c r="A3517" s="1" t="s">
        <v>77</v>
      </c>
      <c r="B3517">
        <v>2020</v>
      </c>
      <c r="C3517" s="1" t="s">
        <v>98</v>
      </c>
      <c r="D3517" s="1" t="s">
        <v>104</v>
      </c>
      <c r="E3517">
        <v>262375.39</v>
      </c>
      <c r="F3517">
        <v>56943640.729999997</v>
      </c>
      <c r="G3517">
        <v>142646.24</v>
      </c>
    </row>
    <row r="3518" spans="1:7" x14ac:dyDescent="0.3">
      <c r="A3518" s="1" t="s">
        <v>77</v>
      </c>
      <c r="B3518">
        <v>2020</v>
      </c>
      <c r="C3518" s="1" t="s">
        <v>98</v>
      </c>
      <c r="D3518" s="1" t="s">
        <v>116</v>
      </c>
      <c r="E3518">
        <v>431989.48</v>
      </c>
      <c r="F3518">
        <v>0</v>
      </c>
      <c r="G3518">
        <v>0</v>
      </c>
    </row>
    <row r="3519" spans="1:7" x14ac:dyDescent="0.3">
      <c r="A3519" s="1" t="s">
        <v>77</v>
      </c>
      <c r="B3519">
        <v>2020</v>
      </c>
      <c r="C3519" s="1" t="s">
        <v>98</v>
      </c>
      <c r="D3519" s="1" t="s">
        <v>122</v>
      </c>
      <c r="E3519">
        <v>1453090.02</v>
      </c>
      <c r="F3519">
        <v>26737895.98</v>
      </c>
      <c r="G3519">
        <v>0</v>
      </c>
    </row>
    <row r="3520" spans="1:7" x14ac:dyDescent="0.3">
      <c r="A3520" s="1" t="s">
        <v>77</v>
      </c>
      <c r="B3520">
        <v>2020</v>
      </c>
      <c r="C3520" s="1" t="s">
        <v>98</v>
      </c>
      <c r="D3520" s="1" t="s">
        <v>351</v>
      </c>
      <c r="E3520">
        <v>0</v>
      </c>
      <c r="F3520">
        <v>0</v>
      </c>
      <c r="G3520">
        <v>0</v>
      </c>
    </row>
    <row r="3521" spans="1:7" x14ac:dyDescent="0.3">
      <c r="A3521" s="1" t="s">
        <v>77</v>
      </c>
      <c r="B3521">
        <v>2021</v>
      </c>
      <c r="C3521" s="1" t="s">
        <v>83</v>
      </c>
      <c r="D3521" s="1" t="s">
        <v>84</v>
      </c>
      <c r="E3521">
        <v>0</v>
      </c>
      <c r="F3521">
        <v>0</v>
      </c>
      <c r="G3521">
        <v>0</v>
      </c>
    </row>
    <row r="3522" spans="1:7" x14ac:dyDescent="0.3">
      <c r="A3522" s="1" t="s">
        <v>77</v>
      </c>
      <c r="B3522">
        <v>2021</v>
      </c>
      <c r="C3522" s="1" t="s">
        <v>83</v>
      </c>
      <c r="D3522" s="1" t="s">
        <v>86</v>
      </c>
      <c r="E3522">
        <v>3817.38</v>
      </c>
      <c r="F3522">
        <v>18021.240000000002</v>
      </c>
      <c r="G3522">
        <v>53.06</v>
      </c>
    </row>
    <row r="3523" spans="1:7" x14ac:dyDescent="0.3">
      <c r="A3523" s="1" t="s">
        <v>77</v>
      </c>
      <c r="B3523">
        <v>2021</v>
      </c>
      <c r="C3523" s="1" t="s">
        <v>83</v>
      </c>
      <c r="D3523" s="1" t="s">
        <v>90</v>
      </c>
      <c r="E3523">
        <v>36482.949999999997</v>
      </c>
      <c r="F3523">
        <v>216411.08</v>
      </c>
      <c r="G3523">
        <v>596.42999999999995</v>
      </c>
    </row>
    <row r="3524" spans="1:7" x14ac:dyDescent="0.3">
      <c r="A3524" s="1" t="s">
        <v>77</v>
      </c>
      <c r="B3524">
        <v>2021</v>
      </c>
      <c r="C3524" s="1" t="s">
        <v>83</v>
      </c>
      <c r="D3524" s="1" t="s">
        <v>94</v>
      </c>
      <c r="E3524">
        <v>958.55</v>
      </c>
      <c r="F3524">
        <v>6837.03</v>
      </c>
      <c r="G3524">
        <v>0</v>
      </c>
    </row>
    <row r="3525" spans="1:7" x14ac:dyDescent="0.3">
      <c r="A3525" s="1" t="s">
        <v>77</v>
      </c>
      <c r="B3525">
        <v>2021</v>
      </c>
      <c r="C3525" s="1" t="s">
        <v>98</v>
      </c>
      <c r="D3525" s="1" t="s">
        <v>99</v>
      </c>
      <c r="E3525">
        <v>483951.88</v>
      </c>
      <c r="F3525">
        <v>10488028.67</v>
      </c>
      <c r="G3525">
        <v>0</v>
      </c>
    </row>
    <row r="3526" spans="1:7" x14ac:dyDescent="0.3">
      <c r="A3526" s="1" t="s">
        <v>77</v>
      </c>
      <c r="B3526">
        <v>2021</v>
      </c>
      <c r="C3526" s="1" t="s">
        <v>98</v>
      </c>
      <c r="D3526" s="1" t="s">
        <v>104</v>
      </c>
      <c r="E3526">
        <v>859717.11</v>
      </c>
      <c r="F3526">
        <v>61031160.600000001</v>
      </c>
      <c r="G3526">
        <v>159472.01</v>
      </c>
    </row>
    <row r="3527" spans="1:7" x14ac:dyDescent="0.3">
      <c r="A3527" s="1" t="s">
        <v>77</v>
      </c>
      <c r="B3527">
        <v>2021</v>
      </c>
      <c r="C3527" s="1" t="s">
        <v>98</v>
      </c>
      <c r="D3527" s="1" t="s">
        <v>116</v>
      </c>
      <c r="E3527">
        <v>0</v>
      </c>
      <c r="F3527">
        <v>0</v>
      </c>
      <c r="G3527">
        <v>0</v>
      </c>
    </row>
    <row r="3528" spans="1:7" x14ac:dyDescent="0.3">
      <c r="A3528" s="1" t="s">
        <v>77</v>
      </c>
      <c r="B3528">
        <v>2021</v>
      </c>
      <c r="C3528" s="1" t="s">
        <v>98</v>
      </c>
      <c r="D3528" s="1" t="s">
        <v>122</v>
      </c>
      <c r="E3528">
        <v>1644359.02</v>
      </c>
      <c r="F3528">
        <v>27101446.18</v>
      </c>
      <c r="G3528">
        <v>0</v>
      </c>
    </row>
    <row r="3529" spans="1:7" x14ac:dyDescent="0.3">
      <c r="A3529" s="1" t="s">
        <v>77</v>
      </c>
      <c r="B3529">
        <v>2021</v>
      </c>
      <c r="C3529" s="1" t="s">
        <v>98</v>
      </c>
      <c r="D3529" s="1" t="s">
        <v>351</v>
      </c>
      <c r="E3529">
        <v>0</v>
      </c>
      <c r="F3529">
        <v>0</v>
      </c>
      <c r="G3529">
        <v>0</v>
      </c>
    </row>
    <row r="3530" spans="1:7" x14ac:dyDescent="0.3">
      <c r="A3530" s="1" t="s">
        <v>78</v>
      </c>
      <c r="B3530">
        <v>2015</v>
      </c>
      <c r="C3530" s="1" t="s">
        <v>83</v>
      </c>
      <c r="D3530" s="1" t="s">
        <v>84</v>
      </c>
      <c r="E3530">
        <v>0</v>
      </c>
      <c r="F3530">
        <v>0</v>
      </c>
      <c r="G3530">
        <v>0</v>
      </c>
    </row>
    <row r="3531" spans="1:7" x14ac:dyDescent="0.3">
      <c r="A3531" s="1" t="s">
        <v>78</v>
      </c>
      <c r="B3531">
        <v>2015</v>
      </c>
      <c r="C3531" s="1" t="s">
        <v>83</v>
      </c>
      <c r="D3531" s="1" t="s">
        <v>86</v>
      </c>
      <c r="E3531">
        <v>1007</v>
      </c>
      <c r="F3531">
        <v>11496</v>
      </c>
      <c r="G3531">
        <v>16</v>
      </c>
    </row>
    <row r="3532" spans="1:7" x14ac:dyDescent="0.3">
      <c r="A3532" s="1" t="s">
        <v>78</v>
      </c>
      <c r="B3532">
        <v>2015</v>
      </c>
      <c r="C3532" s="1" t="s">
        <v>83</v>
      </c>
      <c r="D3532" s="1" t="s">
        <v>90</v>
      </c>
      <c r="E3532">
        <v>469495</v>
      </c>
      <c r="F3532">
        <v>3138531</v>
      </c>
      <c r="G3532">
        <v>8652</v>
      </c>
    </row>
    <row r="3533" spans="1:7" x14ac:dyDescent="0.3">
      <c r="A3533" s="1" t="s">
        <v>78</v>
      </c>
      <c r="B3533">
        <v>2015</v>
      </c>
      <c r="C3533" s="1" t="s">
        <v>83</v>
      </c>
      <c r="D3533" s="1" t="s">
        <v>94</v>
      </c>
      <c r="E3533">
        <v>10823</v>
      </c>
      <c r="F3533">
        <v>287775</v>
      </c>
      <c r="G3533">
        <v>0</v>
      </c>
    </row>
    <row r="3534" spans="1:7" x14ac:dyDescent="0.3">
      <c r="A3534" s="1" t="s">
        <v>78</v>
      </c>
      <c r="B3534">
        <v>2015</v>
      </c>
      <c r="C3534" s="1" t="s">
        <v>98</v>
      </c>
      <c r="D3534" s="1" t="s">
        <v>99</v>
      </c>
      <c r="E3534">
        <v>1442271</v>
      </c>
      <c r="F3534">
        <v>65575776</v>
      </c>
      <c r="G3534">
        <v>0</v>
      </c>
    </row>
    <row r="3535" spans="1:7" x14ac:dyDescent="0.3">
      <c r="A3535" s="1" t="s">
        <v>78</v>
      </c>
      <c r="B3535">
        <v>2015</v>
      </c>
      <c r="C3535" s="1" t="s">
        <v>98</v>
      </c>
      <c r="D3535" s="1" t="s">
        <v>104</v>
      </c>
      <c r="E3535">
        <v>1546107</v>
      </c>
      <c r="F3535">
        <v>176163146</v>
      </c>
      <c r="G3535">
        <v>487528</v>
      </c>
    </row>
    <row r="3536" spans="1:7" x14ac:dyDescent="0.3">
      <c r="A3536" s="1" t="s">
        <v>78</v>
      </c>
      <c r="B3536">
        <v>2015</v>
      </c>
      <c r="C3536" s="1" t="s">
        <v>98</v>
      </c>
      <c r="D3536" s="1" t="s">
        <v>116</v>
      </c>
      <c r="E3536">
        <v>0</v>
      </c>
      <c r="F3536">
        <v>0</v>
      </c>
      <c r="G3536">
        <v>0</v>
      </c>
    </row>
    <row r="3537" spans="1:7" x14ac:dyDescent="0.3">
      <c r="A3537" s="1" t="s">
        <v>78</v>
      </c>
      <c r="B3537">
        <v>2015</v>
      </c>
      <c r="C3537" s="1" t="s">
        <v>98</v>
      </c>
      <c r="D3537" s="1" t="s">
        <v>122</v>
      </c>
      <c r="E3537">
        <v>5975351</v>
      </c>
      <c r="F3537">
        <v>185320983</v>
      </c>
      <c r="G3537">
        <v>0</v>
      </c>
    </row>
    <row r="3538" spans="1:7" x14ac:dyDescent="0.3">
      <c r="A3538" s="1" t="s">
        <v>78</v>
      </c>
      <c r="B3538">
        <v>2015</v>
      </c>
      <c r="C3538" s="1" t="s">
        <v>98</v>
      </c>
      <c r="D3538" s="1" t="s">
        <v>351</v>
      </c>
      <c r="E3538">
        <v>0</v>
      </c>
      <c r="F3538">
        <v>0</v>
      </c>
      <c r="G3538">
        <v>0</v>
      </c>
    </row>
    <row r="3539" spans="1:7" x14ac:dyDescent="0.3">
      <c r="A3539" s="1" t="s">
        <v>78</v>
      </c>
      <c r="B3539">
        <v>2016</v>
      </c>
      <c r="C3539" s="1" t="s">
        <v>83</v>
      </c>
      <c r="D3539" s="1" t="s">
        <v>84</v>
      </c>
      <c r="E3539">
        <v>0</v>
      </c>
      <c r="F3539">
        <v>0</v>
      </c>
      <c r="G3539">
        <v>0</v>
      </c>
    </row>
    <row r="3540" spans="1:7" x14ac:dyDescent="0.3">
      <c r="A3540" s="1" t="s">
        <v>78</v>
      </c>
      <c r="B3540">
        <v>2016</v>
      </c>
      <c r="C3540" s="1" t="s">
        <v>83</v>
      </c>
      <c r="D3540" s="1" t="s">
        <v>86</v>
      </c>
      <c r="E3540">
        <v>1526.09</v>
      </c>
      <c r="F3540">
        <v>6019.49</v>
      </c>
      <c r="G3540">
        <v>16.88</v>
      </c>
    </row>
    <row r="3541" spans="1:7" x14ac:dyDescent="0.3">
      <c r="A3541" s="1" t="s">
        <v>78</v>
      </c>
      <c r="B3541">
        <v>2016</v>
      </c>
      <c r="C3541" s="1" t="s">
        <v>83</v>
      </c>
      <c r="D3541" s="1" t="s">
        <v>90</v>
      </c>
      <c r="E3541">
        <v>463044.57</v>
      </c>
      <c r="F3541">
        <v>2697790.3</v>
      </c>
      <c r="G3541">
        <v>7739.43</v>
      </c>
    </row>
    <row r="3542" spans="1:7" x14ac:dyDescent="0.3">
      <c r="A3542" s="1" t="s">
        <v>78</v>
      </c>
      <c r="B3542">
        <v>2016</v>
      </c>
      <c r="C3542" s="1" t="s">
        <v>83</v>
      </c>
      <c r="D3542" s="1" t="s">
        <v>94</v>
      </c>
      <c r="E3542">
        <v>9695.02</v>
      </c>
      <c r="F3542">
        <v>277131.86</v>
      </c>
      <c r="G3542">
        <v>0</v>
      </c>
    </row>
    <row r="3543" spans="1:7" x14ac:dyDescent="0.3">
      <c r="A3543" s="1" t="s">
        <v>78</v>
      </c>
      <c r="B3543">
        <v>2016</v>
      </c>
      <c r="C3543" s="1" t="s">
        <v>98</v>
      </c>
      <c r="D3543" s="1" t="s">
        <v>99</v>
      </c>
      <c r="E3543">
        <v>1472544</v>
      </c>
      <c r="F3543">
        <v>65361599.75</v>
      </c>
      <c r="G3543">
        <v>0</v>
      </c>
    </row>
    <row r="3544" spans="1:7" x14ac:dyDescent="0.3">
      <c r="A3544" s="1" t="s">
        <v>78</v>
      </c>
      <c r="B3544">
        <v>2016</v>
      </c>
      <c r="C3544" s="1" t="s">
        <v>98</v>
      </c>
      <c r="D3544" s="1" t="s">
        <v>104</v>
      </c>
      <c r="E3544">
        <v>1477528.04</v>
      </c>
      <c r="F3544">
        <v>178404938.88</v>
      </c>
      <c r="G3544">
        <v>466202.92499999999</v>
      </c>
    </row>
    <row r="3545" spans="1:7" x14ac:dyDescent="0.3">
      <c r="A3545" s="1" t="s">
        <v>78</v>
      </c>
      <c r="B3545">
        <v>2016</v>
      </c>
      <c r="C3545" s="1" t="s">
        <v>98</v>
      </c>
      <c r="D3545" s="1" t="s">
        <v>116</v>
      </c>
      <c r="E3545">
        <v>0</v>
      </c>
      <c r="F3545">
        <v>0</v>
      </c>
      <c r="G3545">
        <v>0</v>
      </c>
    </row>
    <row r="3546" spans="1:7" x14ac:dyDescent="0.3">
      <c r="A3546" s="1" t="s">
        <v>78</v>
      </c>
      <c r="B3546">
        <v>2016</v>
      </c>
      <c r="C3546" s="1" t="s">
        <v>98</v>
      </c>
      <c r="D3546" s="1" t="s">
        <v>122</v>
      </c>
      <c r="E3546">
        <v>6104574</v>
      </c>
      <c r="F3546">
        <v>179123216.25</v>
      </c>
      <c r="G3546">
        <v>0</v>
      </c>
    </row>
    <row r="3547" spans="1:7" x14ac:dyDescent="0.3">
      <c r="A3547" s="1" t="s">
        <v>78</v>
      </c>
      <c r="B3547">
        <v>2016</v>
      </c>
      <c r="C3547" s="1" t="s">
        <v>98</v>
      </c>
      <c r="D3547" s="1" t="s">
        <v>351</v>
      </c>
      <c r="E3547">
        <v>0</v>
      </c>
      <c r="F3547">
        <v>0</v>
      </c>
      <c r="G3547">
        <v>0</v>
      </c>
    </row>
    <row r="3548" spans="1:7" x14ac:dyDescent="0.3">
      <c r="A3548" s="1" t="s">
        <v>78</v>
      </c>
      <c r="B3548">
        <v>2017</v>
      </c>
      <c r="C3548" s="1" t="s">
        <v>83</v>
      </c>
      <c r="D3548" s="1" t="s">
        <v>84</v>
      </c>
      <c r="E3548">
        <v>0</v>
      </c>
      <c r="F3548">
        <v>0</v>
      </c>
      <c r="G3548">
        <v>0</v>
      </c>
    </row>
    <row r="3549" spans="1:7" x14ac:dyDescent="0.3">
      <c r="A3549" s="1" t="s">
        <v>78</v>
      </c>
      <c r="B3549">
        <v>2017</v>
      </c>
      <c r="C3549" s="1" t="s">
        <v>83</v>
      </c>
      <c r="D3549" s="1" t="s">
        <v>86</v>
      </c>
      <c r="E3549">
        <v>502.57</v>
      </c>
      <c r="F3549">
        <v>7857.36</v>
      </c>
      <c r="G3549">
        <v>16.46</v>
      </c>
    </row>
    <row r="3550" spans="1:7" x14ac:dyDescent="0.3">
      <c r="A3550" s="1" t="s">
        <v>78</v>
      </c>
      <c r="B3550">
        <v>2017</v>
      </c>
      <c r="C3550" s="1" t="s">
        <v>83</v>
      </c>
      <c r="D3550" s="1" t="s">
        <v>90</v>
      </c>
      <c r="E3550">
        <v>470684.31</v>
      </c>
      <c r="F3550">
        <v>2766984.5</v>
      </c>
      <c r="G3550">
        <v>7435.78</v>
      </c>
    </row>
    <row r="3551" spans="1:7" x14ac:dyDescent="0.3">
      <c r="A3551" s="1" t="s">
        <v>78</v>
      </c>
      <c r="B3551">
        <v>2017</v>
      </c>
      <c r="C3551" s="1" t="s">
        <v>83</v>
      </c>
      <c r="D3551" s="1" t="s">
        <v>94</v>
      </c>
      <c r="E3551">
        <v>9171.57</v>
      </c>
      <c r="F3551">
        <v>261752.77</v>
      </c>
      <c r="G3551">
        <v>0</v>
      </c>
    </row>
    <row r="3552" spans="1:7" x14ac:dyDescent="0.3">
      <c r="A3552" s="1" t="s">
        <v>78</v>
      </c>
      <c r="B3552">
        <v>2017</v>
      </c>
      <c r="C3552" s="1" t="s">
        <v>98</v>
      </c>
      <c r="D3552" s="1" t="s">
        <v>99</v>
      </c>
      <c r="E3552">
        <v>1526650.32</v>
      </c>
      <c r="F3552">
        <v>67751218.980000004</v>
      </c>
      <c r="G3552">
        <v>0</v>
      </c>
    </row>
    <row r="3553" spans="1:7" x14ac:dyDescent="0.3">
      <c r="A3553" s="1" t="s">
        <v>78</v>
      </c>
      <c r="B3553">
        <v>2017</v>
      </c>
      <c r="C3553" s="1" t="s">
        <v>98</v>
      </c>
      <c r="D3553" s="1" t="s">
        <v>104</v>
      </c>
      <c r="E3553">
        <v>1327622.46</v>
      </c>
      <c r="F3553">
        <v>172094364.59999999</v>
      </c>
      <c r="G3553">
        <v>443934.65</v>
      </c>
    </row>
    <row r="3554" spans="1:7" x14ac:dyDescent="0.3">
      <c r="A3554" s="1" t="s">
        <v>78</v>
      </c>
      <c r="B3554">
        <v>2017</v>
      </c>
      <c r="C3554" s="1" t="s">
        <v>98</v>
      </c>
      <c r="D3554" s="1" t="s">
        <v>116</v>
      </c>
      <c r="E3554">
        <v>0</v>
      </c>
      <c r="F3554">
        <v>0</v>
      </c>
      <c r="G3554">
        <v>0</v>
      </c>
    </row>
    <row r="3555" spans="1:7" x14ac:dyDescent="0.3">
      <c r="A3555" s="1" t="s">
        <v>78</v>
      </c>
      <c r="B3555">
        <v>2017</v>
      </c>
      <c r="C3555" s="1" t="s">
        <v>98</v>
      </c>
      <c r="D3555" s="1" t="s">
        <v>122</v>
      </c>
      <c r="E3555">
        <v>6260956.9400000004</v>
      </c>
      <c r="F3555">
        <v>175230053.21000001</v>
      </c>
      <c r="G3555">
        <v>0</v>
      </c>
    </row>
    <row r="3556" spans="1:7" x14ac:dyDescent="0.3">
      <c r="A3556" s="1" t="s">
        <v>78</v>
      </c>
      <c r="B3556">
        <v>2017</v>
      </c>
      <c r="C3556" s="1" t="s">
        <v>98</v>
      </c>
      <c r="D3556" s="1" t="s">
        <v>351</v>
      </c>
      <c r="E3556">
        <v>0</v>
      </c>
      <c r="F3556">
        <v>0</v>
      </c>
      <c r="G3556">
        <v>0</v>
      </c>
    </row>
    <row r="3557" spans="1:7" x14ac:dyDescent="0.3">
      <c r="A3557" s="1" t="s">
        <v>78</v>
      </c>
      <c r="B3557">
        <v>2018</v>
      </c>
      <c r="C3557" s="1" t="s">
        <v>83</v>
      </c>
      <c r="D3557" s="1" t="s">
        <v>84</v>
      </c>
      <c r="E3557">
        <v>0</v>
      </c>
      <c r="F3557">
        <v>0</v>
      </c>
      <c r="G3557">
        <v>0</v>
      </c>
    </row>
    <row r="3558" spans="1:7" x14ac:dyDescent="0.3">
      <c r="A3558" s="1" t="s">
        <v>78</v>
      </c>
      <c r="B3558">
        <v>2018</v>
      </c>
      <c r="C3558" s="1" t="s">
        <v>83</v>
      </c>
      <c r="D3558" s="1" t="s">
        <v>86</v>
      </c>
      <c r="E3558">
        <v>2066.7800000000002</v>
      </c>
      <c r="F3558">
        <v>16599.759999999998</v>
      </c>
      <c r="G3558">
        <v>33.04</v>
      </c>
    </row>
    <row r="3559" spans="1:7" x14ac:dyDescent="0.3">
      <c r="A3559" s="1" t="s">
        <v>78</v>
      </c>
      <c r="B3559">
        <v>2018</v>
      </c>
      <c r="C3559" s="1" t="s">
        <v>83</v>
      </c>
      <c r="D3559" s="1" t="s">
        <v>90</v>
      </c>
      <c r="E3559">
        <v>453405.39</v>
      </c>
      <c r="F3559">
        <v>2480513.1</v>
      </c>
      <c r="G3559">
        <v>6670.74</v>
      </c>
    </row>
    <row r="3560" spans="1:7" x14ac:dyDescent="0.3">
      <c r="A3560" s="1" t="s">
        <v>78</v>
      </c>
      <c r="B3560">
        <v>2018</v>
      </c>
      <c r="C3560" s="1" t="s">
        <v>83</v>
      </c>
      <c r="D3560" s="1" t="s">
        <v>94</v>
      </c>
      <c r="E3560">
        <v>8513.49</v>
      </c>
      <c r="F3560">
        <v>241032.26</v>
      </c>
      <c r="G3560">
        <v>0</v>
      </c>
    </row>
    <row r="3561" spans="1:7" x14ac:dyDescent="0.3">
      <c r="A3561" s="1" t="s">
        <v>78</v>
      </c>
      <c r="B3561">
        <v>2018</v>
      </c>
      <c r="C3561" s="1" t="s">
        <v>98</v>
      </c>
      <c r="D3561" s="1" t="s">
        <v>99</v>
      </c>
      <c r="E3561">
        <v>1670974.89</v>
      </c>
      <c r="F3561">
        <v>71822559.430000007</v>
      </c>
      <c r="G3561">
        <v>0</v>
      </c>
    </row>
    <row r="3562" spans="1:7" x14ac:dyDescent="0.3">
      <c r="A3562" s="1" t="s">
        <v>78</v>
      </c>
      <c r="B3562">
        <v>2018</v>
      </c>
      <c r="C3562" s="1" t="s">
        <v>98</v>
      </c>
      <c r="D3562" s="1" t="s">
        <v>104</v>
      </c>
      <c r="E3562">
        <v>1693014.31</v>
      </c>
      <c r="F3562">
        <v>178565970.93000001</v>
      </c>
      <c r="G3562">
        <v>461763.16</v>
      </c>
    </row>
    <row r="3563" spans="1:7" x14ac:dyDescent="0.3">
      <c r="A3563" s="1" t="s">
        <v>78</v>
      </c>
      <c r="B3563">
        <v>2018</v>
      </c>
      <c r="C3563" s="1" t="s">
        <v>98</v>
      </c>
      <c r="D3563" s="1" t="s">
        <v>116</v>
      </c>
      <c r="E3563">
        <v>0</v>
      </c>
      <c r="F3563">
        <v>0</v>
      </c>
      <c r="G3563">
        <v>0</v>
      </c>
    </row>
    <row r="3564" spans="1:7" x14ac:dyDescent="0.3">
      <c r="A3564" s="1" t="s">
        <v>78</v>
      </c>
      <c r="B3564">
        <v>2018</v>
      </c>
      <c r="C3564" s="1" t="s">
        <v>98</v>
      </c>
      <c r="D3564" s="1" t="s">
        <v>122</v>
      </c>
      <c r="E3564">
        <v>6775706.5899999999</v>
      </c>
      <c r="F3564">
        <v>189038321.90000001</v>
      </c>
      <c r="G3564">
        <v>0</v>
      </c>
    </row>
    <row r="3565" spans="1:7" x14ac:dyDescent="0.3">
      <c r="A3565" s="1" t="s">
        <v>78</v>
      </c>
      <c r="B3565">
        <v>2018</v>
      </c>
      <c r="C3565" s="1" t="s">
        <v>98</v>
      </c>
      <c r="D3565" s="1" t="s">
        <v>351</v>
      </c>
      <c r="E3565">
        <v>0</v>
      </c>
      <c r="F3565">
        <v>0</v>
      </c>
      <c r="G3565">
        <v>0</v>
      </c>
    </row>
    <row r="3566" spans="1:7" x14ac:dyDescent="0.3">
      <c r="A3566" s="1" t="s">
        <v>78</v>
      </c>
      <c r="B3566">
        <v>2019</v>
      </c>
      <c r="C3566" s="1" t="s">
        <v>83</v>
      </c>
      <c r="D3566" s="1" t="s">
        <v>84</v>
      </c>
      <c r="E3566">
        <v>0</v>
      </c>
      <c r="F3566">
        <v>0</v>
      </c>
      <c r="G3566">
        <v>0</v>
      </c>
    </row>
    <row r="3567" spans="1:7" x14ac:dyDescent="0.3">
      <c r="A3567" s="1" t="s">
        <v>78</v>
      </c>
      <c r="B3567">
        <v>2019</v>
      </c>
      <c r="C3567" s="1" t="s">
        <v>83</v>
      </c>
      <c r="D3567" s="1" t="s">
        <v>86</v>
      </c>
      <c r="E3567">
        <v>2410.11</v>
      </c>
      <c r="F3567">
        <v>18126</v>
      </c>
      <c r="G3567">
        <v>33</v>
      </c>
    </row>
    <row r="3568" spans="1:7" x14ac:dyDescent="0.3">
      <c r="A3568" s="1" t="s">
        <v>78</v>
      </c>
      <c r="B3568">
        <v>2019</v>
      </c>
      <c r="C3568" s="1" t="s">
        <v>83</v>
      </c>
      <c r="D3568" s="1" t="s">
        <v>90</v>
      </c>
      <c r="E3568">
        <v>465671.89</v>
      </c>
      <c r="F3568">
        <v>2298862</v>
      </c>
      <c r="G3568">
        <v>6235</v>
      </c>
    </row>
    <row r="3569" spans="1:7" x14ac:dyDescent="0.3">
      <c r="A3569" s="1" t="s">
        <v>78</v>
      </c>
      <c r="B3569">
        <v>2019</v>
      </c>
      <c r="C3569" s="1" t="s">
        <v>83</v>
      </c>
      <c r="D3569" s="1" t="s">
        <v>94</v>
      </c>
      <c r="E3569">
        <v>7298.85</v>
      </c>
      <c r="F3569">
        <v>222617</v>
      </c>
      <c r="G3569">
        <v>0</v>
      </c>
    </row>
    <row r="3570" spans="1:7" x14ac:dyDescent="0.3">
      <c r="A3570" s="1" t="s">
        <v>78</v>
      </c>
      <c r="B3570">
        <v>2019</v>
      </c>
      <c r="C3570" s="1" t="s">
        <v>98</v>
      </c>
      <c r="D3570" s="1" t="s">
        <v>99</v>
      </c>
      <c r="E3570">
        <v>1741406.65</v>
      </c>
      <c r="F3570">
        <v>72750960</v>
      </c>
      <c r="G3570">
        <v>0</v>
      </c>
    </row>
    <row r="3571" spans="1:7" x14ac:dyDescent="0.3">
      <c r="A3571" s="1" t="s">
        <v>78</v>
      </c>
      <c r="B3571">
        <v>2019</v>
      </c>
      <c r="C3571" s="1" t="s">
        <v>98</v>
      </c>
      <c r="D3571" s="1" t="s">
        <v>104</v>
      </c>
      <c r="E3571">
        <v>1541984.42</v>
      </c>
      <c r="F3571">
        <v>179642752</v>
      </c>
      <c r="G3571">
        <v>444479</v>
      </c>
    </row>
    <row r="3572" spans="1:7" x14ac:dyDescent="0.3">
      <c r="A3572" s="1" t="s">
        <v>78</v>
      </c>
      <c r="B3572">
        <v>2019</v>
      </c>
      <c r="C3572" s="1" t="s">
        <v>98</v>
      </c>
      <c r="D3572" s="1" t="s">
        <v>116</v>
      </c>
      <c r="E3572">
        <v>0</v>
      </c>
      <c r="F3572">
        <v>0</v>
      </c>
      <c r="G3572">
        <v>0</v>
      </c>
    </row>
    <row r="3573" spans="1:7" x14ac:dyDescent="0.3">
      <c r="A3573" s="1" t="s">
        <v>78</v>
      </c>
      <c r="B3573">
        <v>2019</v>
      </c>
      <c r="C3573" s="1" t="s">
        <v>98</v>
      </c>
      <c r="D3573" s="1" t="s">
        <v>122</v>
      </c>
      <c r="E3573">
        <v>6948791.0599999996</v>
      </c>
      <c r="F3573">
        <v>188724159</v>
      </c>
      <c r="G3573">
        <v>0</v>
      </c>
    </row>
    <row r="3574" spans="1:7" x14ac:dyDescent="0.3">
      <c r="A3574" s="1" t="s">
        <v>78</v>
      </c>
      <c r="B3574">
        <v>2019</v>
      </c>
      <c r="C3574" s="1" t="s">
        <v>98</v>
      </c>
      <c r="D3574" s="1" t="s">
        <v>351</v>
      </c>
      <c r="E3574">
        <v>0</v>
      </c>
      <c r="F3574">
        <v>0</v>
      </c>
      <c r="G3574">
        <v>0</v>
      </c>
    </row>
    <row r="3575" spans="1:7" x14ac:dyDescent="0.3">
      <c r="A3575" s="1" t="s">
        <v>78</v>
      </c>
      <c r="B3575">
        <v>2020</v>
      </c>
      <c r="C3575" s="1" t="s">
        <v>83</v>
      </c>
      <c r="D3575" s="1" t="s">
        <v>84</v>
      </c>
      <c r="E3575">
        <v>0</v>
      </c>
      <c r="F3575">
        <v>0</v>
      </c>
      <c r="G3575">
        <v>0</v>
      </c>
    </row>
    <row r="3576" spans="1:7" x14ac:dyDescent="0.3">
      <c r="A3576" s="1" t="s">
        <v>78</v>
      </c>
      <c r="B3576">
        <v>2020</v>
      </c>
      <c r="C3576" s="1" t="s">
        <v>83</v>
      </c>
      <c r="D3576" s="1" t="s">
        <v>86</v>
      </c>
      <c r="E3576">
        <v>2324.66</v>
      </c>
      <c r="F3576">
        <v>18762</v>
      </c>
      <c r="G3576">
        <v>48</v>
      </c>
    </row>
    <row r="3577" spans="1:7" x14ac:dyDescent="0.3">
      <c r="A3577" s="1" t="s">
        <v>78</v>
      </c>
      <c r="B3577">
        <v>2020</v>
      </c>
      <c r="C3577" s="1" t="s">
        <v>83</v>
      </c>
      <c r="D3577" s="1" t="s">
        <v>90</v>
      </c>
      <c r="E3577">
        <v>478622.77</v>
      </c>
      <c r="F3577">
        <v>2321450</v>
      </c>
      <c r="G3577">
        <v>6235</v>
      </c>
    </row>
    <row r="3578" spans="1:7" x14ac:dyDescent="0.3">
      <c r="A3578" s="1" t="s">
        <v>78</v>
      </c>
      <c r="B3578">
        <v>2020</v>
      </c>
      <c r="C3578" s="1" t="s">
        <v>83</v>
      </c>
      <c r="D3578" s="1" t="s">
        <v>94</v>
      </c>
      <c r="E3578">
        <v>7480.88</v>
      </c>
      <c r="F3578">
        <v>223044</v>
      </c>
      <c r="G3578">
        <v>0</v>
      </c>
    </row>
    <row r="3579" spans="1:7" x14ac:dyDescent="0.3">
      <c r="A3579" s="1" t="s">
        <v>78</v>
      </c>
      <c r="B3579">
        <v>2020</v>
      </c>
      <c r="C3579" s="1" t="s">
        <v>98</v>
      </c>
      <c r="D3579" s="1" t="s">
        <v>99</v>
      </c>
      <c r="E3579">
        <v>1733325.06</v>
      </c>
      <c r="F3579">
        <v>68092748</v>
      </c>
      <c r="G3579">
        <v>0</v>
      </c>
    </row>
    <row r="3580" spans="1:7" x14ac:dyDescent="0.3">
      <c r="A3580" s="1" t="s">
        <v>78</v>
      </c>
      <c r="B3580">
        <v>2020</v>
      </c>
      <c r="C3580" s="1" t="s">
        <v>98</v>
      </c>
      <c r="D3580" s="1" t="s">
        <v>104</v>
      </c>
      <c r="E3580">
        <v>1506780.01</v>
      </c>
      <c r="F3580">
        <v>171472845</v>
      </c>
      <c r="G3580">
        <v>426591</v>
      </c>
    </row>
    <row r="3581" spans="1:7" x14ac:dyDescent="0.3">
      <c r="A3581" s="1" t="s">
        <v>78</v>
      </c>
      <c r="B3581">
        <v>2020</v>
      </c>
      <c r="C3581" s="1" t="s">
        <v>98</v>
      </c>
      <c r="D3581" s="1" t="s">
        <v>116</v>
      </c>
      <c r="E3581">
        <v>0</v>
      </c>
      <c r="F3581">
        <v>0</v>
      </c>
      <c r="G3581">
        <v>0</v>
      </c>
    </row>
    <row r="3582" spans="1:7" x14ac:dyDescent="0.3">
      <c r="A3582" s="1" t="s">
        <v>78</v>
      </c>
      <c r="B3582">
        <v>2020</v>
      </c>
      <c r="C3582" s="1" t="s">
        <v>98</v>
      </c>
      <c r="D3582" s="1" t="s">
        <v>122</v>
      </c>
      <c r="E3582">
        <v>7201465.9900000002</v>
      </c>
      <c r="F3582">
        <v>195030079</v>
      </c>
      <c r="G3582">
        <v>0</v>
      </c>
    </row>
    <row r="3583" spans="1:7" x14ac:dyDescent="0.3">
      <c r="A3583" s="1" t="s">
        <v>78</v>
      </c>
      <c r="B3583">
        <v>2020</v>
      </c>
      <c r="C3583" s="1" t="s">
        <v>98</v>
      </c>
      <c r="D3583" s="1" t="s">
        <v>351</v>
      </c>
      <c r="E3583">
        <v>0</v>
      </c>
      <c r="F3583">
        <v>0</v>
      </c>
      <c r="G3583">
        <v>0</v>
      </c>
    </row>
    <row r="3584" spans="1:7" x14ac:dyDescent="0.3">
      <c r="A3584" s="1" t="s">
        <v>78</v>
      </c>
      <c r="B3584">
        <v>2021</v>
      </c>
      <c r="C3584" s="1" t="s">
        <v>83</v>
      </c>
      <c r="D3584" s="1" t="s">
        <v>84</v>
      </c>
      <c r="E3584">
        <v>0</v>
      </c>
      <c r="F3584">
        <v>0</v>
      </c>
      <c r="G3584">
        <v>0</v>
      </c>
    </row>
    <row r="3585" spans="1:7" x14ac:dyDescent="0.3">
      <c r="A3585" s="1" t="s">
        <v>78</v>
      </c>
      <c r="B3585">
        <v>2021</v>
      </c>
      <c r="C3585" s="1" t="s">
        <v>83</v>
      </c>
      <c r="D3585" s="1" t="s">
        <v>86</v>
      </c>
      <c r="E3585">
        <v>1275.6300000000001</v>
      </c>
      <c r="F3585">
        <v>7576</v>
      </c>
      <c r="G3585">
        <v>21</v>
      </c>
    </row>
    <row r="3586" spans="1:7" x14ac:dyDescent="0.3">
      <c r="A3586" s="1" t="s">
        <v>78</v>
      </c>
      <c r="B3586">
        <v>2021</v>
      </c>
      <c r="C3586" s="1" t="s">
        <v>83</v>
      </c>
      <c r="D3586" s="1" t="s">
        <v>90</v>
      </c>
      <c r="E3586">
        <v>482780.31</v>
      </c>
      <c r="F3586">
        <v>2315541</v>
      </c>
      <c r="G3586">
        <v>6232</v>
      </c>
    </row>
    <row r="3587" spans="1:7" x14ac:dyDescent="0.3">
      <c r="A3587" s="1" t="s">
        <v>78</v>
      </c>
      <c r="B3587">
        <v>2021</v>
      </c>
      <c r="C3587" s="1" t="s">
        <v>83</v>
      </c>
      <c r="D3587" s="1" t="s">
        <v>94</v>
      </c>
      <c r="E3587">
        <v>7546.66</v>
      </c>
      <c r="F3587">
        <v>222383</v>
      </c>
      <c r="G3587">
        <v>0</v>
      </c>
    </row>
    <row r="3588" spans="1:7" x14ac:dyDescent="0.3">
      <c r="A3588" s="1" t="s">
        <v>78</v>
      </c>
      <c r="B3588">
        <v>2021</v>
      </c>
      <c r="C3588" s="1" t="s">
        <v>98</v>
      </c>
      <c r="D3588" s="1" t="s">
        <v>99</v>
      </c>
      <c r="E3588">
        <v>1628013.65</v>
      </c>
      <c r="F3588">
        <v>69561352</v>
      </c>
      <c r="G3588">
        <v>0</v>
      </c>
    </row>
    <row r="3589" spans="1:7" x14ac:dyDescent="0.3">
      <c r="A3589" s="1" t="s">
        <v>78</v>
      </c>
      <c r="B3589">
        <v>2021</v>
      </c>
      <c r="C3589" s="1" t="s">
        <v>98</v>
      </c>
      <c r="D3589" s="1" t="s">
        <v>104</v>
      </c>
      <c r="E3589">
        <v>1465305.39</v>
      </c>
      <c r="F3589">
        <v>172409864</v>
      </c>
      <c r="G3589">
        <v>429415</v>
      </c>
    </row>
    <row r="3590" spans="1:7" x14ac:dyDescent="0.3">
      <c r="A3590" s="1" t="s">
        <v>78</v>
      </c>
      <c r="B3590">
        <v>2021</v>
      </c>
      <c r="C3590" s="1" t="s">
        <v>98</v>
      </c>
      <c r="D3590" s="1" t="s">
        <v>116</v>
      </c>
      <c r="E3590">
        <v>0</v>
      </c>
      <c r="F3590">
        <v>0</v>
      </c>
      <c r="G3590">
        <v>0</v>
      </c>
    </row>
    <row r="3591" spans="1:7" x14ac:dyDescent="0.3">
      <c r="A3591" s="1" t="s">
        <v>78</v>
      </c>
      <c r="B3591">
        <v>2021</v>
      </c>
      <c r="C3591" s="1" t="s">
        <v>98</v>
      </c>
      <c r="D3591" s="1" t="s">
        <v>122</v>
      </c>
      <c r="E3591">
        <v>7527023.0999999996</v>
      </c>
      <c r="F3591">
        <v>195812264</v>
      </c>
      <c r="G3591">
        <v>0</v>
      </c>
    </row>
    <row r="3592" spans="1:7" x14ac:dyDescent="0.3">
      <c r="A3592" s="1" t="s">
        <v>78</v>
      </c>
      <c r="B3592">
        <v>2021</v>
      </c>
      <c r="C3592" s="1" t="s">
        <v>98</v>
      </c>
      <c r="D3592" s="1" t="s">
        <v>351</v>
      </c>
      <c r="E3592">
        <v>0</v>
      </c>
      <c r="F3592">
        <v>0</v>
      </c>
      <c r="G3592">
        <v>0</v>
      </c>
    </row>
    <row r="3593" spans="1:7" x14ac:dyDescent="0.3">
      <c r="A3593" s="1"/>
      <c r="C3593" s="1"/>
    </row>
    <row r="3594" spans="1:7" x14ac:dyDescent="0.3">
      <c r="A3594" s="1"/>
      <c r="C3594" s="1"/>
    </row>
    <row r="3595" spans="1:7" x14ac:dyDescent="0.3">
      <c r="A3595" s="1"/>
      <c r="C3595" s="1"/>
    </row>
    <row r="3596" spans="1:7" x14ac:dyDescent="0.3">
      <c r="A3596" s="1"/>
      <c r="C3596" s="1"/>
    </row>
    <row r="3597" spans="1:7" x14ac:dyDescent="0.3">
      <c r="A3597" s="1"/>
      <c r="C3597" s="1"/>
    </row>
    <row r="3598" spans="1:7" x14ac:dyDescent="0.3">
      <c r="A3598" s="1"/>
      <c r="C3598" s="1"/>
    </row>
    <row r="3599" spans="1:7" x14ac:dyDescent="0.3">
      <c r="A3599" s="1"/>
      <c r="C3599" s="1"/>
    </row>
    <row r="3600" spans="1:7" x14ac:dyDescent="0.3">
      <c r="A3600" s="1"/>
      <c r="C3600" s="1"/>
    </row>
    <row r="3601" spans="1:3" x14ac:dyDescent="0.3">
      <c r="A3601" s="1"/>
      <c r="C3601" s="1"/>
    </row>
    <row r="3602" spans="1:3" x14ac:dyDescent="0.3">
      <c r="A3602" s="1"/>
      <c r="C3602" s="1"/>
    </row>
    <row r="3603" spans="1:3" x14ac:dyDescent="0.3">
      <c r="A3603" s="1"/>
      <c r="C3603" s="1"/>
    </row>
    <row r="3604" spans="1:3" x14ac:dyDescent="0.3">
      <c r="A3604" s="1"/>
      <c r="C3604" s="1"/>
    </row>
    <row r="3605" spans="1:3" x14ac:dyDescent="0.3">
      <c r="A3605" s="1"/>
      <c r="C3605" s="1"/>
    </row>
    <row r="3606" spans="1:3" x14ac:dyDescent="0.3">
      <c r="A3606" s="1"/>
      <c r="C3606" s="1"/>
    </row>
    <row r="3607" spans="1:3" x14ac:dyDescent="0.3">
      <c r="A3607" s="1"/>
      <c r="C3607" s="1"/>
    </row>
    <row r="3608" spans="1:3" x14ac:dyDescent="0.3">
      <c r="A3608" s="1"/>
      <c r="C3608" s="1"/>
    </row>
    <row r="3609" spans="1:3" x14ac:dyDescent="0.3">
      <c r="A3609" s="1"/>
      <c r="C3609" s="1"/>
    </row>
    <row r="3610" spans="1:3" x14ac:dyDescent="0.3">
      <c r="A3610" s="1"/>
      <c r="C3610" s="1"/>
    </row>
    <row r="3611" spans="1:3" x14ac:dyDescent="0.3">
      <c r="A3611" s="1"/>
      <c r="C3611" s="1"/>
    </row>
    <row r="3612" spans="1:3" x14ac:dyDescent="0.3">
      <c r="A3612" s="1"/>
      <c r="C3612" s="1"/>
    </row>
    <row r="3613" spans="1:3" x14ac:dyDescent="0.3">
      <c r="A3613" s="1"/>
      <c r="C3613" s="1"/>
    </row>
    <row r="3614" spans="1:3" x14ac:dyDescent="0.3">
      <c r="A3614" s="1"/>
      <c r="C3614" s="1"/>
    </row>
    <row r="3615" spans="1:3" x14ac:dyDescent="0.3">
      <c r="A3615" s="1"/>
      <c r="C3615" s="1"/>
    </row>
    <row r="3616" spans="1:3" x14ac:dyDescent="0.3">
      <c r="A3616" s="1"/>
      <c r="C3616" s="1"/>
    </row>
    <row r="3617" spans="1:3" x14ac:dyDescent="0.3">
      <c r="A3617" s="1"/>
      <c r="C3617" s="1"/>
    </row>
    <row r="3618" spans="1:3" x14ac:dyDescent="0.3">
      <c r="A3618" s="1"/>
      <c r="C3618" s="1"/>
    </row>
    <row r="3619" spans="1:3" x14ac:dyDescent="0.3">
      <c r="A3619" s="1"/>
      <c r="C3619" s="1"/>
    </row>
    <row r="3620" spans="1:3" x14ac:dyDescent="0.3">
      <c r="A3620" s="1"/>
      <c r="C3620" s="1"/>
    </row>
    <row r="3621" spans="1:3" x14ac:dyDescent="0.3">
      <c r="A3621" s="1"/>
      <c r="C3621" s="1"/>
    </row>
    <row r="3622" spans="1:3" x14ac:dyDescent="0.3">
      <c r="A3622" s="1"/>
      <c r="C3622" s="1"/>
    </row>
    <row r="3623" spans="1:3" x14ac:dyDescent="0.3">
      <c r="A3623" s="1"/>
      <c r="C3623" s="1"/>
    </row>
    <row r="3624" spans="1:3" x14ac:dyDescent="0.3">
      <c r="A3624" s="1"/>
      <c r="C3624" s="1"/>
    </row>
    <row r="3625" spans="1:3" x14ac:dyDescent="0.3">
      <c r="A3625" s="1"/>
      <c r="C3625" s="1"/>
    </row>
    <row r="3626" spans="1:3" x14ac:dyDescent="0.3">
      <c r="A3626" s="1"/>
      <c r="C3626" s="1"/>
    </row>
    <row r="3627" spans="1:3" x14ac:dyDescent="0.3">
      <c r="A3627" s="1"/>
      <c r="C3627" s="1"/>
    </row>
    <row r="3628" spans="1:3" x14ac:dyDescent="0.3">
      <c r="A3628" s="1"/>
      <c r="C3628" s="1"/>
    </row>
    <row r="3629" spans="1:3" x14ac:dyDescent="0.3">
      <c r="A3629" s="1"/>
      <c r="C3629" s="1"/>
    </row>
    <row r="3630" spans="1:3" x14ac:dyDescent="0.3">
      <c r="A3630" s="1"/>
      <c r="C3630" s="1"/>
    </row>
    <row r="3631" spans="1:3" x14ac:dyDescent="0.3">
      <c r="A3631" s="1"/>
      <c r="C3631" s="1"/>
    </row>
    <row r="3632" spans="1:3" x14ac:dyDescent="0.3">
      <c r="A3632" s="1"/>
      <c r="C3632" s="1"/>
    </row>
    <row r="3633" spans="1:3" x14ac:dyDescent="0.3">
      <c r="A3633" s="1"/>
      <c r="C3633" s="1"/>
    </row>
    <row r="3634" spans="1:3" x14ac:dyDescent="0.3">
      <c r="A3634" s="1"/>
      <c r="C3634" s="1"/>
    </row>
    <row r="3635" spans="1:3" x14ac:dyDescent="0.3">
      <c r="A3635" s="1"/>
      <c r="C3635" s="1"/>
    </row>
    <row r="3636" spans="1:3" x14ac:dyDescent="0.3">
      <c r="A3636" s="1"/>
      <c r="C3636" s="1"/>
    </row>
    <row r="3637" spans="1:3" x14ac:dyDescent="0.3">
      <c r="A3637" s="1"/>
      <c r="C3637" s="1"/>
    </row>
    <row r="3638" spans="1:3" x14ac:dyDescent="0.3">
      <c r="A3638" s="1"/>
      <c r="C3638" s="1"/>
    </row>
    <row r="3639" spans="1:3" x14ac:dyDescent="0.3">
      <c r="A3639" s="1"/>
      <c r="C3639" s="1"/>
    </row>
    <row r="3640" spans="1:3" x14ac:dyDescent="0.3">
      <c r="A3640" s="1"/>
      <c r="C3640" s="1"/>
    </row>
    <row r="3641" spans="1:3" x14ac:dyDescent="0.3">
      <c r="A3641" s="1"/>
      <c r="C3641" s="1"/>
    </row>
    <row r="3642" spans="1:3" x14ac:dyDescent="0.3">
      <c r="A3642" s="1"/>
      <c r="C3642" s="1"/>
    </row>
    <row r="3643" spans="1:3" x14ac:dyDescent="0.3">
      <c r="A3643" s="1"/>
      <c r="C3643" s="1"/>
    </row>
    <row r="3644" spans="1:3" x14ac:dyDescent="0.3">
      <c r="A3644" s="1"/>
      <c r="C3644" s="1"/>
    </row>
    <row r="3645" spans="1:3" x14ac:dyDescent="0.3">
      <c r="A3645" s="1"/>
      <c r="C3645" s="1"/>
    </row>
    <row r="3646" spans="1:3" x14ac:dyDescent="0.3">
      <c r="A3646" s="1"/>
      <c r="C3646" s="1"/>
    </row>
    <row r="3647" spans="1:3" x14ac:dyDescent="0.3">
      <c r="A3647" s="1"/>
      <c r="C3647" s="1"/>
    </row>
    <row r="3648" spans="1:3" x14ac:dyDescent="0.3">
      <c r="A3648" s="1"/>
      <c r="C3648" s="1"/>
    </row>
    <row r="3649" spans="1:3" x14ac:dyDescent="0.3">
      <c r="A3649" s="1"/>
      <c r="C3649" s="1"/>
    </row>
    <row r="3650" spans="1:3" x14ac:dyDescent="0.3">
      <c r="A3650" s="1"/>
      <c r="C3650" s="1"/>
    </row>
    <row r="3651" spans="1:3" x14ac:dyDescent="0.3">
      <c r="A3651" s="1"/>
      <c r="C3651" s="1"/>
    </row>
    <row r="3652" spans="1:3" x14ac:dyDescent="0.3">
      <c r="A3652" s="1"/>
      <c r="C3652" s="1"/>
    </row>
    <row r="3653" spans="1:3" x14ac:dyDescent="0.3">
      <c r="A3653" s="1"/>
      <c r="C3653" s="1"/>
    </row>
    <row r="3654" spans="1:3" x14ac:dyDescent="0.3">
      <c r="A3654" s="1"/>
      <c r="C3654" s="1"/>
    </row>
    <row r="3655" spans="1:3" x14ac:dyDescent="0.3">
      <c r="A3655" s="1"/>
      <c r="C3655" s="1"/>
    </row>
    <row r="3656" spans="1:3" x14ac:dyDescent="0.3">
      <c r="A3656" s="1"/>
      <c r="C3656" s="1"/>
    </row>
    <row r="3657" spans="1:3" x14ac:dyDescent="0.3">
      <c r="A3657" s="1"/>
      <c r="C3657" s="1"/>
    </row>
    <row r="3658" spans="1:3" x14ac:dyDescent="0.3">
      <c r="A3658" s="1"/>
      <c r="C3658" s="1"/>
    </row>
    <row r="3659" spans="1:3" x14ac:dyDescent="0.3">
      <c r="A3659" s="1"/>
      <c r="C3659" s="1"/>
    </row>
    <row r="3660" spans="1:3" x14ac:dyDescent="0.3">
      <c r="A3660" s="1"/>
      <c r="C3660" s="1"/>
    </row>
    <row r="3661" spans="1:3" x14ac:dyDescent="0.3">
      <c r="A3661" s="1"/>
      <c r="C3661" s="1"/>
    </row>
    <row r="3662" spans="1:3" x14ac:dyDescent="0.3">
      <c r="A3662" s="1"/>
      <c r="C3662" s="1"/>
    </row>
    <row r="3663" spans="1:3" x14ac:dyDescent="0.3">
      <c r="A3663" s="1"/>
      <c r="C3663" s="1"/>
    </row>
    <row r="3664" spans="1:3" x14ac:dyDescent="0.3">
      <c r="A3664" s="1"/>
      <c r="C3664" s="1"/>
    </row>
    <row r="3665" spans="1:3" x14ac:dyDescent="0.3">
      <c r="A3665" s="1"/>
      <c r="C3665" s="1"/>
    </row>
    <row r="3666" spans="1:3" x14ac:dyDescent="0.3">
      <c r="A3666" s="1"/>
      <c r="C3666" s="1"/>
    </row>
    <row r="3667" spans="1:3" x14ac:dyDescent="0.3">
      <c r="A3667" s="1"/>
      <c r="C3667" s="1"/>
    </row>
    <row r="3668" spans="1:3" x14ac:dyDescent="0.3">
      <c r="A3668" s="1"/>
      <c r="C3668" s="1"/>
    </row>
    <row r="3669" spans="1:3" x14ac:dyDescent="0.3">
      <c r="A3669" s="1"/>
      <c r="C3669" s="1"/>
    </row>
    <row r="3670" spans="1:3" x14ac:dyDescent="0.3">
      <c r="A3670" s="1"/>
      <c r="C3670" s="1"/>
    </row>
    <row r="3671" spans="1:3" x14ac:dyDescent="0.3">
      <c r="A3671" s="1"/>
      <c r="C3671" s="1"/>
    </row>
    <row r="3672" spans="1:3" x14ac:dyDescent="0.3">
      <c r="A3672" s="1"/>
      <c r="C3672" s="1"/>
    </row>
    <row r="3673" spans="1:3" x14ac:dyDescent="0.3">
      <c r="A3673" s="1"/>
      <c r="C3673" s="1"/>
    </row>
    <row r="3674" spans="1:3" x14ac:dyDescent="0.3">
      <c r="A3674" s="1"/>
      <c r="C3674" s="1"/>
    </row>
    <row r="3675" spans="1:3" x14ac:dyDescent="0.3">
      <c r="A3675" s="1"/>
      <c r="C3675" s="1"/>
    </row>
    <row r="3676" spans="1:3" x14ac:dyDescent="0.3">
      <c r="A3676" s="1"/>
      <c r="C3676" s="1"/>
    </row>
    <row r="3677" spans="1:3" x14ac:dyDescent="0.3">
      <c r="A3677" s="1"/>
      <c r="C3677" s="1"/>
    </row>
    <row r="3678" spans="1:3" x14ac:dyDescent="0.3">
      <c r="A3678" s="1"/>
      <c r="C3678" s="1"/>
    </row>
    <row r="3679" spans="1:3" x14ac:dyDescent="0.3">
      <c r="A3679" s="1"/>
      <c r="C3679" s="1"/>
    </row>
    <row r="3680" spans="1:3" x14ac:dyDescent="0.3">
      <c r="A3680" s="1"/>
      <c r="C3680" s="1"/>
    </row>
    <row r="3681" spans="1:3" x14ac:dyDescent="0.3">
      <c r="A3681" s="1"/>
      <c r="C3681" s="1"/>
    </row>
    <row r="3682" spans="1:3" x14ac:dyDescent="0.3">
      <c r="A3682" s="1"/>
      <c r="C3682" s="1"/>
    </row>
    <row r="3683" spans="1:3" x14ac:dyDescent="0.3">
      <c r="A3683" s="1"/>
      <c r="C3683" s="1"/>
    </row>
    <row r="3684" spans="1:3" x14ac:dyDescent="0.3">
      <c r="A3684" s="1"/>
      <c r="C3684" s="1"/>
    </row>
    <row r="3685" spans="1:3" x14ac:dyDescent="0.3">
      <c r="A3685" s="1"/>
      <c r="C3685" s="1"/>
    </row>
    <row r="3686" spans="1:3" x14ac:dyDescent="0.3">
      <c r="A3686" s="1"/>
      <c r="C3686" s="1"/>
    </row>
    <row r="3687" spans="1:3" x14ac:dyDescent="0.3">
      <c r="A3687" s="1"/>
      <c r="C3687" s="1"/>
    </row>
    <row r="3688" spans="1:3" x14ac:dyDescent="0.3">
      <c r="A3688" s="1"/>
      <c r="C3688" s="1"/>
    </row>
    <row r="3689" spans="1:3" x14ac:dyDescent="0.3">
      <c r="A3689" s="1"/>
      <c r="C3689" s="1"/>
    </row>
    <row r="3690" spans="1:3" x14ac:dyDescent="0.3">
      <c r="A3690" s="1"/>
      <c r="C3690" s="1"/>
    </row>
    <row r="3691" spans="1:3" x14ac:dyDescent="0.3">
      <c r="A3691" s="1"/>
      <c r="C3691" s="1"/>
    </row>
    <row r="3692" spans="1:3" x14ac:dyDescent="0.3">
      <c r="A3692" s="1"/>
      <c r="C3692" s="1"/>
    </row>
    <row r="3693" spans="1:3" x14ac:dyDescent="0.3">
      <c r="A3693" s="1"/>
      <c r="C3693" s="1"/>
    </row>
    <row r="3694" spans="1:3" x14ac:dyDescent="0.3">
      <c r="A3694" s="1"/>
      <c r="C3694" s="1"/>
    </row>
    <row r="3695" spans="1:3" x14ac:dyDescent="0.3">
      <c r="A3695" s="1"/>
      <c r="C3695" s="1"/>
    </row>
    <row r="3696" spans="1:3" x14ac:dyDescent="0.3">
      <c r="A3696" s="1"/>
      <c r="C3696" s="1"/>
    </row>
    <row r="3697" spans="1:3" x14ac:dyDescent="0.3">
      <c r="A3697" s="1"/>
      <c r="C3697" s="1"/>
    </row>
    <row r="3698" spans="1:3" x14ac:dyDescent="0.3">
      <c r="A3698" s="1"/>
      <c r="C3698" s="1"/>
    </row>
    <row r="3699" spans="1:3" x14ac:dyDescent="0.3">
      <c r="A3699" s="1"/>
      <c r="C3699" s="1"/>
    </row>
    <row r="3700" spans="1:3" x14ac:dyDescent="0.3">
      <c r="A3700" s="1"/>
      <c r="C3700" s="1"/>
    </row>
    <row r="3701" spans="1:3" x14ac:dyDescent="0.3">
      <c r="A3701" s="1"/>
      <c r="C3701" s="1"/>
    </row>
    <row r="3702" spans="1:3" x14ac:dyDescent="0.3">
      <c r="A3702" s="1"/>
      <c r="C3702" s="1"/>
    </row>
    <row r="3703" spans="1:3" x14ac:dyDescent="0.3">
      <c r="A3703" s="1"/>
      <c r="C3703" s="1"/>
    </row>
    <row r="3704" spans="1:3" x14ac:dyDescent="0.3">
      <c r="A3704" s="1"/>
      <c r="C3704" s="1"/>
    </row>
    <row r="3705" spans="1:3" x14ac:dyDescent="0.3">
      <c r="A3705" s="1"/>
      <c r="C3705" s="1"/>
    </row>
    <row r="3706" spans="1:3" x14ac:dyDescent="0.3">
      <c r="A3706" s="1"/>
      <c r="C3706" s="1"/>
    </row>
    <row r="3707" spans="1:3" x14ac:dyDescent="0.3">
      <c r="A3707" s="1"/>
      <c r="C3707" s="1"/>
    </row>
    <row r="3708" spans="1:3" x14ac:dyDescent="0.3">
      <c r="A3708" s="1"/>
      <c r="C3708" s="1"/>
    </row>
    <row r="3709" spans="1:3" x14ac:dyDescent="0.3">
      <c r="A3709" s="1"/>
      <c r="C3709" s="1"/>
    </row>
    <row r="3710" spans="1:3" x14ac:dyDescent="0.3">
      <c r="A3710" s="1"/>
      <c r="C3710" s="1"/>
    </row>
    <row r="3711" spans="1:3" x14ac:dyDescent="0.3">
      <c r="A3711" s="1"/>
      <c r="C3711" s="1"/>
    </row>
    <row r="3712" spans="1:3" x14ac:dyDescent="0.3">
      <c r="A3712" s="1"/>
      <c r="C3712" s="1"/>
    </row>
    <row r="3713" spans="1:3" x14ac:dyDescent="0.3">
      <c r="A3713" s="1"/>
      <c r="C3713" s="1"/>
    </row>
    <row r="3714" spans="1:3" x14ac:dyDescent="0.3">
      <c r="A3714" s="1"/>
      <c r="C3714" s="1"/>
    </row>
    <row r="3715" spans="1:3" x14ac:dyDescent="0.3">
      <c r="A3715" s="1"/>
      <c r="C3715" s="1"/>
    </row>
    <row r="3716" spans="1:3" x14ac:dyDescent="0.3">
      <c r="A3716" s="1"/>
      <c r="C3716" s="1"/>
    </row>
    <row r="3717" spans="1:3" x14ac:dyDescent="0.3">
      <c r="A3717" s="1"/>
      <c r="C3717" s="1"/>
    </row>
    <row r="3718" spans="1:3" x14ac:dyDescent="0.3">
      <c r="A3718" s="1"/>
      <c r="C3718" s="1"/>
    </row>
    <row r="3719" spans="1:3" x14ac:dyDescent="0.3">
      <c r="A3719" s="1"/>
      <c r="C3719" s="1"/>
    </row>
    <row r="3720" spans="1:3" x14ac:dyDescent="0.3">
      <c r="A3720" s="1"/>
      <c r="C3720" s="1"/>
    </row>
    <row r="3721" spans="1:3" x14ac:dyDescent="0.3">
      <c r="A3721" s="1"/>
      <c r="C3721" s="1"/>
    </row>
    <row r="3722" spans="1:3" x14ac:dyDescent="0.3">
      <c r="A3722" s="1"/>
      <c r="C3722" s="1"/>
    </row>
    <row r="3723" spans="1:3" x14ac:dyDescent="0.3">
      <c r="A3723" s="1"/>
      <c r="C3723" s="1"/>
    </row>
    <row r="3724" spans="1:3" x14ac:dyDescent="0.3">
      <c r="A3724" s="1"/>
      <c r="C3724" s="1"/>
    </row>
    <row r="3725" spans="1:3" x14ac:dyDescent="0.3">
      <c r="A3725" s="1"/>
      <c r="C3725" s="1"/>
    </row>
    <row r="3726" spans="1:3" x14ac:dyDescent="0.3">
      <c r="A3726" s="1"/>
      <c r="C3726" s="1"/>
    </row>
    <row r="3727" spans="1:3" x14ac:dyDescent="0.3">
      <c r="A3727" s="1"/>
      <c r="C3727" s="1"/>
    </row>
    <row r="3728" spans="1:3" x14ac:dyDescent="0.3">
      <c r="A3728" s="1"/>
      <c r="C3728" s="1"/>
    </row>
    <row r="3729" spans="1:3" x14ac:dyDescent="0.3">
      <c r="A3729" s="1"/>
      <c r="C3729" s="1"/>
    </row>
    <row r="3730" spans="1:3" x14ac:dyDescent="0.3">
      <c r="A3730" s="1"/>
      <c r="C3730" s="1"/>
    </row>
    <row r="3731" spans="1:3" x14ac:dyDescent="0.3">
      <c r="A3731" s="1"/>
      <c r="C3731" s="1"/>
    </row>
    <row r="3732" spans="1:3" x14ac:dyDescent="0.3">
      <c r="A3732" s="1"/>
      <c r="C3732" s="1"/>
    </row>
    <row r="3733" spans="1:3" x14ac:dyDescent="0.3">
      <c r="A3733" s="1"/>
      <c r="C3733" s="1"/>
    </row>
    <row r="3734" spans="1:3" x14ac:dyDescent="0.3">
      <c r="A3734" s="1"/>
      <c r="C3734" s="1"/>
    </row>
    <row r="3735" spans="1:3" x14ac:dyDescent="0.3">
      <c r="A3735" s="1"/>
      <c r="C3735" s="1"/>
    </row>
    <row r="3736" spans="1:3" x14ac:dyDescent="0.3">
      <c r="A3736" s="1"/>
      <c r="C3736" s="1"/>
    </row>
    <row r="3737" spans="1:3" x14ac:dyDescent="0.3">
      <c r="A3737" s="1"/>
      <c r="C3737" s="1"/>
    </row>
    <row r="3738" spans="1:3" x14ac:dyDescent="0.3">
      <c r="A3738" s="1"/>
      <c r="C3738" s="1"/>
    </row>
    <row r="3739" spans="1:3" x14ac:dyDescent="0.3">
      <c r="A3739" s="1"/>
      <c r="C3739" s="1"/>
    </row>
    <row r="3740" spans="1:3" x14ac:dyDescent="0.3">
      <c r="A3740" s="1"/>
      <c r="C3740" s="1"/>
    </row>
    <row r="3741" spans="1:3" x14ac:dyDescent="0.3">
      <c r="A3741" s="1"/>
      <c r="C3741" s="1"/>
    </row>
    <row r="3742" spans="1:3" x14ac:dyDescent="0.3">
      <c r="A3742" s="1"/>
      <c r="C3742" s="1"/>
    </row>
    <row r="3743" spans="1:3" x14ac:dyDescent="0.3">
      <c r="A3743" s="1"/>
      <c r="C3743" s="1"/>
    </row>
    <row r="3744" spans="1:3" x14ac:dyDescent="0.3">
      <c r="A3744" s="1"/>
      <c r="C3744" s="1"/>
    </row>
    <row r="3745" spans="1:3" x14ac:dyDescent="0.3">
      <c r="A3745" s="1"/>
      <c r="C3745" s="1"/>
    </row>
    <row r="3746" spans="1:3" x14ac:dyDescent="0.3">
      <c r="A3746" s="1"/>
      <c r="C3746" s="1"/>
    </row>
    <row r="3747" spans="1:3" x14ac:dyDescent="0.3">
      <c r="A3747" s="1"/>
      <c r="C3747" s="1"/>
    </row>
    <row r="3748" spans="1:3" x14ac:dyDescent="0.3">
      <c r="A3748" s="1"/>
      <c r="C3748" s="1"/>
    </row>
    <row r="3749" spans="1:3" x14ac:dyDescent="0.3">
      <c r="A3749" s="1"/>
      <c r="C3749" s="1"/>
    </row>
    <row r="3750" spans="1:3" x14ac:dyDescent="0.3">
      <c r="A3750" s="1"/>
      <c r="C3750" s="1"/>
    </row>
    <row r="3751" spans="1:3" x14ac:dyDescent="0.3">
      <c r="A3751" s="1"/>
      <c r="C3751" s="1"/>
    </row>
    <row r="3752" spans="1:3" x14ac:dyDescent="0.3">
      <c r="A3752" s="1"/>
      <c r="C3752" s="1"/>
    </row>
    <row r="3753" spans="1:3" x14ac:dyDescent="0.3">
      <c r="A3753" s="1"/>
      <c r="C3753" s="1"/>
    </row>
    <row r="3754" spans="1:3" x14ac:dyDescent="0.3">
      <c r="A3754" s="1"/>
      <c r="C3754" s="1"/>
    </row>
    <row r="3755" spans="1:3" x14ac:dyDescent="0.3">
      <c r="A3755" s="1"/>
      <c r="C3755" s="1"/>
    </row>
    <row r="3756" spans="1:3" x14ac:dyDescent="0.3">
      <c r="A3756" s="1"/>
      <c r="C3756" s="1"/>
    </row>
    <row r="3757" spans="1:3" x14ac:dyDescent="0.3">
      <c r="A3757" s="1"/>
      <c r="C3757" s="1"/>
    </row>
    <row r="3758" spans="1:3" x14ac:dyDescent="0.3">
      <c r="A3758" s="1"/>
      <c r="C3758" s="1"/>
    </row>
    <row r="3759" spans="1:3" x14ac:dyDescent="0.3">
      <c r="A3759" s="1"/>
      <c r="C3759" s="1"/>
    </row>
    <row r="3760" spans="1:3" x14ac:dyDescent="0.3">
      <c r="A3760" s="1"/>
      <c r="C3760" s="1"/>
    </row>
    <row r="3761" spans="1:3" x14ac:dyDescent="0.3">
      <c r="A3761" s="1"/>
      <c r="C3761" s="1"/>
    </row>
    <row r="3762" spans="1:3" x14ac:dyDescent="0.3">
      <c r="A3762" s="1"/>
      <c r="C3762" s="1"/>
    </row>
    <row r="3763" spans="1:3" x14ac:dyDescent="0.3">
      <c r="A3763" s="1"/>
      <c r="C3763" s="1"/>
    </row>
    <row r="3764" spans="1:3" x14ac:dyDescent="0.3">
      <c r="A3764" s="1"/>
      <c r="C3764" s="1"/>
    </row>
    <row r="3765" spans="1:3" x14ac:dyDescent="0.3">
      <c r="A3765" s="1"/>
      <c r="C3765" s="1"/>
    </row>
    <row r="3766" spans="1:3" x14ac:dyDescent="0.3">
      <c r="A3766" s="1"/>
      <c r="C3766" s="1"/>
    </row>
    <row r="3767" spans="1:3" x14ac:dyDescent="0.3">
      <c r="A3767" s="1"/>
      <c r="C3767" s="1"/>
    </row>
    <row r="3768" spans="1:3" x14ac:dyDescent="0.3">
      <c r="A3768" s="1"/>
      <c r="C3768" s="1"/>
    </row>
    <row r="3769" spans="1:3" x14ac:dyDescent="0.3">
      <c r="A3769" s="1"/>
      <c r="C3769" s="1"/>
    </row>
    <row r="3770" spans="1:3" x14ac:dyDescent="0.3">
      <c r="A3770" s="1"/>
      <c r="C3770" s="1"/>
    </row>
    <row r="3771" spans="1:3" x14ac:dyDescent="0.3">
      <c r="A3771" s="1"/>
      <c r="C3771" s="1"/>
    </row>
    <row r="3772" spans="1:3" x14ac:dyDescent="0.3">
      <c r="A3772" s="1"/>
      <c r="C3772" s="1"/>
    </row>
    <row r="3773" spans="1:3" x14ac:dyDescent="0.3">
      <c r="A3773" s="1"/>
      <c r="C3773" s="1"/>
    </row>
    <row r="3774" spans="1:3" x14ac:dyDescent="0.3">
      <c r="A3774" s="1"/>
      <c r="C3774" s="1"/>
    </row>
    <row r="3775" spans="1:3" x14ac:dyDescent="0.3">
      <c r="A3775" s="1"/>
      <c r="C3775" s="1"/>
    </row>
    <row r="3776" spans="1:3" x14ac:dyDescent="0.3">
      <c r="A3776" s="1"/>
      <c r="C3776" s="1"/>
    </row>
    <row r="3777" spans="1:3" x14ac:dyDescent="0.3">
      <c r="A3777" s="1"/>
      <c r="C3777" s="1"/>
    </row>
    <row r="3778" spans="1:3" x14ac:dyDescent="0.3">
      <c r="A3778" s="1"/>
      <c r="C3778" s="1"/>
    </row>
    <row r="3779" spans="1:3" x14ac:dyDescent="0.3">
      <c r="A3779" s="1"/>
      <c r="C3779" s="1"/>
    </row>
    <row r="3780" spans="1:3" x14ac:dyDescent="0.3">
      <c r="A3780" s="1"/>
      <c r="C3780" s="1"/>
    </row>
    <row r="3781" spans="1:3" x14ac:dyDescent="0.3">
      <c r="A3781" s="1"/>
      <c r="C3781" s="1"/>
    </row>
    <row r="3782" spans="1:3" x14ac:dyDescent="0.3">
      <c r="A3782" s="1"/>
      <c r="C3782" s="1"/>
    </row>
    <row r="3783" spans="1:3" x14ac:dyDescent="0.3">
      <c r="A3783" s="1"/>
      <c r="C3783" s="1"/>
    </row>
    <row r="3784" spans="1:3" x14ac:dyDescent="0.3">
      <c r="A3784" s="1"/>
      <c r="C3784" s="1"/>
    </row>
    <row r="3785" spans="1:3" x14ac:dyDescent="0.3">
      <c r="A3785" s="1"/>
      <c r="C3785" s="1"/>
    </row>
    <row r="3786" spans="1:3" x14ac:dyDescent="0.3">
      <c r="A3786" s="1"/>
      <c r="C3786" s="1"/>
    </row>
    <row r="3787" spans="1:3" x14ac:dyDescent="0.3">
      <c r="A3787" s="1"/>
      <c r="C3787" s="1"/>
    </row>
    <row r="3788" spans="1:3" x14ac:dyDescent="0.3">
      <c r="A3788" s="1"/>
      <c r="C3788" s="1"/>
    </row>
    <row r="3789" spans="1:3" x14ac:dyDescent="0.3">
      <c r="A3789" s="1"/>
      <c r="C3789" s="1"/>
    </row>
    <row r="3790" spans="1:3" x14ac:dyDescent="0.3">
      <c r="A3790" s="1"/>
      <c r="C3790" s="1"/>
    </row>
    <row r="3791" spans="1:3" x14ac:dyDescent="0.3">
      <c r="A3791" s="1"/>
      <c r="C3791" s="1"/>
    </row>
    <row r="3792" spans="1:3" x14ac:dyDescent="0.3">
      <c r="A3792" s="1"/>
      <c r="C3792" s="1"/>
    </row>
    <row r="3793" spans="1:3" x14ac:dyDescent="0.3">
      <c r="A3793" s="1"/>
      <c r="C3793" s="1"/>
    </row>
    <row r="3794" spans="1:3" x14ac:dyDescent="0.3">
      <c r="A3794" s="1"/>
      <c r="C3794" s="1"/>
    </row>
    <row r="3795" spans="1:3" x14ac:dyDescent="0.3">
      <c r="A3795" s="1"/>
      <c r="C3795" s="1"/>
    </row>
    <row r="3796" spans="1:3" x14ac:dyDescent="0.3">
      <c r="A3796" s="1"/>
      <c r="C3796" s="1"/>
    </row>
    <row r="3797" spans="1:3" x14ac:dyDescent="0.3">
      <c r="A3797" s="1"/>
      <c r="C3797" s="1"/>
    </row>
    <row r="3798" spans="1:3" x14ac:dyDescent="0.3">
      <c r="A3798" s="1"/>
      <c r="C3798" s="1"/>
    </row>
    <row r="3799" spans="1:3" x14ac:dyDescent="0.3">
      <c r="A3799" s="1"/>
      <c r="C3799" s="1"/>
    </row>
    <row r="3800" spans="1:3" x14ac:dyDescent="0.3">
      <c r="A3800" s="1"/>
      <c r="C3800" s="1"/>
    </row>
    <row r="3801" spans="1:3" x14ac:dyDescent="0.3">
      <c r="A3801" s="1"/>
      <c r="C3801" s="1"/>
    </row>
    <row r="3802" spans="1:3" x14ac:dyDescent="0.3">
      <c r="A3802" s="1"/>
      <c r="C3802" s="1"/>
    </row>
    <row r="3803" spans="1:3" x14ac:dyDescent="0.3">
      <c r="A3803" s="1"/>
      <c r="C3803" s="1"/>
    </row>
    <row r="3804" spans="1:3" x14ac:dyDescent="0.3">
      <c r="A3804" s="1"/>
      <c r="C3804" s="1"/>
    </row>
    <row r="3805" spans="1:3" x14ac:dyDescent="0.3">
      <c r="A3805" s="1"/>
      <c r="C3805" s="1"/>
    </row>
    <row r="3806" spans="1:3" x14ac:dyDescent="0.3">
      <c r="A3806" s="1"/>
      <c r="C3806" s="1"/>
    </row>
    <row r="3807" spans="1:3" x14ac:dyDescent="0.3">
      <c r="A3807" s="1"/>
      <c r="C3807" s="1"/>
    </row>
    <row r="3808" spans="1:3" x14ac:dyDescent="0.3">
      <c r="A3808" s="1"/>
      <c r="C3808" s="1"/>
    </row>
    <row r="3809" spans="1:3" x14ac:dyDescent="0.3">
      <c r="A3809" s="1"/>
      <c r="C3809" s="1"/>
    </row>
    <row r="3810" spans="1:3" x14ac:dyDescent="0.3">
      <c r="A3810" s="1"/>
      <c r="C3810" s="1"/>
    </row>
    <row r="3811" spans="1:3" x14ac:dyDescent="0.3">
      <c r="A3811" s="1"/>
      <c r="C3811" s="1"/>
    </row>
    <row r="3812" spans="1:3" x14ac:dyDescent="0.3">
      <c r="A3812" s="1"/>
      <c r="C3812" s="1"/>
    </row>
    <row r="3813" spans="1:3" x14ac:dyDescent="0.3">
      <c r="A3813" s="1"/>
      <c r="C3813" s="1"/>
    </row>
    <row r="3814" spans="1:3" x14ac:dyDescent="0.3">
      <c r="A3814" s="1"/>
      <c r="C3814" s="1"/>
    </row>
    <row r="3815" spans="1:3" x14ac:dyDescent="0.3">
      <c r="A3815" s="1"/>
      <c r="C3815" s="1"/>
    </row>
    <row r="3816" spans="1:3" x14ac:dyDescent="0.3">
      <c r="A3816" s="1"/>
      <c r="C3816" s="1"/>
    </row>
    <row r="3817" spans="1:3" x14ac:dyDescent="0.3">
      <c r="A3817" s="1"/>
      <c r="C3817" s="1"/>
    </row>
    <row r="3818" spans="1:3" x14ac:dyDescent="0.3">
      <c r="A3818" s="1"/>
      <c r="C3818" s="1"/>
    </row>
    <row r="3819" spans="1:3" x14ac:dyDescent="0.3">
      <c r="A3819" s="1"/>
      <c r="C3819" s="1"/>
    </row>
    <row r="3820" spans="1:3" x14ac:dyDescent="0.3">
      <c r="A3820" s="1"/>
      <c r="C3820" s="1"/>
    </row>
    <row r="3821" spans="1:3" x14ac:dyDescent="0.3">
      <c r="A3821" s="1"/>
      <c r="C3821" s="1"/>
    </row>
    <row r="3822" spans="1:3" x14ac:dyDescent="0.3">
      <c r="A3822" s="1"/>
      <c r="C3822" s="1"/>
    </row>
    <row r="3823" spans="1:3" x14ac:dyDescent="0.3">
      <c r="A3823" s="1"/>
      <c r="C3823" s="1"/>
    </row>
    <row r="3824" spans="1:3" x14ac:dyDescent="0.3">
      <c r="A3824" s="1"/>
      <c r="C3824" s="1"/>
    </row>
    <row r="3825" spans="1:3" x14ac:dyDescent="0.3">
      <c r="A3825" s="1"/>
      <c r="C3825" s="1"/>
    </row>
    <row r="3826" spans="1:3" x14ac:dyDescent="0.3">
      <c r="A3826" s="1"/>
      <c r="C3826" s="1"/>
    </row>
    <row r="3827" spans="1:3" x14ac:dyDescent="0.3">
      <c r="A3827" s="1"/>
      <c r="C3827" s="1"/>
    </row>
    <row r="3828" spans="1:3" x14ac:dyDescent="0.3">
      <c r="A3828" s="1"/>
      <c r="C3828" s="1"/>
    </row>
    <row r="3829" spans="1:3" x14ac:dyDescent="0.3">
      <c r="A3829" s="1"/>
      <c r="C3829" s="1"/>
    </row>
    <row r="3830" spans="1:3" x14ac:dyDescent="0.3">
      <c r="A3830" s="1"/>
      <c r="C3830" s="1"/>
    </row>
    <row r="3831" spans="1:3" x14ac:dyDescent="0.3">
      <c r="A3831" s="1"/>
      <c r="C3831" s="1"/>
    </row>
    <row r="3832" spans="1:3" x14ac:dyDescent="0.3">
      <c r="A3832" s="1"/>
      <c r="C3832" s="1"/>
    </row>
    <row r="3833" spans="1:3" x14ac:dyDescent="0.3">
      <c r="A3833" s="1"/>
      <c r="C3833" s="1"/>
    </row>
    <row r="3834" spans="1:3" x14ac:dyDescent="0.3">
      <c r="A3834" s="1"/>
      <c r="C3834" s="1"/>
    </row>
    <row r="3835" spans="1:3" x14ac:dyDescent="0.3">
      <c r="A3835" s="1"/>
      <c r="C3835" s="1"/>
    </row>
    <row r="3836" spans="1:3" x14ac:dyDescent="0.3">
      <c r="A3836" s="1"/>
      <c r="C3836" s="1"/>
    </row>
    <row r="3837" spans="1:3" x14ac:dyDescent="0.3">
      <c r="A3837" s="1"/>
      <c r="C3837" s="1"/>
    </row>
    <row r="3838" spans="1:3" x14ac:dyDescent="0.3">
      <c r="A3838" s="1"/>
      <c r="C3838" s="1"/>
    </row>
    <row r="3839" spans="1:3" x14ac:dyDescent="0.3">
      <c r="A3839" s="1"/>
      <c r="C3839" s="1"/>
    </row>
    <row r="3840" spans="1:3" x14ac:dyDescent="0.3">
      <c r="A3840" s="1"/>
      <c r="C3840" s="1"/>
    </row>
    <row r="3841" spans="1:3" x14ac:dyDescent="0.3">
      <c r="A3841" s="1"/>
      <c r="C3841" s="1"/>
    </row>
    <row r="3842" spans="1:3" x14ac:dyDescent="0.3">
      <c r="A3842" s="1"/>
      <c r="C3842" s="1"/>
    </row>
    <row r="3843" spans="1:3" x14ac:dyDescent="0.3">
      <c r="A3843" s="1"/>
      <c r="C3843" s="1"/>
    </row>
    <row r="3844" spans="1:3" x14ac:dyDescent="0.3">
      <c r="A3844" s="1"/>
      <c r="C3844" s="1"/>
    </row>
    <row r="3845" spans="1:3" x14ac:dyDescent="0.3">
      <c r="A3845" s="1"/>
      <c r="C3845" s="1"/>
    </row>
    <row r="3846" spans="1:3" x14ac:dyDescent="0.3">
      <c r="A3846" s="1"/>
      <c r="C3846" s="1"/>
    </row>
    <row r="3847" spans="1:3" x14ac:dyDescent="0.3">
      <c r="A3847" s="1"/>
      <c r="C3847" s="1"/>
    </row>
    <row r="3848" spans="1:3" x14ac:dyDescent="0.3">
      <c r="A3848" s="1"/>
      <c r="C3848" s="1"/>
    </row>
    <row r="3849" spans="1:3" x14ac:dyDescent="0.3">
      <c r="A3849" s="1"/>
      <c r="C3849" s="1"/>
    </row>
    <row r="3850" spans="1:3" x14ac:dyDescent="0.3">
      <c r="A3850" s="1"/>
      <c r="C3850" s="1"/>
    </row>
    <row r="3851" spans="1:3" x14ac:dyDescent="0.3">
      <c r="A3851" s="1"/>
      <c r="C3851" s="1"/>
    </row>
    <row r="3852" spans="1:3" x14ac:dyDescent="0.3">
      <c r="A3852" s="1"/>
      <c r="C3852" s="1"/>
    </row>
    <row r="3853" spans="1:3" x14ac:dyDescent="0.3">
      <c r="A3853" s="1"/>
      <c r="C3853" s="1"/>
    </row>
    <row r="3854" spans="1:3" x14ac:dyDescent="0.3">
      <c r="A3854" s="1"/>
      <c r="C3854" s="1"/>
    </row>
    <row r="3855" spans="1:3" x14ac:dyDescent="0.3">
      <c r="A3855" s="1"/>
      <c r="C3855" s="1"/>
    </row>
    <row r="3856" spans="1:3" x14ac:dyDescent="0.3">
      <c r="A3856" s="1"/>
      <c r="C3856" s="1"/>
    </row>
    <row r="3857" spans="1:3" x14ac:dyDescent="0.3">
      <c r="A3857" s="1"/>
      <c r="C3857" s="1"/>
    </row>
    <row r="3858" spans="1:3" x14ac:dyDescent="0.3">
      <c r="A3858" s="1"/>
      <c r="C3858" s="1"/>
    </row>
    <row r="3859" spans="1:3" x14ac:dyDescent="0.3">
      <c r="A3859" s="1"/>
      <c r="C3859" s="1"/>
    </row>
    <row r="3860" spans="1:3" x14ac:dyDescent="0.3">
      <c r="A3860" s="1"/>
      <c r="C3860" s="1"/>
    </row>
    <row r="3861" spans="1:3" x14ac:dyDescent="0.3">
      <c r="A3861" s="1"/>
      <c r="C3861" s="1"/>
    </row>
    <row r="3862" spans="1:3" x14ac:dyDescent="0.3">
      <c r="A3862" s="1"/>
      <c r="C3862" s="1"/>
    </row>
    <row r="3863" spans="1:3" x14ac:dyDescent="0.3">
      <c r="A3863" s="1"/>
      <c r="C3863" s="1"/>
    </row>
    <row r="3864" spans="1:3" x14ac:dyDescent="0.3">
      <c r="A3864" s="1"/>
      <c r="C3864" s="1"/>
    </row>
    <row r="3865" spans="1:3" x14ac:dyDescent="0.3">
      <c r="A3865" s="1"/>
      <c r="C3865" s="1"/>
    </row>
    <row r="3866" spans="1:3" x14ac:dyDescent="0.3">
      <c r="A3866" s="1"/>
      <c r="C3866" s="1"/>
    </row>
    <row r="3867" spans="1:3" x14ac:dyDescent="0.3">
      <c r="A3867" s="1"/>
      <c r="C3867" s="1"/>
    </row>
    <row r="3868" spans="1:3" x14ac:dyDescent="0.3">
      <c r="A3868" s="1"/>
      <c r="C3868" s="1"/>
    </row>
    <row r="3869" spans="1:3" x14ac:dyDescent="0.3">
      <c r="A3869" s="1"/>
      <c r="C3869" s="1"/>
    </row>
    <row r="3870" spans="1:3" x14ac:dyDescent="0.3">
      <c r="A3870" s="1"/>
      <c r="C3870" s="1"/>
    </row>
    <row r="3871" spans="1:3" x14ac:dyDescent="0.3">
      <c r="A3871" s="1"/>
      <c r="C3871" s="1"/>
    </row>
    <row r="3872" spans="1:3" x14ac:dyDescent="0.3">
      <c r="A3872" s="1"/>
      <c r="C3872" s="1"/>
    </row>
    <row r="3873" spans="1:3" x14ac:dyDescent="0.3">
      <c r="A3873" s="1"/>
      <c r="C3873" s="1"/>
    </row>
    <row r="3874" spans="1:3" x14ac:dyDescent="0.3">
      <c r="A3874" s="1"/>
      <c r="C3874" s="1"/>
    </row>
    <row r="3875" spans="1:3" x14ac:dyDescent="0.3">
      <c r="A3875" s="1"/>
      <c r="C3875" s="1"/>
    </row>
    <row r="3876" spans="1:3" x14ac:dyDescent="0.3">
      <c r="A3876" s="1"/>
      <c r="C3876" s="1"/>
    </row>
    <row r="3877" spans="1:3" x14ac:dyDescent="0.3">
      <c r="A3877" s="1"/>
      <c r="C3877" s="1"/>
    </row>
    <row r="3878" spans="1:3" x14ac:dyDescent="0.3">
      <c r="A3878" s="1"/>
      <c r="C3878" s="1"/>
    </row>
    <row r="3879" spans="1:3" x14ac:dyDescent="0.3">
      <c r="A3879" s="1"/>
      <c r="C3879" s="1"/>
    </row>
    <row r="3880" spans="1:3" x14ac:dyDescent="0.3">
      <c r="A3880" s="1"/>
      <c r="C3880" s="1"/>
    </row>
    <row r="3881" spans="1:3" x14ac:dyDescent="0.3">
      <c r="A3881" s="1"/>
      <c r="C3881" s="1"/>
    </row>
    <row r="3882" spans="1:3" x14ac:dyDescent="0.3">
      <c r="A3882" s="1"/>
      <c r="C3882" s="1"/>
    </row>
    <row r="3883" spans="1:3" x14ac:dyDescent="0.3">
      <c r="A3883" s="1"/>
      <c r="C3883" s="1"/>
    </row>
    <row r="3884" spans="1:3" x14ac:dyDescent="0.3">
      <c r="A3884" s="1"/>
      <c r="C3884" s="1"/>
    </row>
    <row r="3885" spans="1:3" x14ac:dyDescent="0.3">
      <c r="A3885" s="1"/>
      <c r="C3885" s="1"/>
    </row>
    <row r="3886" spans="1:3" x14ac:dyDescent="0.3">
      <c r="A3886" s="1"/>
      <c r="C3886" s="1"/>
    </row>
    <row r="3887" spans="1:3" x14ac:dyDescent="0.3">
      <c r="A3887" s="1"/>
      <c r="C3887" s="1"/>
    </row>
    <row r="3888" spans="1:3" x14ac:dyDescent="0.3">
      <c r="A3888" s="1"/>
      <c r="C3888" s="1"/>
    </row>
    <row r="3889" spans="1:3" x14ac:dyDescent="0.3">
      <c r="A3889" s="1"/>
      <c r="C3889" s="1"/>
    </row>
    <row r="3890" spans="1:3" x14ac:dyDescent="0.3">
      <c r="A3890" s="1"/>
      <c r="C3890" s="1"/>
    </row>
    <row r="3891" spans="1:3" x14ac:dyDescent="0.3">
      <c r="A3891" s="1"/>
      <c r="C3891" s="1"/>
    </row>
    <row r="3892" spans="1:3" x14ac:dyDescent="0.3">
      <c r="A3892" s="1"/>
      <c r="C3892" s="1"/>
    </row>
    <row r="3893" spans="1:3" x14ac:dyDescent="0.3">
      <c r="A3893" s="1"/>
      <c r="C3893" s="1"/>
    </row>
    <row r="3894" spans="1:3" x14ac:dyDescent="0.3">
      <c r="A3894" s="1"/>
      <c r="C3894" s="1"/>
    </row>
    <row r="3895" spans="1:3" x14ac:dyDescent="0.3">
      <c r="A3895" s="1"/>
      <c r="C3895" s="1"/>
    </row>
    <row r="3896" spans="1:3" x14ac:dyDescent="0.3">
      <c r="A3896" s="1"/>
      <c r="C3896" s="1"/>
    </row>
    <row r="3897" spans="1:3" x14ac:dyDescent="0.3">
      <c r="A3897" s="1"/>
      <c r="C3897" s="1"/>
    </row>
    <row r="3898" spans="1:3" x14ac:dyDescent="0.3">
      <c r="A3898" s="1"/>
      <c r="C3898" s="1"/>
    </row>
    <row r="3899" spans="1:3" x14ac:dyDescent="0.3">
      <c r="A3899" s="1"/>
      <c r="C3899" s="1"/>
    </row>
    <row r="3900" spans="1:3" x14ac:dyDescent="0.3">
      <c r="A3900" s="1"/>
      <c r="C3900" s="1"/>
    </row>
    <row r="3901" spans="1:3" x14ac:dyDescent="0.3">
      <c r="A3901" s="1"/>
      <c r="C3901" s="1"/>
    </row>
    <row r="3902" spans="1:3" x14ac:dyDescent="0.3">
      <c r="A3902" s="1"/>
      <c r="C3902" s="1"/>
    </row>
    <row r="3903" spans="1:3" x14ac:dyDescent="0.3">
      <c r="A3903" s="1"/>
      <c r="C3903" s="1"/>
    </row>
    <row r="3904" spans="1:3" x14ac:dyDescent="0.3">
      <c r="A3904" s="1"/>
      <c r="C3904" s="1"/>
    </row>
    <row r="3905" spans="1:3" x14ac:dyDescent="0.3">
      <c r="A3905" s="1"/>
      <c r="C3905" s="1"/>
    </row>
    <row r="3906" spans="1:3" x14ac:dyDescent="0.3">
      <c r="A3906" s="1"/>
      <c r="C3906" s="1"/>
    </row>
    <row r="3907" spans="1:3" x14ac:dyDescent="0.3">
      <c r="A3907" s="1"/>
      <c r="C3907" s="1"/>
    </row>
    <row r="3908" spans="1:3" x14ac:dyDescent="0.3">
      <c r="A3908" s="1"/>
      <c r="C3908" s="1"/>
    </row>
    <row r="3909" spans="1:3" x14ac:dyDescent="0.3">
      <c r="A3909" s="1"/>
      <c r="C3909" s="1"/>
    </row>
    <row r="3910" spans="1:3" x14ac:dyDescent="0.3">
      <c r="A3910" s="1"/>
      <c r="C3910" s="1"/>
    </row>
    <row r="3911" spans="1:3" x14ac:dyDescent="0.3">
      <c r="A3911" s="1"/>
      <c r="C3911" s="1"/>
    </row>
    <row r="3912" spans="1:3" x14ac:dyDescent="0.3">
      <c r="A3912" s="1"/>
      <c r="C3912" s="1"/>
    </row>
    <row r="3913" spans="1:3" x14ac:dyDescent="0.3">
      <c r="A3913" s="1"/>
      <c r="C3913" s="1"/>
    </row>
    <row r="3914" spans="1:3" x14ac:dyDescent="0.3">
      <c r="A3914" s="1"/>
      <c r="C3914" s="1"/>
    </row>
    <row r="3915" spans="1:3" x14ac:dyDescent="0.3">
      <c r="A3915" s="1"/>
      <c r="C3915" s="1"/>
    </row>
    <row r="3916" spans="1:3" x14ac:dyDescent="0.3">
      <c r="A3916" s="1"/>
      <c r="C3916" s="1"/>
    </row>
    <row r="3917" spans="1:3" x14ac:dyDescent="0.3">
      <c r="A3917" s="1"/>
      <c r="C3917" s="1"/>
    </row>
    <row r="3918" spans="1:3" x14ac:dyDescent="0.3">
      <c r="A3918" s="1"/>
      <c r="C3918" s="1"/>
    </row>
    <row r="3919" spans="1:3" x14ac:dyDescent="0.3">
      <c r="A3919" s="1"/>
      <c r="C3919" s="1"/>
    </row>
    <row r="3920" spans="1:3" x14ac:dyDescent="0.3">
      <c r="A3920" s="1"/>
      <c r="C3920" s="1"/>
    </row>
    <row r="3921" spans="1:3" x14ac:dyDescent="0.3">
      <c r="A3921" s="1"/>
      <c r="C3921" s="1"/>
    </row>
    <row r="3922" spans="1:3" x14ac:dyDescent="0.3">
      <c r="A3922" s="1"/>
      <c r="C3922" s="1"/>
    </row>
    <row r="3923" spans="1:3" x14ac:dyDescent="0.3">
      <c r="A3923" s="1"/>
      <c r="C3923" s="1"/>
    </row>
    <row r="3924" spans="1:3" x14ac:dyDescent="0.3">
      <c r="A3924" s="1"/>
      <c r="C3924" s="1"/>
    </row>
    <row r="3925" spans="1:3" x14ac:dyDescent="0.3">
      <c r="A3925" s="1"/>
      <c r="C3925" s="1"/>
    </row>
    <row r="3926" spans="1:3" x14ac:dyDescent="0.3">
      <c r="A3926" s="1"/>
      <c r="C3926" s="1"/>
    </row>
    <row r="3927" spans="1:3" x14ac:dyDescent="0.3">
      <c r="A3927" s="1"/>
      <c r="C3927" s="1"/>
    </row>
    <row r="3928" spans="1:3" x14ac:dyDescent="0.3">
      <c r="A3928" s="1"/>
      <c r="C3928" s="1"/>
    </row>
    <row r="3929" spans="1:3" x14ac:dyDescent="0.3">
      <c r="A3929" s="1"/>
      <c r="C3929" s="1"/>
    </row>
    <row r="3930" spans="1:3" x14ac:dyDescent="0.3">
      <c r="A3930" s="1"/>
      <c r="C3930" s="1"/>
    </row>
    <row r="3931" spans="1:3" x14ac:dyDescent="0.3">
      <c r="A3931" s="1"/>
      <c r="C3931" s="1"/>
    </row>
    <row r="3932" spans="1:3" x14ac:dyDescent="0.3">
      <c r="A3932" s="1"/>
      <c r="C3932" s="1"/>
    </row>
    <row r="3933" spans="1:3" x14ac:dyDescent="0.3">
      <c r="A3933" s="1"/>
      <c r="C3933" s="1"/>
    </row>
    <row r="3934" spans="1:3" x14ac:dyDescent="0.3">
      <c r="A3934" s="1"/>
      <c r="C3934" s="1"/>
    </row>
    <row r="3935" spans="1:3" x14ac:dyDescent="0.3">
      <c r="A3935" s="1"/>
      <c r="C3935" s="1"/>
    </row>
    <row r="3936" spans="1:3" x14ac:dyDescent="0.3">
      <c r="A3936" s="1"/>
      <c r="C3936" s="1"/>
    </row>
    <row r="3937" spans="1:3" x14ac:dyDescent="0.3">
      <c r="A3937" s="1"/>
      <c r="C3937" s="1"/>
    </row>
    <row r="3938" spans="1:3" x14ac:dyDescent="0.3">
      <c r="A3938" s="1"/>
      <c r="C3938" s="1"/>
    </row>
    <row r="3939" spans="1:3" x14ac:dyDescent="0.3">
      <c r="A3939" s="1"/>
      <c r="C3939" s="1"/>
    </row>
    <row r="3940" spans="1:3" x14ac:dyDescent="0.3">
      <c r="A3940" s="1"/>
      <c r="C3940" s="1"/>
    </row>
    <row r="3941" spans="1:3" x14ac:dyDescent="0.3">
      <c r="A3941" s="1"/>
      <c r="C3941" s="1"/>
    </row>
    <row r="3942" spans="1:3" x14ac:dyDescent="0.3">
      <c r="A3942" s="1"/>
      <c r="C3942" s="1"/>
    </row>
    <row r="3943" spans="1:3" x14ac:dyDescent="0.3">
      <c r="A3943" s="1"/>
      <c r="C3943" s="1"/>
    </row>
    <row r="3944" spans="1:3" x14ac:dyDescent="0.3">
      <c r="A3944" s="1"/>
      <c r="C3944" s="1"/>
    </row>
    <row r="3945" spans="1:3" x14ac:dyDescent="0.3">
      <c r="A3945" s="1"/>
      <c r="C3945" s="1"/>
    </row>
    <row r="3946" spans="1:3" x14ac:dyDescent="0.3">
      <c r="A3946" s="1"/>
      <c r="C3946" s="1"/>
    </row>
    <row r="3947" spans="1:3" x14ac:dyDescent="0.3">
      <c r="A3947" s="1"/>
      <c r="C3947" s="1"/>
    </row>
    <row r="3948" spans="1:3" x14ac:dyDescent="0.3">
      <c r="A3948" s="1"/>
      <c r="C3948" s="1"/>
    </row>
    <row r="3949" spans="1:3" x14ac:dyDescent="0.3">
      <c r="A3949" s="1"/>
      <c r="C3949" s="1"/>
    </row>
    <row r="3950" spans="1:3" x14ac:dyDescent="0.3">
      <c r="A3950" s="1"/>
      <c r="C3950" s="1"/>
    </row>
    <row r="3951" spans="1:3" x14ac:dyDescent="0.3">
      <c r="A3951" s="1"/>
      <c r="C3951" s="1"/>
    </row>
    <row r="3952" spans="1:3" x14ac:dyDescent="0.3">
      <c r="A3952" s="1"/>
      <c r="C3952" s="1"/>
    </row>
    <row r="3953" spans="1:3" x14ac:dyDescent="0.3">
      <c r="A3953" s="1"/>
      <c r="C3953" s="1"/>
    </row>
    <row r="3954" spans="1:3" x14ac:dyDescent="0.3">
      <c r="A3954" s="1"/>
      <c r="C3954" s="1"/>
    </row>
    <row r="3955" spans="1:3" x14ac:dyDescent="0.3">
      <c r="A3955" s="1"/>
      <c r="C3955" s="1"/>
    </row>
    <row r="3956" spans="1:3" x14ac:dyDescent="0.3">
      <c r="A3956" s="1"/>
      <c r="C3956" s="1"/>
    </row>
    <row r="3957" spans="1:3" x14ac:dyDescent="0.3">
      <c r="A3957" s="1"/>
      <c r="C3957" s="1"/>
    </row>
    <row r="3958" spans="1:3" x14ac:dyDescent="0.3">
      <c r="A3958" s="1"/>
      <c r="C3958" s="1"/>
    </row>
    <row r="3959" spans="1:3" x14ac:dyDescent="0.3">
      <c r="A3959" s="1"/>
      <c r="C3959" s="1"/>
    </row>
    <row r="3960" spans="1:3" x14ac:dyDescent="0.3">
      <c r="A3960" s="1"/>
      <c r="C3960" s="1"/>
    </row>
    <row r="3961" spans="1:3" x14ac:dyDescent="0.3">
      <c r="A3961" s="1"/>
      <c r="C3961" s="1"/>
    </row>
    <row r="3962" spans="1:3" x14ac:dyDescent="0.3">
      <c r="A3962" s="1"/>
      <c r="C3962" s="1"/>
    </row>
    <row r="3963" spans="1:3" x14ac:dyDescent="0.3">
      <c r="A3963" s="1"/>
      <c r="C3963" s="1"/>
    </row>
    <row r="3964" spans="1:3" x14ac:dyDescent="0.3">
      <c r="A3964" s="1"/>
      <c r="C3964" s="1"/>
    </row>
    <row r="3965" spans="1:3" x14ac:dyDescent="0.3">
      <c r="A3965" s="1"/>
      <c r="C3965" s="1"/>
    </row>
    <row r="3966" spans="1:3" x14ac:dyDescent="0.3">
      <c r="A3966" s="1"/>
      <c r="C3966" s="1"/>
    </row>
    <row r="3967" spans="1:3" x14ac:dyDescent="0.3">
      <c r="A3967" s="1"/>
      <c r="C3967" s="1"/>
    </row>
    <row r="3968" spans="1:3" x14ac:dyDescent="0.3">
      <c r="A3968" s="1"/>
      <c r="C3968" s="1"/>
    </row>
    <row r="3969" spans="1:3" x14ac:dyDescent="0.3">
      <c r="A3969" s="1"/>
      <c r="C3969" s="1"/>
    </row>
    <row r="3970" spans="1:3" x14ac:dyDescent="0.3">
      <c r="A3970" s="1"/>
      <c r="C3970" s="1"/>
    </row>
    <row r="3971" spans="1:3" x14ac:dyDescent="0.3">
      <c r="A3971" s="1"/>
      <c r="C3971" s="1"/>
    </row>
    <row r="3972" spans="1:3" x14ac:dyDescent="0.3">
      <c r="A3972" s="1"/>
      <c r="C3972" s="1"/>
    </row>
    <row r="3973" spans="1:3" x14ac:dyDescent="0.3">
      <c r="A3973" s="1"/>
      <c r="C3973" s="1"/>
    </row>
    <row r="3974" spans="1:3" x14ac:dyDescent="0.3">
      <c r="A3974" s="1"/>
      <c r="C3974" s="1"/>
    </row>
    <row r="3975" spans="1:3" x14ac:dyDescent="0.3">
      <c r="A3975" s="1"/>
      <c r="C3975" s="1"/>
    </row>
    <row r="3976" spans="1:3" x14ac:dyDescent="0.3">
      <c r="A3976" s="1"/>
      <c r="C3976" s="1"/>
    </row>
    <row r="3977" spans="1:3" x14ac:dyDescent="0.3">
      <c r="A3977" s="1"/>
      <c r="C3977" s="1"/>
    </row>
    <row r="3978" spans="1:3" x14ac:dyDescent="0.3">
      <c r="A3978" s="1"/>
      <c r="C3978" s="1"/>
    </row>
    <row r="3979" spans="1:3" x14ac:dyDescent="0.3">
      <c r="A3979" s="1"/>
      <c r="C3979" s="1"/>
    </row>
    <row r="3980" spans="1:3" x14ac:dyDescent="0.3">
      <c r="A3980" s="1"/>
      <c r="C3980" s="1"/>
    </row>
    <row r="3981" spans="1:3" x14ac:dyDescent="0.3">
      <c r="A3981" s="1"/>
      <c r="C3981" s="1"/>
    </row>
    <row r="3982" spans="1:3" x14ac:dyDescent="0.3">
      <c r="A3982" s="1"/>
      <c r="C3982" s="1"/>
    </row>
    <row r="3983" spans="1:3" x14ac:dyDescent="0.3">
      <c r="A3983" s="1"/>
      <c r="C3983" s="1"/>
    </row>
    <row r="3984" spans="1:3" x14ac:dyDescent="0.3">
      <c r="A3984" s="1"/>
      <c r="C3984" s="1"/>
    </row>
    <row r="3985" spans="1:3" x14ac:dyDescent="0.3">
      <c r="A3985" s="1"/>
      <c r="C3985" s="1"/>
    </row>
    <row r="3986" spans="1:3" x14ac:dyDescent="0.3">
      <c r="A3986" s="1"/>
      <c r="C3986" s="1"/>
    </row>
    <row r="3987" spans="1:3" x14ac:dyDescent="0.3">
      <c r="A3987" s="1"/>
      <c r="C3987" s="1"/>
    </row>
    <row r="3988" spans="1:3" x14ac:dyDescent="0.3">
      <c r="A3988" s="1"/>
      <c r="C3988" s="1"/>
    </row>
    <row r="3989" spans="1:3" x14ac:dyDescent="0.3">
      <c r="A3989" s="1"/>
      <c r="C3989" s="1"/>
    </row>
    <row r="3990" spans="1:3" x14ac:dyDescent="0.3">
      <c r="A3990" s="1"/>
      <c r="C3990" s="1"/>
    </row>
    <row r="3991" spans="1:3" x14ac:dyDescent="0.3">
      <c r="A3991" s="1"/>
      <c r="C3991" s="1"/>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B4DC0-9607-47F5-84DA-25EDED7D2E67}">
  <dimension ref="B1:XFD40"/>
  <sheetViews>
    <sheetView topLeftCell="A7" zoomScale="115" zoomScaleNormal="115" workbookViewId="0">
      <selection activeCell="C20" sqref="C20"/>
    </sheetView>
  </sheetViews>
  <sheetFormatPr defaultColWidth="16.6640625" defaultRowHeight="14.4" x14ac:dyDescent="0.3"/>
  <cols>
    <col min="1" max="1" width="2.6640625" customWidth="1"/>
    <col min="2" max="2" width="51.33203125" bestFit="1" customWidth="1"/>
    <col min="3" max="3" width="17.88671875" bestFit="1" customWidth="1"/>
    <col min="4" max="6" width="16.6640625" customWidth="1"/>
    <col min="7" max="7" width="21.33203125" bestFit="1" customWidth="1"/>
    <col min="8" max="8" width="16.6640625" customWidth="1"/>
  </cols>
  <sheetData>
    <row r="1" spans="2:16384" ht="30" customHeight="1" x14ac:dyDescent="0.3">
      <c r="B1" s="39" t="s">
        <v>590</v>
      </c>
      <c r="C1" s="39"/>
      <c r="D1" s="39"/>
      <c r="E1" s="39"/>
      <c r="F1" s="39"/>
    </row>
    <row r="2" spans="2:16384" ht="30" customHeight="1" x14ac:dyDescent="0.3">
      <c r="B2" s="39"/>
      <c r="C2" s="39"/>
      <c r="D2" s="39"/>
      <c r="E2" s="39"/>
      <c r="F2" s="39"/>
      <c r="I2" t="s">
        <v>591</v>
      </c>
    </row>
    <row r="3" spans="2:16384" ht="30" customHeight="1" x14ac:dyDescent="0.3">
      <c r="B3" s="39"/>
      <c r="C3" s="39"/>
      <c r="D3" s="39"/>
      <c r="E3" s="39"/>
      <c r="F3" s="39"/>
    </row>
    <row r="4" spans="2:16384" ht="30" customHeight="1" x14ac:dyDescent="0.3">
      <c r="B4" s="39"/>
      <c r="C4" s="39"/>
      <c r="D4" s="39"/>
      <c r="E4" s="39"/>
      <c r="F4" s="39"/>
    </row>
    <row r="5" spans="2:16384" ht="30" customHeight="1" x14ac:dyDescent="0.3">
      <c r="B5" s="39"/>
      <c r="C5" s="39"/>
      <c r="D5" s="39"/>
      <c r="E5" s="39"/>
      <c r="F5" s="39"/>
    </row>
    <row r="6" spans="2:16384" ht="30" customHeight="1" x14ac:dyDescent="0.3">
      <c r="B6" s="39"/>
      <c r="C6" s="39"/>
      <c r="D6" s="39"/>
      <c r="E6" s="39"/>
      <c r="F6" s="39"/>
    </row>
    <row r="7" spans="2:16384" x14ac:dyDescent="0.3">
      <c r="B7" s="38"/>
      <c r="C7" s="38"/>
      <c r="D7" s="38"/>
      <c r="E7" s="38"/>
      <c r="F7" s="38"/>
    </row>
    <row r="8" spans="2:16384" ht="52.8" x14ac:dyDescent="0.3">
      <c r="B8" s="6"/>
      <c r="C8" s="25" t="str">
        <f>'Pivot Tables'!B6</f>
        <v>Alectra Utilities Corporation</v>
      </c>
      <c r="D8" s="25" t="str">
        <f>'Pivot Tables'!C6</f>
        <v>Algoma Power Inc.</v>
      </c>
      <c r="E8" s="25" t="str">
        <f>'Pivot Tables'!D6</f>
        <v>Atikokan Hydro Inc.</v>
      </c>
      <c r="F8" s="25" t="str">
        <f>'Pivot Tables'!E6</f>
        <v>Bluewater Power Distribution Corporation</v>
      </c>
      <c r="G8" s="25" t="str">
        <f>'Pivot Tables'!F6</f>
        <v>Brantford Power Inc.</v>
      </c>
      <c r="H8" s="25" t="str">
        <f>'Pivot Tables'!G6</f>
        <v>Burlington Hydro Inc.</v>
      </c>
      <c r="I8" s="25" t="str">
        <f>'Pivot Tables'!H6</f>
        <v>Canadian Niagara Power Inc.</v>
      </c>
      <c r="J8" s="25" t="str">
        <f>'Pivot Tables'!I6</f>
        <v>Centre Wellington Hydro Ltd.</v>
      </c>
      <c r="K8" s="25" t="str">
        <f>'Pivot Tables'!J6</f>
        <v>Chapleau Public Utilities Corporation</v>
      </c>
      <c r="L8" s="25" t="str">
        <f>'Pivot Tables'!K6</f>
        <v>Cooperative Hydro Embrun Inc.</v>
      </c>
      <c r="M8" s="25" t="str">
        <f>'Pivot Tables'!L6</f>
        <v>E.L.K. Energy Inc.</v>
      </c>
      <c r="N8" s="25" t="str">
        <f>'Pivot Tables'!M6</f>
        <v>Elexicon Energy Inc.</v>
      </c>
      <c r="O8" s="25" t="str">
        <f>'Pivot Tables'!N6</f>
        <v>Energy Plus Inc.</v>
      </c>
      <c r="P8" s="25" t="str">
        <f>'Pivot Tables'!O6</f>
        <v>Entegrus Powerlines Inc.</v>
      </c>
      <c r="Q8" s="25" t="str">
        <f>'Pivot Tables'!P6</f>
        <v>ENWIN Utilities Ltd.</v>
      </c>
      <c r="R8" s="25" t="str">
        <f>'Pivot Tables'!Q6</f>
        <v>EPCOR Electricity Distribution Ontario Inc.</v>
      </c>
      <c r="S8" s="25" t="str">
        <f>'Pivot Tables'!R6</f>
        <v>ERTH Power Corporation</v>
      </c>
      <c r="T8" s="25" t="str">
        <f>'Pivot Tables'!S6</f>
        <v>Espanola Regional Hydro Distribution Corporation</v>
      </c>
      <c r="U8" s="25" t="str">
        <f>'Pivot Tables'!T6</f>
        <v>Essex Powerlines Corporation</v>
      </c>
      <c r="V8" s="25" t="str">
        <f>'Pivot Tables'!U6</f>
        <v>Festival Hydro Inc.</v>
      </c>
      <c r="W8" s="25" t="str">
        <f>'Pivot Tables'!V6</f>
        <v>Fort Frances Power Corporation</v>
      </c>
      <c r="X8" s="25" t="str">
        <f>'Pivot Tables'!W6</f>
        <v>Greater Sudbury Hydro Inc.</v>
      </c>
      <c r="Y8" s="25" t="str">
        <f>'Pivot Tables'!X6</f>
        <v>Grimsby Power Incorporated</v>
      </c>
      <c r="Z8" s="25" t="str">
        <f>'Pivot Tables'!Y6</f>
        <v>Halton Hills Hydro Inc.</v>
      </c>
      <c r="AA8" s="25" t="str">
        <f>'Pivot Tables'!Z6</f>
        <v>Hearst Power Distribution Company Limited</v>
      </c>
      <c r="AB8" s="25" t="str">
        <f>'Pivot Tables'!AA6</f>
        <v>Hydro 2000 Inc.</v>
      </c>
      <c r="AC8" s="25" t="str">
        <f>'Pivot Tables'!AB6</f>
        <v>Hydro Hawkesbury Inc.</v>
      </c>
      <c r="AD8" s="25" t="str">
        <f>'Pivot Tables'!AC6</f>
        <v>Hydro One Networks Inc.</v>
      </c>
      <c r="AE8" s="25" t="str">
        <f>'Pivot Tables'!AD6</f>
        <v>Hydro Ottawa Limited</v>
      </c>
      <c r="AF8" s="25" t="str">
        <f>'Pivot Tables'!AE6</f>
        <v>InnPower Corporation</v>
      </c>
      <c r="AG8" s="25" t="str">
        <f>'Pivot Tables'!AF6</f>
        <v>Kingston Hydro Corporation</v>
      </c>
      <c r="AH8" s="25" t="str">
        <f>'Pivot Tables'!AG6</f>
        <v>Kitchener-Wilmot Hydro Inc.</v>
      </c>
      <c r="AI8" s="25" t="str">
        <f>'Pivot Tables'!AH6</f>
        <v>Lakefront Utilities Inc.</v>
      </c>
      <c r="AJ8" s="25" t="str">
        <f>'Pivot Tables'!AI6</f>
        <v>Lakeland Power Distribution Ltd.</v>
      </c>
      <c r="AK8" s="25" t="str">
        <f>'Pivot Tables'!AJ6</f>
        <v>London Hydro Inc.</v>
      </c>
      <c r="AL8" s="25" t="str">
        <f>'Pivot Tables'!AK6</f>
        <v>Milton Hydro Distribution Inc.</v>
      </c>
      <c r="AM8" s="25" t="str">
        <f>'Pivot Tables'!AL6</f>
        <v>Newmarket-Tay Power Distribution Ltd.</v>
      </c>
      <c r="AN8" s="25" t="str">
        <f>'Pivot Tables'!AM6</f>
        <v>Niagara Peninsula Energy Inc.</v>
      </c>
      <c r="AO8" s="25" t="str">
        <f>'Pivot Tables'!AN6</f>
        <v>Niagara-on-the-Lake Hydro Inc.</v>
      </c>
      <c r="AP8" s="25" t="str">
        <f>'Pivot Tables'!AO6</f>
        <v>North Bay Hydro Distribution Limited</v>
      </c>
      <c r="AQ8" s="25" t="str">
        <f>'Pivot Tables'!AP6</f>
        <v>Northern Ontario Wires Inc.</v>
      </c>
      <c r="AR8" s="25" t="str">
        <f>'Pivot Tables'!AQ6</f>
        <v>Oakville Hydro Electricity Distribution Inc.</v>
      </c>
      <c r="AS8" s="25" t="str">
        <f>'Pivot Tables'!AR6</f>
        <v>Orangeville Hydro Limited</v>
      </c>
      <c r="AT8" s="25" t="str">
        <f>'Pivot Tables'!AS6</f>
        <v>Oshawa PUC Networks Inc.</v>
      </c>
      <c r="AU8" s="25" t="str">
        <f>'Pivot Tables'!AT6</f>
        <v>Ottawa River Power Corporation</v>
      </c>
      <c r="AV8" s="25" t="str">
        <f>'Pivot Tables'!AU6</f>
        <v>PUC Distribution Inc.</v>
      </c>
      <c r="AW8" s="25" t="str">
        <f>'Pivot Tables'!AV6</f>
        <v>Renfrew Hydro Inc.</v>
      </c>
      <c r="AX8" s="25" t="str">
        <f>'Pivot Tables'!AW6</f>
        <v>Rideau St. Lawrence Distribution Inc.</v>
      </c>
      <c r="AY8" s="25" t="str">
        <f>'Pivot Tables'!AX6</f>
        <v>Sioux Lookout Hydro Inc.</v>
      </c>
      <c r="AZ8" s="25" t="str">
        <f>'Pivot Tables'!AY6</f>
        <v>Synergy North Corporation</v>
      </c>
      <c r="BA8" s="25" t="str">
        <f>'Pivot Tables'!AZ6</f>
        <v>Tillsonburg Hydro Inc.</v>
      </c>
      <c r="BB8" s="25" t="str">
        <f>'Pivot Tables'!BA6</f>
        <v>Toronto Hydro-Electric System Limited</v>
      </c>
      <c r="BC8" s="25" t="str">
        <f>'Pivot Tables'!BB6</f>
        <v>Wasaga Distribution Inc.</v>
      </c>
      <c r="BD8" s="25" t="str">
        <f>'Pivot Tables'!BC6</f>
        <v>Waterloo North Hydro Inc.</v>
      </c>
      <c r="BE8" s="25" t="str">
        <f>'Pivot Tables'!BD6</f>
        <v>Welland Hydro-Electric System Corp.</v>
      </c>
      <c r="BF8" s="25" t="str">
        <f>'Pivot Tables'!BE6</f>
        <v>Wellington North Power Inc.</v>
      </c>
      <c r="BG8" s="25" t="str">
        <f>'Pivot Tables'!BF6</f>
        <v>Westario Power Inc.</v>
      </c>
      <c r="BH8" s="24"/>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c r="XED8" s="12"/>
      <c r="XEE8" s="12"/>
      <c r="XEF8" s="12"/>
      <c r="XEG8" s="12"/>
      <c r="XEH8" s="12"/>
      <c r="XEI8" s="12"/>
      <c r="XEJ8" s="12"/>
      <c r="XEK8" s="12"/>
      <c r="XEL8" s="12"/>
      <c r="XEM8" s="12"/>
      <c r="XEN8" s="12"/>
      <c r="XEO8" s="12"/>
      <c r="XEP8" s="12"/>
      <c r="XEQ8" s="12"/>
      <c r="XER8" s="12"/>
      <c r="XES8" s="12"/>
      <c r="XET8" s="12"/>
      <c r="XEU8" s="12"/>
      <c r="XEV8" s="12"/>
      <c r="XEW8" s="12"/>
      <c r="XEX8" s="12"/>
      <c r="XEY8" s="12"/>
      <c r="XEZ8" s="12"/>
      <c r="XFA8" s="12"/>
      <c r="XFB8" s="12"/>
      <c r="XFC8" s="12"/>
      <c r="XFD8" s="12"/>
    </row>
    <row r="9" spans="2:16384" x14ac:dyDescent="0.3">
      <c r="B9" s="6" t="s">
        <v>487</v>
      </c>
      <c r="C9" s="31">
        <f>IFERROR(INDEX('Pivot Tables'!$B$12:$BF$12, 1, MATCH('Unitized &amp; Other Statistics'!C$8, 'Pivot Tables'!$B$6:$BF$6, 0))/INDEX('Pivot Tables'!$B$21:$BF$21, 1, MATCH('Unitized &amp; Other Statistics'!C$8, 'Pivot Tables'!$B$18:$BF$18, 0)),"")</f>
        <v>556.08390517779162</v>
      </c>
      <c r="D9" s="31">
        <f>IFERROR(INDEX('Pivot Tables'!$B$12:$BF$12, 1, MATCH('Unitized &amp; Other Statistics'!D$8, 'Pivot Tables'!$B$6:$BF$6, 0))/INDEX('Pivot Tables'!$B$21:$BF$21, 1, MATCH('Unitized &amp; Other Statistics'!D$8, 'Pivot Tables'!$B$18:$BF$18, 0)),"")</f>
        <v>0.86105633802816905</v>
      </c>
      <c r="E9" s="31">
        <f>IFERROR(INDEX('Pivot Tables'!$B$12:$BF$12, 1, MATCH('Unitized &amp; Other Statistics'!E$8, 'Pivot Tables'!$B$6:$BF$6, 0))/INDEX('Pivot Tables'!$B$21:$BF$21, 1, MATCH('Unitized &amp; Other Statistics'!E$8, 'Pivot Tables'!$B$18:$BF$18, 0)),"")</f>
        <v>4.2605263157894733</v>
      </c>
      <c r="F9" s="31">
        <f>IFERROR(INDEX('Pivot Tables'!$B$12:$BF$12, 1, MATCH('Unitized &amp; Other Statistics'!F$8, 'Pivot Tables'!$B$6:$BF$6, 0))/INDEX('Pivot Tables'!$B$21:$BF$21, 1, MATCH('Unitized &amp; Other Statistics'!F$8, 'Pivot Tables'!$B$18:$BF$18, 0)),"")</f>
        <v>177.73083017237238</v>
      </c>
      <c r="G9" s="31">
        <f>IFERROR(INDEX('Pivot Tables'!$B$12:$BF$12, 1, MATCH('Unitized &amp; Other Statistics'!G$8, 'Pivot Tables'!$B$6:$BF$6, 0))/INDEX('Pivot Tables'!$B$21:$BF$21, 1, MATCH('Unitized &amp; Other Statistics'!G$8, 'Pivot Tables'!$B$18:$BF$18, 0)),"")</f>
        <v>554.93243243243239</v>
      </c>
      <c r="H9" s="31">
        <f>IFERROR(INDEX('Pivot Tables'!$B$12:$BF$12, 1, MATCH('Unitized &amp; Other Statistics'!H$8, 'Pivot Tables'!$B$6:$BF$6, 0))/INDEX('Pivot Tables'!$B$21:$BF$21, 1, MATCH('Unitized &amp; Other Statistics'!H$8, 'Pivot Tables'!$B$18:$BF$18, 0)),"")</f>
        <v>365.64893617021278</v>
      </c>
      <c r="I9" s="31">
        <f>IFERROR(INDEX('Pivot Tables'!$B$12:$BF$12, 1, MATCH('Unitized &amp; Other Statistics'!I$8, 'Pivot Tables'!$B$6:$BF$6, 0))/INDEX('Pivot Tables'!$B$21:$BF$21, 1, MATCH('Unitized &amp; Other Statistics'!I$8, 'Pivot Tables'!$B$18:$BF$18, 0)),"")</f>
        <v>84.148459383753504</v>
      </c>
      <c r="J9" s="31">
        <f>IFERROR(INDEX('Pivot Tables'!$B$12:$BF$12, 1, MATCH('Unitized &amp; Other Statistics'!J$8, 'Pivot Tables'!$B$6:$BF$6, 0))/INDEX('Pivot Tables'!$B$21:$BF$21, 1, MATCH('Unitized &amp; Other Statistics'!J$8, 'Pivot Tables'!$B$18:$BF$18, 0)),"")</f>
        <v>639.39393939393938</v>
      </c>
      <c r="K9" s="31">
        <f>IFERROR(INDEX('Pivot Tables'!$B$12:$BF$12, 1, MATCH('Unitized &amp; Other Statistics'!K$8, 'Pivot Tables'!$B$6:$BF$6, 0))/INDEX('Pivot Tables'!$B$21:$BF$21, 1, MATCH('Unitized &amp; Other Statistics'!K$8, 'Pivot Tables'!$B$18:$BF$18, 0)),"")</f>
        <v>90.666666666666671</v>
      </c>
      <c r="L9" s="31">
        <f>IFERROR(INDEX('Pivot Tables'!$B$12:$BF$12, 1, MATCH('Unitized &amp; Other Statistics'!L$8, 'Pivot Tables'!$B$6:$BF$6, 0))/INDEX('Pivot Tables'!$B$21:$BF$21, 1, MATCH('Unitized &amp; Other Statistics'!L$8, 'Pivot Tables'!$B$18:$BF$18, 0)),"")</f>
        <v>489</v>
      </c>
      <c r="M9" s="31">
        <f>IFERROR(INDEX('Pivot Tables'!$B$12:$BF$12, 1, MATCH('Unitized &amp; Other Statistics'!M$8, 'Pivot Tables'!$B$6:$BF$6, 0))/INDEX('Pivot Tables'!$B$21:$BF$21, 1, MATCH('Unitized &amp; Other Statistics'!M$8, 'Pivot Tables'!$B$18:$BF$18, 0)),"")</f>
        <v>543.28888888888889</v>
      </c>
      <c r="N9" s="31">
        <f>IFERROR(INDEX('Pivot Tables'!$B$12:$BF$12, 1, MATCH('Unitized &amp; Other Statistics'!N$8, 'Pivot Tables'!$B$6:$BF$6, 0))/INDEX('Pivot Tables'!$B$21:$BF$21, 1, MATCH('Unitized &amp; Other Statistics'!N$8, 'Pivot Tables'!$B$18:$BF$18, 0)),"")</f>
        <v>217.72081218274113</v>
      </c>
      <c r="O9" s="31">
        <f>IFERROR(INDEX('Pivot Tables'!$B$12:$BF$12, 1, MATCH('Unitized &amp; Other Statistics'!O$8, 'Pivot Tables'!$B$6:$BF$6, 0))/INDEX('Pivot Tables'!$B$21:$BF$21, 1, MATCH('Unitized &amp; Other Statistics'!O$8, 'Pivot Tables'!$B$18:$BF$18, 0)),"")</f>
        <v>121.33985765124555</v>
      </c>
      <c r="P9" s="31">
        <f>IFERROR(INDEX('Pivot Tables'!$B$12:$BF$12, 1, MATCH('Unitized &amp; Other Statistics'!P$8, 'Pivot Tables'!$B$6:$BF$6, 0))/INDEX('Pivot Tables'!$B$21:$BF$21, 1, MATCH('Unitized &amp; Other Statistics'!P$8, 'Pivot Tables'!$B$18:$BF$18, 0)),"")</f>
        <v>459.00746268656718</v>
      </c>
      <c r="Q9" s="31">
        <f>IFERROR(INDEX('Pivot Tables'!$B$12:$BF$12, 1, MATCH('Unitized &amp; Other Statistics'!Q$8, 'Pivot Tables'!$B$6:$BF$6, 0))/INDEX('Pivot Tables'!$B$21:$BF$21, 1, MATCH('Unitized &amp; Other Statistics'!Q$8, 'Pivot Tables'!$B$18:$BF$18, 0)),"")</f>
        <v>748.39669421487599</v>
      </c>
      <c r="R9" s="31">
        <f>IFERROR(INDEX('Pivot Tables'!$B$12:$BF$12, 1, MATCH('Unitized &amp; Other Statistics'!R$8, 'Pivot Tables'!$B$6:$BF$6, 0))/INDEX('Pivot Tables'!$B$21:$BF$21, 1, MATCH('Unitized &amp; Other Statistics'!R$8, 'Pivot Tables'!$B$18:$BF$18, 0)),"")</f>
        <v>410.77777777777777</v>
      </c>
      <c r="S9" s="31">
        <f>IFERROR(INDEX('Pivot Tables'!$B$12:$BF$12, 1, MATCH('Unitized &amp; Other Statistics'!S$8, 'Pivot Tables'!$B$6:$BF$6, 0))/INDEX('Pivot Tables'!$B$21:$BF$21, 1, MATCH('Unitized &amp; Other Statistics'!S$8, 'Pivot Tables'!$B$18:$BF$18, 0)),"")</f>
        <v>12.652242744063324</v>
      </c>
      <c r="T9" s="31">
        <f>IFERROR(INDEX('Pivot Tables'!$B$12:$BF$12, 1, MATCH('Unitized &amp; Other Statistics'!T$8, 'Pivot Tables'!$B$6:$BF$6, 0))/INDEX('Pivot Tables'!$B$21:$BF$21, 1, MATCH('Unitized &amp; Other Statistics'!T$8, 'Pivot Tables'!$B$18:$BF$18, 0)),"")</f>
        <v>30.715596330275229</v>
      </c>
      <c r="U9" s="31">
        <f>IFERROR(INDEX('Pivot Tables'!$B$12:$BF$12, 1, MATCH('Unitized &amp; Other Statistics'!U$8, 'Pivot Tables'!$B$6:$BF$6, 0))/INDEX('Pivot Tables'!$B$21:$BF$21, 1, MATCH('Unitized &amp; Other Statistics'!U$8, 'Pivot Tables'!$B$18:$BF$18, 0)),"")</f>
        <v>333.01724137931035</v>
      </c>
      <c r="V9" s="31">
        <f>IFERROR(INDEX('Pivot Tables'!$B$12:$BF$12, 1, MATCH('Unitized &amp; Other Statistics'!V$8, 'Pivot Tables'!$B$6:$BF$6, 0))/INDEX('Pivot Tables'!$B$21:$BF$21, 1, MATCH('Unitized &amp; Other Statistics'!V$8, 'Pivot Tables'!$B$18:$BF$18, 0)),"")</f>
        <v>504.5601105481345</v>
      </c>
      <c r="W9" s="31">
        <f>IFERROR(INDEX('Pivot Tables'!$B$12:$BF$12, 1, MATCH('Unitized &amp; Other Statistics'!W$8, 'Pivot Tables'!$B$6:$BF$6, 0))/INDEX('Pivot Tables'!$B$21:$BF$21, 1, MATCH('Unitized &amp; Other Statistics'!W$8, 'Pivot Tables'!$B$18:$BF$18, 0)),"")</f>
        <v>116.84375</v>
      </c>
      <c r="X9" s="31">
        <f>IFERROR(INDEX('Pivot Tables'!$B$12:$BF$12, 1, MATCH('Unitized &amp; Other Statistics'!X$8, 'Pivot Tables'!$B$6:$BF$6, 0))/INDEX('Pivot Tables'!$B$21:$BF$21, 1, MATCH('Unitized &amp; Other Statistics'!X$8, 'Pivot Tables'!$B$18:$BF$18, 0)),"")</f>
        <v>116.7439024390244</v>
      </c>
      <c r="Y9" s="31">
        <f>IFERROR(INDEX('Pivot Tables'!$B$12:$BF$12, 1, MATCH('Unitized &amp; Other Statistics'!Y$8, 'Pivot Tables'!$B$6:$BF$6, 0))/INDEX('Pivot Tables'!$B$21:$BF$21, 1, MATCH('Unitized &amp; Other Statistics'!Y$8, 'Pivot Tables'!$B$18:$BF$18, 0)),"")</f>
        <v>172.01449275362319</v>
      </c>
      <c r="Z9" s="31">
        <f>IFERROR(INDEX('Pivot Tables'!$B$12:$BF$12, 1, MATCH('Unitized &amp; Other Statistics'!Z$8, 'Pivot Tables'!$B$6:$BF$6, 0))/INDEX('Pivot Tables'!$B$21:$BF$21, 1, MATCH('Unitized &amp; Other Statistics'!Z$8, 'Pivot Tables'!$B$18:$BF$18, 0)),"")</f>
        <v>80.918149466192176</v>
      </c>
      <c r="AA9" s="31">
        <f>IFERROR(INDEX('Pivot Tables'!$B$12:$BF$12, 1, MATCH('Unitized &amp; Other Statistics'!AA$8, 'Pivot Tables'!$B$6:$BF$6, 0))/INDEX('Pivot Tables'!$B$21:$BF$21, 1, MATCH('Unitized &amp; Other Statistics'!AA$8, 'Pivot Tables'!$B$18:$BF$18, 0)),"")</f>
        <v>29.193548387096776</v>
      </c>
      <c r="AB9" s="31">
        <f>IFERROR(INDEX('Pivot Tables'!$B$12:$BF$12, 1, MATCH('Unitized &amp; Other Statistics'!AB$8, 'Pivot Tables'!$B$6:$BF$6, 0))/INDEX('Pivot Tables'!$B$21:$BF$21, 1, MATCH('Unitized &amp; Other Statistics'!AB$8, 'Pivot Tables'!$B$18:$BF$18, 0)),"")</f>
        <v>140.33333333333334</v>
      </c>
      <c r="AC9" s="31">
        <f>IFERROR(INDEX('Pivot Tables'!$B$12:$BF$12, 1, MATCH('Unitized &amp; Other Statistics'!AC$8, 'Pivot Tables'!$B$6:$BF$6, 0))/INDEX('Pivot Tables'!$B$21:$BF$21, 1, MATCH('Unitized &amp; Other Statistics'!AC$8, 'Pivot Tables'!$B$18:$BF$18, 0)),"")</f>
        <v>697</v>
      </c>
      <c r="AD9" s="31">
        <f>IFERROR(INDEX('Pivot Tables'!$B$12:$BF$12, 1, MATCH('Unitized &amp; Other Statistics'!AD$8, 'Pivot Tables'!$B$6:$BF$6, 0))/INDEX('Pivot Tables'!$B$21:$BF$21, 1, MATCH('Unitized &amp; Other Statistics'!AD$8, 'Pivot Tables'!$B$18:$BF$18, 0)),"")</f>
        <v>1.4981707576986636</v>
      </c>
      <c r="AE9" s="31">
        <f>IFERROR(INDEX('Pivot Tables'!$B$12:$BF$12, 1, MATCH('Unitized &amp; Other Statistics'!AE$8, 'Pivot Tables'!$B$6:$BF$6, 0))/INDEX('Pivot Tables'!$B$21:$BF$21, 1, MATCH('Unitized &amp; Other Statistics'!AE$8, 'Pivot Tables'!$B$18:$BF$18, 0)),"")</f>
        <v>316.59050179211471</v>
      </c>
      <c r="AF9" s="31">
        <f>IFERROR(INDEX('Pivot Tables'!$B$12:$BF$12, 1, MATCH('Unitized &amp; Other Statistics'!AF$8, 'Pivot Tables'!$B$6:$BF$6, 0))/INDEX('Pivot Tables'!$B$21:$BF$21, 1, MATCH('Unitized &amp; Other Statistics'!AF$8, 'Pivot Tables'!$B$18:$BF$18, 0)),"")</f>
        <v>67.476027397260268</v>
      </c>
      <c r="AG9" s="31">
        <f>IFERROR(INDEX('Pivot Tables'!$B$12:$BF$12, 1, MATCH('Unitized &amp; Other Statistics'!AG$8, 'Pivot Tables'!$B$6:$BF$6, 0))/INDEX('Pivot Tables'!$B$21:$BF$21, 1, MATCH('Unitized &amp; Other Statistics'!AG$8, 'Pivot Tables'!$B$18:$BF$18, 0)),"")</f>
        <v>764.8633879781421</v>
      </c>
      <c r="AH9" s="31">
        <f>IFERROR(INDEX('Pivot Tables'!$B$12:$BF$12, 1, MATCH('Unitized &amp; Other Statistics'!AH$8, 'Pivot Tables'!$B$6:$BF$6, 0))/INDEX('Pivot Tables'!$B$21:$BF$21, 1, MATCH('Unitized &amp; Other Statistics'!AH$8, 'Pivot Tables'!$B$18:$BF$18, 0)),"")</f>
        <v>235.41882352941175</v>
      </c>
      <c r="AI9" s="31">
        <f>IFERROR(INDEX('Pivot Tables'!$B$12:$BF$12, 1, MATCH('Unitized &amp; Other Statistics'!AI$8, 'Pivot Tables'!$B$6:$BF$6, 0))/INDEX('Pivot Tables'!$B$21:$BF$21, 1, MATCH('Unitized &amp; Other Statistics'!AI$8, 'Pivot Tables'!$B$18:$BF$18, 0)),"")</f>
        <v>389.14616497829235</v>
      </c>
      <c r="AJ9" s="31">
        <f>IFERROR(INDEX('Pivot Tables'!$B$12:$BF$12, 1, MATCH('Unitized &amp; Other Statistics'!AJ$8, 'Pivot Tables'!$B$6:$BF$6, 0))/INDEX('Pivot Tables'!$B$21:$BF$21, 1, MATCH('Unitized &amp; Other Statistics'!AJ$8, 'Pivot Tables'!$B$18:$BF$18, 0)),"")</f>
        <v>96.4625850340136</v>
      </c>
      <c r="AK9" s="31">
        <f>IFERROR(INDEX('Pivot Tables'!$B$12:$BF$12, 1, MATCH('Unitized &amp; Other Statistics'!AK$8, 'Pivot Tables'!$B$6:$BF$6, 0))/INDEX('Pivot Tables'!$B$21:$BF$21, 1, MATCH('Unitized &amp; Other Statistics'!AK$8, 'Pivot Tables'!$B$18:$BF$18, 0)),"")</f>
        <v>387.94138501536275</v>
      </c>
      <c r="AL9" s="31">
        <f>IFERROR(INDEX('Pivot Tables'!$B$12:$BF$12, 1, MATCH('Unitized &amp; Other Statistics'!AL$8, 'Pivot Tables'!$B$6:$BF$6, 0))/INDEX('Pivot Tables'!$B$21:$BF$21, 1, MATCH('Unitized &amp; Other Statistics'!AL$8, 'Pivot Tables'!$B$18:$BF$18, 0)),"")</f>
        <v>114.35326086956522</v>
      </c>
      <c r="AM9" s="31">
        <f>IFERROR(INDEX('Pivot Tables'!$B$12:$BF$12, 1, MATCH('Unitized &amp; Other Statistics'!AM$8, 'Pivot Tables'!$B$6:$BF$6, 0))/INDEX('Pivot Tables'!$B$21:$BF$21, 1, MATCH('Unitized &amp; Other Statistics'!AM$8, 'Pivot Tables'!$B$18:$BF$18, 0)),"")</f>
        <v>473.60638297872339</v>
      </c>
      <c r="AN9" s="31">
        <f>IFERROR(INDEX('Pivot Tables'!$B$12:$BF$12, 1, MATCH('Unitized &amp; Other Statistics'!AN$8, 'Pivot Tables'!$B$6:$BF$6, 0))/INDEX('Pivot Tables'!$B$21:$BF$21, 1, MATCH('Unitized &amp; Other Statistics'!AN$8, 'Pivot Tables'!$B$18:$BF$18, 0)),"")</f>
        <v>69.84885126964933</v>
      </c>
      <c r="AO9" s="31">
        <f>IFERROR(INDEX('Pivot Tables'!$B$12:$BF$12, 1, MATCH('Unitized &amp; Other Statistics'!AO$8, 'Pivot Tables'!$B$6:$BF$6, 0))/INDEX('Pivot Tables'!$B$21:$BF$21, 1, MATCH('Unitized &amp; Other Statistics'!AO$8, 'Pivot Tables'!$B$18:$BF$18, 0)),"")</f>
        <v>73.165413533834581</v>
      </c>
      <c r="AP9" s="31">
        <f>IFERROR(INDEX('Pivot Tables'!$B$12:$BF$12, 1, MATCH('Unitized &amp; Other Statistics'!AP$8, 'Pivot Tables'!$B$6:$BF$6, 0))/INDEX('Pivot Tables'!$B$21:$BF$21, 1, MATCH('Unitized &amp; Other Statistics'!AP$8, 'Pivot Tables'!$B$18:$BF$18, 0)),"")</f>
        <v>73.575757575757578</v>
      </c>
      <c r="AQ9" s="31">
        <f>IFERROR(INDEX('Pivot Tables'!$B$12:$BF$12, 1, MATCH('Unitized &amp; Other Statistics'!AQ$8, 'Pivot Tables'!$B$6:$BF$6, 0))/INDEX('Pivot Tables'!$B$21:$BF$21, 1, MATCH('Unitized &amp; Other Statistics'!AQ$8, 'Pivot Tables'!$B$18:$BF$18, 0)),"")</f>
        <v>211.92857142857142</v>
      </c>
      <c r="AR9" s="31">
        <f>IFERROR(INDEX('Pivot Tables'!$B$12:$BF$12, 1, MATCH('Unitized &amp; Other Statistics'!AR$8, 'Pivot Tables'!$B$6:$BF$6, 0))/INDEX('Pivot Tables'!$B$21:$BF$21, 1, MATCH('Unitized &amp; Other Statistics'!AR$8, 'Pivot Tables'!$B$18:$BF$18, 0)),"")</f>
        <v>540.35251798561148</v>
      </c>
      <c r="AS9" s="31">
        <f>IFERROR(INDEX('Pivot Tables'!$B$12:$BF$12, 1, MATCH('Unitized &amp; Other Statistics'!AS$8, 'Pivot Tables'!$B$6:$BF$6, 0))/INDEX('Pivot Tables'!$B$21:$BF$21, 1, MATCH('Unitized &amp; Other Statistics'!AS$8, 'Pivot Tables'!$B$18:$BF$18, 0)),"")</f>
        <v>751.47058823529414</v>
      </c>
      <c r="AT9" s="31">
        <f>IFERROR(INDEX('Pivot Tables'!$B$12:$BF$12, 1, MATCH('Unitized &amp; Other Statistics'!AT$8, 'Pivot Tables'!$B$6:$BF$6, 0))/INDEX('Pivot Tables'!$B$21:$BF$21, 1, MATCH('Unitized &amp; Other Statistics'!AT$8, 'Pivot Tables'!$B$18:$BF$18, 0)),"")</f>
        <v>411.17123287671234</v>
      </c>
      <c r="AU9" s="31">
        <f>IFERROR(INDEX('Pivot Tables'!$B$12:$BF$12, 1, MATCH('Unitized &amp; Other Statistics'!AU$8, 'Pivot Tables'!$B$6:$BF$6, 0))/INDEX('Pivot Tables'!$B$21:$BF$21, 1, MATCH('Unitized &amp; Other Statistics'!AU$8, 'Pivot Tables'!$B$18:$BF$18, 0)),"")</f>
        <v>329.97142857142859</v>
      </c>
      <c r="AV9" s="31">
        <f>IFERROR(INDEX('Pivot Tables'!$B$12:$BF$12, 1, MATCH('Unitized &amp; Other Statistics'!AV$8, 'Pivot Tables'!$B$6:$BF$6, 0))/INDEX('Pivot Tables'!$B$21:$BF$21, 1, MATCH('Unitized &amp; Other Statistics'!AV$8, 'Pivot Tables'!$B$18:$BF$18, 0)),"")</f>
        <v>99.020467836257311</v>
      </c>
      <c r="AW9" s="31">
        <f>IFERROR(INDEX('Pivot Tables'!$B$12:$BF$12, 1, MATCH('Unitized &amp; Other Statistics'!AW$8, 'Pivot Tables'!$B$6:$BF$6, 0))/INDEX('Pivot Tables'!$B$21:$BF$21, 1, MATCH('Unitized &amp; Other Statistics'!AW$8, 'Pivot Tables'!$B$18:$BF$18, 0)),"")</f>
        <v>335.69230769230768</v>
      </c>
      <c r="AX9" s="31">
        <f>IFERROR(INDEX('Pivot Tables'!$B$12:$BF$12, 1, MATCH('Unitized &amp; Other Statistics'!AX$8, 'Pivot Tables'!$B$6:$BF$6, 0))/INDEX('Pivot Tables'!$B$21:$BF$21, 1, MATCH('Unitized &amp; Other Statistics'!AX$8, 'Pivot Tables'!$B$18:$BF$18, 0)),"")</f>
        <v>330.77777777777777</v>
      </c>
      <c r="AY9" s="31">
        <f>IFERROR(INDEX('Pivot Tables'!$B$12:$BF$12, 1, MATCH('Unitized &amp; Other Statistics'!AY$8, 'Pivot Tables'!$B$6:$BF$6, 0))/INDEX('Pivot Tables'!$B$21:$BF$21, 1, MATCH('Unitized &amp; Other Statistics'!AY$8, 'Pivot Tables'!$B$18:$BF$18, 0)),"")</f>
        <v>5.3877551020408161</v>
      </c>
      <c r="AZ9" s="31">
        <f>IFERROR(INDEX('Pivot Tables'!$B$12:$BF$12, 1, MATCH('Unitized &amp; Other Statistics'!AZ$8, 'Pivot Tables'!$B$6:$BF$6, 0))/INDEX('Pivot Tables'!$B$21:$BF$21, 1, MATCH('Unitized &amp; Other Statistics'!AZ$8, 'Pivot Tables'!$B$18:$BF$18, 0)),"")</f>
        <v>129.12698412698413</v>
      </c>
      <c r="BA9" s="31">
        <f>IFERROR(INDEX('Pivot Tables'!$B$12:$BF$12, 1, MATCH('Unitized &amp; Other Statistics'!BA$8, 'Pivot Tables'!$B$6:$BF$6, 0))/INDEX('Pivot Tables'!$B$21:$BF$21, 1, MATCH('Unitized &amp; Other Statistics'!BA$8, 'Pivot Tables'!$B$18:$BF$18, 0)),"")</f>
        <v>330.58333333333331</v>
      </c>
      <c r="BB9" s="31">
        <f>IFERROR(INDEX('Pivot Tables'!$B$12:$BF$12, 1, MATCH('Unitized &amp; Other Statistics'!BB$8, 'Pivot Tables'!$B$6:$BF$6, 0))/INDEX('Pivot Tables'!$B$21:$BF$21, 1, MATCH('Unitized &amp; Other Statistics'!BB$8, 'Pivot Tables'!$B$18:$BF$18, 0)),"")</f>
        <v>1247.0904761904762</v>
      </c>
      <c r="BC9" s="31">
        <f>IFERROR(INDEX('Pivot Tables'!$B$12:$BF$12, 1, MATCH('Unitized &amp; Other Statistics'!BC$8, 'Pivot Tables'!$B$6:$BF$6, 0))/INDEX('Pivot Tables'!$B$21:$BF$21, 1, MATCH('Unitized &amp; Other Statistics'!BC$8, 'Pivot Tables'!$B$18:$BF$18, 0)),"")</f>
        <v>237.50819672131146</v>
      </c>
      <c r="BD9" s="31">
        <f>IFERROR(INDEX('Pivot Tables'!$B$12:$BF$12, 1, MATCH('Unitized &amp; Other Statistics'!BD$8, 'Pivot Tables'!$B$6:$BF$6, 0))/INDEX('Pivot Tables'!$B$21:$BF$21, 1, MATCH('Unitized &amp; Other Statistics'!BD$8, 'Pivot Tables'!$B$18:$BF$18, 0)),"")</f>
        <v>86.011713030746705</v>
      </c>
      <c r="BE9" s="31">
        <f>IFERROR(INDEX('Pivot Tables'!$B$12:$BF$12, 1, MATCH('Unitized &amp; Other Statistics'!BE$8, 'Pivot Tables'!$B$6:$BF$6, 0))/INDEX('Pivot Tables'!$B$21:$BF$21, 1, MATCH('Unitized &amp; Other Statistics'!BE$8, 'Pivot Tables'!$B$18:$BF$18, 0)),"")</f>
        <v>304.03703703703701</v>
      </c>
      <c r="BF9" s="31">
        <f>IFERROR(INDEX('Pivot Tables'!$B$12:$BF$12, 1, MATCH('Unitized &amp; Other Statistics'!BF$8, 'Pivot Tables'!$B$6:$BF$6, 0))/INDEX('Pivot Tables'!$B$21:$BF$21, 1, MATCH('Unitized &amp; Other Statistics'!BF$8, 'Pivot Tables'!$B$18:$BF$18, 0)),"")</f>
        <v>281.57142857142856</v>
      </c>
      <c r="BG9" s="31">
        <f>IFERROR(INDEX('Pivot Tables'!$B$12:$BF$12, 1, MATCH('Unitized &amp; Other Statistics'!BG$8, 'Pivot Tables'!$B$6:$BF$6, 0))/INDEX('Pivot Tables'!$B$21:$BF$21, 1, MATCH('Unitized &amp; Other Statistics'!BG$8, 'Pivot Tables'!$B$18:$BF$18, 0)),"")</f>
        <v>378.140625</v>
      </c>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c r="XEP9" s="13"/>
      <c r="XEQ9" s="13"/>
      <c r="XER9" s="13"/>
      <c r="XES9" s="13"/>
      <c r="XET9" s="13"/>
      <c r="XEU9" s="13"/>
      <c r="XEV9" s="13"/>
      <c r="XEW9" s="13"/>
      <c r="XEX9" s="13"/>
      <c r="XEY9" s="13"/>
      <c r="XEZ9" s="13"/>
      <c r="XFA9" s="13"/>
      <c r="XFB9" s="13"/>
      <c r="XFC9" s="13"/>
      <c r="XFD9" s="13"/>
    </row>
    <row r="10" spans="2:16384" x14ac:dyDescent="0.3">
      <c r="B10" s="6" t="s">
        <v>488</v>
      </c>
      <c r="C10" s="31">
        <f>IFERROR(INDEX('Pivot Tables'!$B$12:$BF$12, 1, MATCH('Unitized &amp; Other Statistics'!C$8, 'Pivot Tables'!$B$6:$BF$6, 0))/INDEX('Pivot Tables'!$B$26:$BF$26, 1, MATCH('Unitized &amp; Other Statistics'!C$8, 'Pivot Tables'!$B$18:$BF$18, 0)),"")</f>
        <v>20.621587754472547</v>
      </c>
      <c r="D10" s="31">
        <f>IFERROR(INDEX('Pivot Tables'!$B$12:$BF$12, 1, MATCH('Unitized &amp; Other Statistics'!D$8, 'Pivot Tables'!$B$6:$BF$6, 0))/INDEX('Pivot Tables'!$B$26:$BF$26, 1, MATCH('Unitized &amp; Other Statistics'!D$8, 'Pivot Tables'!$B$18:$BF$18, 0)),"")</f>
        <v>5.5703872437357633</v>
      </c>
      <c r="E10" s="31">
        <f>IFERROR(INDEX('Pivot Tables'!$B$12:$BF$12, 1, MATCH('Unitized &amp; Other Statistics'!E$8, 'Pivot Tables'!$B$6:$BF$6, 0))/INDEX('Pivot Tables'!$B$26:$BF$26, 1, MATCH('Unitized &amp; Other Statistics'!E$8, 'Pivot Tables'!$B$18:$BF$18, 0)),"")</f>
        <v>17.597826086956523</v>
      </c>
      <c r="F10" s="31">
        <f>IFERROR(INDEX('Pivot Tables'!$B$12:$BF$12, 1, MATCH('Unitized &amp; Other Statistics'!F$8, 'Pivot Tables'!$B$6:$BF$6, 0))/INDEX('Pivot Tables'!$B$26:$BF$26, 1, MATCH('Unitized &amp; Other Statistics'!F$8, 'Pivot Tables'!$B$18:$BF$18, 0)),"")</f>
        <v>30.718672199170125</v>
      </c>
      <c r="G10" s="31">
        <f>IFERROR(INDEX('Pivot Tables'!$B$12:$BF$12, 1, MATCH('Unitized &amp; Other Statistics'!G$8, 'Pivot Tables'!$B$6:$BF$6, 0))/INDEX('Pivot Tables'!$B$26:$BF$26, 1, MATCH('Unitized &amp; Other Statistics'!G$8, 'Pivot Tables'!$B$18:$BF$18, 0)),"")</f>
        <v>71.666666666666671</v>
      </c>
      <c r="H10" s="31">
        <f>IFERROR(INDEX('Pivot Tables'!$B$12:$BF$12, 1, MATCH('Unitized &amp; Other Statistics'!H$8, 'Pivot Tables'!$B$6:$BF$6, 0))/INDEX('Pivot Tables'!$B$26:$BF$26, 1, MATCH('Unitized &amp; Other Statistics'!H$8, 'Pivot Tables'!$B$18:$BF$18, 0)),"")</f>
        <v>45.344327176781</v>
      </c>
      <c r="I10" s="31">
        <f>IFERROR(INDEX('Pivot Tables'!$B$12:$BF$12, 1, MATCH('Unitized &amp; Other Statistics'!I$8, 'Pivot Tables'!$B$6:$BF$6, 0))/INDEX('Pivot Tables'!$B$26:$BF$26, 1, MATCH('Unitized &amp; Other Statistics'!I$8, 'Pivot Tables'!$B$18:$BF$18, 0)),"")</f>
        <v>19.686107470511139</v>
      </c>
      <c r="J10" s="31">
        <f>IFERROR(INDEX('Pivot Tables'!$B$12:$BF$12, 1, MATCH('Unitized &amp; Other Statistics'!J$8, 'Pivot Tables'!$B$6:$BF$6, 0))/INDEX('Pivot Tables'!$B$26:$BF$26, 1, MATCH('Unitized &amp; Other Statistics'!J$8, 'Pivot Tables'!$B$18:$BF$18, 0)),"")</f>
        <v>46.15625</v>
      </c>
      <c r="K10" s="31">
        <f>IFERROR(INDEX('Pivot Tables'!$B$12:$BF$12, 1, MATCH('Unitized &amp; Other Statistics'!K$8, 'Pivot Tables'!$B$6:$BF$6, 0))/INDEX('Pivot Tables'!$B$26:$BF$26, 1, MATCH('Unitized &amp; Other Statistics'!K$8, 'Pivot Tables'!$B$18:$BF$18, 0)),"")</f>
        <v>22.666666666666668</v>
      </c>
      <c r="L10" s="31">
        <f>IFERROR(INDEX('Pivot Tables'!$B$12:$BF$12, 1, MATCH('Unitized &amp; Other Statistics'!L$8, 'Pivot Tables'!$B$6:$BF$6, 0))/INDEX('Pivot Tables'!$B$26:$BF$26, 1, MATCH('Unitized &amp; Other Statistics'!L$8, 'Pivot Tables'!$B$18:$BF$18, 0)),"")</f>
        <v>64.34210526315789</v>
      </c>
      <c r="M10" s="31">
        <f>IFERROR(INDEX('Pivot Tables'!$B$12:$BF$12, 1, MATCH('Unitized &amp; Other Statistics'!M$8, 'Pivot Tables'!$B$6:$BF$6, 0))/INDEX('Pivot Tables'!$B$26:$BF$26, 1, MATCH('Unitized &amp; Other Statistics'!M$8, 'Pivot Tables'!$B$18:$BF$18, 0)),"")</f>
        <v>72.761904761904759</v>
      </c>
      <c r="N10" s="31">
        <f>IFERROR(INDEX('Pivot Tables'!$B$12:$BF$12, 1, MATCH('Unitized &amp; Other Statistics'!N$8, 'Pivot Tables'!$B$6:$BF$6, 0))/INDEX('Pivot Tables'!$B$26:$BF$26, 1, MATCH('Unitized &amp; Other Statistics'!N$8, 'Pivot Tables'!$B$18:$BF$18, 0)),"")</f>
        <v>43.777494258739473</v>
      </c>
      <c r="O10" s="31">
        <f>IFERROR(INDEX('Pivot Tables'!$B$12:$BF$12, 1, MATCH('Unitized &amp; Other Statistics'!O$8, 'Pivot Tables'!$B$6:$BF$6, 0))/INDEX('Pivot Tables'!$B$26:$BF$26, 1, MATCH('Unitized &amp; Other Statistics'!O$8, 'Pivot Tables'!$B$18:$BF$18, 0)),"")</f>
        <v>44.281168831168834</v>
      </c>
      <c r="P10" s="31">
        <f>IFERROR(INDEX('Pivot Tables'!$B$12:$BF$12, 1, MATCH('Unitized &amp; Other Statistics'!P$8, 'Pivot Tables'!$B$6:$BF$6, 0))/INDEX('Pivot Tables'!$B$26:$BF$26, 1, MATCH('Unitized &amp; Other Statistics'!P$8, 'Pivot Tables'!$B$18:$BF$18, 0)),"")</f>
        <v>19.131259720062207</v>
      </c>
      <c r="Q10" s="31">
        <f>IFERROR(INDEX('Pivot Tables'!$B$12:$BF$12, 1, MATCH('Unitized &amp; Other Statistics'!Q$8, 'Pivot Tables'!$B$6:$BF$6, 0))/INDEX('Pivot Tables'!$B$26:$BF$26, 1, MATCH('Unitized &amp; Other Statistics'!Q$8, 'Pivot Tables'!$B$18:$BF$18, 0)),"")</f>
        <v>19.250850340136054</v>
      </c>
      <c r="R10" s="31">
        <f>IFERROR(INDEX('Pivot Tables'!$B$12:$BF$12, 1, MATCH('Unitized &amp; Other Statistics'!R$8, 'Pivot Tables'!$B$6:$BF$6, 0))/INDEX('Pivot Tables'!$B$26:$BF$26, 1, MATCH('Unitized &amp; Other Statistics'!R$8, 'Pivot Tables'!$B$18:$BF$18, 0)),"")</f>
        <v>48.773087071240106</v>
      </c>
      <c r="S10" s="31">
        <f>IFERROR(INDEX('Pivot Tables'!$B$12:$BF$12, 1, MATCH('Unitized &amp; Other Statistics'!S$8, 'Pivot Tables'!$B$6:$BF$6, 0))/INDEX('Pivot Tables'!$B$26:$BF$26, 1, MATCH('Unitized &amp; Other Statistics'!S$8, 'Pivot Tables'!$B$18:$BF$18, 0)),"")</f>
        <v>52.927152317880797</v>
      </c>
      <c r="T10" s="31">
        <f>IFERROR(INDEX('Pivot Tables'!$B$12:$BF$12, 1, MATCH('Unitized &amp; Other Statistics'!T$8, 'Pivot Tables'!$B$6:$BF$6, 0))/INDEX('Pivot Tables'!$B$26:$BF$26, 1, MATCH('Unitized &amp; Other Statistics'!T$8, 'Pivot Tables'!$B$18:$BF$18, 0)),"")</f>
        <v>33.148514851485146</v>
      </c>
      <c r="U10" s="31">
        <f>IFERROR(INDEX('Pivot Tables'!$B$12:$BF$12, 1, MATCH('Unitized &amp; Other Statistics'!U$8, 'Pivot Tables'!$B$6:$BF$6, 0))/INDEX('Pivot Tables'!$B$26:$BF$26, 1, MATCH('Unitized &amp; Other Statistics'!U$8, 'Pivot Tables'!$B$18:$BF$18, 0)),"")</f>
        <v>19.13560371517028</v>
      </c>
      <c r="V10" s="31">
        <f>IFERROR(INDEX('Pivot Tables'!$B$12:$BF$12, 1, MATCH('Unitized &amp; Other Statistics'!V$8, 'Pivot Tables'!$B$6:$BF$6, 0))/INDEX('Pivot Tables'!$B$26:$BF$26, 1, MATCH('Unitized &amp; Other Statistics'!V$8, 'Pivot Tables'!$B$18:$BF$18, 0)),"")</f>
        <v>82.360902255639104</v>
      </c>
      <c r="W10" s="31">
        <f>IFERROR(INDEX('Pivot Tables'!$B$12:$BF$12, 1, MATCH('Unitized &amp; Other Statistics'!W$8, 'Pivot Tables'!$B$6:$BF$6, 0))/INDEX('Pivot Tables'!$B$26:$BF$26, 1, MATCH('Unitized &amp; Other Statistics'!W$8, 'Pivot Tables'!$B$18:$BF$18, 0)),"")</f>
        <v>46.160493827160494</v>
      </c>
      <c r="X10" s="31">
        <f>IFERROR(INDEX('Pivot Tables'!$B$12:$BF$12, 1, MATCH('Unitized &amp; Other Statistics'!X$8, 'Pivot Tables'!$B$6:$BF$6, 0))/INDEX('Pivot Tables'!$B$26:$BF$26, 1, MATCH('Unitized &amp; Other Statistics'!X$8, 'Pivot Tables'!$B$18:$BF$18, 0)),"")</f>
        <v>46.972522080471052</v>
      </c>
      <c r="Y10" s="31">
        <f>IFERROR(INDEX('Pivot Tables'!$B$12:$BF$12, 1, MATCH('Unitized &amp; Other Statistics'!Y$8, 'Pivot Tables'!$B$6:$BF$6, 0))/INDEX('Pivot Tables'!$B$26:$BF$26, 1, MATCH('Unitized &amp; Other Statistics'!Y$8, 'Pivot Tables'!$B$18:$BF$18, 0)),"")</f>
        <v>17.126984126984127</v>
      </c>
      <c r="Z10" s="31">
        <f>IFERROR(INDEX('Pivot Tables'!$B$12:$BF$12, 1, MATCH('Unitized &amp; Other Statistics'!Z$8, 'Pivot Tables'!$B$6:$BF$6, 0))/INDEX('Pivot Tables'!$B$26:$BF$26, 1, MATCH('Unitized &amp; Other Statistics'!Z$8, 'Pivot Tables'!$B$18:$BF$18, 0)),"")</f>
        <v>13.446481371969249</v>
      </c>
      <c r="AA10" s="31">
        <f>IFERROR(INDEX('Pivot Tables'!$B$12:$BF$12, 1, MATCH('Unitized &amp; Other Statistics'!AA$8, 'Pivot Tables'!$B$6:$BF$6, 0))/INDEX('Pivot Tables'!$B$26:$BF$26, 1, MATCH('Unitized &amp; Other Statistics'!AA$8, 'Pivot Tables'!$B$18:$BF$18, 0)),"")</f>
        <v>27.989690721649485</v>
      </c>
      <c r="AB10" s="31">
        <f>IFERROR(INDEX('Pivot Tables'!$B$12:$BF$12, 1, MATCH('Unitized &amp; Other Statistics'!AB$8, 'Pivot Tables'!$B$6:$BF$6, 0))/INDEX('Pivot Tables'!$B$26:$BF$26, 1, MATCH('Unitized &amp; Other Statistics'!AB$8, 'Pivot Tables'!$B$18:$BF$18, 0)),"")</f>
        <v>60.142857142857146</v>
      </c>
      <c r="AC10" s="31">
        <f>IFERROR(INDEX('Pivot Tables'!$B$12:$BF$12, 1, MATCH('Unitized &amp; Other Statistics'!AC$8, 'Pivot Tables'!$B$6:$BF$6, 0))/INDEX('Pivot Tables'!$B$26:$BF$26, 1, MATCH('Unitized &amp; Other Statistics'!AC$8, 'Pivot Tables'!$B$18:$BF$18, 0)),"")</f>
        <v>77.444444444444443</v>
      </c>
      <c r="AD10" s="31">
        <f>IFERROR(INDEX('Pivot Tables'!$B$12:$BF$12, 1, MATCH('Unitized &amp; Other Statistics'!AD$8, 'Pivot Tables'!$B$6:$BF$6, 0))/INDEX('Pivot Tables'!$B$26:$BF$26, 1, MATCH('Unitized &amp; Other Statistics'!AD$8, 'Pivot Tables'!$B$18:$BF$18, 0)),"")</f>
        <v>11.560856161084171</v>
      </c>
      <c r="AE10" s="31">
        <f>IFERROR(INDEX('Pivot Tables'!$B$12:$BF$12, 1, MATCH('Unitized &amp; Other Statistics'!AE$8, 'Pivot Tables'!$B$6:$BF$6, 0))/INDEX('Pivot Tables'!$B$26:$BF$26, 1, MATCH('Unitized &amp; Other Statistics'!AE$8, 'Pivot Tables'!$B$18:$BF$18, 0)),"")</f>
        <v>58.885833333333331</v>
      </c>
      <c r="AF10" s="31">
        <f>IFERROR(INDEX('Pivot Tables'!$B$12:$BF$12, 1, MATCH('Unitized &amp; Other Statistics'!AF$8, 'Pivot Tables'!$B$6:$BF$6, 0))/INDEX('Pivot Tables'!$B$26:$BF$26, 1, MATCH('Unitized &amp; Other Statistics'!AF$8, 'Pivot Tables'!$B$18:$BF$18, 0)),"")</f>
        <v>13.458333333333334</v>
      </c>
      <c r="AG10" s="31">
        <f>IFERROR(INDEX('Pivot Tables'!$B$12:$BF$12, 1, MATCH('Unitized &amp; Other Statistics'!AG$8, 'Pivot Tables'!$B$6:$BF$6, 0))/INDEX('Pivot Tables'!$B$26:$BF$26, 1, MATCH('Unitized &amp; Other Statistics'!AG$8, 'Pivot Tables'!$B$18:$BF$18, 0)),"")</f>
        <v>83.814371257485035</v>
      </c>
      <c r="AH10" s="31">
        <f>IFERROR(INDEX('Pivot Tables'!$B$12:$BF$12, 1, MATCH('Unitized &amp; Other Statistics'!AH$8, 'Pivot Tables'!$B$6:$BF$6, 0))/INDEX('Pivot Tables'!$B$26:$BF$26, 1, MATCH('Unitized &amp; Other Statistics'!AH$8, 'Pivot Tables'!$B$18:$BF$18, 0)),"")</f>
        <v>50.026499999999999</v>
      </c>
      <c r="AI10" s="31">
        <f>IFERROR(INDEX('Pivot Tables'!$B$12:$BF$12, 1, MATCH('Unitized &amp; Other Statistics'!AI$8, 'Pivot Tables'!$B$6:$BF$6, 0))/INDEX('Pivot Tables'!$B$26:$BF$26, 1, MATCH('Unitized &amp; Other Statistics'!AI$8, 'Pivot Tables'!$B$18:$BF$18, 0)),"")</f>
        <v>47.804444444444442</v>
      </c>
      <c r="AJ10" s="31">
        <f>IFERROR(INDEX('Pivot Tables'!$B$12:$BF$12, 1, MATCH('Unitized &amp; Other Statistics'!AJ$8, 'Pivot Tables'!$B$6:$BF$6, 0))/INDEX('Pivot Tables'!$B$26:$BF$26, 1, MATCH('Unitized &amp; Other Statistics'!AJ$8, 'Pivot Tables'!$B$18:$BF$18, 0)),"")</f>
        <v>38.956043956043956</v>
      </c>
      <c r="AK10" s="31">
        <f>IFERROR(INDEX('Pivot Tables'!$B$12:$BF$12, 1, MATCH('Unitized &amp; Other Statistics'!AK$8, 'Pivot Tables'!$B$6:$BF$6, 0))/INDEX('Pivot Tables'!$B$26:$BF$26, 1, MATCH('Unitized &amp; Other Statistics'!AK$8, 'Pivot Tables'!$B$18:$BF$18, 0)),"")</f>
        <v>53.343516412089699</v>
      </c>
      <c r="AL10" s="31">
        <f>IFERROR(INDEX('Pivot Tables'!$B$12:$BF$12, 1, MATCH('Unitized &amp; Other Statistics'!AL$8, 'Pivot Tables'!$B$6:$BF$6, 0))/INDEX('Pivot Tables'!$B$26:$BF$26, 1, MATCH('Unitized &amp; Other Statistics'!AL$8, 'Pivot Tables'!$B$18:$BF$18, 0)),"")</f>
        <v>14.954513148542999</v>
      </c>
      <c r="AM10" s="31">
        <f>IFERROR(INDEX('Pivot Tables'!$B$12:$BF$12, 1, MATCH('Unitized &amp; Other Statistics'!AM$8, 'Pivot Tables'!$B$6:$BF$6, 0))/INDEX('Pivot Tables'!$B$26:$BF$26, 1, MATCH('Unitized &amp; Other Statistics'!AM$8, 'Pivot Tables'!$B$18:$BF$18, 0)),"")</f>
        <v>43.4755859375</v>
      </c>
      <c r="AN10" s="31">
        <f>IFERROR(INDEX('Pivot Tables'!$B$12:$BF$12, 1, MATCH('Unitized &amp; Other Statistics'!AN$8, 'Pivot Tables'!$B$6:$BF$6, 0))/INDEX('Pivot Tables'!$B$26:$BF$26, 1, MATCH('Unitized &amp; Other Statistics'!AN$8, 'Pivot Tables'!$B$18:$BF$18, 0)),"")</f>
        <v>12.695604395604395</v>
      </c>
      <c r="AO10" s="31">
        <f>IFERROR(INDEX('Pivot Tables'!$B$12:$BF$12, 1, MATCH('Unitized &amp; Other Statistics'!AO$8, 'Pivot Tables'!$B$6:$BF$6, 0))/INDEX('Pivot Tables'!$B$26:$BF$26, 1, MATCH('Unitized &amp; Other Statistics'!AO$8, 'Pivot Tables'!$B$18:$BF$18, 0)),"")</f>
        <v>29.94153846153846</v>
      </c>
      <c r="AP10" s="31">
        <f>IFERROR(INDEX('Pivot Tables'!$B$12:$BF$12, 1, MATCH('Unitized &amp; Other Statistics'!AP$8, 'Pivot Tables'!$B$6:$BF$6, 0))/INDEX('Pivot Tables'!$B$26:$BF$26, 1, MATCH('Unitized &amp; Other Statistics'!AP$8, 'Pivot Tables'!$B$18:$BF$18, 0)),"")</f>
        <v>42.299651567944252</v>
      </c>
      <c r="AQ10" s="31">
        <f>IFERROR(INDEX('Pivot Tables'!$B$12:$BF$12, 1, MATCH('Unitized &amp; Other Statistics'!AQ$8, 'Pivot Tables'!$B$6:$BF$6, 0))/INDEX('Pivot Tables'!$B$26:$BF$26, 1, MATCH('Unitized &amp; Other Statistics'!AQ$8, 'Pivot Tables'!$B$18:$BF$18, 0)),"")</f>
        <v>16.037837837837838</v>
      </c>
      <c r="AR10" s="31">
        <f>IFERROR(INDEX('Pivot Tables'!$B$12:$BF$12, 1, MATCH('Unitized &amp; Other Statistics'!AR$8, 'Pivot Tables'!$B$6:$BF$6, 0))/INDEX('Pivot Tables'!$B$26:$BF$26, 1, MATCH('Unitized &amp; Other Statistics'!AR$8, 'Pivot Tables'!$B$18:$BF$18, 0)),"")</f>
        <v>37.349080059671806</v>
      </c>
      <c r="AS10" s="31">
        <f>IFERROR(INDEX('Pivot Tables'!$B$12:$BF$12, 1, MATCH('Unitized &amp; Other Statistics'!AS$8, 'Pivot Tables'!$B$6:$BF$6, 0))/INDEX('Pivot Tables'!$B$26:$BF$26, 1, MATCH('Unitized &amp; Other Statistics'!AS$8, 'Pivot Tables'!$B$18:$BF$18, 0)),"")</f>
        <v>58.06818181818182</v>
      </c>
      <c r="AT10" s="31">
        <f>IFERROR(INDEX('Pivot Tables'!$B$12:$BF$12, 1, MATCH('Unitized &amp; Other Statistics'!AT$8, 'Pivot Tables'!$B$6:$BF$6, 0))/INDEX('Pivot Tables'!$B$26:$BF$26, 1, MATCH('Unitized &amp; Other Statistics'!AT$8, 'Pivot Tables'!$B$18:$BF$18, 0)),"")</f>
        <v>60.698685540950457</v>
      </c>
      <c r="AU10" s="31">
        <f>IFERROR(INDEX('Pivot Tables'!$B$12:$BF$12, 1, MATCH('Unitized &amp; Other Statistics'!AU$8, 'Pivot Tables'!$B$6:$BF$6, 0))/INDEX('Pivot Tables'!$B$26:$BF$26, 1, MATCH('Unitized &amp; Other Statistics'!AU$8, 'Pivot Tables'!$B$18:$BF$18, 0)),"")</f>
        <v>22.645098039215686</v>
      </c>
      <c r="AV10" s="31">
        <f>IFERROR(INDEX('Pivot Tables'!$B$12:$BF$12, 1, MATCH('Unitized &amp; Other Statistics'!AV$8, 'Pivot Tables'!$B$6:$BF$6, 0))/INDEX('Pivot Tables'!$B$26:$BF$26, 1, MATCH('Unitized &amp; Other Statistics'!AV$8, 'Pivot Tables'!$B$18:$BF$18, 0)),"")</f>
        <v>45.825439783491206</v>
      </c>
      <c r="AW10" s="31">
        <f>IFERROR(INDEX('Pivot Tables'!$B$12:$BF$12, 1, MATCH('Unitized &amp; Other Statistics'!AW$8, 'Pivot Tables'!$B$6:$BF$6, 0))/INDEX('Pivot Tables'!$B$26:$BF$26, 1, MATCH('Unitized &amp; Other Statistics'!AW$8, 'Pivot Tables'!$B$18:$BF$18, 0)),"")</f>
        <v>53.876543209876544</v>
      </c>
      <c r="AX10" s="31">
        <f>IFERROR(INDEX('Pivot Tables'!$B$12:$BF$12, 1, MATCH('Unitized &amp; Other Statistics'!AX$8, 'Pivot Tables'!$B$6:$BF$6, 0))/INDEX('Pivot Tables'!$B$26:$BF$26, 1, MATCH('Unitized &amp; Other Statistics'!AX$8, 'Pivot Tables'!$B$18:$BF$18, 0)),"")</f>
        <v>52.690265486725664</v>
      </c>
      <c r="AY10" s="31">
        <f>IFERROR(INDEX('Pivot Tables'!$B$12:$BF$12, 1, MATCH('Unitized &amp; Other Statistics'!AY$8, 'Pivot Tables'!$B$6:$BF$6, 0))/INDEX('Pivot Tables'!$B$26:$BF$26, 1, MATCH('Unitized &amp; Other Statistics'!AY$8, 'Pivot Tables'!$B$18:$BF$18, 0)),"")</f>
        <v>4.0786516853932584</v>
      </c>
      <c r="AZ10" s="31">
        <f>IFERROR(INDEX('Pivot Tables'!$B$12:$BF$12, 1, MATCH('Unitized &amp; Other Statistics'!AZ$8, 'Pivot Tables'!$B$6:$BF$6, 0))/INDEX('Pivot Tables'!$B$26:$BF$26, 1, MATCH('Unitized &amp; Other Statistics'!AZ$8, 'Pivot Tables'!$B$18:$BF$18, 0)),"")</f>
        <v>45.158604282315622</v>
      </c>
      <c r="BA10" s="31">
        <f>IFERROR(INDEX('Pivot Tables'!$B$12:$BF$12, 1, MATCH('Unitized &amp; Other Statistics'!BA$8, 'Pivot Tables'!$B$6:$BF$6, 0))/INDEX('Pivot Tables'!$B$26:$BF$26, 1, MATCH('Unitized &amp; Other Statistics'!BA$8, 'Pivot Tables'!$B$18:$BF$18, 0)),"")</f>
        <v>57.079136690647481</v>
      </c>
      <c r="BB10" s="31">
        <f>IFERROR(INDEX('Pivot Tables'!$B$12:$BF$12, 1, MATCH('Unitized &amp; Other Statistics'!BB$8, 'Pivot Tables'!$B$6:$BF$6, 0))/INDEX('Pivot Tables'!$B$26:$BF$26, 1, MATCH('Unitized &amp; Other Statistics'!BB$8, 'Pivot Tables'!$B$18:$BF$18, 0)),"")</f>
        <v>27.010932719084128</v>
      </c>
      <c r="BC10" s="31">
        <f>IFERROR(INDEX('Pivot Tables'!$B$12:$BF$12, 1, MATCH('Unitized &amp; Other Statistics'!BC$8, 'Pivot Tables'!$B$6:$BF$6, 0))/INDEX('Pivot Tables'!$B$26:$BF$26, 1, MATCH('Unitized &amp; Other Statistics'!BC$8, 'Pivot Tables'!$B$18:$BF$18, 0)),"")</f>
        <v>49.61643835616438</v>
      </c>
      <c r="BD10" s="31">
        <f>IFERROR(INDEX('Pivot Tables'!$B$12:$BF$12, 1, MATCH('Unitized &amp; Other Statistics'!BD$8, 'Pivot Tables'!$B$6:$BF$6, 0))/INDEX('Pivot Tables'!$B$26:$BF$26, 1, MATCH('Unitized &amp; Other Statistics'!BD$8, 'Pivot Tables'!$B$18:$BF$18, 0)),"")</f>
        <v>35.453228726614363</v>
      </c>
      <c r="BE10" s="31">
        <f>IFERROR(INDEX('Pivot Tables'!$B$12:$BF$12, 1, MATCH('Unitized &amp; Other Statistics'!BE$8, 'Pivot Tables'!$B$6:$BF$6, 0))/INDEX('Pivot Tables'!$B$26:$BF$26, 1, MATCH('Unitized &amp; Other Statistics'!BE$8, 'Pivot Tables'!$B$18:$BF$18, 0)),"")</f>
        <v>49.551307847082498</v>
      </c>
      <c r="BF10" s="31">
        <f>IFERROR(INDEX('Pivot Tables'!$B$12:$BF$12, 1, MATCH('Unitized &amp; Other Statistics'!BF$8, 'Pivot Tables'!$B$6:$BF$6, 0))/INDEX('Pivot Tables'!$B$26:$BF$26, 1, MATCH('Unitized &amp; Other Statistics'!BF$8, 'Pivot Tables'!$B$18:$BF$18, 0)),"")</f>
        <v>18.16589861751152</v>
      </c>
      <c r="BG10" s="31">
        <f>IFERROR(INDEX('Pivot Tables'!$B$12:$BF$12, 1, MATCH('Unitized &amp; Other Statistics'!BG$8, 'Pivot Tables'!$B$6:$BF$6, 0))/INDEX('Pivot Tables'!$B$26:$BF$26, 1, MATCH('Unitized &amp; Other Statistics'!BG$8, 'Pivot Tables'!$B$18:$BF$18, 0)),"")</f>
        <v>41.511149228130357</v>
      </c>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c r="XEY10" s="13"/>
      <c r="XEZ10" s="13"/>
      <c r="XFA10" s="13"/>
      <c r="XFB10" s="13"/>
      <c r="XFC10" s="13"/>
      <c r="XFD10" s="13"/>
    </row>
    <row r="11" spans="2:16384" x14ac:dyDescent="0.3">
      <c r="B11" s="6"/>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c r="WWC11" s="14"/>
      <c r="WWD11" s="14"/>
      <c r="WWE11" s="14"/>
      <c r="WWF11" s="14"/>
      <c r="WWG11" s="14"/>
      <c r="WWH11" s="14"/>
      <c r="WWI11" s="14"/>
      <c r="WWJ11" s="14"/>
      <c r="WWK11" s="14"/>
      <c r="WWL11" s="14"/>
      <c r="WWM11" s="14"/>
      <c r="WWN11" s="14"/>
      <c r="WWO11" s="14"/>
      <c r="WWP11" s="14"/>
      <c r="WWQ11" s="14"/>
      <c r="WWR11" s="14"/>
      <c r="WWS11" s="14"/>
      <c r="WWT11" s="14"/>
      <c r="WWU11" s="14"/>
      <c r="WWV11" s="14"/>
      <c r="WWW11" s="14"/>
      <c r="WWX11" s="14"/>
      <c r="WWY11" s="14"/>
      <c r="WWZ11" s="14"/>
      <c r="WXA11" s="14"/>
      <c r="WXB11" s="14"/>
      <c r="WXC11" s="14"/>
      <c r="WXD11" s="14"/>
      <c r="WXE11" s="14"/>
      <c r="WXF11" s="14"/>
      <c r="WXG11" s="14"/>
      <c r="WXH11" s="14"/>
      <c r="WXI11" s="14"/>
      <c r="WXJ11" s="14"/>
      <c r="WXK11" s="14"/>
      <c r="WXL11" s="14"/>
      <c r="WXM11" s="14"/>
      <c r="WXN11" s="14"/>
      <c r="WXO11" s="14"/>
      <c r="WXP11" s="14"/>
      <c r="WXQ11" s="14"/>
      <c r="WXR11" s="14"/>
      <c r="WXS11" s="14"/>
      <c r="WXT11" s="14"/>
      <c r="WXU11" s="14"/>
      <c r="WXV11" s="14"/>
      <c r="WXW11" s="14"/>
      <c r="WXX11" s="14"/>
      <c r="WXY11" s="14"/>
      <c r="WXZ11" s="14"/>
      <c r="WYA11" s="14"/>
      <c r="WYB11" s="14"/>
      <c r="WYC11" s="14"/>
      <c r="WYD11" s="14"/>
      <c r="WYE11" s="14"/>
      <c r="WYF11" s="14"/>
      <c r="WYG11" s="14"/>
      <c r="WYH11" s="14"/>
      <c r="WYI11" s="14"/>
      <c r="WYJ11" s="14"/>
      <c r="WYK11" s="14"/>
      <c r="WYL11" s="14"/>
      <c r="WYM11" s="14"/>
      <c r="WYN11" s="14"/>
      <c r="WYO11" s="14"/>
      <c r="WYP11" s="14"/>
      <c r="WYQ11" s="14"/>
      <c r="WYR11" s="14"/>
      <c r="WYS11" s="14"/>
      <c r="WYT11" s="14"/>
      <c r="WYU11" s="14"/>
      <c r="WYV11" s="14"/>
      <c r="WYW11" s="14"/>
      <c r="WYX11" s="14"/>
      <c r="WYY11" s="14"/>
      <c r="WYZ11" s="14"/>
      <c r="WZA11" s="14"/>
      <c r="WZB11" s="14"/>
      <c r="WZC11" s="14"/>
      <c r="WZD11" s="14"/>
      <c r="WZE11" s="14"/>
      <c r="WZF11" s="14"/>
      <c r="WZG11" s="14"/>
      <c r="WZH11" s="14"/>
      <c r="WZI11" s="14"/>
      <c r="WZJ11" s="14"/>
      <c r="WZK11" s="14"/>
      <c r="WZL11" s="14"/>
      <c r="WZM11" s="14"/>
      <c r="WZN11" s="14"/>
      <c r="WZO11" s="14"/>
      <c r="WZP11" s="14"/>
      <c r="WZQ11" s="14"/>
      <c r="WZR11" s="14"/>
      <c r="WZS11" s="14"/>
      <c r="WZT11" s="14"/>
      <c r="WZU11" s="14"/>
      <c r="WZV11" s="14"/>
      <c r="WZW11" s="14"/>
      <c r="WZX11" s="14"/>
      <c r="WZY11" s="14"/>
      <c r="WZZ11" s="14"/>
      <c r="XAA11" s="14"/>
      <c r="XAB11" s="14"/>
      <c r="XAC11" s="14"/>
      <c r="XAD11" s="14"/>
      <c r="XAE11" s="14"/>
      <c r="XAF11" s="14"/>
      <c r="XAG11" s="14"/>
      <c r="XAH11" s="14"/>
      <c r="XAI11" s="14"/>
      <c r="XAJ11" s="14"/>
      <c r="XAK11" s="14"/>
      <c r="XAL11" s="14"/>
      <c r="XAM11" s="14"/>
      <c r="XAN11" s="14"/>
      <c r="XAO11" s="14"/>
      <c r="XAP11" s="14"/>
      <c r="XAQ11" s="14"/>
      <c r="XAR11" s="14"/>
      <c r="XAS11" s="14"/>
      <c r="XAT11" s="14"/>
      <c r="XAU11" s="14"/>
      <c r="XAV11" s="14"/>
      <c r="XAW11" s="14"/>
      <c r="XAX11" s="14"/>
      <c r="XAY11" s="14"/>
      <c r="XAZ11" s="14"/>
      <c r="XBA11" s="14"/>
      <c r="XBB11" s="14"/>
      <c r="XBC11" s="14"/>
      <c r="XBD11" s="14"/>
      <c r="XBE11" s="14"/>
      <c r="XBF11" s="14"/>
      <c r="XBG11" s="14"/>
      <c r="XBH11" s="14"/>
      <c r="XBI11" s="14"/>
      <c r="XBJ11" s="14"/>
      <c r="XBK11" s="14"/>
      <c r="XBL11" s="14"/>
      <c r="XBM11" s="14"/>
      <c r="XBN11" s="14"/>
      <c r="XBO11" s="14"/>
      <c r="XBP11" s="14"/>
      <c r="XBQ11" s="14"/>
      <c r="XBR11" s="14"/>
      <c r="XBS11" s="14"/>
      <c r="XBT11" s="14"/>
      <c r="XBU11" s="14"/>
      <c r="XBV11" s="14"/>
      <c r="XBW11" s="14"/>
      <c r="XBX11" s="14"/>
      <c r="XBY11" s="14"/>
      <c r="XBZ11" s="14"/>
      <c r="XCA11" s="14"/>
      <c r="XCB11" s="14"/>
      <c r="XCC11" s="14"/>
      <c r="XCD11" s="14"/>
      <c r="XCE11" s="14"/>
      <c r="XCF11" s="14"/>
      <c r="XCG11" s="14"/>
      <c r="XCH11" s="14"/>
      <c r="XCI11" s="14"/>
      <c r="XCJ11" s="14"/>
      <c r="XCK11" s="14"/>
      <c r="XCL11" s="14"/>
      <c r="XCM11" s="14"/>
      <c r="XCN11" s="14"/>
      <c r="XCO11" s="14"/>
      <c r="XCP11" s="14"/>
      <c r="XCQ11" s="14"/>
      <c r="XCR11" s="14"/>
      <c r="XCS11" s="14"/>
      <c r="XCT11" s="14"/>
      <c r="XCU11" s="14"/>
      <c r="XCV11" s="14"/>
      <c r="XCW11" s="14"/>
      <c r="XCX11" s="14"/>
      <c r="XCY11" s="14"/>
      <c r="XCZ11" s="14"/>
      <c r="XDA11" s="14"/>
      <c r="XDB11" s="14"/>
      <c r="XDC11" s="14"/>
      <c r="XDD11" s="14"/>
      <c r="XDE11" s="14"/>
      <c r="XDF11" s="14"/>
      <c r="XDG11" s="14"/>
      <c r="XDH11" s="14"/>
      <c r="XDI11" s="14"/>
      <c r="XDJ11" s="14"/>
      <c r="XDK11" s="14"/>
      <c r="XDL11" s="14"/>
      <c r="XDM11" s="14"/>
      <c r="XDN11" s="14"/>
      <c r="XDO11" s="14"/>
      <c r="XDP11" s="14"/>
      <c r="XDQ11" s="14"/>
      <c r="XDR11" s="14"/>
      <c r="XDS11" s="14"/>
      <c r="XDT11" s="14"/>
      <c r="XDU11" s="14"/>
      <c r="XDV11" s="14"/>
      <c r="XDW11" s="14"/>
      <c r="XDX11" s="14"/>
      <c r="XDY11" s="14"/>
      <c r="XDZ11" s="14"/>
      <c r="XEA11" s="14"/>
      <c r="XEB11" s="14"/>
      <c r="XEC11" s="14"/>
      <c r="XED11" s="14"/>
      <c r="XEE11" s="14"/>
      <c r="XEF11" s="14"/>
      <c r="XEG11" s="14"/>
      <c r="XEH11" s="14"/>
      <c r="XEI11" s="14"/>
      <c r="XEJ11" s="14"/>
      <c r="XEK11" s="14"/>
      <c r="XEL11" s="14"/>
      <c r="XEM11" s="14"/>
      <c r="XEN11" s="14"/>
      <c r="XEO11" s="14"/>
      <c r="XEP11" s="14"/>
      <c r="XEQ11" s="14"/>
      <c r="XER11" s="14"/>
      <c r="XES11" s="14"/>
      <c r="XET11" s="14"/>
      <c r="XEU11" s="14"/>
      <c r="XEV11" s="14"/>
      <c r="XEW11" s="14"/>
      <c r="XEX11" s="14"/>
      <c r="XEY11" s="14"/>
      <c r="XEZ11" s="14"/>
      <c r="XFA11" s="14"/>
      <c r="XFB11" s="14"/>
      <c r="XFC11" s="14"/>
      <c r="XFD11" s="14"/>
    </row>
    <row r="12" spans="2:16384" x14ac:dyDescent="0.3">
      <c r="B12" s="28" t="s">
        <v>585</v>
      </c>
      <c r="C12" s="35">
        <f>IFERROR(INDEX('Pivot Tables'!$B$68:$BF$68, 1, MATCH('Unitized &amp; Other Statistics'!C$8, 'Pivot Tables'!$B$67:$BF$67, 0)),"")</f>
        <v>26229821211</v>
      </c>
      <c r="D12" s="35">
        <f>IFERROR(INDEX('Pivot Tables'!$B$68:$BF$68, 1, MATCH('Unitized &amp; Other Statistics'!D$8, 'Pivot Tables'!$B$67:$BF$67, 0)),"")</f>
        <v>243720187.69</v>
      </c>
      <c r="E12" s="35">
        <f>IFERROR(INDEX('Pivot Tables'!$B$68:$BF$68, 1, MATCH('Unitized &amp; Other Statistics'!E$8, 'Pivot Tables'!$B$67:$BF$67, 0)),"")</f>
        <v>31283181.990000002</v>
      </c>
      <c r="F12" s="35">
        <f>IFERROR(INDEX('Pivot Tables'!$B$68:$BF$68, 1, MATCH('Unitized &amp; Other Statistics'!F$8, 'Pivot Tables'!$B$67:$BF$67, 0)),"")</f>
        <v>951981890</v>
      </c>
      <c r="G12" s="35">
        <f>IFERROR(INDEX('Pivot Tables'!$B$68:$BF$68, 1, MATCH('Unitized &amp; Other Statistics'!G$8, 'Pivot Tables'!$B$67:$BF$67, 0)),"")</f>
        <v>955220323.99000001</v>
      </c>
      <c r="H12" s="35">
        <f>IFERROR(INDEX('Pivot Tables'!$B$68:$BF$68, 1, MATCH('Unitized &amp; Other Statistics'!H$8, 'Pivot Tables'!$B$67:$BF$67, 0)),"")</f>
        <v>1505164498</v>
      </c>
      <c r="I12" s="35">
        <f>IFERROR(INDEX('Pivot Tables'!$B$68:$BF$68, 1, MATCH('Unitized &amp; Other Statistics'!I$8, 'Pivot Tables'!$B$67:$BF$67, 0)),"")</f>
        <v>460091909.57999998</v>
      </c>
      <c r="J12" s="35">
        <f>IFERROR(INDEX('Pivot Tables'!$B$68:$BF$68, 1, MATCH('Unitized &amp; Other Statistics'!J$8, 'Pivot Tables'!$B$67:$BF$67, 0)),"")</f>
        <v>145092184.30000001</v>
      </c>
      <c r="K12" s="35">
        <f>IFERROR(INDEX('Pivot Tables'!$B$68:$BF$68, 1, MATCH('Unitized &amp; Other Statistics'!K$8, 'Pivot Tables'!$B$67:$BF$67, 0)),"")</f>
        <v>22496559</v>
      </c>
      <c r="L12" s="35">
        <f>IFERROR(INDEX('Pivot Tables'!$B$68:$BF$68, 1, MATCH('Unitized &amp; Other Statistics'!L$8, 'Pivot Tables'!$B$67:$BF$67, 0)),"")</f>
        <v>29964967</v>
      </c>
      <c r="M12" s="35">
        <f>IFERROR(INDEX('Pivot Tables'!$B$68:$BF$68, 1, MATCH('Unitized &amp; Other Statistics'!M$8, 'Pivot Tables'!$B$67:$BF$67, 0)),"")</f>
        <v>190281752</v>
      </c>
      <c r="N12" s="35">
        <f>IFERROR(INDEX('Pivot Tables'!$B$68:$BF$68, 1, MATCH('Unitized &amp; Other Statistics'!N$8, 'Pivot Tables'!$B$67:$BF$67, 0)),"")</f>
        <v>3494733187</v>
      </c>
      <c r="O12" s="35">
        <f>IFERROR(INDEX('Pivot Tables'!$B$68:$BF$68, 1, MATCH('Unitized &amp; Other Statistics'!O$8, 'Pivot Tables'!$B$67:$BF$67, 0)),"")</f>
        <v>1576934156.9400001</v>
      </c>
      <c r="P12" s="35">
        <f>IFERROR(INDEX('Pivot Tables'!$B$68:$BF$68, 1, MATCH('Unitized &amp; Other Statistics'!P$8, 'Pivot Tables'!$B$67:$BF$67, 0)),"")</f>
        <v>1204411388</v>
      </c>
      <c r="Q12" s="35">
        <f>IFERROR(INDEX('Pivot Tables'!$B$68:$BF$68, 1, MATCH('Unitized &amp; Other Statistics'!Q$8, 'Pivot Tables'!$B$67:$BF$67, 0)),"")</f>
        <v>2074611718.2600002</v>
      </c>
      <c r="R12" s="35">
        <f>IFERROR(INDEX('Pivot Tables'!$B$68:$BF$68, 1, MATCH('Unitized &amp; Other Statistics'!R$8, 'Pivot Tables'!$B$67:$BF$67, 0)),"")</f>
        <v>303108215.70000005</v>
      </c>
      <c r="S12" s="35">
        <f>IFERROR(INDEX('Pivot Tables'!$B$68:$BF$68, 1, MATCH('Unitized &amp; Other Statistics'!S$8, 'Pivot Tables'!$B$67:$BF$67, 0)),"")</f>
        <v>620561735</v>
      </c>
      <c r="T12" s="35">
        <f>IFERROR(INDEX('Pivot Tables'!$B$68:$BF$68, 1, MATCH('Unitized &amp; Other Statistics'!T$8, 'Pivot Tables'!$B$67:$BF$67, 0)),"")</f>
        <v>54455433.019999996</v>
      </c>
      <c r="U12" s="35">
        <f>IFERROR(INDEX('Pivot Tables'!$B$68:$BF$68, 1, MATCH('Unitized &amp; Other Statistics'!U$8, 'Pivot Tables'!$B$67:$BF$67, 0)),"")</f>
        <v>517183333.00999999</v>
      </c>
      <c r="V12" s="35">
        <f>IFERROR(INDEX('Pivot Tables'!$B$68:$BF$68, 1, MATCH('Unitized &amp; Other Statistics'!V$8, 'Pivot Tables'!$B$67:$BF$67, 0)),"")</f>
        <v>597239897.88999999</v>
      </c>
      <c r="W12" s="35">
        <f>IFERROR(INDEX('Pivot Tables'!$B$68:$BF$68, 1, MATCH('Unitized &amp; Other Statistics'!W$8, 'Pivot Tables'!$B$67:$BF$67, 0)),"")</f>
        <v>69993170.349999994</v>
      </c>
      <c r="X12" s="35">
        <f>IFERROR(INDEX('Pivot Tables'!$B$68:$BF$68, 1, MATCH('Unitized &amp; Other Statistics'!X$8, 'Pivot Tables'!$B$67:$BF$67, 0)),"")</f>
        <v>819566568.38</v>
      </c>
      <c r="Y12" s="35">
        <f>IFERROR(INDEX('Pivot Tables'!$B$68:$BF$68, 1, MATCH('Unitized &amp; Other Statistics'!Y$8, 'Pivot Tables'!$B$67:$BF$67, 0)),"")</f>
        <v>199319421.00999999</v>
      </c>
      <c r="Z12" s="35">
        <f>IFERROR(INDEX('Pivot Tables'!$B$68:$BF$68, 1, MATCH('Unitized &amp; Other Statistics'!Z$8, 'Pivot Tables'!$B$67:$BF$67, 0)),"")</f>
        <v>497057950</v>
      </c>
      <c r="AA12" s="35">
        <f>IFERROR(INDEX('Pivot Tables'!$B$68:$BF$68, 1, MATCH('Unitized &amp; Other Statistics'!AA$8, 'Pivot Tables'!$B$67:$BF$67, 0)),"")</f>
        <v>73589734.920000002</v>
      </c>
      <c r="AB12" s="35">
        <f>IFERROR(INDEX('Pivot Tables'!$B$68:$BF$68, 1, MATCH('Unitized &amp; Other Statistics'!AB$8, 'Pivot Tables'!$B$67:$BF$67, 0)),"")</f>
        <v>19728875</v>
      </c>
      <c r="AC12" s="35">
        <f>IFERROR(INDEX('Pivot Tables'!$B$68:$BF$68, 1, MATCH('Unitized &amp; Other Statistics'!AC$8, 'Pivot Tables'!$B$67:$BF$67, 0)),"")</f>
        <v>137392146.56</v>
      </c>
      <c r="AD12" s="35">
        <f>IFERROR(INDEX('Pivot Tables'!$B$68:$BF$68, 1, MATCH('Unitized &amp; Other Statistics'!AD$8, 'Pivot Tables'!$B$67:$BF$67, 0)),"")</f>
        <v>27357586600.43</v>
      </c>
      <c r="AE12" s="35">
        <f>IFERROR(INDEX('Pivot Tables'!$B$68:$BF$68, 1, MATCH('Unitized &amp; Other Statistics'!AE$8, 'Pivot Tables'!$B$67:$BF$67, 0)),"")</f>
        <v>7098952945</v>
      </c>
      <c r="AF12" s="35">
        <f>IFERROR(INDEX('Pivot Tables'!$B$68:$BF$68, 1, MATCH('Unitized &amp; Other Statistics'!AF$8, 'Pivot Tables'!$B$67:$BF$67, 0)),"")</f>
        <v>277083540.44</v>
      </c>
      <c r="AG12" s="35">
        <f>IFERROR(INDEX('Pivot Tables'!$B$68:$BF$68, 1, MATCH('Unitized &amp; Other Statistics'!AG$8, 'Pivot Tables'!$B$67:$BF$67, 0)),"")</f>
        <v>657993749.99000001</v>
      </c>
      <c r="AH12" s="35">
        <f>IFERROR(INDEX('Pivot Tables'!$B$68:$BF$68, 1, MATCH('Unitized &amp; Other Statistics'!AH$8, 'Pivot Tables'!$B$67:$BF$67, 0)),"")</f>
        <v>1770333437.3899999</v>
      </c>
      <c r="AI12" s="35">
        <f>IFERROR(INDEX('Pivot Tables'!$B$68:$BF$68, 1, MATCH('Unitized &amp; Other Statistics'!AI$8, 'Pivot Tables'!$B$67:$BF$67, 0)),"")</f>
        <v>240141896.01999998</v>
      </c>
      <c r="AJ12" s="35">
        <f>IFERROR(INDEX('Pivot Tables'!$B$68:$BF$68, 1, MATCH('Unitized &amp; Other Statistics'!AJ$8, 'Pivot Tables'!$B$67:$BF$67, 0)),"")</f>
        <v>289011195.91000003</v>
      </c>
      <c r="AK12" s="35">
        <f>IFERROR(INDEX('Pivot Tables'!$B$68:$BF$68, 1, MATCH('Unitized &amp; Other Statistics'!AK$8, 'Pivot Tables'!$B$67:$BF$67, 0)),"")</f>
        <v>3079804051.46</v>
      </c>
      <c r="AL12" s="35">
        <f>IFERROR(INDEX('Pivot Tables'!$B$68:$BF$68, 1, MATCH('Unitized &amp; Other Statistics'!AL$8, 'Pivot Tables'!$B$67:$BF$67, 0)),"")</f>
        <v>933034649</v>
      </c>
      <c r="AM12" s="35">
        <f>IFERROR(INDEX('Pivot Tables'!$B$68:$BF$68, 1, MATCH('Unitized &amp; Other Statistics'!AM$8, 'Pivot Tables'!$B$67:$BF$67, 0)),"")</f>
        <v>815163815</v>
      </c>
      <c r="AN12" s="35">
        <f>IFERROR(INDEX('Pivot Tables'!$B$68:$BF$68, 1, MATCH('Unitized &amp; Other Statistics'!AN$8, 'Pivot Tables'!$B$67:$BF$67, 0)),"")</f>
        <v>1162102973</v>
      </c>
      <c r="AO12" s="35">
        <f>IFERROR(INDEX('Pivot Tables'!$B$68:$BF$68, 1, MATCH('Unitized &amp; Other Statistics'!AO$8, 'Pivot Tables'!$B$67:$BF$67, 0)),"")</f>
        <v>216628993.15000001</v>
      </c>
      <c r="AP12" s="35">
        <f>IFERROR(INDEX('Pivot Tables'!$B$68:$BF$68, 1, MATCH('Unitized &amp; Other Statistics'!AP$8, 'Pivot Tables'!$B$67:$BF$67, 0)),"")</f>
        <v>472969015.01999998</v>
      </c>
      <c r="AQ12" s="35">
        <f>IFERROR(INDEX('Pivot Tables'!$B$68:$BF$68, 1, MATCH('Unitized &amp; Other Statistics'!AQ$8, 'Pivot Tables'!$B$67:$BF$67, 0)),"")</f>
        <v>113494608</v>
      </c>
      <c r="AR12" s="35">
        <f>IFERROR(INDEX('Pivot Tables'!$B$68:$BF$68, 1, MATCH('Unitized &amp; Other Statistics'!AR$8, 'Pivot Tables'!$B$67:$BF$67, 0)),"")</f>
        <v>1516558043.1900001</v>
      </c>
      <c r="AS12" s="35">
        <f>IFERROR(INDEX('Pivot Tables'!$B$68:$BF$68, 1, MATCH('Unitized &amp; Other Statistics'!AS$8, 'Pivot Tables'!$B$67:$BF$67, 0)),"")</f>
        <v>257746983.96000001</v>
      </c>
      <c r="AT12" s="35">
        <f>IFERROR(INDEX('Pivot Tables'!$B$68:$BF$68, 1, MATCH('Unitized &amp; Other Statistics'!AT$8, 'Pivot Tables'!$B$67:$BF$67, 0)),"")</f>
        <v>1048832080</v>
      </c>
      <c r="AU12" s="35">
        <f>IFERROR(INDEX('Pivot Tables'!$B$68:$BF$68, 1, MATCH('Unitized &amp; Other Statistics'!AU$8, 'Pivot Tables'!$B$67:$BF$67, 0)),"")</f>
        <v>180296407</v>
      </c>
      <c r="AV12" s="35">
        <f>IFERROR(INDEX('Pivot Tables'!$B$68:$BF$68, 1, MATCH('Unitized &amp; Other Statistics'!AV$8, 'Pivot Tables'!$B$67:$BF$67, 0)),"")</f>
        <v>600776988.95000005</v>
      </c>
      <c r="AW12" s="35">
        <f>IFERROR(INDEX('Pivot Tables'!$B$68:$BF$68, 1, MATCH('Unitized &amp; Other Statistics'!AW$8, 'Pivot Tables'!$B$67:$BF$67, 0)),"")</f>
        <v>83288770</v>
      </c>
      <c r="AX12" s="35">
        <f>IFERROR(INDEX('Pivot Tables'!$B$68:$BF$68, 1, MATCH('Unitized &amp; Other Statistics'!AX$8, 'Pivot Tables'!$B$67:$BF$67, 0)),"")</f>
        <v>99185183</v>
      </c>
      <c r="AY12" s="35">
        <f>IFERROR(INDEX('Pivot Tables'!$B$68:$BF$68, 1, MATCH('Unitized &amp; Other Statistics'!AY$8, 'Pivot Tables'!$B$67:$BF$67, 0)),"")</f>
        <v>78071244.599999994</v>
      </c>
      <c r="AZ12" s="35">
        <f>IFERROR(INDEX('Pivot Tables'!$B$68:$BF$68, 1, MATCH('Unitized &amp; Other Statistics'!AZ$8, 'Pivot Tables'!$B$67:$BF$67, 0)),"")</f>
        <v>935436781</v>
      </c>
      <c r="BA12" s="35">
        <f>IFERROR(INDEX('Pivot Tables'!$B$68:$BF$68, 1, MATCH('Unitized &amp; Other Statistics'!BA$8, 'Pivot Tables'!$B$67:$BF$67, 0)),"")</f>
        <v>174768563.91</v>
      </c>
      <c r="BB12" s="35">
        <f>IFERROR(INDEX('Pivot Tables'!$B$68:$BF$68, 1, MATCH('Unitized &amp; Other Statistics'!BB$8, 'Pivot Tables'!$B$67:$BF$67, 0)),"")</f>
        <v>22904733288.850002</v>
      </c>
      <c r="BC12" s="35">
        <f>IFERROR(INDEX('Pivot Tables'!$B$68:$BF$68, 1, MATCH('Unitized &amp; Other Statistics'!BC$8, 'Pivot Tables'!$B$67:$BF$67, 0)),"")</f>
        <v>142156664</v>
      </c>
      <c r="BD12" s="35">
        <f>IFERROR(INDEX('Pivot Tables'!$B$68:$BF$68, 1, MATCH('Unitized &amp; Other Statistics'!BD$8, 'Pivot Tables'!$B$67:$BF$67, 0)),"")</f>
        <v>1370831339</v>
      </c>
      <c r="BE12" s="35">
        <f>IFERROR(INDEX('Pivot Tables'!$B$68:$BF$68, 1, MATCH('Unitized &amp; Other Statistics'!BE$8, 'Pivot Tables'!$B$67:$BF$67, 0)),"")</f>
        <v>365670895</v>
      </c>
      <c r="BF12" s="35">
        <f>IFERROR(INDEX('Pivot Tables'!$B$68:$BF$68, 1, MATCH('Unitized &amp; Other Statistics'!BF$8, 'Pivot Tables'!$B$67:$BF$67, 0)),"")</f>
        <v>98620635.450000003</v>
      </c>
      <c r="BG12" s="35">
        <f>IFERROR(INDEX('Pivot Tables'!$B$68:$BF$68, 1, MATCH('Unitized &amp; Other Statistics'!BG$8, 'Pivot Tables'!$B$67:$BF$67, 0)),"")</f>
        <v>437783480</v>
      </c>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c r="XDV12" s="12"/>
      <c r="XDW12" s="12"/>
      <c r="XDX12" s="12"/>
      <c r="XDY12" s="12"/>
      <c r="XDZ12" s="12"/>
      <c r="XEA12" s="12"/>
      <c r="XEB12" s="12"/>
      <c r="XEC12" s="12"/>
      <c r="XED12" s="12"/>
      <c r="XEE12" s="12"/>
      <c r="XEF12" s="12"/>
      <c r="XEG12" s="12"/>
      <c r="XEH12" s="12"/>
      <c r="XEI12" s="12"/>
      <c r="XEJ12" s="12"/>
      <c r="XEK12" s="12"/>
      <c r="XEL12" s="12"/>
      <c r="XEM12" s="12"/>
      <c r="XEN12" s="12"/>
      <c r="XEO12" s="12"/>
      <c r="XEP12" s="12"/>
      <c r="XEQ12" s="12"/>
      <c r="XER12" s="12"/>
      <c r="XES12" s="12"/>
      <c r="XET12" s="12"/>
      <c r="XEU12" s="12"/>
      <c r="XEV12" s="12"/>
      <c r="XEW12" s="12"/>
      <c r="XEX12" s="12"/>
      <c r="XEY12" s="12"/>
      <c r="XEZ12" s="12"/>
      <c r="XFA12" s="12"/>
      <c r="XFB12" s="12"/>
      <c r="XFC12" s="12"/>
      <c r="XFD12" s="12"/>
    </row>
    <row r="13" spans="2:16384" x14ac:dyDescent="0.3">
      <c r="B13" s="6"/>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12"/>
      <c r="XEP13" s="12"/>
      <c r="XEQ13" s="12"/>
      <c r="XER13" s="12"/>
      <c r="XES13" s="12"/>
      <c r="XET13" s="12"/>
      <c r="XEU13" s="12"/>
      <c r="XEV13" s="12"/>
      <c r="XEW13" s="12"/>
      <c r="XEX13" s="12"/>
      <c r="XEY13" s="12"/>
      <c r="XEZ13" s="12"/>
      <c r="XFA13" s="12"/>
      <c r="XFB13" s="12"/>
      <c r="XFC13" s="12"/>
      <c r="XFD13" s="12"/>
    </row>
    <row r="14" spans="2:16384" x14ac:dyDescent="0.3">
      <c r="B14" s="6"/>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c r="DWP14" s="12"/>
      <c r="DWQ14" s="12"/>
      <c r="DWR14" s="12"/>
      <c r="DWS14" s="12"/>
      <c r="DWT14" s="12"/>
      <c r="DWU14" s="12"/>
      <c r="DWV14" s="12"/>
      <c r="DWW14" s="12"/>
      <c r="DWX14" s="12"/>
      <c r="DWY14" s="12"/>
      <c r="DWZ14" s="12"/>
      <c r="DXA14" s="12"/>
      <c r="DXB14" s="12"/>
      <c r="DXC14" s="12"/>
      <c r="DXD14" s="12"/>
      <c r="DXE14" s="12"/>
      <c r="DXF14" s="12"/>
      <c r="DXG14" s="12"/>
      <c r="DXH14" s="12"/>
      <c r="DXI14" s="12"/>
      <c r="DXJ14" s="12"/>
      <c r="DXK14" s="12"/>
      <c r="DXL14" s="12"/>
      <c r="DXM14" s="12"/>
      <c r="DXN14" s="12"/>
      <c r="DXO14" s="12"/>
      <c r="DXP14" s="12"/>
      <c r="DXQ14" s="12"/>
      <c r="DXR14" s="12"/>
      <c r="DXS14" s="12"/>
      <c r="DXT14" s="12"/>
      <c r="DXU14" s="12"/>
      <c r="DXV14" s="12"/>
      <c r="DXW14" s="12"/>
      <c r="DXX14" s="12"/>
      <c r="DXY14" s="12"/>
      <c r="DXZ14" s="12"/>
      <c r="DYA14" s="12"/>
      <c r="DYB14" s="12"/>
      <c r="DYC14" s="12"/>
      <c r="DYD14" s="12"/>
      <c r="DYE14" s="12"/>
      <c r="DYF14" s="12"/>
      <c r="DYG14" s="12"/>
      <c r="DYH14" s="12"/>
      <c r="DYI14" s="12"/>
      <c r="DYJ14" s="12"/>
      <c r="DYK14" s="12"/>
      <c r="DYL14" s="12"/>
      <c r="DYM14" s="12"/>
      <c r="DYN14" s="12"/>
      <c r="DYO14" s="12"/>
      <c r="DYP14" s="12"/>
      <c r="DYQ14" s="12"/>
      <c r="DYR14" s="12"/>
      <c r="DYS14" s="12"/>
      <c r="DYT14" s="12"/>
      <c r="DYU14" s="12"/>
      <c r="DYV14" s="12"/>
      <c r="DYW14" s="12"/>
      <c r="DYX14" s="12"/>
      <c r="DYY14" s="12"/>
      <c r="DYZ14" s="12"/>
      <c r="DZA14" s="12"/>
      <c r="DZB14" s="12"/>
      <c r="DZC14" s="12"/>
      <c r="DZD14" s="12"/>
      <c r="DZE14" s="12"/>
      <c r="DZF14" s="12"/>
      <c r="DZG14" s="12"/>
      <c r="DZH14" s="12"/>
      <c r="DZI14" s="12"/>
      <c r="DZJ14" s="12"/>
      <c r="DZK14" s="12"/>
      <c r="DZL14" s="12"/>
      <c r="DZM14" s="12"/>
      <c r="DZN14" s="12"/>
      <c r="DZO14" s="12"/>
      <c r="DZP14" s="12"/>
      <c r="DZQ14" s="12"/>
      <c r="DZR14" s="12"/>
      <c r="DZS14" s="12"/>
      <c r="DZT14" s="12"/>
      <c r="DZU14" s="12"/>
      <c r="DZV14" s="12"/>
      <c r="DZW14" s="12"/>
      <c r="DZX14" s="12"/>
      <c r="DZY14" s="12"/>
      <c r="DZZ14" s="12"/>
      <c r="EAA14" s="12"/>
      <c r="EAB14" s="12"/>
      <c r="EAC14" s="12"/>
      <c r="EAD14" s="12"/>
      <c r="EAE14" s="12"/>
      <c r="EAF14" s="12"/>
      <c r="EAG14" s="12"/>
      <c r="EAH14" s="12"/>
      <c r="EAI14" s="12"/>
      <c r="EAJ14" s="12"/>
      <c r="EAK14" s="12"/>
      <c r="EAL14" s="12"/>
      <c r="EAM14" s="12"/>
      <c r="EAN14" s="12"/>
      <c r="EAO14" s="12"/>
      <c r="EAP14" s="12"/>
      <c r="EAQ14" s="12"/>
      <c r="EAR14" s="12"/>
      <c r="EAS14" s="12"/>
      <c r="EAT14" s="12"/>
      <c r="EAU14" s="12"/>
      <c r="EAV14" s="12"/>
      <c r="EAW14" s="12"/>
      <c r="EAX14" s="12"/>
      <c r="EAY14" s="12"/>
      <c r="EAZ14" s="12"/>
      <c r="EBA14" s="12"/>
      <c r="EBB14" s="12"/>
      <c r="EBC14" s="12"/>
      <c r="EBD14" s="12"/>
      <c r="EBE14" s="12"/>
      <c r="EBF14" s="12"/>
      <c r="EBG14" s="12"/>
      <c r="EBH14" s="12"/>
      <c r="EBI14" s="12"/>
      <c r="EBJ14" s="12"/>
      <c r="EBK14" s="12"/>
      <c r="EBL14" s="12"/>
      <c r="EBM14" s="12"/>
      <c r="EBN14" s="12"/>
      <c r="EBO14" s="12"/>
      <c r="EBP14" s="12"/>
      <c r="EBQ14" s="12"/>
      <c r="EBR14" s="12"/>
      <c r="EBS14" s="12"/>
      <c r="EBT14" s="12"/>
      <c r="EBU14" s="12"/>
      <c r="EBV14" s="12"/>
      <c r="EBW14" s="12"/>
      <c r="EBX14" s="12"/>
      <c r="EBY14" s="12"/>
      <c r="EBZ14" s="12"/>
      <c r="ECA14" s="12"/>
      <c r="ECB14" s="12"/>
      <c r="ECC14" s="12"/>
      <c r="ECD14" s="12"/>
      <c r="ECE14" s="12"/>
      <c r="ECF14" s="12"/>
      <c r="ECG14" s="12"/>
      <c r="ECH14" s="12"/>
      <c r="ECI14" s="12"/>
      <c r="ECJ14" s="12"/>
      <c r="ECK14" s="12"/>
      <c r="ECL14" s="12"/>
      <c r="ECM14" s="12"/>
      <c r="ECN14" s="12"/>
      <c r="ECO14" s="12"/>
      <c r="ECP14" s="12"/>
      <c r="ECQ14" s="12"/>
      <c r="ECR14" s="12"/>
      <c r="ECS14" s="12"/>
      <c r="ECT14" s="12"/>
      <c r="ECU14" s="12"/>
      <c r="ECV14" s="12"/>
      <c r="ECW14" s="12"/>
      <c r="ECX14" s="12"/>
      <c r="ECY14" s="12"/>
      <c r="ECZ14" s="12"/>
      <c r="EDA14" s="12"/>
      <c r="EDB14" s="12"/>
      <c r="EDC14" s="12"/>
      <c r="EDD14" s="12"/>
      <c r="EDE14" s="12"/>
      <c r="EDF14" s="12"/>
      <c r="EDG14" s="12"/>
      <c r="EDH14" s="12"/>
      <c r="EDI14" s="12"/>
      <c r="EDJ14" s="12"/>
      <c r="EDK14" s="12"/>
      <c r="EDL14" s="12"/>
      <c r="EDM14" s="12"/>
      <c r="EDN14" s="12"/>
      <c r="EDO14" s="12"/>
      <c r="EDP14" s="12"/>
      <c r="EDQ14" s="12"/>
      <c r="EDR14" s="12"/>
      <c r="EDS14" s="12"/>
      <c r="EDT14" s="12"/>
      <c r="EDU14" s="12"/>
      <c r="EDV14" s="12"/>
      <c r="EDW14" s="12"/>
      <c r="EDX14" s="12"/>
      <c r="EDY14" s="12"/>
      <c r="EDZ14" s="12"/>
      <c r="EEA14" s="12"/>
      <c r="EEB14" s="12"/>
      <c r="EEC14" s="12"/>
      <c r="EED14" s="12"/>
      <c r="EEE14" s="12"/>
      <c r="EEF14" s="12"/>
      <c r="EEG14" s="12"/>
      <c r="EEH14" s="12"/>
      <c r="EEI14" s="12"/>
      <c r="EEJ14" s="12"/>
      <c r="EEK14" s="12"/>
      <c r="EEL14" s="12"/>
      <c r="EEM14" s="12"/>
      <c r="EEN14" s="12"/>
      <c r="EEO14" s="12"/>
      <c r="EEP14" s="12"/>
      <c r="EEQ14" s="12"/>
      <c r="EER14" s="12"/>
      <c r="EES14" s="12"/>
      <c r="EET14" s="12"/>
      <c r="EEU14" s="12"/>
      <c r="EEV14" s="12"/>
      <c r="EEW14" s="12"/>
      <c r="EEX14" s="12"/>
      <c r="EEY14" s="12"/>
      <c r="EEZ14" s="12"/>
      <c r="EFA14" s="12"/>
      <c r="EFB14" s="12"/>
      <c r="EFC14" s="12"/>
      <c r="EFD14" s="12"/>
      <c r="EFE14" s="12"/>
      <c r="EFF14" s="12"/>
      <c r="EFG14" s="12"/>
      <c r="EFH14" s="12"/>
      <c r="EFI14" s="12"/>
      <c r="EFJ14" s="12"/>
      <c r="EFK14" s="12"/>
      <c r="EFL14" s="12"/>
      <c r="EFM14" s="12"/>
      <c r="EFN14" s="12"/>
      <c r="EFO14" s="12"/>
      <c r="EFP14" s="12"/>
      <c r="EFQ14" s="12"/>
      <c r="EFR14" s="12"/>
      <c r="EFS14" s="12"/>
      <c r="EFT14" s="12"/>
      <c r="EFU14" s="12"/>
      <c r="EFV14" s="12"/>
      <c r="EFW14" s="12"/>
      <c r="EFX14" s="12"/>
      <c r="EFY14" s="12"/>
      <c r="EFZ14" s="12"/>
      <c r="EGA14" s="12"/>
      <c r="EGB14" s="12"/>
      <c r="EGC14" s="12"/>
      <c r="EGD14" s="12"/>
      <c r="EGE14" s="12"/>
      <c r="EGF14" s="12"/>
      <c r="EGG14" s="12"/>
      <c r="EGH14" s="12"/>
      <c r="EGI14" s="12"/>
      <c r="EGJ14" s="12"/>
      <c r="EGK14" s="12"/>
      <c r="EGL14" s="12"/>
      <c r="EGM14" s="12"/>
      <c r="EGN14" s="12"/>
      <c r="EGO14" s="12"/>
      <c r="EGP14" s="12"/>
      <c r="EGQ14" s="12"/>
      <c r="EGR14" s="12"/>
      <c r="EGS14" s="12"/>
      <c r="EGT14" s="12"/>
      <c r="EGU14" s="12"/>
      <c r="EGV14" s="12"/>
      <c r="EGW14" s="12"/>
      <c r="EGX14" s="12"/>
      <c r="EGY14" s="12"/>
      <c r="EGZ14" s="12"/>
      <c r="EHA14" s="12"/>
      <c r="EHB14" s="12"/>
      <c r="EHC14" s="12"/>
      <c r="EHD14" s="12"/>
      <c r="EHE14" s="12"/>
      <c r="EHF14" s="12"/>
      <c r="EHG14" s="12"/>
      <c r="EHH14" s="12"/>
      <c r="EHI14" s="12"/>
      <c r="EHJ14" s="12"/>
      <c r="EHK14" s="12"/>
      <c r="EHL14" s="12"/>
      <c r="EHM14" s="12"/>
      <c r="EHN14" s="12"/>
      <c r="EHO14" s="12"/>
      <c r="EHP14" s="12"/>
      <c r="EHQ14" s="12"/>
      <c r="EHR14" s="12"/>
      <c r="EHS14" s="12"/>
      <c r="EHT14" s="12"/>
      <c r="EHU14" s="12"/>
      <c r="EHV14" s="12"/>
      <c r="EHW14" s="12"/>
      <c r="EHX14" s="12"/>
      <c r="EHY14" s="12"/>
      <c r="EHZ14" s="12"/>
      <c r="EIA14" s="12"/>
      <c r="EIB14" s="12"/>
      <c r="EIC14" s="12"/>
      <c r="EID14" s="12"/>
      <c r="EIE14" s="12"/>
      <c r="EIF14" s="12"/>
      <c r="EIG14" s="12"/>
      <c r="EIH14" s="12"/>
      <c r="EII14" s="12"/>
      <c r="EIJ14" s="12"/>
      <c r="EIK14" s="12"/>
      <c r="EIL14" s="12"/>
      <c r="EIM14" s="12"/>
      <c r="EIN14" s="12"/>
      <c r="EIO14" s="12"/>
      <c r="EIP14" s="12"/>
      <c r="EIQ14" s="12"/>
      <c r="EIR14" s="12"/>
      <c r="EIS14" s="12"/>
      <c r="EIT14" s="12"/>
      <c r="EIU14" s="12"/>
      <c r="EIV14" s="12"/>
      <c r="EIW14" s="12"/>
      <c r="EIX14" s="12"/>
      <c r="EIY14" s="12"/>
      <c r="EIZ14" s="12"/>
      <c r="EJA14" s="12"/>
      <c r="EJB14" s="12"/>
      <c r="EJC14" s="12"/>
      <c r="EJD14" s="12"/>
      <c r="EJE14" s="12"/>
      <c r="EJF14" s="12"/>
      <c r="EJG14" s="12"/>
      <c r="EJH14" s="12"/>
      <c r="EJI14" s="12"/>
      <c r="EJJ14" s="12"/>
      <c r="EJK14" s="12"/>
      <c r="EJL14" s="12"/>
      <c r="EJM14" s="12"/>
      <c r="EJN14" s="12"/>
      <c r="EJO14" s="12"/>
      <c r="EJP14" s="12"/>
      <c r="EJQ14" s="12"/>
      <c r="EJR14" s="12"/>
      <c r="EJS14" s="12"/>
      <c r="EJT14" s="12"/>
      <c r="EJU14" s="12"/>
      <c r="EJV14" s="12"/>
      <c r="EJW14" s="12"/>
      <c r="EJX14" s="12"/>
      <c r="EJY14" s="12"/>
      <c r="EJZ14" s="12"/>
      <c r="EKA14" s="12"/>
      <c r="EKB14" s="12"/>
      <c r="EKC14" s="12"/>
      <c r="EKD14" s="12"/>
      <c r="EKE14" s="12"/>
      <c r="EKF14" s="12"/>
      <c r="EKG14" s="12"/>
      <c r="EKH14" s="12"/>
      <c r="EKI14" s="12"/>
      <c r="EKJ14" s="12"/>
      <c r="EKK14" s="12"/>
      <c r="EKL14" s="12"/>
      <c r="EKM14" s="12"/>
      <c r="EKN14" s="12"/>
      <c r="EKO14" s="12"/>
      <c r="EKP14" s="12"/>
      <c r="EKQ14" s="12"/>
      <c r="EKR14" s="12"/>
      <c r="EKS14" s="12"/>
      <c r="EKT14" s="12"/>
      <c r="EKU14" s="12"/>
      <c r="EKV14" s="12"/>
      <c r="EKW14" s="12"/>
      <c r="EKX14" s="12"/>
      <c r="EKY14" s="12"/>
      <c r="EKZ14" s="12"/>
      <c r="ELA14" s="12"/>
      <c r="ELB14" s="12"/>
      <c r="ELC14" s="12"/>
      <c r="ELD14" s="12"/>
      <c r="ELE14" s="12"/>
      <c r="ELF14" s="12"/>
      <c r="ELG14" s="12"/>
      <c r="ELH14" s="12"/>
      <c r="ELI14" s="12"/>
      <c r="ELJ14" s="12"/>
      <c r="ELK14" s="12"/>
      <c r="ELL14" s="12"/>
      <c r="ELM14" s="12"/>
      <c r="ELN14" s="12"/>
      <c r="ELO14" s="12"/>
      <c r="ELP14" s="12"/>
      <c r="ELQ14" s="12"/>
      <c r="ELR14" s="12"/>
      <c r="ELS14" s="12"/>
      <c r="ELT14" s="12"/>
      <c r="ELU14" s="12"/>
      <c r="ELV14" s="12"/>
      <c r="ELW14" s="12"/>
      <c r="ELX14" s="12"/>
      <c r="ELY14" s="12"/>
      <c r="ELZ14" s="12"/>
      <c r="EMA14" s="12"/>
      <c r="EMB14" s="12"/>
      <c r="EMC14" s="12"/>
      <c r="EMD14" s="12"/>
      <c r="EME14" s="12"/>
      <c r="EMF14" s="12"/>
      <c r="EMG14" s="12"/>
      <c r="EMH14" s="12"/>
      <c r="EMI14" s="12"/>
      <c r="EMJ14" s="12"/>
      <c r="EMK14" s="12"/>
      <c r="EML14" s="12"/>
      <c r="EMM14" s="12"/>
      <c r="EMN14" s="12"/>
      <c r="EMO14" s="12"/>
      <c r="EMP14" s="12"/>
      <c r="EMQ14" s="12"/>
      <c r="EMR14" s="12"/>
      <c r="EMS14" s="12"/>
      <c r="EMT14" s="12"/>
      <c r="EMU14" s="12"/>
      <c r="EMV14" s="12"/>
      <c r="EMW14" s="12"/>
      <c r="EMX14" s="12"/>
      <c r="EMY14" s="12"/>
      <c r="EMZ14" s="12"/>
      <c r="ENA14" s="12"/>
      <c r="ENB14" s="12"/>
      <c r="ENC14" s="12"/>
      <c r="END14" s="12"/>
      <c r="ENE14" s="12"/>
      <c r="ENF14" s="12"/>
      <c r="ENG14" s="12"/>
      <c r="ENH14" s="12"/>
      <c r="ENI14" s="12"/>
      <c r="ENJ14" s="12"/>
      <c r="ENK14" s="12"/>
      <c r="ENL14" s="12"/>
      <c r="ENM14" s="12"/>
      <c r="ENN14" s="12"/>
      <c r="ENO14" s="12"/>
      <c r="ENP14" s="12"/>
      <c r="ENQ14" s="12"/>
      <c r="ENR14" s="12"/>
      <c r="ENS14" s="12"/>
      <c r="ENT14" s="12"/>
      <c r="ENU14" s="12"/>
      <c r="ENV14" s="12"/>
      <c r="ENW14" s="12"/>
      <c r="ENX14" s="12"/>
      <c r="ENY14" s="12"/>
      <c r="ENZ14" s="12"/>
      <c r="EOA14" s="12"/>
      <c r="EOB14" s="12"/>
      <c r="EOC14" s="12"/>
      <c r="EOD14" s="12"/>
      <c r="EOE14" s="12"/>
      <c r="EOF14" s="12"/>
      <c r="EOG14" s="12"/>
      <c r="EOH14" s="12"/>
      <c r="EOI14" s="12"/>
      <c r="EOJ14" s="12"/>
      <c r="EOK14" s="12"/>
      <c r="EOL14" s="12"/>
      <c r="EOM14" s="12"/>
      <c r="EON14" s="12"/>
      <c r="EOO14" s="12"/>
      <c r="EOP14" s="12"/>
      <c r="EOQ14" s="12"/>
      <c r="EOR14" s="12"/>
      <c r="EOS14" s="12"/>
      <c r="EOT14" s="12"/>
      <c r="EOU14" s="12"/>
      <c r="EOV14" s="12"/>
      <c r="EOW14" s="12"/>
      <c r="EOX14" s="12"/>
      <c r="EOY14" s="12"/>
      <c r="EOZ14" s="12"/>
      <c r="EPA14" s="12"/>
      <c r="EPB14" s="12"/>
      <c r="EPC14" s="12"/>
      <c r="EPD14" s="12"/>
      <c r="EPE14" s="12"/>
      <c r="EPF14" s="12"/>
      <c r="EPG14" s="12"/>
      <c r="EPH14" s="12"/>
      <c r="EPI14" s="12"/>
      <c r="EPJ14" s="12"/>
      <c r="EPK14" s="12"/>
      <c r="EPL14" s="12"/>
      <c r="EPM14" s="12"/>
      <c r="EPN14" s="12"/>
      <c r="EPO14" s="12"/>
      <c r="EPP14" s="12"/>
      <c r="EPQ14" s="12"/>
      <c r="EPR14" s="12"/>
      <c r="EPS14" s="12"/>
      <c r="EPT14" s="12"/>
      <c r="EPU14" s="12"/>
      <c r="EPV14" s="12"/>
      <c r="EPW14" s="12"/>
      <c r="EPX14" s="12"/>
      <c r="EPY14" s="12"/>
      <c r="EPZ14" s="12"/>
      <c r="EQA14" s="12"/>
      <c r="EQB14" s="12"/>
      <c r="EQC14" s="12"/>
      <c r="EQD14" s="12"/>
      <c r="EQE14" s="12"/>
      <c r="EQF14" s="12"/>
      <c r="EQG14" s="12"/>
      <c r="EQH14" s="12"/>
      <c r="EQI14" s="12"/>
      <c r="EQJ14" s="12"/>
      <c r="EQK14" s="12"/>
      <c r="EQL14" s="12"/>
      <c r="EQM14" s="12"/>
      <c r="EQN14" s="12"/>
      <c r="EQO14" s="12"/>
      <c r="EQP14" s="12"/>
      <c r="EQQ14" s="12"/>
      <c r="EQR14" s="12"/>
      <c r="EQS14" s="12"/>
      <c r="EQT14" s="12"/>
      <c r="EQU14" s="12"/>
      <c r="EQV14" s="12"/>
      <c r="EQW14" s="12"/>
      <c r="EQX14" s="12"/>
      <c r="EQY14" s="12"/>
      <c r="EQZ14" s="12"/>
      <c r="ERA14" s="12"/>
      <c r="ERB14" s="12"/>
      <c r="ERC14" s="12"/>
      <c r="ERD14" s="12"/>
      <c r="ERE14" s="12"/>
      <c r="ERF14" s="12"/>
      <c r="ERG14" s="12"/>
      <c r="ERH14" s="12"/>
      <c r="ERI14" s="12"/>
      <c r="ERJ14" s="12"/>
      <c r="ERK14" s="12"/>
      <c r="ERL14" s="12"/>
      <c r="ERM14" s="12"/>
      <c r="ERN14" s="12"/>
      <c r="ERO14" s="12"/>
      <c r="ERP14" s="12"/>
      <c r="ERQ14" s="12"/>
      <c r="ERR14" s="12"/>
      <c r="ERS14" s="12"/>
      <c r="ERT14" s="12"/>
      <c r="ERU14" s="12"/>
      <c r="ERV14" s="12"/>
      <c r="ERW14" s="12"/>
      <c r="ERX14" s="12"/>
      <c r="ERY14" s="12"/>
      <c r="ERZ14" s="12"/>
      <c r="ESA14" s="12"/>
      <c r="ESB14" s="12"/>
      <c r="ESC14" s="12"/>
      <c r="ESD14" s="12"/>
      <c r="ESE14" s="12"/>
      <c r="ESF14" s="12"/>
      <c r="ESG14" s="12"/>
      <c r="ESH14" s="12"/>
      <c r="ESI14" s="12"/>
      <c r="ESJ14" s="12"/>
      <c r="ESK14" s="12"/>
      <c r="ESL14" s="12"/>
      <c r="ESM14" s="12"/>
      <c r="ESN14" s="12"/>
      <c r="ESO14" s="12"/>
      <c r="ESP14" s="12"/>
      <c r="ESQ14" s="12"/>
      <c r="ESR14" s="12"/>
      <c r="ESS14" s="12"/>
      <c r="EST14" s="12"/>
      <c r="ESU14" s="12"/>
      <c r="ESV14" s="12"/>
      <c r="ESW14" s="12"/>
      <c r="ESX14" s="12"/>
      <c r="ESY14" s="12"/>
      <c r="ESZ14" s="12"/>
      <c r="ETA14" s="12"/>
      <c r="ETB14" s="12"/>
      <c r="ETC14" s="12"/>
      <c r="ETD14" s="12"/>
      <c r="ETE14" s="12"/>
      <c r="ETF14" s="12"/>
      <c r="ETG14" s="12"/>
      <c r="ETH14" s="12"/>
      <c r="ETI14" s="12"/>
      <c r="ETJ14" s="12"/>
      <c r="ETK14" s="12"/>
      <c r="ETL14" s="12"/>
      <c r="ETM14" s="12"/>
      <c r="ETN14" s="12"/>
      <c r="ETO14" s="12"/>
      <c r="ETP14" s="12"/>
      <c r="ETQ14" s="12"/>
      <c r="ETR14" s="12"/>
      <c r="ETS14" s="12"/>
      <c r="ETT14" s="12"/>
      <c r="ETU14" s="12"/>
      <c r="ETV14" s="12"/>
      <c r="ETW14" s="12"/>
      <c r="ETX14" s="12"/>
      <c r="ETY14" s="12"/>
      <c r="ETZ14" s="12"/>
      <c r="EUA14" s="12"/>
      <c r="EUB14" s="12"/>
      <c r="EUC14" s="12"/>
      <c r="EUD14" s="12"/>
      <c r="EUE14" s="12"/>
      <c r="EUF14" s="12"/>
      <c r="EUG14" s="12"/>
      <c r="EUH14" s="12"/>
      <c r="EUI14" s="12"/>
      <c r="EUJ14" s="12"/>
      <c r="EUK14" s="12"/>
      <c r="EUL14" s="12"/>
      <c r="EUM14" s="12"/>
      <c r="EUN14" s="12"/>
      <c r="EUO14" s="12"/>
      <c r="EUP14" s="12"/>
      <c r="EUQ14" s="12"/>
      <c r="EUR14" s="12"/>
      <c r="EUS14" s="12"/>
      <c r="EUT14" s="12"/>
      <c r="EUU14" s="12"/>
      <c r="EUV14" s="12"/>
      <c r="EUW14" s="12"/>
      <c r="EUX14" s="12"/>
      <c r="EUY14" s="12"/>
      <c r="EUZ14" s="12"/>
      <c r="EVA14" s="12"/>
      <c r="EVB14" s="12"/>
      <c r="EVC14" s="12"/>
      <c r="EVD14" s="12"/>
      <c r="EVE14" s="12"/>
      <c r="EVF14" s="12"/>
      <c r="EVG14" s="12"/>
      <c r="EVH14" s="12"/>
      <c r="EVI14" s="12"/>
      <c r="EVJ14" s="12"/>
      <c r="EVK14" s="12"/>
      <c r="EVL14" s="12"/>
      <c r="EVM14" s="12"/>
      <c r="EVN14" s="12"/>
      <c r="EVO14" s="12"/>
      <c r="EVP14" s="12"/>
      <c r="EVQ14" s="12"/>
      <c r="EVR14" s="12"/>
      <c r="EVS14" s="12"/>
      <c r="EVT14" s="12"/>
      <c r="EVU14" s="12"/>
      <c r="EVV14" s="12"/>
      <c r="EVW14" s="12"/>
      <c r="EVX14" s="12"/>
      <c r="EVY14" s="12"/>
      <c r="EVZ14" s="12"/>
      <c r="EWA14" s="12"/>
      <c r="EWB14" s="12"/>
      <c r="EWC14" s="12"/>
      <c r="EWD14" s="12"/>
      <c r="EWE14" s="12"/>
      <c r="EWF14" s="12"/>
      <c r="EWG14" s="12"/>
      <c r="EWH14" s="12"/>
      <c r="EWI14" s="12"/>
      <c r="EWJ14" s="12"/>
      <c r="EWK14" s="12"/>
      <c r="EWL14" s="12"/>
      <c r="EWM14" s="12"/>
      <c r="EWN14" s="12"/>
      <c r="EWO14" s="12"/>
      <c r="EWP14" s="12"/>
      <c r="EWQ14" s="12"/>
      <c r="EWR14" s="12"/>
      <c r="EWS14" s="12"/>
      <c r="EWT14" s="12"/>
      <c r="EWU14" s="12"/>
      <c r="EWV14" s="12"/>
      <c r="EWW14" s="12"/>
      <c r="EWX14" s="12"/>
      <c r="EWY14" s="12"/>
      <c r="EWZ14" s="12"/>
      <c r="EXA14" s="12"/>
      <c r="EXB14" s="12"/>
      <c r="EXC14" s="12"/>
      <c r="EXD14" s="12"/>
      <c r="EXE14" s="12"/>
      <c r="EXF14" s="12"/>
      <c r="EXG14" s="12"/>
      <c r="EXH14" s="12"/>
      <c r="EXI14" s="12"/>
      <c r="EXJ14" s="12"/>
      <c r="EXK14" s="12"/>
      <c r="EXL14" s="12"/>
      <c r="EXM14" s="12"/>
      <c r="EXN14" s="12"/>
      <c r="EXO14" s="12"/>
      <c r="EXP14" s="12"/>
      <c r="EXQ14" s="12"/>
      <c r="EXR14" s="12"/>
      <c r="EXS14" s="12"/>
      <c r="EXT14" s="12"/>
      <c r="EXU14" s="12"/>
      <c r="EXV14" s="12"/>
      <c r="EXW14" s="12"/>
      <c r="EXX14" s="12"/>
      <c r="EXY14" s="12"/>
      <c r="EXZ14" s="12"/>
      <c r="EYA14" s="12"/>
      <c r="EYB14" s="12"/>
      <c r="EYC14" s="12"/>
      <c r="EYD14" s="12"/>
      <c r="EYE14" s="12"/>
      <c r="EYF14" s="12"/>
      <c r="EYG14" s="12"/>
      <c r="EYH14" s="12"/>
      <c r="EYI14" s="12"/>
      <c r="EYJ14" s="12"/>
      <c r="EYK14" s="12"/>
      <c r="EYL14" s="12"/>
      <c r="EYM14" s="12"/>
      <c r="EYN14" s="12"/>
      <c r="EYO14" s="12"/>
      <c r="EYP14" s="12"/>
      <c r="EYQ14" s="12"/>
      <c r="EYR14" s="12"/>
      <c r="EYS14" s="12"/>
      <c r="EYT14" s="12"/>
      <c r="EYU14" s="12"/>
      <c r="EYV14" s="12"/>
      <c r="EYW14" s="12"/>
      <c r="EYX14" s="12"/>
      <c r="EYY14" s="12"/>
      <c r="EYZ14" s="12"/>
      <c r="EZA14" s="12"/>
      <c r="EZB14" s="12"/>
      <c r="EZC14" s="12"/>
      <c r="EZD14" s="12"/>
      <c r="EZE14" s="12"/>
      <c r="EZF14" s="12"/>
      <c r="EZG14" s="12"/>
      <c r="EZH14" s="12"/>
      <c r="EZI14" s="12"/>
      <c r="EZJ14" s="12"/>
      <c r="EZK14" s="12"/>
      <c r="EZL14" s="12"/>
      <c r="EZM14" s="12"/>
      <c r="EZN14" s="12"/>
      <c r="EZO14" s="12"/>
      <c r="EZP14" s="12"/>
      <c r="EZQ14" s="12"/>
      <c r="EZR14" s="12"/>
      <c r="EZS14" s="12"/>
      <c r="EZT14" s="12"/>
      <c r="EZU14" s="12"/>
      <c r="EZV14" s="12"/>
      <c r="EZW14" s="12"/>
      <c r="EZX14" s="12"/>
      <c r="EZY14" s="12"/>
      <c r="EZZ14" s="12"/>
      <c r="FAA14" s="12"/>
      <c r="FAB14" s="12"/>
      <c r="FAC14" s="12"/>
      <c r="FAD14" s="12"/>
      <c r="FAE14" s="12"/>
      <c r="FAF14" s="12"/>
      <c r="FAG14" s="12"/>
      <c r="FAH14" s="12"/>
      <c r="FAI14" s="12"/>
      <c r="FAJ14" s="12"/>
      <c r="FAK14" s="12"/>
      <c r="FAL14" s="12"/>
      <c r="FAM14" s="12"/>
      <c r="FAN14" s="12"/>
      <c r="FAO14" s="12"/>
      <c r="FAP14" s="12"/>
      <c r="FAQ14" s="12"/>
      <c r="FAR14" s="12"/>
      <c r="FAS14" s="12"/>
      <c r="FAT14" s="12"/>
      <c r="FAU14" s="12"/>
      <c r="FAV14" s="12"/>
      <c r="FAW14" s="12"/>
      <c r="FAX14" s="12"/>
      <c r="FAY14" s="12"/>
      <c r="FAZ14" s="12"/>
      <c r="FBA14" s="12"/>
      <c r="FBB14" s="12"/>
      <c r="FBC14" s="12"/>
      <c r="FBD14" s="12"/>
      <c r="FBE14" s="12"/>
      <c r="FBF14" s="12"/>
      <c r="FBG14" s="12"/>
      <c r="FBH14" s="12"/>
      <c r="FBI14" s="12"/>
      <c r="FBJ14" s="12"/>
      <c r="FBK14" s="12"/>
      <c r="FBL14" s="12"/>
      <c r="FBM14" s="12"/>
      <c r="FBN14" s="12"/>
      <c r="FBO14" s="12"/>
      <c r="FBP14" s="12"/>
      <c r="FBQ14" s="12"/>
      <c r="FBR14" s="12"/>
      <c r="FBS14" s="12"/>
      <c r="FBT14" s="12"/>
      <c r="FBU14" s="12"/>
      <c r="FBV14" s="12"/>
      <c r="FBW14" s="12"/>
      <c r="FBX14" s="12"/>
      <c r="FBY14" s="12"/>
      <c r="FBZ14" s="12"/>
      <c r="FCA14" s="12"/>
      <c r="FCB14" s="12"/>
      <c r="FCC14" s="12"/>
      <c r="FCD14" s="12"/>
      <c r="FCE14" s="12"/>
      <c r="FCF14" s="12"/>
      <c r="FCG14" s="12"/>
      <c r="FCH14" s="12"/>
      <c r="FCI14" s="12"/>
      <c r="FCJ14" s="12"/>
      <c r="FCK14" s="12"/>
      <c r="FCL14" s="12"/>
      <c r="FCM14" s="12"/>
      <c r="FCN14" s="12"/>
      <c r="FCO14" s="12"/>
      <c r="FCP14" s="12"/>
      <c r="FCQ14" s="12"/>
      <c r="FCR14" s="12"/>
      <c r="FCS14" s="12"/>
      <c r="FCT14" s="12"/>
      <c r="FCU14" s="12"/>
      <c r="FCV14" s="12"/>
      <c r="FCW14" s="12"/>
      <c r="FCX14" s="12"/>
      <c r="FCY14" s="12"/>
      <c r="FCZ14" s="12"/>
      <c r="FDA14" s="12"/>
      <c r="FDB14" s="12"/>
      <c r="FDC14" s="12"/>
      <c r="FDD14" s="12"/>
      <c r="FDE14" s="12"/>
      <c r="FDF14" s="12"/>
      <c r="FDG14" s="12"/>
      <c r="FDH14" s="12"/>
      <c r="FDI14" s="12"/>
      <c r="FDJ14" s="12"/>
      <c r="FDK14" s="12"/>
      <c r="FDL14" s="12"/>
      <c r="FDM14" s="12"/>
      <c r="FDN14" s="12"/>
      <c r="FDO14" s="12"/>
      <c r="FDP14" s="12"/>
      <c r="FDQ14" s="12"/>
      <c r="FDR14" s="12"/>
      <c r="FDS14" s="12"/>
      <c r="FDT14" s="12"/>
      <c r="FDU14" s="12"/>
      <c r="FDV14" s="12"/>
      <c r="FDW14" s="12"/>
      <c r="FDX14" s="12"/>
      <c r="FDY14" s="12"/>
      <c r="FDZ14" s="12"/>
      <c r="FEA14" s="12"/>
      <c r="FEB14" s="12"/>
      <c r="FEC14" s="12"/>
      <c r="FED14" s="12"/>
      <c r="FEE14" s="12"/>
      <c r="FEF14" s="12"/>
      <c r="FEG14" s="12"/>
      <c r="FEH14" s="12"/>
      <c r="FEI14" s="12"/>
      <c r="FEJ14" s="12"/>
      <c r="FEK14" s="12"/>
      <c r="FEL14" s="12"/>
      <c r="FEM14" s="12"/>
      <c r="FEN14" s="12"/>
      <c r="FEO14" s="12"/>
      <c r="FEP14" s="12"/>
      <c r="FEQ14" s="12"/>
      <c r="FER14" s="12"/>
      <c r="FES14" s="12"/>
      <c r="FET14" s="12"/>
      <c r="FEU14" s="12"/>
      <c r="FEV14" s="12"/>
      <c r="FEW14" s="12"/>
      <c r="FEX14" s="12"/>
      <c r="FEY14" s="12"/>
      <c r="FEZ14" s="12"/>
      <c r="FFA14" s="12"/>
      <c r="FFB14" s="12"/>
      <c r="FFC14" s="12"/>
      <c r="FFD14" s="12"/>
      <c r="FFE14" s="12"/>
      <c r="FFF14" s="12"/>
      <c r="FFG14" s="12"/>
      <c r="FFH14" s="12"/>
      <c r="FFI14" s="12"/>
      <c r="FFJ14" s="12"/>
      <c r="FFK14" s="12"/>
      <c r="FFL14" s="12"/>
      <c r="FFM14" s="12"/>
      <c r="FFN14" s="12"/>
      <c r="FFO14" s="12"/>
      <c r="FFP14" s="12"/>
      <c r="FFQ14" s="12"/>
      <c r="FFR14" s="12"/>
      <c r="FFS14" s="12"/>
      <c r="FFT14" s="12"/>
      <c r="FFU14" s="12"/>
      <c r="FFV14" s="12"/>
      <c r="FFW14" s="12"/>
      <c r="FFX14" s="12"/>
      <c r="FFY14" s="12"/>
      <c r="FFZ14" s="12"/>
      <c r="FGA14" s="12"/>
      <c r="FGB14" s="12"/>
      <c r="FGC14" s="12"/>
      <c r="FGD14" s="12"/>
      <c r="FGE14" s="12"/>
      <c r="FGF14" s="12"/>
      <c r="FGG14" s="12"/>
      <c r="FGH14" s="12"/>
      <c r="FGI14" s="12"/>
      <c r="FGJ14" s="12"/>
      <c r="FGK14" s="12"/>
      <c r="FGL14" s="12"/>
      <c r="FGM14" s="12"/>
      <c r="FGN14" s="12"/>
      <c r="FGO14" s="12"/>
      <c r="FGP14" s="12"/>
      <c r="FGQ14" s="12"/>
      <c r="FGR14" s="12"/>
      <c r="FGS14" s="12"/>
      <c r="FGT14" s="12"/>
      <c r="FGU14" s="12"/>
      <c r="FGV14" s="12"/>
      <c r="FGW14" s="12"/>
      <c r="FGX14" s="12"/>
      <c r="FGY14" s="12"/>
      <c r="FGZ14" s="12"/>
      <c r="FHA14" s="12"/>
      <c r="FHB14" s="12"/>
      <c r="FHC14" s="12"/>
      <c r="FHD14" s="12"/>
      <c r="FHE14" s="12"/>
      <c r="FHF14" s="12"/>
      <c r="FHG14" s="12"/>
      <c r="FHH14" s="12"/>
      <c r="FHI14" s="12"/>
      <c r="FHJ14" s="12"/>
      <c r="FHK14" s="12"/>
      <c r="FHL14" s="12"/>
      <c r="FHM14" s="12"/>
      <c r="FHN14" s="12"/>
      <c r="FHO14" s="12"/>
      <c r="FHP14" s="12"/>
      <c r="FHQ14" s="12"/>
      <c r="FHR14" s="12"/>
      <c r="FHS14" s="12"/>
      <c r="FHT14" s="12"/>
      <c r="FHU14" s="12"/>
      <c r="FHV14" s="12"/>
      <c r="FHW14" s="12"/>
      <c r="FHX14" s="12"/>
      <c r="FHY14" s="12"/>
      <c r="FHZ14" s="12"/>
      <c r="FIA14" s="12"/>
      <c r="FIB14" s="12"/>
      <c r="FIC14" s="12"/>
      <c r="FID14" s="12"/>
      <c r="FIE14" s="12"/>
      <c r="FIF14" s="12"/>
      <c r="FIG14" s="12"/>
      <c r="FIH14" s="12"/>
      <c r="FII14" s="12"/>
      <c r="FIJ14" s="12"/>
      <c r="FIK14" s="12"/>
      <c r="FIL14" s="12"/>
      <c r="FIM14" s="12"/>
      <c r="FIN14" s="12"/>
      <c r="FIO14" s="12"/>
      <c r="FIP14" s="12"/>
      <c r="FIQ14" s="12"/>
      <c r="FIR14" s="12"/>
      <c r="FIS14" s="12"/>
      <c r="FIT14" s="12"/>
      <c r="FIU14" s="12"/>
      <c r="FIV14" s="12"/>
      <c r="FIW14" s="12"/>
      <c r="FIX14" s="12"/>
      <c r="FIY14" s="12"/>
      <c r="FIZ14" s="12"/>
      <c r="FJA14" s="12"/>
      <c r="FJB14" s="12"/>
      <c r="FJC14" s="12"/>
      <c r="FJD14" s="12"/>
      <c r="FJE14" s="12"/>
      <c r="FJF14" s="12"/>
      <c r="FJG14" s="12"/>
      <c r="FJH14" s="12"/>
      <c r="FJI14" s="12"/>
      <c r="FJJ14" s="12"/>
      <c r="FJK14" s="12"/>
      <c r="FJL14" s="12"/>
      <c r="FJM14" s="12"/>
      <c r="FJN14" s="12"/>
      <c r="FJO14" s="12"/>
      <c r="FJP14" s="12"/>
      <c r="FJQ14" s="12"/>
      <c r="FJR14" s="12"/>
      <c r="FJS14" s="12"/>
      <c r="FJT14" s="12"/>
      <c r="FJU14" s="12"/>
      <c r="FJV14" s="12"/>
      <c r="FJW14" s="12"/>
      <c r="FJX14" s="12"/>
      <c r="FJY14" s="12"/>
      <c r="FJZ14" s="12"/>
      <c r="FKA14" s="12"/>
      <c r="FKB14" s="12"/>
      <c r="FKC14" s="12"/>
      <c r="FKD14" s="12"/>
      <c r="FKE14" s="12"/>
      <c r="FKF14" s="12"/>
      <c r="FKG14" s="12"/>
      <c r="FKH14" s="12"/>
      <c r="FKI14" s="12"/>
      <c r="FKJ14" s="12"/>
      <c r="FKK14" s="12"/>
      <c r="FKL14" s="12"/>
      <c r="FKM14" s="12"/>
      <c r="FKN14" s="12"/>
      <c r="FKO14" s="12"/>
      <c r="FKP14" s="12"/>
      <c r="FKQ14" s="12"/>
      <c r="FKR14" s="12"/>
      <c r="FKS14" s="12"/>
      <c r="FKT14" s="12"/>
      <c r="FKU14" s="12"/>
      <c r="FKV14" s="12"/>
      <c r="FKW14" s="12"/>
      <c r="FKX14" s="12"/>
      <c r="FKY14" s="12"/>
      <c r="FKZ14" s="12"/>
      <c r="FLA14" s="12"/>
      <c r="FLB14" s="12"/>
      <c r="FLC14" s="12"/>
      <c r="FLD14" s="12"/>
      <c r="FLE14" s="12"/>
      <c r="FLF14" s="12"/>
      <c r="FLG14" s="12"/>
      <c r="FLH14" s="12"/>
      <c r="FLI14" s="12"/>
      <c r="FLJ14" s="12"/>
      <c r="FLK14" s="12"/>
      <c r="FLL14" s="12"/>
      <c r="FLM14" s="12"/>
      <c r="FLN14" s="12"/>
      <c r="FLO14" s="12"/>
      <c r="FLP14" s="12"/>
      <c r="FLQ14" s="12"/>
      <c r="FLR14" s="12"/>
      <c r="FLS14" s="12"/>
      <c r="FLT14" s="12"/>
      <c r="FLU14" s="12"/>
      <c r="FLV14" s="12"/>
      <c r="FLW14" s="12"/>
      <c r="FLX14" s="12"/>
      <c r="FLY14" s="12"/>
      <c r="FLZ14" s="12"/>
      <c r="FMA14" s="12"/>
      <c r="FMB14" s="12"/>
      <c r="FMC14" s="12"/>
      <c r="FMD14" s="12"/>
      <c r="FME14" s="12"/>
      <c r="FMF14" s="12"/>
      <c r="FMG14" s="12"/>
      <c r="FMH14" s="12"/>
      <c r="FMI14" s="12"/>
      <c r="FMJ14" s="12"/>
      <c r="FMK14" s="12"/>
      <c r="FML14" s="12"/>
      <c r="FMM14" s="12"/>
      <c r="FMN14" s="12"/>
      <c r="FMO14" s="12"/>
      <c r="FMP14" s="12"/>
      <c r="FMQ14" s="12"/>
      <c r="FMR14" s="12"/>
      <c r="FMS14" s="12"/>
      <c r="FMT14" s="12"/>
      <c r="FMU14" s="12"/>
      <c r="FMV14" s="12"/>
      <c r="FMW14" s="12"/>
      <c r="FMX14" s="12"/>
      <c r="FMY14" s="12"/>
      <c r="FMZ14" s="12"/>
      <c r="FNA14" s="12"/>
      <c r="FNB14" s="12"/>
      <c r="FNC14" s="12"/>
      <c r="FND14" s="12"/>
      <c r="FNE14" s="12"/>
      <c r="FNF14" s="12"/>
      <c r="FNG14" s="12"/>
      <c r="FNH14" s="12"/>
      <c r="FNI14" s="12"/>
      <c r="FNJ14" s="12"/>
      <c r="FNK14" s="12"/>
      <c r="FNL14" s="12"/>
      <c r="FNM14" s="12"/>
      <c r="FNN14" s="12"/>
      <c r="FNO14" s="12"/>
      <c r="FNP14" s="12"/>
      <c r="FNQ14" s="12"/>
      <c r="FNR14" s="12"/>
      <c r="FNS14" s="12"/>
      <c r="FNT14" s="12"/>
      <c r="FNU14" s="12"/>
      <c r="FNV14" s="12"/>
      <c r="FNW14" s="12"/>
      <c r="FNX14" s="12"/>
      <c r="FNY14" s="12"/>
      <c r="FNZ14" s="12"/>
      <c r="FOA14" s="12"/>
      <c r="FOB14" s="12"/>
      <c r="FOC14" s="12"/>
      <c r="FOD14" s="12"/>
      <c r="FOE14" s="12"/>
      <c r="FOF14" s="12"/>
      <c r="FOG14" s="12"/>
      <c r="FOH14" s="12"/>
      <c r="FOI14" s="12"/>
      <c r="FOJ14" s="12"/>
      <c r="FOK14" s="12"/>
      <c r="FOL14" s="12"/>
      <c r="FOM14" s="12"/>
      <c r="FON14" s="12"/>
      <c r="FOO14" s="12"/>
      <c r="FOP14" s="12"/>
      <c r="FOQ14" s="12"/>
      <c r="FOR14" s="12"/>
      <c r="FOS14" s="12"/>
      <c r="FOT14" s="12"/>
      <c r="FOU14" s="12"/>
      <c r="FOV14" s="12"/>
      <c r="FOW14" s="12"/>
      <c r="FOX14" s="12"/>
      <c r="FOY14" s="12"/>
      <c r="FOZ14" s="12"/>
      <c r="FPA14" s="12"/>
      <c r="FPB14" s="12"/>
      <c r="FPC14" s="12"/>
      <c r="FPD14" s="12"/>
      <c r="FPE14" s="12"/>
      <c r="FPF14" s="12"/>
      <c r="FPG14" s="12"/>
      <c r="FPH14" s="12"/>
      <c r="FPI14" s="12"/>
      <c r="FPJ14" s="12"/>
      <c r="FPK14" s="12"/>
      <c r="FPL14" s="12"/>
      <c r="FPM14" s="12"/>
      <c r="FPN14" s="12"/>
      <c r="FPO14" s="12"/>
      <c r="FPP14" s="12"/>
      <c r="FPQ14" s="12"/>
      <c r="FPR14" s="12"/>
      <c r="FPS14" s="12"/>
      <c r="FPT14" s="12"/>
      <c r="FPU14" s="12"/>
      <c r="FPV14" s="12"/>
      <c r="FPW14" s="12"/>
      <c r="FPX14" s="12"/>
      <c r="FPY14" s="12"/>
      <c r="FPZ14" s="12"/>
      <c r="FQA14" s="12"/>
      <c r="FQB14" s="12"/>
      <c r="FQC14" s="12"/>
      <c r="FQD14" s="12"/>
      <c r="FQE14" s="12"/>
      <c r="FQF14" s="12"/>
      <c r="FQG14" s="12"/>
      <c r="FQH14" s="12"/>
      <c r="FQI14" s="12"/>
      <c r="FQJ14" s="12"/>
      <c r="FQK14" s="12"/>
      <c r="FQL14" s="12"/>
      <c r="FQM14" s="12"/>
      <c r="FQN14" s="12"/>
      <c r="FQO14" s="12"/>
      <c r="FQP14" s="12"/>
      <c r="FQQ14" s="12"/>
      <c r="FQR14" s="12"/>
      <c r="FQS14" s="12"/>
      <c r="FQT14" s="12"/>
      <c r="FQU14" s="12"/>
      <c r="FQV14" s="12"/>
      <c r="FQW14" s="12"/>
      <c r="FQX14" s="12"/>
      <c r="FQY14" s="12"/>
      <c r="FQZ14" s="12"/>
      <c r="FRA14" s="12"/>
      <c r="FRB14" s="12"/>
      <c r="FRC14" s="12"/>
      <c r="FRD14" s="12"/>
      <c r="FRE14" s="12"/>
      <c r="FRF14" s="12"/>
      <c r="FRG14" s="12"/>
      <c r="FRH14" s="12"/>
      <c r="FRI14" s="12"/>
      <c r="FRJ14" s="12"/>
      <c r="FRK14" s="12"/>
      <c r="FRL14" s="12"/>
      <c r="FRM14" s="12"/>
      <c r="FRN14" s="12"/>
      <c r="FRO14" s="12"/>
      <c r="FRP14" s="12"/>
      <c r="FRQ14" s="12"/>
      <c r="FRR14" s="12"/>
      <c r="FRS14" s="12"/>
      <c r="FRT14" s="12"/>
      <c r="FRU14" s="12"/>
      <c r="FRV14" s="12"/>
      <c r="FRW14" s="12"/>
      <c r="FRX14" s="12"/>
      <c r="FRY14" s="12"/>
      <c r="FRZ14" s="12"/>
      <c r="FSA14" s="12"/>
      <c r="FSB14" s="12"/>
      <c r="FSC14" s="12"/>
      <c r="FSD14" s="12"/>
      <c r="FSE14" s="12"/>
      <c r="FSF14" s="12"/>
      <c r="FSG14" s="12"/>
      <c r="FSH14" s="12"/>
      <c r="FSI14" s="12"/>
      <c r="FSJ14" s="12"/>
      <c r="FSK14" s="12"/>
      <c r="FSL14" s="12"/>
      <c r="FSM14" s="12"/>
      <c r="FSN14" s="12"/>
      <c r="FSO14" s="12"/>
      <c r="FSP14" s="12"/>
      <c r="FSQ14" s="12"/>
      <c r="FSR14" s="12"/>
      <c r="FSS14" s="12"/>
      <c r="FST14" s="12"/>
      <c r="FSU14" s="12"/>
      <c r="FSV14" s="12"/>
      <c r="FSW14" s="12"/>
      <c r="FSX14" s="12"/>
      <c r="FSY14" s="12"/>
      <c r="FSZ14" s="12"/>
      <c r="FTA14" s="12"/>
      <c r="FTB14" s="12"/>
      <c r="FTC14" s="12"/>
      <c r="FTD14" s="12"/>
      <c r="FTE14" s="12"/>
      <c r="FTF14" s="12"/>
      <c r="FTG14" s="12"/>
      <c r="FTH14" s="12"/>
      <c r="FTI14" s="12"/>
      <c r="FTJ14" s="12"/>
      <c r="FTK14" s="12"/>
      <c r="FTL14" s="12"/>
      <c r="FTM14" s="12"/>
      <c r="FTN14" s="12"/>
      <c r="FTO14" s="12"/>
      <c r="FTP14" s="12"/>
      <c r="FTQ14" s="12"/>
      <c r="FTR14" s="12"/>
      <c r="FTS14" s="12"/>
      <c r="FTT14" s="12"/>
      <c r="FTU14" s="12"/>
      <c r="FTV14" s="12"/>
      <c r="FTW14" s="12"/>
      <c r="FTX14" s="12"/>
      <c r="FTY14" s="12"/>
      <c r="FTZ14" s="12"/>
      <c r="FUA14" s="12"/>
      <c r="FUB14" s="12"/>
      <c r="FUC14" s="12"/>
      <c r="FUD14" s="12"/>
      <c r="FUE14" s="12"/>
      <c r="FUF14" s="12"/>
      <c r="FUG14" s="12"/>
      <c r="FUH14" s="12"/>
      <c r="FUI14" s="12"/>
      <c r="FUJ14" s="12"/>
      <c r="FUK14" s="12"/>
      <c r="FUL14" s="12"/>
      <c r="FUM14" s="12"/>
      <c r="FUN14" s="12"/>
      <c r="FUO14" s="12"/>
      <c r="FUP14" s="12"/>
      <c r="FUQ14" s="12"/>
      <c r="FUR14" s="12"/>
      <c r="FUS14" s="12"/>
      <c r="FUT14" s="12"/>
      <c r="FUU14" s="12"/>
      <c r="FUV14" s="12"/>
      <c r="FUW14" s="12"/>
      <c r="FUX14" s="12"/>
      <c r="FUY14" s="12"/>
      <c r="FUZ14" s="12"/>
      <c r="FVA14" s="12"/>
      <c r="FVB14" s="12"/>
      <c r="FVC14" s="12"/>
      <c r="FVD14" s="12"/>
      <c r="FVE14" s="12"/>
      <c r="FVF14" s="12"/>
      <c r="FVG14" s="12"/>
      <c r="FVH14" s="12"/>
      <c r="FVI14" s="12"/>
      <c r="FVJ14" s="12"/>
      <c r="FVK14" s="12"/>
      <c r="FVL14" s="12"/>
      <c r="FVM14" s="12"/>
      <c r="FVN14" s="12"/>
      <c r="FVO14" s="12"/>
      <c r="FVP14" s="12"/>
      <c r="FVQ14" s="12"/>
      <c r="FVR14" s="12"/>
      <c r="FVS14" s="12"/>
      <c r="FVT14" s="12"/>
      <c r="FVU14" s="12"/>
      <c r="FVV14" s="12"/>
      <c r="FVW14" s="12"/>
      <c r="FVX14" s="12"/>
      <c r="FVY14" s="12"/>
      <c r="FVZ14" s="12"/>
      <c r="FWA14" s="12"/>
      <c r="FWB14" s="12"/>
      <c r="FWC14" s="12"/>
      <c r="FWD14" s="12"/>
      <c r="FWE14" s="12"/>
      <c r="FWF14" s="12"/>
      <c r="FWG14" s="12"/>
      <c r="FWH14" s="12"/>
      <c r="FWI14" s="12"/>
      <c r="FWJ14" s="12"/>
      <c r="FWK14" s="12"/>
      <c r="FWL14" s="12"/>
      <c r="FWM14" s="12"/>
      <c r="FWN14" s="12"/>
      <c r="FWO14" s="12"/>
      <c r="FWP14" s="12"/>
      <c r="FWQ14" s="12"/>
      <c r="FWR14" s="12"/>
      <c r="FWS14" s="12"/>
      <c r="FWT14" s="12"/>
      <c r="FWU14" s="12"/>
      <c r="FWV14" s="12"/>
      <c r="FWW14" s="12"/>
      <c r="FWX14" s="12"/>
      <c r="FWY14" s="12"/>
      <c r="FWZ14" s="12"/>
      <c r="FXA14" s="12"/>
      <c r="FXB14" s="12"/>
      <c r="FXC14" s="12"/>
      <c r="FXD14" s="12"/>
      <c r="FXE14" s="12"/>
      <c r="FXF14" s="12"/>
      <c r="FXG14" s="12"/>
      <c r="FXH14" s="12"/>
      <c r="FXI14" s="12"/>
      <c r="FXJ14" s="12"/>
      <c r="FXK14" s="12"/>
      <c r="FXL14" s="12"/>
      <c r="FXM14" s="12"/>
      <c r="FXN14" s="12"/>
      <c r="FXO14" s="12"/>
      <c r="FXP14" s="12"/>
      <c r="FXQ14" s="12"/>
      <c r="FXR14" s="12"/>
      <c r="FXS14" s="12"/>
      <c r="FXT14" s="12"/>
      <c r="FXU14" s="12"/>
      <c r="FXV14" s="12"/>
      <c r="FXW14" s="12"/>
      <c r="FXX14" s="12"/>
      <c r="FXY14" s="12"/>
      <c r="FXZ14" s="12"/>
      <c r="FYA14" s="12"/>
      <c r="FYB14" s="12"/>
      <c r="FYC14" s="12"/>
      <c r="FYD14" s="12"/>
      <c r="FYE14" s="12"/>
      <c r="FYF14" s="12"/>
      <c r="FYG14" s="12"/>
      <c r="FYH14" s="12"/>
      <c r="FYI14" s="12"/>
      <c r="FYJ14" s="12"/>
      <c r="FYK14" s="12"/>
      <c r="FYL14" s="12"/>
      <c r="FYM14" s="12"/>
      <c r="FYN14" s="12"/>
      <c r="FYO14" s="12"/>
      <c r="FYP14" s="12"/>
      <c r="FYQ14" s="12"/>
      <c r="FYR14" s="12"/>
      <c r="FYS14" s="12"/>
      <c r="FYT14" s="12"/>
      <c r="FYU14" s="12"/>
      <c r="FYV14" s="12"/>
      <c r="FYW14" s="12"/>
      <c r="FYX14" s="12"/>
      <c r="FYY14" s="12"/>
      <c r="FYZ14" s="12"/>
      <c r="FZA14" s="12"/>
      <c r="FZB14" s="12"/>
      <c r="FZC14" s="12"/>
      <c r="FZD14" s="12"/>
      <c r="FZE14" s="12"/>
      <c r="FZF14" s="12"/>
      <c r="FZG14" s="12"/>
      <c r="FZH14" s="12"/>
      <c r="FZI14" s="12"/>
      <c r="FZJ14" s="12"/>
      <c r="FZK14" s="12"/>
      <c r="FZL14" s="12"/>
      <c r="FZM14" s="12"/>
      <c r="FZN14" s="12"/>
      <c r="FZO14" s="12"/>
      <c r="FZP14" s="12"/>
      <c r="FZQ14" s="12"/>
      <c r="FZR14" s="12"/>
      <c r="FZS14" s="12"/>
      <c r="FZT14" s="12"/>
      <c r="FZU14" s="12"/>
      <c r="FZV14" s="12"/>
      <c r="FZW14" s="12"/>
      <c r="FZX14" s="12"/>
      <c r="FZY14" s="12"/>
      <c r="FZZ14" s="12"/>
      <c r="GAA14" s="12"/>
      <c r="GAB14" s="12"/>
      <c r="GAC14" s="12"/>
      <c r="GAD14" s="12"/>
      <c r="GAE14" s="12"/>
      <c r="GAF14" s="12"/>
      <c r="GAG14" s="12"/>
      <c r="GAH14" s="12"/>
      <c r="GAI14" s="12"/>
      <c r="GAJ14" s="12"/>
      <c r="GAK14" s="12"/>
      <c r="GAL14" s="12"/>
      <c r="GAM14" s="12"/>
      <c r="GAN14" s="12"/>
      <c r="GAO14" s="12"/>
      <c r="GAP14" s="12"/>
      <c r="GAQ14" s="12"/>
      <c r="GAR14" s="12"/>
      <c r="GAS14" s="12"/>
      <c r="GAT14" s="12"/>
      <c r="GAU14" s="12"/>
      <c r="GAV14" s="12"/>
      <c r="GAW14" s="12"/>
      <c r="GAX14" s="12"/>
      <c r="GAY14" s="12"/>
      <c r="GAZ14" s="12"/>
      <c r="GBA14" s="12"/>
      <c r="GBB14" s="12"/>
      <c r="GBC14" s="12"/>
      <c r="GBD14" s="12"/>
      <c r="GBE14" s="12"/>
      <c r="GBF14" s="12"/>
      <c r="GBG14" s="12"/>
      <c r="GBH14" s="12"/>
      <c r="GBI14" s="12"/>
      <c r="GBJ14" s="12"/>
      <c r="GBK14" s="12"/>
      <c r="GBL14" s="12"/>
      <c r="GBM14" s="12"/>
      <c r="GBN14" s="12"/>
      <c r="GBO14" s="12"/>
      <c r="GBP14" s="12"/>
      <c r="GBQ14" s="12"/>
      <c r="GBR14" s="12"/>
      <c r="GBS14" s="12"/>
      <c r="GBT14" s="12"/>
      <c r="GBU14" s="12"/>
      <c r="GBV14" s="12"/>
      <c r="GBW14" s="12"/>
      <c r="GBX14" s="12"/>
      <c r="GBY14" s="12"/>
      <c r="GBZ14" s="12"/>
      <c r="GCA14" s="12"/>
      <c r="GCB14" s="12"/>
      <c r="GCC14" s="12"/>
      <c r="GCD14" s="12"/>
      <c r="GCE14" s="12"/>
      <c r="GCF14" s="12"/>
      <c r="GCG14" s="12"/>
      <c r="GCH14" s="12"/>
      <c r="GCI14" s="12"/>
      <c r="GCJ14" s="12"/>
      <c r="GCK14" s="12"/>
      <c r="GCL14" s="12"/>
      <c r="GCM14" s="12"/>
      <c r="GCN14" s="12"/>
      <c r="GCO14" s="12"/>
      <c r="GCP14" s="12"/>
      <c r="GCQ14" s="12"/>
      <c r="GCR14" s="12"/>
      <c r="GCS14" s="12"/>
      <c r="GCT14" s="12"/>
      <c r="GCU14" s="12"/>
      <c r="GCV14" s="12"/>
      <c r="GCW14" s="12"/>
      <c r="GCX14" s="12"/>
      <c r="GCY14" s="12"/>
      <c r="GCZ14" s="12"/>
      <c r="GDA14" s="12"/>
      <c r="GDB14" s="12"/>
      <c r="GDC14" s="12"/>
      <c r="GDD14" s="12"/>
      <c r="GDE14" s="12"/>
      <c r="GDF14" s="12"/>
      <c r="GDG14" s="12"/>
      <c r="GDH14" s="12"/>
      <c r="GDI14" s="12"/>
      <c r="GDJ14" s="12"/>
      <c r="GDK14" s="12"/>
      <c r="GDL14" s="12"/>
      <c r="GDM14" s="12"/>
      <c r="GDN14" s="12"/>
      <c r="GDO14" s="12"/>
      <c r="GDP14" s="12"/>
      <c r="GDQ14" s="12"/>
      <c r="GDR14" s="12"/>
      <c r="GDS14" s="12"/>
      <c r="GDT14" s="12"/>
      <c r="GDU14" s="12"/>
      <c r="GDV14" s="12"/>
      <c r="GDW14" s="12"/>
      <c r="GDX14" s="12"/>
      <c r="GDY14" s="12"/>
      <c r="GDZ14" s="12"/>
      <c r="GEA14" s="12"/>
      <c r="GEB14" s="12"/>
      <c r="GEC14" s="12"/>
      <c r="GED14" s="12"/>
      <c r="GEE14" s="12"/>
      <c r="GEF14" s="12"/>
      <c r="GEG14" s="12"/>
      <c r="GEH14" s="12"/>
      <c r="GEI14" s="12"/>
      <c r="GEJ14" s="12"/>
      <c r="GEK14" s="12"/>
      <c r="GEL14" s="12"/>
      <c r="GEM14" s="12"/>
      <c r="GEN14" s="12"/>
      <c r="GEO14" s="12"/>
      <c r="GEP14" s="12"/>
      <c r="GEQ14" s="12"/>
      <c r="GER14" s="12"/>
      <c r="GES14" s="12"/>
      <c r="GET14" s="12"/>
      <c r="GEU14" s="12"/>
      <c r="GEV14" s="12"/>
      <c r="GEW14" s="12"/>
      <c r="GEX14" s="12"/>
      <c r="GEY14" s="12"/>
      <c r="GEZ14" s="12"/>
      <c r="GFA14" s="12"/>
      <c r="GFB14" s="12"/>
      <c r="GFC14" s="12"/>
      <c r="GFD14" s="12"/>
      <c r="GFE14" s="12"/>
      <c r="GFF14" s="12"/>
      <c r="GFG14" s="12"/>
      <c r="GFH14" s="12"/>
      <c r="GFI14" s="12"/>
      <c r="GFJ14" s="12"/>
      <c r="GFK14" s="12"/>
      <c r="GFL14" s="12"/>
      <c r="GFM14" s="12"/>
      <c r="GFN14" s="12"/>
      <c r="GFO14" s="12"/>
      <c r="GFP14" s="12"/>
      <c r="GFQ14" s="12"/>
      <c r="GFR14" s="12"/>
      <c r="GFS14" s="12"/>
      <c r="GFT14" s="12"/>
      <c r="GFU14" s="12"/>
      <c r="GFV14" s="12"/>
      <c r="GFW14" s="12"/>
      <c r="GFX14" s="12"/>
      <c r="GFY14" s="12"/>
      <c r="GFZ14" s="12"/>
      <c r="GGA14" s="12"/>
      <c r="GGB14" s="12"/>
      <c r="GGC14" s="12"/>
      <c r="GGD14" s="12"/>
      <c r="GGE14" s="12"/>
      <c r="GGF14" s="12"/>
      <c r="GGG14" s="12"/>
      <c r="GGH14" s="12"/>
      <c r="GGI14" s="12"/>
      <c r="GGJ14" s="12"/>
      <c r="GGK14" s="12"/>
      <c r="GGL14" s="12"/>
      <c r="GGM14" s="12"/>
      <c r="GGN14" s="12"/>
      <c r="GGO14" s="12"/>
      <c r="GGP14" s="12"/>
      <c r="GGQ14" s="12"/>
      <c r="GGR14" s="12"/>
      <c r="GGS14" s="12"/>
      <c r="GGT14" s="12"/>
      <c r="GGU14" s="12"/>
      <c r="GGV14" s="12"/>
      <c r="GGW14" s="12"/>
      <c r="GGX14" s="12"/>
      <c r="GGY14" s="12"/>
      <c r="GGZ14" s="12"/>
      <c r="GHA14" s="12"/>
      <c r="GHB14" s="12"/>
      <c r="GHC14" s="12"/>
      <c r="GHD14" s="12"/>
      <c r="GHE14" s="12"/>
      <c r="GHF14" s="12"/>
      <c r="GHG14" s="12"/>
      <c r="GHH14" s="12"/>
      <c r="GHI14" s="12"/>
      <c r="GHJ14" s="12"/>
      <c r="GHK14" s="12"/>
      <c r="GHL14" s="12"/>
      <c r="GHM14" s="12"/>
      <c r="GHN14" s="12"/>
      <c r="GHO14" s="12"/>
      <c r="GHP14" s="12"/>
      <c r="GHQ14" s="12"/>
      <c r="GHR14" s="12"/>
      <c r="GHS14" s="12"/>
      <c r="GHT14" s="12"/>
      <c r="GHU14" s="12"/>
      <c r="GHV14" s="12"/>
      <c r="GHW14" s="12"/>
      <c r="GHX14" s="12"/>
      <c r="GHY14" s="12"/>
      <c r="GHZ14" s="12"/>
      <c r="GIA14" s="12"/>
      <c r="GIB14" s="12"/>
      <c r="GIC14" s="12"/>
      <c r="GID14" s="12"/>
      <c r="GIE14" s="12"/>
      <c r="GIF14" s="12"/>
      <c r="GIG14" s="12"/>
      <c r="GIH14" s="12"/>
      <c r="GII14" s="12"/>
      <c r="GIJ14" s="12"/>
      <c r="GIK14" s="12"/>
      <c r="GIL14" s="12"/>
      <c r="GIM14" s="12"/>
      <c r="GIN14" s="12"/>
      <c r="GIO14" s="12"/>
      <c r="GIP14" s="12"/>
      <c r="GIQ14" s="12"/>
      <c r="GIR14" s="12"/>
      <c r="GIS14" s="12"/>
      <c r="GIT14" s="12"/>
      <c r="GIU14" s="12"/>
      <c r="GIV14" s="12"/>
      <c r="GIW14" s="12"/>
      <c r="GIX14" s="12"/>
      <c r="GIY14" s="12"/>
      <c r="GIZ14" s="12"/>
      <c r="GJA14" s="12"/>
      <c r="GJB14" s="12"/>
      <c r="GJC14" s="12"/>
      <c r="GJD14" s="12"/>
      <c r="GJE14" s="12"/>
      <c r="GJF14" s="12"/>
      <c r="GJG14" s="12"/>
      <c r="GJH14" s="12"/>
      <c r="GJI14" s="12"/>
      <c r="GJJ14" s="12"/>
      <c r="GJK14" s="12"/>
      <c r="GJL14" s="12"/>
      <c r="GJM14" s="12"/>
      <c r="GJN14" s="12"/>
      <c r="GJO14" s="12"/>
      <c r="GJP14" s="12"/>
      <c r="GJQ14" s="12"/>
      <c r="GJR14" s="12"/>
      <c r="GJS14" s="12"/>
      <c r="GJT14" s="12"/>
      <c r="GJU14" s="12"/>
      <c r="GJV14" s="12"/>
      <c r="GJW14" s="12"/>
      <c r="GJX14" s="12"/>
      <c r="GJY14" s="12"/>
      <c r="GJZ14" s="12"/>
      <c r="GKA14" s="12"/>
      <c r="GKB14" s="12"/>
      <c r="GKC14" s="12"/>
      <c r="GKD14" s="12"/>
      <c r="GKE14" s="12"/>
      <c r="GKF14" s="12"/>
      <c r="GKG14" s="12"/>
      <c r="GKH14" s="12"/>
      <c r="GKI14" s="12"/>
      <c r="GKJ14" s="12"/>
      <c r="GKK14" s="12"/>
      <c r="GKL14" s="12"/>
      <c r="GKM14" s="12"/>
      <c r="GKN14" s="12"/>
      <c r="GKO14" s="12"/>
      <c r="GKP14" s="12"/>
      <c r="GKQ14" s="12"/>
      <c r="GKR14" s="12"/>
      <c r="GKS14" s="12"/>
      <c r="GKT14" s="12"/>
      <c r="GKU14" s="12"/>
      <c r="GKV14" s="12"/>
      <c r="GKW14" s="12"/>
      <c r="GKX14" s="12"/>
      <c r="GKY14" s="12"/>
      <c r="GKZ14" s="12"/>
      <c r="GLA14" s="12"/>
      <c r="GLB14" s="12"/>
      <c r="GLC14" s="12"/>
      <c r="GLD14" s="12"/>
      <c r="GLE14" s="12"/>
      <c r="GLF14" s="12"/>
      <c r="GLG14" s="12"/>
      <c r="GLH14" s="12"/>
      <c r="GLI14" s="12"/>
      <c r="GLJ14" s="12"/>
      <c r="GLK14" s="12"/>
      <c r="GLL14" s="12"/>
      <c r="GLM14" s="12"/>
      <c r="GLN14" s="12"/>
      <c r="GLO14" s="12"/>
      <c r="GLP14" s="12"/>
      <c r="GLQ14" s="12"/>
      <c r="GLR14" s="12"/>
      <c r="GLS14" s="12"/>
      <c r="GLT14" s="12"/>
      <c r="GLU14" s="12"/>
      <c r="GLV14" s="12"/>
      <c r="GLW14" s="12"/>
      <c r="GLX14" s="12"/>
      <c r="GLY14" s="12"/>
      <c r="GLZ14" s="12"/>
      <c r="GMA14" s="12"/>
      <c r="GMB14" s="12"/>
      <c r="GMC14" s="12"/>
      <c r="GMD14" s="12"/>
      <c r="GME14" s="12"/>
      <c r="GMF14" s="12"/>
      <c r="GMG14" s="12"/>
      <c r="GMH14" s="12"/>
      <c r="GMI14" s="12"/>
      <c r="GMJ14" s="12"/>
      <c r="GMK14" s="12"/>
      <c r="GML14" s="12"/>
      <c r="GMM14" s="12"/>
      <c r="GMN14" s="12"/>
      <c r="GMO14" s="12"/>
      <c r="GMP14" s="12"/>
      <c r="GMQ14" s="12"/>
      <c r="GMR14" s="12"/>
      <c r="GMS14" s="12"/>
      <c r="GMT14" s="12"/>
      <c r="GMU14" s="12"/>
      <c r="GMV14" s="12"/>
      <c r="GMW14" s="12"/>
      <c r="GMX14" s="12"/>
      <c r="GMY14" s="12"/>
      <c r="GMZ14" s="12"/>
      <c r="GNA14" s="12"/>
      <c r="GNB14" s="12"/>
      <c r="GNC14" s="12"/>
      <c r="GND14" s="12"/>
      <c r="GNE14" s="12"/>
      <c r="GNF14" s="12"/>
      <c r="GNG14" s="12"/>
      <c r="GNH14" s="12"/>
      <c r="GNI14" s="12"/>
      <c r="GNJ14" s="12"/>
      <c r="GNK14" s="12"/>
      <c r="GNL14" s="12"/>
      <c r="GNM14" s="12"/>
      <c r="GNN14" s="12"/>
      <c r="GNO14" s="12"/>
      <c r="GNP14" s="12"/>
      <c r="GNQ14" s="12"/>
      <c r="GNR14" s="12"/>
      <c r="GNS14" s="12"/>
      <c r="GNT14" s="12"/>
      <c r="GNU14" s="12"/>
      <c r="GNV14" s="12"/>
      <c r="GNW14" s="12"/>
      <c r="GNX14" s="12"/>
      <c r="GNY14" s="12"/>
      <c r="GNZ14" s="12"/>
      <c r="GOA14" s="12"/>
      <c r="GOB14" s="12"/>
      <c r="GOC14" s="12"/>
      <c r="GOD14" s="12"/>
      <c r="GOE14" s="12"/>
      <c r="GOF14" s="12"/>
      <c r="GOG14" s="12"/>
      <c r="GOH14" s="12"/>
      <c r="GOI14" s="12"/>
      <c r="GOJ14" s="12"/>
      <c r="GOK14" s="12"/>
      <c r="GOL14" s="12"/>
      <c r="GOM14" s="12"/>
      <c r="GON14" s="12"/>
      <c r="GOO14" s="12"/>
      <c r="GOP14" s="12"/>
      <c r="GOQ14" s="12"/>
      <c r="GOR14" s="12"/>
      <c r="GOS14" s="12"/>
      <c r="GOT14" s="12"/>
      <c r="GOU14" s="12"/>
      <c r="GOV14" s="12"/>
      <c r="GOW14" s="12"/>
      <c r="GOX14" s="12"/>
      <c r="GOY14" s="12"/>
      <c r="GOZ14" s="12"/>
      <c r="GPA14" s="12"/>
      <c r="GPB14" s="12"/>
      <c r="GPC14" s="12"/>
      <c r="GPD14" s="12"/>
      <c r="GPE14" s="12"/>
      <c r="GPF14" s="12"/>
      <c r="GPG14" s="12"/>
      <c r="GPH14" s="12"/>
      <c r="GPI14" s="12"/>
      <c r="GPJ14" s="12"/>
      <c r="GPK14" s="12"/>
      <c r="GPL14" s="12"/>
      <c r="GPM14" s="12"/>
      <c r="GPN14" s="12"/>
      <c r="GPO14" s="12"/>
      <c r="GPP14" s="12"/>
      <c r="GPQ14" s="12"/>
      <c r="GPR14" s="12"/>
      <c r="GPS14" s="12"/>
      <c r="GPT14" s="12"/>
      <c r="GPU14" s="12"/>
      <c r="GPV14" s="12"/>
      <c r="GPW14" s="12"/>
      <c r="GPX14" s="12"/>
      <c r="GPY14" s="12"/>
      <c r="GPZ14" s="12"/>
      <c r="GQA14" s="12"/>
      <c r="GQB14" s="12"/>
      <c r="GQC14" s="12"/>
      <c r="GQD14" s="12"/>
      <c r="GQE14" s="12"/>
      <c r="GQF14" s="12"/>
      <c r="GQG14" s="12"/>
      <c r="GQH14" s="12"/>
      <c r="GQI14" s="12"/>
      <c r="GQJ14" s="12"/>
      <c r="GQK14" s="12"/>
      <c r="GQL14" s="12"/>
      <c r="GQM14" s="12"/>
      <c r="GQN14" s="12"/>
      <c r="GQO14" s="12"/>
      <c r="GQP14" s="12"/>
      <c r="GQQ14" s="12"/>
      <c r="GQR14" s="12"/>
      <c r="GQS14" s="12"/>
      <c r="GQT14" s="12"/>
      <c r="GQU14" s="12"/>
      <c r="GQV14" s="12"/>
      <c r="GQW14" s="12"/>
      <c r="GQX14" s="12"/>
      <c r="GQY14" s="12"/>
      <c r="GQZ14" s="12"/>
      <c r="GRA14" s="12"/>
      <c r="GRB14" s="12"/>
      <c r="GRC14" s="12"/>
      <c r="GRD14" s="12"/>
      <c r="GRE14" s="12"/>
      <c r="GRF14" s="12"/>
      <c r="GRG14" s="12"/>
      <c r="GRH14" s="12"/>
      <c r="GRI14" s="12"/>
      <c r="GRJ14" s="12"/>
      <c r="GRK14" s="12"/>
      <c r="GRL14" s="12"/>
      <c r="GRM14" s="12"/>
      <c r="GRN14" s="12"/>
      <c r="GRO14" s="12"/>
      <c r="GRP14" s="12"/>
      <c r="GRQ14" s="12"/>
      <c r="GRR14" s="12"/>
      <c r="GRS14" s="12"/>
      <c r="GRT14" s="12"/>
      <c r="GRU14" s="12"/>
      <c r="GRV14" s="12"/>
      <c r="GRW14" s="12"/>
      <c r="GRX14" s="12"/>
      <c r="GRY14" s="12"/>
      <c r="GRZ14" s="12"/>
      <c r="GSA14" s="12"/>
      <c r="GSB14" s="12"/>
      <c r="GSC14" s="12"/>
      <c r="GSD14" s="12"/>
      <c r="GSE14" s="12"/>
      <c r="GSF14" s="12"/>
      <c r="GSG14" s="12"/>
      <c r="GSH14" s="12"/>
      <c r="GSI14" s="12"/>
      <c r="GSJ14" s="12"/>
      <c r="GSK14" s="12"/>
      <c r="GSL14" s="12"/>
      <c r="GSM14" s="12"/>
      <c r="GSN14" s="12"/>
      <c r="GSO14" s="12"/>
      <c r="GSP14" s="12"/>
      <c r="GSQ14" s="12"/>
      <c r="GSR14" s="12"/>
      <c r="GSS14" s="12"/>
      <c r="GST14" s="12"/>
      <c r="GSU14" s="12"/>
      <c r="GSV14" s="12"/>
      <c r="GSW14" s="12"/>
      <c r="GSX14" s="12"/>
      <c r="GSY14" s="12"/>
      <c r="GSZ14" s="12"/>
      <c r="GTA14" s="12"/>
      <c r="GTB14" s="12"/>
      <c r="GTC14" s="12"/>
      <c r="GTD14" s="12"/>
      <c r="GTE14" s="12"/>
      <c r="GTF14" s="12"/>
      <c r="GTG14" s="12"/>
      <c r="GTH14" s="12"/>
      <c r="GTI14" s="12"/>
      <c r="GTJ14" s="12"/>
      <c r="GTK14" s="12"/>
      <c r="GTL14" s="12"/>
      <c r="GTM14" s="12"/>
      <c r="GTN14" s="12"/>
      <c r="GTO14" s="12"/>
      <c r="GTP14" s="12"/>
      <c r="GTQ14" s="12"/>
      <c r="GTR14" s="12"/>
      <c r="GTS14" s="12"/>
      <c r="GTT14" s="12"/>
      <c r="GTU14" s="12"/>
      <c r="GTV14" s="12"/>
      <c r="GTW14" s="12"/>
      <c r="GTX14" s="12"/>
      <c r="GTY14" s="12"/>
      <c r="GTZ14" s="12"/>
      <c r="GUA14" s="12"/>
      <c r="GUB14" s="12"/>
      <c r="GUC14" s="12"/>
      <c r="GUD14" s="12"/>
      <c r="GUE14" s="12"/>
      <c r="GUF14" s="12"/>
      <c r="GUG14" s="12"/>
      <c r="GUH14" s="12"/>
      <c r="GUI14" s="12"/>
      <c r="GUJ14" s="12"/>
      <c r="GUK14" s="12"/>
      <c r="GUL14" s="12"/>
      <c r="GUM14" s="12"/>
      <c r="GUN14" s="12"/>
      <c r="GUO14" s="12"/>
      <c r="GUP14" s="12"/>
      <c r="GUQ14" s="12"/>
      <c r="GUR14" s="12"/>
      <c r="GUS14" s="12"/>
      <c r="GUT14" s="12"/>
      <c r="GUU14" s="12"/>
      <c r="GUV14" s="12"/>
      <c r="GUW14" s="12"/>
      <c r="GUX14" s="12"/>
      <c r="GUY14" s="12"/>
      <c r="GUZ14" s="12"/>
      <c r="GVA14" s="12"/>
      <c r="GVB14" s="12"/>
      <c r="GVC14" s="12"/>
      <c r="GVD14" s="12"/>
      <c r="GVE14" s="12"/>
      <c r="GVF14" s="12"/>
      <c r="GVG14" s="12"/>
      <c r="GVH14" s="12"/>
      <c r="GVI14" s="12"/>
      <c r="GVJ14" s="12"/>
      <c r="GVK14" s="12"/>
      <c r="GVL14" s="12"/>
      <c r="GVM14" s="12"/>
      <c r="GVN14" s="12"/>
      <c r="GVO14" s="12"/>
      <c r="GVP14" s="12"/>
      <c r="GVQ14" s="12"/>
      <c r="GVR14" s="12"/>
      <c r="GVS14" s="12"/>
      <c r="GVT14" s="12"/>
      <c r="GVU14" s="12"/>
      <c r="GVV14" s="12"/>
      <c r="GVW14" s="12"/>
      <c r="GVX14" s="12"/>
      <c r="GVY14" s="12"/>
      <c r="GVZ14" s="12"/>
      <c r="GWA14" s="12"/>
      <c r="GWB14" s="12"/>
      <c r="GWC14" s="12"/>
      <c r="GWD14" s="12"/>
      <c r="GWE14" s="12"/>
      <c r="GWF14" s="12"/>
      <c r="GWG14" s="12"/>
      <c r="GWH14" s="12"/>
      <c r="GWI14" s="12"/>
      <c r="GWJ14" s="12"/>
      <c r="GWK14" s="12"/>
      <c r="GWL14" s="12"/>
      <c r="GWM14" s="12"/>
      <c r="GWN14" s="12"/>
      <c r="GWO14" s="12"/>
      <c r="GWP14" s="12"/>
      <c r="GWQ14" s="12"/>
      <c r="GWR14" s="12"/>
      <c r="GWS14" s="12"/>
      <c r="GWT14" s="12"/>
      <c r="GWU14" s="12"/>
      <c r="GWV14" s="12"/>
      <c r="GWW14" s="12"/>
      <c r="GWX14" s="12"/>
      <c r="GWY14" s="12"/>
      <c r="GWZ14" s="12"/>
      <c r="GXA14" s="12"/>
      <c r="GXB14" s="12"/>
      <c r="GXC14" s="12"/>
      <c r="GXD14" s="12"/>
      <c r="GXE14" s="12"/>
      <c r="GXF14" s="12"/>
      <c r="GXG14" s="12"/>
      <c r="GXH14" s="12"/>
      <c r="GXI14" s="12"/>
      <c r="GXJ14" s="12"/>
      <c r="GXK14" s="12"/>
      <c r="GXL14" s="12"/>
      <c r="GXM14" s="12"/>
      <c r="GXN14" s="12"/>
      <c r="GXO14" s="12"/>
      <c r="GXP14" s="12"/>
      <c r="GXQ14" s="12"/>
      <c r="GXR14" s="12"/>
      <c r="GXS14" s="12"/>
      <c r="GXT14" s="12"/>
      <c r="GXU14" s="12"/>
      <c r="GXV14" s="12"/>
      <c r="GXW14" s="12"/>
      <c r="GXX14" s="12"/>
      <c r="GXY14" s="12"/>
      <c r="GXZ14" s="12"/>
      <c r="GYA14" s="12"/>
      <c r="GYB14" s="12"/>
      <c r="GYC14" s="12"/>
      <c r="GYD14" s="12"/>
      <c r="GYE14" s="12"/>
      <c r="GYF14" s="12"/>
      <c r="GYG14" s="12"/>
      <c r="GYH14" s="12"/>
      <c r="GYI14" s="12"/>
      <c r="GYJ14" s="12"/>
      <c r="GYK14" s="12"/>
      <c r="GYL14" s="12"/>
      <c r="GYM14" s="12"/>
      <c r="GYN14" s="12"/>
      <c r="GYO14" s="12"/>
      <c r="GYP14" s="12"/>
      <c r="GYQ14" s="12"/>
      <c r="GYR14" s="12"/>
      <c r="GYS14" s="12"/>
      <c r="GYT14" s="12"/>
      <c r="GYU14" s="12"/>
      <c r="GYV14" s="12"/>
      <c r="GYW14" s="12"/>
      <c r="GYX14" s="12"/>
      <c r="GYY14" s="12"/>
      <c r="GYZ14" s="12"/>
      <c r="GZA14" s="12"/>
      <c r="GZB14" s="12"/>
      <c r="GZC14" s="12"/>
      <c r="GZD14" s="12"/>
      <c r="GZE14" s="12"/>
      <c r="GZF14" s="12"/>
      <c r="GZG14" s="12"/>
      <c r="GZH14" s="12"/>
      <c r="GZI14" s="12"/>
      <c r="GZJ14" s="12"/>
      <c r="GZK14" s="12"/>
      <c r="GZL14" s="12"/>
      <c r="GZM14" s="12"/>
      <c r="GZN14" s="12"/>
      <c r="GZO14" s="12"/>
      <c r="GZP14" s="12"/>
      <c r="GZQ14" s="12"/>
      <c r="GZR14" s="12"/>
      <c r="GZS14" s="12"/>
      <c r="GZT14" s="12"/>
      <c r="GZU14" s="12"/>
      <c r="GZV14" s="12"/>
      <c r="GZW14" s="12"/>
      <c r="GZX14" s="12"/>
      <c r="GZY14" s="12"/>
      <c r="GZZ14" s="12"/>
      <c r="HAA14" s="12"/>
      <c r="HAB14" s="12"/>
      <c r="HAC14" s="12"/>
      <c r="HAD14" s="12"/>
      <c r="HAE14" s="12"/>
      <c r="HAF14" s="12"/>
      <c r="HAG14" s="12"/>
      <c r="HAH14" s="12"/>
      <c r="HAI14" s="12"/>
      <c r="HAJ14" s="12"/>
      <c r="HAK14" s="12"/>
      <c r="HAL14" s="12"/>
      <c r="HAM14" s="12"/>
      <c r="HAN14" s="12"/>
      <c r="HAO14" s="12"/>
      <c r="HAP14" s="12"/>
      <c r="HAQ14" s="12"/>
      <c r="HAR14" s="12"/>
      <c r="HAS14" s="12"/>
      <c r="HAT14" s="12"/>
      <c r="HAU14" s="12"/>
      <c r="HAV14" s="12"/>
      <c r="HAW14" s="12"/>
      <c r="HAX14" s="12"/>
      <c r="HAY14" s="12"/>
      <c r="HAZ14" s="12"/>
      <c r="HBA14" s="12"/>
      <c r="HBB14" s="12"/>
      <c r="HBC14" s="12"/>
      <c r="HBD14" s="12"/>
      <c r="HBE14" s="12"/>
      <c r="HBF14" s="12"/>
      <c r="HBG14" s="12"/>
      <c r="HBH14" s="12"/>
      <c r="HBI14" s="12"/>
      <c r="HBJ14" s="12"/>
      <c r="HBK14" s="12"/>
      <c r="HBL14" s="12"/>
      <c r="HBM14" s="12"/>
      <c r="HBN14" s="12"/>
      <c r="HBO14" s="12"/>
      <c r="HBP14" s="12"/>
      <c r="HBQ14" s="12"/>
      <c r="HBR14" s="12"/>
      <c r="HBS14" s="12"/>
      <c r="HBT14" s="12"/>
      <c r="HBU14" s="12"/>
      <c r="HBV14" s="12"/>
      <c r="HBW14" s="12"/>
      <c r="HBX14" s="12"/>
      <c r="HBY14" s="12"/>
      <c r="HBZ14" s="12"/>
      <c r="HCA14" s="12"/>
      <c r="HCB14" s="12"/>
      <c r="HCC14" s="12"/>
      <c r="HCD14" s="12"/>
      <c r="HCE14" s="12"/>
      <c r="HCF14" s="12"/>
      <c r="HCG14" s="12"/>
      <c r="HCH14" s="12"/>
      <c r="HCI14" s="12"/>
      <c r="HCJ14" s="12"/>
      <c r="HCK14" s="12"/>
      <c r="HCL14" s="12"/>
      <c r="HCM14" s="12"/>
      <c r="HCN14" s="12"/>
      <c r="HCO14" s="12"/>
      <c r="HCP14" s="12"/>
      <c r="HCQ14" s="12"/>
      <c r="HCR14" s="12"/>
      <c r="HCS14" s="12"/>
      <c r="HCT14" s="12"/>
      <c r="HCU14" s="12"/>
      <c r="HCV14" s="12"/>
      <c r="HCW14" s="12"/>
      <c r="HCX14" s="12"/>
      <c r="HCY14" s="12"/>
      <c r="HCZ14" s="12"/>
      <c r="HDA14" s="12"/>
      <c r="HDB14" s="12"/>
      <c r="HDC14" s="12"/>
      <c r="HDD14" s="12"/>
      <c r="HDE14" s="12"/>
      <c r="HDF14" s="12"/>
      <c r="HDG14" s="12"/>
      <c r="HDH14" s="12"/>
      <c r="HDI14" s="12"/>
      <c r="HDJ14" s="12"/>
      <c r="HDK14" s="12"/>
      <c r="HDL14" s="12"/>
      <c r="HDM14" s="12"/>
      <c r="HDN14" s="12"/>
      <c r="HDO14" s="12"/>
      <c r="HDP14" s="12"/>
      <c r="HDQ14" s="12"/>
      <c r="HDR14" s="12"/>
      <c r="HDS14" s="12"/>
      <c r="HDT14" s="12"/>
      <c r="HDU14" s="12"/>
      <c r="HDV14" s="12"/>
      <c r="HDW14" s="12"/>
      <c r="HDX14" s="12"/>
      <c r="HDY14" s="12"/>
      <c r="HDZ14" s="12"/>
      <c r="HEA14" s="12"/>
      <c r="HEB14" s="12"/>
      <c r="HEC14" s="12"/>
      <c r="HED14" s="12"/>
      <c r="HEE14" s="12"/>
      <c r="HEF14" s="12"/>
      <c r="HEG14" s="12"/>
      <c r="HEH14" s="12"/>
      <c r="HEI14" s="12"/>
      <c r="HEJ14" s="12"/>
      <c r="HEK14" s="12"/>
      <c r="HEL14" s="12"/>
      <c r="HEM14" s="12"/>
      <c r="HEN14" s="12"/>
      <c r="HEO14" s="12"/>
      <c r="HEP14" s="12"/>
      <c r="HEQ14" s="12"/>
      <c r="HER14" s="12"/>
      <c r="HES14" s="12"/>
      <c r="HET14" s="12"/>
      <c r="HEU14" s="12"/>
      <c r="HEV14" s="12"/>
      <c r="HEW14" s="12"/>
      <c r="HEX14" s="12"/>
      <c r="HEY14" s="12"/>
      <c r="HEZ14" s="12"/>
      <c r="HFA14" s="12"/>
      <c r="HFB14" s="12"/>
      <c r="HFC14" s="12"/>
      <c r="HFD14" s="12"/>
      <c r="HFE14" s="12"/>
      <c r="HFF14" s="12"/>
      <c r="HFG14" s="12"/>
      <c r="HFH14" s="12"/>
      <c r="HFI14" s="12"/>
      <c r="HFJ14" s="12"/>
      <c r="HFK14" s="12"/>
      <c r="HFL14" s="12"/>
      <c r="HFM14" s="12"/>
      <c r="HFN14" s="12"/>
      <c r="HFO14" s="12"/>
      <c r="HFP14" s="12"/>
      <c r="HFQ14" s="12"/>
      <c r="HFR14" s="12"/>
      <c r="HFS14" s="12"/>
      <c r="HFT14" s="12"/>
      <c r="HFU14" s="12"/>
      <c r="HFV14" s="12"/>
      <c r="HFW14" s="12"/>
      <c r="HFX14" s="12"/>
      <c r="HFY14" s="12"/>
      <c r="HFZ14" s="12"/>
      <c r="HGA14" s="12"/>
      <c r="HGB14" s="12"/>
      <c r="HGC14" s="12"/>
      <c r="HGD14" s="12"/>
      <c r="HGE14" s="12"/>
      <c r="HGF14" s="12"/>
      <c r="HGG14" s="12"/>
      <c r="HGH14" s="12"/>
      <c r="HGI14" s="12"/>
      <c r="HGJ14" s="12"/>
      <c r="HGK14" s="12"/>
      <c r="HGL14" s="12"/>
      <c r="HGM14" s="12"/>
      <c r="HGN14" s="12"/>
      <c r="HGO14" s="12"/>
      <c r="HGP14" s="12"/>
      <c r="HGQ14" s="12"/>
      <c r="HGR14" s="12"/>
      <c r="HGS14" s="12"/>
      <c r="HGT14" s="12"/>
      <c r="HGU14" s="12"/>
      <c r="HGV14" s="12"/>
      <c r="HGW14" s="12"/>
      <c r="HGX14" s="12"/>
      <c r="HGY14" s="12"/>
      <c r="HGZ14" s="12"/>
      <c r="HHA14" s="12"/>
      <c r="HHB14" s="12"/>
      <c r="HHC14" s="12"/>
      <c r="HHD14" s="12"/>
      <c r="HHE14" s="12"/>
      <c r="HHF14" s="12"/>
      <c r="HHG14" s="12"/>
      <c r="HHH14" s="12"/>
      <c r="HHI14" s="12"/>
      <c r="HHJ14" s="12"/>
      <c r="HHK14" s="12"/>
      <c r="HHL14" s="12"/>
      <c r="HHM14" s="12"/>
      <c r="HHN14" s="12"/>
      <c r="HHO14" s="12"/>
      <c r="HHP14" s="12"/>
      <c r="HHQ14" s="12"/>
      <c r="HHR14" s="12"/>
      <c r="HHS14" s="12"/>
      <c r="HHT14" s="12"/>
      <c r="HHU14" s="12"/>
      <c r="HHV14" s="12"/>
      <c r="HHW14" s="12"/>
      <c r="HHX14" s="12"/>
      <c r="HHY14" s="12"/>
      <c r="HHZ14" s="12"/>
      <c r="HIA14" s="12"/>
      <c r="HIB14" s="12"/>
      <c r="HIC14" s="12"/>
      <c r="HID14" s="12"/>
      <c r="HIE14" s="12"/>
      <c r="HIF14" s="12"/>
      <c r="HIG14" s="12"/>
      <c r="HIH14" s="12"/>
      <c r="HII14" s="12"/>
      <c r="HIJ14" s="12"/>
      <c r="HIK14" s="12"/>
      <c r="HIL14" s="12"/>
      <c r="HIM14" s="12"/>
      <c r="HIN14" s="12"/>
      <c r="HIO14" s="12"/>
      <c r="HIP14" s="12"/>
      <c r="HIQ14" s="12"/>
      <c r="HIR14" s="12"/>
      <c r="HIS14" s="12"/>
      <c r="HIT14" s="12"/>
      <c r="HIU14" s="12"/>
      <c r="HIV14" s="12"/>
      <c r="HIW14" s="12"/>
      <c r="HIX14" s="12"/>
      <c r="HIY14" s="12"/>
      <c r="HIZ14" s="12"/>
      <c r="HJA14" s="12"/>
      <c r="HJB14" s="12"/>
      <c r="HJC14" s="12"/>
      <c r="HJD14" s="12"/>
      <c r="HJE14" s="12"/>
      <c r="HJF14" s="12"/>
      <c r="HJG14" s="12"/>
      <c r="HJH14" s="12"/>
      <c r="HJI14" s="12"/>
      <c r="HJJ14" s="12"/>
      <c r="HJK14" s="12"/>
      <c r="HJL14" s="12"/>
      <c r="HJM14" s="12"/>
      <c r="HJN14" s="12"/>
      <c r="HJO14" s="12"/>
      <c r="HJP14" s="12"/>
      <c r="HJQ14" s="12"/>
      <c r="HJR14" s="12"/>
      <c r="HJS14" s="12"/>
      <c r="HJT14" s="12"/>
      <c r="HJU14" s="12"/>
      <c r="HJV14" s="12"/>
      <c r="HJW14" s="12"/>
      <c r="HJX14" s="12"/>
      <c r="HJY14" s="12"/>
      <c r="HJZ14" s="12"/>
      <c r="HKA14" s="12"/>
      <c r="HKB14" s="12"/>
      <c r="HKC14" s="12"/>
      <c r="HKD14" s="12"/>
      <c r="HKE14" s="12"/>
      <c r="HKF14" s="12"/>
      <c r="HKG14" s="12"/>
      <c r="HKH14" s="12"/>
      <c r="HKI14" s="12"/>
      <c r="HKJ14" s="12"/>
      <c r="HKK14" s="12"/>
      <c r="HKL14" s="12"/>
      <c r="HKM14" s="12"/>
      <c r="HKN14" s="12"/>
      <c r="HKO14" s="12"/>
      <c r="HKP14" s="12"/>
      <c r="HKQ14" s="12"/>
      <c r="HKR14" s="12"/>
      <c r="HKS14" s="12"/>
      <c r="HKT14" s="12"/>
      <c r="HKU14" s="12"/>
      <c r="HKV14" s="12"/>
      <c r="HKW14" s="12"/>
      <c r="HKX14" s="12"/>
      <c r="HKY14" s="12"/>
      <c r="HKZ14" s="12"/>
      <c r="HLA14" s="12"/>
      <c r="HLB14" s="12"/>
      <c r="HLC14" s="12"/>
      <c r="HLD14" s="12"/>
      <c r="HLE14" s="12"/>
      <c r="HLF14" s="12"/>
      <c r="HLG14" s="12"/>
      <c r="HLH14" s="12"/>
      <c r="HLI14" s="12"/>
      <c r="HLJ14" s="12"/>
      <c r="HLK14" s="12"/>
      <c r="HLL14" s="12"/>
      <c r="HLM14" s="12"/>
      <c r="HLN14" s="12"/>
      <c r="HLO14" s="12"/>
      <c r="HLP14" s="12"/>
      <c r="HLQ14" s="12"/>
      <c r="HLR14" s="12"/>
      <c r="HLS14" s="12"/>
      <c r="HLT14" s="12"/>
      <c r="HLU14" s="12"/>
      <c r="HLV14" s="12"/>
      <c r="HLW14" s="12"/>
      <c r="HLX14" s="12"/>
      <c r="HLY14" s="12"/>
      <c r="HLZ14" s="12"/>
      <c r="HMA14" s="12"/>
      <c r="HMB14" s="12"/>
      <c r="HMC14" s="12"/>
      <c r="HMD14" s="12"/>
      <c r="HME14" s="12"/>
      <c r="HMF14" s="12"/>
      <c r="HMG14" s="12"/>
      <c r="HMH14" s="12"/>
      <c r="HMI14" s="12"/>
      <c r="HMJ14" s="12"/>
      <c r="HMK14" s="12"/>
      <c r="HML14" s="12"/>
      <c r="HMM14" s="12"/>
      <c r="HMN14" s="12"/>
      <c r="HMO14" s="12"/>
      <c r="HMP14" s="12"/>
      <c r="HMQ14" s="12"/>
      <c r="HMR14" s="12"/>
      <c r="HMS14" s="12"/>
      <c r="HMT14" s="12"/>
      <c r="HMU14" s="12"/>
      <c r="HMV14" s="12"/>
      <c r="HMW14" s="12"/>
      <c r="HMX14" s="12"/>
      <c r="HMY14" s="12"/>
      <c r="HMZ14" s="12"/>
      <c r="HNA14" s="12"/>
      <c r="HNB14" s="12"/>
      <c r="HNC14" s="12"/>
      <c r="HND14" s="12"/>
      <c r="HNE14" s="12"/>
      <c r="HNF14" s="12"/>
      <c r="HNG14" s="12"/>
      <c r="HNH14" s="12"/>
      <c r="HNI14" s="12"/>
      <c r="HNJ14" s="12"/>
      <c r="HNK14" s="12"/>
      <c r="HNL14" s="12"/>
      <c r="HNM14" s="12"/>
      <c r="HNN14" s="12"/>
      <c r="HNO14" s="12"/>
      <c r="HNP14" s="12"/>
      <c r="HNQ14" s="12"/>
      <c r="HNR14" s="12"/>
      <c r="HNS14" s="12"/>
      <c r="HNT14" s="12"/>
      <c r="HNU14" s="12"/>
      <c r="HNV14" s="12"/>
      <c r="HNW14" s="12"/>
      <c r="HNX14" s="12"/>
      <c r="HNY14" s="12"/>
      <c r="HNZ14" s="12"/>
      <c r="HOA14" s="12"/>
      <c r="HOB14" s="12"/>
      <c r="HOC14" s="12"/>
      <c r="HOD14" s="12"/>
      <c r="HOE14" s="12"/>
      <c r="HOF14" s="12"/>
      <c r="HOG14" s="12"/>
      <c r="HOH14" s="12"/>
      <c r="HOI14" s="12"/>
      <c r="HOJ14" s="12"/>
      <c r="HOK14" s="12"/>
      <c r="HOL14" s="12"/>
      <c r="HOM14" s="12"/>
      <c r="HON14" s="12"/>
      <c r="HOO14" s="12"/>
      <c r="HOP14" s="12"/>
      <c r="HOQ14" s="12"/>
      <c r="HOR14" s="12"/>
      <c r="HOS14" s="12"/>
      <c r="HOT14" s="12"/>
      <c r="HOU14" s="12"/>
      <c r="HOV14" s="12"/>
      <c r="HOW14" s="12"/>
      <c r="HOX14" s="12"/>
      <c r="HOY14" s="12"/>
      <c r="HOZ14" s="12"/>
      <c r="HPA14" s="12"/>
      <c r="HPB14" s="12"/>
      <c r="HPC14" s="12"/>
      <c r="HPD14" s="12"/>
      <c r="HPE14" s="12"/>
      <c r="HPF14" s="12"/>
      <c r="HPG14" s="12"/>
      <c r="HPH14" s="12"/>
      <c r="HPI14" s="12"/>
      <c r="HPJ14" s="12"/>
      <c r="HPK14" s="12"/>
      <c r="HPL14" s="12"/>
      <c r="HPM14" s="12"/>
      <c r="HPN14" s="12"/>
      <c r="HPO14" s="12"/>
      <c r="HPP14" s="12"/>
      <c r="HPQ14" s="12"/>
      <c r="HPR14" s="12"/>
      <c r="HPS14" s="12"/>
      <c r="HPT14" s="12"/>
      <c r="HPU14" s="12"/>
      <c r="HPV14" s="12"/>
      <c r="HPW14" s="12"/>
      <c r="HPX14" s="12"/>
      <c r="HPY14" s="12"/>
      <c r="HPZ14" s="12"/>
      <c r="HQA14" s="12"/>
      <c r="HQB14" s="12"/>
      <c r="HQC14" s="12"/>
      <c r="HQD14" s="12"/>
      <c r="HQE14" s="12"/>
      <c r="HQF14" s="12"/>
      <c r="HQG14" s="12"/>
      <c r="HQH14" s="12"/>
      <c r="HQI14" s="12"/>
      <c r="HQJ14" s="12"/>
      <c r="HQK14" s="12"/>
      <c r="HQL14" s="12"/>
      <c r="HQM14" s="12"/>
      <c r="HQN14" s="12"/>
      <c r="HQO14" s="12"/>
      <c r="HQP14" s="12"/>
      <c r="HQQ14" s="12"/>
      <c r="HQR14" s="12"/>
      <c r="HQS14" s="12"/>
      <c r="HQT14" s="12"/>
      <c r="HQU14" s="12"/>
      <c r="HQV14" s="12"/>
      <c r="HQW14" s="12"/>
      <c r="HQX14" s="12"/>
      <c r="HQY14" s="12"/>
      <c r="HQZ14" s="12"/>
      <c r="HRA14" s="12"/>
      <c r="HRB14" s="12"/>
      <c r="HRC14" s="12"/>
      <c r="HRD14" s="12"/>
      <c r="HRE14" s="12"/>
      <c r="HRF14" s="12"/>
      <c r="HRG14" s="12"/>
      <c r="HRH14" s="12"/>
      <c r="HRI14" s="12"/>
      <c r="HRJ14" s="12"/>
      <c r="HRK14" s="12"/>
      <c r="HRL14" s="12"/>
      <c r="HRM14" s="12"/>
      <c r="HRN14" s="12"/>
      <c r="HRO14" s="12"/>
      <c r="HRP14" s="12"/>
      <c r="HRQ14" s="12"/>
      <c r="HRR14" s="12"/>
      <c r="HRS14" s="12"/>
      <c r="HRT14" s="12"/>
      <c r="HRU14" s="12"/>
      <c r="HRV14" s="12"/>
      <c r="HRW14" s="12"/>
      <c r="HRX14" s="12"/>
      <c r="HRY14" s="12"/>
      <c r="HRZ14" s="12"/>
      <c r="HSA14" s="12"/>
      <c r="HSB14" s="12"/>
      <c r="HSC14" s="12"/>
      <c r="HSD14" s="12"/>
      <c r="HSE14" s="12"/>
      <c r="HSF14" s="12"/>
      <c r="HSG14" s="12"/>
      <c r="HSH14" s="12"/>
      <c r="HSI14" s="12"/>
      <c r="HSJ14" s="12"/>
      <c r="HSK14" s="12"/>
      <c r="HSL14" s="12"/>
      <c r="HSM14" s="12"/>
      <c r="HSN14" s="12"/>
      <c r="HSO14" s="12"/>
      <c r="HSP14" s="12"/>
      <c r="HSQ14" s="12"/>
      <c r="HSR14" s="12"/>
      <c r="HSS14" s="12"/>
      <c r="HST14" s="12"/>
      <c r="HSU14" s="12"/>
      <c r="HSV14" s="12"/>
      <c r="HSW14" s="12"/>
      <c r="HSX14" s="12"/>
      <c r="HSY14" s="12"/>
      <c r="HSZ14" s="12"/>
      <c r="HTA14" s="12"/>
      <c r="HTB14" s="12"/>
      <c r="HTC14" s="12"/>
      <c r="HTD14" s="12"/>
      <c r="HTE14" s="12"/>
      <c r="HTF14" s="12"/>
      <c r="HTG14" s="12"/>
      <c r="HTH14" s="12"/>
      <c r="HTI14" s="12"/>
      <c r="HTJ14" s="12"/>
      <c r="HTK14" s="12"/>
      <c r="HTL14" s="12"/>
      <c r="HTM14" s="12"/>
      <c r="HTN14" s="12"/>
      <c r="HTO14" s="12"/>
      <c r="HTP14" s="12"/>
      <c r="HTQ14" s="12"/>
      <c r="HTR14" s="12"/>
      <c r="HTS14" s="12"/>
      <c r="HTT14" s="12"/>
      <c r="HTU14" s="12"/>
      <c r="HTV14" s="12"/>
      <c r="HTW14" s="12"/>
      <c r="HTX14" s="12"/>
      <c r="HTY14" s="12"/>
      <c r="HTZ14" s="12"/>
      <c r="HUA14" s="12"/>
      <c r="HUB14" s="12"/>
      <c r="HUC14" s="12"/>
      <c r="HUD14" s="12"/>
      <c r="HUE14" s="12"/>
      <c r="HUF14" s="12"/>
      <c r="HUG14" s="12"/>
      <c r="HUH14" s="12"/>
      <c r="HUI14" s="12"/>
      <c r="HUJ14" s="12"/>
      <c r="HUK14" s="12"/>
      <c r="HUL14" s="12"/>
      <c r="HUM14" s="12"/>
      <c r="HUN14" s="12"/>
      <c r="HUO14" s="12"/>
      <c r="HUP14" s="12"/>
      <c r="HUQ14" s="12"/>
      <c r="HUR14" s="12"/>
      <c r="HUS14" s="12"/>
      <c r="HUT14" s="12"/>
      <c r="HUU14" s="12"/>
      <c r="HUV14" s="12"/>
      <c r="HUW14" s="12"/>
      <c r="HUX14" s="12"/>
      <c r="HUY14" s="12"/>
      <c r="HUZ14" s="12"/>
      <c r="HVA14" s="12"/>
      <c r="HVB14" s="12"/>
      <c r="HVC14" s="12"/>
      <c r="HVD14" s="12"/>
      <c r="HVE14" s="12"/>
      <c r="HVF14" s="12"/>
      <c r="HVG14" s="12"/>
      <c r="HVH14" s="12"/>
      <c r="HVI14" s="12"/>
      <c r="HVJ14" s="12"/>
      <c r="HVK14" s="12"/>
      <c r="HVL14" s="12"/>
      <c r="HVM14" s="12"/>
      <c r="HVN14" s="12"/>
      <c r="HVO14" s="12"/>
      <c r="HVP14" s="12"/>
      <c r="HVQ14" s="12"/>
      <c r="HVR14" s="12"/>
      <c r="HVS14" s="12"/>
      <c r="HVT14" s="12"/>
      <c r="HVU14" s="12"/>
      <c r="HVV14" s="12"/>
      <c r="HVW14" s="12"/>
      <c r="HVX14" s="12"/>
      <c r="HVY14" s="12"/>
      <c r="HVZ14" s="12"/>
      <c r="HWA14" s="12"/>
      <c r="HWB14" s="12"/>
      <c r="HWC14" s="12"/>
      <c r="HWD14" s="12"/>
      <c r="HWE14" s="12"/>
      <c r="HWF14" s="12"/>
      <c r="HWG14" s="12"/>
      <c r="HWH14" s="12"/>
      <c r="HWI14" s="12"/>
      <c r="HWJ14" s="12"/>
      <c r="HWK14" s="12"/>
      <c r="HWL14" s="12"/>
      <c r="HWM14" s="12"/>
      <c r="HWN14" s="12"/>
      <c r="HWO14" s="12"/>
      <c r="HWP14" s="12"/>
      <c r="HWQ14" s="12"/>
      <c r="HWR14" s="12"/>
      <c r="HWS14" s="12"/>
      <c r="HWT14" s="12"/>
      <c r="HWU14" s="12"/>
      <c r="HWV14" s="12"/>
      <c r="HWW14" s="12"/>
      <c r="HWX14" s="12"/>
      <c r="HWY14" s="12"/>
      <c r="HWZ14" s="12"/>
      <c r="HXA14" s="12"/>
      <c r="HXB14" s="12"/>
      <c r="HXC14" s="12"/>
      <c r="HXD14" s="12"/>
      <c r="HXE14" s="12"/>
      <c r="HXF14" s="12"/>
      <c r="HXG14" s="12"/>
      <c r="HXH14" s="12"/>
      <c r="HXI14" s="12"/>
      <c r="HXJ14" s="12"/>
      <c r="HXK14" s="12"/>
      <c r="HXL14" s="12"/>
      <c r="HXM14" s="12"/>
      <c r="HXN14" s="12"/>
      <c r="HXO14" s="12"/>
      <c r="HXP14" s="12"/>
      <c r="HXQ14" s="12"/>
      <c r="HXR14" s="12"/>
      <c r="HXS14" s="12"/>
      <c r="HXT14" s="12"/>
      <c r="HXU14" s="12"/>
      <c r="HXV14" s="12"/>
      <c r="HXW14" s="12"/>
      <c r="HXX14" s="12"/>
      <c r="HXY14" s="12"/>
      <c r="HXZ14" s="12"/>
      <c r="HYA14" s="12"/>
      <c r="HYB14" s="12"/>
      <c r="HYC14" s="12"/>
      <c r="HYD14" s="12"/>
      <c r="HYE14" s="12"/>
      <c r="HYF14" s="12"/>
      <c r="HYG14" s="12"/>
      <c r="HYH14" s="12"/>
      <c r="HYI14" s="12"/>
      <c r="HYJ14" s="12"/>
      <c r="HYK14" s="12"/>
      <c r="HYL14" s="12"/>
      <c r="HYM14" s="12"/>
      <c r="HYN14" s="12"/>
      <c r="HYO14" s="12"/>
      <c r="HYP14" s="12"/>
      <c r="HYQ14" s="12"/>
      <c r="HYR14" s="12"/>
      <c r="HYS14" s="12"/>
      <c r="HYT14" s="12"/>
      <c r="HYU14" s="12"/>
      <c r="HYV14" s="12"/>
      <c r="HYW14" s="12"/>
      <c r="HYX14" s="12"/>
      <c r="HYY14" s="12"/>
      <c r="HYZ14" s="12"/>
      <c r="HZA14" s="12"/>
      <c r="HZB14" s="12"/>
      <c r="HZC14" s="12"/>
      <c r="HZD14" s="12"/>
      <c r="HZE14" s="12"/>
      <c r="HZF14" s="12"/>
      <c r="HZG14" s="12"/>
      <c r="HZH14" s="12"/>
      <c r="HZI14" s="12"/>
      <c r="HZJ14" s="12"/>
      <c r="HZK14" s="12"/>
      <c r="HZL14" s="12"/>
      <c r="HZM14" s="12"/>
      <c r="HZN14" s="12"/>
      <c r="HZO14" s="12"/>
      <c r="HZP14" s="12"/>
      <c r="HZQ14" s="12"/>
      <c r="HZR14" s="12"/>
      <c r="HZS14" s="12"/>
      <c r="HZT14" s="12"/>
      <c r="HZU14" s="12"/>
      <c r="HZV14" s="12"/>
      <c r="HZW14" s="12"/>
      <c r="HZX14" s="12"/>
      <c r="HZY14" s="12"/>
      <c r="HZZ14" s="12"/>
      <c r="IAA14" s="12"/>
      <c r="IAB14" s="12"/>
      <c r="IAC14" s="12"/>
      <c r="IAD14" s="12"/>
      <c r="IAE14" s="12"/>
      <c r="IAF14" s="12"/>
      <c r="IAG14" s="12"/>
      <c r="IAH14" s="12"/>
      <c r="IAI14" s="12"/>
      <c r="IAJ14" s="12"/>
      <c r="IAK14" s="12"/>
      <c r="IAL14" s="12"/>
      <c r="IAM14" s="12"/>
      <c r="IAN14" s="12"/>
      <c r="IAO14" s="12"/>
      <c r="IAP14" s="12"/>
      <c r="IAQ14" s="12"/>
      <c r="IAR14" s="12"/>
      <c r="IAS14" s="12"/>
      <c r="IAT14" s="12"/>
      <c r="IAU14" s="12"/>
      <c r="IAV14" s="12"/>
      <c r="IAW14" s="12"/>
      <c r="IAX14" s="12"/>
      <c r="IAY14" s="12"/>
      <c r="IAZ14" s="12"/>
      <c r="IBA14" s="12"/>
      <c r="IBB14" s="12"/>
      <c r="IBC14" s="12"/>
      <c r="IBD14" s="12"/>
      <c r="IBE14" s="12"/>
      <c r="IBF14" s="12"/>
      <c r="IBG14" s="12"/>
      <c r="IBH14" s="12"/>
      <c r="IBI14" s="12"/>
      <c r="IBJ14" s="12"/>
      <c r="IBK14" s="12"/>
      <c r="IBL14" s="12"/>
      <c r="IBM14" s="12"/>
      <c r="IBN14" s="12"/>
      <c r="IBO14" s="12"/>
      <c r="IBP14" s="12"/>
      <c r="IBQ14" s="12"/>
      <c r="IBR14" s="12"/>
      <c r="IBS14" s="12"/>
      <c r="IBT14" s="12"/>
      <c r="IBU14" s="12"/>
      <c r="IBV14" s="12"/>
      <c r="IBW14" s="12"/>
      <c r="IBX14" s="12"/>
      <c r="IBY14" s="12"/>
      <c r="IBZ14" s="12"/>
      <c r="ICA14" s="12"/>
      <c r="ICB14" s="12"/>
      <c r="ICC14" s="12"/>
      <c r="ICD14" s="12"/>
      <c r="ICE14" s="12"/>
      <c r="ICF14" s="12"/>
      <c r="ICG14" s="12"/>
      <c r="ICH14" s="12"/>
      <c r="ICI14" s="12"/>
      <c r="ICJ14" s="12"/>
      <c r="ICK14" s="12"/>
      <c r="ICL14" s="12"/>
      <c r="ICM14" s="12"/>
      <c r="ICN14" s="12"/>
      <c r="ICO14" s="12"/>
      <c r="ICP14" s="12"/>
      <c r="ICQ14" s="12"/>
      <c r="ICR14" s="12"/>
      <c r="ICS14" s="12"/>
      <c r="ICT14" s="12"/>
      <c r="ICU14" s="12"/>
      <c r="ICV14" s="12"/>
      <c r="ICW14" s="12"/>
      <c r="ICX14" s="12"/>
      <c r="ICY14" s="12"/>
      <c r="ICZ14" s="12"/>
      <c r="IDA14" s="12"/>
      <c r="IDB14" s="12"/>
      <c r="IDC14" s="12"/>
      <c r="IDD14" s="12"/>
      <c r="IDE14" s="12"/>
      <c r="IDF14" s="12"/>
      <c r="IDG14" s="12"/>
      <c r="IDH14" s="12"/>
      <c r="IDI14" s="12"/>
      <c r="IDJ14" s="12"/>
      <c r="IDK14" s="12"/>
      <c r="IDL14" s="12"/>
      <c r="IDM14" s="12"/>
      <c r="IDN14" s="12"/>
      <c r="IDO14" s="12"/>
      <c r="IDP14" s="12"/>
      <c r="IDQ14" s="12"/>
      <c r="IDR14" s="12"/>
      <c r="IDS14" s="12"/>
      <c r="IDT14" s="12"/>
      <c r="IDU14" s="12"/>
      <c r="IDV14" s="12"/>
      <c r="IDW14" s="12"/>
      <c r="IDX14" s="12"/>
      <c r="IDY14" s="12"/>
      <c r="IDZ14" s="12"/>
      <c r="IEA14" s="12"/>
      <c r="IEB14" s="12"/>
      <c r="IEC14" s="12"/>
      <c r="IED14" s="12"/>
      <c r="IEE14" s="12"/>
      <c r="IEF14" s="12"/>
      <c r="IEG14" s="12"/>
      <c r="IEH14" s="12"/>
      <c r="IEI14" s="12"/>
      <c r="IEJ14" s="12"/>
      <c r="IEK14" s="12"/>
      <c r="IEL14" s="12"/>
      <c r="IEM14" s="12"/>
      <c r="IEN14" s="12"/>
      <c r="IEO14" s="12"/>
      <c r="IEP14" s="12"/>
      <c r="IEQ14" s="12"/>
      <c r="IER14" s="12"/>
      <c r="IES14" s="12"/>
      <c r="IET14" s="12"/>
      <c r="IEU14" s="12"/>
      <c r="IEV14" s="12"/>
      <c r="IEW14" s="12"/>
      <c r="IEX14" s="12"/>
      <c r="IEY14" s="12"/>
      <c r="IEZ14" s="12"/>
      <c r="IFA14" s="12"/>
      <c r="IFB14" s="12"/>
      <c r="IFC14" s="12"/>
      <c r="IFD14" s="12"/>
      <c r="IFE14" s="12"/>
      <c r="IFF14" s="12"/>
      <c r="IFG14" s="12"/>
      <c r="IFH14" s="12"/>
      <c r="IFI14" s="12"/>
      <c r="IFJ14" s="12"/>
      <c r="IFK14" s="12"/>
      <c r="IFL14" s="12"/>
      <c r="IFM14" s="12"/>
      <c r="IFN14" s="12"/>
      <c r="IFO14" s="12"/>
      <c r="IFP14" s="12"/>
      <c r="IFQ14" s="12"/>
      <c r="IFR14" s="12"/>
      <c r="IFS14" s="12"/>
      <c r="IFT14" s="12"/>
      <c r="IFU14" s="12"/>
      <c r="IFV14" s="12"/>
      <c r="IFW14" s="12"/>
      <c r="IFX14" s="12"/>
      <c r="IFY14" s="12"/>
      <c r="IFZ14" s="12"/>
      <c r="IGA14" s="12"/>
      <c r="IGB14" s="12"/>
      <c r="IGC14" s="12"/>
      <c r="IGD14" s="12"/>
      <c r="IGE14" s="12"/>
      <c r="IGF14" s="12"/>
      <c r="IGG14" s="12"/>
      <c r="IGH14" s="12"/>
      <c r="IGI14" s="12"/>
      <c r="IGJ14" s="12"/>
      <c r="IGK14" s="12"/>
      <c r="IGL14" s="12"/>
      <c r="IGM14" s="12"/>
      <c r="IGN14" s="12"/>
      <c r="IGO14" s="12"/>
      <c r="IGP14" s="12"/>
      <c r="IGQ14" s="12"/>
      <c r="IGR14" s="12"/>
      <c r="IGS14" s="12"/>
      <c r="IGT14" s="12"/>
      <c r="IGU14" s="12"/>
      <c r="IGV14" s="12"/>
      <c r="IGW14" s="12"/>
      <c r="IGX14" s="12"/>
      <c r="IGY14" s="12"/>
      <c r="IGZ14" s="12"/>
      <c r="IHA14" s="12"/>
      <c r="IHB14" s="12"/>
      <c r="IHC14" s="12"/>
      <c r="IHD14" s="12"/>
      <c r="IHE14" s="12"/>
      <c r="IHF14" s="12"/>
      <c r="IHG14" s="12"/>
      <c r="IHH14" s="12"/>
      <c r="IHI14" s="12"/>
      <c r="IHJ14" s="12"/>
      <c r="IHK14" s="12"/>
      <c r="IHL14" s="12"/>
      <c r="IHM14" s="12"/>
      <c r="IHN14" s="12"/>
      <c r="IHO14" s="12"/>
      <c r="IHP14" s="12"/>
      <c r="IHQ14" s="12"/>
      <c r="IHR14" s="12"/>
      <c r="IHS14" s="12"/>
      <c r="IHT14" s="12"/>
      <c r="IHU14" s="12"/>
      <c r="IHV14" s="12"/>
      <c r="IHW14" s="12"/>
      <c r="IHX14" s="12"/>
      <c r="IHY14" s="12"/>
      <c r="IHZ14" s="12"/>
      <c r="IIA14" s="12"/>
      <c r="IIB14" s="12"/>
      <c r="IIC14" s="12"/>
      <c r="IID14" s="12"/>
      <c r="IIE14" s="12"/>
      <c r="IIF14" s="12"/>
      <c r="IIG14" s="12"/>
      <c r="IIH14" s="12"/>
      <c r="III14" s="12"/>
      <c r="IIJ14" s="12"/>
      <c r="IIK14" s="12"/>
      <c r="IIL14" s="12"/>
      <c r="IIM14" s="12"/>
      <c r="IIN14" s="12"/>
      <c r="IIO14" s="12"/>
      <c r="IIP14" s="12"/>
      <c r="IIQ14" s="12"/>
      <c r="IIR14" s="12"/>
      <c r="IIS14" s="12"/>
      <c r="IIT14" s="12"/>
      <c r="IIU14" s="12"/>
      <c r="IIV14" s="12"/>
      <c r="IIW14" s="12"/>
      <c r="IIX14" s="12"/>
      <c r="IIY14" s="12"/>
      <c r="IIZ14" s="12"/>
      <c r="IJA14" s="12"/>
      <c r="IJB14" s="12"/>
      <c r="IJC14" s="12"/>
      <c r="IJD14" s="12"/>
      <c r="IJE14" s="12"/>
      <c r="IJF14" s="12"/>
      <c r="IJG14" s="12"/>
      <c r="IJH14" s="12"/>
      <c r="IJI14" s="12"/>
      <c r="IJJ14" s="12"/>
      <c r="IJK14" s="12"/>
      <c r="IJL14" s="12"/>
      <c r="IJM14" s="12"/>
      <c r="IJN14" s="12"/>
      <c r="IJO14" s="12"/>
      <c r="IJP14" s="12"/>
      <c r="IJQ14" s="12"/>
      <c r="IJR14" s="12"/>
      <c r="IJS14" s="12"/>
      <c r="IJT14" s="12"/>
      <c r="IJU14" s="12"/>
      <c r="IJV14" s="12"/>
      <c r="IJW14" s="12"/>
      <c r="IJX14" s="12"/>
      <c r="IJY14" s="12"/>
      <c r="IJZ14" s="12"/>
      <c r="IKA14" s="12"/>
      <c r="IKB14" s="12"/>
      <c r="IKC14" s="12"/>
      <c r="IKD14" s="12"/>
      <c r="IKE14" s="12"/>
      <c r="IKF14" s="12"/>
      <c r="IKG14" s="12"/>
      <c r="IKH14" s="12"/>
      <c r="IKI14" s="12"/>
      <c r="IKJ14" s="12"/>
      <c r="IKK14" s="12"/>
      <c r="IKL14" s="12"/>
      <c r="IKM14" s="12"/>
      <c r="IKN14" s="12"/>
      <c r="IKO14" s="12"/>
      <c r="IKP14" s="12"/>
      <c r="IKQ14" s="12"/>
      <c r="IKR14" s="12"/>
      <c r="IKS14" s="12"/>
      <c r="IKT14" s="12"/>
      <c r="IKU14" s="12"/>
      <c r="IKV14" s="12"/>
      <c r="IKW14" s="12"/>
      <c r="IKX14" s="12"/>
      <c r="IKY14" s="12"/>
      <c r="IKZ14" s="12"/>
      <c r="ILA14" s="12"/>
      <c r="ILB14" s="12"/>
      <c r="ILC14" s="12"/>
      <c r="ILD14" s="12"/>
      <c r="ILE14" s="12"/>
      <c r="ILF14" s="12"/>
      <c r="ILG14" s="12"/>
      <c r="ILH14" s="12"/>
      <c r="ILI14" s="12"/>
      <c r="ILJ14" s="12"/>
      <c r="ILK14" s="12"/>
      <c r="ILL14" s="12"/>
      <c r="ILM14" s="12"/>
      <c r="ILN14" s="12"/>
      <c r="ILO14" s="12"/>
      <c r="ILP14" s="12"/>
      <c r="ILQ14" s="12"/>
      <c r="ILR14" s="12"/>
      <c r="ILS14" s="12"/>
      <c r="ILT14" s="12"/>
      <c r="ILU14" s="12"/>
      <c r="ILV14" s="12"/>
      <c r="ILW14" s="12"/>
      <c r="ILX14" s="12"/>
      <c r="ILY14" s="12"/>
      <c r="ILZ14" s="12"/>
      <c r="IMA14" s="12"/>
      <c r="IMB14" s="12"/>
      <c r="IMC14" s="12"/>
      <c r="IMD14" s="12"/>
      <c r="IME14" s="12"/>
      <c r="IMF14" s="12"/>
      <c r="IMG14" s="12"/>
      <c r="IMH14" s="12"/>
      <c r="IMI14" s="12"/>
      <c r="IMJ14" s="12"/>
      <c r="IMK14" s="12"/>
      <c r="IML14" s="12"/>
      <c r="IMM14" s="12"/>
      <c r="IMN14" s="12"/>
      <c r="IMO14" s="12"/>
      <c r="IMP14" s="12"/>
      <c r="IMQ14" s="12"/>
      <c r="IMR14" s="12"/>
      <c r="IMS14" s="12"/>
      <c r="IMT14" s="12"/>
      <c r="IMU14" s="12"/>
      <c r="IMV14" s="12"/>
      <c r="IMW14" s="12"/>
      <c r="IMX14" s="12"/>
      <c r="IMY14" s="12"/>
      <c r="IMZ14" s="12"/>
      <c r="INA14" s="12"/>
      <c r="INB14" s="12"/>
      <c r="INC14" s="12"/>
      <c r="IND14" s="12"/>
      <c r="INE14" s="12"/>
      <c r="INF14" s="12"/>
      <c r="ING14" s="12"/>
      <c r="INH14" s="12"/>
      <c r="INI14" s="12"/>
      <c r="INJ14" s="12"/>
      <c r="INK14" s="12"/>
      <c r="INL14" s="12"/>
      <c r="INM14" s="12"/>
      <c r="INN14" s="12"/>
      <c r="INO14" s="12"/>
      <c r="INP14" s="12"/>
      <c r="INQ14" s="12"/>
      <c r="INR14" s="12"/>
      <c r="INS14" s="12"/>
      <c r="INT14" s="12"/>
      <c r="INU14" s="12"/>
      <c r="INV14" s="12"/>
      <c r="INW14" s="12"/>
      <c r="INX14" s="12"/>
      <c r="INY14" s="12"/>
      <c r="INZ14" s="12"/>
      <c r="IOA14" s="12"/>
      <c r="IOB14" s="12"/>
      <c r="IOC14" s="12"/>
      <c r="IOD14" s="12"/>
      <c r="IOE14" s="12"/>
      <c r="IOF14" s="12"/>
      <c r="IOG14" s="12"/>
      <c r="IOH14" s="12"/>
      <c r="IOI14" s="12"/>
      <c r="IOJ14" s="12"/>
      <c r="IOK14" s="12"/>
      <c r="IOL14" s="12"/>
      <c r="IOM14" s="12"/>
      <c r="ION14" s="12"/>
      <c r="IOO14" s="12"/>
      <c r="IOP14" s="12"/>
      <c r="IOQ14" s="12"/>
      <c r="IOR14" s="12"/>
      <c r="IOS14" s="12"/>
      <c r="IOT14" s="12"/>
      <c r="IOU14" s="12"/>
      <c r="IOV14" s="12"/>
      <c r="IOW14" s="12"/>
      <c r="IOX14" s="12"/>
      <c r="IOY14" s="12"/>
      <c r="IOZ14" s="12"/>
      <c r="IPA14" s="12"/>
      <c r="IPB14" s="12"/>
      <c r="IPC14" s="12"/>
      <c r="IPD14" s="12"/>
      <c r="IPE14" s="12"/>
      <c r="IPF14" s="12"/>
      <c r="IPG14" s="12"/>
      <c r="IPH14" s="12"/>
      <c r="IPI14" s="12"/>
      <c r="IPJ14" s="12"/>
      <c r="IPK14" s="12"/>
      <c r="IPL14" s="12"/>
      <c r="IPM14" s="12"/>
      <c r="IPN14" s="12"/>
      <c r="IPO14" s="12"/>
      <c r="IPP14" s="12"/>
      <c r="IPQ14" s="12"/>
      <c r="IPR14" s="12"/>
      <c r="IPS14" s="12"/>
      <c r="IPT14" s="12"/>
      <c r="IPU14" s="12"/>
      <c r="IPV14" s="12"/>
      <c r="IPW14" s="12"/>
      <c r="IPX14" s="12"/>
      <c r="IPY14" s="12"/>
      <c r="IPZ14" s="12"/>
      <c r="IQA14" s="12"/>
      <c r="IQB14" s="12"/>
      <c r="IQC14" s="12"/>
      <c r="IQD14" s="12"/>
      <c r="IQE14" s="12"/>
      <c r="IQF14" s="12"/>
      <c r="IQG14" s="12"/>
      <c r="IQH14" s="12"/>
      <c r="IQI14" s="12"/>
      <c r="IQJ14" s="12"/>
      <c r="IQK14" s="12"/>
      <c r="IQL14" s="12"/>
      <c r="IQM14" s="12"/>
      <c r="IQN14" s="12"/>
      <c r="IQO14" s="12"/>
      <c r="IQP14" s="12"/>
      <c r="IQQ14" s="12"/>
      <c r="IQR14" s="12"/>
      <c r="IQS14" s="12"/>
      <c r="IQT14" s="12"/>
      <c r="IQU14" s="12"/>
      <c r="IQV14" s="12"/>
      <c r="IQW14" s="12"/>
      <c r="IQX14" s="12"/>
      <c r="IQY14" s="12"/>
      <c r="IQZ14" s="12"/>
      <c r="IRA14" s="12"/>
      <c r="IRB14" s="12"/>
      <c r="IRC14" s="12"/>
      <c r="IRD14" s="12"/>
      <c r="IRE14" s="12"/>
      <c r="IRF14" s="12"/>
      <c r="IRG14" s="12"/>
      <c r="IRH14" s="12"/>
      <c r="IRI14" s="12"/>
      <c r="IRJ14" s="12"/>
      <c r="IRK14" s="12"/>
      <c r="IRL14" s="12"/>
      <c r="IRM14" s="12"/>
      <c r="IRN14" s="12"/>
      <c r="IRO14" s="12"/>
      <c r="IRP14" s="12"/>
      <c r="IRQ14" s="12"/>
      <c r="IRR14" s="12"/>
      <c r="IRS14" s="12"/>
      <c r="IRT14" s="12"/>
      <c r="IRU14" s="12"/>
      <c r="IRV14" s="12"/>
      <c r="IRW14" s="12"/>
      <c r="IRX14" s="12"/>
      <c r="IRY14" s="12"/>
      <c r="IRZ14" s="12"/>
      <c r="ISA14" s="12"/>
      <c r="ISB14" s="12"/>
      <c r="ISC14" s="12"/>
      <c r="ISD14" s="12"/>
      <c r="ISE14" s="12"/>
      <c r="ISF14" s="12"/>
      <c r="ISG14" s="12"/>
      <c r="ISH14" s="12"/>
      <c r="ISI14" s="12"/>
      <c r="ISJ14" s="12"/>
      <c r="ISK14" s="12"/>
      <c r="ISL14" s="12"/>
      <c r="ISM14" s="12"/>
      <c r="ISN14" s="12"/>
      <c r="ISO14" s="12"/>
      <c r="ISP14" s="12"/>
      <c r="ISQ14" s="12"/>
      <c r="ISR14" s="12"/>
      <c r="ISS14" s="12"/>
      <c r="IST14" s="12"/>
      <c r="ISU14" s="12"/>
      <c r="ISV14" s="12"/>
      <c r="ISW14" s="12"/>
      <c r="ISX14" s="12"/>
      <c r="ISY14" s="12"/>
      <c r="ISZ14" s="12"/>
      <c r="ITA14" s="12"/>
      <c r="ITB14" s="12"/>
      <c r="ITC14" s="12"/>
      <c r="ITD14" s="12"/>
      <c r="ITE14" s="12"/>
      <c r="ITF14" s="12"/>
      <c r="ITG14" s="12"/>
      <c r="ITH14" s="12"/>
      <c r="ITI14" s="12"/>
      <c r="ITJ14" s="12"/>
      <c r="ITK14" s="12"/>
      <c r="ITL14" s="12"/>
      <c r="ITM14" s="12"/>
      <c r="ITN14" s="12"/>
      <c r="ITO14" s="12"/>
      <c r="ITP14" s="12"/>
      <c r="ITQ14" s="12"/>
      <c r="ITR14" s="12"/>
      <c r="ITS14" s="12"/>
      <c r="ITT14" s="12"/>
      <c r="ITU14" s="12"/>
      <c r="ITV14" s="12"/>
      <c r="ITW14" s="12"/>
      <c r="ITX14" s="12"/>
      <c r="ITY14" s="12"/>
      <c r="ITZ14" s="12"/>
      <c r="IUA14" s="12"/>
      <c r="IUB14" s="12"/>
      <c r="IUC14" s="12"/>
      <c r="IUD14" s="12"/>
      <c r="IUE14" s="12"/>
      <c r="IUF14" s="12"/>
      <c r="IUG14" s="12"/>
      <c r="IUH14" s="12"/>
      <c r="IUI14" s="12"/>
      <c r="IUJ14" s="12"/>
      <c r="IUK14" s="12"/>
      <c r="IUL14" s="12"/>
      <c r="IUM14" s="12"/>
      <c r="IUN14" s="12"/>
      <c r="IUO14" s="12"/>
      <c r="IUP14" s="12"/>
      <c r="IUQ14" s="12"/>
      <c r="IUR14" s="12"/>
      <c r="IUS14" s="12"/>
      <c r="IUT14" s="12"/>
      <c r="IUU14" s="12"/>
      <c r="IUV14" s="12"/>
      <c r="IUW14" s="12"/>
      <c r="IUX14" s="12"/>
      <c r="IUY14" s="12"/>
      <c r="IUZ14" s="12"/>
      <c r="IVA14" s="12"/>
      <c r="IVB14" s="12"/>
      <c r="IVC14" s="12"/>
      <c r="IVD14" s="12"/>
      <c r="IVE14" s="12"/>
      <c r="IVF14" s="12"/>
      <c r="IVG14" s="12"/>
      <c r="IVH14" s="12"/>
      <c r="IVI14" s="12"/>
      <c r="IVJ14" s="12"/>
      <c r="IVK14" s="12"/>
      <c r="IVL14" s="12"/>
      <c r="IVM14" s="12"/>
      <c r="IVN14" s="12"/>
      <c r="IVO14" s="12"/>
      <c r="IVP14" s="12"/>
      <c r="IVQ14" s="12"/>
      <c r="IVR14" s="12"/>
      <c r="IVS14" s="12"/>
      <c r="IVT14" s="12"/>
      <c r="IVU14" s="12"/>
      <c r="IVV14" s="12"/>
      <c r="IVW14" s="12"/>
      <c r="IVX14" s="12"/>
      <c r="IVY14" s="12"/>
      <c r="IVZ14" s="12"/>
      <c r="IWA14" s="12"/>
      <c r="IWB14" s="12"/>
      <c r="IWC14" s="12"/>
      <c r="IWD14" s="12"/>
      <c r="IWE14" s="12"/>
      <c r="IWF14" s="12"/>
      <c r="IWG14" s="12"/>
      <c r="IWH14" s="12"/>
      <c r="IWI14" s="12"/>
      <c r="IWJ14" s="12"/>
      <c r="IWK14" s="12"/>
      <c r="IWL14" s="12"/>
      <c r="IWM14" s="12"/>
      <c r="IWN14" s="12"/>
      <c r="IWO14" s="12"/>
      <c r="IWP14" s="12"/>
      <c r="IWQ14" s="12"/>
      <c r="IWR14" s="12"/>
      <c r="IWS14" s="12"/>
      <c r="IWT14" s="12"/>
      <c r="IWU14" s="12"/>
      <c r="IWV14" s="12"/>
      <c r="IWW14" s="12"/>
      <c r="IWX14" s="12"/>
      <c r="IWY14" s="12"/>
      <c r="IWZ14" s="12"/>
      <c r="IXA14" s="12"/>
      <c r="IXB14" s="12"/>
      <c r="IXC14" s="12"/>
      <c r="IXD14" s="12"/>
      <c r="IXE14" s="12"/>
      <c r="IXF14" s="12"/>
      <c r="IXG14" s="12"/>
      <c r="IXH14" s="12"/>
      <c r="IXI14" s="12"/>
      <c r="IXJ14" s="12"/>
      <c r="IXK14" s="12"/>
      <c r="IXL14" s="12"/>
      <c r="IXM14" s="12"/>
      <c r="IXN14" s="12"/>
      <c r="IXO14" s="12"/>
      <c r="IXP14" s="12"/>
      <c r="IXQ14" s="12"/>
      <c r="IXR14" s="12"/>
      <c r="IXS14" s="12"/>
      <c r="IXT14" s="12"/>
      <c r="IXU14" s="12"/>
      <c r="IXV14" s="12"/>
      <c r="IXW14" s="12"/>
      <c r="IXX14" s="12"/>
      <c r="IXY14" s="12"/>
      <c r="IXZ14" s="12"/>
      <c r="IYA14" s="12"/>
      <c r="IYB14" s="12"/>
      <c r="IYC14" s="12"/>
      <c r="IYD14" s="12"/>
      <c r="IYE14" s="12"/>
      <c r="IYF14" s="12"/>
      <c r="IYG14" s="12"/>
      <c r="IYH14" s="12"/>
      <c r="IYI14" s="12"/>
      <c r="IYJ14" s="12"/>
      <c r="IYK14" s="12"/>
      <c r="IYL14" s="12"/>
      <c r="IYM14" s="12"/>
      <c r="IYN14" s="12"/>
      <c r="IYO14" s="12"/>
      <c r="IYP14" s="12"/>
      <c r="IYQ14" s="12"/>
      <c r="IYR14" s="12"/>
      <c r="IYS14" s="12"/>
      <c r="IYT14" s="12"/>
      <c r="IYU14" s="12"/>
      <c r="IYV14" s="12"/>
      <c r="IYW14" s="12"/>
      <c r="IYX14" s="12"/>
      <c r="IYY14" s="12"/>
      <c r="IYZ14" s="12"/>
      <c r="IZA14" s="12"/>
      <c r="IZB14" s="12"/>
      <c r="IZC14" s="12"/>
      <c r="IZD14" s="12"/>
      <c r="IZE14" s="12"/>
      <c r="IZF14" s="12"/>
      <c r="IZG14" s="12"/>
      <c r="IZH14" s="12"/>
      <c r="IZI14" s="12"/>
      <c r="IZJ14" s="12"/>
      <c r="IZK14" s="12"/>
      <c r="IZL14" s="12"/>
      <c r="IZM14" s="12"/>
      <c r="IZN14" s="12"/>
      <c r="IZO14" s="12"/>
      <c r="IZP14" s="12"/>
      <c r="IZQ14" s="12"/>
      <c r="IZR14" s="12"/>
      <c r="IZS14" s="12"/>
      <c r="IZT14" s="12"/>
      <c r="IZU14" s="12"/>
      <c r="IZV14" s="12"/>
      <c r="IZW14" s="12"/>
      <c r="IZX14" s="12"/>
      <c r="IZY14" s="12"/>
      <c r="IZZ14" s="12"/>
      <c r="JAA14" s="12"/>
      <c r="JAB14" s="12"/>
      <c r="JAC14" s="12"/>
      <c r="JAD14" s="12"/>
      <c r="JAE14" s="12"/>
      <c r="JAF14" s="12"/>
      <c r="JAG14" s="12"/>
      <c r="JAH14" s="12"/>
      <c r="JAI14" s="12"/>
      <c r="JAJ14" s="12"/>
      <c r="JAK14" s="12"/>
      <c r="JAL14" s="12"/>
      <c r="JAM14" s="12"/>
      <c r="JAN14" s="12"/>
      <c r="JAO14" s="12"/>
      <c r="JAP14" s="12"/>
      <c r="JAQ14" s="12"/>
      <c r="JAR14" s="12"/>
      <c r="JAS14" s="12"/>
      <c r="JAT14" s="12"/>
      <c r="JAU14" s="12"/>
      <c r="JAV14" s="12"/>
      <c r="JAW14" s="12"/>
      <c r="JAX14" s="12"/>
      <c r="JAY14" s="12"/>
      <c r="JAZ14" s="12"/>
      <c r="JBA14" s="12"/>
      <c r="JBB14" s="12"/>
      <c r="JBC14" s="12"/>
      <c r="JBD14" s="12"/>
      <c r="JBE14" s="12"/>
      <c r="JBF14" s="12"/>
      <c r="JBG14" s="12"/>
      <c r="JBH14" s="12"/>
      <c r="JBI14" s="12"/>
      <c r="JBJ14" s="12"/>
      <c r="JBK14" s="12"/>
      <c r="JBL14" s="12"/>
      <c r="JBM14" s="12"/>
      <c r="JBN14" s="12"/>
      <c r="JBO14" s="12"/>
      <c r="JBP14" s="12"/>
      <c r="JBQ14" s="12"/>
      <c r="JBR14" s="12"/>
      <c r="JBS14" s="12"/>
      <c r="JBT14" s="12"/>
      <c r="JBU14" s="12"/>
      <c r="JBV14" s="12"/>
      <c r="JBW14" s="12"/>
      <c r="JBX14" s="12"/>
      <c r="JBY14" s="12"/>
      <c r="JBZ14" s="12"/>
      <c r="JCA14" s="12"/>
      <c r="JCB14" s="12"/>
      <c r="JCC14" s="12"/>
      <c r="JCD14" s="12"/>
      <c r="JCE14" s="12"/>
      <c r="JCF14" s="12"/>
      <c r="JCG14" s="12"/>
      <c r="JCH14" s="12"/>
      <c r="JCI14" s="12"/>
      <c r="JCJ14" s="12"/>
      <c r="JCK14" s="12"/>
      <c r="JCL14" s="12"/>
      <c r="JCM14" s="12"/>
      <c r="JCN14" s="12"/>
      <c r="JCO14" s="12"/>
      <c r="JCP14" s="12"/>
      <c r="JCQ14" s="12"/>
      <c r="JCR14" s="12"/>
      <c r="JCS14" s="12"/>
      <c r="JCT14" s="12"/>
      <c r="JCU14" s="12"/>
      <c r="JCV14" s="12"/>
      <c r="JCW14" s="12"/>
      <c r="JCX14" s="12"/>
      <c r="JCY14" s="12"/>
      <c r="JCZ14" s="12"/>
      <c r="JDA14" s="12"/>
      <c r="JDB14" s="12"/>
      <c r="JDC14" s="12"/>
      <c r="JDD14" s="12"/>
      <c r="JDE14" s="12"/>
      <c r="JDF14" s="12"/>
      <c r="JDG14" s="12"/>
      <c r="JDH14" s="12"/>
      <c r="JDI14" s="12"/>
      <c r="JDJ14" s="12"/>
      <c r="JDK14" s="12"/>
      <c r="JDL14" s="12"/>
      <c r="JDM14" s="12"/>
      <c r="JDN14" s="12"/>
      <c r="JDO14" s="12"/>
      <c r="JDP14" s="12"/>
      <c r="JDQ14" s="12"/>
      <c r="JDR14" s="12"/>
      <c r="JDS14" s="12"/>
      <c r="JDT14" s="12"/>
      <c r="JDU14" s="12"/>
      <c r="JDV14" s="12"/>
      <c r="JDW14" s="12"/>
      <c r="JDX14" s="12"/>
      <c r="JDY14" s="12"/>
      <c r="JDZ14" s="12"/>
      <c r="JEA14" s="12"/>
      <c r="JEB14" s="12"/>
      <c r="JEC14" s="12"/>
      <c r="JED14" s="12"/>
      <c r="JEE14" s="12"/>
      <c r="JEF14" s="12"/>
      <c r="JEG14" s="12"/>
      <c r="JEH14" s="12"/>
      <c r="JEI14" s="12"/>
      <c r="JEJ14" s="12"/>
      <c r="JEK14" s="12"/>
      <c r="JEL14" s="12"/>
      <c r="JEM14" s="12"/>
      <c r="JEN14" s="12"/>
      <c r="JEO14" s="12"/>
      <c r="JEP14" s="12"/>
      <c r="JEQ14" s="12"/>
      <c r="JER14" s="12"/>
      <c r="JES14" s="12"/>
      <c r="JET14" s="12"/>
      <c r="JEU14" s="12"/>
      <c r="JEV14" s="12"/>
      <c r="JEW14" s="12"/>
      <c r="JEX14" s="12"/>
      <c r="JEY14" s="12"/>
      <c r="JEZ14" s="12"/>
      <c r="JFA14" s="12"/>
      <c r="JFB14" s="12"/>
      <c r="JFC14" s="12"/>
      <c r="JFD14" s="12"/>
      <c r="JFE14" s="12"/>
      <c r="JFF14" s="12"/>
      <c r="JFG14" s="12"/>
      <c r="JFH14" s="12"/>
      <c r="JFI14" s="12"/>
      <c r="JFJ14" s="12"/>
      <c r="JFK14" s="12"/>
      <c r="JFL14" s="12"/>
      <c r="JFM14" s="12"/>
      <c r="JFN14" s="12"/>
      <c r="JFO14" s="12"/>
      <c r="JFP14" s="12"/>
      <c r="JFQ14" s="12"/>
      <c r="JFR14" s="12"/>
      <c r="JFS14" s="12"/>
      <c r="JFT14" s="12"/>
      <c r="JFU14" s="12"/>
      <c r="JFV14" s="12"/>
      <c r="JFW14" s="12"/>
      <c r="JFX14" s="12"/>
      <c r="JFY14" s="12"/>
      <c r="JFZ14" s="12"/>
      <c r="JGA14" s="12"/>
      <c r="JGB14" s="12"/>
      <c r="JGC14" s="12"/>
      <c r="JGD14" s="12"/>
      <c r="JGE14" s="12"/>
      <c r="JGF14" s="12"/>
      <c r="JGG14" s="12"/>
      <c r="JGH14" s="12"/>
      <c r="JGI14" s="12"/>
      <c r="JGJ14" s="12"/>
      <c r="JGK14" s="12"/>
      <c r="JGL14" s="12"/>
      <c r="JGM14" s="12"/>
      <c r="JGN14" s="12"/>
      <c r="JGO14" s="12"/>
      <c r="JGP14" s="12"/>
      <c r="JGQ14" s="12"/>
      <c r="JGR14" s="12"/>
      <c r="JGS14" s="12"/>
      <c r="JGT14" s="12"/>
      <c r="JGU14" s="12"/>
      <c r="JGV14" s="12"/>
      <c r="JGW14" s="12"/>
      <c r="JGX14" s="12"/>
      <c r="JGY14" s="12"/>
      <c r="JGZ14" s="12"/>
      <c r="JHA14" s="12"/>
      <c r="JHB14" s="12"/>
      <c r="JHC14" s="12"/>
      <c r="JHD14" s="12"/>
      <c r="JHE14" s="12"/>
      <c r="JHF14" s="12"/>
      <c r="JHG14" s="12"/>
      <c r="JHH14" s="12"/>
      <c r="JHI14" s="12"/>
      <c r="JHJ14" s="12"/>
      <c r="JHK14" s="12"/>
      <c r="JHL14" s="12"/>
      <c r="JHM14" s="12"/>
      <c r="JHN14" s="12"/>
      <c r="JHO14" s="12"/>
      <c r="JHP14" s="12"/>
      <c r="JHQ14" s="12"/>
      <c r="JHR14" s="12"/>
      <c r="JHS14" s="12"/>
      <c r="JHT14" s="12"/>
      <c r="JHU14" s="12"/>
      <c r="JHV14" s="12"/>
      <c r="JHW14" s="12"/>
      <c r="JHX14" s="12"/>
      <c r="JHY14" s="12"/>
      <c r="JHZ14" s="12"/>
      <c r="JIA14" s="12"/>
      <c r="JIB14" s="12"/>
      <c r="JIC14" s="12"/>
      <c r="JID14" s="12"/>
      <c r="JIE14" s="12"/>
      <c r="JIF14" s="12"/>
      <c r="JIG14" s="12"/>
      <c r="JIH14" s="12"/>
      <c r="JII14" s="12"/>
      <c r="JIJ14" s="12"/>
      <c r="JIK14" s="12"/>
      <c r="JIL14" s="12"/>
      <c r="JIM14" s="12"/>
      <c r="JIN14" s="12"/>
      <c r="JIO14" s="12"/>
      <c r="JIP14" s="12"/>
      <c r="JIQ14" s="12"/>
      <c r="JIR14" s="12"/>
      <c r="JIS14" s="12"/>
      <c r="JIT14" s="12"/>
      <c r="JIU14" s="12"/>
      <c r="JIV14" s="12"/>
      <c r="JIW14" s="12"/>
      <c r="JIX14" s="12"/>
      <c r="JIY14" s="12"/>
      <c r="JIZ14" s="12"/>
      <c r="JJA14" s="12"/>
      <c r="JJB14" s="12"/>
      <c r="JJC14" s="12"/>
      <c r="JJD14" s="12"/>
      <c r="JJE14" s="12"/>
      <c r="JJF14" s="12"/>
      <c r="JJG14" s="12"/>
      <c r="JJH14" s="12"/>
      <c r="JJI14" s="12"/>
      <c r="JJJ14" s="12"/>
      <c r="JJK14" s="12"/>
      <c r="JJL14" s="12"/>
      <c r="JJM14" s="12"/>
      <c r="JJN14" s="12"/>
      <c r="JJO14" s="12"/>
      <c r="JJP14" s="12"/>
      <c r="JJQ14" s="12"/>
      <c r="JJR14" s="12"/>
      <c r="JJS14" s="12"/>
      <c r="JJT14" s="12"/>
      <c r="JJU14" s="12"/>
      <c r="JJV14" s="12"/>
      <c r="JJW14" s="12"/>
      <c r="JJX14" s="12"/>
      <c r="JJY14" s="12"/>
      <c r="JJZ14" s="12"/>
      <c r="JKA14" s="12"/>
      <c r="JKB14" s="12"/>
      <c r="JKC14" s="12"/>
      <c r="JKD14" s="12"/>
      <c r="JKE14" s="12"/>
      <c r="JKF14" s="12"/>
      <c r="JKG14" s="12"/>
      <c r="JKH14" s="12"/>
      <c r="JKI14" s="12"/>
      <c r="JKJ14" s="12"/>
      <c r="JKK14" s="12"/>
      <c r="JKL14" s="12"/>
      <c r="JKM14" s="12"/>
      <c r="JKN14" s="12"/>
      <c r="JKO14" s="12"/>
      <c r="JKP14" s="12"/>
      <c r="JKQ14" s="12"/>
      <c r="JKR14" s="12"/>
      <c r="JKS14" s="12"/>
      <c r="JKT14" s="12"/>
      <c r="JKU14" s="12"/>
      <c r="JKV14" s="12"/>
      <c r="JKW14" s="12"/>
      <c r="JKX14" s="12"/>
      <c r="JKY14" s="12"/>
      <c r="JKZ14" s="12"/>
      <c r="JLA14" s="12"/>
      <c r="JLB14" s="12"/>
      <c r="JLC14" s="12"/>
      <c r="JLD14" s="12"/>
      <c r="JLE14" s="12"/>
      <c r="JLF14" s="12"/>
      <c r="JLG14" s="12"/>
      <c r="JLH14" s="12"/>
      <c r="JLI14" s="12"/>
      <c r="JLJ14" s="12"/>
      <c r="JLK14" s="12"/>
      <c r="JLL14" s="12"/>
      <c r="JLM14" s="12"/>
      <c r="JLN14" s="12"/>
      <c r="JLO14" s="12"/>
      <c r="JLP14" s="12"/>
      <c r="JLQ14" s="12"/>
      <c r="JLR14" s="12"/>
      <c r="JLS14" s="12"/>
      <c r="JLT14" s="12"/>
      <c r="JLU14" s="12"/>
      <c r="JLV14" s="12"/>
      <c r="JLW14" s="12"/>
      <c r="JLX14" s="12"/>
      <c r="JLY14" s="12"/>
      <c r="JLZ14" s="12"/>
      <c r="JMA14" s="12"/>
      <c r="JMB14" s="12"/>
      <c r="JMC14" s="12"/>
      <c r="JMD14" s="12"/>
      <c r="JME14" s="12"/>
      <c r="JMF14" s="12"/>
      <c r="JMG14" s="12"/>
      <c r="JMH14" s="12"/>
      <c r="JMI14" s="12"/>
      <c r="JMJ14" s="12"/>
      <c r="JMK14" s="12"/>
      <c r="JML14" s="12"/>
      <c r="JMM14" s="12"/>
      <c r="JMN14" s="12"/>
      <c r="JMO14" s="12"/>
      <c r="JMP14" s="12"/>
      <c r="JMQ14" s="12"/>
      <c r="JMR14" s="12"/>
      <c r="JMS14" s="12"/>
      <c r="JMT14" s="12"/>
      <c r="JMU14" s="12"/>
      <c r="JMV14" s="12"/>
      <c r="JMW14" s="12"/>
      <c r="JMX14" s="12"/>
      <c r="JMY14" s="12"/>
      <c r="JMZ14" s="12"/>
      <c r="JNA14" s="12"/>
      <c r="JNB14" s="12"/>
      <c r="JNC14" s="12"/>
      <c r="JND14" s="12"/>
      <c r="JNE14" s="12"/>
      <c r="JNF14" s="12"/>
      <c r="JNG14" s="12"/>
      <c r="JNH14" s="12"/>
      <c r="JNI14" s="12"/>
      <c r="JNJ14" s="12"/>
      <c r="JNK14" s="12"/>
      <c r="JNL14" s="12"/>
      <c r="JNM14" s="12"/>
      <c r="JNN14" s="12"/>
      <c r="JNO14" s="12"/>
      <c r="JNP14" s="12"/>
      <c r="JNQ14" s="12"/>
      <c r="JNR14" s="12"/>
      <c r="JNS14" s="12"/>
      <c r="JNT14" s="12"/>
      <c r="JNU14" s="12"/>
      <c r="JNV14" s="12"/>
      <c r="JNW14" s="12"/>
      <c r="JNX14" s="12"/>
      <c r="JNY14" s="12"/>
      <c r="JNZ14" s="12"/>
      <c r="JOA14" s="12"/>
      <c r="JOB14" s="12"/>
      <c r="JOC14" s="12"/>
      <c r="JOD14" s="12"/>
      <c r="JOE14" s="12"/>
      <c r="JOF14" s="12"/>
      <c r="JOG14" s="12"/>
      <c r="JOH14" s="12"/>
      <c r="JOI14" s="12"/>
      <c r="JOJ14" s="12"/>
      <c r="JOK14" s="12"/>
      <c r="JOL14" s="12"/>
      <c r="JOM14" s="12"/>
      <c r="JON14" s="12"/>
      <c r="JOO14" s="12"/>
      <c r="JOP14" s="12"/>
      <c r="JOQ14" s="12"/>
      <c r="JOR14" s="12"/>
      <c r="JOS14" s="12"/>
      <c r="JOT14" s="12"/>
      <c r="JOU14" s="12"/>
      <c r="JOV14" s="12"/>
      <c r="JOW14" s="12"/>
      <c r="JOX14" s="12"/>
      <c r="JOY14" s="12"/>
      <c r="JOZ14" s="12"/>
      <c r="JPA14" s="12"/>
      <c r="JPB14" s="12"/>
      <c r="JPC14" s="12"/>
      <c r="JPD14" s="12"/>
      <c r="JPE14" s="12"/>
      <c r="JPF14" s="12"/>
      <c r="JPG14" s="12"/>
      <c r="JPH14" s="12"/>
      <c r="JPI14" s="12"/>
      <c r="JPJ14" s="12"/>
      <c r="JPK14" s="12"/>
      <c r="JPL14" s="12"/>
      <c r="JPM14" s="12"/>
      <c r="JPN14" s="12"/>
      <c r="JPO14" s="12"/>
      <c r="JPP14" s="12"/>
      <c r="JPQ14" s="12"/>
      <c r="JPR14" s="12"/>
      <c r="JPS14" s="12"/>
      <c r="JPT14" s="12"/>
      <c r="JPU14" s="12"/>
      <c r="JPV14" s="12"/>
      <c r="JPW14" s="12"/>
      <c r="JPX14" s="12"/>
      <c r="JPY14" s="12"/>
      <c r="JPZ14" s="12"/>
      <c r="JQA14" s="12"/>
      <c r="JQB14" s="12"/>
      <c r="JQC14" s="12"/>
      <c r="JQD14" s="12"/>
      <c r="JQE14" s="12"/>
      <c r="JQF14" s="12"/>
      <c r="JQG14" s="12"/>
      <c r="JQH14" s="12"/>
      <c r="JQI14" s="12"/>
      <c r="JQJ14" s="12"/>
      <c r="JQK14" s="12"/>
      <c r="JQL14" s="12"/>
      <c r="JQM14" s="12"/>
      <c r="JQN14" s="12"/>
      <c r="JQO14" s="12"/>
      <c r="JQP14" s="12"/>
      <c r="JQQ14" s="12"/>
      <c r="JQR14" s="12"/>
      <c r="JQS14" s="12"/>
      <c r="JQT14" s="12"/>
      <c r="JQU14" s="12"/>
      <c r="JQV14" s="12"/>
      <c r="JQW14" s="12"/>
      <c r="JQX14" s="12"/>
      <c r="JQY14" s="12"/>
      <c r="JQZ14" s="12"/>
      <c r="JRA14" s="12"/>
      <c r="JRB14" s="12"/>
      <c r="JRC14" s="12"/>
      <c r="JRD14" s="12"/>
      <c r="JRE14" s="12"/>
      <c r="JRF14" s="12"/>
      <c r="JRG14" s="12"/>
      <c r="JRH14" s="12"/>
      <c r="JRI14" s="12"/>
      <c r="JRJ14" s="12"/>
      <c r="JRK14" s="12"/>
      <c r="JRL14" s="12"/>
      <c r="JRM14" s="12"/>
      <c r="JRN14" s="12"/>
      <c r="JRO14" s="12"/>
      <c r="JRP14" s="12"/>
      <c r="JRQ14" s="12"/>
      <c r="JRR14" s="12"/>
      <c r="JRS14" s="12"/>
      <c r="JRT14" s="12"/>
      <c r="JRU14" s="12"/>
      <c r="JRV14" s="12"/>
      <c r="JRW14" s="12"/>
      <c r="JRX14" s="12"/>
      <c r="JRY14" s="12"/>
      <c r="JRZ14" s="12"/>
      <c r="JSA14" s="12"/>
      <c r="JSB14" s="12"/>
      <c r="JSC14" s="12"/>
      <c r="JSD14" s="12"/>
      <c r="JSE14" s="12"/>
      <c r="JSF14" s="12"/>
      <c r="JSG14" s="12"/>
      <c r="JSH14" s="12"/>
      <c r="JSI14" s="12"/>
      <c r="JSJ14" s="12"/>
      <c r="JSK14" s="12"/>
      <c r="JSL14" s="12"/>
      <c r="JSM14" s="12"/>
      <c r="JSN14" s="12"/>
      <c r="JSO14" s="12"/>
      <c r="JSP14" s="12"/>
      <c r="JSQ14" s="12"/>
      <c r="JSR14" s="12"/>
      <c r="JSS14" s="12"/>
      <c r="JST14" s="12"/>
      <c r="JSU14" s="12"/>
      <c r="JSV14" s="12"/>
      <c r="JSW14" s="12"/>
      <c r="JSX14" s="12"/>
      <c r="JSY14" s="12"/>
      <c r="JSZ14" s="12"/>
      <c r="JTA14" s="12"/>
      <c r="JTB14" s="12"/>
      <c r="JTC14" s="12"/>
      <c r="JTD14" s="12"/>
      <c r="JTE14" s="12"/>
      <c r="JTF14" s="12"/>
      <c r="JTG14" s="12"/>
      <c r="JTH14" s="12"/>
      <c r="JTI14" s="12"/>
      <c r="JTJ14" s="12"/>
      <c r="JTK14" s="12"/>
      <c r="JTL14" s="12"/>
      <c r="JTM14" s="12"/>
      <c r="JTN14" s="12"/>
      <c r="JTO14" s="12"/>
      <c r="JTP14" s="12"/>
      <c r="JTQ14" s="12"/>
      <c r="JTR14" s="12"/>
      <c r="JTS14" s="12"/>
      <c r="JTT14" s="12"/>
      <c r="JTU14" s="12"/>
      <c r="JTV14" s="12"/>
      <c r="JTW14" s="12"/>
      <c r="JTX14" s="12"/>
      <c r="JTY14" s="12"/>
      <c r="JTZ14" s="12"/>
      <c r="JUA14" s="12"/>
      <c r="JUB14" s="12"/>
      <c r="JUC14" s="12"/>
      <c r="JUD14" s="12"/>
      <c r="JUE14" s="12"/>
      <c r="JUF14" s="12"/>
      <c r="JUG14" s="12"/>
      <c r="JUH14" s="12"/>
      <c r="JUI14" s="12"/>
      <c r="JUJ14" s="12"/>
      <c r="JUK14" s="12"/>
      <c r="JUL14" s="12"/>
      <c r="JUM14" s="12"/>
      <c r="JUN14" s="12"/>
      <c r="JUO14" s="12"/>
      <c r="JUP14" s="12"/>
      <c r="JUQ14" s="12"/>
      <c r="JUR14" s="12"/>
      <c r="JUS14" s="12"/>
      <c r="JUT14" s="12"/>
      <c r="JUU14" s="12"/>
      <c r="JUV14" s="12"/>
      <c r="JUW14" s="12"/>
      <c r="JUX14" s="12"/>
      <c r="JUY14" s="12"/>
      <c r="JUZ14" s="12"/>
      <c r="JVA14" s="12"/>
      <c r="JVB14" s="12"/>
      <c r="JVC14" s="12"/>
      <c r="JVD14" s="12"/>
      <c r="JVE14" s="12"/>
      <c r="JVF14" s="12"/>
      <c r="JVG14" s="12"/>
      <c r="JVH14" s="12"/>
      <c r="JVI14" s="12"/>
      <c r="JVJ14" s="12"/>
      <c r="JVK14" s="12"/>
      <c r="JVL14" s="12"/>
      <c r="JVM14" s="12"/>
      <c r="JVN14" s="12"/>
      <c r="JVO14" s="12"/>
      <c r="JVP14" s="12"/>
      <c r="JVQ14" s="12"/>
      <c r="JVR14" s="12"/>
      <c r="JVS14" s="12"/>
      <c r="JVT14" s="12"/>
      <c r="JVU14" s="12"/>
      <c r="JVV14" s="12"/>
      <c r="JVW14" s="12"/>
      <c r="JVX14" s="12"/>
      <c r="JVY14" s="12"/>
      <c r="JVZ14" s="12"/>
      <c r="JWA14" s="12"/>
      <c r="JWB14" s="12"/>
      <c r="JWC14" s="12"/>
      <c r="JWD14" s="12"/>
      <c r="JWE14" s="12"/>
      <c r="JWF14" s="12"/>
      <c r="JWG14" s="12"/>
      <c r="JWH14" s="12"/>
      <c r="JWI14" s="12"/>
      <c r="JWJ14" s="12"/>
      <c r="JWK14" s="12"/>
      <c r="JWL14" s="12"/>
      <c r="JWM14" s="12"/>
      <c r="JWN14" s="12"/>
      <c r="JWO14" s="12"/>
      <c r="JWP14" s="12"/>
      <c r="JWQ14" s="12"/>
      <c r="JWR14" s="12"/>
      <c r="JWS14" s="12"/>
      <c r="JWT14" s="12"/>
      <c r="JWU14" s="12"/>
      <c r="JWV14" s="12"/>
      <c r="JWW14" s="12"/>
      <c r="JWX14" s="12"/>
      <c r="JWY14" s="12"/>
      <c r="JWZ14" s="12"/>
      <c r="JXA14" s="12"/>
      <c r="JXB14" s="12"/>
      <c r="JXC14" s="12"/>
      <c r="JXD14" s="12"/>
      <c r="JXE14" s="12"/>
      <c r="JXF14" s="12"/>
      <c r="JXG14" s="12"/>
      <c r="JXH14" s="12"/>
      <c r="JXI14" s="12"/>
      <c r="JXJ14" s="12"/>
      <c r="JXK14" s="12"/>
      <c r="JXL14" s="12"/>
      <c r="JXM14" s="12"/>
      <c r="JXN14" s="12"/>
      <c r="JXO14" s="12"/>
      <c r="JXP14" s="12"/>
      <c r="JXQ14" s="12"/>
      <c r="JXR14" s="12"/>
      <c r="JXS14" s="12"/>
      <c r="JXT14" s="12"/>
      <c r="JXU14" s="12"/>
      <c r="JXV14" s="12"/>
      <c r="JXW14" s="12"/>
      <c r="JXX14" s="12"/>
      <c r="JXY14" s="12"/>
      <c r="JXZ14" s="12"/>
      <c r="JYA14" s="12"/>
      <c r="JYB14" s="12"/>
      <c r="JYC14" s="12"/>
      <c r="JYD14" s="12"/>
      <c r="JYE14" s="12"/>
      <c r="JYF14" s="12"/>
      <c r="JYG14" s="12"/>
      <c r="JYH14" s="12"/>
      <c r="JYI14" s="12"/>
      <c r="JYJ14" s="12"/>
      <c r="JYK14" s="12"/>
      <c r="JYL14" s="12"/>
      <c r="JYM14" s="12"/>
      <c r="JYN14" s="12"/>
      <c r="JYO14" s="12"/>
      <c r="JYP14" s="12"/>
      <c r="JYQ14" s="12"/>
      <c r="JYR14" s="12"/>
      <c r="JYS14" s="12"/>
      <c r="JYT14" s="12"/>
      <c r="JYU14" s="12"/>
      <c r="JYV14" s="12"/>
      <c r="JYW14" s="12"/>
      <c r="JYX14" s="12"/>
      <c r="JYY14" s="12"/>
      <c r="JYZ14" s="12"/>
      <c r="JZA14" s="12"/>
      <c r="JZB14" s="12"/>
      <c r="JZC14" s="12"/>
      <c r="JZD14" s="12"/>
      <c r="JZE14" s="12"/>
      <c r="JZF14" s="12"/>
      <c r="JZG14" s="12"/>
      <c r="JZH14" s="12"/>
      <c r="JZI14" s="12"/>
      <c r="JZJ14" s="12"/>
      <c r="JZK14" s="12"/>
      <c r="JZL14" s="12"/>
      <c r="JZM14" s="12"/>
      <c r="JZN14" s="12"/>
      <c r="JZO14" s="12"/>
      <c r="JZP14" s="12"/>
      <c r="JZQ14" s="12"/>
      <c r="JZR14" s="12"/>
      <c r="JZS14" s="12"/>
      <c r="JZT14" s="12"/>
      <c r="JZU14" s="12"/>
      <c r="JZV14" s="12"/>
      <c r="JZW14" s="12"/>
      <c r="JZX14" s="12"/>
      <c r="JZY14" s="12"/>
      <c r="JZZ14" s="12"/>
      <c r="KAA14" s="12"/>
      <c r="KAB14" s="12"/>
      <c r="KAC14" s="12"/>
      <c r="KAD14" s="12"/>
      <c r="KAE14" s="12"/>
      <c r="KAF14" s="12"/>
      <c r="KAG14" s="12"/>
      <c r="KAH14" s="12"/>
      <c r="KAI14" s="12"/>
      <c r="KAJ14" s="12"/>
      <c r="KAK14" s="12"/>
      <c r="KAL14" s="12"/>
      <c r="KAM14" s="12"/>
      <c r="KAN14" s="12"/>
      <c r="KAO14" s="12"/>
      <c r="KAP14" s="12"/>
      <c r="KAQ14" s="12"/>
      <c r="KAR14" s="12"/>
      <c r="KAS14" s="12"/>
      <c r="KAT14" s="12"/>
      <c r="KAU14" s="12"/>
      <c r="KAV14" s="12"/>
      <c r="KAW14" s="12"/>
      <c r="KAX14" s="12"/>
      <c r="KAY14" s="12"/>
      <c r="KAZ14" s="12"/>
      <c r="KBA14" s="12"/>
      <c r="KBB14" s="12"/>
      <c r="KBC14" s="12"/>
      <c r="KBD14" s="12"/>
      <c r="KBE14" s="12"/>
      <c r="KBF14" s="12"/>
      <c r="KBG14" s="12"/>
      <c r="KBH14" s="12"/>
      <c r="KBI14" s="12"/>
      <c r="KBJ14" s="12"/>
      <c r="KBK14" s="12"/>
      <c r="KBL14" s="12"/>
      <c r="KBM14" s="12"/>
      <c r="KBN14" s="12"/>
      <c r="KBO14" s="12"/>
      <c r="KBP14" s="12"/>
      <c r="KBQ14" s="12"/>
      <c r="KBR14" s="12"/>
      <c r="KBS14" s="12"/>
      <c r="KBT14" s="12"/>
      <c r="KBU14" s="12"/>
      <c r="KBV14" s="12"/>
      <c r="KBW14" s="12"/>
      <c r="KBX14" s="12"/>
      <c r="KBY14" s="12"/>
      <c r="KBZ14" s="12"/>
      <c r="KCA14" s="12"/>
      <c r="KCB14" s="12"/>
      <c r="KCC14" s="12"/>
      <c r="KCD14" s="12"/>
      <c r="KCE14" s="12"/>
      <c r="KCF14" s="12"/>
      <c r="KCG14" s="12"/>
      <c r="KCH14" s="12"/>
      <c r="KCI14" s="12"/>
      <c r="KCJ14" s="12"/>
      <c r="KCK14" s="12"/>
      <c r="KCL14" s="12"/>
      <c r="KCM14" s="12"/>
      <c r="KCN14" s="12"/>
      <c r="KCO14" s="12"/>
      <c r="KCP14" s="12"/>
      <c r="KCQ14" s="12"/>
      <c r="KCR14" s="12"/>
      <c r="KCS14" s="12"/>
      <c r="KCT14" s="12"/>
      <c r="KCU14" s="12"/>
      <c r="KCV14" s="12"/>
      <c r="KCW14" s="12"/>
      <c r="KCX14" s="12"/>
      <c r="KCY14" s="12"/>
      <c r="KCZ14" s="12"/>
      <c r="KDA14" s="12"/>
      <c r="KDB14" s="12"/>
      <c r="KDC14" s="12"/>
      <c r="KDD14" s="12"/>
      <c r="KDE14" s="12"/>
      <c r="KDF14" s="12"/>
      <c r="KDG14" s="12"/>
      <c r="KDH14" s="12"/>
      <c r="KDI14" s="12"/>
      <c r="KDJ14" s="12"/>
      <c r="KDK14" s="12"/>
      <c r="KDL14" s="12"/>
      <c r="KDM14" s="12"/>
      <c r="KDN14" s="12"/>
      <c r="KDO14" s="12"/>
      <c r="KDP14" s="12"/>
      <c r="KDQ14" s="12"/>
      <c r="KDR14" s="12"/>
      <c r="KDS14" s="12"/>
      <c r="KDT14" s="12"/>
      <c r="KDU14" s="12"/>
      <c r="KDV14" s="12"/>
      <c r="KDW14" s="12"/>
      <c r="KDX14" s="12"/>
      <c r="KDY14" s="12"/>
      <c r="KDZ14" s="12"/>
      <c r="KEA14" s="12"/>
      <c r="KEB14" s="12"/>
      <c r="KEC14" s="12"/>
      <c r="KED14" s="12"/>
      <c r="KEE14" s="12"/>
      <c r="KEF14" s="12"/>
      <c r="KEG14" s="12"/>
      <c r="KEH14" s="12"/>
      <c r="KEI14" s="12"/>
      <c r="KEJ14" s="12"/>
      <c r="KEK14" s="12"/>
      <c r="KEL14" s="12"/>
      <c r="KEM14" s="12"/>
      <c r="KEN14" s="12"/>
      <c r="KEO14" s="12"/>
      <c r="KEP14" s="12"/>
      <c r="KEQ14" s="12"/>
      <c r="KER14" s="12"/>
      <c r="KES14" s="12"/>
      <c r="KET14" s="12"/>
      <c r="KEU14" s="12"/>
      <c r="KEV14" s="12"/>
      <c r="KEW14" s="12"/>
      <c r="KEX14" s="12"/>
      <c r="KEY14" s="12"/>
      <c r="KEZ14" s="12"/>
      <c r="KFA14" s="12"/>
      <c r="KFB14" s="12"/>
      <c r="KFC14" s="12"/>
      <c r="KFD14" s="12"/>
      <c r="KFE14" s="12"/>
      <c r="KFF14" s="12"/>
      <c r="KFG14" s="12"/>
      <c r="KFH14" s="12"/>
      <c r="KFI14" s="12"/>
      <c r="KFJ14" s="12"/>
      <c r="KFK14" s="12"/>
      <c r="KFL14" s="12"/>
      <c r="KFM14" s="12"/>
      <c r="KFN14" s="12"/>
      <c r="KFO14" s="12"/>
      <c r="KFP14" s="12"/>
      <c r="KFQ14" s="12"/>
      <c r="KFR14" s="12"/>
      <c r="KFS14" s="12"/>
      <c r="KFT14" s="12"/>
      <c r="KFU14" s="12"/>
      <c r="KFV14" s="12"/>
      <c r="KFW14" s="12"/>
      <c r="KFX14" s="12"/>
      <c r="KFY14" s="12"/>
      <c r="KFZ14" s="12"/>
      <c r="KGA14" s="12"/>
      <c r="KGB14" s="12"/>
      <c r="KGC14" s="12"/>
      <c r="KGD14" s="12"/>
      <c r="KGE14" s="12"/>
      <c r="KGF14" s="12"/>
      <c r="KGG14" s="12"/>
      <c r="KGH14" s="12"/>
      <c r="KGI14" s="12"/>
      <c r="KGJ14" s="12"/>
      <c r="KGK14" s="12"/>
      <c r="KGL14" s="12"/>
      <c r="KGM14" s="12"/>
      <c r="KGN14" s="12"/>
      <c r="KGO14" s="12"/>
      <c r="KGP14" s="12"/>
      <c r="KGQ14" s="12"/>
      <c r="KGR14" s="12"/>
      <c r="KGS14" s="12"/>
      <c r="KGT14" s="12"/>
      <c r="KGU14" s="12"/>
      <c r="KGV14" s="12"/>
      <c r="KGW14" s="12"/>
      <c r="KGX14" s="12"/>
      <c r="KGY14" s="12"/>
      <c r="KGZ14" s="12"/>
      <c r="KHA14" s="12"/>
      <c r="KHB14" s="12"/>
      <c r="KHC14" s="12"/>
      <c r="KHD14" s="12"/>
      <c r="KHE14" s="12"/>
      <c r="KHF14" s="12"/>
      <c r="KHG14" s="12"/>
      <c r="KHH14" s="12"/>
      <c r="KHI14" s="12"/>
      <c r="KHJ14" s="12"/>
      <c r="KHK14" s="12"/>
      <c r="KHL14" s="12"/>
      <c r="KHM14" s="12"/>
      <c r="KHN14" s="12"/>
      <c r="KHO14" s="12"/>
      <c r="KHP14" s="12"/>
      <c r="KHQ14" s="12"/>
      <c r="KHR14" s="12"/>
      <c r="KHS14" s="12"/>
      <c r="KHT14" s="12"/>
      <c r="KHU14" s="12"/>
      <c r="KHV14" s="12"/>
      <c r="KHW14" s="12"/>
      <c r="KHX14" s="12"/>
      <c r="KHY14" s="12"/>
      <c r="KHZ14" s="12"/>
      <c r="KIA14" s="12"/>
      <c r="KIB14" s="12"/>
      <c r="KIC14" s="12"/>
      <c r="KID14" s="12"/>
      <c r="KIE14" s="12"/>
      <c r="KIF14" s="12"/>
      <c r="KIG14" s="12"/>
      <c r="KIH14" s="12"/>
      <c r="KII14" s="12"/>
      <c r="KIJ14" s="12"/>
      <c r="KIK14" s="12"/>
      <c r="KIL14" s="12"/>
      <c r="KIM14" s="12"/>
      <c r="KIN14" s="12"/>
      <c r="KIO14" s="12"/>
      <c r="KIP14" s="12"/>
      <c r="KIQ14" s="12"/>
      <c r="KIR14" s="12"/>
      <c r="KIS14" s="12"/>
      <c r="KIT14" s="12"/>
      <c r="KIU14" s="12"/>
      <c r="KIV14" s="12"/>
      <c r="KIW14" s="12"/>
      <c r="KIX14" s="12"/>
      <c r="KIY14" s="12"/>
      <c r="KIZ14" s="12"/>
      <c r="KJA14" s="12"/>
      <c r="KJB14" s="12"/>
      <c r="KJC14" s="12"/>
      <c r="KJD14" s="12"/>
      <c r="KJE14" s="12"/>
      <c r="KJF14" s="12"/>
      <c r="KJG14" s="12"/>
      <c r="KJH14" s="12"/>
      <c r="KJI14" s="12"/>
      <c r="KJJ14" s="12"/>
      <c r="KJK14" s="12"/>
      <c r="KJL14" s="12"/>
      <c r="KJM14" s="12"/>
      <c r="KJN14" s="12"/>
      <c r="KJO14" s="12"/>
      <c r="KJP14" s="12"/>
      <c r="KJQ14" s="12"/>
      <c r="KJR14" s="12"/>
      <c r="KJS14" s="12"/>
      <c r="KJT14" s="12"/>
      <c r="KJU14" s="12"/>
      <c r="KJV14" s="12"/>
      <c r="KJW14" s="12"/>
      <c r="KJX14" s="12"/>
      <c r="KJY14" s="12"/>
      <c r="KJZ14" s="12"/>
      <c r="KKA14" s="12"/>
      <c r="KKB14" s="12"/>
      <c r="KKC14" s="12"/>
      <c r="KKD14" s="12"/>
      <c r="KKE14" s="12"/>
      <c r="KKF14" s="12"/>
      <c r="KKG14" s="12"/>
      <c r="KKH14" s="12"/>
      <c r="KKI14" s="12"/>
      <c r="KKJ14" s="12"/>
      <c r="KKK14" s="12"/>
      <c r="KKL14" s="12"/>
      <c r="KKM14" s="12"/>
      <c r="KKN14" s="12"/>
      <c r="KKO14" s="12"/>
      <c r="KKP14" s="12"/>
      <c r="KKQ14" s="12"/>
      <c r="KKR14" s="12"/>
      <c r="KKS14" s="12"/>
      <c r="KKT14" s="12"/>
      <c r="KKU14" s="12"/>
      <c r="KKV14" s="12"/>
      <c r="KKW14" s="12"/>
      <c r="KKX14" s="12"/>
      <c r="KKY14" s="12"/>
      <c r="KKZ14" s="12"/>
      <c r="KLA14" s="12"/>
      <c r="KLB14" s="12"/>
      <c r="KLC14" s="12"/>
      <c r="KLD14" s="12"/>
      <c r="KLE14" s="12"/>
      <c r="KLF14" s="12"/>
      <c r="KLG14" s="12"/>
      <c r="KLH14" s="12"/>
      <c r="KLI14" s="12"/>
      <c r="KLJ14" s="12"/>
      <c r="KLK14" s="12"/>
      <c r="KLL14" s="12"/>
      <c r="KLM14" s="12"/>
      <c r="KLN14" s="12"/>
      <c r="KLO14" s="12"/>
      <c r="KLP14" s="12"/>
      <c r="KLQ14" s="12"/>
      <c r="KLR14" s="12"/>
      <c r="KLS14" s="12"/>
      <c r="KLT14" s="12"/>
      <c r="KLU14" s="12"/>
      <c r="KLV14" s="12"/>
      <c r="KLW14" s="12"/>
      <c r="KLX14" s="12"/>
      <c r="KLY14" s="12"/>
      <c r="KLZ14" s="12"/>
      <c r="KMA14" s="12"/>
      <c r="KMB14" s="12"/>
      <c r="KMC14" s="12"/>
      <c r="KMD14" s="12"/>
      <c r="KME14" s="12"/>
      <c r="KMF14" s="12"/>
      <c r="KMG14" s="12"/>
      <c r="KMH14" s="12"/>
      <c r="KMI14" s="12"/>
      <c r="KMJ14" s="12"/>
      <c r="KMK14" s="12"/>
      <c r="KML14" s="12"/>
      <c r="KMM14" s="12"/>
      <c r="KMN14" s="12"/>
      <c r="KMO14" s="12"/>
      <c r="KMP14" s="12"/>
      <c r="KMQ14" s="12"/>
      <c r="KMR14" s="12"/>
      <c r="KMS14" s="12"/>
      <c r="KMT14" s="12"/>
      <c r="KMU14" s="12"/>
      <c r="KMV14" s="12"/>
      <c r="KMW14" s="12"/>
      <c r="KMX14" s="12"/>
      <c r="KMY14" s="12"/>
      <c r="KMZ14" s="12"/>
      <c r="KNA14" s="12"/>
      <c r="KNB14" s="12"/>
      <c r="KNC14" s="12"/>
      <c r="KND14" s="12"/>
      <c r="KNE14" s="12"/>
      <c r="KNF14" s="12"/>
      <c r="KNG14" s="12"/>
      <c r="KNH14" s="12"/>
      <c r="KNI14" s="12"/>
      <c r="KNJ14" s="12"/>
      <c r="KNK14" s="12"/>
      <c r="KNL14" s="12"/>
      <c r="KNM14" s="12"/>
      <c r="KNN14" s="12"/>
      <c r="KNO14" s="12"/>
      <c r="KNP14" s="12"/>
      <c r="KNQ14" s="12"/>
      <c r="KNR14" s="12"/>
      <c r="KNS14" s="12"/>
      <c r="KNT14" s="12"/>
      <c r="KNU14" s="12"/>
      <c r="KNV14" s="12"/>
      <c r="KNW14" s="12"/>
      <c r="KNX14" s="12"/>
      <c r="KNY14" s="12"/>
      <c r="KNZ14" s="12"/>
      <c r="KOA14" s="12"/>
      <c r="KOB14" s="12"/>
      <c r="KOC14" s="12"/>
      <c r="KOD14" s="12"/>
      <c r="KOE14" s="12"/>
      <c r="KOF14" s="12"/>
      <c r="KOG14" s="12"/>
      <c r="KOH14" s="12"/>
      <c r="KOI14" s="12"/>
      <c r="KOJ14" s="12"/>
      <c r="KOK14" s="12"/>
      <c r="KOL14" s="12"/>
      <c r="KOM14" s="12"/>
      <c r="KON14" s="12"/>
      <c r="KOO14" s="12"/>
      <c r="KOP14" s="12"/>
      <c r="KOQ14" s="12"/>
      <c r="KOR14" s="12"/>
      <c r="KOS14" s="12"/>
      <c r="KOT14" s="12"/>
      <c r="KOU14" s="12"/>
      <c r="KOV14" s="12"/>
      <c r="KOW14" s="12"/>
      <c r="KOX14" s="12"/>
      <c r="KOY14" s="12"/>
      <c r="KOZ14" s="12"/>
      <c r="KPA14" s="12"/>
      <c r="KPB14" s="12"/>
      <c r="KPC14" s="12"/>
      <c r="KPD14" s="12"/>
      <c r="KPE14" s="12"/>
      <c r="KPF14" s="12"/>
      <c r="KPG14" s="12"/>
      <c r="KPH14" s="12"/>
      <c r="KPI14" s="12"/>
      <c r="KPJ14" s="12"/>
      <c r="KPK14" s="12"/>
      <c r="KPL14" s="12"/>
      <c r="KPM14" s="12"/>
      <c r="KPN14" s="12"/>
      <c r="KPO14" s="12"/>
      <c r="KPP14" s="12"/>
      <c r="KPQ14" s="12"/>
      <c r="KPR14" s="12"/>
      <c r="KPS14" s="12"/>
      <c r="KPT14" s="12"/>
      <c r="KPU14" s="12"/>
      <c r="KPV14" s="12"/>
      <c r="KPW14" s="12"/>
      <c r="KPX14" s="12"/>
      <c r="KPY14" s="12"/>
      <c r="KPZ14" s="12"/>
      <c r="KQA14" s="12"/>
      <c r="KQB14" s="12"/>
      <c r="KQC14" s="12"/>
      <c r="KQD14" s="12"/>
      <c r="KQE14" s="12"/>
      <c r="KQF14" s="12"/>
      <c r="KQG14" s="12"/>
      <c r="KQH14" s="12"/>
      <c r="KQI14" s="12"/>
      <c r="KQJ14" s="12"/>
      <c r="KQK14" s="12"/>
      <c r="KQL14" s="12"/>
      <c r="KQM14" s="12"/>
      <c r="KQN14" s="12"/>
      <c r="KQO14" s="12"/>
      <c r="KQP14" s="12"/>
      <c r="KQQ14" s="12"/>
      <c r="KQR14" s="12"/>
      <c r="KQS14" s="12"/>
      <c r="KQT14" s="12"/>
      <c r="KQU14" s="12"/>
      <c r="KQV14" s="12"/>
      <c r="KQW14" s="12"/>
      <c r="KQX14" s="12"/>
      <c r="KQY14" s="12"/>
      <c r="KQZ14" s="12"/>
      <c r="KRA14" s="12"/>
      <c r="KRB14" s="12"/>
      <c r="KRC14" s="12"/>
      <c r="KRD14" s="12"/>
      <c r="KRE14" s="12"/>
      <c r="KRF14" s="12"/>
      <c r="KRG14" s="12"/>
      <c r="KRH14" s="12"/>
      <c r="KRI14" s="12"/>
      <c r="KRJ14" s="12"/>
      <c r="KRK14" s="12"/>
      <c r="KRL14" s="12"/>
      <c r="KRM14" s="12"/>
      <c r="KRN14" s="12"/>
      <c r="KRO14" s="12"/>
      <c r="KRP14" s="12"/>
      <c r="KRQ14" s="12"/>
      <c r="KRR14" s="12"/>
      <c r="KRS14" s="12"/>
      <c r="KRT14" s="12"/>
      <c r="KRU14" s="12"/>
      <c r="KRV14" s="12"/>
      <c r="KRW14" s="12"/>
      <c r="KRX14" s="12"/>
      <c r="KRY14" s="12"/>
      <c r="KRZ14" s="12"/>
      <c r="KSA14" s="12"/>
      <c r="KSB14" s="12"/>
      <c r="KSC14" s="12"/>
      <c r="KSD14" s="12"/>
      <c r="KSE14" s="12"/>
      <c r="KSF14" s="12"/>
      <c r="KSG14" s="12"/>
      <c r="KSH14" s="12"/>
      <c r="KSI14" s="12"/>
      <c r="KSJ14" s="12"/>
      <c r="KSK14" s="12"/>
      <c r="KSL14" s="12"/>
      <c r="KSM14" s="12"/>
      <c r="KSN14" s="12"/>
      <c r="KSO14" s="12"/>
      <c r="KSP14" s="12"/>
      <c r="KSQ14" s="12"/>
      <c r="KSR14" s="12"/>
      <c r="KSS14" s="12"/>
      <c r="KST14" s="12"/>
      <c r="KSU14" s="12"/>
      <c r="KSV14" s="12"/>
      <c r="KSW14" s="12"/>
      <c r="KSX14" s="12"/>
      <c r="KSY14" s="12"/>
      <c r="KSZ14" s="12"/>
      <c r="KTA14" s="12"/>
      <c r="KTB14" s="12"/>
      <c r="KTC14" s="12"/>
      <c r="KTD14" s="12"/>
      <c r="KTE14" s="12"/>
      <c r="KTF14" s="12"/>
      <c r="KTG14" s="12"/>
      <c r="KTH14" s="12"/>
      <c r="KTI14" s="12"/>
      <c r="KTJ14" s="12"/>
      <c r="KTK14" s="12"/>
      <c r="KTL14" s="12"/>
      <c r="KTM14" s="12"/>
      <c r="KTN14" s="12"/>
      <c r="KTO14" s="12"/>
      <c r="KTP14" s="12"/>
      <c r="KTQ14" s="12"/>
      <c r="KTR14" s="12"/>
      <c r="KTS14" s="12"/>
      <c r="KTT14" s="12"/>
      <c r="KTU14" s="12"/>
      <c r="KTV14" s="12"/>
      <c r="KTW14" s="12"/>
      <c r="KTX14" s="12"/>
      <c r="KTY14" s="12"/>
      <c r="KTZ14" s="12"/>
      <c r="KUA14" s="12"/>
      <c r="KUB14" s="12"/>
      <c r="KUC14" s="12"/>
      <c r="KUD14" s="12"/>
      <c r="KUE14" s="12"/>
      <c r="KUF14" s="12"/>
      <c r="KUG14" s="12"/>
      <c r="KUH14" s="12"/>
      <c r="KUI14" s="12"/>
      <c r="KUJ14" s="12"/>
      <c r="KUK14" s="12"/>
      <c r="KUL14" s="12"/>
      <c r="KUM14" s="12"/>
      <c r="KUN14" s="12"/>
      <c r="KUO14" s="12"/>
      <c r="KUP14" s="12"/>
      <c r="KUQ14" s="12"/>
      <c r="KUR14" s="12"/>
      <c r="KUS14" s="12"/>
      <c r="KUT14" s="12"/>
      <c r="KUU14" s="12"/>
      <c r="KUV14" s="12"/>
      <c r="KUW14" s="12"/>
      <c r="KUX14" s="12"/>
      <c r="KUY14" s="12"/>
      <c r="KUZ14" s="12"/>
      <c r="KVA14" s="12"/>
      <c r="KVB14" s="12"/>
      <c r="KVC14" s="12"/>
      <c r="KVD14" s="12"/>
      <c r="KVE14" s="12"/>
      <c r="KVF14" s="12"/>
      <c r="KVG14" s="12"/>
      <c r="KVH14" s="12"/>
      <c r="KVI14" s="12"/>
      <c r="KVJ14" s="12"/>
      <c r="KVK14" s="12"/>
      <c r="KVL14" s="12"/>
      <c r="KVM14" s="12"/>
      <c r="KVN14" s="12"/>
      <c r="KVO14" s="12"/>
      <c r="KVP14" s="12"/>
      <c r="KVQ14" s="12"/>
      <c r="KVR14" s="12"/>
      <c r="KVS14" s="12"/>
      <c r="KVT14" s="12"/>
      <c r="KVU14" s="12"/>
      <c r="KVV14" s="12"/>
      <c r="KVW14" s="12"/>
      <c r="KVX14" s="12"/>
      <c r="KVY14" s="12"/>
      <c r="KVZ14" s="12"/>
      <c r="KWA14" s="12"/>
      <c r="KWB14" s="12"/>
      <c r="KWC14" s="12"/>
      <c r="KWD14" s="12"/>
      <c r="KWE14" s="12"/>
      <c r="KWF14" s="12"/>
      <c r="KWG14" s="12"/>
      <c r="KWH14" s="12"/>
      <c r="KWI14" s="12"/>
      <c r="KWJ14" s="12"/>
      <c r="KWK14" s="12"/>
      <c r="KWL14" s="12"/>
      <c r="KWM14" s="12"/>
      <c r="KWN14" s="12"/>
      <c r="KWO14" s="12"/>
      <c r="KWP14" s="12"/>
      <c r="KWQ14" s="12"/>
      <c r="KWR14" s="12"/>
      <c r="KWS14" s="12"/>
      <c r="KWT14" s="12"/>
      <c r="KWU14" s="12"/>
      <c r="KWV14" s="12"/>
      <c r="KWW14" s="12"/>
      <c r="KWX14" s="12"/>
      <c r="KWY14" s="12"/>
      <c r="KWZ14" s="12"/>
      <c r="KXA14" s="12"/>
      <c r="KXB14" s="12"/>
      <c r="KXC14" s="12"/>
      <c r="KXD14" s="12"/>
      <c r="KXE14" s="12"/>
      <c r="KXF14" s="12"/>
      <c r="KXG14" s="12"/>
      <c r="KXH14" s="12"/>
      <c r="KXI14" s="12"/>
      <c r="KXJ14" s="12"/>
      <c r="KXK14" s="12"/>
      <c r="KXL14" s="12"/>
      <c r="KXM14" s="12"/>
      <c r="KXN14" s="12"/>
      <c r="KXO14" s="12"/>
      <c r="KXP14" s="12"/>
      <c r="KXQ14" s="12"/>
      <c r="KXR14" s="12"/>
      <c r="KXS14" s="12"/>
      <c r="KXT14" s="12"/>
      <c r="KXU14" s="12"/>
      <c r="KXV14" s="12"/>
      <c r="KXW14" s="12"/>
      <c r="KXX14" s="12"/>
      <c r="KXY14" s="12"/>
      <c r="KXZ14" s="12"/>
      <c r="KYA14" s="12"/>
      <c r="KYB14" s="12"/>
      <c r="KYC14" s="12"/>
      <c r="KYD14" s="12"/>
      <c r="KYE14" s="12"/>
      <c r="KYF14" s="12"/>
      <c r="KYG14" s="12"/>
      <c r="KYH14" s="12"/>
      <c r="KYI14" s="12"/>
      <c r="KYJ14" s="12"/>
      <c r="KYK14" s="12"/>
      <c r="KYL14" s="12"/>
      <c r="KYM14" s="12"/>
      <c r="KYN14" s="12"/>
      <c r="KYO14" s="12"/>
      <c r="KYP14" s="12"/>
      <c r="KYQ14" s="12"/>
      <c r="KYR14" s="12"/>
      <c r="KYS14" s="12"/>
      <c r="KYT14" s="12"/>
      <c r="KYU14" s="12"/>
      <c r="KYV14" s="12"/>
      <c r="KYW14" s="12"/>
      <c r="KYX14" s="12"/>
      <c r="KYY14" s="12"/>
      <c r="KYZ14" s="12"/>
      <c r="KZA14" s="12"/>
      <c r="KZB14" s="12"/>
      <c r="KZC14" s="12"/>
      <c r="KZD14" s="12"/>
      <c r="KZE14" s="12"/>
      <c r="KZF14" s="12"/>
      <c r="KZG14" s="12"/>
      <c r="KZH14" s="12"/>
      <c r="KZI14" s="12"/>
      <c r="KZJ14" s="12"/>
      <c r="KZK14" s="12"/>
      <c r="KZL14" s="12"/>
      <c r="KZM14" s="12"/>
      <c r="KZN14" s="12"/>
      <c r="KZO14" s="12"/>
      <c r="KZP14" s="12"/>
      <c r="KZQ14" s="12"/>
      <c r="KZR14" s="12"/>
      <c r="KZS14" s="12"/>
      <c r="KZT14" s="12"/>
      <c r="KZU14" s="12"/>
      <c r="KZV14" s="12"/>
      <c r="KZW14" s="12"/>
      <c r="KZX14" s="12"/>
      <c r="KZY14" s="12"/>
      <c r="KZZ14" s="12"/>
      <c r="LAA14" s="12"/>
      <c r="LAB14" s="12"/>
      <c r="LAC14" s="12"/>
      <c r="LAD14" s="12"/>
      <c r="LAE14" s="12"/>
      <c r="LAF14" s="12"/>
      <c r="LAG14" s="12"/>
      <c r="LAH14" s="12"/>
      <c r="LAI14" s="12"/>
      <c r="LAJ14" s="12"/>
      <c r="LAK14" s="12"/>
      <c r="LAL14" s="12"/>
      <c r="LAM14" s="12"/>
      <c r="LAN14" s="12"/>
      <c r="LAO14" s="12"/>
      <c r="LAP14" s="12"/>
      <c r="LAQ14" s="12"/>
      <c r="LAR14" s="12"/>
      <c r="LAS14" s="12"/>
      <c r="LAT14" s="12"/>
      <c r="LAU14" s="12"/>
      <c r="LAV14" s="12"/>
      <c r="LAW14" s="12"/>
      <c r="LAX14" s="12"/>
      <c r="LAY14" s="12"/>
      <c r="LAZ14" s="12"/>
      <c r="LBA14" s="12"/>
      <c r="LBB14" s="12"/>
      <c r="LBC14" s="12"/>
      <c r="LBD14" s="12"/>
      <c r="LBE14" s="12"/>
      <c r="LBF14" s="12"/>
      <c r="LBG14" s="12"/>
      <c r="LBH14" s="12"/>
      <c r="LBI14" s="12"/>
      <c r="LBJ14" s="12"/>
      <c r="LBK14" s="12"/>
      <c r="LBL14" s="12"/>
      <c r="LBM14" s="12"/>
      <c r="LBN14" s="12"/>
      <c r="LBO14" s="12"/>
      <c r="LBP14" s="12"/>
      <c r="LBQ14" s="12"/>
      <c r="LBR14" s="12"/>
      <c r="LBS14" s="12"/>
      <c r="LBT14" s="12"/>
      <c r="LBU14" s="12"/>
      <c r="LBV14" s="12"/>
      <c r="LBW14" s="12"/>
      <c r="LBX14" s="12"/>
      <c r="LBY14" s="12"/>
      <c r="LBZ14" s="12"/>
      <c r="LCA14" s="12"/>
      <c r="LCB14" s="12"/>
      <c r="LCC14" s="12"/>
      <c r="LCD14" s="12"/>
      <c r="LCE14" s="12"/>
      <c r="LCF14" s="12"/>
      <c r="LCG14" s="12"/>
      <c r="LCH14" s="12"/>
      <c r="LCI14" s="12"/>
      <c r="LCJ14" s="12"/>
      <c r="LCK14" s="12"/>
      <c r="LCL14" s="12"/>
      <c r="LCM14" s="12"/>
      <c r="LCN14" s="12"/>
      <c r="LCO14" s="12"/>
      <c r="LCP14" s="12"/>
      <c r="LCQ14" s="12"/>
      <c r="LCR14" s="12"/>
      <c r="LCS14" s="12"/>
      <c r="LCT14" s="12"/>
      <c r="LCU14" s="12"/>
      <c r="LCV14" s="12"/>
      <c r="LCW14" s="12"/>
      <c r="LCX14" s="12"/>
      <c r="LCY14" s="12"/>
      <c r="LCZ14" s="12"/>
      <c r="LDA14" s="12"/>
      <c r="LDB14" s="12"/>
      <c r="LDC14" s="12"/>
      <c r="LDD14" s="12"/>
      <c r="LDE14" s="12"/>
      <c r="LDF14" s="12"/>
      <c r="LDG14" s="12"/>
      <c r="LDH14" s="12"/>
      <c r="LDI14" s="12"/>
      <c r="LDJ14" s="12"/>
      <c r="LDK14" s="12"/>
      <c r="LDL14" s="12"/>
      <c r="LDM14" s="12"/>
      <c r="LDN14" s="12"/>
      <c r="LDO14" s="12"/>
      <c r="LDP14" s="12"/>
      <c r="LDQ14" s="12"/>
      <c r="LDR14" s="12"/>
      <c r="LDS14" s="12"/>
      <c r="LDT14" s="12"/>
      <c r="LDU14" s="12"/>
      <c r="LDV14" s="12"/>
      <c r="LDW14" s="12"/>
      <c r="LDX14" s="12"/>
      <c r="LDY14" s="12"/>
      <c r="LDZ14" s="12"/>
      <c r="LEA14" s="12"/>
      <c r="LEB14" s="12"/>
      <c r="LEC14" s="12"/>
      <c r="LED14" s="12"/>
      <c r="LEE14" s="12"/>
      <c r="LEF14" s="12"/>
      <c r="LEG14" s="12"/>
      <c r="LEH14" s="12"/>
      <c r="LEI14" s="12"/>
      <c r="LEJ14" s="12"/>
      <c r="LEK14" s="12"/>
      <c r="LEL14" s="12"/>
      <c r="LEM14" s="12"/>
      <c r="LEN14" s="12"/>
      <c r="LEO14" s="12"/>
      <c r="LEP14" s="12"/>
      <c r="LEQ14" s="12"/>
      <c r="LER14" s="12"/>
      <c r="LES14" s="12"/>
      <c r="LET14" s="12"/>
      <c r="LEU14" s="12"/>
      <c r="LEV14" s="12"/>
      <c r="LEW14" s="12"/>
      <c r="LEX14" s="12"/>
      <c r="LEY14" s="12"/>
      <c r="LEZ14" s="12"/>
      <c r="LFA14" s="12"/>
      <c r="LFB14" s="12"/>
      <c r="LFC14" s="12"/>
      <c r="LFD14" s="12"/>
      <c r="LFE14" s="12"/>
      <c r="LFF14" s="12"/>
      <c r="LFG14" s="12"/>
      <c r="LFH14" s="12"/>
      <c r="LFI14" s="12"/>
      <c r="LFJ14" s="12"/>
      <c r="LFK14" s="12"/>
      <c r="LFL14" s="12"/>
      <c r="LFM14" s="12"/>
      <c r="LFN14" s="12"/>
      <c r="LFO14" s="12"/>
      <c r="LFP14" s="12"/>
      <c r="LFQ14" s="12"/>
      <c r="LFR14" s="12"/>
      <c r="LFS14" s="12"/>
      <c r="LFT14" s="12"/>
      <c r="LFU14" s="12"/>
      <c r="LFV14" s="12"/>
      <c r="LFW14" s="12"/>
      <c r="LFX14" s="12"/>
      <c r="LFY14" s="12"/>
      <c r="LFZ14" s="12"/>
      <c r="LGA14" s="12"/>
      <c r="LGB14" s="12"/>
      <c r="LGC14" s="12"/>
      <c r="LGD14" s="12"/>
      <c r="LGE14" s="12"/>
      <c r="LGF14" s="12"/>
      <c r="LGG14" s="12"/>
      <c r="LGH14" s="12"/>
      <c r="LGI14" s="12"/>
      <c r="LGJ14" s="12"/>
      <c r="LGK14" s="12"/>
      <c r="LGL14" s="12"/>
      <c r="LGM14" s="12"/>
      <c r="LGN14" s="12"/>
      <c r="LGO14" s="12"/>
      <c r="LGP14" s="12"/>
      <c r="LGQ14" s="12"/>
      <c r="LGR14" s="12"/>
      <c r="LGS14" s="12"/>
      <c r="LGT14" s="12"/>
      <c r="LGU14" s="12"/>
      <c r="LGV14" s="12"/>
      <c r="LGW14" s="12"/>
      <c r="LGX14" s="12"/>
      <c r="LGY14" s="12"/>
      <c r="LGZ14" s="12"/>
      <c r="LHA14" s="12"/>
      <c r="LHB14" s="12"/>
      <c r="LHC14" s="12"/>
      <c r="LHD14" s="12"/>
      <c r="LHE14" s="12"/>
      <c r="LHF14" s="12"/>
      <c r="LHG14" s="12"/>
      <c r="LHH14" s="12"/>
      <c r="LHI14" s="12"/>
      <c r="LHJ14" s="12"/>
      <c r="LHK14" s="12"/>
      <c r="LHL14" s="12"/>
      <c r="LHM14" s="12"/>
      <c r="LHN14" s="12"/>
      <c r="LHO14" s="12"/>
      <c r="LHP14" s="12"/>
      <c r="LHQ14" s="12"/>
      <c r="LHR14" s="12"/>
      <c r="LHS14" s="12"/>
      <c r="LHT14" s="12"/>
      <c r="LHU14" s="12"/>
      <c r="LHV14" s="12"/>
      <c r="LHW14" s="12"/>
      <c r="LHX14" s="12"/>
      <c r="LHY14" s="12"/>
      <c r="LHZ14" s="12"/>
      <c r="LIA14" s="12"/>
      <c r="LIB14" s="12"/>
      <c r="LIC14" s="12"/>
      <c r="LID14" s="12"/>
      <c r="LIE14" s="12"/>
      <c r="LIF14" s="12"/>
      <c r="LIG14" s="12"/>
      <c r="LIH14" s="12"/>
      <c r="LII14" s="12"/>
      <c r="LIJ14" s="12"/>
      <c r="LIK14" s="12"/>
      <c r="LIL14" s="12"/>
      <c r="LIM14" s="12"/>
      <c r="LIN14" s="12"/>
      <c r="LIO14" s="12"/>
      <c r="LIP14" s="12"/>
      <c r="LIQ14" s="12"/>
      <c r="LIR14" s="12"/>
      <c r="LIS14" s="12"/>
      <c r="LIT14" s="12"/>
      <c r="LIU14" s="12"/>
      <c r="LIV14" s="12"/>
      <c r="LIW14" s="12"/>
      <c r="LIX14" s="12"/>
      <c r="LIY14" s="12"/>
      <c r="LIZ14" s="12"/>
      <c r="LJA14" s="12"/>
      <c r="LJB14" s="12"/>
      <c r="LJC14" s="12"/>
      <c r="LJD14" s="12"/>
      <c r="LJE14" s="12"/>
      <c r="LJF14" s="12"/>
      <c r="LJG14" s="12"/>
      <c r="LJH14" s="12"/>
      <c r="LJI14" s="12"/>
      <c r="LJJ14" s="12"/>
      <c r="LJK14" s="12"/>
      <c r="LJL14" s="12"/>
      <c r="LJM14" s="12"/>
      <c r="LJN14" s="12"/>
      <c r="LJO14" s="12"/>
      <c r="LJP14" s="12"/>
      <c r="LJQ14" s="12"/>
      <c r="LJR14" s="12"/>
      <c r="LJS14" s="12"/>
      <c r="LJT14" s="12"/>
      <c r="LJU14" s="12"/>
      <c r="LJV14" s="12"/>
      <c r="LJW14" s="12"/>
      <c r="LJX14" s="12"/>
      <c r="LJY14" s="12"/>
      <c r="LJZ14" s="12"/>
      <c r="LKA14" s="12"/>
      <c r="LKB14" s="12"/>
      <c r="LKC14" s="12"/>
      <c r="LKD14" s="12"/>
      <c r="LKE14" s="12"/>
      <c r="LKF14" s="12"/>
      <c r="LKG14" s="12"/>
      <c r="LKH14" s="12"/>
      <c r="LKI14" s="12"/>
      <c r="LKJ14" s="12"/>
      <c r="LKK14" s="12"/>
      <c r="LKL14" s="12"/>
      <c r="LKM14" s="12"/>
      <c r="LKN14" s="12"/>
      <c r="LKO14" s="12"/>
      <c r="LKP14" s="12"/>
      <c r="LKQ14" s="12"/>
      <c r="LKR14" s="12"/>
      <c r="LKS14" s="12"/>
      <c r="LKT14" s="12"/>
      <c r="LKU14" s="12"/>
      <c r="LKV14" s="12"/>
      <c r="LKW14" s="12"/>
      <c r="LKX14" s="12"/>
      <c r="LKY14" s="12"/>
      <c r="LKZ14" s="12"/>
      <c r="LLA14" s="12"/>
      <c r="LLB14" s="12"/>
      <c r="LLC14" s="12"/>
      <c r="LLD14" s="12"/>
      <c r="LLE14" s="12"/>
      <c r="LLF14" s="12"/>
      <c r="LLG14" s="12"/>
      <c r="LLH14" s="12"/>
      <c r="LLI14" s="12"/>
      <c r="LLJ14" s="12"/>
      <c r="LLK14" s="12"/>
      <c r="LLL14" s="12"/>
      <c r="LLM14" s="12"/>
      <c r="LLN14" s="12"/>
      <c r="LLO14" s="12"/>
      <c r="LLP14" s="12"/>
      <c r="LLQ14" s="12"/>
      <c r="LLR14" s="12"/>
      <c r="LLS14" s="12"/>
      <c r="LLT14" s="12"/>
      <c r="LLU14" s="12"/>
      <c r="LLV14" s="12"/>
      <c r="LLW14" s="12"/>
      <c r="LLX14" s="12"/>
      <c r="LLY14" s="12"/>
      <c r="LLZ14" s="12"/>
      <c r="LMA14" s="12"/>
      <c r="LMB14" s="12"/>
      <c r="LMC14" s="12"/>
      <c r="LMD14" s="12"/>
      <c r="LME14" s="12"/>
      <c r="LMF14" s="12"/>
      <c r="LMG14" s="12"/>
      <c r="LMH14" s="12"/>
      <c r="LMI14" s="12"/>
      <c r="LMJ14" s="12"/>
      <c r="LMK14" s="12"/>
      <c r="LML14" s="12"/>
      <c r="LMM14" s="12"/>
      <c r="LMN14" s="12"/>
      <c r="LMO14" s="12"/>
      <c r="LMP14" s="12"/>
      <c r="LMQ14" s="12"/>
      <c r="LMR14" s="12"/>
      <c r="LMS14" s="12"/>
      <c r="LMT14" s="12"/>
      <c r="LMU14" s="12"/>
      <c r="LMV14" s="12"/>
      <c r="LMW14" s="12"/>
      <c r="LMX14" s="12"/>
      <c r="LMY14" s="12"/>
      <c r="LMZ14" s="12"/>
      <c r="LNA14" s="12"/>
      <c r="LNB14" s="12"/>
      <c r="LNC14" s="12"/>
      <c r="LND14" s="12"/>
      <c r="LNE14" s="12"/>
      <c r="LNF14" s="12"/>
      <c r="LNG14" s="12"/>
      <c r="LNH14" s="12"/>
      <c r="LNI14" s="12"/>
      <c r="LNJ14" s="12"/>
      <c r="LNK14" s="12"/>
      <c r="LNL14" s="12"/>
      <c r="LNM14" s="12"/>
      <c r="LNN14" s="12"/>
      <c r="LNO14" s="12"/>
      <c r="LNP14" s="12"/>
      <c r="LNQ14" s="12"/>
      <c r="LNR14" s="12"/>
      <c r="LNS14" s="12"/>
      <c r="LNT14" s="12"/>
      <c r="LNU14" s="12"/>
      <c r="LNV14" s="12"/>
      <c r="LNW14" s="12"/>
      <c r="LNX14" s="12"/>
      <c r="LNY14" s="12"/>
      <c r="LNZ14" s="12"/>
      <c r="LOA14" s="12"/>
      <c r="LOB14" s="12"/>
      <c r="LOC14" s="12"/>
      <c r="LOD14" s="12"/>
      <c r="LOE14" s="12"/>
      <c r="LOF14" s="12"/>
      <c r="LOG14" s="12"/>
      <c r="LOH14" s="12"/>
      <c r="LOI14" s="12"/>
      <c r="LOJ14" s="12"/>
      <c r="LOK14" s="12"/>
      <c r="LOL14" s="12"/>
      <c r="LOM14" s="12"/>
      <c r="LON14" s="12"/>
      <c r="LOO14" s="12"/>
      <c r="LOP14" s="12"/>
      <c r="LOQ14" s="12"/>
      <c r="LOR14" s="12"/>
      <c r="LOS14" s="12"/>
      <c r="LOT14" s="12"/>
      <c r="LOU14" s="12"/>
      <c r="LOV14" s="12"/>
      <c r="LOW14" s="12"/>
      <c r="LOX14" s="12"/>
      <c r="LOY14" s="12"/>
      <c r="LOZ14" s="12"/>
      <c r="LPA14" s="12"/>
      <c r="LPB14" s="12"/>
      <c r="LPC14" s="12"/>
      <c r="LPD14" s="12"/>
      <c r="LPE14" s="12"/>
      <c r="LPF14" s="12"/>
      <c r="LPG14" s="12"/>
      <c r="LPH14" s="12"/>
      <c r="LPI14" s="12"/>
      <c r="LPJ14" s="12"/>
      <c r="LPK14" s="12"/>
      <c r="LPL14" s="12"/>
      <c r="LPM14" s="12"/>
      <c r="LPN14" s="12"/>
      <c r="LPO14" s="12"/>
      <c r="LPP14" s="12"/>
      <c r="LPQ14" s="12"/>
      <c r="LPR14" s="12"/>
      <c r="LPS14" s="12"/>
      <c r="LPT14" s="12"/>
      <c r="LPU14" s="12"/>
      <c r="LPV14" s="12"/>
      <c r="LPW14" s="12"/>
      <c r="LPX14" s="12"/>
      <c r="LPY14" s="12"/>
      <c r="LPZ14" s="12"/>
      <c r="LQA14" s="12"/>
      <c r="LQB14" s="12"/>
      <c r="LQC14" s="12"/>
      <c r="LQD14" s="12"/>
      <c r="LQE14" s="12"/>
      <c r="LQF14" s="12"/>
      <c r="LQG14" s="12"/>
      <c r="LQH14" s="12"/>
      <c r="LQI14" s="12"/>
      <c r="LQJ14" s="12"/>
      <c r="LQK14" s="12"/>
      <c r="LQL14" s="12"/>
      <c r="LQM14" s="12"/>
      <c r="LQN14" s="12"/>
      <c r="LQO14" s="12"/>
      <c r="LQP14" s="12"/>
      <c r="LQQ14" s="12"/>
      <c r="LQR14" s="12"/>
      <c r="LQS14" s="12"/>
      <c r="LQT14" s="12"/>
      <c r="LQU14" s="12"/>
      <c r="LQV14" s="12"/>
      <c r="LQW14" s="12"/>
      <c r="LQX14" s="12"/>
      <c r="LQY14" s="12"/>
      <c r="LQZ14" s="12"/>
      <c r="LRA14" s="12"/>
      <c r="LRB14" s="12"/>
      <c r="LRC14" s="12"/>
      <c r="LRD14" s="12"/>
      <c r="LRE14" s="12"/>
      <c r="LRF14" s="12"/>
      <c r="LRG14" s="12"/>
      <c r="LRH14" s="12"/>
      <c r="LRI14" s="12"/>
      <c r="LRJ14" s="12"/>
      <c r="LRK14" s="12"/>
      <c r="LRL14" s="12"/>
      <c r="LRM14" s="12"/>
      <c r="LRN14" s="12"/>
      <c r="LRO14" s="12"/>
      <c r="LRP14" s="12"/>
      <c r="LRQ14" s="12"/>
      <c r="LRR14" s="12"/>
      <c r="LRS14" s="12"/>
      <c r="LRT14" s="12"/>
      <c r="LRU14" s="12"/>
      <c r="LRV14" s="12"/>
      <c r="LRW14" s="12"/>
      <c r="LRX14" s="12"/>
      <c r="LRY14" s="12"/>
      <c r="LRZ14" s="12"/>
      <c r="LSA14" s="12"/>
      <c r="LSB14" s="12"/>
      <c r="LSC14" s="12"/>
      <c r="LSD14" s="12"/>
      <c r="LSE14" s="12"/>
      <c r="LSF14" s="12"/>
      <c r="LSG14" s="12"/>
      <c r="LSH14" s="12"/>
      <c r="LSI14" s="12"/>
      <c r="LSJ14" s="12"/>
      <c r="LSK14" s="12"/>
      <c r="LSL14" s="12"/>
      <c r="LSM14" s="12"/>
      <c r="LSN14" s="12"/>
      <c r="LSO14" s="12"/>
      <c r="LSP14" s="12"/>
      <c r="LSQ14" s="12"/>
      <c r="LSR14" s="12"/>
      <c r="LSS14" s="12"/>
      <c r="LST14" s="12"/>
      <c r="LSU14" s="12"/>
      <c r="LSV14" s="12"/>
      <c r="LSW14" s="12"/>
      <c r="LSX14" s="12"/>
      <c r="LSY14" s="12"/>
      <c r="LSZ14" s="12"/>
      <c r="LTA14" s="12"/>
      <c r="LTB14" s="12"/>
      <c r="LTC14" s="12"/>
      <c r="LTD14" s="12"/>
      <c r="LTE14" s="12"/>
      <c r="LTF14" s="12"/>
      <c r="LTG14" s="12"/>
      <c r="LTH14" s="12"/>
      <c r="LTI14" s="12"/>
      <c r="LTJ14" s="12"/>
      <c r="LTK14" s="12"/>
      <c r="LTL14" s="12"/>
      <c r="LTM14" s="12"/>
      <c r="LTN14" s="12"/>
      <c r="LTO14" s="12"/>
      <c r="LTP14" s="12"/>
      <c r="LTQ14" s="12"/>
      <c r="LTR14" s="12"/>
      <c r="LTS14" s="12"/>
      <c r="LTT14" s="12"/>
      <c r="LTU14" s="12"/>
      <c r="LTV14" s="12"/>
      <c r="LTW14" s="12"/>
      <c r="LTX14" s="12"/>
      <c r="LTY14" s="12"/>
      <c r="LTZ14" s="12"/>
      <c r="LUA14" s="12"/>
      <c r="LUB14" s="12"/>
      <c r="LUC14" s="12"/>
      <c r="LUD14" s="12"/>
      <c r="LUE14" s="12"/>
      <c r="LUF14" s="12"/>
      <c r="LUG14" s="12"/>
      <c r="LUH14" s="12"/>
      <c r="LUI14" s="12"/>
      <c r="LUJ14" s="12"/>
      <c r="LUK14" s="12"/>
      <c r="LUL14" s="12"/>
      <c r="LUM14" s="12"/>
      <c r="LUN14" s="12"/>
      <c r="LUO14" s="12"/>
      <c r="LUP14" s="12"/>
      <c r="LUQ14" s="12"/>
      <c r="LUR14" s="12"/>
      <c r="LUS14" s="12"/>
      <c r="LUT14" s="12"/>
      <c r="LUU14" s="12"/>
      <c r="LUV14" s="12"/>
      <c r="LUW14" s="12"/>
      <c r="LUX14" s="12"/>
      <c r="LUY14" s="12"/>
      <c r="LUZ14" s="12"/>
      <c r="LVA14" s="12"/>
      <c r="LVB14" s="12"/>
      <c r="LVC14" s="12"/>
      <c r="LVD14" s="12"/>
      <c r="LVE14" s="12"/>
      <c r="LVF14" s="12"/>
      <c r="LVG14" s="12"/>
      <c r="LVH14" s="12"/>
      <c r="LVI14" s="12"/>
      <c r="LVJ14" s="12"/>
      <c r="LVK14" s="12"/>
      <c r="LVL14" s="12"/>
      <c r="LVM14" s="12"/>
      <c r="LVN14" s="12"/>
      <c r="LVO14" s="12"/>
      <c r="LVP14" s="12"/>
      <c r="LVQ14" s="12"/>
      <c r="LVR14" s="12"/>
      <c r="LVS14" s="12"/>
      <c r="LVT14" s="12"/>
      <c r="LVU14" s="12"/>
      <c r="LVV14" s="12"/>
      <c r="LVW14" s="12"/>
      <c r="LVX14" s="12"/>
      <c r="LVY14" s="12"/>
      <c r="LVZ14" s="12"/>
      <c r="LWA14" s="12"/>
      <c r="LWB14" s="12"/>
      <c r="LWC14" s="12"/>
      <c r="LWD14" s="12"/>
      <c r="LWE14" s="12"/>
      <c r="LWF14" s="12"/>
      <c r="LWG14" s="12"/>
      <c r="LWH14" s="12"/>
      <c r="LWI14" s="12"/>
      <c r="LWJ14" s="12"/>
      <c r="LWK14" s="12"/>
      <c r="LWL14" s="12"/>
      <c r="LWM14" s="12"/>
      <c r="LWN14" s="12"/>
      <c r="LWO14" s="12"/>
      <c r="LWP14" s="12"/>
      <c r="LWQ14" s="12"/>
      <c r="LWR14" s="12"/>
      <c r="LWS14" s="12"/>
      <c r="LWT14" s="12"/>
      <c r="LWU14" s="12"/>
      <c r="LWV14" s="12"/>
      <c r="LWW14" s="12"/>
      <c r="LWX14" s="12"/>
      <c r="LWY14" s="12"/>
      <c r="LWZ14" s="12"/>
      <c r="LXA14" s="12"/>
      <c r="LXB14" s="12"/>
      <c r="LXC14" s="12"/>
      <c r="LXD14" s="12"/>
      <c r="LXE14" s="12"/>
      <c r="LXF14" s="12"/>
      <c r="LXG14" s="12"/>
      <c r="LXH14" s="12"/>
      <c r="LXI14" s="12"/>
      <c r="LXJ14" s="12"/>
      <c r="LXK14" s="12"/>
      <c r="LXL14" s="12"/>
      <c r="LXM14" s="12"/>
      <c r="LXN14" s="12"/>
      <c r="LXO14" s="12"/>
      <c r="LXP14" s="12"/>
      <c r="LXQ14" s="12"/>
      <c r="LXR14" s="12"/>
      <c r="LXS14" s="12"/>
      <c r="LXT14" s="12"/>
      <c r="LXU14" s="12"/>
      <c r="LXV14" s="12"/>
      <c r="LXW14" s="12"/>
      <c r="LXX14" s="12"/>
      <c r="LXY14" s="12"/>
      <c r="LXZ14" s="12"/>
      <c r="LYA14" s="12"/>
      <c r="LYB14" s="12"/>
      <c r="LYC14" s="12"/>
      <c r="LYD14" s="12"/>
      <c r="LYE14" s="12"/>
      <c r="LYF14" s="12"/>
      <c r="LYG14" s="12"/>
      <c r="LYH14" s="12"/>
      <c r="LYI14" s="12"/>
      <c r="LYJ14" s="12"/>
      <c r="LYK14" s="12"/>
      <c r="LYL14" s="12"/>
      <c r="LYM14" s="12"/>
      <c r="LYN14" s="12"/>
      <c r="LYO14" s="12"/>
      <c r="LYP14" s="12"/>
      <c r="LYQ14" s="12"/>
      <c r="LYR14" s="12"/>
      <c r="LYS14" s="12"/>
      <c r="LYT14" s="12"/>
      <c r="LYU14" s="12"/>
      <c r="LYV14" s="12"/>
      <c r="LYW14" s="12"/>
      <c r="LYX14" s="12"/>
      <c r="LYY14" s="12"/>
      <c r="LYZ14" s="12"/>
      <c r="LZA14" s="12"/>
      <c r="LZB14" s="12"/>
      <c r="LZC14" s="12"/>
      <c r="LZD14" s="12"/>
      <c r="LZE14" s="12"/>
      <c r="LZF14" s="12"/>
      <c r="LZG14" s="12"/>
      <c r="LZH14" s="12"/>
      <c r="LZI14" s="12"/>
      <c r="LZJ14" s="12"/>
      <c r="LZK14" s="12"/>
      <c r="LZL14" s="12"/>
      <c r="LZM14" s="12"/>
      <c r="LZN14" s="12"/>
      <c r="LZO14" s="12"/>
      <c r="LZP14" s="12"/>
      <c r="LZQ14" s="12"/>
      <c r="LZR14" s="12"/>
      <c r="LZS14" s="12"/>
      <c r="LZT14" s="12"/>
      <c r="LZU14" s="12"/>
      <c r="LZV14" s="12"/>
      <c r="LZW14" s="12"/>
      <c r="LZX14" s="12"/>
      <c r="LZY14" s="12"/>
      <c r="LZZ14" s="12"/>
      <c r="MAA14" s="12"/>
      <c r="MAB14" s="12"/>
      <c r="MAC14" s="12"/>
      <c r="MAD14" s="12"/>
      <c r="MAE14" s="12"/>
      <c r="MAF14" s="12"/>
      <c r="MAG14" s="12"/>
      <c r="MAH14" s="12"/>
      <c r="MAI14" s="12"/>
      <c r="MAJ14" s="12"/>
      <c r="MAK14" s="12"/>
      <c r="MAL14" s="12"/>
      <c r="MAM14" s="12"/>
      <c r="MAN14" s="12"/>
      <c r="MAO14" s="12"/>
      <c r="MAP14" s="12"/>
      <c r="MAQ14" s="12"/>
      <c r="MAR14" s="12"/>
      <c r="MAS14" s="12"/>
      <c r="MAT14" s="12"/>
      <c r="MAU14" s="12"/>
      <c r="MAV14" s="12"/>
      <c r="MAW14" s="12"/>
      <c r="MAX14" s="12"/>
      <c r="MAY14" s="12"/>
      <c r="MAZ14" s="12"/>
      <c r="MBA14" s="12"/>
      <c r="MBB14" s="12"/>
      <c r="MBC14" s="12"/>
      <c r="MBD14" s="12"/>
      <c r="MBE14" s="12"/>
      <c r="MBF14" s="12"/>
      <c r="MBG14" s="12"/>
      <c r="MBH14" s="12"/>
      <c r="MBI14" s="12"/>
      <c r="MBJ14" s="12"/>
      <c r="MBK14" s="12"/>
      <c r="MBL14" s="12"/>
      <c r="MBM14" s="12"/>
      <c r="MBN14" s="12"/>
      <c r="MBO14" s="12"/>
      <c r="MBP14" s="12"/>
      <c r="MBQ14" s="12"/>
      <c r="MBR14" s="12"/>
      <c r="MBS14" s="12"/>
      <c r="MBT14" s="12"/>
      <c r="MBU14" s="12"/>
      <c r="MBV14" s="12"/>
      <c r="MBW14" s="12"/>
      <c r="MBX14" s="12"/>
      <c r="MBY14" s="12"/>
      <c r="MBZ14" s="12"/>
      <c r="MCA14" s="12"/>
      <c r="MCB14" s="12"/>
      <c r="MCC14" s="12"/>
      <c r="MCD14" s="12"/>
      <c r="MCE14" s="12"/>
      <c r="MCF14" s="12"/>
      <c r="MCG14" s="12"/>
      <c r="MCH14" s="12"/>
      <c r="MCI14" s="12"/>
      <c r="MCJ14" s="12"/>
      <c r="MCK14" s="12"/>
      <c r="MCL14" s="12"/>
      <c r="MCM14" s="12"/>
      <c r="MCN14" s="12"/>
      <c r="MCO14" s="12"/>
      <c r="MCP14" s="12"/>
      <c r="MCQ14" s="12"/>
      <c r="MCR14" s="12"/>
      <c r="MCS14" s="12"/>
      <c r="MCT14" s="12"/>
      <c r="MCU14" s="12"/>
      <c r="MCV14" s="12"/>
      <c r="MCW14" s="12"/>
      <c r="MCX14" s="12"/>
      <c r="MCY14" s="12"/>
      <c r="MCZ14" s="12"/>
      <c r="MDA14" s="12"/>
      <c r="MDB14" s="12"/>
      <c r="MDC14" s="12"/>
      <c r="MDD14" s="12"/>
      <c r="MDE14" s="12"/>
      <c r="MDF14" s="12"/>
      <c r="MDG14" s="12"/>
      <c r="MDH14" s="12"/>
      <c r="MDI14" s="12"/>
      <c r="MDJ14" s="12"/>
      <c r="MDK14" s="12"/>
      <c r="MDL14" s="12"/>
      <c r="MDM14" s="12"/>
      <c r="MDN14" s="12"/>
      <c r="MDO14" s="12"/>
      <c r="MDP14" s="12"/>
      <c r="MDQ14" s="12"/>
      <c r="MDR14" s="12"/>
      <c r="MDS14" s="12"/>
      <c r="MDT14" s="12"/>
      <c r="MDU14" s="12"/>
      <c r="MDV14" s="12"/>
      <c r="MDW14" s="12"/>
      <c r="MDX14" s="12"/>
      <c r="MDY14" s="12"/>
      <c r="MDZ14" s="12"/>
      <c r="MEA14" s="12"/>
      <c r="MEB14" s="12"/>
      <c r="MEC14" s="12"/>
      <c r="MED14" s="12"/>
      <c r="MEE14" s="12"/>
      <c r="MEF14" s="12"/>
      <c r="MEG14" s="12"/>
      <c r="MEH14" s="12"/>
      <c r="MEI14" s="12"/>
      <c r="MEJ14" s="12"/>
      <c r="MEK14" s="12"/>
      <c r="MEL14" s="12"/>
      <c r="MEM14" s="12"/>
      <c r="MEN14" s="12"/>
      <c r="MEO14" s="12"/>
      <c r="MEP14" s="12"/>
      <c r="MEQ14" s="12"/>
      <c r="MER14" s="12"/>
      <c r="MES14" s="12"/>
      <c r="MET14" s="12"/>
      <c r="MEU14" s="12"/>
      <c r="MEV14" s="12"/>
      <c r="MEW14" s="12"/>
      <c r="MEX14" s="12"/>
      <c r="MEY14" s="12"/>
      <c r="MEZ14" s="12"/>
      <c r="MFA14" s="12"/>
      <c r="MFB14" s="12"/>
      <c r="MFC14" s="12"/>
      <c r="MFD14" s="12"/>
      <c r="MFE14" s="12"/>
      <c r="MFF14" s="12"/>
      <c r="MFG14" s="12"/>
      <c r="MFH14" s="12"/>
      <c r="MFI14" s="12"/>
      <c r="MFJ14" s="12"/>
      <c r="MFK14" s="12"/>
      <c r="MFL14" s="12"/>
      <c r="MFM14" s="12"/>
      <c r="MFN14" s="12"/>
      <c r="MFO14" s="12"/>
      <c r="MFP14" s="12"/>
      <c r="MFQ14" s="12"/>
      <c r="MFR14" s="12"/>
      <c r="MFS14" s="12"/>
      <c r="MFT14" s="12"/>
      <c r="MFU14" s="12"/>
      <c r="MFV14" s="12"/>
      <c r="MFW14" s="12"/>
      <c r="MFX14" s="12"/>
      <c r="MFY14" s="12"/>
      <c r="MFZ14" s="12"/>
      <c r="MGA14" s="12"/>
      <c r="MGB14" s="12"/>
      <c r="MGC14" s="12"/>
      <c r="MGD14" s="12"/>
      <c r="MGE14" s="12"/>
      <c r="MGF14" s="12"/>
      <c r="MGG14" s="12"/>
      <c r="MGH14" s="12"/>
      <c r="MGI14" s="12"/>
      <c r="MGJ14" s="12"/>
      <c r="MGK14" s="12"/>
      <c r="MGL14" s="12"/>
      <c r="MGM14" s="12"/>
      <c r="MGN14" s="12"/>
      <c r="MGO14" s="12"/>
      <c r="MGP14" s="12"/>
      <c r="MGQ14" s="12"/>
      <c r="MGR14" s="12"/>
      <c r="MGS14" s="12"/>
      <c r="MGT14" s="12"/>
      <c r="MGU14" s="12"/>
      <c r="MGV14" s="12"/>
      <c r="MGW14" s="12"/>
      <c r="MGX14" s="12"/>
      <c r="MGY14" s="12"/>
      <c r="MGZ14" s="12"/>
      <c r="MHA14" s="12"/>
      <c r="MHB14" s="12"/>
      <c r="MHC14" s="12"/>
      <c r="MHD14" s="12"/>
      <c r="MHE14" s="12"/>
      <c r="MHF14" s="12"/>
      <c r="MHG14" s="12"/>
      <c r="MHH14" s="12"/>
      <c r="MHI14" s="12"/>
      <c r="MHJ14" s="12"/>
      <c r="MHK14" s="12"/>
      <c r="MHL14" s="12"/>
      <c r="MHM14" s="12"/>
      <c r="MHN14" s="12"/>
      <c r="MHO14" s="12"/>
      <c r="MHP14" s="12"/>
      <c r="MHQ14" s="12"/>
      <c r="MHR14" s="12"/>
      <c r="MHS14" s="12"/>
      <c r="MHT14" s="12"/>
      <c r="MHU14" s="12"/>
      <c r="MHV14" s="12"/>
      <c r="MHW14" s="12"/>
      <c r="MHX14" s="12"/>
      <c r="MHY14" s="12"/>
      <c r="MHZ14" s="12"/>
      <c r="MIA14" s="12"/>
      <c r="MIB14" s="12"/>
      <c r="MIC14" s="12"/>
      <c r="MID14" s="12"/>
      <c r="MIE14" s="12"/>
      <c r="MIF14" s="12"/>
      <c r="MIG14" s="12"/>
      <c r="MIH14" s="12"/>
      <c r="MII14" s="12"/>
      <c r="MIJ14" s="12"/>
      <c r="MIK14" s="12"/>
      <c r="MIL14" s="12"/>
      <c r="MIM14" s="12"/>
      <c r="MIN14" s="12"/>
      <c r="MIO14" s="12"/>
      <c r="MIP14" s="12"/>
      <c r="MIQ14" s="12"/>
      <c r="MIR14" s="12"/>
      <c r="MIS14" s="12"/>
      <c r="MIT14" s="12"/>
      <c r="MIU14" s="12"/>
      <c r="MIV14" s="12"/>
      <c r="MIW14" s="12"/>
      <c r="MIX14" s="12"/>
      <c r="MIY14" s="12"/>
      <c r="MIZ14" s="12"/>
      <c r="MJA14" s="12"/>
      <c r="MJB14" s="12"/>
      <c r="MJC14" s="12"/>
      <c r="MJD14" s="12"/>
      <c r="MJE14" s="12"/>
      <c r="MJF14" s="12"/>
      <c r="MJG14" s="12"/>
      <c r="MJH14" s="12"/>
      <c r="MJI14" s="12"/>
      <c r="MJJ14" s="12"/>
      <c r="MJK14" s="12"/>
      <c r="MJL14" s="12"/>
      <c r="MJM14" s="12"/>
      <c r="MJN14" s="12"/>
      <c r="MJO14" s="12"/>
      <c r="MJP14" s="12"/>
      <c r="MJQ14" s="12"/>
      <c r="MJR14" s="12"/>
      <c r="MJS14" s="12"/>
      <c r="MJT14" s="12"/>
      <c r="MJU14" s="12"/>
      <c r="MJV14" s="12"/>
      <c r="MJW14" s="12"/>
      <c r="MJX14" s="12"/>
      <c r="MJY14" s="12"/>
      <c r="MJZ14" s="12"/>
      <c r="MKA14" s="12"/>
      <c r="MKB14" s="12"/>
      <c r="MKC14" s="12"/>
      <c r="MKD14" s="12"/>
      <c r="MKE14" s="12"/>
      <c r="MKF14" s="12"/>
      <c r="MKG14" s="12"/>
      <c r="MKH14" s="12"/>
      <c r="MKI14" s="12"/>
      <c r="MKJ14" s="12"/>
      <c r="MKK14" s="12"/>
      <c r="MKL14" s="12"/>
      <c r="MKM14" s="12"/>
      <c r="MKN14" s="12"/>
      <c r="MKO14" s="12"/>
      <c r="MKP14" s="12"/>
      <c r="MKQ14" s="12"/>
      <c r="MKR14" s="12"/>
      <c r="MKS14" s="12"/>
      <c r="MKT14" s="12"/>
      <c r="MKU14" s="12"/>
      <c r="MKV14" s="12"/>
      <c r="MKW14" s="12"/>
      <c r="MKX14" s="12"/>
      <c r="MKY14" s="12"/>
      <c r="MKZ14" s="12"/>
      <c r="MLA14" s="12"/>
      <c r="MLB14" s="12"/>
      <c r="MLC14" s="12"/>
      <c r="MLD14" s="12"/>
      <c r="MLE14" s="12"/>
      <c r="MLF14" s="12"/>
      <c r="MLG14" s="12"/>
      <c r="MLH14" s="12"/>
      <c r="MLI14" s="12"/>
      <c r="MLJ14" s="12"/>
      <c r="MLK14" s="12"/>
      <c r="MLL14" s="12"/>
      <c r="MLM14" s="12"/>
      <c r="MLN14" s="12"/>
      <c r="MLO14" s="12"/>
      <c r="MLP14" s="12"/>
      <c r="MLQ14" s="12"/>
      <c r="MLR14" s="12"/>
      <c r="MLS14" s="12"/>
      <c r="MLT14" s="12"/>
      <c r="MLU14" s="12"/>
      <c r="MLV14" s="12"/>
      <c r="MLW14" s="12"/>
      <c r="MLX14" s="12"/>
      <c r="MLY14" s="12"/>
      <c r="MLZ14" s="12"/>
      <c r="MMA14" s="12"/>
      <c r="MMB14" s="12"/>
      <c r="MMC14" s="12"/>
      <c r="MMD14" s="12"/>
      <c r="MME14" s="12"/>
      <c r="MMF14" s="12"/>
      <c r="MMG14" s="12"/>
      <c r="MMH14" s="12"/>
      <c r="MMI14" s="12"/>
      <c r="MMJ14" s="12"/>
      <c r="MMK14" s="12"/>
      <c r="MML14" s="12"/>
      <c r="MMM14" s="12"/>
      <c r="MMN14" s="12"/>
      <c r="MMO14" s="12"/>
      <c r="MMP14" s="12"/>
      <c r="MMQ14" s="12"/>
      <c r="MMR14" s="12"/>
      <c r="MMS14" s="12"/>
      <c r="MMT14" s="12"/>
      <c r="MMU14" s="12"/>
      <c r="MMV14" s="12"/>
      <c r="MMW14" s="12"/>
      <c r="MMX14" s="12"/>
      <c r="MMY14" s="12"/>
      <c r="MMZ14" s="12"/>
      <c r="MNA14" s="12"/>
      <c r="MNB14" s="12"/>
      <c r="MNC14" s="12"/>
      <c r="MND14" s="12"/>
      <c r="MNE14" s="12"/>
      <c r="MNF14" s="12"/>
      <c r="MNG14" s="12"/>
      <c r="MNH14" s="12"/>
      <c r="MNI14" s="12"/>
      <c r="MNJ14" s="12"/>
      <c r="MNK14" s="12"/>
      <c r="MNL14" s="12"/>
      <c r="MNM14" s="12"/>
      <c r="MNN14" s="12"/>
      <c r="MNO14" s="12"/>
      <c r="MNP14" s="12"/>
      <c r="MNQ14" s="12"/>
      <c r="MNR14" s="12"/>
      <c r="MNS14" s="12"/>
      <c r="MNT14" s="12"/>
      <c r="MNU14" s="12"/>
      <c r="MNV14" s="12"/>
      <c r="MNW14" s="12"/>
      <c r="MNX14" s="12"/>
      <c r="MNY14" s="12"/>
      <c r="MNZ14" s="12"/>
      <c r="MOA14" s="12"/>
      <c r="MOB14" s="12"/>
      <c r="MOC14" s="12"/>
      <c r="MOD14" s="12"/>
      <c r="MOE14" s="12"/>
      <c r="MOF14" s="12"/>
      <c r="MOG14" s="12"/>
      <c r="MOH14" s="12"/>
      <c r="MOI14" s="12"/>
      <c r="MOJ14" s="12"/>
      <c r="MOK14" s="12"/>
      <c r="MOL14" s="12"/>
      <c r="MOM14" s="12"/>
      <c r="MON14" s="12"/>
      <c r="MOO14" s="12"/>
      <c r="MOP14" s="12"/>
      <c r="MOQ14" s="12"/>
      <c r="MOR14" s="12"/>
      <c r="MOS14" s="12"/>
      <c r="MOT14" s="12"/>
      <c r="MOU14" s="12"/>
      <c r="MOV14" s="12"/>
      <c r="MOW14" s="12"/>
      <c r="MOX14" s="12"/>
      <c r="MOY14" s="12"/>
      <c r="MOZ14" s="12"/>
      <c r="MPA14" s="12"/>
      <c r="MPB14" s="12"/>
      <c r="MPC14" s="12"/>
      <c r="MPD14" s="12"/>
      <c r="MPE14" s="12"/>
      <c r="MPF14" s="12"/>
      <c r="MPG14" s="12"/>
      <c r="MPH14" s="12"/>
      <c r="MPI14" s="12"/>
      <c r="MPJ14" s="12"/>
      <c r="MPK14" s="12"/>
      <c r="MPL14" s="12"/>
      <c r="MPM14" s="12"/>
      <c r="MPN14" s="12"/>
      <c r="MPO14" s="12"/>
      <c r="MPP14" s="12"/>
      <c r="MPQ14" s="12"/>
      <c r="MPR14" s="12"/>
      <c r="MPS14" s="12"/>
      <c r="MPT14" s="12"/>
      <c r="MPU14" s="12"/>
      <c r="MPV14" s="12"/>
      <c r="MPW14" s="12"/>
      <c r="MPX14" s="12"/>
      <c r="MPY14" s="12"/>
      <c r="MPZ14" s="12"/>
      <c r="MQA14" s="12"/>
      <c r="MQB14" s="12"/>
      <c r="MQC14" s="12"/>
      <c r="MQD14" s="12"/>
      <c r="MQE14" s="12"/>
      <c r="MQF14" s="12"/>
      <c r="MQG14" s="12"/>
      <c r="MQH14" s="12"/>
      <c r="MQI14" s="12"/>
      <c r="MQJ14" s="12"/>
      <c r="MQK14" s="12"/>
      <c r="MQL14" s="12"/>
      <c r="MQM14" s="12"/>
      <c r="MQN14" s="12"/>
      <c r="MQO14" s="12"/>
      <c r="MQP14" s="12"/>
      <c r="MQQ14" s="12"/>
      <c r="MQR14" s="12"/>
      <c r="MQS14" s="12"/>
      <c r="MQT14" s="12"/>
      <c r="MQU14" s="12"/>
      <c r="MQV14" s="12"/>
      <c r="MQW14" s="12"/>
      <c r="MQX14" s="12"/>
      <c r="MQY14" s="12"/>
      <c r="MQZ14" s="12"/>
      <c r="MRA14" s="12"/>
      <c r="MRB14" s="12"/>
      <c r="MRC14" s="12"/>
      <c r="MRD14" s="12"/>
      <c r="MRE14" s="12"/>
      <c r="MRF14" s="12"/>
      <c r="MRG14" s="12"/>
      <c r="MRH14" s="12"/>
      <c r="MRI14" s="12"/>
      <c r="MRJ14" s="12"/>
      <c r="MRK14" s="12"/>
      <c r="MRL14" s="12"/>
      <c r="MRM14" s="12"/>
      <c r="MRN14" s="12"/>
      <c r="MRO14" s="12"/>
      <c r="MRP14" s="12"/>
      <c r="MRQ14" s="12"/>
      <c r="MRR14" s="12"/>
      <c r="MRS14" s="12"/>
      <c r="MRT14" s="12"/>
      <c r="MRU14" s="12"/>
      <c r="MRV14" s="12"/>
      <c r="MRW14" s="12"/>
      <c r="MRX14" s="12"/>
      <c r="MRY14" s="12"/>
      <c r="MRZ14" s="12"/>
      <c r="MSA14" s="12"/>
      <c r="MSB14" s="12"/>
      <c r="MSC14" s="12"/>
      <c r="MSD14" s="12"/>
      <c r="MSE14" s="12"/>
      <c r="MSF14" s="12"/>
      <c r="MSG14" s="12"/>
      <c r="MSH14" s="12"/>
      <c r="MSI14" s="12"/>
      <c r="MSJ14" s="12"/>
      <c r="MSK14" s="12"/>
      <c r="MSL14" s="12"/>
      <c r="MSM14" s="12"/>
      <c r="MSN14" s="12"/>
      <c r="MSO14" s="12"/>
      <c r="MSP14" s="12"/>
      <c r="MSQ14" s="12"/>
      <c r="MSR14" s="12"/>
      <c r="MSS14" s="12"/>
      <c r="MST14" s="12"/>
      <c r="MSU14" s="12"/>
      <c r="MSV14" s="12"/>
      <c r="MSW14" s="12"/>
      <c r="MSX14" s="12"/>
      <c r="MSY14" s="12"/>
      <c r="MSZ14" s="12"/>
      <c r="MTA14" s="12"/>
      <c r="MTB14" s="12"/>
      <c r="MTC14" s="12"/>
      <c r="MTD14" s="12"/>
      <c r="MTE14" s="12"/>
      <c r="MTF14" s="12"/>
      <c r="MTG14" s="12"/>
      <c r="MTH14" s="12"/>
      <c r="MTI14" s="12"/>
      <c r="MTJ14" s="12"/>
      <c r="MTK14" s="12"/>
      <c r="MTL14" s="12"/>
      <c r="MTM14" s="12"/>
      <c r="MTN14" s="12"/>
      <c r="MTO14" s="12"/>
      <c r="MTP14" s="12"/>
      <c r="MTQ14" s="12"/>
      <c r="MTR14" s="12"/>
      <c r="MTS14" s="12"/>
      <c r="MTT14" s="12"/>
      <c r="MTU14" s="12"/>
      <c r="MTV14" s="12"/>
      <c r="MTW14" s="12"/>
      <c r="MTX14" s="12"/>
      <c r="MTY14" s="12"/>
      <c r="MTZ14" s="12"/>
      <c r="MUA14" s="12"/>
      <c r="MUB14" s="12"/>
      <c r="MUC14" s="12"/>
      <c r="MUD14" s="12"/>
      <c r="MUE14" s="12"/>
      <c r="MUF14" s="12"/>
      <c r="MUG14" s="12"/>
      <c r="MUH14" s="12"/>
      <c r="MUI14" s="12"/>
      <c r="MUJ14" s="12"/>
      <c r="MUK14" s="12"/>
      <c r="MUL14" s="12"/>
      <c r="MUM14" s="12"/>
      <c r="MUN14" s="12"/>
      <c r="MUO14" s="12"/>
      <c r="MUP14" s="12"/>
      <c r="MUQ14" s="12"/>
      <c r="MUR14" s="12"/>
      <c r="MUS14" s="12"/>
      <c r="MUT14" s="12"/>
      <c r="MUU14" s="12"/>
      <c r="MUV14" s="12"/>
      <c r="MUW14" s="12"/>
      <c r="MUX14" s="12"/>
      <c r="MUY14" s="12"/>
      <c r="MUZ14" s="12"/>
      <c r="MVA14" s="12"/>
      <c r="MVB14" s="12"/>
      <c r="MVC14" s="12"/>
      <c r="MVD14" s="12"/>
      <c r="MVE14" s="12"/>
      <c r="MVF14" s="12"/>
      <c r="MVG14" s="12"/>
      <c r="MVH14" s="12"/>
      <c r="MVI14" s="12"/>
      <c r="MVJ14" s="12"/>
      <c r="MVK14" s="12"/>
      <c r="MVL14" s="12"/>
      <c r="MVM14" s="12"/>
      <c r="MVN14" s="12"/>
      <c r="MVO14" s="12"/>
      <c r="MVP14" s="12"/>
      <c r="MVQ14" s="12"/>
      <c r="MVR14" s="12"/>
      <c r="MVS14" s="12"/>
      <c r="MVT14" s="12"/>
      <c r="MVU14" s="12"/>
      <c r="MVV14" s="12"/>
      <c r="MVW14" s="12"/>
      <c r="MVX14" s="12"/>
      <c r="MVY14" s="12"/>
      <c r="MVZ14" s="12"/>
      <c r="MWA14" s="12"/>
      <c r="MWB14" s="12"/>
      <c r="MWC14" s="12"/>
      <c r="MWD14" s="12"/>
      <c r="MWE14" s="12"/>
      <c r="MWF14" s="12"/>
      <c r="MWG14" s="12"/>
      <c r="MWH14" s="12"/>
      <c r="MWI14" s="12"/>
      <c r="MWJ14" s="12"/>
      <c r="MWK14" s="12"/>
      <c r="MWL14" s="12"/>
      <c r="MWM14" s="12"/>
      <c r="MWN14" s="12"/>
      <c r="MWO14" s="12"/>
      <c r="MWP14" s="12"/>
      <c r="MWQ14" s="12"/>
      <c r="MWR14" s="12"/>
      <c r="MWS14" s="12"/>
      <c r="MWT14" s="12"/>
      <c r="MWU14" s="12"/>
      <c r="MWV14" s="12"/>
      <c r="MWW14" s="12"/>
      <c r="MWX14" s="12"/>
      <c r="MWY14" s="12"/>
      <c r="MWZ14" s="12"/>
      <c r="MXA14" s="12"/>
      <c r="MXB14" s="12"/>
      <c r="MXC14" s="12"/>
      <c r="MXD14" s="12"/>
      <c r="MXE14" s="12"/>
      <c r="MXF14" s="12"/>
      <c r="MXG14" s="12"/>
      <c r="MXH14" s="12"/>
      <c r="MXI14" s="12"/>
      <c r="MXJ14" s="12"/>
      <c r="MXK14" s="12"/>
      <c r="MXL14" s="12"/>
      <c r="MXM14" s="12"/>
      <c r="MXN14" s="12"/>
      <c r="MXO14" s="12"/>
      <c r="MXP14" s="12"/>
      <c r="MXQ14" s="12"/>
      <c r="MXR14" s="12"/>
      <c r="MXS14" s="12"/>
      <c r="MXT14" s="12"/>
      <c r="MXU14" s="12"/>
      <c r="MXV14" s="12"/>
      <c r="MXW14" s="12"/>
      <c r="MXX14" s="12"/>
      <c r="MXY14" s="12"/>
      <c r="MXZ14" s="12"/>
      <c r="MYA14" s="12"/>
      <c r="MYB14" s="12"/>
      <c r="MYC14" s="12"/>
      <c r="MYD14" s="12"/>
      <c r="MYE14" s="12"/>
      <c r="MYF14" s="12"/>
      <c r="MYG14" s="12"/>
      <c r="MYH14" s="12"/>
      <c r="MYI14" s="12"/>
      <c r="MYJ14" s="12"/>
      <c r="MYK14" s="12"/>
      <c r="MYL14" s="12"/>
      <c r="MYM14" s="12"/>
      <c r="MYN14" s="12"/>
      <c r="MYO14" s="12"/>
      <c r="MYP14" s="12"/>
      <c r="MYQ14" s="12"/>
      <c r="MYR14" s="12"/>
      <c r="MYS14" s="12"/>
      <c r="MYT14" s="12"/>
      <c r="MYU14" s="12"/>
      <c r="MYV14" s="12"/>
      <c r="MYW14" s="12"/>
      <c r="MYX14" s="12"/>
      <c r="MYY14" s="12"/>
      <c r="MYZ14" s="12"/>
      <c r="MZA14" s="12"/>
      <c r="MZB14" s="12"/>
      <c r="MZC14" s="12"/>
      <c r="MZD14" s="12"/>
      <c r="MZE14" s="12"/>
      <c r="MZF14" s="12"/>
      <c r="MZG14" s="12"/>
      <c r="MZH14" s="12"/>
      <c r="MZI14" s="12"/>
      <c r="MZJ14" s="12"/>
      <c r="MZK14" s="12"/>
      <c r="MZL14" s="12"/>
      <c r="MZM14" s="12"/>
      <c r="MZN14" s="12"/>
      <c r="MZO14" s="12"/>
      <c r="MZP14" s="12"/>
      <c r="MZQ14" s="12"/>
      <c r="MZR14" s="12"/>
      <c r="MZS14" s="12"/>
      <c r="MZT14" s="12"/>
      <c r="MZU14" s="12"/>
      <c r="MZV14" s="12"/>
      <c r="MZW14" s="12"/>
      <c r="MZX14" s="12"/>
      <c r="MZY14" s="12"/>
      <c r="MZZ14" s="12"/>
      <c r="NAA14" s="12"/>
      <c r="NAB14" s="12"/>
      <c r="NAC14" s="12"/>
      <c r="NAD14" s="12"/>
      <c r="NAE14" s="12"/>
      <c r="NAF14" s="12"/>
      <c r="NAG14" s="12"/>
      <c r="NAH14" s="12"/>
      <c r="NAI14" s="12"/>
      <c r="NAJ14" s="12"/>
      <c r="NAK14" s="12"/>
      <c r="NAL14" s="12"/>
      <c r="NAM14" s="12"/>
      <c r="NAN14" s="12"/>
      <c r="NAO14" s="12"/>
      <c r="NAP14" s="12"/>
      <c r="NAQ14" s="12"/>
      <c r="NAR14" s="12"/>
      <c r="NAS14" s="12"/>
      <c r="NAT14" s="12"/>
      <c r="NAU14" s="12"/>
      <c r="NAV14" s="12"/>
      <c r="NAW14" s="12"/>
      <c r="NAX14" s="12"/>
      <c r="NAY14" s="12"/>
      <c r="NAZ14" s="12"/>
      <c r="NBA14" s="12"/>
      <c r="NBB14" s="12"/>
      <c r="NBC14" s="12"/>
      <c r="NBD14" s="12"/>
      <c r="NBE14" s="12"/>
      <c r="NBF14" s="12"/>
      <c r="NBG14" s="12"/>
      <c r="NBH14" s="12"/>
      <c r="NBI14" s="12"/>
      <c r="NBJ14" s="12"/>
      <c r="NBK14" s="12"/>
      <c r="NBL14" s="12"/>
      <c r="NBM14" s="12"/>
      <c r="NBN14" s="12"/>
      <c r="NBO14" s="12"/>
      <c r="NBP14" s="12"/>
      <c r="NBQ14" s="12"/>
      <c r="NBR14" s="12"/>
      <c r="NBS14" s="12"/>
      <c r="NBT14" s="12"/>
      <c r="NBU14" s="12"/>
      <c r="NBV14" s="12"/>
      <c r="NBW14" s="12"/>
      <c r="NBX14" s="12"/>
      <c r="NBY14" s="12"/>
      <c r="NBZ14" s="12"/>
      <c r="NCA14" s="12"/>
      <c r="NCB14" s="12"/>
      <c r="NCC14" s="12"/>
      <c r="NCD14" s="12"/>
      <c r="NCE14" s="12"/>
      <c r="NCF14" s="12"/>
      <c r="NCG14" s="12"/>
      <c r="NCH14" s="12"/>
      <c r="NCI14" s="12"/>
      <c r="NCJ14" s="12"/>
      <c r="NCK14" s="12"/>
      <c r="NCL14" s="12"/>
      <c r="NCM14" s="12"/>
      <c r="NCN14" s="12"/>
      <c r="NCO14" s="12"/>
      <c r="NCP14" s="12"/>
      <c r="NCQ14" s="12"/>
      <c r="NCR14" s="12"/>
      <c r="NCS14" s="12"/>
      <c r="NCT14" s="12"/>
      <c r="NCU14" s="12"/>
      <c r="NCV14" s="12"/>
      <c r="NCW14" s="12"/>
      <c r="NCX14" s="12"/>
      <c r="NCY14" s="12"/>
      <c r="NCZ14" s="12"/>
      <c r="NDA14" s="12"/>
      <c r="NDB14" s="12"/>
      <c r="NDC14" s="12"/>
      <c r="NDD14" s="12"/>
      <c r="NDE14" s="12"/>
      <c r="NDF14" s="12"/>
      <c r="NDG14" s="12"/>
      <c r="NDH14" s="12"/>
      <c r="NDI14" s="12"/>
      <c r="NDJ14" s="12"/>
      <c r="NDK14" s="12"/>
      <c r="NDL14" s="12"/>
      <c r="NDM14" s="12"/>
      <c r="NDN14" s="12"/>
      <c r="NDO14" s="12"/>
      <c r="NDP14" s="12"/>
      <c r="NDQ14" s="12"/>
      <c r="NDR14" s="12"/>
      <c r="NDS14" s="12"/>
      <c r="NDT14" s="12"/>
      <c r="NDU14" s="12"/>
      <c r="NDV14" s="12"/>
      <c r="NDW14" s="12"/>
      <c r="NDX14" s="12"/>
      <c r="NDY14" s="12"/>
      <c r="NDZ14" s="12"/>
      <c r="NEA14" s="12"/>
      <c r="NEB14" s="12"/>
      <c r="NEC14" s="12"/>
      <c r="NED14" s="12"/>
      <c r="NEE14" s="12"/>
      <c r="NEF14" s="12"/>
      <c r="NEG14" s="12"/>
      <c r="NEH14" s="12"/>
      <c r="NEI14" s="12"/>
      <c r="NEJ14" s="12"/>
      <c r="NEK14" s="12"/>
      <c r="NEL14" s="12"/>
      <c r="NEM14" s="12"/>
      <c r="NEN14" s="12"/>
      <c r="NEO14" s="12"/>
      <c r="NEP14" s="12"/>
      <c r="NEQ14" s="12"/>
      <c r="NER14" s="12"/>
      <c r="NES14" s="12"/>
      <c r="NET14" s="12"/>
      <c r="NEU14" s="12"/>
      <c r="NEV14" s="12"/>
      <c r="NEW14" s="12"/>
      <c r="NEX14" s="12"/>
      <c r="NEY14" s="12"/>
      <c r="NEZ14" s="12"/>
      <c r="NFA14" s="12"/>
      <c r="NFB14" s="12"/>
      <c r="NFC14" s="12"/>
      <c r="NFD14" s="12"/>
      <c r="NFE14" s="12"/>
      <c r="NFF14" s="12"/>
      <c r="NFG14" s="12"/>
      <c r="NFH14" s="12"/>
      <c r="NFI14" s="12"/>
      <c r="NFJ14" s="12"/>
      <c r="NFK14" s="12"/>
      <c r="NFL14" s="12"/>
      <c r="NFM14" s="12"/>
      <c r="NFN14" s="12"/>
      <c r="NFO14" s="12"/>
      <c r="NFP14" s="12"/>
      <c r="NFQ14" s="12"/>
      <c r="NFR14" s="12"/>
      <c r="NFS14" s="12"/>
      <c r="NFT14" s="12"/>
      <c r="NFU14" s="12"/>
      <c r="NFV14" s="12"/>
      <c r="NFW14" s="12"/>
      <c r="NFX14" s="12"/>
      <c r="NFY14" s="12"/>
      <c r="NFZ14" s="12"/>
      <c r="NGA14" s="12"/>
      <c r="NGB14" s="12"/>
      <c r="NGC14" s="12"/>
      <c r="NGD14" s="12"/>
      <c r="NGE14" s="12"/>
      <c r="NGF14" s="12"/>
      <c r="NGG14" s="12"/>
      <c r="NGH14" s="12"/>
      <c r="NGI14" s="12"/>
      <c r="NGJ14" s="12"/>
      <c r="NGK14" s="12"/>
      <c r="NGL14" s="12"/>
      <c r="NGM14" s="12"/>
      <c r="NGN14" s="12"/>
      <c r="NGO14" s="12"/>
      <c r="NGP14" s="12"/>
      <c r="NGQ14" s="12"/>
      <c r="NGR14" s="12"/>
      <c r="NGS14" s="12"/>
      <c r="NGT14" s="12"/>
      <c r="NGU14" s="12"/>
      <c r="NGV14" s="12"/>
      <c r="NGW14" s="12"/>
      <c r="NGX14" s="12"/>
      <c r="NGY14" s="12"/>
      <c r="NGZ14" s="12"/>
      <c r="NHA14" s="12"/>
      <c r="NHB14" s="12"/>
      <c r="NHC14" s="12"/>
      <c r="NHD14" s="12"/>
      <c r="NHE14" s="12"/>
      <c r="NHF14" s="12"/>
      <c r="NHG14" s="12"/>
      <c r="NHH14" s="12"/>
      <c r="NHI14" s="12"/>
      <c r="NHJ14" s="12"/>
      <c r="NHK14" s="12"/>
      <c r="NHL14" s="12"/>
      <c r="NHM14" s="12"/>
      <c r="NHN14" s="12"/>
      <c r="NHO14" s="12"/>
      <c r="NHP14" s="12"/>
      <c r="NHQ14" s="12"/>
      <c r="NHR14" s="12"/>
      <c r="NHS14" s="12"/>
      <c r="NHT14" s="12"/>
      <c r="NHU14" s="12"/>
      <c r="NHV14" s="12"/>
      <c r="NHW14" s="12"/>
      <c r="NHX14" s="12"/>
      <c r="NHY14" s="12"/>
      <c r="NHZ14" s="12"/>
      <c r="NIA14" s="12"/>
      <c r="NIB14" s="12"/>
      <c r="NIC14" s="12"/>
      <c r="NID14" s="12"/>
      <c r="NIE14" s="12"/>
      <c r="NIF14" s="12"/>
      <c r="NIG14" s="12"/>
      <c r="NIH14" s="12"/>
      <c r="NII14" s="12"/>
      <c r="NIJ14" s="12"/>
      <c r="NIK14" s="12"/>
      <c r="NIL14" s="12"/>
      <c r="NIM14" s="12"/>
      <c r="NIN14" s="12"/>
      <c r="NIO14" s="12"/>
      <c r="NIP14" s="12"/>
      <c r="NIQ14" s="12"/>
      <c r="NIR14" s="12"/>
      <c r="NIS14" s="12"/>
      <c r="NIT14" s="12"/>
      <c r="NIU14" s="12"/>
      <c r="NIV14" s="12"/>
      <c r="NIW14" s="12"/>
      <c r="NIX14" s="12"/>
      <c r="NIY14" s="12"/>
      <c r="NIZ14" s="12"/>
      <c r="NJA14" s="12"/>
      <c r="NJB14" s="12"/>
      <c r="NJC14" s="12"/>
      <c r="NJD14" s="12"/>
      <c r="NJE14" s="12"/>
      <c r="NJF14" s="12"/>
      <c r="NJG14" s="12"/>
      <c r="NJH14" s="12"/>
      <c r="NJI14" s="12"/>
      <c r="NJJ14" s="12"/>
      <c r="NJK14" s="12"/>
      <c r="NJL14" s="12"/>
      <c r="NJM14" s="12"/>
      <c r="NJN14" s="12"/>
      <c r="NJO14" s="12"/>
      <c r="NJP14" s="12"/>
      <c r="NJQ14" s="12"/>
      <c r="NJR14" s="12"/>
      <c r="NJS14" s="12"/>
      <c r="NJT14" s="12"/>
      <c r="NJU14" s="12"/>
      <c r="NJV14" s="12"/>
      <c r="NJW14" s="12"/>
      <c r="NJX14" s="12"/>
      <c r="NJY14" s="12"/>
      <c r="NJZ14" s="12"/>
      <c r="NKA14" s="12"/>
      <c r="NKB14" s="12"/>
      <c r="NKC14" s="12"/>
      <c r="NKD14" s="12"/>
      <c r="NKE14" s="12"/>
      <c r="NKF14" s="12"/>
      <c r="NKG14" s="12"/>
      <c r="NKH14" s="12"/>
      <c r="NKI14" s="12"/>
      <c r="NKJ14" s="12"/>
      <c r="NKK14" s="12"/>
      <c r="NKL14" s="12"/>
      <c r="NKM14" s="12"/>
      <c r="NKN14" s="12"/>
      <c r="NKO14" s="12"/>
      <c r="NKP14" s="12"/>
      <c r="NKQ14" s="12"/>
      <c r="NKR14" s="12"/>
      <c r="NKS14" s="12"/>
      <c r="NKT14" s="12"/>
      <c r="NKU14" s="12"/>
      <c r="NKV14" s="12"/>
      <c r="NKW14" s="12"/>
      <c r="NKX14" s="12"/>
      <c r="NKY14" s="12"/>
      <c r="NKZ14" s="12"/>
      <c r="NLA14" s="12"/>
      <c r="NLB14" s="12"/>
      <c r="NLC14" s="12"/>
      <c r="NLD14" s="12"/>
      <c r="NLE14" s="12"/>
      <c r="NLF14" s="12"/>
      <c r="NLG14" s="12"/>
      <c r="NLH14" s="12"/>
      <c r="NLI14" s="12"/>
      <c r="NLJ14" s="12"/>
      <c r="NLK14" s="12"/>
      <c r="NLL14" s="12"/>
      <c r="NLM14" s="12"/>
      <c r="NLN14" s="12"/>
      <c r="NLO14" s="12"/>
      <c r="NLP14" s="12"/>
      <c r="NLQ14" s="12"/>
      <c r="NLR14" s="12"/>
      <c r="NLS14" s="12"/>
      <c r="NLT14" s="12"/>
      <c r="NLU14" s="12"/>
      <c r="NLV14" s="12"/>
      <c r="NLW14" s="12"/>
      <c r="NLX14" s="12"/>
      <c r="NLY14" s="12"/>
      <c r="NLZ14" s="12"/>
      <c r="NMA14" s="12"/>
      <c r="NMB14" s="12"/>
      <c r="NMC14" s="12"/>
      <c r="NMD14" s="12"/>
      <c r="NME14" s="12"/>
      <c r="NMF14" s="12"/>
      <c r="NMG14" s="12"/>
      <c r="NMH14" s="12"/>
      <c r="NMI14" s="12"/>
      <c r="NMJ14" s="12"/>
      <c r="NMK14" s="12"/>
      <c r="NML14" s="12"/>
      <c r="NMM14" s="12"/>
      <c r="NMN14" s="12"/>
      <c r="NMO14" s="12"/>
      <c r="NMP14" s="12"/>
      <c r="NMQ14" s="12"/>
      <c r="NMR14" s="12"/>
      <c r="NMS14" s="12"/>
      <c r="NMT14" s="12"/>
      <c r="NMU14" s="12"/>
      <c r="NMV14" s="12"/>
      <c r="NMW14" s="12"/>
      <c r="NMX14" s="12"/>
      <c r="NMY14" s="12"/>
      <c r="NMZ14" s="12"/>
      <c r="NNA14" s="12"/>
      <c r="NNB14" s="12"/>
      <c r="NNC14" s="12"/>
      <c r="NND14" s="12"/>
      <c r="NNE14" s="12"/>
      <c r="NNF14" s="12"/>
      <c r="NNG14" s="12"/>
      <c r="NNH14" s="12"/>
      <c r="NNI14" s="12"/>
      <c r="NNJ14" s="12"/>
      <c r="NNK14" s="12"/>
      <c r="NNL14" s="12"/>
      <c r="NNM14" s="12"/>
      <c r="NNN14" s="12"/>
      <c r="NNO14" s="12"/>
      <c r="NNP14" s="12"/>
      <c r="NNQ14" s="12"/>
      <c r="NNR14" s="12"/>
      <c r="NNS14" s="12"/>
      <c r="NNT14" s="12"/>
      <c r="NNU14" s="12"/>
      <c r="NNV14" s="12"/>
      <c r="NNW14" s="12"/>
      <c r="NNX14" s="12"/>
      <c r="NNY14" s="12"/>
      <c r="NNZ14" s="12"/>
      <c r="NOA14" s="12"/>
      <c r="NOB14" s="12"/>
      <c r="NOC14" s="12"/>
      <c r="NOD14" s="12"/>
      <c r="NOE14" s="12"/>
      <c r="NOF14" s="12"/>
      <c r="NOG14" s="12"/>
      <c r="NOH14" s="12"/>
      <c r="NOI14" s="12"/>
      <c r="NOJ14" s="12"/>
      <c r="NOK14" s="12"/>
      <c r="NOL14" s="12"/>
      <c r="NOM14" s="12"/>
      <c r="NON14" s="12"/>
      <c r="NOO14" s="12"/>
      <c r="NOP14" s="12"/>
      <c r="NOQ14" s="12"/>
      <c r="NOR14" s="12"/>
      <c r="NOS14" s="12"/>
      <c r="NOT14" s="12"/>
      <c r="NOU14" s="12"/>
      <c r="NOV14" s="12"/>
      <c r="NOW14" s="12"/>
      <c r="NOX14" s="12"/>
      <c r="NOY14" s="12"/>
      <c r="NOZ14" s="12"/>
      <c r="NPA14" s="12"/>
      <c r="NPB14" s="12"/>
      <c r="NPC14" s="12"/>
      <c r="NPD14" s="12"/>
      <c r="NPE14" s="12"/>
      <c r="NPF14" s="12"/>
      <c r="NPG14" s="12"/>
      <c r="NPH14" s="12"/>
      <c r="NPI14" s="12"/>
      <c r="NPJ14" s="12"/>
      <c r="NPK14" s="12"/>
      <c r="NPL14" s="12"/>
      <c r="NPM14" s="12"/>
      <c r="NPN14" s="12"/>
      <c r="NPO14" s="12"/>
      <c r="NPP14" s="12"/>
      <c r="NPQ14" s="12"/>
      <c r="NPR14" s="12"/>
      <c r="NPS14" s="12"/>
      <c r="NPT14" s="12"/>
      <c r="NPU14" s="12"/>
      <c r="NPV14" s="12"/>
      <c r="NPW14" s="12"/>
      <c r="NPX14" s="12"/>
      <c r="NPY14" s="12"/>
      <c r="NPZ14" s="12"/>
      <c r="NQA14" s="12"/>
      <c r="NQB14" s="12"/>
      <c r="NQC14" s="12"/>
      <c r="NQD14" s="12"/>
      <c r="NQE14" s="12"/>
      <c r="NQF14" s="12"/>
      <c r="NQG14" s="12"/>
      <c r="NQH14" s="12"/>
      <c r="NQI14" s="12"/>
      <c r="NQJ14" s="12"/>
      <c r="NQK14" s="12"/>
      <c r="NQL14" s="12"/>
      <c r="NQM14" s="12"/>
      <c r="NQN14" s="12"/>
      <c r="NQO14" s="12"/>
      <c r="NQP14" s="12"/>
      <c r="NQQ14" s="12"/>
      <c r="NQR14" s="12"/>
      <c r="NQS14" s="12"/>
      <c r="NQT14" s="12"/>
      <c r="NQU14" s="12"/>
      <c r="NQV14" s="12"/>
      <c r="NQW14" s="12"/>
      <c r="NQX14" s="12"/>
      <c r="NQY14" s="12"/>
      <c r="NQZ14" s="12"/>
      <c r="NRA14" s="12"/>
      <c r="NRB14" s="12"/>
      <c r="NRC14" s="12"/>
      <c r="NRD14" s="12"/>
      <c r="NRE14" s="12"/>
      <c r="NRF14" s="12"/>
      <c r="NRG14" s="12"/>
      <c r="NRH14" s="12"/>
      <c r="NRI14" s="12"/>
      <c r="NRJ14" s="12"/>
      <c r="NRK14" s="12"/>
      <c r="NRL14" s="12"/>
      <c r="NRM14" s="12"/>
      <c r="NRN14" s="12"/>
      <c r="NRO14" s="12"/>
      <c r="NRP14" s="12"/>
      <c r="NRQ14" s="12"/>
      <c r="NRR14" s="12"/>
      <c r="NRS14" s="12"/>
      <c r="NRT14" s="12"/>
      <c r="NRU14" s="12"/>
      <c r="NRV14" s="12"/>
      <c r="NRW14" s="12"/>
      <c r="NRX14" s="12"/>
      <c r="NRY14" s="12"/>
      <c r="NRZ14" s="12"/>
      <c r="NSA14" s="12"/>
      <c r="NSB14" s="12"/>
      <c r="NSC14" s="12"/>
      <c r="NSD14" s="12"/>
      <c r="NSE14" s="12"/>
      <c r="NSF14" s="12"/>
      <c r="NSG14" s="12"/>
      <c r="NSH14" s="12"/>
      <c r="NSI14" s="12"/>
      <c r="NSJ14" s="12"/>
      <c r="NSK14" s="12"/>
      <c r="NSL14" s="12"/>
      <c r="NSM14" s="12"/>
      <c r="NSN14" s="12"/>
      <c r="NSO14" s="12"/>
      <c r="NSP14" s="12"/>
      <c r="NSQ14" s="12"/>
      <c r="NSR14" s="12"/>
      <c r="NSS14" s="12"/>
      <c r="NST14" s="12"/>
      <c r="NSU14" s="12"/>
      <c r="NSV14" s="12"/>
      <c r="NSW14" s="12"/>
      <c r="NSX14" s="12"/>
      <c r="NSY14" s="12"/>
      <c r="NSZ14" s="12"/>
      <c r="NTA14" s="12"/>
      <c r="NTB14" s="12"/>
      <c r="NTC14" s="12"/>
      <c r="NTD14" s="12"/>
      <c r="NTE14" s="12"/>
      <c r="NTF14" s="12"/>
      <c r="NTG14" s="12"/>
      <c r="NTH14" s="12"/>
      <c r="NTI14" s="12"/>
      <c r="NTJ14" s="12"/>
      <c r="NTK14" s="12"/>
      <c r="NTL14" s="12"/>
      <c r="NTM14" s="12"/>
      <c r="NTN14" s="12"/>
      <c r="NTO14" s="12"/>
      <c r="NTP14" s="12"/>
      <c r="NTQ14" s="12"/>
      <c r="NTR14" s="12"/>
      <c r="NTS14" s="12"/>
      <c r="NTT14" s="12"/>
      <c r="NTU14" s="12"/>
      <c r="NTV14" s="12"/>
      <c r="NTW14" s="12"/>
      <c r="NTX14" s="12"/>
      <c r="NTY14" s="12"/>
      <c r="NTZ14" s="12"/>
      <c r="NUA14" s="12"/>
      <c r="NUB14" s="12"/>
      <c r="NUC14" s="12"/>
      <c r="NUD14" s="12"/>
      <c r="NUE14" s="12"/>
      <c r="NUF14" s="12"/>
      <c r="NUG14" s="12"/>
      <c r="NUH14" s="12"/>
      <c r="NUI14" s="12"/>
      <c r="NUJ14" s="12"/>
      <c r="NUK14" s="12"/>
      <c r="NUL14" s="12"/>
      <c r="NUM14" s="12"/>
      <c r="NUN14" s="12"/>
      <c r="NUO14" s="12"/>
      <c r="NUP14" s="12"/>
      <c r="NUQ14" s="12"/>
      <c r="NUR14" s="12"/>
      <c r="NUS14" s="12"/>
      <c r="NUT14" s="12"/>
      <c r="NUU14" s="12"/>
      <c r="NUV14" s="12"/>
      <c r="NUW14" s="12"/>
      <c r="NUX14" s="12"/>
      <c r="NUY14" s="12"/>
      <c r="NUZ14" s="12"/>
      <c r="NVA14" s="12"/>
      <c r="NVB14" s="12"/>
      <c r="NVC14" s="12"/>
      <c r="NVD14" s="12"/>
      <c r="NVE14" s="12"/>
      <c r="NVF14" s="12"/>
      <c r="NVG14" s="12"/>
      <c r="NVH14" s="12"/>
      <c r="NVI14" s="12"/>
      <c r="NVJ14" s="12"/>
      <c r="NVK14" s="12"/>
      <c r="NVL14" s="12"/>
      <c r="NVM14" s="12"/>
      <c r="NVN14" s="12"/>
      <c r="NVO14" s="12"/>
      <c r="NVP14" s="12"/>
      <c r="NVQ14" s="12"/>
      <c r="NVR14" s="12"/>
      <c r="NVS14" s="12"/>
      <c r="NVT14" s="12"/>
      <c r="NVU14" s="12"/>
      <c r="NVV14" s="12"/>
      <c r="NVW14" s="12"/>
      <c r="NVX14" s="12"/>
      <c r="NVY14" s="12"/>
      <c r="NVZ14" s="12"/>
      <c r="NWA14" s="12"/>
      <c r="NWB14" s="12"/>
      <c r="NWC14" s="12"/>
      <c r="NWD14" s="12"/>
      <c r="NWE14" s="12"/>
      <c r="NWF14" s="12"/>
      <c r="NWG14" s="12"/>
      <c r="NWH14" s="12"/>
      <c r="NWI14" s="12"/>
      <c r="NWJ14" s="12"/>
      <c r="NWK14" s="12"/>
      <c r="NWL14" s="12"/>
      <c r="NWM14" s="12"/>
      <c r="NWN14" s="12"/>
      <c r="NWO14" s="12"/>
      <c r="NWP14" s="12"/>
      <c r="NWQ14" s="12"/>
      <c r="NWR14" s="12"/>
      <c r="NWS14" s="12"/>
      <c r="NWT14" s="12"/>
      <c r="NWU14" s="12"/>
      <c r="NWV14" s="12"/>
      <c r="NWW14" s="12"/>
      <c r="NWX14" s="12"/>
      <c r="NWY14" s="12"/>
      <c r="NWZ14" s="12"/>
      <c r="NXA14" s="12"/>
      <c r="NXB14" s="12"/>
      <c r="NXC14" s="12"/>
      <c r="NXD14" s="12"/>
      <c r="NXE14" s="12"/>
      <c r="NXF14" s="12"/>
      <c r="NXG14" s="12"/>
      <c r="NXH14" s="12"/>
      <c r="NXI14" s="12"/>
      <c r="NXJ14" s="12"/>
      <c r="NXK14" s="12"/>
      <c r="NXL14" s="12"/>
      <c r="NXM14" s="12"/>
      <c r="NXN14" s="12"/>
      <c r="NXO14" s="12"/>
      <c r="NXP14" s="12"/>
      <c r="NXQ14" s="12"/>
      <c r="NXR14" s="12"/>
      <c r="NXS14" s="12"/>
      <c r="NXT14" s="12"/>
      <c r="NXU14" s="12"/>
      <c r="NXV14" s="12"/>
      <c r="NXW14" s="12"/>
      <c r="NXX14" s="12"/>
      <c r="NXY14" s="12"/>
      <c r="NXZ14" s="12"/>
      <c r="NYA14" s="12"/>
      <c r="NYB14" s="12"/>
      <c r="NYC14" s="12"/>
      <c r="NYD14" s="12"/>
      <c r="NYE14" s="12"/>
      <c r="NYF14" s="12"/>
      <c r="NYG14" s="12"/>
      <c r="NYH14" s="12"/>
      <c r="NYI14" s="12"/>
      <c r="NYJ14" s="12"/>
      <c r="NYK14" s="12"/>
      <c r="NYL14" s="12"/>
      <c r="NYM14" s="12"/>
      <c r="NYN14" s="12"/>
      <c r="NYO14" s="12"/>
      <c r="NYP14" s="12"/>
      <c r="NYQ14" s="12"/>
      <c r="NYR14" s="12"/>
      <c r="NYS14" s="12"/>
      <c r="NYT14" s="12"/>
      <c r="NYU14" s="12"/>
      <c r="NYV14" s="12"/>
      <c r="NYW14" s="12"/>
      <c r="NYX14" s="12"/>
      <c r="NYY14" s="12"/>
      <c r="NYZ14" s="12"/>
      <c r="NZA14" s="12"/>
      <c r="NZB14" s="12"/>
      <c r="NZC14" s="12"/>
      <c r="NZD14" s="12"/>
      <c r="NZE14" s="12"/>
      <c r="NZF14" s="12"/>
      <c r="NZG14" s="12"/>
      <c r="NZH14" s="12"/>
      <c r="NZI14" s="12"/>
      <c r="NZJ14" s="12"/>
      <c r="NZK14" s="12"/>
      <c r="NZL14" s="12"/>
      <c r="NZM14" s="12"/>
      <c r="NZN14" s="12"/>
      <c r="NZO14" s="12"/>
      <c r="NZP14" s="12"/>
      <c r="NZQ14" s="12"/>
      <c r="NZR14" s="12"/>
      <c r="NZS14" s="12"/>
      <c r="NZT14" s="12"/>
      <c r="NZU14" s="12"/>
      <c r="NZV14" s="12"/>
      <c r="NZW14" s="12"/>
      <c r="NZX14" s="12"/>
      <c r="NZY14" s="12"/>
      <c r="NZZ14" s="12"/>
      <c r="OAA14" s="12"/>
      <c r="OAB14" s="12"/>
      <c r="OAC14" s="12"/>
      <c r="OAD14" s="12"/>
      <c r="OAE14" s="12"/>
      <c r="OAF14" s="12"/>
      <c r="OAG14" s="12"/>
      <c r="OAH14" s="12"/>
      <c r="OAI14" s="12"/>
      <c r="OAJ14" s="12"/>
      <c r="OAK14" s="12"/>
      <c r="OAL14" s="12"/>
      <c r="OAM14" s="12"/>
      <c r="OAN14" s="12"/>
      <c r="OAO14" s="12"/>
      <c r="OAP14" s="12"/>
      <c r="OAQ14" s="12"/>
      <c r="OAR14" s="12"/>
      <c r="OAS14" s="12"/>
      <c r="OAT14" s="12"/>
      <c r="OAU14" s="12"/>
      <c r="OAV14" s="12"/>
      <c r="OAW14" s="12"/>
      <c r="OAX14" s="12"/>
      <c r="OAY14" s="12"/>
      <c r="OAZ14" s="12"/>
      <c r="OBA14" s="12"/>
      <c r="OBB14" s="12"/>
      <c r="OBC14" s="12"/>
      <c r="OBD14" s="12"/>
      <c r="OBE14" s="12"/>
      <c r="OBF14" s="12"/>
      <c r="OBG14" s="12"/>
      <c r="OBH14" s="12"/>
      <c r="OBI14" s="12"/>
      <c r="OBJ14" s="12"/>
      <c r="OBK14" s="12"/>
      <c r="OBL14" s="12"/>
      <c r="OBM14" s="12"/>
      <c r="OBN14" s="12"/>
      <c r="OBO14" s="12"/>
      <c r="OBP14" s="12"/>
      <c r="OBQ14" s="12"/>
      <c r="OBR14" s="12"/>
      <c r="OBS14" s="12"/>
      <c r="OBT14" s="12"/>
      <c r="OBU14" s="12"/>
      <c r="OBV14" s="12"/>
      <c r="OBW14" s="12"/>
      <c r="OBX14" s="12"/>
      <c r="OBY14" s="12"/>
      <c r="OBZ14" s="12"/>
      <c r="OCA14" s="12"/>
      <c r="OCB14" s="12"/>
      <c r="OCC14" s="12"/>
      <c r="OCD14" s="12"/>
      <c r="OCE14" s="12"/>
      <c r="OCF14" s="12"/>
      <c r="OCG14" s="12"/>
      <c r="OCH14" s="12"/>
      <c r="OCI14" s="12"/>
      <c r="OCJ14" s="12"/>
      <c r="OCK14" s="12"/>
      <c r="OCL14" s="12"/>
      <c r="OCM14" s="12"/>
      <c r="OCN14" s="12"/>
      <c r="OCO14" s="12"/>
      <c r="OCP14" s="12"/>
      <c r="OCQ14" s="12"/>
      <c r="OCR14" s="12"/>
      <c r="OCS14" s="12"/>
      <c r="OCT14" s="12"/>
      <c r="OCU14" s="12"/>
      <c r="OCV14" s="12"/>
      <c r="OCW14" s="12"/>
      <c r="OCX14" s="12"/>
      <c r="OCY14" s="12"/>
      <c r="OCZ14" s="12"/>
      <c r="ODA14" s="12"/>
      <c r="ODB14" s="12"/>
      <c r="ODC14" s="12"/>
      <c r="ODD14" s="12"/>
      <c r="ODE14" s="12"/>
      <c r="ODF14" s="12"/>
      <c r="ODG14" s="12"/>
      <c r="ODH14" s="12"/>
      <c r="ODI14" s="12"/>
      <c r="ODJ14" s="12"/>
      <c r="ODK14" s="12"/>
      <c r="ODL14" s="12"/>
      <c r="ODM14" s="12"/>
      <c r="ODN14" s="12"/>
      <c r="ODO14" s="12"/>
      <c r="ODP14" s="12"/>
      <c r="ODQ14" s="12"/>
      <c r="ODR14" s="12"/>
      <c r="ODS14" s="12"/>
      <c r="ODT14" s="12"/>
      <c r="ODU14" s="12"/>
      <c r="ODV14" s="12"/>
      <c r="ODW14" s="12"/>
      <c r="ODX14" s="12"/>
      <c r="ODY14" s="12"/>
      <c r="ODZ14" s="12"/>
      <c r="OEA14" s="12"/>
      <c r="OEB14" s="12"/>
      <c r="OEC14" s="12"/>
      <c r="OED14" s="12"/>
      <c r="OEE14" s="12"/>
      <c r="OEF14" s="12"/>
      <c r="OEG14" s="12"/>
      <c r="OEH14" s="12"/>
      <c r="OEI14" s="12"/>
      <c r="OEJ14" s="12"/>
      <c r="OEK14" s="12"/>
      <c r="OEL14" s="12"/>
      <c r="OEM14" s="12"/>
      <c r="OEN14" s="12"/>
      <c r="OEO14" s="12"/>
      <c r="OEP14" s="12"/>
      <c r="OEQ14" s="12"/>
      <c r="OER14" s="12"/>
      <c r="OES14" s="12"/>
      <c r="OET14" s="12"/>
      <c r="OEU14" s="12"/>
      <c r="OEV14" s="12"/>
      <c r="OEW14" s="12"/>
      <c r="OEX14" s="12"/>
      <c r="OEY14" s="12"/>
      <c r="OEZ14" s="12"/>
      <c r="OFA14" s="12"/>
      <c r="OFB14" s="12"/>
      <c r="OFC14" s="12"/>
      <c r="OFD14" s="12"/>
      <c r="OFE14" s="12"/>
      <c r="OFF14" s="12"/>
      <c r="OFG14" s="12"/>
      <c r="OFH14" s="12"/>
      <c r="OFI14" s="12"/>
      <c r="OFJ14" s="12"/>
      <c r="OFK14" s="12"/>
      <c r="OFL14" s="12"/>
      <c r="OFM14" s="12"/>
      <c r="OFN14" s="12"/>
      <c r="OFO14" s="12"/>
      <c r="OFP14" s="12"/>
      <c r="OFQ14" s="12"/>
      <c r="OFR14" s="12"/>
      <c r="OFS14" s="12"/>
      <c r="OFT14" s="12"/>
      <c r="OFU14" s="12"/>
      <c r="OFV14" s="12"/>
      <c r="OFW14" s="12"/>
      <c r="OFX14" s="12"/>
      <c r="OFY14" s="12"/>
      <c r="OFZ14" s="12"/>
      <c r="OGA14" s="12"/>
      <c r="OGB14" s="12"/>
      <c r="OGC14" s="12"/>
      <c r="OGD14" s="12"/>
      <c r="OGE14" s="12"/>
      <c r="OGF14" s="12"/>
      <c r="OGG14" s="12"/>
      <c r="OGH14" s="12"/>
      <c r="OGI14" s="12"/>
      <c r="OGJ14" s="12"/>
      <c r="OGK14" s="12"/>
      <c r="OGL14" s="12"/>
      <c r="OGM14" s="12"/>
      <c r="OGN14" s="12"/>
      <c r="OGO14" s="12"/>
      <c r="OGP14" s="12"/>
      <c r="OGQ14" s="12"/>
      <c r="OGR14" s="12"/>
      <c r="OGS14" s="12"/>
      <c r="OGT14" s="12"/>
      <c r="OGU14" s="12"/>
      <c r="OGV14" s="12"/>
      <c r="OGW14" s="12"/>
      <c r="OGX14" s="12"/>
      <c r="OGY14" s="12"/>
      <c r="OGZ14" s="12"/>
      <c r="OHA14" s="12"/>
      <c r="OHB14" s="12"/>
      <c r="OHC14" s="12"/>
      <c r="OHD14" s="12"/>
      <c r="OHE14" s="12"/>
      <c r="OHF14" s="12"/>
      <c r="OHG14" s="12"/>
      <c r="OHH14" s="12"/>
      <c r="OHI14" s="12"/>
      <c r="OHJ14" s="12"/>
      <c r="OHK14" s="12"/>
      <c r="OHL14" s="12"/>
      <c r="OHM14" s="12"/>
      <c r="OHN14" s="12"/>
      <c r="OHO14" s="12"/>
      <c r="OHP14" s="12"/>
      <c r="OHQ14" s="12"/>
      <c r="OHR14" s="12"/>
      <c r="OHS14" s="12"/>
      <c r="OHT14" s="12"/>
      <c r="OHU14" s="12"/>
      <c r="OHV14" s="12"/>
      <c r="OHW14" s="12"/>
      <c r="OHX14" s="12"/>
      <c r="OHY14" s="12"/>
      <c r="OHZ14" s="12"/>
      <c r="OIA14" s="12"/>
      <c r="OIB14" s="12"/>
      <c r="OIC14" s="12"/>
      <c r="OID14" s="12"/>
      <c r="OIE14" s="12"/>
      <c r="OIF14" s="12"/>
      <c r="OIG14" s="12"/>
      <c r="OIH14" s="12"/>
      <c r="OII14" s="12"/>
      <c r="OIJ14" s="12"/>
      <c r="OIK14" s="12"/>
      <c r="OIL14" s="12"/>
      <c r="OIM14" s="12"/>
      <c r="OIN14" s="12"/>
      <c r="OIO14" s="12"/>
      <c r="OIP14" s="12"/>
      <c r="OIQ14" s="12"/>
      <c r="OIR14" s="12"/>
      <c r="OIS14" s="12"/>
      <c r="OIT14" s="12"/>
      <c r="OIU14" s="12"/>
      <c r="OIV14" s="12"/>
      <c r="OIW14" s="12"/>
      <c r="OIX14" s="12"/>
      <c r="OIY14" s="12"/>
      <c r="OIZ14" s="12"/>
      <c r="OJA14" s="12"/>
      <c r="OJB14" s="12"/>
      <c r="OJC14" s="12"/>
      <c r="OJD14" s="12"/>
      <c r="OJE14" s="12"/>
      <c r="OJF14" s="12"/>
      <c r="OJG14" s="12"/>
      <c r="OJH14" s="12"/>
      <c r="OJI14" s="12"/>
      <c r="OJJ14" s="12"/>
      <c r="OJK14" s="12"/>
      <c r="OJL14" s="12"/>
      <c r="OJM14" s="12"/>
      <c r="OJN14" s="12"/>
      <c r="OJO14" s="12"/>
      <c r="OJP14" s="12"/>
      <c r="OJQ14" s="12"/>
      <c r="OJR14" s="12"/>
      <c r="OJS14" s="12"/>
      <c r="OJT14" s="12"/>
      <c r="OJU14" s="12"/>
      <c r="OJV14" s="12"/>
      <c r="OJW14" s="12"/>
      <c r="OJX14" s="12"/>
      <c r="OJY14" s="12"/>
      <c r="OJZ14" s="12"/>
      <c r="OKA14" s="12"/>
      <c r="OKB14" s="12"/>
      <c r="OKC14" s="12"/>
      <c r="OKD14" s="12"/>
      <c r="OKE14" s="12"/>
      <c r="OKF14" s="12"/>
      <c r="OKG14" s="12"/>
      <c r="OKH14" s="12"/>
      <c r="OKI14" s="12"/>
      <c r="OKJ14" s="12"/>
      <c r="OKK14" s="12"/>
      <c r="OKL14" s="12"/>
      <c r="OKM14" s="12"/>
      <c r="OKN14" s="12"/>
      <c r="OKO14" s="12"/>
      <c r="OKP14" s="12"/>
      <c r="OKQ14" s="12"/>
      <c r="OKR14" s="12"/>
      <c r="OKS14" s="12"/>
      <c r="OKT14" s="12"/>
      <c r="OKU14" s="12"/>
      <c r="OKV14" s="12"/>
      <c r="OKW14" s="12"/>
      <c r="OKX14" s="12"/>
      <c r="OKY14" s="12"/>
      <c r="OKZ14" s="12"/>
      <c r="OLA14" s="12"/>
      <c r="OLB14" s="12"/>
      <c r="OLC14" s="12"/>
      <c r="OLD14" s="12"/>
      <c r="OLE14" s="12"/>
      <c r="OLF14" s="12"/>
      <c r="OLG14" s="12"/>
      <c r="OLH14" s="12"/>
      <c r="OLI14" s="12"/>
      <c r="OLJ14" s="12"/>
      <c r="OLK14" s="12"/>
      <c r="OLL14" s="12"/>
      <c r="OLM14" s="12"/>
      <c r="OLN14" s="12"/>
      <c r="OLO14" s="12"/>
      <c r="OLP14" s="12"/>
      <c r="OLQ14" s="12"/>
      <c r="OLR14" s="12"/>
      <c r="OLS14" s="12"/>
      <c r="OLT14" s="12"/>
      <c r="OLU14" s="12"/>
      <c r="OLV14" s="12"/>
      <c r="OLW14" s="12"/>
      <c r="OLX14" s="12"/>
      <c r="OLY14" s="12"/>
      <c r="OLZ14" s="12"/>
      <c r="OMA14" s="12"/>
      <c r="OMB14" s="12"/>
      <c r="OMC14" s="12"/>
      <c r="OMD14" s="12"/>
      <c r="OME14" s="12"/>
      <c r="OMF14" s="12"/>
      <c r="OMG14" s="12"/>
      <c r="OMH14" s="12"/>
      <c r="OMI14" s="12"/>
      <c r="OMJ14" s="12"/>
      <c r="OMK14" s="12"/>
      <c r="OML14" s="12"/>
      <c r="OMM14" s="12"/>
      <c r="OMN14" s="12"/>
      <c r="OMO14" s="12"/>
      <c r="OMP14" s="12"/>
      <c r="OMQ14" s="12"/>
      <c r="OMR14" s="12"/>
      <c r="OMS14" s="12"/>
      <c r="OMT14" s="12"/>
      <c r="OMU14" s="12"/>
      <c r="OMV14" s="12"/>
      <c r="OMW14" s="12"/>
      <c r="OMX14" s="12"/>
      <c r="OMY14" s="12"/>
      <c r="OMZ14" s="12"/>
      <c r="ONA14" s="12"/>
      <c r="ONB14" s="12"/>
      <c r="ONC14" s="12"/>
      <c r="OND14" s="12"/>
      <c r="ONE14" s="12"/>
      <c r="ONF14" s="12"/>
      <c r="ONG14" s="12"/>
      <c r="ONH14" s="12"/>
      <c r="ONI14" s="12"/>
      <c r="ONJ14" s="12"/>
      <c r="ONK14" s="12"/>
      <c r="ONL14" s="12"/>
      <c r="ONM14" s="12"/>
      <c r="ONN14" s="12"/>
      <c r="ONO14" s="12"/>
      <c r="ONP14" s="12"/>
      <c r="ONQ14" s="12"/>
      <c r="ONR14" s="12"/>
      <c r="ONS14" s="12"/>
      <c r="ONT14" s="12"/>
      <c r="ONU14" s="12"/>
      <c r="ONV14" s="12"/>
      <c r="ONW14" s="12"/>
      <c r="ONX14" s="12"/>
      <c r="ONY14" s="12"/>
      <c r="ONZ14" s="12"/>
      <c r="OOA14" s="12"/>
      <c r="OOB14" s="12"/>
      <c r="OOC14" s="12"/>
      <c r="OOD14" s="12"/>
      <c r="OOE14" s="12"/>
      <c r="OOF14" s="12"/>
      <c r="OOG14" s="12"/>
      <c r="OOH14" s="12"/>
      <c r="OOI14" s="12"/>
      <c r="OOJ14" s="12"/>
      <c r="OOK14" s="12"/>
      <c r="OOL14" s="12"/>
      <c r="OOM14" s="12"/>
      <c r="OON14" s="12"/>
      <c r="OOO14" s="12"/>
      <c r="OOP14" s="12"/>
      <c r="OOQ14" s="12"/>
      <c r="OOR14" s="12"/>
      <c r="OOS14" s="12"/>
      <c r="OOT14" s="12"/>
      <c r="OOU14" s="12"/>
      <c r="OOV14" s="12"/>
      <c r="OOW14" s="12"/>
      <c r="OOX14" s="12"/>
      <c r="OOY14" s="12"/>
      <c r="OOZ14" s="12"/>
      <c r="OPA14" s="12"/>
      <c r="OPB14" s="12"/>
      <c r="OPC14" s="12"/>
      <c r="OPD14" s="12"/>
      <c r="OPE14" s="12"/>
      <c r="OPF14" s="12"/>
      <c r="OPG14" s="12"/>
      <c r="OPH14" s="12"/>
      <c r="OPI14" s="12"/>
      <c r="OPJ14" s="12"/>
      <c r="OPK14" s="12"/>
      <c r="OPL14" s="12"/>
      <c r="OPM14" s="12"/>
      <c r="OPN14" s="12"/>
      <c r="OPO14" s="12"/>
      <c r="OPP14" s="12"/>
      <c r="OPQ14" s="12"/>
      <c r="OPR14" s="12"/>
      <c r="OPS14" s="12"/>
      <c r="OPT14" s="12"/>
      <c r="OPU14" s="12"/>
      <c r="OPV14" s="12"/>
      <c r="OPW14" s="12"/>
      <c r="OPX14" s="12"/>
      <c r="OPY14" s="12"/>
      <c r="OPZ14" s="12"/>
      <c r="OQA14" s="12"/>
      <c r="OQB14" s="12"/>
      <c r="OQC14" s="12"/>
      <c r="OQD14" s="12"/>
      <c r="OQE14" s="12"/>
      <c r="OQF14" s="12"/>
      <c r="OQG14" s="12"/>
      <c r="OQH14" s="12"/>
      <c r="OQI14" s="12"/>
      <c r="OQJ14" s="12"/>
      <c r="OQK14" s="12"/>
      <c r="OQL14" s="12"/>
      <c r="OQM14" s="12"/>
      <c r="OQN14" s="12"/>
      <c r="OQO14" s="12"/>
      <c r="OQP14" s="12"/>
      <c r="OQQ14" s="12"/>
      <c r="OQR14" s="12"/>
      <c r="OQS14" s="12"/>
      <c r="OQT14" s="12"/>
      <c r="OQU14" s="12"/>
      <c r="OQV14" s="12"/>
      <c r="OQW14" s="12"/>
      <c r="OQX14" s="12"/>
      <c r="OQY14" s="12"/>
      <c r="OQZ14" s="12"/>
      <c r="ORA14" s="12"/>
      <c r="ORB14" s="12"/>
      <c r="ORC14" s="12"/>
      <c r="ORD14" s="12"/>
      <c r="ORE14" s="12"/>
      <c r="ORF14" s="12"/>
      <c r="ORG14" s="12"/>
      <c r="ORH14" s="12"/>
      <c r="ORI14" s="12"/>
      <c r="ORJ14" s="12"/>
      <c r="ORK14" s="12"/>
      <c r="ORL14" s="12"/>
      <c r="ORM14" s="12"/>
      <c r="ORN14" s="12"/>
      <c r="ORO14" s="12"/>
      <c r="ORP14" s="12"/>
      <c r="ORQ14" s="12"/>
      <c r="ORR14" s="12"/>
      <c r="ORS14" s="12"/>
      <c r="ORT14" s="12"/>
      <c r="ORU14" s="12"/>
      <c r="ORV14" s="12"/>
      <c r="ORW14" s="12"/>
      <c r="ORX14" s="12"/>
      <c r="ORY14" s="12"/>
      <c r="ORZ14" s="12"/>
      <c r="OSA14" s="12"/>
      <c r="OSB14" s="12"/>
      <c r="OSC14" s="12"/>
      <c r="OSD14" s="12"/>
      <c r="OSE14" s="12"/>
      <c r="OSF14" s="12"/>
      <c r="OSG14" s="12"/>
      <c r="OSH14" s="12"/>
      <c r="OSI14" s="12"/>
      <c r="OSJ14" s="12"/>
      <c r="OSK14" s="12"/>
      <c r="OSL14" s="12"/>
      <c r="OSM14" s="12"/>
      <c r="OSN14" s="12"/>
      <c r="OSO14" s="12"/>
      <c r="OSP14" s="12"/>
      <c r="OSQ14" s="12"/>
      <c r="OSR14" s="12"/>
      <c r="OSS14" s="12"/>
      <c r="OST14" s="12"/>
      <c r="OSU14" s="12"/>
      <c r="OSV14" s="12"/>
      <c r="OSW14" s="12"/>
      <c r="OSX14" s="12"/>
      <c r="OSY14" s="12"/>
      <c r="OSZ14" s="12"/>
      <c r="OTA14" s="12"/>
      <c r="OTB14" s="12"/>
      <c r="OTC14" s="12"/>
      <c r="OTD14" s="12"/>
      <c r="OTE14" s="12"/>
      <c r="OTF14" s="12"/>
      <c r="OTG14" s="12"/>
      <c r="OTH14" s="12"/>
      <c r="OTI14" s="12"/>
      <c r="OTJ14" s="12"/>
      <c r="OTK14" s="12"/>
      <c r="OTL14" s="12"/>
      <c r="OTM14" s="12"/>
      <c r="OTN14" s="12"/>
      <c r="OTO14" s="12"/>
      <c r="OTP14" s="12"/>
      <c r="OTQ14" s="12"/>
      <c r="OTR14" s="12"/>
      <c r="OTS14" s="12"/>
      <c r="OTT14" s="12"/>
      <c r="OTU14" s="12"/>
      <c r="OTV14" s="12"/>
      <c r="OTW14" s="12"/>
      <c r="OTX14" s="12"/>
      <c r="OTY14" s="12"/>
      <c r="OTZ14" s="12"/>
      <c r="OUA14" s="12"/>
      <c r="OUB14" s="12"/>
      <c r="OUC14" s="12"/>
      <c r="OUD14" s="12"/>
      <c r="OUE14" s="12"/>
      <c r="OUF14" s="12"/>
      <c r="OUG14" s="12"/>
      <c r="OUH14" s="12"/>
      <c r="OUI14" s="12"/>
      <c r="OUJ14" s="12"/>
      <c r="OUK14" s="12"/>
      <c r="OUL14" s="12"/>
      <c r="OUM14" s="12"/>
      <c r="OUN14" s="12"/>
      <c r="OUO14" s="12"/>
      <c r="OUP14" s="12"/>
      <c r="OUQ14" s="12"/>
      <c r="OUR14" s="12"/>
      <c r="OUS14" s="12"/>
      <c r="OUT14" s="12"/>
      <c r="OUU14" s="12"/>
      <c r="OUV14" s="12"/>
      <c r="OUW14" s="12"/>
      <c r="OUX14" s="12"/>
      <c r="OUY14" s="12"/>
      <c r="OUZ14" s="12"/>
      <c r="OVA14" s="12"/>
      <c r="OVB14" s="12"/>
      <c r="OVC14" s="12"/>
      <c r="OVD14" s="12"/>
      <c r="OVE14" s="12"/>
      <c r="OVF14" s="12"/>
      <c r="OVG14" s="12"/>
      <c r="OVH14" s="12"/>
      <c r="OVI14" s="12"/>
      <c r="OVJ14" s="12"/>
      <c r="OVK14" s="12"/>
      <c r="OVL14" s="12"/>
      <c r="OVM14" s="12"/>
      <c r="OVN14" s="12"/>
      <c r="OVO14" s="12"/>
      <c r="OVP14" s="12"/>
      <c r="OVQ14" s="12"/>
      <c r="OVR14" s="12"/>
      <c r="OVS14" s="12"/>
      <c r="OVT14" s="12"/>
      <c r="OVU14" s="12"/>
      <c r="OVV14" s="12"/>
      <c r="OVW14" s="12"/>
      <c r="OVX14" s="12"/>
      <c r="OVY14" s="12"/>
      <c r="OVZ14" s="12"/>
      <c r="OWA14" s="12"/>
      <c r="OWB14" s="12"/>
      <c r="OWC14" s="12"/>
      <c r="OWD14" s="12"/>
      <c r="OWE14" s="12"/>
      <c r="OWF14" s="12"/>
      <c r="OWG14" s="12"/>
      <c r="OWH14" s="12"/>
      <c r="OWI14" s="12"/>
      <c r="OWJ14" s="12"/>
      <c r="OWK14" s="12"/>
      <c r="OWL14" s="12"/>
      <c r="OWM14" s="12"/>
      <c r="OWN14" s="12"/>
      <c r="OWO14" s="12"/>
      <c r="OWP14" s="12"/>
      <c r="OWQ14" s="12"/>
      <c r="OWR14" s="12"/>
      <c r="OWS14" s="12"/>
      <c r="OWT14" s="12"/>
      <c r="OWU14" s="12"/>
      <c r="OWV14" s="12"/>
      <c r="OWW14" s="12"/>
      <c r="OWX14" s="12"/>
      <c r="OWY14" s="12"/>
      <c r="OWZ14" s="12"/>
      <c r="OXA14" s="12"/>
      <c r="OXB14" s="12"/>
      <c r="OXC14" s="12"/>
      <c r="OXD14" s="12"/>
      <c r="OXE14" s="12"/>
      <c r="OXF14" s="12"/>
      <c r="OXG14" s="12"/>
      <c r="OXH14" s="12"/>
      <c r="OXI14" s="12"/>
      <c r="OXJ14" s="12"/>
      <c r="OXK14" s="12"/>
      <c r="OXL14" s="12"/>
      <c r="OXM14" s="12"/>
      <c r="OXN14" s="12"/>
      <c r="OXO14" s="12"/>
      <c r="OXP14" s="12"/>
      <c r="OXQ14" s="12"/>
      <c r="OXR14" s="12"/>
      <c r="OXS14" s="12"/>
      <c r="OXT14" s="12"/>
      <c r="OXU14" s="12"/>
      <c r="OXV14" s="12"/>
      <c r="OXW14" s="12"/>
      <c r="OXX14" s="12"/>
      <c r="OXY14" s="12"/>
      <c r="OXZ14" s="12"/>
      <c r="OYA14" s="12"/>
      <c r="OYB14" s="12"/>
      <c r="OYC14" s="12"/>
      <c r="OYD14" s="12"/>
      <c r="OYE14" s="12"/>
      <c r="OYF14" s="12"/>
      <c r="OYG14" s="12"/>
      <c r="OYH14" s="12"/>
      <c r="OYI14" s="12"/>
      <c r="OYJ14" s="12"/>
      <c r="OYK14" s="12"/>
      <c r="OYL14" s="12"/>
      <c r="OYM14" s="12"/>
      <c r="OYN14" s="12"/>
      <c r="OYO14" s="12"/>
      <c r="OYP14" s="12"/>
      <c r="OYQ14" s="12"/>
      <c r="OYR14" s="12"/>
      <c r="OYS14" s="12"/>
      <c r="OYT14" s="12"/>
      <c r="OYU14" s="12"/>
      <c r="OYV14" s="12"/>
      <c r="OYW14" s="12"/>
      <c r="OYX14" s="12"/>
      <c r="OYY14" s="12"/>
      <c r="OYZ14" s="12"/>
      <c r="OZA14" s="12"/>
      <c r="OZB14" s="12"/>
      <c r="OZC14" s="12"/>
      <c r="OZD14" s="12"/>
      <c r="OZE14" s="12"/>
      <c r="OZF14" s="12"/>
      <c r="OZG14" s="12"/>
      <c r="OZH14" s="12"/>
      <c r="OZI14" s="12"/>
      <c r="OZJ14" s="12"/>
      <c r="OZK14" s="12"/>
      <c r="OZL14" s="12"/>
      <c r="OZM14" s="12"/>
      <c r="OZN14" s="12"/>
      <c r="OZO14" s="12"/>
      <c r="OZP14" s="12"/>
      <c r="OZQ14" s="12"/>
      <c r="OZR14" s="12"/>
      <c r="OZS14" s="12"/>
      <c r="OZT14" s="12"/>
      <c r="OZU14" s="12"/>
      <c r="OZV14" s="12"/>
      <c r="OZW14" s="12"/>
      <c r="OZX14" s="12"/>
      <c r="OZY14" s="12"/>
      <c r="OZZ14" s="12"/>
      <c r="PAA14" s="12"/>
      <c r="PAB14" s="12"/>
      <c r="PAC14" s="12"/>
      <c r="PAD14" s="12"/>
      <c r="PAE14" s="12"/>
      <c r="PAF14" s="12"/>
      <c r="PAG14" s="12"/>
      <c r="PAH14" s="12"/>
      <c r="PAI14" s="12"/>
      <c r="PAJ14" s="12"/>
      <c r="PAK14" s="12"/>
      <c r="PAL14" s="12"/>
      <c r="PAM14" s="12"/>
      <c r="PAN14" s="12"/>
      <c r="PAO14" s="12"/>
      <c r="PAP14" s="12"/>
      <c r="PAQ14" s="12"/>
      <c r="PAR14" s="12"/>
      <c r="PAS14" s="12"/>
      <c r="PAT14" s="12"/>
      <c r="PAU14" s="12"/>
      <c r="PAV14" s="12"/>
      <c r="PAW14" s="12"/>
      <c r="PAX14" s="12"/>
      <c r="PAY14" s="12"/>
      <c r="PAZ14" s="12"/>
      <c r="PBA14" s="12"/>
      <c r="PBB14" s="12"/>
      <c r="PBC14" s="12"/>
      <c r="PBD14" s="12"/>
      <c r="PBE14" s="12"/>
      <c r="PBF14" s="12"/>
      <c r="PBG14" s="12"/>
      <c r="PBH14" s="12"/>
      <c r="PBI14" s="12"/>
      <c r="PBJ14" s="12"/>
      <c r="PBK14" s="12"/>
      <c r="PBL14" s="12"/>
      <c r="PBM14" s="12"/>
      <c r="PBN14" s="12"/>
      <c r="PBO14" s="12"/>
      <c r="PBP14" s="12"/>
      <c r="PBQ14" s="12"/>
      <c r="PBR14" s="12"/>
      <c r="PBS14" s="12"/>
      <c r="PBT14" s="12"/>
      <c r="PBU14" s="12"/>
      <c r="PBV14" s="12"/>
      <c r="PBW14" s="12"/>
      <c r="PBX14" s="12"/>
      <c r="PBY14" s="12"/>
      <c r="PBZ14" s="12"/>
      <c r="PCA14" s="12"/>
      <c r="PCB14" s="12"/>
      <c r="PCC14" s="12"/>
      <c r="PCD14" s="12"/>
      <c r="PCE14" s="12"/>
      <c r="PCF14" s="12"/>
      <c r="PCG14" s="12"/>
      <c r="PCH14" s="12"/>
      <c r="PCI14" s="12"/>
      <c r="PCJ14" s="12"/>
      <c r="PCK14" s="12"/>
      <c r="PCL14" s="12"/>
      <c r="PCM14" s="12"/>
      <c r="PCN14" s="12"/>
      <c r="PCO14" s="12"/>
      <c r="PCP14" s="12"/>
      <c r="PCQ14" s="12"/>
      <c r="PCR14" s="12"/>
      <c r="PCS14" s="12"/>
      <c r="PCT14" s="12"/>
      <c r="PCU14" s="12"/>
      <c r="PCV14" s="12"/>
      <c r="PCW14" s="12"/>
      <c r="PCX14" s="12"/>
      <c r="PCY14" s="12"/>
      <c r="PCZ14" s="12"/>
      <c r="PDA14" s="12"/>
      <c r="PDB14" s="12"/>
      <c r="PDC14" s="12"/>
      <c r="PDD14" s="12"/>
      <c r="PDE14" s="12"/>
      <c r="PDF14" s="12"/>
      <c r="PDG14" s="12"/>
      <c r="PDH14" s="12"/>
      <c r="PDI14" s="12"/>
      <c r="PDJ14" s="12"/>
      <c r="PDK14" s="12"/>
      <c r="PDL14" s="12"/>
      <c r="PDM14" s="12"/>
      <c r="PDN14" s="12"/>
      <c r="PDO14" s="12"/>
      <c r="PDP14" s="12"/>
      <c r="PDQ14" s="12"/>
      <c r="PDR14" s="12"/>
      <c r="PDS14" s="12"/>
      <c r="PDT14" s="12"/>
      <c r="PDU14" s="12"/>
      <c r="PDV14" s="12"/>
      <c r="PDW14" s="12"/>
      <c r="PDX14" s="12"/>
      <c r="PDY14" s="12"/>
      <c r="PDZ14" s="12"/>
      <c r="PEA14" s="12"/>
      <c r="PEB14" s="12"/>
      <c r="PEC14" s="12"/>
      <c r="PED14" s="12"/>
      <c r="PEE14" s="12"/>
      <c r="PEF14" s="12"/>
      <c r="PEG14" s="12"/>
      <c r="PEH14" s="12"/>
      <c r="PEI14" s="12"/>
      <c r="PEJ14" s="12"/>
      <c r="PEK14" s="12"/>
      <c r="PEL14" s="12"/>
      <c r="PEM14" s="12"/>
      <c r="PEN14" s="12"/>
      <c r="PEO14" s="12"/>
      <c r="PEP14" s="12"/>
      <c r="PEQ14" s="12"/>
      <c r="PER14" s="12"/>
      <c r="PES14" s="12"/>
      <c r="PET14" s="12"/>
      <c r="PEU14" s="12"/>
      <c r="PEV14" s="12"/>
      <c r="PEW14" s="12"/>
      <c r="PEX14" s="12"/>
      <c r="PEY14" s="12"/>
      <c r="PEZ14" s="12"/>
      <c r="PFA14" s="12"/>
      <c r="PFB14" s="12"/>
      <c r="PFC14" s="12"/>
      <c r="PFD14" s="12"/>
      <c r="PFE14" s="12"/>
      <c r="PFF14" s="12"/>
      <c r="PFG14" s="12"/>
      <c r="PFH14" s="12"/>
      <c r="PFI14" s="12"/>
      <c r="PFJ14" s="12"/>
      <c r="PFK14" s="12"/>
      <c r="PFL14" s="12"/>
      <c r="PFM14" s="12"/>
      <c r="PFN14" s="12"/>
      <c r="PFO14" s="12"/>
      <c r="PFP14" s="12"/>
      <c r="PFQ14" s="12"/>
      <c r="PFR14" s="12"/>
      <c r="PFS14" s="12"/>
      <c r="PFT14" s="12"/>
      <c r="PFU14" s="12"/>
      <c r="PFV14" s="12"/>
      <c r="PFW14" s="12"/>
      <c r="PFX14" s="12"/>
      <c r="PFY14" s="12"/>
      <c r="PFZ14" s="12"/>
      <c r="PGA14" s="12"/>
      <c r="PGB14" s="12"/>
      <c r="PGC14" s="12"/>
      <c r="PGD14" s="12"/>
      <c r="PGE14" s="12"/>
      <c r="PGF14" s="12"/>
      <c r="PGG14" s="12"/>
      <c r="PGH14" s="12"/>
      <c r="PGI14" s="12"/>
      <c r="PGJ14" s="12"/>
      <c r="PGK14" s="12"/>
      <c r="PGL14" s="12"/>
      <c r="PGM14" s="12"/>
      <c r="PGN14" s="12"/>
      <c r="PGO14" s="12"/>
      <c r="PGP14" s="12"/>
      <c r="PGQ14" s="12"/>
      <c r="PGR14" s="12"/>
      <c r="PGS14" s="12"/>
      <c r="PGT14" s="12"/>
      <c r="PGU14" s="12"/>
      <c r="PGV14" s="12"/>
      <c r="PGW14" s="12"/>
      <c r="PGX14" s="12"/>
      <c r="PGY14" s="12"/>
      <c r="PGZ14" s="12"/>
      <c r="PHA14" s="12"/>
      <c r="PHB14" s="12"/>
      <c r="PHC14" s="12"/>
      <c r="PHD14" s="12"/>
      <c r="PHE14" s="12"/>
      <c r="PHF14" s="12"/>
      <c r="PHG14" s="12"/>
      <c r="PHH14" s="12"/>
      <c r="PHI14" s="12"/>
      <c r="PHJ14" s="12"/>
      <c r="PHK14" s="12"/>
      <c r="PHL14" s="12"/>
      <c r="PHM14" s="12"/>
      <c r="PHN14" s="12"/>
      <c r="PHO14" s="12"/>
      <c r="PHP14" s="12"/>
      <c r="PHQ14" s="12"/>
      <c r="PHR14" s="12"/>
      <c r="PHS14" s="12"/>
      <c r="PHT14" s="12"/>
      <c r="PHU14" s="12"/>
      <c r="PHV14" s="12"/>
      <c r="PHW14" s="12"/>
      <c r="PHX14" s="12"/>
      <c r="PHY14" s="12"/>
      <c r="PHZ14" s="12"/>
      <c r="PIA14" s="12"/>
      <c r="PIB14" s="12"/>
      <c r="PIC14" s="12"/>
      <c r="PID14" s="12"/>
      <c r="PIE14" s="12"/>
      <c r="PIF14" s="12"/>
      <c r="PIG14" s="12"/>
      <c r="PIH14" s="12"/>
      <c r="PII14" s="12"/>
      <c r="PIJ14" s="12"/>
      <c r="PIK14" s="12"/>
      <c r="PIL14" s="12"/>
      <c r="PIM14" s="12"/>
      <c r="PIN14" s="12"/>
      <c r="PIO14" s="12"/>
      <c r="PIP14" s="12"/>
      <c r="PIQ14" s="12"/>
      <c r="PIR14" s="12"/>
      <c r="PIS14" s="12"/>
      <c r="PIT14" s="12"/>
      <c r="PIU14" s="12"/>
      <c r="PIV14" s="12"/>
      <c r="PIW14" s="12"/>
      <c r="PIX14" s="12"/>
      <c r="PIY14" s="12"/>
      <c r="PIZ14" s="12"/>
      <c r="PJA14" s="12"/>
      <c r="PJB14" s="12"/>
      <c r="PJC14" s="12"/>
      <c r="PJD14" s="12"/>
      <c r="PJE14" s="12"/>
      <c r="PJF14" s="12"/>
      <c r="PJG14" s="12"/>
      <c r="PJH14" s="12"/>
      <c r="PJI14" s="12"/>
      <c r="PJJ14" s="12"/>
      <c r="PJK14" s="12"/>
      <c r="PJL14" s="12"/>
      <c r="PJM14" s="12"/>
      <c r="PJN14" s="12"/>
      <c r="PJO14" s="12"/>
      <c r="PJP14" s="12"/>
      <c r="PJQ14" s="12"/>
      <c r="PJR14" s="12"/>
      <c r="PJS14" s="12"/>
      <c r="PJT14" s="12"/>
      <c r="PJU14" s="12"/>
      <c r="PJV14" s="12"/>
      <c r="PJW14" s="12"/>
      <c r="PJX14" s="12"/>
      <c r="PJY14" s="12"/>
      <c r="PJZ14" s="12"/>
      <c r="PKA14" s="12"/>
      <c r="PKB14" s="12"/>
      <c r="PKC14" s="12"/>
      <c r="PKD14" s="12"/>
      <c r="PKE14" s="12"/>
      <c r="PKF14" s="12"/>
      <c r="PKG14" s="12"/>
      <c r="PKH14" s="12"/>
      <c r="PKI14" s="12"/>
      <c r="PKJ14" s="12"/>
      <c r="PKK14" s="12"/>
      <c r="PKL14" s="12"/>
      <c r="PKM14" s="12"/>
      <c r="PKN14" s="12"/>
      <c r="PKO14" s="12"/>
      <c r="PKP14" s="12"/>
      <c r="PKQ14" s="12"/>
      <c r="PKR14" s="12"/>
      <c r="PKS14" s="12"/>
      <c r="PKT14" s="12"/>
      <c r="PKU14" s="12"/>
      <c r="PKV14" s="12"/>
      <c r="PKW14" s="12"/>
      <c r="PKX14" s="12"/>
      <c r="PKY14" s="12"/>
      <c r="PKZ14" s="12"/>
      <c r="PLA14" s="12"/>
      <c r="PLB14" s="12"/>
      <c r="PLC14" s="12"/>
      <c r="PLD14" s="12"/>
      <c r="PLE14" s="12"/>
      <c r="PLF14" s="12"/>
      <c r="PLG14" s="12"/>
      <c r="PLH14" s="12"/>
      <c r="PLI14" s="12"/>
      <c r="PLJ14" s="12"/>
      <c r="PLK14" s="12"/>
      <c r="PLL14" s="12"/>
      <c r="PLM14" s="12"/>
      <c r="PLN14" s="12"/>
      <c r="PLO14" s="12"/>
      <c r="PLP14" s="12"/>
      <c r="PLQ14" s="12"/>
      <c r="PLR14" s="12"/>
      <c r="PLS14" s="12"/>
      <c r="PLT14" s="12"/>
      <c r="PLU14" s="12"/>
      <c r="PLV14" s="12"/>
      <c r="PLW14" s="12"/>
      <c r="PLX14" s="12"/>
      <c r="PLY14" s="12"/>
      <c r="PLZ14" s="12"/>
      <c r="PMA14" s="12"/>
      <c r="PMB14" s="12"/>
      <c r="PMC14" s="12"/>
      <c r="PMD14" s="12"/>
      <c r="PME14" s="12"/>
      <c r="PMF14" s="12"/>
      <c r="PMG14" s="12"/>
      <c r="PMH14" s="12"/>
      <c r="PMI14" s="12"/>
      <c r="PMJ14" s="12"/>
      <c r="PMK14" s="12"/>
      <c r="PML14" s="12"/>
      <c r="PMM14" s="12"/>
      <c r="PMN14" s="12"/>
      <c r="PMO14" s="12"/>
      <c r="PMP14" s="12"/>
      <c r="PMQ14" s="12"/>
      <c r="PMR14" s="12"/>
      <c r="PMS14" s="12"/>
      <c r="PMT14" s="12"/>
      <c r="PMU14" s="12"/>
      <c r="PMV14" s="12"/>
      <c r="PMW14" s="12"/>
      <c r="PMX14" s="12"/>
      <c r="PMY14" s="12"/>
      <c r="PMZ14" s="12"/>
      <c r="PNA14" s="12"/>
      <c r="PNB14" s="12"/>
      <c r="PNC14" s="12"/>
      <c r="PND14" s="12"/>
      <c r="PNE14" s="12"/>
      <c r="PNF14" s="12"/>
      <c r="PNG14" s="12"/>
      <c r="PNH14" s="12"/>
      <c r="PNI14" s="12"/>
      <c r="PNJ14" s="12"/>
      <c r="PNK14" s="12"/>
      <c r="PNL14" s="12"/>
      <c r="PNM14" s="12"/>
      <c r="PNN14" s="12"/>
      <c r="PNO14" s="12"/>
      <c r="PNP14" s="12"/>
      <c r="PNQ14" s="12"/>
      <c r="PNR14" s="12"/>
      <c r="PNS14" s="12"/>
      <c r="PNT14" s="12"/>
      <c r="PNU14" s="12"/>
      <c r="PNV14" s="12"/>
      <c r="PNW14" s="12"/>
      <c r="PNX14" s="12"/>
      <c r="PNY14" s="12"/>
      <c r="PNZ14" s="12"/>
      <c r="POA14" s="12"/>
      <c r="POB14" s="12"/>
      <c r="POC14" s="12"/>
      <c r="POD14" s="12"/>
      <c r="POE14" s="12"/>
      <c r="POF14" s="12"/>
      <c r="POG14" s="12"/>
      <c r="POH14" s="12"/>
      <c r="POI14" s="12"/>
      <c r="POJ14" s="12"/>
      <c r="POK14" s="12"/>
      <c r="POL14" s="12"/>
      <c r="POM14" s="12"/>
      <c r="PON14" s="12"/>
      <c r="POO14" s="12"/>
      <c r="POP14" s="12"/>
      <c r="POQ14" s="12"/>
      <c r="POR14" s="12"/>
      <c r="POS14" s="12"/>
      <c r="POT14" s="12"/>
      <c r="POU14" s="12"/>
      <c r="POV14" s="12"/>
      <c r="POW14" s="12"/>
      <c r="POX14" s="12"/>
      <c r="POY14" s="12"/>
      <c r="POZ14" s="12"/>
      <c r="PPA14" s="12"/>
      <c r="PPB14" s="12"/>
      <c r="PPC14" s="12"/>
      <c r="PPD14" s="12"/>
      <c r="PPE14" s="12"/>
      <c r="PPF14" s="12"/>
      <c r="PPG14" s="12"/>
      <c r="PPH14" s="12"/>
      <c r="PPI14" s="12"/>
      <c r="PPJ14" s="12"/>
      <c r="PPK14" s="12"/>
      <c r="PPL14" s="12"/>
      <c r="PPM14" s="12"/>
      <c r="PPN14" s="12"/>
      <c r="PPO14" s="12"/>
      <c r="PPP14" s="12"/>
      <c r="PPQ14" s="12"/>
      <c r="PPR14" s="12"/>
      <c r="PPS14" s="12"/>
      <c r="PPT14" s="12"/>
      <c r="PPU14" s="12"/>
      <c r="PPV14" s="12"/>
      <c r="PPW14" s="12"/>
      <c r="PPX14" s="12"/>
      <c r="PPY14" s="12"/>
      <c r="PPZ14" s="12"/>
      <c r="PQA14" s="12"/>
      <c r="PQB14" s="12"/>
      <c r="PQC14" s="12"/>
      <c r="PQD14" s="12"/>
      <c r="PQE14" s="12"/>
      <c r="PQF14" s="12"/>
      <c r="PQG14" s="12"/>
      <c r="PQH14" s="12"/>
      <c r="PQI14" s="12"/>
      <c r="PQJ14" s="12"/>
      <c r="PQK14" s="12"/>
      <c r="PQL14" s="12"/>
      <c r="PQM14" s="12"/>
      <c r="PQN14" s="12"/>
      <c r="PQO14" s="12"/>
      <c r="PQP14" s="12"/>
      <c r="PQQ14" s="12"/>
      <c r="PQR14" s="12"/>
      <c r="PQS14" s="12"/>
      <c r="PQT14" s="12"/>
      <c r="PQU14" s="12"/>
      <c r="PQV14" s="12"/>
      <c r="PQW14" s="12"/>
      <c r="PQX14" s="12"/>
      <c r="PQY14" s="12"/>
      <c r="PQZ14" s="12"/>
      <c r="PRA14" s="12"/>
      <c r="PRB14" s="12"/>
      <c r="PRC14" s="12"/>
      <c r="PRD14" s="12"/>
      <c r="PRE14" s="12"/>
      <c r="PRF14" s="12"/>
      <c r="PRG14" s="12"/>
      <c r="PRH14" s="12"/>
      <c r="PRI14" s="12"/>
      <c r="PRJ14" s="12"/>
      <c r="PRK14" s="12"/>
      <c r="PRL14" s="12"/>
      <c r="PRM14" s="12"/>
      <c r="PRN14" s="12"/>
      <c r="PRO14" s="12"/>
      <c r="PRP14" s="12"/>
      <c r="PRQ14" s="12"/>
      <c r="PRR14" s="12"/>
      <c r="PRS14" s="12"/>
      <c r="PRT14" s="12"/>
      <c r="PRU14" s="12"/>
      <c r="PRV14" s="12"/>
      <c r="PRW14" s="12"/>
      <c r="PRX14" s="12"/>
      <c r="PRY14" s="12"/>
      <c r="PRZ14" s="12"/>
      <c r="PSA14" s="12"/>
      <c r="PSB14" s="12"/>
      <c r="PSC14" s="12"/>
      <c r="PSD14" s="12"/>
      <c r="PSE14" s="12"/>
      <c r="PSF14" s="12"/>
      <c r="PSG14" s="12"/>
      <c r="PSH14" s="12"/>
      <c r="PSI14" s="12"/>
      <c r="PSJ14" s="12"/>
      <c r="PSK14" s="12"/>
      <c r="PSL14" s="12"/>
      <c r="PSM14" s="12"/>
      <c r="PSN14" s="12"/>
      <c r="PSO14" s="12"/>
      <c r="PSP14" s="12"/>
      <c r="PSQ14" s="12"/>
      <c r="PSR14" s="12"/>
      <c r="PSS14" s="12"/>
      <c r="PST14" s="12"/>
      <c r="PSU14" s="12"/>
      <c r="PSV14" s="12"/>
      <c r="PSW14" s="12"/>
      <c r="PSX14" s="12"/>
      <c r="PSY14" s="12"/>
      <c r="PSZ14" s="12"/>
      <c r="PTA14" s="12"/>
      <c r="PTB14" s="12"/>
      <c r="PTC14" s="12"/>
      <c r="PTD14" s="12"/>
      <c r="PTE14" s="12"/>
      <c r="PTF14" s="12"/>
      <c r="PTG14" s="12"/>
      <c r="PTH14" s="12"/>
      <c r="PTI14" s="12"/>
      <c r="PTJ14" s="12"/>
      <c r="PTK14" s="12"/>
      <c r="PTL14" s="12"/>
      <c r="PTM14" s="12"/>
      <c r="PTN14" s="12"/>
      <c r="PTO14" s="12"/>
      <c r="PTP14" s="12"/>
      <c r="PTQ14" s="12"/>
      <c r="PTR14" s="12"/>
      <c r="PTS14" s="12"/>
      <c r="PTT14" s="12"/>
      <c r="PTU14" s="12"/>
      <c r="PTV14" s="12"/>
      <c r="PTW14" s="12"/>
      <c r="PTX14" s="12"/>
      <c r="PTY14" s="12"/>
      <c r="PTZ14" s="12"/>
      <c r="PUA14" s="12"/>
      <c r="PUB14" s="12"/>
      <c r="PUC14" s="12"/>
      <c r="PUD14" s="12"/>
      <c r="PUE14" s="12"/>
      <c r="PUF14" s="12"/>
      <c r="PUG14" s="12"/>
      <c r="PUH14" s="12"/>
      <c r="PUI14" s="12"/>
      <c r="PUJ14" s="12"/>
      <c r="PUK14" s="12"/>
      <c r="PUL14" s="12"/>
      <c r="PUM14" s="12"/>
      <c r="PUN14" s="12"/>
      <c r="PUO14" s="12"/>
      <c r="PUP14" s="12"/>
      <c r="PUQ14" s="12"/>
      <c r="PUR14" s="12"/>
      <c r="PUS14" s="12"/>
      <c r="PUT14" s="12"/>
      <c r="PUU14" s="12"/>
      <c r="PUV14" s="12"/>
      <c r="PUW14" s="12"/>
      <c r="PUX14" s="12"/>
      <c r="PUY14" s="12"/>
      <c r="PUZ14" s="12"/>
      <c r="PVA14" s="12"/>
      <c r="PVB14" s="12"/>
      <c r="PVC14" s="12"/>
      <c r="PVD14" s="12"/>
      <c r="PVE14" s="12"/>
      <c r="PVF14" s="12"/>
      <c r="PVG14" s="12"/>
      <c r="PVH14" s="12"/>
      <c r="PVI14" s="12"/>
      <c r="PVJ14" s="12"/>
      <c r="PVK14" s="12"/>
      <c r="PVL14" s="12"/>
      <c r="PVM14" s="12"/>
      <c r="PVN14" s="12"/>
      <c r="PVO14" s="12"/>
      <c r="PVP14" s="12"/>
      <c r="PVQ14" s="12"/>
      <c r="PVR14" s="12"/>
      <c r="PVS14" s="12"/>
      <c r="PVT14" s="12"/>
      <c r="PVU14" s="12"/>
      <c r="PVV14" s="12"/>
      <c r="PVW14" s="12"/>
      <c r="PVX14" s="12"/>
      <c r="PVY14" s="12"/>
      <c r="PVZ14" s="12"/>
      <c r="PWA14" s="12"/>
      <c r="PWB14" s="12"/>
      <c r="PWC14" s="12"/>
      <c r="PWD14" s="12"/>
      <c r="PWE14" s="12"/>
      <c r="PWF14" s="12"/>
      <c r="PWG14" s="12"/>
      <c r="PWH14" s="12"/>
      <c r="PWI14" s="12"/>
      <c r="PWJ14" s="12"/>
      <c r="PWK14" s="12"/>
      <c r="PWL14" s="12"/>
      <c r="PWM14" s="12"/>
      <c r="PWN14" s="12"/>
      <c r="PWO14" s="12"/>
      <c r="PWP14" s="12"/>
      <c r="PWQ14" s="12"/>
      <c r="PWR14" s="12"/>
      <c r="PWS14" s="12"/>
      <c r="PWT14" s="12"/>
      <c r="PWU14" s="12"/>
      <c r="PWV14" s="12"/>
      <c r="PWW14" s="12"/>
      <c r="PWX14" s="12"/>
      <c r="PWY14" s="12"/>
      <c r="PWZ14" s="12"/>
      <c r="PXA14" s="12"/>
      <c r="PXB14" s="12"/>
      <c r="PXC14" s="12"/>
      <c r="PXD14" s="12"/>
      <c r="PXE14" s="12"/>
      <c r="PXF14" s="12"/>
      <c r="PXG14" s="12"/>
      <c r="PXH14" s="12"/>
      <c r="PXI14" s="12"/>
      <c r="PXJ14" s="12"/>
      <c r="PXK14" s="12"/>
      <c r="PXL14" s="12"/>
      <c r="PXM14" s="12"/>
      <c r="PXN14" s="12"/>
      <c r="PXO14" s="12"/>
      <c r="PXP14" s="12"/>
      <c r="PXQ14" s="12"/>
      <c r="PXR14" s="12"/>
      <c r="PXS14" s="12"/>
      <c r="PXT14" s="12"/>
      <c r="PXU14" s="12"/>
      <c r="PXV14" s="12"/>
      <c r="PXW14" s="12"/>
      <c r="PXX14" s="12"/>
      <c r="PXY14" s="12"/>
      <c r="PXZ14" s="12"/>
      <c r="PYA14" s="12"/>
      <c r="PYB14" s="12"/>
      <c r="PYC14" s="12"/>
      <c r="PYD14" s="12"/>
      <c r="PYE14" s="12"/>
      <c r="PYF14" s="12"/>
      <c r="PYG14" s="12"/>
      <c r="PYH14" s="12"/>
      <c r="PYI14" s="12"/>
      <c r="PYJ14" s="12"/>
      <c r="PYK14" s="12"/>
      <c r="PYL14" s="12"/>
      <c r="PYM14" s="12"/>
      <c r="PYN14" s="12"/>
      <c r="PYO14" s="12"/>
      <c r="PYP14" s="12"/>
      <c r="PYQ14" s="12"/>
      <c r="PYR14" s="12"/>
      <c r="PYS14" s="12"/>
      <c r="PYT14" s="12"/>
      <c r="PYU14" s="12"/>
      <c r="PYV14" s="12"/>
      <c r="PYW14" s="12"/>
      <c r="PYX14" s="12"/>
      <c r="PYY14" s="12"/>
      <c r="PYZ14" s="12"/>
      <c r="PZA14" s="12"/>
      <c r="PZB14" s="12"/>
      <c r="PZC14" s="12"/>
      <c r="PZD14" s="12"/>
      <c r="PZE14" s="12"/>
      <c r="PZF14" s="12"/>
      <c r="PZG14" s="12"/>
      <c r="PZH14" s="12"/>
      <c r="PZI14" s="12"/>
      <c r="PZJ14" s="12"/>
      <c r="PZK14" s="12"/>
      <c r="PZL14" s="12"/>
      <c r="PZM14" s="12"/>
      <c r="PZN14" s="12"/>
      <c r="PZO14" s="12"/>
      <c r="PZP14" s="12"/>
      <c r="PZQ14" s="12"/>
      <c r="PZR14" s="12"/>
      <c r="PZS14" s="12"/>
      <c r="PZT14" s="12"/>
      <c r="PZU14" s="12"/>
      <c r="PZV14" s="12"/>
      <c r="PZW14" s="12"/>
      <c r="PZX14" s="12"/>
      <c r="PZY14" s="12"/>
      <c r="PZZ14" s="12"/>
      <c r="QAA14" s="12"/>
      <c r="QAB14" s="12"/>
      <c r="QAC14" s="12"/>
      <c r="QAD14" s="12"/>
      <c r="QAE14" s="12"/>
      <c r="QAF14" s="12"/>
      <c r="QAG14" s="12"/>
      <c r="QAH14" s="12"/>
      <c r="QAI14" s="12"/>
      <c r="QAJ14" s="12"/>
      <c r="QAK14" s="12"/>
      <c r="QAL14" s="12"/>
      <c r="QAM14" s="12"/>
      <c r="QAN14" s="12"/>
      <c r="QAO14" s="12"/>
      <c r="QAP14" s="12"/>
      <c r="QAQ14" s="12"/>
      <c r="QAR14" s="12"/>
      <c r="QAS14" s="12"/>
      <c r="QAT14" s="12"/>
      <c r="QAU14" s="12"/>
      <c r="QAV14" s="12"/>
      <c r="QAW14" s="12"/>
      <c r="QAX14" s="12"/>
      <c r="QAY14" s="12"/>
      <c r="QAZ14" s="12"/>
      <c r="QBA14" s="12"/>
      <c r="QBB14" s="12"/>
      <c r="QBC14" s="12"/>
      <c r="QBD14" s="12"/>
      <c r="QBE14" s="12"/>
      <c r="QBF14" s="12"/>
      <c r="QBG14" s="12"/>
      <c r="QBH14" s="12"/>
      <c r="QBI14" s="12"/>
      <c r="QBJ14" s="12"/>
      <c r="QBK14" s="12"/>
      <c r="QBL14" s="12"/>
      <c r="QBM14" s="12"/>
      <c r="QBN14" s="12"/>
      <c r="QBO14" s="12"/>
      <c r="QBP14" s="12"/>
      <c r="QBQ14" s="12"/>
      <c r="QBR14" s="12"/>
      <c r="QBS14" s="12"/>
      <c r="QBT14" s="12"/>
      <c r="QBU14" s="12"/>
      <c r="QBV14" s="12"/>
      <c r="QBW14" s="12"/>
      <c r="QBX14" s="12"/>
      <c r="QBY14" s="12"/>
      <c r="QBZ14" s="12"/>
      <c r="QCA14" s="12"/>
      <c r="QCB14" s="12"/>
      <c r="QCC14" s="12"/>
      <c r="QCD14" s="12"/>
      <c r="QCE14" s="12"/>
      <c r="QCF14" s="12"/>
      <c r="QCG14" s="12"/>
      <c r="QCH14" s="12"/>
      <c r="QCI14" s="12"/>
      <c r="QCJ14" s="12"/>
      <c r="QCK14" s="12"/>
      <c r="QCL14" s="12"/>
      <c r="QCM14" s="12"/>
      <c r="QCN14" s="12"/>
      <c r="QCO14" s="12"/>
      <c r="QCP14" s="12"/>
      <c r="QCQ14" s="12"/>
      <c r="QCR14" s="12"/>
      <c r="QCS14" s="12"/>
      <c r="QCT14" s="12"/>
      <c r="QCU14" s="12"/>
      <c r="QCV14" s="12"/>
      <c r="QCW14" s="12"/>
      <c r="QCX14" s="12"/>
      <c r="QCY14" s="12"/>
      <c r="QCZ14" s="12"/>
      <c r="QDA14" s="12"/>
      <c r="QDB14" s="12"/>
      <c r="QDC14" s="12"/>
      <c r="QDD14" s="12"/>
      <c r="QDE14" s="12"/>
      <c r="QDF14" s="12"/>
      <c r="QDG14" s="12"/>
      <c r="QDH14" s="12"/>
      <c r="QDI14" s="12"/>
      <c r="QDJ14" s="12"/>
      <c r="QDK14" s="12"/>
      <c r="QDL14" s="12"/>
      <c r="QDM14" s="12"/>
      <c r="QDN14" s="12"/>
      <c r="QDO14" s="12"/>
      <c r="QDP14" s="12"/>
      <c r="QDQ14" s="12"/>
      <c r="QDR14" s="12"/>
      <c r="QDS14" s="12"/>
      <c r="QDT14" s="12"/>
      <c r="QDU14" s="12"/>
      <c r="QDV14" s="12"/>
      <c r="QDW14" s="12"/>
      <c r="QDX14" s="12"/>
      <c r="QDY14" s="12"/>
      <c r="QDZ14" s="12"/>
      <c r="QEA14" s="12"/>
      <c r="QEB14" s="12"/>
      <c r="QEC14" s="12"/>
      <c r="QED14" s="12"/>
      <c r="QEE14" s="12"/>
      <c r="QEF14" s="12"/>
      <c r="QEG14" s="12"/>
      <c r="QEH14" s="12"/>
      <c r="QEI14" s="12"/>
      <c r="QEJ14" s="12"/>
      <c r="QEK14" s="12"/>
      <c r="QEL14" s="12"/>
      <c r="QEM14" s="12"/>
      <c r="QEN14" s="12"/>
      <c r="QEO14" s="12"/>
      <c r="QEP14" s="12"/>
      <c r="QEQ14" s="12"/>
      <c r="QER14" s="12"/>
      <c r="QES14" s="12"/>
      <c r="QET14" s="12"/>
      <c r="QEU14" s="12"/>
      <c r="QEV14" s="12"/>
      <c r="QEW14" s="12"/>
      <c r="QEX14" s="12"/>
      <c r="QEY14" s="12"/>
      <c r="QEZ14" s="12"/>
      <c r="QFA14" s="12"/>
      <c r="QFB14" s="12"/>
      <c r="QFC14" s="12"/>
      <c r="QFD14" s="12"/>
      <c r="QFE14" s="12"/>
      <c r="QFF14" s="12"/>
      <c r="QFG14" s="12"/>
      <c r="QFH14" s="12"/>
      <c r="QFI14" s="12"/>
      <c r="QFJ14" s="12"/>
      <c r="QFK14" s="12"/>
      <c r="QFL14" s="12"/>
      <c r="QFM14" s="12"/>
      <c r="QFN14" s="12"/>
      <c r="QFO14" s="12"/>
      <c r="QFP14" s="12"/>
      <c r="QFQ14" s="12"/>
      <c r="QFR14" s="12"/>
      <c r="QFS14" s="12"/>
      <c r="QFT14" s="12"/>
      <c r="QFU14" s="12"/>
      <c r="QFV14" s="12"/>
      <c r="QFW14" s="12"/>
      <c r="QFX14" s="12"/>
      <c r="QFY14" s="12"/>
      <c r="QFZ14" s="12"/>
      <c r="QGA14" s="12"/>
      <c r="QGB14" s="12"/>
      <c r="QGC14" s="12"/>
      <c r="QGD14" s="12"/>
      <c r="QGE14" s="12"/>
      <c r="QGF14" s="12"/>
      <c r="QGG14" s="12"/>
      <c r="QGH14" s="12"/>
      <c r="QGI14" s="12"/>
      <c r="QGJ14" s="12"/>
      <c r="QGK14" s="12"/>
      <c r="QGL14" s="12"/>
      <c r="QGM14" s="12"/>
      <c r="QGN14" s="12"/>
      <c r="QGO14" s="12"/>
      <c r="QGP14" s="12"/>
      <c r="QGQ14" s="12"/>
      <c r="QGR14" s="12"/>
      <c r="QGS14" s="12"/>
      <c r="QGT14" s="12"/>
      <c r="QGU14" s="12"/>
      <c r="QGV14" s="12"/>
      <c r="QGW14" s="12"/>
      <c r="QGX14" s="12"/>
      <c r="QGY14" s="12"/>
      <c r="QGZ14" s="12"/>
      <c r="QHA14" s="12"/>
      <c r="QHB14" s="12"/>
      <c r="QHC14" s="12"/>
      <c r="QHD14" s="12"/>
      <c r="QHE14" s="12"/>
      <c r="QHF14" s="12"/>
      <c r="QHG14" s="12"/>
      <c r="QHH14" s="12"/>
      <c r="QHI14" s="12"/>
      <c r="QHJ14" s="12"/>
      <c r="QHK14" s="12"/>
      <c r="QHL14" s="12"/>
      <c r="QHM14" s="12"/>
      <c r="QHN14" s="12"/>
      <c r="QHO14" s="12"/>
      <c r="QHP14" s="12"/>
      <c r="QHQ14" s="12"/>
      <c r="QHR14" s="12"/>
      <c r="QHS14" s="12"/>
      <c r="QHT14" s="12"/>
      <c r="QHU14" s="12"/>
      <c r="QHV14" s="12"/>
      <c r="QHW14" s="12"/>
      <c r="QHX14" s="12"/>
      <c r="QHY14" s="12"/>
      <c r="QHZ14" s="12"/>
      <c r="QIA14" s="12"/>
      <c r="QIB14" s="12"/>
      <c r="QIC14" s="12"/>
      <c r="QID14" s="12"/>
      <c r="QIE14" s="12"/>
      <c r="QIF14" s="12"/>
      <c r="QIG14" s="12"/>
      <c r="QIH14" s="12"/>
      <c r="QII14" s="12"/>
      <c r="QIJ14" s="12"/>
      <c r="QIK14" s="12"/>
      <c r="QIL14" s="12"/>
      <c r="QIM14" s="12"/>
      <c r="QIN14" s="12"/>
      <c r="QIO14" s="12"/>
      <c r="QIP14" s="12"/>
      <c r="QIQ14" s="12"/>
      <c r="QIR14" s="12"/>
      <c r="QIS14" s="12"/>
      <c r="QIT14" s="12"/>
      <c r="QIU14" s="12"/>
      <c r="QIV14" s="12"/>
      <c r="QIW14" s="12"/>
      <c r="QIX14" s="12"/>
      <c r="QIY14" s="12"/>
      <c r="QIZ14" s="12"/>
      <c r="QJA14" s="12"/>
      <c r="QJB14" s="12"/>
      <c r="QJC14" s="12"/>
      <c r="QJD14" s="12"/>
      <c r="QJE14" s="12"/>
      <c r="QJF14" s="12"/>
      <c r="QJG14" s="12"/>
      <c r="QJH14" s="12"/>
      <c r="QJI14" s="12"/>
      <c r="QJJ14" s="12"/>
      <c r="QJK14" s="12"/>
      <c r="QJL14" s="12"/>
      <c r="QJM14" s="12"/>
      <c r="QJN14" s="12"/>
      <c r="QJO14" s="12"/>
      <c r="QJP14" s="12"/>
      <c r="QJQ14" s="12"/>
      <c r="QJR14" s="12"/>
      <c r="QJS14" s="12"/>
      <c r="QJT14" s="12"/>
      <c r="QJU14" s="12"/>
      <c r="QJV14" s="12"/>
      <c r="QJW14" s="12"/>
      <c r="QJX14" s="12"/>
      <c r="QJY14" s="12"/>
      <c r="QJZ14" s="12"/>
      <c r="QKA14" s="12"/>
      <c r="QKB14" s="12"/>
      <c r="QKC14" s="12"/>
      <c r="QKD14" s="12"/>
      <c r="QKE14" s="12"/>
      <c r="QKF14" s="12"/>
      <c r="QKG14" s="12"/>
      <c r="QKH14" s="12"/>
      <c r="QKI14" s="12"/>
      <c r="QKJ14" s="12"/>
      <c r="QKK14" s="12"/>
      <c r="QKL14" s="12"/>
      <c r="QKM14" s="12"/>
      <c r="QKN14" s="12"/>
      <c r="QKO14" s="12"/>
      <c r="QKP14" s="12"/>
      <c r="QKQ14" s="12"/>
      <c r="QKR14" s="12"/>
      <c r="QKS14" s="12"/>
      <c r="QKT14" s="12"/>
      <c r="QKU14" s="12"/>
      <c r="QKV14" s="12"/>
      <c r="QKW14" s="12"/>
      <c r="QKX14" s="12"/>
      <c r="QKY14" s="12"/>
      <c r="QKZ14" s="12"/>
      <c r="QLA14" s="12"/>
      <c r="QLB14" s="12"/>
      <c r="QLC14" s="12"/>
      <c r="QLD14" s="12"/>
      <c r="QLE14" s="12"/>
      <c r="QLF14" s="12"/>
      <c r="QLG14" s="12"/>
      <c r="QLH14" s="12"/>
      <c r="QLI14" s="12"/>
      <c r="QLJ14" s="12"/>
      <c r="QLK14" s="12"/>
      <c r="QLL14" s="12"/>
      <c r="QLM14" s="12"/>
      <c r="QLN14" s="12"/>
      <c r="QLO14" s="12"/>
      <c r="QLP14" s="12"/>
      <c r="QLQ14" s="12"/>
      <c r="QLR14" s="12"/>
      <c r="QLS14" s="12"/>
      <c r="QLT14" s="12"/>
      <c r="QLU14" s="12"/>
      <c r="QLV14" s="12"/>
      <c r="QLW14" s="12"/>
      <c r="QLX14" s="12"/>
      <c r="QLY14" s="12"/>
      <c r="QLZ14" s="12"/>
      <c r="QMA14" s="12"/>
      <c r="QMB14" s="12"/>
      <c r="QMC14" s="12"/>
      <c r="QMD14" s="12"/>
      <c r="QME14" s="12"/>
      <c r="QMF14" s="12"/>
      <c r="QMG14" s="12"/>
      <c r="QMH14" s="12"/>
      <c r="QMI14" s="12"/>
      <c r="QMJ14" s="12"/>
      <c r="QMK14" s="12"/>
      <c r="QML14" s="12"/>
      <c r="QMM14" s="12"/>
      <c r="QMN14" s="12"/>
      <c r="QMO14" s="12"/>
      <c r="QMP14" s="12"/>
      <c r="QMQ14" s="12"/>
      <c r="QMR14" s="12"/>
      <c r="QMS14" s="12"/>
      <c r="QMT14" s="12"/>
      <c r="QMU14" s="12"/>
      <c r="QMV14" s="12"/>
      <c r="QMW14" s="12"/>
      <c r="QMX14" s="12"/>
      <c r="QMY14" s="12"/>
      <c r="QMZ14" s="12"/>
      <c r="QNA14" s="12"/>
      <c r="QNB14" s="12"/>
      <c r="QNC14" s="12"/>
      <c r="QND14" s="12"/>
      <c r="QNE14" s="12"/>
      <c r="QNF14" s="12"/>
      <c r="QNG14" s="12"/>
      <c r="QNH14" s="12"/>
      <c r="QNI14" s="12"/>
      <c r="QNJ14" s="12"/>
      <c r="QNK14" s="12"/>
      <c r="QNL14" s="12"/>
      <c r="QNM14" s="12"/>
      <c r="QNN14" s="12"/>
      <c r="QNO14" s="12"/>
      <c r="QNP14" s="12"/>
      <c r="QNQ14" s="12"/>
      <c r="QNR14" s="12"/>
      <c r="QNS14" s="12"/>
      <c r="QNT14" s="12"/>
      <c r="QNU14" s="12"/>
      <c r="QNV14" s="12"/>
      <c r="QNW14" s="12"/>
      <c r="QNX14" s="12"/>
      <c r="QNY14" s="12"/>
      <c r="QNZ14" s="12"/>
      <c r="QOA14" s="12"/>
      <c r="QOB14" s="12"/>
      <c r="QOC14" s="12"/>
      <c r="QOD14" s="12"/>
      <c r="QOE14" s="12"/>
      <c r="QOF14" s="12"/>
      <c r="QOG14" s="12"/>
      <c r="QOH14" s="12"/>
      <c r="QOI14" s="12"/>
      <c r="QOJ14" s="12"/>
      <c r="QOK14" s="12"/>
      <c r="QOL14" s="12"/>
      <c r="QOM14" s="12"/>
      <c r="QON14" s="12"/>
      <c r="QOO14" s="12"/>
      <c r="QOP14" s="12"/>
      <c r="QOQ14" s="12"/>
      <c r="QOR14" s="12"/>
      <c r="QOS14" s="12"/>
      <c r="QOT14" s="12"/>
      <c r="QOU14" s="12"/>
      <c r="QOV14" s="12"/>
      <c r="QOW14" s="12"/>
      <c r="QOX14" s="12"/>
      <c r="QOY14" s="12"/>
      <c r="QOZ14" s="12"/>
      <c r="QPA14" s="12"/>
      <c r="QPB14" s="12"/>
      <c r="QPC14" s="12"/>
      <c r="QPD14" s="12"/>
      <c r="QPE14" s="12"/>
      <c r="QPF14" s="12"/>
      <c r="QPG14" s="12"/>
      <c r="QPH14" s="12"/>
      <c r="QPI14" s="12"/>
      <c r="QPJ14" s="12"/>
      <c r="QPK14" s="12"/>
      <c r="QPL14" s="12"/>
      <c r="QPM14" s="12"/>
      <c r="QPN14" s="12"/>
      <c r="QPO14" s="12"/>
      <c r="QPP14" s="12"/>
      <c r="QPQ14" s="12"/>
      <c r="QPR14" s="12"/>
      <c r="QPS14" s="12"/>
      <c r="QPT14" s="12"/>
      <c r="QPU14" s="12"/>
      <c r="QPV14" s="12"/>
      <c r="QPW14" s="12"/>
      <c r="QPX14" s="12"/>
      <c r="QPY14" s="12"/>
      <c r="QPZ14" s="12"/>
      <c r="QQA14" s="12"/>
      <c r="QQB14" s="12"/>
      <c r="QQC14" s="12"/>
      <c r="QQD14" s="12"/>
      <c r="QQE14" s="12"/>
      <c r="QQF14" s="12"/>
      <c r="QQG14" s="12"/>
      <c r="QQH14" s="12"/>
      <c r="QQI14" s="12"/>
      <c r="QQJ14" s="12"/>
      <c r="QQK14" s="12"/>
      <c r="QQL14" s="12"/>
      <c r="QQM14" s="12"/>
      <c r="QQN14" s="12"/>
      <c r="QQO14" s="12"/>
      <c r="QQP14" s="12"/>
      <c r="QQQ14" s="12"/>
      <c r="QQR14" s="12"/>
      <c r="QQS14" s="12"/>
      <c r="QQT14" s="12"/>
      <c r="QQU14" s="12"/>
      <c r="QQV14" s="12"/>
      <c r="QQW14" s="12"/>
      <c r="QQX14" s="12"/>
      <c r="QQY14" s="12"/>
      <c r="QQZ14" s="12"/>
      <c r="QRA14" s="12"/>
      <c r="QRB14" s="12"/>
      <c r="QRC14" s="12"/>
      <c r="QRD14" s="12"/>
      <c r="QRE14" s="12"/>
      <c r="QRF14" s="12"/>
      <c r="QRG14" s="12"/>
      <c r="QRH14" s="12"/>
      <c r="QRI14" s="12"/>
      <c r="QRJ14" s="12"/>
      <c r="QRK14" s="12"/>
      <c r="QRL14" s="12"/>
      <c r="QRM14" s="12"/>
      <c r="QRN14" s="12"/>
      <c r="QRO14" s="12"/>
      <c r="QRP14" s="12"/>
      <c r="QRQ14" s="12"/>
      <c r="QRR14" s="12"/>
      <c r="QRS14" s="12"/>
      <c r="QRT14" s="12"/>
      <c r="QRU14" s="12"/>
      <c r="QRV14" s="12"/>
      <c r="QRW14" s="12"/>
      <c r="QRX14" s="12"/>
      <c r="QRY14" s="12"/>
      <c r="QRZ14" s="12"/>
      <c r="QSA14" s="12"/>
      <c r="QSB14" s="12"/>
      <c r="QSC14" s="12"/>
      <c r="QSD14" s="12"/>
      <c r="QSE14" s="12"/>
      <c r="QSF14" s="12"/>
      <c r="QSG14" s="12"/>
      <c r="QSH14" s="12"/>
      <c r="QSI14" s="12"/>
      <c r="QSJ14" s="12"/>
      <c r="QSK14" s="12"/>
      <c r="QSL14" s="12"/>
      <c r="QSM14" s="12"/>
      <c r="QSN14" s="12"/>
      <c r="QSO14" s="12"/>
      <c r="QSP14" s="12"/>
      <c r="QSQ14" s="12"/>
      <c r="QSR14" s="12"/>
      <c r="QSS14" s="12"/>
      <c r="QST14" s="12"/>
      <c r="QSU14" s="12"/>
      <c r="QSV14" s="12"/>
      <c r="QSW14" s="12"/>
      <c r="QSX14" s="12"/>
      <c r="QSY14" s="12"/>
      <c r="QSZ14" s="12"/>
      <c r="QTA14" s="12"/>
      <c r="QTB14" s="12"/>
      <c r="QTC14" s="12"/>
      <c r="QTD14" s="12"/>
      <c r="QTE14" s="12"/>
      <c r="QTF14" s="12"/>
      <c r="QTG14" s="12"/>
      <c r="QTH14" s="12"/>
      <c r="QTI14" s="12"/>
      <c r="QTJ14" s="12"/>
      <c r="QTK14" s="12"/>
      <c r="QTL14" s="12"/>
      <c r="QTM14" s="12"/>
      <c r="QTN14" s="12"/>
      <c r="QTO14" s="12"/>
      <c r="QTP14" s="12"/>
      <c r="QTQ14" s="12"/>
      <c r="QTR14" s="12"/>
      <c r="QTS14" s="12"/>
      <c r="QTT14" s="12"/>
      <c r="QTU14" s="12"/>
      <c r="QTV14" s="12"/>
      <c r="QTW14" s="12"/>
      <c r="QTX14" s="12"/>
      <c r="QTY14" s="12"/>
      <c r="QTZ14" s="12"/>
      <c r="QUA14" s="12"/>
      <c r="QUB14" s="12"/>
      <c r="QUC14" s="12"/>
      <c r="QUD14" s="12"/>
      <c r="QUE14" s="12"/>
      <c r="QUF14" s="12"/>
      <c r="QUG14" s="12"/>
      <c r="QUH14" s="12"/>
      <c r="QUI14" s="12"/>
      <c r="QUJ14" s="12"/>
      <c r="QUK14" s="12"/>
      <c r="QUL14" s="12"/>
      <c r="QUM14" s="12"/>
      <c r="QUN14" s="12"/>
      <c r="QUO14" s="12"/>
      <c r="QUP14" s="12"/>
      <c r="QUQ14" s="12"/>
      <c r="QUR14" s="12"/>
      <c r="QUS14" s="12"/>
      <c r="QUT14" s="12"/>
      <c r="QUU14" s="12"/>
      <c r="QUV14" s="12"/>
      <c r="QUW14" s="12"/>
      <c r="QUX14" s="12"/>
      <c r="QUY14" s="12"/>
      <c r="QUZ14" s="12"/>
      <c r="QVA14" s="12"/>
      <c r="QVB14" s="12"/>
      <c r="QVC14" s="12"/>
      <c r="QVD14" s="12"/>
      <c r="QVE14" s="12"/>
      <c r="QVF14" s="12"/>
      <c r="QVG14" s="12"/>
      <c r="QVH14" s="12"/>
      <c r="QVI14" s="12"/>
      <c r="QVJ14" s="12"/>
      <c r="QVK14" s="12"/>
      <c r="QVL14" s="12"/>
      <c r="QVM14" s="12"/>
      <c r="QVN14" s="12"/>
      <c r="QVO14" s="12"/>
      <c r="QVP14" s="12"/>
      <c r="QVQ14" s="12"/>
      <c r="QVR14" s="12"/>
      <c r="QVS14" s="12"/>
      <c r="QVT14" s="12"/>
      <c r="QVU14" s="12"/>
      <c r="QVV14" s="12"/>
      <c r="QVW14" s="12"/>
      <c r="QVX14" s="12"/>
      <c r="QVY14" s="12"/>
      <c r="QVZ14" s="12"/>
      <c r="QWA14" s="12"/>
      <c r="QWB14" s="12"/>
      <c r="QWC14" s="12"/>
      <c r="QWD14" s="12"/>
      <c r="QWE14" s="12"/>
      <c r="QWF14" s="12"/>
      <c r="QWG14" s="12"/>
      <c r="QWH14" s="12"/>
      <c r="QWI14" s="12"/>
      <c r="QWJ14" s="12"/>
      <c r="QWK14" s="12"/>
      <c r="QWL14" s="12"/>
      <c r="QWM14" s="12"/>
      <c r="QWN14" s="12"/>
      <c r="QWO14" s="12"/>
      <c r="QWP14" s="12"/>
      <c r="QWQ14" s="12"/>
      <c r="QWR14" s="12"/>
      <c r="QWS14" s="12"/>
      <c r="QWT14" s="12"/>
      <c r="QWU14" s="12"/>
      <c r="QWV14" s="12"/>
      <c r="QWW14" s="12"/>
      <c r="QWX14" s="12"/>
      <c r="QWY14" s="12"/>
      <c r="QWZ14" s="12"/>
      <c r="QXA14" s="12"/>
      <c r="QXB14" s="12"/>
      <c r="QXC14" s="12"/>
      <c r="QXD14" s="12"/>
      <c r="QXE14" s="12"/>
      <c r="QXF14" s="12"/>
      <c r="QXG14" s="12"/>
      <c r="QXH14" s="12"/>
      <c r="QXI14" s="12"/>
      <c r="QXJ14" s="12"/>
      <c r="QXK14" s="12"/>
      <c r="QXL14" s="12"/>
      <c r="QXM14" s="12"/>
      <c r="QXN14" s="12"/>
      <c r="QXO14" s="12"/>
      <c r="QXP14" s="12"/>
      <c r="QXQ14" s="12"/>
      <c r="QXR14" s="12"/>
      <c r="QXS14" s="12"/>
      <c r="QXT14" s="12"/>
      <c r="QXU14" s="12"/>
      <c r="QXV14" s="12"/>
      <c r="QXW14" s="12"/>
      <c r="QXX14" s="12"/>
      <c r="QXY14" s="12"/>
      <c r="QXZ14" s="12"/>
      <c r="QYA14" s="12"/>
      <c r="QYB14" s="12"/>
      <c r="QYC14" s="12"/>
      <c r="QYD14" s="12"/>
      <c r="QYE14" s="12"/>
      <c r="QYF14" s="12"/>
      <c r="QYG14" s="12"/>
      <c r="QYH14" s="12"/>
      <c r="QYI14" s="12"/>
      <c r="QYJ14" s="12"/>
      <c r="QYK14" s="12"/>
      <c r="QYL14" s="12"/>
      <c r="QYM14" s="12"/>
      <c r="QYN14" s="12"/>
      <c r="QYO14" s="12"/>
      <c r="QYP14" s="12"/>
      <c r="QYQ14" s="12"/>
      <c r="QYR14" s="12"/>
      <c r="QYS14" s="12"/>
      <c r="QYT14" s="12"/>
      <c r="QYU14" s="12"/>
      <c r="QYV14" s="12"/>
      <c r="QYW14" s="12"/>
      <c r="QYX14" s="12"/>
      <c r="QYY14" s="12"/>
      <c r="QYZ14" s="12"/>
      <c r="QZA14" s="12"/>
      <c r="QZB14" s="12"/>
      <c r="QZC14" s="12"/>
      <c r="QZD14" s="12"/>
      <c r="QZE14" s="12"/>
      <c r="QZF14" s="12"/>
      <c r="QZG14" s="12"/>
      <c r="QZH14" s="12"/>
      <c r="QZI14" s="12"/>
      <c r="QZJ14" s="12"/>
      <c r="QZK14" s="12"/>
      <c r="QZL14" s="12"/>
      <c r="QZM14" s="12"/>
      <c r="QZN14" s="12"/>
      <c r="QZO14" s="12"/>
      <c r="QZP14" s="12"/>
      <c r="QZQ14" s="12"/>
      <c r="QZR14" s="12"/>
      <c r="QZS14" s="12"/>
      <c r="QZT14" s="12"/>
      <c r="QZU14" s="12"/>
      <c r="QZV14" s="12"/>
      <c r="QZW14" s="12"/>
      <c r="QZX14" s="12"/>
      <c r="QZY14" s="12"/>
      <c r="QZZ14" s="12"/>
      <c r="RAA14" s="12"/>
      <c r="RAB14" s="12"/>
      <c r="RAC14" s="12"/>
      <c r="RAD14" s="12"/>
      <c r="RAE14" s="12"/>
      <c r="RAF14" s="12"/>
      <c r="RAG14" s="12"/>
      <c r="RAH14" s="12"/>
      <c r="RAI14" s="12"/>
      <c r="RAJ14" s="12"/>
      <c r="RAK14" s="12"/>
      <c r="RAL14" s="12"/>
      <c r="RAM14" s="12"/>
      <c r="RAN14" s="12"/>
      <c r="RAO14" s="12"/>
      <c r="RAP14" s="12"/>
      <c r="RAQ14" s="12"/>
      <c r="RAR14" s="12"/>
      <c r="RAS14" s="12"/>
      <c r="RAT14" s="12"/>
      <c r="RAU14" s="12"/>
      <c r="RAV14" s="12"/>
      <c r="RAW14" s="12"/>
      <c r="RAX14" s="12"/>
      <c r="RAY14" s="12"/>
      <c r="RAZ14" s="12"/>
      <c r="RBA14" s="12"/>
      <c r="RBB14" s="12"/>
      <c r="RBC14" s="12"/>
      <c r="RBD14" s="12"/>
      <c r="RBE14" s="12"/>
      <c r="RBF14" s="12"/>
      <c r="RBG14" s="12"/>
      <c r="RBH14" s="12"/>
      <c r="RBI14" s="12"/>
      <c r="RBJ14" s="12"/>
      <c r="RBK14" s="12"/>
      <c r="RBL14" s="12"/>
      <c r="RBM14" s="12"/>
      <c r="RBN14" s="12"/>
      <c r="RBO14" s="12"/>
      <c r="RBP14" s="12"/>
      <c r="RBQ14" s="12"/>
      <c r="RBR14" s="12"/>
      <c r="RBS14" s="12"/>
      <c r="RBT14" s="12"/>
      <c r="RBU14" s="12"/>
      <c r="RBV14" s="12"/>
      <c r="RBW14" s="12"/>
      <c r="RBX14" s="12"/>
      <c r="RBY14" s="12"/>
      <c r="RBZ14" s="12"/>
      <c r="RCA14" s="12"/>
      <c r="RCB14" s="12"/>
      <c r="RCC14" s="12"/>
      <c r="RCD14" s="12"/>
      <c r="RCE14" s="12"/>
      <c r="RCF14" s="12"/>
      <c r="RCG14" s="12"/>
      <c r="RCH14" s="12"/>
      <c r="RCI14" s="12"/>
      <c r="RCJ14" s="12"/>
      <c r="RCK14" s="12"/>
      <c r="RCL14" s="12"/>
      <c r="RCM14" s="12"/>
      <c r="RCN14" s="12"/>
      <c r="RCO14" s="12"/>
      <c r="RCP14" s="12"/>
      <c r="RCQ14" s="12"/>
      <c r="RCR14" s="12"/>
      <c r="RCS14" s="12"/>
      <c r="RCT14" s="12"/>
      <c r="RCU14" s="12"/>
      <c r="RCV14" s="12"/>
      <c r="RCW14" s="12"/>
      <c r="RCX14" s="12"/>
      <c r="RCY14" s="12"/>
      <c r="RCZ14" s="12"/>
      <c r="RDA14" s="12"/>
      <c r="RDB14" s="12"/>
      <c r="RDC14" s="12"/>
      <c r="RDD14" s="12"/>
      <c r="RDE14" s="12"/>
      <c r="RDF14" s="12"/>
      <c r="RDG14" s="12"/>
      <c r="RDH14" s="12"/>
      <c r="RDI14" s="12"/>
      <c r="RDJ14" s="12"/>
      <c r="RDK14" s="12"/>
      <c r="RDL14" s="12"/>
      <c r="RDM14" s="12"/>
      <c r="RDN14" s="12"/>
      <c r="RDO14" s="12"/>
      <c r="RDP14" s="12"/>
      <c r="RDQ14" s="12"/>
      <c r="RDR14" s="12"/>
      <c r="RDS14" s="12"/>
      <c r="RDT14" s="12"/>
      <c r="RDU14" s="12"/>
      <c r="RDV14" s="12"/>
      <c r="RDW14" s="12"/>
      <c r="RDX14" s="12"/>
      <c r="RDY14" s="12"/>
      <c r="RDZ14" s="12"/>
      <c r="REA14" s="12"/>
      <c r="REB14" s="12"/>
      <c r="REC14" s="12"/>
      <c r="RED14" s="12"/>
      <c r="REE14" s="12"/>
      <c r="REF14" s="12"/>
      <c r="REG14" s="12"/>
      <c r="REH14" s="12"/>
      <c r="REI14" s="12"/>
      <c r="REJ14" s="12"/>
      <c r="REK14" s="12"/>
      <c r="REL14" s="12"/>
      <c r="REM14" s="12"/>
      <c r="REN14" s="12"/>
      <c r="REO14" s="12"/>
      <c r="REP14" s="12"/>
      <c r="REQ14" s="12"/>
      <c r="RER14" s="12"/>
      <c r="RES14" s="12"/>
      <c r="RET14" s="12"/>
      <c r="REU14" s="12"/>
      <c r="REV14" s="12"/>
      <c r="REW14" s="12"/>
      <c r="REX14" s="12"/>
      <c r="REY14" s="12"/>
      <c r="REZ14" s="12"/>
      <c r="RFA14" s="12"/>
      <c r="RFB14" s="12"/>
      <c r="RFC14" s="12"/>
      <c r="RFD14" s="12"/>
      <c r="RFE14" s="12"/>
      <c r="RFF14" s="12"/>
      <c r="RFG14" s="12"/>
      <c r="RFH14" s="12"/>
      <c r="RFI14" s="12"/>
      <c r="RFJ14" s="12"/>
      <c r="RFK14" s="12"/>
      <c r="RFL14" s="12"/>
      <c r="RFM14" s="12"/>
      <c r="RFN14" s="12"/>
      <c r="RFO14" s="12"/>
      <c r="RFP14" s="12"/>
      <c r="RFQ14" s="12"/>
      <c r="RFR14" s="12"/>
      <c r="RFS14" s="12"/>
      <c r="RFT14" s="12"/>
      <c r="RFU14" s="12"/>
      <c r="RFV14" s="12"/>
      <c r="RFW14" s="12"/>
      <c r="RFX14" s="12"/>
      <c r="RFY14" s="12"/>
      <c r="RFZ14" s="12"/>
      <c r="RGA14" s="12"/>
      <c r="RGB14" s="12"/>
      <c r="RGC14" s="12"/>
      <c r="RGD14" s="12"/>
      <c r="RGE14" s="12"/>
      <c r="RGF14" s="12"/>
      <c r="RGG14" s="12"/>
      <c r="RGH14" s="12"/>
      <c r="RGI14" s="12"/>
      <c r="RGJ14" s="12"/>
      <c r="RGK14" s="12"/>
      <c r="RGL14" s="12"/>
      <c r="RGM14" s="12"/>
      <c r="RGN14" s="12"/>
      <c r="RGO14" s="12"/>
      <c r="RGP14" s="12"/>
      <c r="RGQ14" s="12"/>
      <c r="RGR14" s="12"/>
      <c r="RGS14" s="12"/>
      <c r="RGT14" s="12"/>
      <c r="RGU14" s="12"/>
      <c r="RGV14" s="12"/>
      <c r="RGW14" s="12"/>
      <c r="RGX14" s="12"/>
      <c r="RGY14" s="12"/>
      <c r="RGZ14" s="12"/>
      <c r="RHA14" s="12"/>
      <c r="RHB14" s="12"/>
      <c r="RHC14" s="12"/>
      <c r="RHD14" s="12"/>
      <c r="RHE14" s="12"/>
      <c r="RHF14" s="12"/>
      <c r="RHG14" s="12"/>
      <c r="RHH14" s="12"/>
      <c r="RHI14" s="12"/>
      <c r="RHJ14" s="12"/>
      <c r="RHK14" s="12"/>
      <c r="RHL14" s="12"/>
      <c r="RHM14" s="12"/>
      <c r="RHN14" s="12"/>
      <c r="RHO14" s="12"/>
      <c r="RHP14" s="12"/>
      <c r="RHQ14" s="12"/>
      <c r="RHR14" s="12"/>
      <c r="RHS14" s="12"/>
      <c r="RHT14" s="12"/>
      <c r="RHU14" s="12"/>
      <c r="RHV14" s="12"/>
      <c r="RHW14" s="12"/>
      <c r="RHX14" s="12"/>
      <c r="RHY14" s="12"/>
      <c r="RHZ14" s="12"/>
      <c r="RIA14" s="12"/>
      <c r="RIB14" s="12"/>
      <c r="RIC14" s="12"/>
      <c r="RID14" s="12"/>
      <c r="RIE14" s="12"/>
      <c r="RIF14" s="12"/>
      <c r="RIG14" s="12"/>
      <c r="RIH14" s="12"/>
      <c r="RII14" s="12"/>
      <c r="RIJ14" s="12"/>
      <c r="RIK14" s="12"/>
      <c r="RIL14" s="12"/>
      <c r="RIM14" s="12"/>
      <c r="RIN14" s="12"/>
      <c r="RIO14" s="12"/>
      <c r="RIP14" s="12"/>
      <c r="RIQ14" s="12"/>
      <c r="RIR14" s="12"/>
      <c r="RIS14" s="12"/>
      <c r="RIT14" s="12"/>
      <c r="RIU14" s="12"/>
      <c r="RIV14" s="12"/>
      <c r="RIW14" s="12"/>
      <c r="RIX14" s="12"/>
      <c r="RIY14" s="12"/>
      <c r="RIZ14" s="12"/>
      <c r="RJA14" s="12"/>
      <c r="RJB14" s="12"/>
      <c r="RJC14" s="12"/>
      <c r="RJD14" s="12"/>
      <c r="RJE14" s="12"/>
      <c r="RJF14" s="12"/>
      <c r="RJG14" s="12"/>
      <c r="RJH14" s="12"/>
      <c r="RJI14" s="12"/>
      <c r="RJJ14" s="12"/>
      <c r="RJK14" s="12"/>
      <c r="RJL14" s="12"/>
      <c r="RJM14" s="12"/>
      <c r="RJN14" s="12"/>
      <c r="RJO14" s="12"/>
      <c r="RJP14" s="12"/>
      <c r="RJQ14" s="12"/>
      <c r="RJR14" s="12"/>
      <c r="RJS14" s="12"/>
      <c r="RJT14" s="12"/>
      <c r="RJU14" s="12"/>
      <c r="RJV14" s="12"/>
      <c r="RJW14" s="12"/>
      <c r="RJX14" s="12"/>
      <c r="RJY14" s="12"/>
      <c r="RJZ14" s="12"/>
      <c r="RKA14" s="12"/>
      <c r="RKB14" s="12"/>
      <c r="RKC14" s="12"/>
      <c r="RKD14" s="12"/>
      <c r="RKE14" s="12"/>
      <c r="RKF14" s="12"/>
      <c r="RKG14" s="12"/>
      <c r="RKH14" s="12"/>
      <c r="RKI14" s="12"/>
      <c r="RKJ14" s="12"/>
      <c r="RKK14" s="12"/>
      <c r="RKL14" s="12"/>
      <c r="RKM14" s="12"/>
      <c r="RKN14" s="12"/>
      <c r="RKO14" s="12"/>
      <c r="RKP14" s="12"/>
      <c r="RKQ14" s="12"/>
      <c r="RKR14" s="12"/>
      <c r="RKS14" s="12"/>
      <c r="RKT14" s="12"/>
      <c r="RKU14" s="12"/>
      <c r="RKV14" s="12"/>
      <c r="RKW14" s="12"/>
      <c r="RKX14" s="12"/>
      <c r="RKY14" s="12"/>
      <c r="RKZ14" s="12"/>
      <c r="RLA14" s="12"/>
      <c r="RLB14" s="12"/>
      <c r="RLC14" s="12"/>
      <c r="RLD14" s="12"/>
      <c r="RLE14" s="12"/>
      <c r="RLF14" s="12"/>
      <c r="RLG14" s="12"/>
      <c r="RLH14" s="12"/>
      <c r="RLI14" s="12"/>
      <c r="RLJ14" s="12"/>
      <c r="RLK14" s="12"/>
      <c r="RLL14" s="12"/>
      <c r="RLM14" s="12"/>
      <c r="RLN14" s="12"/>
      <c r="RLO14" s="12"/>
      <c r="RLP14" s="12"/>
      <c r="RLQ14" s="12"/>
      <c r="RLR14" s="12"/>
      <c r="RLS14" s="12"/>
      <c r="RLT14" s="12"/>
      <c r="RLU14" s="12"/>
      <c r="RLV14" s="12"/>
      <c r="RLW14" s="12"/>
      <c r="RLX14" s="12"/>
      <c r="RLY14" s="12"/>
      <c r="RLZ14" s="12"/>
      <c r="RMA14" s="12"/>
      <c r="RMB14" s="12"/>
      <c r="RMC14" s="12"/>
      <c r="RMD14" s="12"/>
      <c r="RME14" s="12"/>
      <c r="RMF14" s="12"/>
      <c r="RMG14" s="12"/>
      <c r="RMH14" s="12"/>
      <c r="RMI14" s="12"/>
      <c r="RMJ14" s="12"/>
      <c r="RMK14" s="12"/>
      <c r="RML14" s="12"/>
      <c r="RMM14" s="12"/>
      <c r="RMN14" s="12"/>
      <c r="RMO14" s="12"/>
      <c r="RMP14" s="12"/>
      <c r="RMQ14" s="12"/>
      <c r="RMR14" s="12"/>
      <c r="RMS14" s="12"/>
      <c r="RMT14" s="12"/>
      <c r="RMU14" s="12"/>
      <c r="RMV14" s="12"/>
      <c r="RMW14" s="12"/>
      <c r="RMX14" s="12"/>
      <c r="RMY14" s="12"/>
      <c r="RMZ14" s="12"/>
      <c r="RNA14" s="12"/>
      <c r="RNB14" s="12"/>
      <c r="RNC14" s="12"/>
      <c r="RND14" s="12"/>
      <c r="RNE14" s="12"/>
      <c r="RNF14" s="12"/>
      <c r="RNG14" s="12"/>
      <c r="RNH14" s="12"/>
      <c r="RNI14" s="12"/>
      <c r="RNJ14" s="12"/>
      <c r="RNK14" s="12"/>
      <c r="RNL14" s="12"/>
      <c r="RNM14" s="12"/>
      <c r="RNN14" s="12"/>
      <c r="RNO14" s="12"/>
      <c r="RNP14" s="12"/>
      <c r="RNQ14" s="12"/>
      <c r="RNR14" s="12"/>
      <c r="RNS14" s="12"/>
      <c r="RNT14" s="12"/>
      <c r="RNU14" s="12"/>
      <c r="RNV14" s="12"/>
      <c r="RNW14" s="12"/>
      <c r="RNX14" s="12"/>
      <c r="RNY14" s="12"/>
      <c r="RNZ14" s="12"/>
      <c r="ROA14" s="12"/>
      <c r="ROB14" s="12"/>
      <c r="ROC14" s="12"/>
      <c r="ROD14" s="12"/>
      <c r="ROE14" s="12"/>
      <c r="ROF14" s="12"/>
      <c r="ROG14" s="12"/>
      <c r="ROH14" s="12"/>
      <c r="ROI14" s="12"/>
      <c r="ROJ14" s="12"/>
      <c r="ROK14" s="12"/>
      <c r="ROL14" s="12"/>
      <c r="ROM14" s="12"/>
      <c r="RON14" s="12"/>
      <c r="ROO14" s="12"/>
      <c r="ROP14" s="12"/>
      <c r="ROQ14" s="12"/>
      <c r="ROR14" s="12"/>
      <c r="ROS14" s="12"/>
      <c r="ROT14" s="12"/>
      <c r="ROU14" s="12"/>
      <c r="ROV14" s="12"/>
      <c r="ROW14" s="12"/>
      <c r="ROX14" s="12"/>
      <c r="ROY14" s="12"/>
      <c r="ROZ14" s="12"/>
      <c r="RPA14" s="12"/>
      <c r="RPB14" s="12"/>
      <c r="RPC14" s="12"/>
      <c r="RPD14" s="12"/>
      <c r="RPE14" s="12"/>
      <c r="RPF14" s="12"/>
      <c r="RPG14" s="12"/>
      <c r="RPH14" s="12"/>
      <c r="RPI14" s="12"/>
      <c r="RPJ14" s="12"/>
      <c r="RPK14" s="12"/>
      <c r="RPL14" s="12"/>
      <c r="RPM14" s="12"/>
      <c r="RPN14" s="12"/>
      <c r="RPO14" s="12"/>
      <c r="RPP14" s="12"/>
      <c r="RPQ14" s="12"/>
      <c r="RPR14" s="12"/>
      <c r="RPS14" s="12"/>
      <c r="RPT14" s="12"/>
      <c r="RPU14" s="12"/>
      <c r="RPV14" s="12"/>
      <c r="RPW14" s="12"/>
      <c r="RPX14" s="12"/>
      <c r="RPY14" s="12"/>
      <c r="RPZ14" s="12"/>
      <c r="RQA14" s="12"/>
      <c r="RQB14" s="12"/>
      <c r="RQC14" s="12"/>
      <c r="RQD14" s="12"/>
      <c r="RQE14" s="12"/>
      <c r="RQF14" s="12"/>
      <c r="RQG14" s="12"/>
      <c r="RQH14" s="12"/>
      <c r="RQI14" s="12"/>
      <c r="RQJ14" s="12"/>
      <c r="RQK14" s="12"/>
      <c r="RQL14" s="12"/>
      <c r="RQM14" s="12"/>
      <c r="RQN14" s="12"/>
      <c r="RQO14" s="12"/>
      <c r="RQP14" s="12"/>
      <c r="RQQ14" s="12"/>
      <c r="RQR14" s="12"/>
      <c r="RQS14" s="12"/>
      <c r="RQT14" s="12"/>
      <c r="RQU14" s="12"/>
      <c r="RQV14" s="12"/>
      <c r="RQW14" s="12"/>
      <c r="RQX14" s="12"/>
      <c r="RQY14" s="12"/>
      <c r="RQZ14" s="12"/>
      <c r="RRA14" s="12"/>
      <c r="RRB14" s="12"/>
      <c r="RRC14" s="12"/>
      <c r="RRD14" s="12"/>
      <c r="RRE14" s="12"/>
      <c r="RRF14" s="12"/>
      <c r="RRG14" s="12"/>
      <c r="RRH14" s="12"/>
      <c r="RRI14" s="12"/>
      <c r="RRJ14" s="12"/>
      <c r="RRK14" s="12"/>
      <c r="RRL14" s="12"/>
      <c r="RRM14" s="12"/>
      <c r="RRN14" s="12"/>
      <c r="RRO14" s="12"/>
      <c r="RRP14" s="12"/>
      <c r="RRQ14" s="12"/>
      <c r="RRR14" s="12"/>
      <c r="RRS14" s="12"/>
      <c r="RRT14" s="12"/>
      <c r="RRU14" s="12"/>
      <c r="RRV14" s="12"/>
      <c r="RRW14" s="12"/>
      <c r="RRX14" s="12"/>
      <c r="RRY14" s="12"/>
      <c r="RRZ14" s="12"/>
      <c r="RSA14" s="12"/>
      <c r="RSB14" s="12"/>
      <c r="RSC14" s="12"/>
      <c r="RSD14" s="12"/>
      <c r="RSE14" s="12"/>
      <c r="RSF14" s="12"/>
      <c r="RSG14" s="12"/>
      <c r="RSH14" s="12"/>
      <c r="RSI14" s="12"/>
      <c r="RSJ14" s="12"/>
      <c r="RSK14" s="12"/>
      <c r="RSL14" s="12"/>
      <c r="RSM14" s="12"/>
      <c r="RSN14" s="12"/>
      <c r="RSO14" s="12"/>
      <c r="RSP14" s="12"/>
      <c r="RSQ14" s="12"/>
      <c r="RSR14" s="12"/>
      <c r="RSS14" s="12"/>
      <c r="RST14" s="12"/>
      <c r="RSU14" s="12"/>
      <c r="RSV14" s="12"/>
      <c r="RSW14" s="12"/>
      <c r="RSX14" s="12"/>
      <c r="RSY14" s="12"/>
      <c r="RSZ14" s="12"/>
      <c r="RTA14" s="12"/>
      <c r="RTB14" s="12"/>
      <c r="RTC14" s="12"/>
      <c r="RTD14" s="12"/>
      <c r="RTE14" s="12"/>
      <c r="RTF14" s="12"/>
      <c r="RTG14" s="12"/>
      <c r="RTH14" s="12"/>
      <c r="RTI14" s="12"/>
      <c r="RTJ14" s="12"/>
      <c r="RTK14" s="12"/>
      <c r="RTL14" s="12"/>
      <c r="RTM14" s="12"/>
      <c r="RTN14" s="12"/>
      <c r="RTO14" s="12"/>
      <c r="RTP14" s="12"/>
      <c r="RTQ14" s="12"/>
      <c r="RTR14" s="12"/>
      <c r="RTS14" s="12"/>
      <c r="RTT14" s="12"/>
      <c r="RTU14" s="12"/>
      <c r="RTV14" s="12"/>
      <c r="RTW14" s="12"/>
      <c r="RTX14" s="12"/>
      <c r="RTY14" s="12"/>
      <c r="RTZ14" s="12"/>
      <c r="RUA14" s="12"/>
      <c r="RUB14" s="12"/>
      <c r="RUC14" s="12"/>
      <c r="RUD14" s="12"/>
      <c r="RUE14" s="12"/>
      <c r="RUF14" s="12"/>
      <c r="RUG14" s="12"/>
      <c r="RUH14" s="12"/>
      <c r="RUI14" s="12"/>
      <c r="RUJ14" s="12"/>
      <c r="RUK14" s="12"/>
      <c r="RUL14" s="12"/>
      <c r="RUM14" s="12"/>
      <c r="RUN14" s="12"/>
      <c r="RUO14" s="12"/>
      <c r="RUP14" s="12"/>
      <c r="RUQ14" s="12"/>
      <c r="RUR14" s="12"/>
      <c r="RUS14" s="12"/>
      <c r="RUT14" s="12"/>
      <c r="RUU14" s="12"/>
      <c r="RUV14" s="12"/>
      <c r="RUW14" s="12"/>
      <c r="RUX14" s="12"/>
      <c r="RUY14" s="12"/>
      <c r="RUZ14" s="12"/>
      <c r="RVA14" s="12"/>
      <c r="RVB14" s="12"/>
      <c r="RVC14" s="12"/>
      <c r="RVD14" s="12"/>
      <c r="RVE14" s="12"/>
      <c r="RVF14" s="12"/>
      <c r="RVG14" s="12"/>
      <c r="RVH14" s="12"/>
      <c r="RVI14" s="12"/>
      <c r="RVJ14" s="12"/>
      <c r="RVK14" s="12"/>
      <c r="RVL14" s="12"/>
      <c r="RVM14" s="12"/>
      <c r="RVN14" s="12"/>
      <c r="RVO14" s="12"/>
      <c r="RVP14" s="12"/>
      <c r="RVQ14" s="12"/>
      <c r="RVR14" s="12"/>
      <c r="RVS14" s="12"/>
      <c r="RVT14" s="12"/>
      <c r="RVU14" s="12"/>
      <c r="RVV14" s="12"/>
      <c r="RVW14" s="12"/>
      <c r="RVX14" s="12"/>
      <c r="RVY14" s="12"/>
      <c r="RVZ14" s="12"/>
      <c r="RWA14" s="12"/>
      <c r="RWB14" s="12"/>
      <c r="RWC14" s="12"/>
      <c r="RWD14" s="12"/>
      <c r="RWE14" s="12"/>
      <c r="RWF14" s="12"/>
      <c r="RWG14" s="12"/>
      <c r="RWH14" s="12"/>
      <c r="RWI14" s="12"/>
      <c r="RWJ14" s="12"/>
      <c r="RWK14" s="12"/>
      <c r="RWL14" s="12"/>
      <c r="RWM14" s="12"/>
      <c r="RWN14" s="12"/>
      <c r="RWO14" s="12"/>
      <c r="RWP14" s="12"/>
      <c r="RWQ14" s="12"/>
      <c r="RWR14" s="12"/>
      <c r="RWS14" s="12"/>
      <c r="RWT14" s="12"/>
      <c r="RWU14" s="12"/>
      <c r="RWV14" s="12"/>
      <c r="RWW14" s="12"/>
      <c r="RWX14" s="12"/>
      <c r="RWY14" s="12"/>
      <c r="RWZ14" s="12"/>
      <c r="RXA14" s="12"/>
      <c r="RXB14" s="12"/>
      <c r="RXC14" s="12"/>
      <c r="RXD14" s="12"/>
      <c r="RXE14" s="12"/>
      <c r="RXF14" s="12"/>
      <c r="RXG14" s="12"/>
      <c r="RXH14" s="12"/>
      <c r="RXI14" s="12"/>
      <c r="RXJ14" s="12"/>
      <c r="RXK14" s="12"/>
      <c r="RXL14" s="12"/>
      <c r="RXM14" s="12"/>
      <c r="RXN14" s="12"/>
      <c r="RXO14" s="12"/>
      <c r="RXP14" s="12"/>
      <c r="RXQ14" s="12"/>
      <c r="RXR14" s="12"/>
      <c r="RXS14" s="12"/>
      <c r="RXT14" s="12"/>
      <c r="RXU14" s="12"/>
      <c r="RXV14" s="12"/>
      <c r="RXW14" s="12"/>
      <c r="RXX14" s="12"/>
      <c r="RXY14" s="12"/>
      <c r="RXZ14" s="12"/>
      <c r="RYA14" s="12"/>
      <c r="RYB14" s="12"/>
      <c r="RYC14" s="12"/>
      <c r="RYD14" s="12"/>
      <c r="RYE14" s="12"/>
      <c r="RYF14" s="12"/>
      <c r="RYG14" s="12"/>
      <c r="RYH14" s="12"/>
      <c r="RYI14" s="12"/>
      <c r="RYJ14" s="12"/>
      <c r="RYK14" s="12"/>
      <c r="RYL14" s="12"/>
      <c r="RYM14" s="12"/>
      <c r="RYN14" s="12"/>
      <c r="RYO14" s="12"/>
      <c r="RYP14" s="12"/>
      <c r="RYQ14" s="12"/>
      <c r="RYR14" s="12"/>
      <c r="RYS14" s="12"/>
      <c r="RYT14" s="12"/>
      <c r="RYU14" s="12"/>
      <c r="RYV14" s="12"/>
      <c r="RYW14" s="12"/>
      <c r="RYX14" s="12"/>
      <c r="RYY14" s="12"/>
      <c r="RYZ14" s="12"/>
      <c r="RZA14" s="12"/>
      <c r="RZB14" s="12"/>
      <c r="RZC14" s="12"/>
      <c r="RZD14" s="12"/>
      <c r="RZE14" s="12"/>
      <c r="RZF14" s="12"/>
      <c r="RZG14" s="12"/>
      <c r="RZH14" s="12"/>
      <c r="RZI14" s="12"/>
      <c r="RZJ14" s="12"/>
      <c r="RZK14" s="12"/>
      <c r="RZL14" s="12"/>
      <c r="RZM14" s="12"/>
      <c r="RZN14" s="12"/>
      <c r="RZO14" s="12"/>
      <c r="RZP14" s="12"/>
      <c r="RZQ14" s="12"/>
      <c r="RZR14" s="12"/>
      <c r="RZS14" s="12"/>
      <c r="RZT14" s="12"/>
      <c r="RZU14" s="12"/>
      <c r="RZV14" s="12"/>
      <c r="RZW14" s="12"/>
      <c r="RZX14" s="12"/>
      <c r="RZY14" s="12"/>
      <c r="RZZ14" s="12"/>
      <c r="SAA14" s="12"/>
      <c r="SAB14" s="12"/>
      <c r="SAC14" s="12"/>
      <c r="SAD14" s="12"/>
      <c r="SAE14" s="12"/>
      <c r="SAF14" s="12"/>
      <c r="SAG14" s="12"/>
      <c r="SAH14" s="12"/>
      <c r="SAI14" s="12"/>
      <c r="SAJ14" s="12"/>
      <c r="SAK14" s="12"/>
      <c r="SAL14" s="12"/>
      <c r="SAM14" s="12"/>
      <c r="SAN14" s="12"/>
      <c r="SAO14" s="12"/>
      <c r="SAP14" s="12"/>
      <c r="SAQ14" s="12"/>
      <c r="SAR14" s="12"/>
      <c r="SAS14" s="12"/>
      <c r="SAT14" s="12"/>
      <c r="SAU14" s="12"/>
      <c r="SAV14" s="12"/>
      <c r="SAW14" s="12"/>
      <c r="SAX14" s="12"/>
      <c r="SAY14" s="12"/>
      <c r="SAZ14" s="12"/>
      <c r="SBA14" s="12"/>
      <c r="SBB14" s="12"/>
      <c r="SBC14" s="12"/>
      <c r="SBD14" s="12"/>
      <c r="SBE14" s="12"/>
      <c r="SBF14" s="12"/>
      <c r="SBG14" s="12"/>
      <c r="SBH14" s="12"/>
      <c r="SBI14" s="12"/>
      <c r="SBJ14" s="12"/>
      <c r="SBK14" s="12"/>
      <c r="SBL14" s="12"/>
      <c r="SBM14" s="12"/>
      <c r="SBN14" s="12"/>
      <c r="SBO14" s="12"/>
      <c r="SBP14" s="12"/>
      <c r="SBQ14" s="12"/>
      <c r="SBR14" s="12"/>
      <c r="SBS14" s="12"/>
      <c r="SBT14" s="12"/>
      <c r="SBU14" s="12"/>
      <c r="SBV14" s="12"/>
      <c r="SBW14" s="12"/>
      <c r="SBX14" s="12"/>
      <c r="SBY14" s="12"/>
      <c r="SBZ14" s="12"/>
      <c r="SCA14" s="12"/>
      <c r="SCB14" s="12"/>
      <c r="SCC14" s="12"/>
      <c r="SCD14" s="12"/>
      <c r="SCE14" s="12"/>
      <c r="SCF14" s="12"/>
      <c r="SCG14" s="12"/>
      <c r="SCH14" s="12"/>
      <c r="SCI14" s="12"/>
      <c r="SCJ14" s="12"/>
      <c r="SCK14" s="12"/>
      <c r="SCL14" s="12"/>
      <c r="SCM14" s="12"/>
      <c r="SCN14" s="12"/>
      <c r="SCO14" s="12"/>
      <c r="SCP14" s="12"/>
      <c r="SCQ14" s="12"/>
      <c r="SCR14" s="12"/>
      <c r="SCS14" s="12"/>
      <c r="SCT14" s="12"/>
      <c r="SCU14" s="12"/>
      <c r="SCV14" s="12"/>
      <c r="SCW14" s="12"/>
      <c r="SCX14" s="12"/>
      <c r="SCY14" s="12"/>
      <c r="SCZ14" s="12"/>
      <c r="SDA14" s="12"/>
      <c r="SDB14" s="12"/>
      <c r="SDC14" s="12"/>
      <c r="SDD14" s="12"/>
      <c r="SDE14" s="12"/>
      <c r="SDF14" s="12"/>
      <c r="SDG14" s="12"/>
      <c r="SDH14" s="12"/>
      <c r="SDI14" s="12"/>
      <c r="SDJ14" s="12"/>
      <c r="SDK14" s="12"/>
      <c r="SDL14" s="12"/>
      <c r="SDM14" s="12"/>
      <c r="SDN14" s="12"/>
      <c r="SDO14" s="12"/>
      <c r="SDP14" s="12"/>
      <c r="SDQ14" s="12"/>
      <c r="SDR14" s="12"/>
      <c r="SDS14" s="12"/>
      <c r="SDT14" s="12"/>
      <c r="SDU14" s="12"/>
      <c r="SDV14" s="12"/>
      <c r="SDW14" s="12"/>
      <c r="SDX14" s="12"/>
      <c r="SDY14" s="12"/>
      <c r="SDZ14" s="12"/>
      <c r="SEA14" s="12"/>
      <c r="SEB14" s="12"/>
      <c r="SEC14" s="12"/>
      <c r="SED14" s="12"/>
      <c r="SEE14" s="12"/>
      <c r="SEF14" s="12"/>
      <c r="SEG14" s="12"/>
      <c r="SEH14" s="12"/>
      <c r="SEI14" s="12"/>
      <c r="SEJ14" s="12"/>
      <c r="SEK14" s="12"/>
      <c r="SEL14" s="12"/>
      <c r="SEM14" s="12"/>
      <c r="SEN14" s="12"/>
      <c r="SEO14" s="12"/>
      <c r="SEP14" s="12"/>
      <c r="SEQ14" s="12"/>
      <c r="SER14" s="12"/>
      <c r="SES14" s="12"/>
      <c r="SET14" s="12"/>
      <c r="SEU14" s="12"/>
      <c r="SEV14" s="12"/>
      <c r="SEW14" s="12"/>
      <c r="SEX14" s="12"/>
      <c r="SEY14" s="12"/>
      <c r="SEZ14" s="12"/>
      <c r="SFA14" s="12"/>
      <c r="SFB14" s="12"/>
      <c r="SFC14" s="12"/>
      <c r="SFD14" s="12"/>
      <c r="SFE14" s="12"/>
      <c r="SFF14" s="12"/>
      <c r="SFG14" s="12"/>
      <c r="SFH14" s="12"/>
      <c r="SFI14" s="12"/>
      <c r="SFJ14" s="12"/>
      <c r="SFK14" s="12"/>
      <c r="SFL14" s="12"/>
      <c r="SFM14" s="12"/>
      <c r="SFN14" s="12"/>
      <c r="SFO14" s="12"/>
      <c r="SFP14" s="12"/>
      <c r="SFQ14" s="12"/>
      <c r="SFR14" s="12"/>
      <c r="SFS14" s="12"/>
      <c r="SFT14" s="12"/>
      <c r="SFU14" s="12"/>
      <c r="SFV14" s="12"/>
      <c r="SFW14" s="12"/>
      <c r="SFX14" s="12"/>
      <c r="SFY14" s="12"/>
      <c r="SFZ14" s="12"/>
      <c r="SGA14" s="12"/>
      <c r="SGB14" s="12"/>
      <c r="SGC14" s="12"/>
      <c r="SGD14" s="12"/>
      <c r="SGE14" s="12"/>
      <c r="SGF14" s="12"/>
      <c r="SGG14" s="12"/>
      <c r="SGH14" s="12"/>
      <c r="SGI14" s="12"/>
      <c r="SGJ14" s="12"/>
      <c r="SGK14" s="12"/>
      <c r="SGL14" s="12"/>
      <c r="SGM14" s="12"/>
      <c r="SGN14" s="12"/>
      <c r="SGO14" s="12"/>
      <c r="SGP14" s="12"/>
      <c r="SGQ14" s="12"/>
      <c r="SGR14" s="12"/>
      <c r="SGS14" s="12"/>
      <c r="SGT14" s="12"/>
      <c r="SGU14" s="12"/>
      <c r="SGV14" s="12"/>
      <c r="SGW14" s="12"/>
      <c r="SGX14" s="12"/>
      <c r="SGY14" s="12"/>
      <c r="SGZ14" s="12"/>
      <c r="SHA14" s="12"/>
      <c r="SHB14" s="12"/>
      <c r="SHC14" s="12"/>
      <c r="SHD14" s="12"/>
      <c r="SHE14" s="12"/>
      <c r="SHF14" s="12"/>
      <c r="SHG14" s="12"/>
      <c r="SHH14" s="12"/>
      <c r="SHI14" s="12"/>
      <c r="SHJ14" s="12"/>
      <c r="SHK14" s="12"/>
      <c r="SHL14" s="12"/>
      <c r="SHM14" s="12"/>
      <c r="SHN14" s="12"/>
      <c r="SHO14" s="12"/>
      <c r="SHP14" s="12"/>
      <c r="SHQ14" s="12"/>
      <c r="SHR14" s="12"/>
      <c r="SHS14" s="12"/>
      <c r="SHT14" s="12"/>
      <c r="SHU14" s="12"/>
      <c r="SHV14" s="12"/>
      <c r="SHW14" s="12"/>
      <c r="SHX14" s="12"/>
      <c r="SHY14" s="12"/>
      <c r="SHZ14" s="12"/>
      <c r="SIA14" s="12"/>
      <c r="SIB14" s="12"/>
      <c r="SIC14" s="12"/>
      <c r="SID14" s="12"/>
      <c r="SIE14" s="12"/>
      <c r="SIF14" s="12"/>
      <c r="SIG14" s="12"/>
      <c r="SIH14" s="12"/>
      <c r="SII14" s="12"/>
      <c r="SIJ14" s="12"/>
      <c r="SIK14" s="12"/>
      <c r="SIL14" s="12"/>
      <c r="SIM14" s="12"/>
      <c r="SIN14" s="12"/>
      <c r="SIO14" s="12"/>
      <c r="SIP14" s="12"/>
      <c r="SIQ14" s="12"/>
      <c r="SIR14" s="12"/>
      <c r="SIS14" s="12"/>
      <c r="SIT14" s="12"/>
      <c r="SIU14" s="12"/>
      <c r="SIV14" s="12"/>
      <c r="SIW14" s="12"/>
      <c r="SIX14" s="12"/>
      <c r="SIY14" s="12"/>
      <c r="SIZ14" s="12"/>
      <c r="SJA14" s="12"/>
      <c r="SJB14" s="12"/>
      <c r="SJC14" s="12"/>
      <c r="SJD14" s="12"/>
      <c r="SJE14" s="12"/>
      <c r="SJF14" s="12"/>
      <c r="SJG14" s="12"/>
      <c r="SJH14" s="12"/>
      <c r="SJI14" s="12"/>
      <c r="SJJ14" s="12"/>
      <c r="SJK14" s="12"/>
      <c r="SJL14" s="12"/>
      <c r="SJM14" s="12"/>
      <c r="SJN14" s="12"/>
      <c r="SJO14" s="12"/>
      <c r="SJP14" s="12"/>
      <c r="SJQ14" s="12"/>
      <c r="SJR14" s="12"/>
      <c r="SJS14" s="12"/>
      <c r="SJT14" s="12"/>
      <c r="SJU14" s="12"/>
      <c r="SJV14" s="12"/>
      <c r="SJW14" s="12"/>
      <c r="SJX14" s="12"/>
      <c r="SJY14" s="12"/>
      <c r="SJZ14" s="12"/>
      <c r="SKA14" s="12"/>
      <c r="SKB14" s="12"/>
      <c r="SKC14" s="12"/>
      <c r="SKD14" s="12"/>
      <c r="SKE14" s="12"/>
      <c r="SKF14" s="12"/>
      <c r="SKG14" s="12"/>
      <c r="SKH14" s="12"/>
      <c r="SKI14" s="12"/>
      <c r="SKJ14" s="12"/>
      <c r="SKK14" s="12"/>
      <c r="SKL14" s="12"/>
      <c r="SKM14" s="12"/>
      <c r="SKN14" s="12"/>
      <c r="SKO14" s="12"/>
      <c r="SKP14" s="12"/>
      <c r="SKQ14" s="12"/>
      <c r="SKR14" s="12"/>
      <c r="SKS14" s="12"/>
      <c r="SKT14" s="12"/>
      <c r="SKU14" s="12"/>
      <c r="SKV14" s="12"/>
      <c r="SKW14" s="12"/>
      <c r="SKX14" s="12"/>
      <c r="SKY14" s="12"/>
      <c r="SKZ14" s="12"/>
      <c r="SLA14" s="12"/>
      <c r="SLB14" s="12"/>
      <c r="SLC14" s="12"/>
      <c r="SLD14" s="12"/>
      <c r="SLE14" s="12"/>
      <c r="SLF14" s="12"/>
      <c r="SLG14" s="12"/>
      <c r="SLH14" s="12"/>
      <c r="SLI14" s="12"/>
      <c r="SLJ14" s="12"/>
      <c r="SLK14" s="12"/>
      <c r="SLL14" s="12"/>
      <c r="SLM14" s="12"/>
      <c r="SLN14" s="12"/>
      <c r="SLO14" s="12"/>
      <c r="SLP14" s="12"/>
      <c r="SLQ14" s="12"/>
      <c r="SLR14" s="12"/>
      <c r="SLS14" s="12"/>
      <c r="SLT14" s="12"/>
      <c r="SLU14" s="12"/>
      <c r="SLV14" s="12"/>
      <c r="SLW14" s="12"/>
      <c r="SLX14" s="12"/>
      <c r="SLY14" s="12"/>
      <c r="SLZ14" s="12"/>
      <c r="SMA14" s="12"/>
      <c r="SMB14" s="12"/>
      <c r="SMC14" s="12"/>
      <c r="SMD14" s="12"/>
      <c r="SME14" s="12"/>
      <c r="SMF14" s="12"/>
      <c r="SMG14" s="12"/>
      <c r="SMH14" s="12"/>
      <c r="SMI14" s="12"/>
      <c r="SMJ14" s="12"/>
      <c r="SMK14" s="12"/>
      <c r="SML14" s="12"/>
      <c r="SMM14" s="12"/>
      <c r="SMN14" s="12"/>
      <c r="SMO14" s="12"/>
      <c r="SMP14" s="12"/>
      <c r="SMQ14" s="12"/>
      <c r="SMR14" s="12"/>
      <c r="SMS14" s="12"/>
      <c r="SMT14" s="12"/>
      <c r="SMU14" s="12"/>
      <c r="SMV14" s="12"/>
      <c r="SMW14" s="12"/>
      <c r="SMX14" s="12"/>
      <c r="SMY14" s="12"/>
      <c r="SMZ14" s="12"/>
      <c r="SNA14" s="12"/>
      <c r="SNB14" s="12"/>
      <c r="SNC14" s="12"/>
      <c r="SND14" s="12"/>
      <c r="SNE14" s="12"/>
      <c r="SNF14" s="12"/>
      <c r="SNG14" s="12"/>
      <c r="SNH14" s="12"/>
      <c r="SNI14" s="12"/>
      <c r="SNJ14" s="12"/>
      <c r="SNK14" s="12"/>
      <c r="SNL14" s="12"/>
      <c r="SNM14" s="12"/>
      <c r="SNN14" s="12"/>
      <c r="SNO14" s="12"/>
      <c r="SNP14" s="12"/>
      <c r="SNQ14" s="12"/>
      <c r="SNR14" s="12"/>
      <c r="SNS14" s="12"/>
      <c r="SNT14" s="12"/>
      <c r="SNU14" s="12"/>
      <c r="SNV14" s="12"/>
      <c r="SNW14" s="12"/>
      <c r="SNX14" s="12"/>
      <c r="SNY14" s="12"/>
      <c r="SNZ14" s="12"/>
      <c r="SOA14" s="12"/>
      <c r="SOB14" s="12"/>
      <c r="SOC14" s="12"/>
      <c r="SOD14" s="12"/>
      <c r="SOE14" s="12"/>
      <c r="SOF14" s="12"/>
      <c r="SOG14" s="12"/>
      <c r="SOH14" s="12"/>
      <c r="SOI14" s="12"/>
      <c r="SOJ14" s="12"/>
      <c r="SOK14" s="12"/>
      <c r="SOL14" s="12"/>
      <c r="SOM14" s="12"/>
      <c r="SON14" s="12"/>
      <c r="SOO14" s="12"/>
      <c r="SOP14" s="12"/>
      <c r="SOQ14" s="12"/>
      <c r="SOR14" s="12"/>
      <c r="SOS14" s="12"/>
      <c r="SOT14" s="12"/>
      <c r="SOU14" s="12"/>
      <c r="SOV14" s="12"/>
      <c r="SOW14" s="12"/>
      <c r="SOX14" s="12"/>
      <c r="SOY14" s="12"/>
      <c r="SOZ14" s="12"/>
      <c r="SPA14" s="12"/>
      <c r="SPB14" s="12"/>
      <c r="SPC14" s="12"/>
      <c r="SPD14" s="12"/>
      <c r="SPE14" s="12"/>
      <c r="SPF14" s="12"/>
      <c r="SPG14" s="12"/>
      <c r="SPH14" s="12"/>
      <c r="SPI14" s="12"/>
      <c r="SPJ14" s="12"/>
      <c r="SPK14" s="12"/>
      <c r="SPL14" s="12"/>
      <c r="SPM14" s="12"/>
      <c r="SPN14" s="12"/>
      <c r="SPO14" s="12"/>
      <c r="SPP14" s="12"/>
      <c r="SPQ14" s="12"/>
      <c r="SPR14" s="12"/>
      <c r="SPS14" s="12"/>
      <c r="SPT14" s="12"/>
      <c r="SPU14" s="12"/>
      <c r="SPV14" s="12"/>
      <c r="SPW14" s="12"/>
      <c r="SPX14" s="12"/>
      <c r="SPY14" s="12"/>
      <c r="SPZ14" s="12"/>
      <c r="SQA14" s="12"/>
      <c r="SQB14" s="12"/>
      <c r="SQC14" s="12"/>
      <c r="SQD14" s="12"/>
      <c r="SQE14" s="12"/>
      <c r="SQF14" s="12"/>
      <c r="SQG14" s="12"/>
      <c r="SQH14" s="12"/>
      <c r="SQI14" s="12"/>
      <c r="SQJ14" s="12"/>
      <c r="SQK14" s="12"/>
      <c r="SQL14" s="12"/>
      <c r="SQM14" s="12"/>
      <c r="SQN14" s="12"/>
      <c r="SQO14" s="12"/>
      <c r="SQP14" s="12"/>
      <c r="SQQ14" s="12"/>
      <c r="SQR14" s="12"/>
      <c r="SQS14" s="12"/>
      <c r="SQT14" s="12"/>
      <c r="SQU14" s="12"/>
      <c r="SQV14" s="12"/>
      <c r="SQW14" s="12"/>
      <c r="SQX14" s="12"/>
      <c r="SQY14" s="12"/>
      <c r="SQZ14" s="12"/>
      <c r="SRA14" s="12"/>
      <c r="SRB14" s="12"/>
      <c r="SRC14" s="12"/>
      <c r="SRD14" s="12"/>
      <c r="SRE14" s="12"/>
      <c r="SRF14" s="12"/>
      <c r="SRG14" s="12"/>
      <c r="SRH14" s="12"/>
      <c r="SRI14" s="12"/>
      <c r="SRJ14" s="12"/>
      <c r="SRK14" s="12"/>
      <c r="SRL14" s="12"/>
      <c r="SRM14" s="12"/>
      <c r="SRN14" s="12"/>
      <c r="SRO14" s="12"/>
      <c r="SRP14" s="12"/>
      <c r="SRQ14" s="12"/>
      <c r="SRR14" s="12"/>
      <c r="SRS14" s="12"/>
      <c r="SRT14" s="12"/>
      <c r="SRU14" s="12"/>
      <c r="SRV14" s="12"/>
      <c r="SRW14" s="12"/>
      <c r="SRX14" s="12"/>
      <c r="SRY14" s="12"/>
      <c r="SRZ14" s="12"/>
      <c r="SSA14" s="12"/>
      <c r="SSB14" s="12"/>
      <c r="SSC14" s="12"/>
      <c r="SSD14" s="12"/>
      <c r="SSE14" s="12"/>
      <c r="SSF14" s="12"/>
      <c r="SSG14" s="12"/>
      <c r="SSH14" s="12"/>
      <c r="SSI14" s="12"/>
      <c r="SSJ14" s="12"/>
      <c r="SSK14" s="12"/>
      <c r="SSL14" s="12"/>
      <c r="SSM14" s="12"/>
      <c r="SSN14" s="12"/>
      <c r="SSO14" s="12"/>
      <c r="SSP14" s="12"/>
      <c r="SSQ14" s="12"/>
      <c r="SSR14" s="12"/>
      <c r="SSS14" s="12"/>
      <c r="SST14" s="12"/>
      <c r="SSU14" s="12"/>
      <c r="SSV14" s="12"/>
      <c r="SSW14" s="12"/>
      <c r="SSX14" s="12"/>
      <c r="SSY14" s="12"/>
      <c r="SSZ14" s="12"/>
      <c r="STA14" s="12"/>
      <c r="STB14" s="12"/>
      <c r="STC14" s="12"/>
      <c r="STD14" s="12"/>
      <c r="STE14" s="12"/>
      <c r="STF14" s="12"/>
      <c r="STG14" s="12"/>
      <c r="STH14" s="12"/>
      <c r="STI14" s="12"/>
      <c r="STJ14" s="12"/>
      <c r="STK14" s="12"/>
      <c r="STL14" s="12"/>
      <c r="STM14" s="12"/>
      <c r="STN14" s="12"/>
      <c r="STO14" s="12"/>
      <c r="STP14" s="12"/>
      <c r="STQ14" s="12"/>
      <c r="STR14" s="12"/>
      <c r="STS14" s="12"/>
      <c r="STT14" s="12"/>
      <c r="STU14" s="12"/>
      <c r="STV14" s="12"/>
      <c r="STW14" s="12"/>
      <c r="STX14" s="12"/>
      <c r="STY14" s="12"/>
      <c r="STZ14" s="12"/>
      <c r="SUA14" s="12"/>
      <c r="SUB14" s="12"/>
      <c r="SUC14" s="12"/>
      <c r="SUD14" s="12"/>
      <c r="SUE14" s="12"/>
      <c r="SUF14" s="12"/>
      <c r="SUG14" s="12"/>
      <c r="SUH14" s="12"/>
      <c r="SUI14" s="12"/>
      <c r="SUJ14" s="12"/>
      <c r="SUK14" s="12"/>
      <c r="SUL14" s="12"/>
      <c r="SUM14" s="12"/>
      <c r="SUN14" s="12"/>
      <c r="SUO14" s="12"/>
      <c r="SUP14" s="12"/>
      <c r="SUQ14" s="12"/>
      <c r="SUR14" s="12"/>
      <c r="SUS14" s="12"/>
      <c r="SUT14" s="12"/>
      <c r="SUU14" s="12"/>
      <c r="SUV14" s="12"/>
      <c r="SUW14" s="12"/>
      <c r="SUX14" s="12"/>
      <c r="SUY14" s="12"/>
      <c r="SUZ14" s="12"/>
      <c r="SVA14" s="12"/>
      <c r="SVB14" s="12"/>
      <c r="SVC14" s="12"/>
      <c r="SVD14" s="12"/>
      <c r="SVE14" s="12"/>
      <c r="SVF14" s="12"/>
      <c r="SVG14" s="12"/>
      <c r="SVH14" s="12"/>
      <c r="SVI14" s="12"/>
      <c r="SVJ14" s="12"/>
      <c r="SVK14" s="12"/>
      <c r="SVL14" s="12"/>
      <c r="SVM14" s="12"/>
      <c r="SVN14" s="12"/>
      <c r="SVO14" s="12"/>
      <c r="SVP14" s="12"/>
      <c r="SVQ14" s="12"/>
      <c r="SVR14" s="12"/>
      <c r="SVS14" s="12"/>
      <c r="SVT14" s="12"/>
      <c r="SVU14" s="12"/>
      <c r="SVV14" s="12"/>
      <c r="SVW14" s="12"/>
      <c r="SVX14" s="12"/>
      <c r="SVY14" s="12"/>
      <c r="SVZ14" s="12"/>
      <c r="SWA14" s="12"/>
      <c r="SWB14" s="12"/>
      <c r="SWC14" s="12"/>
      <c r="SWD14" s="12"/>
      <c r="SWE14" s="12"/>
      <c r="SWF14" s="12"/>
      <c r="SWG14" s="12"/>
      <c r="SWH14" s="12"/>
      <c r="SWI14" s="12"/>
      <c r="SWJ14" s="12"/>
      <c r="SWK14" s="12"/>
      <c r="SWL14" s="12"/>
      <c r="SWM14" s="12"/>
      <c r="SWN14" s="12"/>
      <c r="SWO14" s="12"/>
      <c r="SWP14" s="12"/>
      <c r="SWQ14" s="12"/>
      <c r="SWR14" s="12"/>
      <c r="SWS14" s="12"/>
      <c r="SWT14" s="12"/>
      <c r="SWU14" s="12"/>
      <c r="SWV14" s="12"/>
      <c r="SWW14" s="12"/>
      <c r="SWX14" s="12"/>
      <c r="SWY14" s="12"/>
      <c r="SWZ14" s="12"/>
      <c r="SXA14" s="12"/>
      <c r="SXB14" s="12"/>
      <c r="SXC14" s="12"/>
      <c r="SXD14" s="12"/>
      <c r="SXE14" s="12"/>
      <c r="SXF14" s="12"/>
      <c r="SXG14" s="12"/>
      <c r="SXH14" s="12"/>
      <c r="SXI14" s="12"/>
      <c r="SXJ14" s="12"/>
      <c r="SXK14" s="12"/>
      <c r="SXL14" s="12"/>
      <c r="SXM14" s="12"/>
      <c r="SXN14" s="12"/>
      <c r="SXO14" s="12"/>
      <c r="SXP14" s="12"/>
      <c r="SXQ14" s="12"/>
      <c r="SXR14" s="12"/>
      <c r="SXS14" s="12"/>
      <c r="SXT14" s="12"/>
      <c r="SXU14" s="12"/>
      <c r="SXV14" s="12"/>
      <c r="SXW14" s="12"/>
      <c r="SXX14" s="12"/>
      <c r="SXY14" s="12"/>
      <c r="SXZ14" s="12"/>
      <c r="SYA14" s="12"/>
      <c r="SYB14" s="12"/>
      <c r="SYC14" s="12"/>
      <c r="SYD14" s="12"/>
      <c r="SYE14" s="12"/>
      <c r="SYF14" s="12"/>
      <c r="SYG14" s="12"/>
      <c r="SYH14" s="12"/>
      <c r="SYI14" s="12"/>
      <c r="SYJ14" s="12"/>
      <c r="SYK14" s="12"/>
      <c r="SYL14" s="12"/>
      <c r="SYM14" s="12"/>
      <c r="SYN14" s="12"/>
      <c r="SYO14" s="12"/>
      <c r="SYP14" s="12"/>
      <c r="SYQ14" s="12"/>
      <c r="SYR14" s="12"/>
      <c r="SYS14" s="12"/>
      <c r="SYT14" s="12"/>
      <c r="SYU14" s="12"/>
      <c r="SYV14" s="12"/>
      <c r="SYW14" s="12"/>
      <c r="SYX14" s="12"/>
      <c r="SYY14" s="12"/>
      <c r="SYZ14" s="12"/>
      <c r="SZA14" s="12"/>
      <c r="SZB14" s="12"/>
      <c r="SZC14" s="12"/>
      <c r="SZD14" s="12"/>
      <c r="SZE14" s="12"/>
      <c r="SZF14" s="12"/>
      <c r="SZG14" s="12"/>
      <c r="SZH14" s="12"/>
      <c r="SZI14" s="12"/>
      <c r="SZJ14" s="12"/>
      <c r="SZK14" s="12"/>
      <c r="SZL14" s="12"/>
      <c r="SZM14" s="12"/>
      <c r="SZN14" s="12"/>
      <c r="SZO14" s="12"/>
      <c r="SZP14" s="12"/>
      <c r="SZQ14" s="12"/>
      <c r="SZR14" s="12"/>
      <c r="SZS14" s="12"/>
      <c r="SZT14" s="12"/>
      <c r="SZU14" s="12"/>
      <c r="SZV14" s="12"/>
      <c r="SZW14" s="12"/>
      <c r="SZX14" s="12"/>
      <c r="SZY14" s="12"/>
      <c r="SZZ14" s="12"/>
      <c r="TAA14" s="12"/>
      <c r="TAB14" s="12"/>
      <c r="TAC14" s="12"/>
      <c r="TAD14" s="12"/>
      <c r="TAE14" s="12"/>
      <c r="TAF14" s="12"/>
      <c r="TAG14" s="12"/>
      <c r="TAH14" s="12"/>
      <c r="TAI14" s="12"/>
      <c r="TAJ14" s="12"/>
      <c r="TAK14" s="12"/>
      <c r="TAL14" s="12"/>
      <c r="TAM14" s="12"/>
      <c r="TAN14" s="12"/>
      <c r="TAO14" s="12"/>
      <c r="TAP14" s="12"/>
      <c r="TAQ14" s="12"/>
      <c r="TAR14" s="12"/>
      <c r="TAS14" s="12"/>
      <c r="TAT14" s="12"/>
      <c r="TAU14" s="12"/>
      <c r="TAV14" s="12"/>
      <c r="TAW14" s="12"/>
      <c r="TAX14" s="12"/>
      <c r="TAY14" s="12"/>
      <c r="TAZ14" s="12"/>
      <c r="TBA14" s="12"/>
      <c r="TBB14" s="12"/>
      <c r="TBC14" s="12"/>
      <c r="TBD14" s="12"/>
      <c r="TBE14" s="12"/>
      <c r="TBF14" s="12"/>
      <c r="TBG14" s="12"/>
      <c r="TBH14" s="12"/>
      <c r="TBI14" s="12"/>
      <c r="TBJ14" s="12"/>
      <c r="TBK14" s="12"/>
      <c r="TBL14" s="12"/>
      <c r="TBM14" s="12"/>
      <c r="TBN14" s="12"/>
      <c r="TBO14" s="12"/>
      <c r="TBP14" s="12"/>
      <c r="TBQ14" s="12"/>
      <c r="TBR14" s="12"/>
      <c r="TBS14" s="12"/>
      <c r="TBT14" s="12"/>
      <c r="TBU14" s="12"/>
      <c r="TBV14" s="12"/>
      <c r="TBW14" s="12"/>
      <c r="TBX14" s="12"/>
      <c r="TBY14" s="12"/>
      <c r="TBZ14" s="12"/>
      <c r="TCA14" s="12"/>
      <c r="TCB14" s="12"/>
      <c r="TCC14" s="12"/>
      <c r="TCD14" s="12"/>
      <c r="TCE14" s="12"/>
      <c r="TCF14" s="12"/>
      <c r="TCG14" s="12"/>
      <c r="TCH14" s="12"/>
      <c r="TCI14" s="12"/>
      <c r="TCJ14" s="12"/>
      <c r="TCK14" s="12"/>
      <c r="TCL14" s="12"/>
      <c r="TCM14" s="12"/>
      <c r="TCN14" s="12"/>
      <c r="TCO14" s="12"/>
      <c r="TCP14" s="12"/>
      <c r="TCQ14" s="12"/>
      <c r="TCR14" s="12"/>
      <c r="TCS14" s="12"/>
      <c r="TCT14" s="12"/>
      <c r="TCU14" s="12"/>
      <c r="TCV14" s="12"/>
      <c r="TCW14" s="12"/>
      <c r="TCX14" s="12"/>
      <c r="TCY14" s="12"/>
      <c r="TCZ14" s="12"/>
      <c r="TDA14" s="12"/>
      <c r="TDB14" s="12"/>
      <c r="TDC14" s="12"/>
      <c r="TDD14" s="12"/>
      <c r="TDE14" s="12"/>
      <c r="TDF14" s="12"/>
      <c r="TDG14" s="12"/>
      <c r="TDH14" s="12"/>
      <c r="TDI14" s="12"/>
      <c r="TDJ14" s="12"/>
      <c r="TDK14" s="12"/>
      <c r="TDL14" s="12"/>
      <c r="TDM14" s="12"/>
      <c r="TDN14" s="12"/>
      <c r="TDO14" s="12"/>
      <c r="TDP14" s="12"/>
      <c r="TDQ14" s="12"/>
      <c r="TDR14" s="12"/>
      <c r="TDS14" s="12"/>
      <c r="TDT14" s="12"/>
      <c r="TDU14" s="12"/>
      <c r="TDV14" s="12"/>
      <c r="TDW14" s="12"/>
      <c r="TDX14" s="12"/>
      <c r="TDY14" s="12"/>
      <c r="TDZ14" s="12"/>
      <c r="TEA14" s="12"/>
      <c r="TEB14" s="12"/>
      <c r="TEC14" s="12"/>
      <c r="TED14" s="12"/>
      <c r="TEE14" s="12"/>
      <c r="TEF14" s="12"/>
      <c r="TEG14" s="12"/>
      <c r="TEH14" s="12"/>
      <c r="TEI14" s="12"/>
      <c r="TEJ14" s="12"/>
      <c r="TEK14" s="12"/>
      <c r="TEL14" s="12"/>
      <c r="TEM14" s="12"/>
      <c r="TEN14" s="12"/>
      <c r="TEO14" s="12"/>
      <c r="TEP14" s="12"/>
      <c r="TEQ14" s="12"/>
      <c r="TER14" s="12"/>
      <c r="TES14" s="12"/>
      <c r="TET14" s="12"/>
      <c r="TEU14" s="12"/>
      <c r="TEV14" s="12"/>
      <c r="TEW14" s="12"/>
      <c r="TEX14" s="12"/>
      <c r="TEY14" s="12"/>
      <c r="TEZ14" s="12"/>
      <c r="TFA14" s="12"/>
      <c r="TFB14" s="12"/>
      <c r="TFC14" s="12"/>
      <c r="TFD14" s="12"/>
      <c r="TFE14" s="12"/>
      <c r="TFF14" s="12"/>
      <c r="TFG14" s="12"/>
      <c r="TFH14" s="12"/>
      <c r="TFI14" s="12"/>
      <c r="TFJ14" s="12"/>
      <c r="TFK14" s="12"/>
      <c r="TFL14" s="12"/>
      <c r="TFM14" s="12"/>
      <c r="TFN14" s="12"/>
      <c r="TFO14" s="12"/>
      <c r="TFP14" s="12"/>
      <c r="TFQ14" s="12"/>
      <c r="TFR14" s="12"/>
      <c r="TFS14" s="12"/>
      <c r="TFT14" s="12"/>
      <c r="TFU14" s="12"/>
      <c r="TFV14" s="12"/>
      <c r="TFW14" s="12"/>
      <c r="TFX14" s="12"/>
      <c r="TFY14" s="12"/>
      <c r="TFZ14" s="12"/>
      <c r="TGA14" s="12"/>
      <c r="TGB14" s="12"/>
      <c r="TGC14" s="12"/>
      <c r="TGD14" s="12"/>
      <c r="TGE14" s="12"/>
      <c r="TGF14" s="12"/>
      <c r="TGG14" s="12"/>
      <c r="TGH14" s="12"/>
      <c r="TGI14" s="12"/>
      <c r="TGJ14" s="12"/>
      <c r="TGK14" s="12"/>
      <c r="TGL14" s="12"/>
      <c r="TGM14" s="12"/>
      <c r="TGN14" s="12"/>
      <c r="TGO14" s="12"/>
      <c r="TGP14" s="12"/>
      <c r="TGQ14" s="12"/>
      <c r="TGR14" s="12"/>
      <c r="TGS14" s="12"/>
      <c r="TGT14" s="12"/>
      <c r="TGU14" s="12"/>
      <c r="TGV14" s="12"/>
      <c r="TGW14" s="12"/>
      <c r="TGX14" s="12"/>
      <c r="TGY14" s="12"/>
      <c r="TGZ14" s="12"/>
      <c r="THA14" s="12"/>
      <c r="THB14" s="12"/>
      <c r="THC14" s="12"/>
      <c r="THD14" s="12"/>
      <c r="THE14" s="12"/>
      <c r="THF14" s="12"/>
      <c r="THG14" s="12"/>
      <c r="THH14" s="12"/>
      <c r="THI14" s="12"/>
      <c r="THJ14" s="12"/>
      <c r="THK14" s="12"/>
      <c r="THL14" s="12"/>
      <c r="THM14" s="12"/>
      <c r="THN14" s="12"/>
      <c r="THO14" s="12"/>
      <c r="THP14" s="12"/>
      <c r="THQ14" s="12"/>
      <c r="THR14" s="12"/>
      <c r="THS14" s="12"/>
      <c r="THT14" s="12"/>
      <c r="THU14" s="12"/>
      <c r="THV14" s="12"/>
      <c r="THW14" s="12"/>
      <c r="THX14" s="12"/>
      <c r="THY14" s="12"/>
      <c r="THZ14" s="12"/>
      <c r="TIA14" s="12"/>
      <c r="TIB14" s="12"/>
      <c r="TIC14" s="12"/>
      <c r="TID14" s="12"/>
      <c r="TIE14" s="12"/>
      <c r="TIF14" s="12"/>
      <c r="TIG14" s="12"/>
      <c r="TIH14" s="12"/>
      <c r="TII14" s="12"/>
      <c r="TIJ14" s="12"/>
      <c r="TIK14" s="12"/>
      <c r="TIL14" s="12"/>
      <c r="TIM14" s="12"/>
      <c r="TIN14" s="12"/>
      <c r="TIO14" s="12"/>
      <c r="TIP14" s="12"/>
      <c r="TIQ14" s="12"/>
      <c r="TIR14" s="12"/>
      <c r="TIS14" s="12"/>
      <c r="TIT14" s="12"/>
      <c r="TIU14" s="12"/>
      <c r="TIV14" s="12"/>
      <c r="TIW14" s="12"/>
      <c r="TIX14" s="12"/>
      <c r="TIY14" s="12"/>
      <c r="TIZ14" s="12"/>
      <c r="TJA14" s="12"/>
      <c r="TJB14" s="12"/>
      <c r="TJC14" s="12"/>
      <c r="TJD14" s="12"/>
      <c r="TJE14" s="12"/>
      <c r="TJF14" s="12"/>
      <c r="TJG14" s="12"/>
      <c r="TJH14" s="12"/>
      <c r="TJI14" s="12"/>
      <c r="TJJ14" s="12"/>
      <c r="TJK14" s="12"/>
      <c r="TJL14" s="12"/>
      <c r="TJM14" s="12"/>
      <c r="TJN14" s="12"/>
      <c r="TJO14" s="12"/>
      <c r="TJP14" s="12"/>
      <c r="TJQ14" s="12"/>
      <c r="TJR14" s="12"/>
      <c r="TJS14" s="12"/>
      <c r="TJT14" s="12"/>
      <c r="TJU14" s="12"/>
      <c r="TJV14" s="12"/>
      <c r="TJW14" s="12"/>
      <c r="TJX14" s="12"/>
      <c r="TJY14" s="12"/>
      <c r="TJZ14" s="12"/>
      <c r="TKA14" s="12"/>
      <c r="TKB14" s="12"/>
      <c r="TKC14" s="12"/>
      <c r="TKD14" s="12"/>
      <c r="TKE14" s="12"/>
      <c r="TKF14" s="12"/>
      <c r="TKG14" s="12"/>
      <c r="TKH14" s="12"/>
      <c r="TKI14" s="12"/>
      <c r="TKJ14" s="12"/>
      <c r="TKK14" s="12"/>
      <c r="TKL14" s="12"/>
      <c r="TKM14" s="12"/>
      <c r="TKN14" s="12"/>
      <c r="TKO14" s="12"/>
      <c r="TKP14" s="12"/>
      <c r="TKQ14" s="12"/>
      <c r="TKR14" s="12"/>
      <c r="TKS14" s="12"/>
      <c r="TKT14" s="12"/>
      <c r="TKU14" s="12"/>
      <c r="TKV14" s="12"/>
      <c r="TKW14" s="12"/>
      <c r="TKX14" s="12"/>
      <c r="TKY14" s="12"/>
      <c r="TKZ14" s="12"/>
      <c r="TLA14" s="12"/>
      <c r="TLB14" s="12"/>
      <c r="TLC14" s="12"/>
      <c r="TLD14" s="12"/>
      <c r="TLE14" s="12"/>
      <c r="TLF14" s="12"/>
      <c r="TLG14" s="12"/>
      <c r="TLH14" s="12"/>
      <c r="TLI14" s="12"/>
      <c r="TLJ14" s="12"/>
      <c r="TLK14" s="12"/>
      <c r="TLL14" s="12"/>
      <c r="TLM14" s="12"/>
      <c r="TLN14" s="12"/>
      <c r="TLO14" s="12"/>
      <c r="TLP14" s="12"/>
      <c r="TLQ14" s="12"/>
      <c r="TLR14" s="12"/>
      <c r="TLS14" s="12"/>
      <c r="TLT14" s="12"/>
      <c r="TLU14" s="12"/>
      <c r="TLV14" s="12"/>
      <c r="TLW14" s="12"/>
      <c r="TLX14" s="12"/>
      <c r="TLY14" s="12"/>
      <c r="TLZ14" s="12"/>
      <c r="TMA14" s="12"/>
      <c r="TMB14" s="12"/>
      <c r="TMC14" s="12"/>
      <c r="TMD14" s="12"/>
      <c r="TME14" s="12"/>
      <c r="TMF14" s="12"/>
      <c r="TMG14" s="12"/>
      <c r="TMH14" s="12"/>
      <c r="TMI14" s="12"/>
      <c r="TMJ14" s="12"/>
      <c r="TMK14" s="12"/>
      <c r="TML14" s="12"/>
      <c r="TMM14" s="12"/>
      <c r="TMN14" s="12"/>
      <c r="TMO14" s="12"/>
      <c r="TMP14" s="12"/>
      <c r="TMQ14" s="12"/>
      <c r="TMR14" s="12"/>
      <c r="TMS14" s="12"/>
      <c r="TMT14" s="12"/>
      <c r="TMU14" s="12"/>
      <c r="TMV14" s="12"/>
      <c r="TMW14" s="12"/>
      <c r="TMX14" s="12"/>
      <c r="TMY14" s="12"/>
      <c r="TMZ14" s="12"/>
      <c r="TNA14" s="12"/>
      <c r="TNB14" s="12"/>
      <c r="TNC14" s="12"/>
      <c r="TND14" s="12"/>
      <c r="TNE14" s="12"/>
      <c r="TNF14" s="12"/>
      <c r="TNG14" s="12"/>
      <c r="TNH14" s="12"/>
      <c r="TNI14" s="12"/>
      <c r="TNJ14" s="12"/>
      <c r="TNK14" s="12"/>
      <c r="TNL14" s="12"/>
      <c r="TNM14" s="12"/>
      <c r="TNN14" s="12"/>
      <c r="TNO14" s="12"/>
      <c r="TNP14" s="12"/>
      <c r="TNQ14" s="12"/>
      <c r="TNR14" s="12"/>
      <c r="TNS14" s="12"/>
      <c r="TNT14" s="12"/>
      <c r="TNU14" s="12"/>
      <c r="TNV14" s="12"/>
      <c r="TNW14" s="12"/>
      <c r="TNX14" s="12"/>
      <c r="TNY14" s="12"/>
      <c r="TNZ14" s="12"/>
      <c r="TOA14" s="12"/>
      <c r="TOB14" s="12"/>
      <c r="TOC14" s="12"/>
      <c r="TOD14" s="12"/>
      <c r="TOE14" s="12"/>
      <c r="TOF14" s="12"/>
      <c r="TOG14" s="12"/>
      <c r="TOH14" s="12"/>
      <c r="TOI14" s="12"/>
      <c r="TOJ14" s="12"/>
      <c r="TOK14" s="12"/>
      <c r="TOL14" s="12"/>
      <c r="TOM14" s="12"/>
      <c r="TON14" s="12"/>
      <c r="TOO14" s="12"/>
      <c r="TOP14" s="12"/>
      <c r="TOQ14" s="12"/>
      <c r="TOR14" s="12"/>
      <c r="TOS14" s="12"/>
      <c r="TOT14" s="12"/>
      <c r="TOU14" s="12"/>
      <c r="TOV14" s="12"/>
      <c r="TOW14" s="12"/>
      <c r="TOX14" s="12"/>
      <c r="TOY14" s="12"/>
      <c r="TOZ14" s="12"/>
      <c r="TPA14" s="12"/>
      <c r="TPB14" s="12"/>
      <c r="TPC14" s="12"/>
      <c r="TPD14" s="12"/>
      <c r="TPE14" s="12"/>
      <c r="TPF14" s="12"/>
      <c r="TPG14" s="12"/>
      <c r="TPH14" s="12"/>
      <c r="TPI14" s="12"/>
      <c r="TPJ14" s="12"/>
      <c r="TPK14" s="12"/>
      <c r="TPL14" s="12"/>
      <c r="TPM14" s="12"/>
      <c r="TPN14" s="12"/>
      <c r="TPO14" s="12"/>
      <c r="TPP14" s="12"/>
      <c r="TPQ14" s="12"/>
      <c r="TPR14" s="12"/>
      <c r="TPS14" s="12"/>
      <c r="TPT14" s="12"/>
      <c r="TPU14" s="12"/>
      <c r="TPV14" s="12"/>
      <c r="TPW14" s="12"/>
      <c r="TPX14" s="12"/>
      <c r="TPY14" s="12"/>
      <c r="TPZ14" s="12"/>
      <c r="TQA14" s="12"/>
      <c r="TQB14" s="12"/>
      <c r="TQC14" s="12"/>
      <c r="TQD14" s="12"/>
      <c r="TQE14" s="12"/>
      <c r="TQF14" s="12"/>
      <c r="TQG14" s="12"/>
      <c r="TQH14" s="12"/>
      <c r="TQI14" s="12"/>
      <c r="TQJ14" s="12"/>
      <c r="TQK14" s="12"/>
      <c r="TQL14" s="12"/>
      <c r="TQM14" s="12"/>
      <c r="TQN14" s="12"/>
      <c r="TQO14" s="12"/>
      <c r="TQP14" s="12"/>
      <c r="TQQ14" s="12"/>
      <c r="TQR14" s="12"/>
      <c r="TQS14" s="12"/>
      <c r="TQT14" s="12"/>
      <c r="TQU14" s="12"/>
      <c r="TQV14" s="12"/>
      <c r="TQW14" s="12"/>
      <c r="TQX14" s="12"/>
      <c r="TQY14" s="12"/>
      <c r="TQZ14" s="12"/>
      <c r="TRA14" s="12"/>
      <c r="TRB14" s="12"/>
      <c r="TRC14" s="12"/>
      <c r="TRD14" s="12"/>
      <c r="TRE14" s="12"/>
      <c r="TRF14" s="12"/>
      <c r="TRG14" s="12"/>
      <c r="TRH14" s="12"/>
      <c r="TRI14" s="12"/>
      <c r="TRJ14" s="12"/>
      <c r="TRK14" s="12"/>
      <c r="TRL14" s="12"/>
      <c r="TRM14" s="12"/>
      <c r="TRN14" s="12"/>
      <c r="TRO14" s="12"/>
      <c r="TRP14" s="12"/>
      <c r="TRQ14" s="12"/>
      <c r="TRR14" s="12"/>
      <c r="TRS14" s="12"/>
      <c r="TRT14" s="12"/>
      <c r="TRU14" s="12"/>
      <c r="TRV14" s="12"/>
      <c r="TRW14" s="12"/>
      <c r="TRX14" s="12"/>
      <c r="TRY14" s="12"/>
      <c r="TRZ14" s="12"/>
      <c r="TSA14" s="12"/>
      <c r="TSB14" s="12"/>
      <c r="TSC14" s="12"/>
      <c r="TSD14" s="12"/>
      <c r="TSE14" s="12"/>
      <c r="TSF14" s="12"/>
      <c r="TSG14" s="12"/>
      <c r="TSH14" s="12"/>
      <c r="TSI14" s="12"/>
      <c r="TSJ14" s="12"/>
      <c r="TSK14" s="12"/>
      <c r="TSL14" s="12"/>
      <c r="TSM14" s="12"/>
      <c r="TSN14" s="12"/>
      <c r="TSO14" s="12"/>
      <c r="TSP14" s="12"/>
      <c r="TSQ14" s="12"/>
      <c r="TSR14" s="12"/>
      <c r="TSS14" s="12"/>
      <c r="TST14" s="12"/>
      <c r="TSU14" s="12"/>
      <c r="TSV14" s="12"/>
      <c r="TSW14" s="12"/>
      <c r="TSX14" s="12"/>
      <c r="TSY14" s="12"/>
      <c r="TSZ14" s="12"/>
      <c r="TTA14" s="12"/>
      <c r="TTB14" s="12"/>
      <c r="TTC14" s="12"/>
      <c r="TTD14" s="12"/>
      <c r="TTE14" s="12"/>
      <c r="TTF14" s="12"/>
      <c r="TTG14" s="12"/>
      <c r="TTH14" s="12"/>
      <c r="TTI14" s="12"/>
      <c r="TTJ14" s="12"/>
      <c r="TTK14" s="12"/>
      <c r="TTL14" s="12"/>
      <c r="TTM14" s="12"/>
      <c r="TTN14" s="12"/>
      <c r="TTO14" s="12"/>
      <c r="TTP14" s="12"/>
      <c r="TTQ14" s="12"/>
      <c r="TTR14" s="12"/>
      <c r="TTS14" s="12"/>
      <c r="TTT14" s="12"/>
      <c r="TTU14" s="12"/>
      <c r="TTV14" s="12"/>
      <c r="TTW14" s="12"/>
      <c r="TTX14" s="12"/>
      <c r="TTY14" s="12"/>
      <c r="TTZ14" s="12"/>
      <c r="TUA14" s="12"/>
      <c r="TUB14" s="12"/>
      <c r="TUC14" s="12"/>
      <c r="TUD14" s="12"/>
      <c r="TUE14" s="12"/>
      <c r="TUF14" s="12"/>
      <c r="TUG14" s="12"/>
      <c r="TUH14" s="12"/>
      <c r="TUI14" s="12"/>
      <c r="TUJ14" s="12"/>
      <c r="TUK14" s="12"/>
      <c r="TUL14" s="12"/>
      <c r="TUM14" s="12"/>
      <c r="TUN14" s="12"/>
      <c r="TUO14" s="12"/>
      <c r="TUP14" s="12"/>
      <c r="TUQ14" s="12"/>
      <c r="TUR14" s="12"/>
      <c r="TUS14" s="12"/>
      <c r="TUT14" s="12"/>
      <c r="TUU14" s="12"/>
      <c r="TUV14" s="12"/>
      <c r="TUW14" s="12"/>
      <c r="TUX14" s="12"/>
      <c r="TUY14" s="12"/>
      <c r="TUZ14" s="12"/>
      <c r="TVA14" s="12"/>
      <c r="TVB14" s="12"/>
      <c r="TVC14" s="12"/>
      <c r="TVD14" s="12"/>
      <c r="TVE14" s="12"/>
      <c r="TVF14" s="12"/>
      <c r="TVG14" s="12"/>
      <c r="TVH14" s="12"/>
      <c r="TVI14" s="12"/>
      <c r="TVJ14" s="12"/>
      <c r="TVK14" s="12"/>
      <c r="TVL14" s="12"/>
      <c r="TVM14" s="12"/>
      <c r="TVN14" s="12"/>
      <c r="TVO14" s="12"/>
      <c r="TVP14" s="12"/>
      <c r="TVQ14" s="12"/>
      <c r="TVR14" s="12"/>
      <c r="TVS14" s="12"/>
      <c r="TVT14" s="12"/>
      <c r="TVU14" s="12"/>
      <c r="TVV14" s="12"/>
      <c r="TVW14" s="12"/>
      <c r="TVX14" s="12"/>
      <c r="TVY14" s="12"/>
      <c r="TVZ14" s="12"/>
      <c r="TWA14" s="12"/>
      <c r="TWB14" s="12"/>
      <c r="TWC14" s="12"/>
      <c r="TWD14" s="12"/>
      <c r="TWE14" s="12"/>
      <c r="TWF14" s="12"/>
      <c r="TWG14" s="12"/>
      <c r="TWH14" s="12"/>
      <c r="TWI14" s="12"/>
      <c r="TWJ14" s="12"/>
      <c r="TWK14" s="12"/>
      <c r="TWL14" s="12"/>
      <c r="TWM14" s="12"/>
      <c r="TWN14" s="12"/>
      <c r="TWO14" s="12"/>
      <c r="TWP14" s="12"/>
      <c r="TWQ14" s="12"/>
      <c r="TWR14" s="12"/>
      <c r="TWS14" s="12"/>
      <c r="TWT14" s="12"/>
      <c r="TWU14" s="12"/>
      <c r="TWV14" s="12"/>
      <c r="TWW14" s="12"/>
      <c r="TWX14" s="12"/>
      <c r="TWY14" s="12"/>
      <c r="TWZ14" s="12"/>
      <c r="TXA14" s="12"/>
      <c r="TXB14" s="12"/>
      <c r="TXC14" s="12"/>
      <c r="TXD14" s="12"/>
      <c r="TXE14" s="12"/>
      <c r="TXF14" s="12"/>
      <c r="TXG14" s="12"/>
      <c r="TXH14" s="12"/>
      <c r="TXI14" s="12"/>
      <c r="TXJ14" s="12"/>
      <c r="TXK14" s="12"/>
      <c r="TXL14" s="12"/>
      <c r="TXM14" s="12"/>
      <c r="TXN14" s="12"/>
      <c r="TXO14" s="12"/>
      <c r="TXP14" s="12"/>
      <c r="TXQ14" s="12"/>
      <c r="TXR14" s="12"/>
      <c r="TXS14" s="12"/>
      <c r="TXT14" s="12"/>
      <c r="TXU14" s="12"/>
      <c r="TXV14" s="12"/>
      <c r="TXW14" s="12"/>
      <c r="TXX14" s="12"/>
      <c r="TXY14" s="12"/>
      <c r="TXZ14" s="12"/>
      <c r="TYA14" s="12"/>
      <c r="TYB14" s="12"/>
      <c r="TYC14" s="12"/>
      <c r="TYD14" s="12"/>
      <c r="TYE14" s="12"/>
      <c r="TYF14" s="12"/>
      <c r="TYG14" s="12"/>
      <c r="TYH14" s="12"/>
      <c r="TYI14" s="12"/>
      <c r="TYJ14" s="12"/>
      <c r="TYK14" s="12"/>
      <c r="TYL14" s="12"/>
      <c r="TYM14" s="12"/>
      <c r="TYN14" s="12"/>
      <c r="TYO14" s="12"/>
      <c r="TYP14" s="12"/>
      <c r="TYQ14" s="12"/>
      <c r="TYR14" s="12"/>
      <c r="TYS14" s="12"/>
      <c r="TYT14" s="12"/>
      <c r="TYU14" s="12"/>
      <c r="TYV14" s="12"/>
      <c r="TYW14" s="12"/>
      <c r="TYX14" s="12"/>
      <c r="TYY14" s="12"/>
      <c r="TYZ14" s="12"/>
      <c r="TZA14" s="12"/>
      <c r="TZB14" s="12"/>
      <c r="TZC14" s="12"/>
      <c r="TZD14" s="12"/>
      <c r="TZE14" s="12"/>
      <c r="TZF14" s="12"/>
      <c r="TZG14" s="12"/>
      <c r="TZH14" s="12"/>
      <c r="TZI14" s="12"/>
      <c r="TZJ14" s="12"/>
      <c r="TZK14" s="12"/>
      <c r="TZL14" s="12"/>
      <c r="TZM14" s="12"/>
      <c r="TZN14" s="12"/>
      <c r="TZO14" s="12"/>
      <c r="TZP14" s="12"/>
      <c r="TZQ14" s="12"/>
      <c r="TZR14" s="12"/>
      <c r="TZS14" s="12"/>
      <c r="TZT14" s="12"/>
      <c r="TZU14" s="12"/>
      <c r="TZV14" s="12"/>
      <c r="TZW14" s="12"/>
      <c r="TZX14" s="12"/>
      <c r="TZY14" s="12"/>
      <c r="TZZ14" s="12"/>
      <c r="UAA14" s="12"/>
      <c r="UAB14" s="12"/>
      <c r="UAC14" s="12"/>
      <c r="UAD14" s="12"/>
      <c r="UAE14" s="12"/>
      <c r="UAF14" s="12"/>
      <c r="UAG14" s="12"/>
      <c r="UAH14" s="12"/>
      <c r="UAI14" s="12"/>
      <c r="UAJ14" s="12"/>
      <c r="UAK14" s="12"/>
      <c r="UAL14" s="12"/>
      <c r="UAM14" s="12"/>
      <c r="UAN14" s="12"/>
      <c r="UAO14" s="12"/>
      <c r="UAP14" s="12"/>
      <c r="UAQ14" s="12"/>
      <c r="UAR14" s="12"/>
      <c r="UAS14" s="12"/>
      <c r="UAT14" s="12"/>
      <c r="UAU14" s="12"/>
      <c r="UAV14" s="12"/>
      <c r="UAW14" s="12"/>
      <c r="UAX14" s="12"/>
      <c r="UAY14" s="12"/>
      <c r="UAZ14" s="12"/>
      <c r="UBA14" s="12"/>
      <c r="UBB14" s="12"/>
      <c r="UBC14" s="12"/>
      <c r="UBD14" s="12"/>
      <c r="UBE14" s="12"/>
      <c r="UBF14" s="12"/>
      <c r="UBG14" s="12"/>
      <c r="UBH14" s="12"/>
      <c r="UBI14" s="12"/>
      <c r="UBJ14" s="12"/>
      <c r="UBK14" s="12"/>
      <c r="UBL14" s="12"/>
      <c r="UBM14" s="12"/>
      <c r="UBN14" s="12"/>
      <c r="UBO14" s="12"/>
      <c r="UBP14" s="12"/>
      <c r="UBQ14" s="12"/>
      <c r="UBR14" s="12"/>
      <c r="UBS14" s="12"/>
      <c r="UBT14" s="12"/>
      <c r="UBU14" s="12"/>
      <c r="UBV14" s="12"/>
      <c r="UBW14" s="12"/>
      <c r="UBX14" s="12"/>
      <c r="UBY14" s="12"/>
      <c r="UBZ14" s="12"/>
      <c r="UCA14" s="12"/>
      <c r="UCB14" s="12"/>
      <c r="UCC14" s="12"/>
      <c r="UCD14" s="12"/>
      <c r="UCE14" s="12"/>
      <c r="UCF14" s="12"/>
      <c r="UCG14" s="12"/>
      <c r="UCH14" s="12"/>
      <c r="UCI14" s="12"/>
      <c r="UCJ14" s="12"/>
      <c r="UCK14" s="12"/>
      <c r="UCL14" s="12"/>
      <c r="UCM14" s="12"/>
      <c r="UCN14" s="12"/>
      <c r="UCO14" s="12"/>
      <c r="UCP14" s="12"/>
      <c r="UCQ14" s="12"/>
      <c r="UCR14" s="12"/>
      <c r="UCS14" s="12"/>
      <c r="UCT14" s="12"/>
      <c r="UCU14" s="12"/>
      <c r="UCV14" s="12"/>
      <c r="UCW14" s="12"/>
      <c r="UCX14" s="12"/>
      <c r="UCY14" s="12"/>
      <c r="UCZ14" s="12"/>
      <c r="UDA14" s="12"/>
      <c r="UDB14" s="12"/>
      <c r="UDC14" s="12"/>
      <c r="UDD14" s="12"/>
      <c r="UDE14" s="12"/>
      <c r="UDF14" s="12"/>
      <c r="UDG14" s="12"/>
      <c r="UDH14" s="12"/>
      <c r="UDI14" s="12"/>
      <c r="UDJ14" s="12"/>
      <c r="UDK14" s="12"/>
      <c r="UDL14" s="12"/>
      <c r="UDM14" s="12"/>
      <c r="UDN14" s="12"/>
      <c r="UDO14" s="12"/>
      <c r="UDP14" s="12"/>
      <c r="UDQ14" s="12"/>
      <c r="UDR14" s="12"/>
      <c r="UDS14" s="12"/>
      <c r="UDT14" s="12"/>
      <c r="UDU14" s="12"/>
      <c r="UDV14" s="12"/>
      <c r="UDW14" s="12"/>
      <c r="UDX14" s="12"/>
      <c r="UDY14" s="12"/>
      <c r="UDZ14" s="12"/>
      <c r="UEA14" s="12"/>
      <c r="UEB14" s="12"/>
      <c r="UEC14" s="12"/>
      <c r="UED14" s="12"/>
      <c r="UEE14" s="12"/>
      <c r="UEF14" s="12"/>
      <c r="UEG14" s="12"/>
      <c r="UEH14" s="12"/>
      <c r="UEI14" s="12"/>
      <c r="UEJ14" s="12"/>
      <c r="UEK14" s="12"/>
      <c r="UEL14" s="12"/>
      <c r="UEM14" s="12"/>
      <c r="UEN14" s="12"/>
      <c r="UEO14" s="12"/>
      <c r="UEP14" s="12"/>
      <c r="UEQ14" s="12"/>
      <c r="UER14" s="12"/>
      <c r="UES14" s="12"/>
      <c r="UET14" s="12"/>
      <c r="UEU14" s="12"/>
      <c r="UEV14" s="12"/>
      <c r="UEW14" s="12"/>
      <c r="UEX14" s="12"/>
      <c r="UEY14" s="12"/>
      <c r="UEZ14" s="12"/>
      <c r="UFA14" s="12"/>
      <c r="UFB14" s="12"/>
      <c r="UFC14" s="12"/>
      <c r="UFD14" s="12"/>
      <c r="UFE14" s="12"/>
      <c r="UFF14" s="12"/>
      <c r="UFG14" s="12"/>
      <c r="UFH14" s="12"/>
      <c r="UFI14" s="12"/>
      <c r="UFJ14" s="12"/>
      <c r="UFK14" s="12"/>
      <c r="UFL14" s="12"/>
      <c r="UFM14" s="12"/>
      <c r="UFN14" s="12"/>
      <c r="UFO14" s="12"/>
      <c r="UFP14" s="12"/>
      <c r="UFQ14" s="12"/>
      <c r="UFR14" s="12"/>
      <c r="UFS14" s="12"/>
      <c r="UFT14" s="12"/>
      <c r="UFU14" s="12"/>
      <c r="UFV14" s="12"/>
      <c r="UFW14" s="12"/>
      <c r="UFX14" s="12"/>
      <c r="UFY14" s="12"/>
      <c r="UFZ14" s="12"/>
      <c r="UGA14" s="12"/>
      <c r="UGB14" s="12"/>
      <c r="UGC14" s="12"/>
      <c r="UGD14" s="12"/>
      <c r="UGE14" s="12"/>
      <c r="UGF14" s="12"/>
      <c r="UGG14" s="12"/>
      <c r="UGH14" s="12"/>
      <c r="UGI14" s="12"/>
      <c r="UGJ14" s="12"/>
      <c r="UGK14" s="12"/>
      <c r="UGL14" s="12"/>
      <c r="UGM14" s="12"/>
      <c r="UGN14" s="12"/>
      <c r="UGO14" s="12"/>
      <c r="UGP14" s="12"/>
      <c r="UGQ14" s="12"/>
      <c r="UGR14" s="12"/>
      <c r="UGS14" s="12"/>
      <c r="UGT14" s="12"/>
      <c r="UGU14" s="12"/>
      <c r="UGV14" s="12"/>
      <c r="UGW14" s="12"/>
      <c r="UGX14" s="12"/>
      <c r="UGY14" s="12"/>
      <c r="UGZ14" s="12"/>
      <c r="UHA14" s="12"/>
      <c r="UHB14" s="12"/>
      <c r="UHC14" s="12"/>
      <c r="UHD14" s="12"/>
      <c r="UHE14" s="12"/>
      <c r="UHF14" s="12"/>
      <c r="UHG14" s="12"/>
      <c r="UHH14" s="12"/>
      <c r="UHI14" s="12"/>
      <c r="UHJ14" s="12"/>
      <c r="UHK14" s="12"/>
      <c r="UHL14" s="12"/>
      <c r="UHM14" s="12"/>
      <c r="UHN14" s="12"/>
      <c r="UHO14" s="12"/>
      <c r="UHP14" s="12"/>
      <c r="UHQ14" s="12"/>
      <c r="UHR14" s="12"/>
      <c r="UHS14" s="12"/>
      <c r="UHT14" s="12"/>
      <c r="UHU14" s="12"/>
      <c r="UHV14" s="12"/>
      <c r="UHW14" s="12"/>
      <c r="UHX14" s="12"/>
      <c r="UHY14" s="12"/>
      <c r="UHZ14" s="12"/>
      <c r="UIA14" s="12"/>
      <c r="UIB14" s="12"/>
      <c r="UIC14" s="12"/>
      <c r="UID14" s="12"/>
      <c r="UIE14" s="12"/>
      <c r="UIF14" s="12"/>
      <c r="UIG14" s="12"/>
      <c r="UIH14" s="12"/>
      <c r="UII14" s="12"/>
      <c r="UIJ14" s="12"/>
      <c r="UIK14" s="12"/>
      <c r="UIL14" s="12"/>
      <c r="UIM14" s="12"/>
      <c r="UIN14" s="12"/>
      <c r="UIO14" s="12"/>
      <c r="UIP14" s="12"/>
      <c r="UIQ14" s="12"/>
      <c r="UIR14" s="12"/>
      <c r="UIS14" s="12"/>
      <c r="UIT14" s="12"/>
      <c r="UIU14" s="12"/>
      <c r="UIV14" s="12"/>
      <c r="UIW14" s="12"/>
      <c r="UIX14" s="12"/>
      <c r="UIY14" s="12"/>
      <c r="UIZ14" s="12"/>
      <c r="UJA14" s="12"/>
      <c r="UJB14" s="12"/>
      <c r="UJC14" s="12"/>
      <c r="UJD14" s="12"/>
      <c r="UJE14" s="12"/>
      <c r="UJF14" s="12"/>
      <c r="UJG14" s="12"/>
      <c r="UJH14" s="12"/>
      <c r="UJI14" s="12"/>
      <c r="UJJ14" s="12"/>
      <c r="UJK14" s="12"/>
      <c r="UJL14" s="12"/>
      <c r="UJM14" s="12"/>
      <c r="UJN14" s="12"/>
      <c r="UJO14" s="12"/>
      <c r="UJP14" s="12"/>
      <c r="UJQ14" s="12"/>
      <c r="UJR14" s="12"/>
      <c r="UJS14" s="12"/>
      <c r="UJT14" s="12"/>
      <c r="UJU14" s="12"/>
      <c r="UJV14" s="12"/>
      <c r="UJW14" s="12"/>
      <c r="UJX14" s="12"/>
      <c r="UJY14" s="12"/>
      <c r="UJZ14" s="12"/>
      <c r="UKA14" s="12"/>
      <c r="UKB14" s="12"/>
      <c r="UKC14" s="12"/>
      <c r="UKD14" s="12"/>
      <c r="UKE14" s="12"/>
      <c r="UKF14" s="12"/>
      <c r="UKG14" s="12"/>
      <c r="UKH14" s="12"/>
      <c r="UKI14" s="12"/>
      <c r="UKJ14" s="12"/>
      <c r="UKK14" s="12"/>
      <c r="UKL14" s="12"/>
      <c r="UKM14" s="12"/>
      <c r="UKN14" s="12"/>
      <c r="UKO14" s="12"/>
      <c r="UKP14" s="12"/>
      <c r="UKQ14" s="12"/>
      <c r="UKR14" s="12"/>
      <c r="UKS14" s="12"/>
      <c r="UKT14" s="12"/>
      <c r="UKU14" s="12"/>
      <c r="UKV14" s="12"/>
      <c r="UKW14" s="12"/>
      <c r="UKX14" s="12"/>
      <c r="UKY14" s="12"/>
      <c r="UKZ14" s="12"/>
      <c r="ULA14" s="12"/>
      <c r="ULB14" s="12"/>
      <c r="ULC14" s="12"/>
      <c r="ULD14" s="12"/>
      <c r="ULE14" s="12"/>
      <c r="ULF14" s="12"/>
      <c r="ULG14" s="12"/>
      <c r="ULH14" s="12"/>
      <c r="ULI14" s="12"/>
      <c r="ULJ14" s="12"/>
      <c r="ULK14" s="12"/>
      <c r="ULL14" s="12"/>
      <c r="ULM14" s="12"/>
      <c r="ULN14" s="12"/>
      <c r="ULO14" s="12"/>
      <c r="ULP14" s="12"/>
      <c r="ULQ14" s="12"/>
      <c r="ULR14" s="12"/>
      <c r="ULS14" s="12"/>
      <c r="ULT14" s="12"/>
      <c r="ULU14" s="12"/>
      <c r="ULV14" s="12"/>
      <c r="ULW14" s="12"/>
      <c r="ULX14" s="12"/>
      <c r="ULY14" s="12"/>
      <c r="ULZ14" s="12"/>
      <c r="UMA14" s="12"/>
      <c r="UMB14" s="12"/>
      <c r="UMC14" s="12"/>
      <c r="UMD14" s="12"/>
      <c r="UME14" s="12"/>
      <c r="UMF14" s="12"/>
      <c r="UMG14" s="12"/>
      <c r="UMH14" s="12"/>
      <c r="UMI14" s="12"/>
      <c r="UMJ14" s="12"/>
      <c r="UMK14" s="12"/>
      <c r="UML14" s="12"/>
      <c r="UMM14" s="12"/>
      <c r="UMN14" s="12"/>
      <c r="UMO14" s="12"/>
      <c r="UMP14" s="12"/>
      <c r="UMQ14" s="12"/>
      <c r="UMR14" s="12"/>
      <c r="UMS14" s="12"/>
      <c r="UMT14" s="12"/>
      <c r="UMU14" s="12"/>
      <c r="UMV14" s="12"/>
      <c r="UMW14" s="12"/>
      <c r="UMX14" s="12"/>
      <c r="UMY14" s="12"/>
      <c r="UMZ14" s="12"/>
      <c r="UNA14" s="12"/>
      <c r="UNB14" s="12"/>
      <c r="UNC14" s="12"/>
      <c r="UND14" s="12"/>
      <c r="UNE14" s="12"/>
      <c r="UNF14" s="12"/>
      <c r="UNG14" s="12"/>
      <c r="UNH14" s="12"/>
      <c r="UNI14" s="12"/>
      <c r="UNJ14" s="12"/>
      <c r="UNK14" s="12"/>
      <c r="UNL14" s="12"/>
      <c r="UNM14" s="12"/>
      <c r="UNN14" s="12"/>
      <c r="UNO14" s="12"/>
      <c r="UNP14" s="12"/>
      <c r="UNQ14" s="12"/>
      <c r="UNR14" s="12"/>
      <c r="UNS14" s="12"/>
      <c r="UNT14" s="12"/>
      <c r="UNU14" s="12"/>
      <c r="UNV14" s="12"/>
      <c r="UNW14" s="12"/>
      <c r="UNX14" s="12"/>
      <c r="UNY14" s="12"/>
      <c r="UNZ14" s="12"/>
      <c r="UOA14" s="12"/>
      <c r="UOB14" s="12"/>
      <c r="UOC14" s="12"/>
      <c r="UOD14" s="12"/>
      <c r="UOE14" s="12"/>
      <c r="UOF14" s="12"/>
      <c r="UOG14" s="12"/>
      <c r="UOH14" s="12"/>
      <c r="UOI14" s="12"/>
      <c r="UOJ14" s="12"/>
      <c r="UOK14" s="12"/>
      <c r="UOL14" s="12"/>
      <c r="UOM14" s="12"/>
      <c r="UON14" s="12"/>
      <c r="UOO14" s="12"/>
      <c r="UOP14" s="12"/>
      <c r="UOQ14" s="12"/>
      <c r="UOR14" s="12"/>
      <c r="UOS14" s="12"/>
      <c r="UOT14" s="12"/>
      <c r="UOU14" s="12"/>
      <c r="UOV14" s="12"/>
      <c r="UOW14" s="12"/>
      <c r="UOX14" s="12"/>
      <c r="UOY14" s="12"/>
      <c r="UOZ14" s="12"/>
      <c r="UPA14" s="12"/>
      <c r="UPB14" s="12"/>
      <c r="UPC14" s="12"/>
      <c r="UPD14" s="12"/>
      <c r="UPE14" s="12"/>
      <c r="UPF14" s="12"/>
      <c r="UPG14" s="12"/>
      <c r="UPH14" s="12"/>
      <c r="UPI14" s="12"/>
      <c r="UPJ14" s="12"/>
      <c r="UPK14" s="12"/>
      <c r="UPL14" s="12"/>
      <c r="UPM14" s="12"/>
      <c r="UPN14" s="12"/>
      <c r="UPO14" s="12"/>
      <c r="UPP14" s="12"/>
      <c r="UPQ14" s="12"/>
      <c r="UPR14" s="12"/>
      <c r="UPS14" s="12"/>
      <c r="UPT14" s="12"/>
      <c r="UPU14" s="12"/>
      <c r="UPV14" s="12"/>
      <c r="UPW14" s="12"/>
      <c r="UPX14" s="12"/>
      <c r="UPY14" s="12"/>
      <c r="UPZ14" s="12"/>
      <c r="UQA14" s="12"/>
      <c r="UQB14" s="12"/>
      <c r="UQC14" s="12"/>
      <c r="UQD14" s="12"/>
      <c r="UQE14" s="12"/>
      <c r="UQF14" s="12"/>
      <c r="UQG14" s="12"/>
      <c r="UQH14" s="12"/>
      <c r="UQI14" s="12"/>
      <c r="UQJ14" s="12"/>
      <c r="UQK14" s="12"/>
      <c r="UQL14" s="12"/>
      <c r="UQM14" s="12"/>
      <c r="UQN14" s="12"/>
      <c r="UQO14" s="12"/>
      <c r="UQP14" s="12"/>
      <c r="UQQ14" s="12"/>
      <c r="UQR14" s="12"/>
      <c r="UQS14" s="12"/>
      <c r="UQT14" s="12"/>
      <c r="UQU14" s="12"/>
      <c r="UQV14" s="12"/>
      <c r="UQW14" s="12"/>
      <c r="UQX14" s="12"/>
      <c r="UQY14" s="12"/>
      <c r="UQZ14" s="12"/>
      <c r="URA14" s="12"/>
      <c r="URB14" s="12"/>
      <c r="URC14" s="12"/>
      <c r="URD14" s="12"/>
      <c r="URE14" s="12"/>
      <c r="URF14" s="12"/>
      <c r="URG14" s="12"/>
      <c r="URH14" s="12"/>
      <c r="URI14" s="12"/>
      <c r="URJ14" s="12"/>
      <c r="URK14" s="12"/>
      <c r="URL14" s="12"/>
      <c r="URM14" s="12"/>
      <c r="URN14" s="12"/>
      <c r="URO14" s="12"/>
      <c r="URP14" s="12"/>
      <c r="URQ14" s="12"/>
      <c r="URR14" s="12"/>
      <c r="URS14" s="12"/>
      <c r="URT14" s="12"/>
      <c r="URU14" s="12"/>
      <c r="URV14" s="12"/>
      <c r="URW14" s="12"/>
      <c r="URX14" s="12"/>
      <c r="URY14" s="12"/>
      <c r="URZ14" s="12"/>
      <c r="USA14" s="12"/>
      <c r="USB14" s="12"/>
      <c r="USC14" s="12"/>
      <c r="USD14" s="12"/>
      <c r="USE14" s="12"/>
      <c r="USF14" s="12"/>
      <c r="USG14" s="12"/>
      <c r="USH14" s="12"/>
      <c r="USI14" s="12"/>
      <c r="USJ14" s="12"/>
      <c r="USK14" s="12"/>
      <c r="USL14" s="12"/>
      <c r="USM14" s="12"/>
      <c r="USN14" s="12"/>
      <c r="USO14" s="12"/>
      <c r="USP14" s="12"/>
      <c r="USQ14" s="12"/>
      <c r="USR14" s="12"/>
      <c r="USS14" s="12"/>
      <c r="UST14" s="12"/>
      <c r="USU14" s="12"/>
      <c r="USV14" s="12"/>
      <c r="USW14" s="12"/>
      <c r="USX14" s="12"/>
      <c r="USY14" s="12"/>
      <c r="USZ14" s="12"/>
      <c r="UTA14" s="12"/>
      <c r="UTB14" s="12"/>
      <c r="UTC14" s="12"/>
      <c r="UTD14" s="12"/>
      <c r="UTE14" s="12"/>
      <c r="UTF14" s="12"/>
      <c r="UTG14" s="12"/>
      <c r="UTH14" s="12"/>
      <c r="UTI14" s="12"/>
      <c r="UTJ14" s="12"/>
      <c r="UTK14" s="12"/>
      <c r="UTL14" s="12"/>
      <c r="UTM14" s="12"/>
      <c r="UTN14" s="12"/>
      <c r="UTO14" s="12"/>
      <c r="UTP14" s="12"/>
      <c r="UTQ14" s="12"/>
      <c r="UTR14" s="12"/>
      <c r="UTS14" s="12"/>
      <c r="UTT14" s="12"/>
      <c r="UTU14" s="12"/>
      <c r="UTV14" s="12"/>
      <c r="UTW14" s="12"/>
      <c r="UTX14" s="12"/>
      <c r="UTY14" s="12"/>
      <c r="UTZ14" s="12"/>
      <c r="UUA14" s="12"/>
      <c r="UUB14" s="12"/>
      <c r="UUC14" s="12"/>
      <c r="UUD14" s="12"/>
      <c r="UUE14" s="12"/>
      <c r="UUF14" s="12"/>
      <c r="UUG14" s="12"/>
      <c r="UUH14" s="12"/>
      <c r="UUI14" s="12"/>
      <c r="UUJ14" s="12"/>
      <c r="UUK14" s="12"/>
      <c r="UUL14" s="12"/>
      <c r="UUM14" s="12"/>
      <c r="UUN14" s="12"/>
      <c r="UUO14" s="12"/>
      <c r="UUP14" s="12"/>
      <c r="UUQ14" s="12"/>
      <c r="UUR14" s="12"/>
      <c r="UUS14" s="12"/>
      <c r="UUT14" s="12"/>
      <c r="UUU14" s="12"/>
      <c r="UUV14" s="12"/>
      <c r="UUW14" s="12"/>
      <c r="UUX14" s="12"/>
      <c r="UUY14" s="12"/>
      <c r="UUZ14" s="12"/>
      <c r="UVA14" s="12"/>
      <c r="UVB14" s="12"/>
      <c r="UVC14" s="12"/>
      <c r="UVD14" s="12"/>
      <c r="UVE14" s="12"/>
      <c r="UVF14" s="12"/>
      <c r="UVG14" s="12"/>
      <c r="UVH14" s="12"/>
      <c r="UVI14" s="12"/>
      <c r="UVJ14" s="12"/>
      <c r="UVK14" s="12"/>
      <c r="UVL14" s="12"/>
      <c r="UVM14" s="12"/>
      <c r="UVN14" s="12"/>
      <c r="UVO14" s="12"/>
      <c r="UVP14" s="12"/>
      <c r="UVQ14" s="12"/>
      <c r="UVR14" s="12"/>
      <c r="UVS14" s="12"/>
      <c r="UVT14" s="12"/>
      <c r="UVU14" s="12"/>
      <c r="UVV14" s="12"/>
      <c r="UVW14" s="12"/>
      <c r="UVX14" s="12"/>
      <c r="UVY14" s="12"/>
      <c r="UVZ14" s="12"/>
      <c r="UWA14" s="12"/>
      <c r="UWB14" s="12"/>
      <c r="UWC14" s="12"/>
      <c r="UWD14" s="12"/>
      <c r="UWE14" s="12"/>
      <c r="UWF14" s="12"/>
      <c r="UWG14" s="12"/>
      <c r="UWH14" s="12"/>
      <c r="UWI14" s="12"/>
      <c r="UWJ14" s="12"/>
      <c r="UWK14" s="12"/>
      <c r="UWL14" s="12"/>
      <c r="UWM14" s="12"/>
      <c r="UWN14" s="12"/>
      <c r="UWO14" s="12"/>
      <c r="UWP14" s="12"/>
      <c r="UWQ14" s="12"/>
      <c r="UWR14" s="12"/>
      <c r="UWS14" s="12"/>
      <c r="UWT14" s="12"/>
      <c r="UWU14" s="12"/>
      <c r="UWV14" s="12"/>
      <c r="UWW14" s="12"/>
      <c r="UWX14" s="12"/>
      <c r="UWY14" s="12"/>
      <c r="UWZ14" s="12"/>
      <c r="UXA14" s="12"/>
      <c r="UXB14" s="12"/>
      <c r="UXC14" s="12"/>
      <c r="UXD14" s="12"/>
      <c r="UXE14" s="12"/>
      <c r="UXF14" s="12"/>
      <c r="UXG14" s="12"/>
      <c r="UXH14" s="12"/>
      <c r="UXI14" s="12"/>
      <c r="UXJ14" s="12"/>
      <c r="UXK14" s="12"/>
      <c r="UXL14" s="12"/>
      <c r="UXM14" s="12"/>
      <c r="UXN14" s="12"/>
      <c r="UXO14" s="12"/>
      <c r="UXP14" s="12"/>
      <c r="UXQ14" s="12"/>
      <c r="UXR14" s="12"/>
      <c r="UXS14" s="12"/>
      <c r="UXT14" s="12"/>
      <c r="UXU14" s="12"/>
      <c r="UXV14" s="12"/>
      <c r="UXW14" s="12"/>
      <c r="UXX14" s="12"/>
      <c r="UXY14" s="12"/>
      <c r="UXZ14" s="12"/>
      <c r="UYA14" s="12"/>
      <c r="UYB14" s="12"/>
      <c r="UYC14" s="12"/>
      <c r="UYD14" s="12"/>
      <c r="UYE14" s="12"/>
      <c r="UYF14" s="12"/>
      <c r="UYG14" s="12"/>
      <c r="UYH14" s="12"/>
      <c r="UYI14" s="12"/>
      <c r="UYJ14" s="12"/>
      <c r="UYK14" s="12"/>
      <c r="UYL14" s="12"/>
      <c r="UYM14" s="12"/>
      <c r="UYN14" s="12"/>
      <c r="UYO14" s="12"/>
      <c r="UYP14" s="12"/>
      <c r="UYQ14" s="12"/>
      <c r="UYR14" s="12"/>
      <c r="UYS14" s="12"/>
      <c r="UYT14" s="12"/>
      <c r="UYU14" s="12"/>
      <c r="UYV14" s="12"/>
      <c r="UYW14" s="12"/>
      <c r="UYX14" s="12"/>
      <c r="UYY14" s="12"/>
      <c r="UYZ14" s="12"/>
      <c r="UZA14" s="12"/>
      <c r="UZB14" s="12"/>
      <c r="UZC14" s="12"/>
      <c r="UZD14" s="12"/>
      <c r="UZE14" s="12"/>
      <c r="UZF14" s="12"/>
      <c r="UZG14" s="12"/>
      <c r="UZH14" s="12"/>
      <c r="UZI14" s="12"/>
      <c r="UZJ14" s="12"/>
      <c r="UZK14" s="12"/>
      <c r="UZL14" s="12"/>
      <c r="UZM14" s="12"/>
      <c r="UZN14" s="12"/>
      <c r="UZO14" s="12"/>
      <c r="UZP14" s="12"/>
      <c r="UZQ14" s="12"/>
      <c r="UZR14" s="12"/>
      <c r="UZS14" s="12"/>
      <c r="UZT14" s="12"/>
      <c r="UZU14" s="12"/>
      <c r="UZV14" s="12"/>
      <c r="UZW14" s="12"/>
      <c r="UZX14" s="12"/>
      <c r="UZY14" s="12"/>
      <c r="UZZ14" s="12"/>
      <c r="VAA14" s="12"/>
      <c r="VAB14" s="12"/>
      <c r="VAC14" s="12"/>
      <c r="VAD14" s="12"/>
      <c r="VAE14" s="12"/>
      <c r="VAF14" s="12"/>
      <c r="VAG14" s="12"/>
      <c r="VAH14" s="12"/>
      <c r="VAI14" s="12"/>
      <c r="VAJ14" s="12"/>
      <c r="VAK14" s="12"/>
      <c r="VAL14" s="12"/>
      <c r="VAM14" s="12"/>
      <c r="VAN14" s="12"/>
      <c r="VAO14" s="12"/>
      <c r="VAP14" s="12"/>
      <c r="VAQ14" s="12"/>
      <c r="VAR14" s="12"/>
      <c r="VAS14" s="12"/>
      <c r="VAT14" s="12"/>
      <c r="VAU14" s="12"/>
      <c r="VAV14" s="12"/>
      <c r="VAW14" s="12"/>
      <c r="VAX14" s="12"/>
      <c r="VAY14" s="12"/>
      <c r="VAZ14" s="12"/>
      <c r="VBA14" s="12"/>
      <c r="VBB14" s="12"/>
      <c r="VBC14" s="12"/>
      <c r="VBD14" s="12"/>
      <c r="VBE14" s="12"/>
      <c r="VBF14" s="12"/>
      <c r="VBG14" s="12"/>
      <c r="VBH14" s="12"/>
      <c r="VBI14" s="12"/>
      <c r="VBJ14" s="12"/>
      <c r="VBK14" s="12"/>
      <c r="VBL14" s="12"/>
      <c r="VBM14" s="12"/>
      <c r="VBN14" s="12"/>
      <c r="VBO14" s="12"/>
      <c r="VBP14" s="12"/>
      <c r="VBQ14" s="12"/>
      <c r="VBR14" s="12"/>
      <c r="VBS14" s="12"/>
      <c r="VBT14" s="12"/>
      <c r="VBU14" s="12"/>
      <c r="VBV14" s="12"/>
      <c r="VBW14" s="12"/>
      <c r="VBX14" s="12"/>
      <c r="VBY14" s="12"/>
      <c r="VBZ14" s="12"/>
      <c r="VCA14" s="12"/>
      <c r="VCB14" s="12"/>
      <c r="VCC14" s="12"/>
      <c r="VCD14" s="12"/>
      <c r="VCE14" s="12"/>
      <c r="VCF14" s="12"/>
      <c r="VCG14" s="12"/>
      <c r="VCH14" s="12"/>
      <c r="VCI14" s="12"/>
      <c r="VCJ14" s="12"/>
      <c r="VCK14" s="12"/>
      <c r="VCL14" s="12"/>
      <c r="VCM14" s="12"/>
      <c r="VCN14" s="12"/>
      <c r="VCO14" s="12"/>
      <c r="VCP14" s="12"/>
      <c r="VCQ14" s="12"/>
      <c r="VCR14" s="12"/>
      <c r="VCS14" s="12"/>
      <c r="VCT14" s="12"/>
      <c r="VCU14" s="12"/>
      <c r="VCV14" s="12"/>
      <c r="VCW14" s="12"/>
      <c r="VCX14" s="12"/>
      <c r="VCY14" s="12"/>
      <c r="VCZ14" s="12"/>
      <c r="VDA14" s="12"/>
      <c r="VDB14" s="12"/>
      <c r="VDC14" s="12"/>
      <c r="VDD14" s="12"/>
      <c r="VDE14" s="12"/>
      <c r="VDF14" s="12"/>
      <c r="VDG14" s="12"/>
      <c r="VDH14" s="12"/>
      <c r="VDI14" s="12"/>
      <c r="VDJ14" s="12"/>
      <c r="VDK14" s="12"/>
      <c r="VDL14" s="12"/>
      <c r="VDM14" s="12"/>
      <c r="VDN14" s="12"/>
      <c r="VDO14" s="12"/>
      <c r="VDP14" s="12"/>
      <c r="VDQ14" s="12"/>
      <c r="VDR14" s="12"/>
      <c r="VDS14" s="12"/>
      <c r="VDT14" s="12"/>
      <c r="VDU14" s="12"/>
      <c r="VDV14" s="12"/>
      <c r="VDW14" s="12"/>
      <c r="VDX14" s="12"/>
      <c r="VDY14" s="12"/>
      <c r="VDZ14" s="12"/>
      <c r="VEA14" s="12"/>
      <c r="VEB14" s="12"/>
      <c r="VEC14" s="12"/>
      <c r="VED14" s="12"/>
      <c r="VEE14" s="12"/>
      <c r="VEF14" s="12"/>
      <c r="VEG14" s="12"/>
      <c r="VEH14" s="12"/>
      <c r="VEI14" s="12"/>
      <c r="VEJ14" s="12"/>
      <c r="VEK14" s="12"/>
      <c r="VEL14" s="12"/>
      <c r="VEM14" s="12"/>
      <c r="VEN14" s="12"/>
      <c r="VEO14" s="12"/>
      <c r="VEP14" s="12"/>
      <c r="VEQ14" s="12"/>
      <c r="VER14" s="12"/>
      <c r="VES14" s="12"/>
      <c r="VET14" s="12"/>
      <c r="VEU14" s="12"/>
      <c r="VEV14" s="12"/>
      <c r="VEW14" s="12"/>
      <c r="VEX14" s="12"/>
      <c r="VEY14" s="12"/>
      <c r="VEZ14" s="12"/>
      <c r="VFA14" s="12"/>
      <c r="VFB14" s="12"/>
      <c r="VFC14" s="12"/>
      <c r="VFD14" s="12"/>
      <c r="VFE14" s="12"/>
      <c r="VFF14" s="12"/>
      <c r="VFG14" s="12"/>
      <c r="VFH14" s="12"/>
      <c r="VFI14" s="12"/>
      <c r="VFJ14" s="12"/>
      <c r="VFK14" s="12"/>
      <c r="VFL14" s="12"/>
      <c r="VFM14" s="12"/>
      <c r="VFN14" s="12"/>
      <c r="VFO14" s="12"/>
      <c r="VFP14" s="12"/>
      <c r="VFQ14" s="12"/>
      <c r="VFR14" s="12"/>
      <c r="VFS14" s="12"/>
      <c r="VFT14" s="12"/>
      <c r="VFU14" s="12"/>
      <c r="VFV14" s="12"/>
      <c r="VFW14" s="12"/>
      <c r="VFX14" s="12"/>
      <c r="VFY14" s="12"/>
      <c r="VFZ14" s="12"/>
      <c r="VGA14" s="12"/>
      <c r="VGB14" s="12"/>
      <c r="VGC14" s="12"/>
      <c r="VGD14" s="12"/>
      <c r="VGE14" s="12"/>
      <c r="VGF14" s="12"/>
      <c r="VGG14" s="12"/>
      <c r="VGH14" s="12"/>
      <c r="VGI14" s="12"/>
      <c r="VGJ14" s="12"/>
      <c r="VGK14" s="12"/>
      <c r="VGL14" s="12"/>
      <c r="VGM14" s="12"/>
      <c r="VGN14" s="12"/>
      <c r="VGO14" s="12"/>
      <c r="VGP14" s="12"/>
      <c r="VGQ14" s="12"/>
      <c r="VGR14" s="12"/>
      <c r="VGS14" s="12"/>
      <c r="VGT14" s="12"/>
      <c r="VGU14" s="12"/>
      <c r="VGV14" s="12"/>
      <c r="VGW14" s="12"/>
      <c r="VGX14" s="12"/>
      <c r="VGY14" s="12"/>
      <c r="VGZ14" s="12"/>
      <c r="VHA14" s="12"/>
      <c r="VHB14" s="12"/>
      <c r="VHC14" s="12"/>
      <c r="VHD14" s="12"/>
      <c r="VHE14" s="12"/>
      <c r="VHF14" s="12"/>
      <c r="VHG14" s="12"/>
      <c r="VHH14" s="12"/>
      <c r="VHI14" s="12"/>
      <c r="VHJ14" s="12"/>
      <c r="VHK14" s="12"/>
      <c r="VHL14" s="12"/>
      <c r="VHM14" s="12"/>
      <c r="VHN14" s="12"/>
      <c r="VHO14" s="12"/>
      <c r="VHP14" s="12"/>
      <c r="VHQ14" s="12"/>
      <c r="VHR14" s="12"/>
      <c r="VHS14" s="12"/>
      <c r="VHT14" s="12"/>
      <c r="VHU14" s="12"/>
      <c r="VHV14" s="12"/>
      <c r="VHW14" s="12"/>
      <c r="VHX14" s="12"/>
      <c r="VHY14" s="12"/>
      <c r="VHZ14" s="12"/>
      <c r="VIA14" s="12"/>
      <c r="VIB14" s="12"/>
      <c r="VIC14" s="12"/>
      <c r="VID14" s="12"/>
      <c r="VIE14" s="12"/>
      <c r="VIF14" s="12"/>
      <c r="VIG14" s="12"/>
      <c r="VIH14" s="12"/>
      <c r="VII14" s="12"/>
      <c r="VIJ14" s="12"/>
      <c r="VIK14" s="12"/>
      <c r="VIL14" s="12"/>
      <c r="VIM14" s="12"/>
      <c r="VIN14" s="12"/>
      <c r="VIO14" s="12"/>
      <c r="VIP14" s="12"/>
      <c r="VIQ14" s="12"/>
      <c r="VIR14" s="12"/>
      <c r="VIS14" s="12"/>
      <c r="VIT14" s="12"/>
      <c r="VIU14" s="12"/>
      <c r="VIV14" s="12"/>
      <c r="VIW14" s="12"/>
      <c r="VIX14" s="12"/>
      <c r="VIY14" s="12"/>
      <c r="VIZ14" s="12"/>
      <c r="VJA14" s="12"/>
      <c r="VJB14" s="12"/>
      <c r="VJC14" s="12"/>
      <c r="VJD14" s="12"/>
      <c r="VJE14" s="12"/>
      <c r="VJF14" s="12"/>
      <c r="VJG14" s="12"/>
      <c r="VJH14" s="12"/>
      <c r="VJI14" s="12"/>
      <c r="VJJ14" s="12"/>
      <c r="VJK14" s="12"/>
      <c r="VJL14" s="12"/>
      <c r="VJM14" s="12"/>
      <c r="VJN14" s="12"/>
      <c r="VJO14" s="12"/>
      <c r="VJP14" s="12"/>
      <c r="VJQ14" s="12"/>
      <c r="VJR14" s="12"/>
      <c r="VJS14" s="12"/>
      <c r="VJT14" s="12"/>
      <c r="VJU14" s="12"/>
      <c r="VJV14" s="12"/>
      <c r="VJW14" s="12"/>
      <c r="VJX14" s="12"/>
      <c r="VJY14" s="12"/>
      <c r="VJZ14" s="12"/>
      <c r="VKA14" s="12"/>
      <c r="VKB14" s="12"/>
      <c r="VKC14" s="12"/>
      <c r="VKD14" s="12"/>
      <c r="VKE14" s="12"/>
      <c r="VKF14" s="12"/>
      <c r="VKG14" s="12"/>
      <c r="VKH14" s="12"/>
      <c r="VKI14" s="12"/>
      <c r="VKJ14" s="12"/>
      <c r="VKK14" s="12"/>
      <c r="VKL14" s="12"/>
      <c r="VKM14" s="12"/>
      <c r="VKN14" s="12"/>
      <c r="VKO14" s="12"/>
      <c r="VKP14" s="12"/>
      <c r="VKQ14" s="12"/>
      <c r="VKR14" s="12"/>
      <c r="VKS14" s="12"/>
      <c r="VKT14" s="12"/>
      <c r="VKU14" s="12"/>
      <c r="VKV14" s="12"/>
      <c r="VKW14" s="12"/>
      <c r="VKX14" s="12"/>
      <c r="VKY14" s="12"/>
      <c r="VKZ14" s="12"/>
      <c r="VLA14" s="12"/>
      <c r="VLB14" s="12"/>
      <c r="VLC14" s="12"/>
      <c r="VLD14" s="12"/>
      <c r="VLE14" s="12"/>
      <c r="VLF14" s="12"/>
      <c r="VLG14" s="12"/>
      <c r="VLH14" s="12"/>
      <c r="VLI14" s="12"/>
      <c r="VLJ14" s="12"/>
      <c r="VLK14" s="12"/>
      <c r="VLL14" s="12"/>
      <c r="VLM14" s="12"/>
      <c r="VLN14" s="12"/>
      <c r="VLO14" s="12"/>
      <c r="VLP14" s="12"/>
      <c r="VLQ14" s="12"/>
      <c r="VLR14" s="12"/>
      <c r="VLS14" s="12"/>
      <c r="VLT14" s="12"/>
      <c r="VLU14" s="12"/>
      <c r="VLV14" s="12"/>
      <c r="VLW14" s="12"/>
      <c r="VLX14" s="12"/>
      <c r="VLY14" s="12"/>
      <c r="VLZ14" s="12"/>
      <c r="VMA14" s="12"/>
      <c r="VMB14" s="12"/>
      <c r="VMC14" s="12"/>
      <c r="VMD14" s="12"/>
      <c r="VME14" s="12"/>
      <c r="VMF14" s="12"/>
      <c r="VMG14" s="12"/>
      <c r="VMH14" s="12"/>
      <c r="VMI14" s="12"/>
      <c r="VMJ14" s="12"/>
      <c r="VMK14" s="12"/>
      <c r="VML14" s="12"/>
      <c r="VMM14" s="12"/>
      <c r="VMN14" s="12"/>
      <c r="VMO14" s="12"/>
      <c r="VMP14" s="12"/>
      <c r="VMQ14" s="12"/>
      <c r="VMR14" s="12"/>
      <c r="VMS14" s="12"/>
      <c r="VMT14" s="12"/>
      <c r="VMU14" s="12"/>
      <c r="VMV14" s="12"/>
      <c r="VMW14" s="12"/>
      <c r="VMX14" s="12"/>
      <c r="VMY14" s="12"/>
      <c r="VMZ14" s="12"/>
      <c r="VNA14" s="12"/>
      <c r="VNB14" s="12"/>
      <c r="VNC14" s="12"/>
      <c r="VND14" s="12"/>
      <c r="VNE14" s="12"/>
      <c r="VNF14" s="12"/>
      <c r="VNG14" s="12"/>
      <c r="VNH14" s="12"/>
      <c r="VNI14" s="12"/>
      <c r="VNJ14" s="12"/>
      <c r="VNK14" s="12"/>
      <c r="VNL14" s="12"/>
      <c r="VNM14" s="12"/>
      <c r="VNN14" s="12"/>
      <c r="VNO14" s="12"/>
      <c r="VNP14" s="12"/>
      <c r="VNQ14" s="12"/>
      <c r="VNR14" s="12"/>
      <c r="VNS14" s="12"/>
      <c r="VNT14" s="12"/>
      <c r="VNU14" s="12"/>
      <c r="VNV14" s="12"/>
      <c r="VNW14" s="12"/>
      <c r="VNX14" s="12"/>
      <c r="VNY14" s="12"/>
      <c r="VNZ14" s="12"/>
      <c r="VOA14" s="12"/>
      <c r="VOB14" s="12"/>
      <c r="VOC14" s="12"/>
      <c r="VOD14" s="12"/>
      <c r="VOE14" s="12"/>
      <c r="VOF14" s="12"/>
      <c r="VOG14" s="12"/>
      <c r="VOH14" s="12"/>
      <c r="VOI14" s="12"/>
      <c r="VOJ14" s="12"/>
      <c r="VOK14" s="12"/>
      <c r="VOL14" s="12"/>
      <c r="VOM14" s="12"/>
      <c r="VON14" s="12"/>
      <c r="VOO14" s="12"/>
      <c r="VOP14" s="12"/>
      <c r="VOQ14" s="12"/>
      <c r="VOR14" s="12"/>
      <c r="VOS14" s="12"/>
      <c r="VOT14" s="12"/>
      <c r="VOU14" s="12"/>
      <c r="VOV14" s="12"/>
      <c r="VOW14" s="12"/>
      <c r="VOX14" s="12"/>
      <c r="VOY14" s="12"/>
      <c r="VOZ14" s="12"/>
      <c r="VPA14" s="12"/>
      <c r="VPB14" s="12"/>
      <c r="VPC14" s="12"/>
      <c r="VPD14" s="12"/>
      <c r="VPE14" s="12"/>
      <c r="VPF14" s="12"/>
      <c r="VPG14" s="12"/>
      <c r="VPH14" s="12"/>
      <c r="VPI14" s="12"/>
      <c r="VPJ14" s="12"/>
      <c r="VPK14" s="12"/>
      <c r="VPL14" s="12"/>
      <c r="VPM14" s="12"/>
      <c r="VPN14" s="12"/>
      <c r="VPO14" s="12"/>
      <c r="VPP14" s="12"/>
      <c r="VPQ14" s="12"/>
      <c r="VPR14" s="12"/>
      <c r="VPS14" s="12"/>
      <c r="VPT14" s="12"/>
      <c r="VPU14" s="12"/>
      <c r="VPV14" s="12"/>
      <c r="VPW14" s="12"/>
      <c r="VPX14" s="12"/>
      <c r="VPY14" s="12"/>
      <c r="VPZ14" s="12"/>
      <c r="VQA14" s="12"/>
      <c r="VQB14" s="12"/>
      <c r="VQC14" s="12"/>
      <c r="VQD14" s="12"/>
      <c r="VQE14" s="12"/>
      <c r="VQF14" s="12"/>
      <c r="VQG14" s="12"/>
      <c r="VQH14" s="12"/>
      <c r="VQI14" s="12"/>
      <c r="VQJ14" s="12"/>
      <c r="VQK14" s="12"/>
      <c r="VQL14" s="12"/>
      <c r="VQM14" s="12"/>
      <c r="VQN14" s="12"/>
      <c r="VQO14" s="12"/>
      <c r="VQP14" s="12"/>
      <c r="VQQ14" s="12"/>
      <c r="VQR14" s="12"/>
      <c r="VQS14" s="12"/>
      <c r="VQT14" s="12"/>
      <c r="VQU14" s="12"/>
      <c r="VQV14" s="12"/>
      <c r="VQW14" s="12"/>
      <c r="VQX14" s="12"/>
      <c r="VQY14" s="12"/>
      <c r="VQZ14" s="12"/>
      <c r="VRA14" s="12"/>
      <c r="VRB14" s="12"/>
      <c r="VRC14" s="12"/>
      <c r="VRD14" s="12"/>
      <c r="VRE14" s="12"/>
      <c r="VRF14" s="12"/>
      <c r="VRG14" s="12"/>
      <c r="VRH14" s="12"/>
      <c r="VRI14" s="12"/>
      <c r="VRJ14" s="12"/>
      <c r="VRK14" s="12"/>
      <c r="VRL14" s="12"/>
      <c r="VRM14" s="12"/>
      <c r="VRN14" s="12"/>
      <c r="VRO14" s="12"/>
      <c r="VRP14" s="12"/>
      <c r="VRQ14" s="12"/>
      <c r="VRR14" s="12"/>
      <c r="VRS14" s="12"/>
      <c r="VRT14" s="12"/>
      <c r="VRU14" s="12"/>
      <c r="VRV14" s="12"/>
      <c r="VRW14" s="12"/>
      <c r="VRX14" s="12"/>
      <c r="VRY14" s="12"/>
      <c r="VRZ14" s="12"/>
      <c r="VSA14" s="12"/>
      <c r="VSB14" s="12"/>
      <c r="VSC14" s="12"/>
      <c r="VSD14" s="12"/>
      <c r="VSE14" s="12"/>
      <c r="VSF14" s="12"/>
      <c r="VSG14" s="12"/>
      <c r="VSH14" s="12"/>
      <c r="VSI14" s="12"/>
      <c r="VSJ14" s="12"/>
      <c r="VSK14" s="12"/>
      <c r="VSL14" s="12"/>
      <c r="VSM14" s="12"/>
      <c r="VSN14" s="12"/>
      <c r="VSO14" s="12"/>
      <c r="VSP14" s="12"/>
      <c r="VSQ14" s="12"/>
      <c r="VSR14" s="12"/>
      <c r="VSS14" s="12"/>
      <c r="VST14" s="12"/>
      <c r="VSU14" s="12"/>
      <c r="VSV14" s="12"/>
      <c r="VSW14" s="12"/>
      <c r="VSX14" s="12"/>
      <c r="VSY14" s="12"/>
      <c r="VSZ14" s="12"/>
      <c r="VTA14" s="12"/>
      <c r="VTB14" s="12"/>
      <c r="VTC14" s="12"/>
      <c r="VTD14" s="12"/>
      <c r="VTE14" s="12"/>
      <c r="VTF14" s="12"/>
      <c r="VTG14" s="12"/>
      <c r="VTH14" s="12"/>
      <c r="VTI14" s="12"/>
      <c r="VTJ14" s="12"/>
      <c r="VTK14" s="12"/>
      <c r="VTL14" s="12"/>
      <c r="VTM14" s="12"/>
      <c r="VTN14" s="12"/>
      <c r="VTO14" s="12"/>
      <c r="VTP14" s="12"/>
      <c r="VTQ14" s="12"/>
      <c r="VTR14" s="12"/>
      <c r="VTS14" s="12"/>
      <c r="VTT14" s="12"/>
      <c r="VTU14" s="12"/>
      <c r="VTV14" s="12"/>
      <c r="VTW14" s="12"/>
      <c r="VTX14" s="12"/>
      <c r="VTY14" s="12"/>
      <c r="VTZ14" s="12"/>
      <c r="VUA14" s="12"/>
      <c r="VUB14" s="12"/>
      <c r="VUC14" s="12"/>
      <c r="VUD14" s="12"/>
      <c r="VUE14" s="12"/>
      <c r="VUF14" s="12"/>
      <c r="VUG14" s="12"/>
      <c r="VUH14" s="12"/>
      <c r="VUI14" s="12"/>
      <c r="VUJ14" s="12"/>
      <c r="VUK14" s="12"/>
      <c r="VUL14" s="12"/>
      <c r="VUM14" s="12"/>
      <c r="VUN14" s="12"/>
      <c r="VUO14" s="12"/>
      <c r="VUP14" s="12"/>
      <c r="VUQ14" s="12"/>
      <c r="VUR14" s="12"/>
      <c r="VUS14" s="12"/>
      <c r="VUT14" s="12"/>
      <c r="VUU14" s="12"/>
      <c r="VUV14" s="12"/>
      <c r="VUW14" s="12"/>
      <c r="VUX14" s="12"/>
      <c r="VUY14" s="12"/>
      <c r="VUZ14" s="12"/>
      <c r="VVA14" s="12"/>
      <c r="VVB14" s="12"/>
      <c r="VVC14" s="12"/>
      <c r="VVD14" s="12"/>
      <c r="VVE14" s="12"/>
      <c r="VVF14" s="12"/>
      <c r="VVG14" s="12"/>
      <c r="VVH14" s="12"/>
      <c r="VVI14" s="12"/>
      <c r="VVJ14" s="12"/>
      <c r="VVK14" s="12"/>
      <c r="VVL14" s="12"/>
      <c r="VVM14" s="12"/>
      <c r="VVN14" s="12"/>
      <c r="VVO14" s="12"/>
      <c r="VVP14" s="12"/>
      <c r="VVQ14" s="12"/>
      <c r="VVR14" s="12"/>
      <c r="VVS14" s="12"/>
      <c r="VVT14" s="12"/>
      <c r="VVU14" s="12"/>
      <c r="VVV14" s="12"/>
      <c r="VVW14" s="12"/>
      <c r="VVX14" s="12"/>
      <c r="VVY14" s="12"/>
      <c r="VVZ14" s="12"/>
      <c r="VWA14" s="12"/>
      <c r="VWB14" s="12"/>
      <c r="VWC14" s="12"/>
      <c r="VWD14" s="12"/>
      <c r="VWE14" s="12"/>
      <c r="VWF14" s="12"/>
      <c r="VWG14" s="12"/>
      <c r="VWH14" s="12"/>
      <c r="VWI14" s="12"/>
      <c r="VWJ14" s="12"/>
      <c r="VWK14" s="12"/>
      <c r="VWL14" s="12"/>
      <c r="VWM14" s="12"/>
      <c r="VWN14" s="12"/>
      <c r="VWO14" s="12"/>
      <c r="VWP14" s="12"/>
      <c r="VWQ14" s="12"/>
      <c r="VWR14" s="12"/>
      <c r="VWS14" s="12"/>
      <c r="VWT14" s="12"/>
      <c r="VWU14" s="12"/>
      <c r="VWV14" s="12"/>
      <c r="VWW14" s="12"/>
      <c r="VWX14" s="12"/>
      <c r="VWY14" s="12"/>
      <c r="VWZ14" s="12"/>
      <c r="VXA14" s="12"/>
      <c r="VXB14" s="12"/>
      <c r="VXC14" s="12"/>
      <c r="VXD14" s="12"/>
      <c r="VXE14" s="12"/>
      <c r="VXF14" s="12"/>
      <c r="VXG14" s="12"/>
      <c r="VXH14" s="12"/>
      <c r="VXI14" s="12"/>
      <c r="VXJ14" s="12"/>
      <c r="VXK14" s="12"/>
      <c r="VXL14" s="12"/>
      <c r="VXM14" s="12"/>
      <c r="VXN14" s="12"/>
      <c r="VXO14" s="12"/>
      <c r="VXP14" s="12"/>
      <c r="VXQ14" s="12"/>
      <c r="VXR14" s="12"/>
      <c r="VXS14" s="12"/>
      <c r="VXT14" s="12"/>
      <c r="VXU14" s="12"/>
      <c r="VXV14" s="12"/>
      <c r="VXW14" s="12"/>
      <c r="VXX14" s="12"/>
      <c r="VXY14" s="12"/>
      <c r="VXZ14" s="12"/>
      <c r="VYA14" s="12"/>
      <c r="VYB14" s="12"/>
      <c r="VYC14" s="12"/>
      <c r="VYD14" s="12"/>
      <c r="VYE14" s="12"/>
      <c r="VYF14" s="12"/>
      <c r="VYG14" s="12"/>
      <c r="VYH14" s="12"/>
      <c r="VYI14" s="12"/>
      <c r="VYJ14" s="12"/>
      <c r="VYK14" s="12"/>
      <c r="VYL14" s="12"/>
      <c r="VYM14" s="12"/>
      <c r="VYN14" s="12"/>
      <c r="VYO14" s="12"/>
      <c r="VYP14" s="12"/>
      <c r="VYQ14" s="12"/>
      <c r="VYR14" s="12"/>
      <c r="VYS14" s="12"/>
      <c r="VYT14" s="12"/>
      <c r="VYU14" s="12"/>
      <c r="VYV14" s="12"/>
      <c r="VYW14" s="12"/>
      <c r="VYX14" s="12"/>
      <c r="VYY14" s="12"/>
      <c r="VYZ14" s="12"/>
      <c r="VZA14" s="12"/>
      <c r="VZB14" s="12"/>
      <c r="VZC14" s="12"/>
      <c r="VZD14" s="12"/>
      <c r="VZE14" s="12"/>
      <c r="VZF14" s="12"/>
      <c r="VZG14" s="12"/>
      <c r="VZH14" s="12"/>
      <c r="VZI14" s="12"/>
      <c r="VZJ14" s="12"/>
      <c r="VZK14" s="12"/>
      <c r="VZL14" s="12"/>
      <c r="VZM14" s="12"/>
      <c r="VZN14" s="12"/>
      <c r="VZO14" s="12"/>
      <c r="VZP14" s="12"/>
      <c r="VZQ14" s="12"/>
      <c r="VZR14" s="12"/>
      <c r="VZS14" s="12"/>
      <c r="VZT14" s="12"/>
      <c r="VZU14" s="12"/>
      <c r="VZV14" s="12"/>
      <c r="VZW14" s="12"/>
      <c r="VZX14" s="12"/>
      <c r="VZY14" s="12"/>
      <c r="VZZ14" s="12"/>
      <c r="WAA14" s="12"/>
      <c r="WAB14" s="12"/>
      <c r="WAC14" s="12"/>
      <c r="WAD14" s="12"/>
      <c r="WAE14" s="12"/>
      <c r="WAF14" s="12"/>
      <c r="WAG14" s="12"/>
      <c r="WAH14" s="12"/>
      <c r="WAI14" s="12"/>
      <c r="WAJ14" s="12"/>
      <c r="WAK14" s="12"/>
      <c r="WAL14" s="12"/>
      <c r="WAM14" s="12"/>
      <c r="WAN14" s="12"/>
      <c r="WAO14" s="12"/>
      <c r="WAP14" s="12"/>
      <c r="WAQ14" s="12"/>
      <c r="WAR14" s="12"/>
      <c r="WAS14" s="12"/>
      <c r="WAT14" s="12"/>
      <c r="WAU14" s="12"/>
      <c r="WAV14" s="12"/>
      <c r="WAW14" s="12"/>
      <c r="WAX14" s="12"/>
      <c r="WAY14" s="12"/>
      <c r="WAZ14" s="12"/>
      <c r="WBA14" s="12"/>
      <c r="WBB14" s="12"/>
      <c r="WBC14" s="12"/>
      <c r="WBD14" s="12"/>
      <c r="WBE14" s="12"/>
      <c r="WBF14" s="12"/>
      <c r="WBG14" s="12"/>
      <c r="WBH14" s="12"/>
      <c r="WBI14" s="12"/>
      <c r="WBJ14" s="12"/>
      <c r="WBK14" s="12"/>
      <c r="WBL14" s="12"/>
      <c r="WBM14" s="12"/>
      <c r="WBN14" s="12"/>
      <c r="WBO14" s="12"/>
      <c r="WBP14" s="12"/>
      <c r="WBQ14" s="12"/>
      <c r="WBR14" s="12"/>
      <c r="WBS14" s="12"/>
      <c r="WBT14" s="12"/>
      <c r="WBU14" s="12"/>
      <c r="WBV14" s="12"/>
      <c r="WBW14" s="12"/>
      <c r="WBX14" s="12"/>
      <c r="WBY14" s="12"/>
      <c r="WBZ14" s="12"/>
      <c r="WCA14" s="12"/>
      <c r="WCB14" s="12"/>
      <c r="WCC14" s="12"/>
      <c r="WCD14" s="12"/>
      <c r="WCE14" s="12"/>
      <c r="WCF14" s="12"/>
      <c r="WCG14" s="12"/>
      <c r="WCH14" s="12"/>
      <c r="WCI14" s="12"/>
      <c r="WCJ14" s="12"/>
      <c r="WCK14" s="12"/>
      <c r="WCL14" s="12"/>
      <c r="WCM14" s="12"/>
      <c r="WCN14" s="12"/>
      <c r="WCO14" s="12"/>
      <c r="WCP14" s="12"/>
      <c r="WCQ14" s="12"/>
      <c r="WCR14" s="12"/>
      <c r="WCS14" s="12"/>
      <c r="WCT14" s="12"/>
      <c r="WCU14" s="12"/>
      <c r="WCV14" s="12"/>
      <c r="WCW14" s="12"/>
      <c r="WCX14" s="12"/>
      <c r="WCY14" s="12"/>
      <c r="WCZ14" s="12"/>
      <c r="WDA14" s="12"/>
      <c r="WDB14" s="12"/>
      <c r="WDC14" s="12"/>
      <c r="WDD14" s="12"/>
      <c r="WDE14" s="12"/>
      <c r="WDF14" s="12"/>
      <c r="WDG14" s="12"/>
      <c r="WDH14" s="12"/>
      <c r="WDI14" s="12"/>
      <c r="WDJ14" s="12"/>
      <c r="WDK14" s="12"/>
      <c r="WDL14" s="12"/>
      <c r="WDM14" s="12"/>
      <c r="WDN14" s="12"/>
      <c r="WDO14" s="12"/>
      <c r="WDP14" s="12"/>
      <c r="WDQ14" s="12"/>
      <c r="WDR14" s="12"/>
      <c r="WDS14" s="12"/>
      <c r="WDT14" s="12"/>
      <c r="WDU14" s="12"/>
      <c r="WDV14" s="12"/>
      <c r="WDW14" s="12"/>
      <c r="WDX14" s="12"/>
      <c r="WDY14" s="12"/>
      <c r="WDZ14" s="12"/>
      <c r="WEA14" s="12"/>
      <c r="WEB14" s="12"/>
      <c r="WEC14" s="12"/>
      <c r="WED14" s="12"/>
      <c r="WEE14" s="12"/>
      <c r="WEF14" s="12"/>
      <c r="WEG14" s="12"/>
      <c r="WEH14" s="12"/>
      <c r="WEI14" s="12"/>
      <c r="WEJ14" s="12"/>
      <c r="WEK14" s="12"/>
      <c r="WEL14" s="12"/>
      <c r="WEM14" s="12"/>
      <c r="WEN14" s="12"/>
      <c r="WEO14" s="12"/>
      <c r="WEP14" s="12"/>
      <c r="WEQ14" s="12"/>
      <c r="WER14" s="12"/>
      <c r="WES14" s="12"/>
      <c r="WET14" s="12"/>
      <c r="WEU14" s="12"/>
      <c r="WEV14" s="12"/>
      <c r="WEW14" s="12"/>
      <c r="WEX14" s="12"/>
      <c r="WEY14" s="12"/>
      <c r="WEZ14" s="12"/>
      <c r="WFA14" s="12"/>
      <c r="WFB14" s="12"/>
      <c r="WFC14" s="12"/>
      <c r="WFD14" s="12"/>
      <c r="WFE14" s="12"/>
      <c r="WFF14" s="12"/>
      <c r="WFG14" s="12"/>
      <c r="WFH14" s="12"/>
      <c r="WFI14" s="12"/>
      <c r="WFJ14" s="12"/>
      <c r="WFK14" s="12"/>
      <c r="WFL14" s="12"/>
      <c r="WFM14" s="12"/>
      <c r="WFN14" s="12"/>
      <c r="WFO14" s="12"/>
      <c r="WFP14" s="12"/>
      <c r="WFQ14" s="12"/>
      <c r="WFR14" s="12"/>
      <c r="WFS14" s="12"/>
      <c r="WFT14" s="12"/>
      <c r="WFU14" s="12"/>
      <c r="WFV14" s="12"/>
      <c r="WFW14" s="12"/>
      <c r="WFX14" s="12"/>
      <c r="WFY14" s="12"/>
      <c r="WFZ14" s="12"/>
      <c r="WGA14" s="12"/>
      <c r="WGB14" s="12"/>
      <c r="WGC14" s="12"/>
      <c r="WGD14" s="12"/>
      <c r="WGE14" s="12"/>
      <c r="WGF14" s="12"/>
      <c r="WGG14" s="12"/>
      <c r="WGH14" s="12"/>
      <c r="WGI14" s="12"/>
      <c r="WGJ14" s="12"/>
      <c r="WGK14" s="12"/>
      <c r="WGL14" s="12"/>
      <c r="WGM14" s="12"/>
      <c r="WGN14" s="12"/>
      <c r="WGO14" s="12"/>
      <c r="WGP14" s="12"/>
      <c r="WGQ14" s="12"/>
      <c r="WGR14" s="12"/>
      <c r="WGS14" s="12"/>
      <c r="WGT14" s="12"/>
      <c r="WGU14" s="12"/>
      <c r="WGV14" s="12"/>
      <c r="WGW14" s="12"/>
      <c r="WGX14" s="12"/>
      <c r="WGY14" s="12"/>
      <c r="WGZ14" s="12"/>
      <c r="WHA14" s="12"/>
      <c r="WHB14" s="12"/>
      <c r="WHC14" s="12"/>
      <c r="WHD14" s="12"/>
      <c r="WHE14" s="12"/>
      <c r="WHF14" s="12"/>
      <c r="WHG14" s="12"/>
      <c r="WHH14" s="12"/>
      <c r="WHI14" s="12"/>
      <c r="WHJ14" s="12"/>
      <c r="WHK14" s="12"/>
      <c r="WHL14" s="12"/>
      <c r="WHM14" s="12"/>
      <c r="WHN14" s="12"/>
      <c r="WHO14" s="12"/>
      <c r="WHP14" s="12"/>
      <c r="WHQ14" s="12"/>
      <c r="WHR14" s="12"/>
      <c r="WHS14" s="12"/>
      <c r="WHT14" s="12"/>
      <c r="WHU14" s="12"/>
      <c r="WHV14" s="12"/>
      <c r="WHW14" s="12"/>
      <c r="WHX14" s="12"/>
      <c r="WHY14" s="12"/>
      <c r="WHZ14" s="12"/>
      <c r="WIA14" s="12"/>
      <c r="WIB14" s="12"/>
      <c r="WIC14" s="12"/>
      <c r="WID14" s="12"/>
      <c r="WIE14" s="12"/>
      <c r="WIF14" s="12"/>
      <c r="WIG14" s="12"/>
      <c r="WIH14" s="12"/>
      <c r="WII14" s="12"/>
      <c r="WIJ14" s="12"/>
      <c r="WIK14" s="12"/>
      <c r="WIL14" s="12"/>
      <c r="WIM14" s="12"/>
      <c r="WIN14" s="12"/>
      <c r="WIO14" s="12"/>
      <c r="WIP14" s="12"/>
      <c r="WIQ14" s="12"/>
      <c r="WIR14" s="12"/>
      <c r="WIS14" s="12"/>
      <c r="WIT14" s="12"/>
      <c r="WIU14" s="12"/>
      <c r="WIV14" s="12"/>
      <c r="WIW14" s="12"/>
      <c r="WIX14" s="12"/>
      <c r="WIY14" s="12"/>
      <c r="WIZ14" s="12"/>
      <c r="WJA14" s="12"/>
      <c r="WJB14" s="12"/>
      <c r="WJC14" s="12"/>
      <c r="WJD14" s="12"/>
      <c r="WJE14" s="12"/>
      <c r="WJF14" s="12"/>
      <c r="WJG14" s="12"/>
      <c r="WJH14" s="12"/>
      <c r="WJI14" s="12"/>
      <c r="WJJ14" s="12"/>
      <c r="WJK14" s="12"/>
      <c r="WJL14" s="12"/>
      <c r="WJM14" s="12"/>
      <c r="WJN14" s="12"/>
      <c r="WJO14" s="12"/>
      <c r="WJP14" s="12"/>
      <c r="WJQ14" s="12"/>
      <c r="WJR14" s="12"/>
      <c r="WJS14" s="12"/>
      <c r="WJT14" s="12"/>
      <c r="WJU14" s="12"/>
      <c r="WJV14" s="12"/>
      <c r="WJW14" s="12"/>
      <c r="WJX14" s="12"/>
      <c r="WJY14" s="12"/>
      <c r="WJZ14" s="12"/>
      <c r="WKA14" s="12"/>
      <c r="WKB14" s="12"/>
      <c r="WKC14" s="12"/>
      <c r="WKD14" s="12"/>
      <c r="WKE14" s="12"/>
      <c r="WKF14" s="12"/>
      <c r="WKG14" s="12"/>
      <c r="WKH14" s="12"/>
      <c r="WKI14" s="12"/>
      <c r="WKJ14" s="12"/>
      <c r="WKK14" s="12"/>
      <c r="WKL14" s="12"/>
      <c r="WKM14" s="12"/>
      <c r="WKN14" s="12"/>
      <c r="WKO14" s="12"/>
      <c r="WKP14" s="12"/>
      <c r="WKQ14" s="12"/>
      <c r="WKR14" s="12"/>
      <c r="WKS14" s="12"/>
      <c r="WKT14" s="12"/>
      <c r="WKU14" s="12"/>
      <c r="WKV14" s="12"/>
      <c r="WKW14" s="12"/>
      <c r="WKX14" s="12"/>
      <c r="WKY14" s="12"/>
      <c r="WKZ14" s="12"/>
      <c r="WLA14" s="12"/>
      <c r="WLB14" s="12"/>
      <c r="WLC14" s="12"/>
      <c r="WLD14" s="12"/>
      <c r="WLE14" s="12"/>
      <c r="WLF14" s="12"/>
      <c r="WLG14" s="12"/>
      <c r="WLH14" s="12"/>
      <c r="WLI14" s="12"/>
      <c r="WLJ14" s="12"/>
      <c r="WLK14" s="12"/>
      <c r="WLL14" s="12"/>
      <c r="WLM14" s="12"/>
      <c r="WLN14" s="12"/>
      <c r="WLO14" s="12"/>
      <c r="WLP14" s="12"/>
      <c r="WLQ14" s="12"/>
      <c r="WLR14" s="12"/>
      <c r="WLS14" s="12"/>
      <c r="WLT14" s="12"/>
      <c r="WLU14" s="12"/>
      <c r="WLV14" s="12"/>
      <c r="WLW14" s="12"/>
      <c r="WLX14" s="12"/>
      <c r="WLY14" s="12"/>
      <c r="WLZ14" s="12"/>
      <c r="WMA14" s="12"/>
      <c r="WMB14" s="12"/>
      <c r="WMC14" s="12"/>
      <c r="WMD14" s="12"/>
      <c r="WME14" s="12"/>
      <c r="WMF14" s="12"/>
      <c r="WMG14" s="12"/>
      <c r="WMH14" s="12"/>
      <c r="WMI14" s="12"/>
      <c r="WMJ14" s="12"/>
      <c r="WMK14" s="12"/>
      <c r="WML14" s="12"/>
      <c r="WMM14" s="12"/>
      <c r="WMN14" s="12"/>
      <c r="WMO14" s="12"/>
      <c r="WMP14" s="12"/>
      <c r="WMQ14" s="12"/>
      <c r="WMR14" s="12"/>
      <c r="WMS14" s="12"/>
      <c r="WMT14" s="12"/>
      <c r="WMU14" s="12"/>
      <c r="WMV14" s="12"/>
      <c r="WMW14" s="12"/>
      <c r="WMX14" s="12"/>
      <c r="WMY14" s="12"/>
      <c r="WMZ14" s="12"/>
      <c r="WNA14" s="12"/>
      <c r="WNB14" s="12"/>
      <c r="WNC14" s="12"/>
      <c r="WND14" s="12"/>
      <c r="WNE14" s="12"/>
      <c r="WNF14" s="12"/>
      <c r="WNG14" s="12"/>
      <c r="WNH14" s="12"/>
      <c r="WNI14" s="12"/>
      <c r="WNJ14" s="12"/>
      <c r="WNK14" s="12"/>
      <c r="WNL14" s="12"/>
      <c r="WNM14" s="12"/>
      <c r="WNN14" s="12"/>
      <c r="WNO14" s="12"/>
      <c r="WNP14" s="12"/>
      <c r="WNQ14" s="12"/>
      <c r="WNR14" s="12"/>
      <c r="WNS14" s="12"/>
      <c r="WNT14" s="12"/>
      <c r="WNU14" s="12"/>
      <c r="WNV14" s="12"/>
      <c r="WNW14" s="12"/>
      <c r="WNX14" s="12"/>
      <c r="WNY14" s="12"/>
      <c r="WNZ14" s="12"/>
      <c r="WOA14" s="12"/>
      <c r="WOB14" s="12"/>
      <c r="WOC14" s="12"/>
      <c r="WOD14" s="12"/>
      <c r="WOE14" s="12"/>
      <c r="WOF14" s="12"/>
      <c r="WOG14" s="12"/>
      <c r="WOH14" s="12"/>
      <c r="WOI14" s="12"/>
      <c r="WOJ14" s="12"/>
      <c r="WOK14" s="12"/>
      <c r="WOL14" s="12"/>
      <c r="WOM14" s="12"/>
      <c r="WON14" s="12"/>
      <c r="WOO14" s="12"/>
      <c r="WOP14" s="12"/>
      <c r="WOQ14" s="12"/>
      <c r="WOR14" s="12"/>
      <c r="WOS14" s="12"/>
      <c r="WOT14" s="12"/>
      <c r="WOU14" s="12"/>
      <c r="WOV14" s="12"/>
      <c r="WOW14" s="12"/>
      <c r="WOX14" s="12"/>
      <c r="WOY14" s="12"/>
      <c r="WOZ14" s="12"/>
      <c r="WPA14" s="12"/>
      <c r="WPB14" s="12"/>
      <c r="WPC14" s="12"/>
      <c r="WPD14" s="12"/>
      <c r="WPE14" s="12"/>
      <c r="WPF14" s="12"/>
      <c r="WPG14" s="12"/>
      <c r="WPH14" s="12"/>
      <c r="WPI14" s="12"/>
      <c r="WPJ14" s="12"/>
      <c r="WPK14" s="12"/>
      <c r="WPL14" s="12"/>
      <c r="WPM14" s="12"/>
      <c r="WPN14" s="12"/>
      <c r="WPO14" s="12"/>
      <c r="WPP14" s="12"/>
      <c r="WPQ14" s="12"/>
      <c r="WPR14" s="12"/>
      <c r="WPS14" s="12"/>
      <c r="WPT14" s="12"/>
      <c r="WPU14" s="12"/>
      <c r="WPV14" s="12"/>
      <c r="WPW14" s="12"/>
      <c r="WPX14" s="12"/>
      <c r="WPY14" s="12"/>
      <c r="WPZ14" s="12"/>
      <c r="WQA14" s="12"/>
      <c r="WQB14" s="12"/>
      <c r="WQC14" s="12"/>
      <c r="WQD14" s="12"/>
      <c r="WQE14" s="12"/>
      <c r="WQF14" s="12"/>
      <c r="WQG14" s="12"/>
      <c r="WQH14" s="12"/>
      <c r="WQI14" s="12"/>
      <c r="WQJ14" s="12"/>
      <c r="WQK14" s="12"/>
      <c r="WQL14" s="12"/>
      <c r="WQM14" s="12"/>
      <c r="WQN14" s="12"/>
      <c r="WQO14" s="12"/>
      <c r="WQP14" s="12"/>
      <c r="WQQ14" s="12"/>
      <c r="WQR14" s="12"/>
      <c r="WQS14" s="12"/>
      <c r="WQT14" s="12"/>
      <c r="WQU14" s="12"/>
      <c r="WQV14" s="12"/>
      <c r="WQW14" s="12"/>
      <c r="WQX14" s="12"/>
      <c r="WQY14" s="12"/>
      <c r="WQZ14" s="12"/>
      <c r="WRA14" s="12"/>
      <c r="WRB14" s="12"/>
      <c r="WRC14" s="12"/>
      <c r="WRD14" s="12"/>
      <c r="WRE14" s="12"/>
      <c r="WRF14" s="12"/>
      <c r="WRG14" s="12"/>
      <c r="WRH14" s="12"/>
      <c r="WRI14" s="12"/>
      <c r="WRJ14" s="12"/>
      <c r="WRK14" s="12"/>
      <c r="WRL14" s="12"/>
      <c r="WRM14" s="12"/>
      <c r="WRN14" s="12"/>
      <c r="WRO14" s="12"/>
      <c r="WRP14" s="12"/>
      <c r="WRQ14" s="12"/>
      <c r="WRR14" s="12"/>
      <c r="WRS14" s="12"/>
      <c r="WRT14" s="12"/>
      <c r="WRU14" s="12"/>
      <c r="WRV14" s="12"/>
      <c r="WRW14" s="12"/>
      <c r="WRX14" s="12"/>
      <c r="WRY14" s="12"/>
      <c r="WRZ14" s="12"/>
      <c r="WSA14" s="12"/>
      <c r="WSB14" s="12"/>
      <c r="WSC14" s="12"/>
      <c r="WSD14" s="12"/>
      <c r="WSE14" s="12"/>
      <c r="WSF14" s="12"/>
      <c r="WSG14" s="12"/>
      <c r="WSH14" s="12"/>
      <c r="WSI14" s="12"/>
      <c r="WSJ14" s="12"/>
      <c r="WSK14" s="12"/>
      <c r="WSL14" s="12"/>
      <c r="WSM14" s="12"/>
      <c r="WSN14" s="12"/>
      <c r="WSO14" s="12"/>
      <c r="WSP14" s="12"/>
      <c r="WSQ14" s="12"/>
      <c r="WSR14" s="12"/>
      <c r="WSS14" s="12"/>
      <c r="WST14" s="12"/>
      <c r="WSU14" s="12"/>
      <c r="WSV14" s="12"/>
      <c r="WSW14" s="12"/>
      <c r="WSX14" s="12"/>
      <c r="WSY14" s="12"/>
      <c r="WSZ14" s="12"/>
      <c r="WTA14" s="12"/>
      <c r="WTB14" s="12"/>
      <c r="WTC14" s="12"/>
      <c r="WTD14" s="12"/>
      <c r="WTE14" s="12"/>
      <c r="WTF14" s="12"/>
      <c r="WTG14" s="12"/>
      <c r="WTH14" s="12"/>
      <c r="WTI14" s="12"/>
      <c r="WTJ14" s="12"/>
      <c r="WTK14" s="12"/>
      <c r="WTL14" s="12"/>
      <c r="WTM14" s="12"/>
      <c r="WTN14" s="12"/>
      <c r="WTO14" s="12"/>
      <c r="WTP14" s="12"/>
      <c r="WTQ14" s="12"/>
      <c r="WTR14" s="12"/>
      <c r="WTS14" s="12"/>
      <c r="WTT14" s="12"/>
      <c r="WTU14" s="12"/>
      <c r="WTV14" s="12"/>
      <c r="WTW14" s="12"/>
      <c r="WTX14" s="12"/>
      <c r="WTY14" s="12"/>
      <c r="WTZ14" s="12"/>
      <c r="WUA14" s="12"/>
      <c r="WUB14" s="12"/>
      <c r="WUC14" s="12"/>
      <c r="WUD14" s="12"/>
      <c r="WUE14" s="12"/>
      <c r="WUF14" s="12"/>
      <c r="WUG14" s="12"/>
      <c r="WUH14" s="12"/>
      <c r="WUI14" s="12"/>
      <c r="WUJ14" s="12"/>
      <c r="WUK14" s="12"/>
      <c r="WUL14" s="12"/>
      <c r="WUM14" s="12"/>
      <c r="WUN14" s="12"/>
      <c r="WUO14" s="12"/>
      <c r="WUP14" s="12"/>
      <c r="WUQ14" s="12"/>
      <c r="WUR14" s="12"/>
      <c r="WUS14" s="12"/>
      <c r="WUT14" s="12"/>
      <c r="WUU14" s="12"/>
      <c r="WUV14" s="12"/>
      <c r="WUW14" s="12"/>
      <c r="WUX14" s="12"/>
      <c r="WUY14" s="12"/>
      <c r="WUZ14" s="12"/>
      <c r="WVA14" s="12"/>
      <c r="WVB14" s="12"/>
      <c r="WVC14" s="12"/>
      <c r="WVD14" s="12"/>
      <c r="WVE14" s="12"/>
      <c r="WVF14" s="12"/>
      <c r="WVG14" s="12"/>
      <c r="WVH14" s="12"/>
      <c r="WVI14" s="12"/>
      <c r="WVJ14" s="12"/>
      <c r="WVK14" s="12"/>
      <c r="WVL14" s="12"/>
      <c r="WVM14" s="12"/>
      <c r="WVN14" s="12"/>
      <c r="WVO14" s="12"/>
      <c r="WVP14" s="12"/>
      <c r="WVQ14" s="12"/>
      <c r="WVR14" s="12"/>
      <c r="WVS14" s="12"/>
      <c r="WVT14" s="12"/>
      <c r="WVU14" s="12"/>
      <c r="WVV14" s="12"/>
      <c r="WVW14" s="12"/>
      <c r="WVX14" s="12"/>
      <c r="WVY14" s="12"/>
      <c r="WVZ14" s="12"/>
      <c r="WWA14" s="12"/>
      <c r="WWB14" s="12"/>
      <c r="WWC14" s="12"/>
      <c r="WWD14" s="12"/>
      <c r="WWE14" s="12"/>
      <c r="WWF14" s="12"/>
      <c r="WWG14" s="12"/>
      <c r="WWH14" s="12"/>
      <c r="WWI14" s="12"/>
      <c r="WWJ14" s="12"/>
      <c r="WWK14" s="12"/>
      <c r="WWL14" s="12"/>
      <c r="WWM14" s="12"/>
      <c r="WWN14" s="12"/>
      <c r="WWO14" s="12"/>
      <c r="WWP14" s="12"/>
      <c r="WWQ14" s="12"/>
      <c r="WWR14" s="12"/>
      <c r="WWS14" s="12"/>
      <c r="WWT14" s="12"/>
      <c r="WWU14" s="12"/>
      <c r="WWV14" s="12"/>
      <c r="WWW14" s="12"/>
      <c r="WWX14" s="12"/>
      <c r="WWY14" s="12"/>
      <c r="WWZ14" s="12"/>
      <c r="WXA14" s="12"/>
      <c r="WXB14" s="12"/>
      <c r="WXC14" s="12"/>
      <c r="WXD14" s="12"/>
      <c r="WXE14" s="12"/>
      <c r="WXF14" s="12"/>
      <c r="WXG14" s="12"/>
      <c r="WXH14" s="12"/>
      <c r="WXI14" s="12"/>
      <c r="WXJ14" s="12"/>
      <c r="WXK14" s="12"/>
      <c r="WXL14" s="12"/>
      <c r="WXM14" s="12"/>
      <c r="WXN14" s="12"/>
      <c r="WXO14" s="12"/>
      <c r="WXP14" s="12"/>
      <c r="WXQ14" s="12"/>
      <c r="WXR14" s="12"/>
      <c r="WXS14" s="12"/>
      <c r="WXT14" s="12"/>
      <c r="WXU14" s="12"/>
      <c r="WXV14" s="12"/>
      <c r="WXW14" s="12"/>
      <c r="WXX14" s="12"/>
      <c r="WXY14" s="12"/>
      <c r="WXZ14" s="12"/>
      <c r="WYA14" s="12"/>
      <c r="WYB14" s="12"/>
      <c r="WYC14" s="12"/>
      <c r="WYD14" s="12"/>
      <c r="WYE14" s="12"/>
      <c r="WYF14" s="12"/>
      <c r="WYG14" s="12"/>
      <c r="WYH14" s="12"/>
      <c r="WYI14" s="12"/>
      <c r="WYJ14" s="12"/>
      <c r="WYK14" s="12"/>
      <c r="WYL14" s="12"/>
      <c r="WYM14" s="12"/>
      <c r="WYN14" s="12"/>
      <c r="WYO14" s="12"/>
      <c r="WYP14" s="12"/>
      <c r="WYQ14" s="12"/>
      <c r="WYR14" s="12"/>
      <c r="WYS14" s="12"/>
      <c r="WYT14" s="12"/>
      <c r="WYU14" s="12"/>
      <c r="WYV14" s="12"/>
      <c r="WYW14" s="12"/>
      <c r="WYX14" s="12"/>
      <c r="WYY14" s="12"/>
      <c r="WYZ14" s="12"/>
      <c r="WZA14" s="12"/>
      <c r="WZB14" s="12"/>
      <c r="WZC14" s="12"/>
      <c r="WZD14" s="12"/>
      <c r="WZE14" s="12"/>
      <c r="WZF14" s="12"/>
      <c r="WZG14" s="12"/>
      <c r="WZH14" s="12"/>
      <c r="WZI14" s="12"/>
      <c r="WZJ14" s="12"/>
      <c r="WZK14" s="12"/>
      <c r="WZL14" s="12"/>
      <c r="WZM14" s="12"/>
      <c r="WZN14" s="12"/>
      <c r="WZO14" s="12"/>
      <c r="WZP14" s="12"/>
      <c r="WZQ14" s="12"/>
      <c r="WZR14" s="12"/>
      <c r="WZS14" s="12"/>
      <c r="WZT14" s="12"/>
      <c r="WZU14" s="12"/>
      <c r="WZV14" s="12"/>
      <c r="WZW14" s="12"/>
      <c r="WZX14" s="12"/>
      <c r="WZY14" s="12"/>
      <c r="WZZ14" s="12"/>
      <c r="XAA14" s="12"/>
      <c r="XAB14" s="12"/>
      <c r="XAC14" s="12"/>
      <c r="XAD14" s="12"/>
      <c r="XAE14" s="12"/>
      <c r="XAF14" s="12"/>
      <c r="XAG14" s="12"/>
      <c r="XAH14" s="12"/>
      <c r="XAI14" s="12"/>
      <c r="XAJ14" s="12"/>
      <c r="XAK14" s="12"/>
      <c r="XAL14" s="12"/>
      <c r="XAM14" s="12"/>
      <c r="XAN14" s="12"/>
      <c r="XAO14" s="12"/>
      <c r="XAP14" s="12"/>
      <c r="XAQ14" s="12"/>
      <c r="XAR14" s="12"/>
      <c r="XAS14" s="12"/>
      <c r="XAT14" s="12"/>
      <c r="XAU14" s="12"/>
      <c r="XAV14" s="12"/>
      <c r="XAW14" s="12"/>
      <c r="XAX14" s="12"/>
      <c r="XAY14" s="12"/>
      <c r="XAZ14" s="12"/>
      <c r="XBA14" s="12"/>
      <c r="XBB14" s="12"/>
      <c r="XBC14" s="12"/>
      <c r="XBD14" s="12"/>
      <c r="XBE14" s="12"/>
      <c r="XBF14" s="12"/>
      <c r="XBG14" s="12"/>
      <c r="XBH14" s="12"/>
      <c r="XBI14" s="12"/>
      <c r="XBJ14" s="12"/>
      <c r="XBK14" s="12"/>
      <c r="XBL14" s="12"/>
      <c r="XBM14" s="12"/>
      <c r="XBN14" s="12"/>
      <c r="XBO14" s="12"/>
      <c r="XBP14" s="12"/>
      <c r="XBQ14" s="12"/>
      <c r="XBR14" s="12"/>
      <c r="XBS14" s="12"/>
      <c r="XBT14" s="12"/>
      <c r="XBU14" s="12"/>
      <c r="XBV14" s="12"/>
      <c r="XBW14" s="12"/>
      <c r="XBX14" s="12"/>
      <c r="XBY14" s="12"/>
      <c r="XBZ14" s="12"/>
      <c r="XCA14" s="12"/>
      <c r="XCB14" s="12"/>
      <c r="XCC14" s="12"/>
      <c r="XCD14" s="12"/>
      <c r="XCE14" s="12"/>
      <c r="XCF14" s="12"/>
      <c r="XCG14" s="12"/>
      <c r="XCH14" s="12"/>
      <c r="XCI14" s="12"/>
      <c r="XCJ14" s="12"/>
      <c r="XCK14" s="12"/>
      <c r="XCL14" s="12"/>
      <c r="XCM14" s="12"/>
      <c r="XCN14" s="12"/>
      <c r="XCO14" s="12"/>
      <c r="XCP14" s="12"/>
      <c r="XCQ14" s="12"/>
      <c r="XCR14" s="12"/>
      <c r="XCS14" s="12"/>
      <c r="XCT14" s="12"/>
      <c r="XCU14" s="12"/>
      <c r="XCV14" s="12"/>
      <c r="XCW14" s="12"/>
      <c r="XCX14" s="12"/>
      <c r="XCY14" s="12"/>
      <c r="XCZ14" s="12"/>
      <c r="XDA14" s="12"/>
      <c r="XDB14" s="12"/>
      <c r="XDC14" s="12"/>
      <c r="XDD14" s="12"/>
      <c r="XDE14" s="12"/>
      <c r="XDF14" s="12"/>
      <c r="XDG14" s="12"/>
      <c r="XDH14" s="12"/>
      <c r="XDI14" s="12"/>
      <c r="XDJ14" s="12"/>
      <c r="XDK14" s="12"/>
      <c r="XDL14" s="12"/>
      <c r="XDM14" s="12"/>
      <c r="XDN14" s="12"/>
      <c r="XDO14" s="12"/>
      <c r="XDP14" s="12"/>
      <c r="XDQ14" s="12"/>
      <c r="XDR14" s="12"/>
      <c r="XDS14" s="12"/>
      <c r="XDT14" s="12"/>
      <c r="XDU14" s="12"/>
      <c r="XDV14" s="12"/>
      <c r="XDW14" s="12"/>
      <c r="XDX14" s="12"/>
      <c r="XDY14" s="12"/>
      <c r="XDZ14" s="12"/>
      <c r="XEA14" s="12"/>
      <c r="XEB14" s="12"/>
      <c r="XEC14" s="12"/>
      <c r="XED14" s="12"/>
      <c r="XEE14" s="12"/>
      <c r="XEF14" s="12"/>
      <c r="XEG14" s="12"/>
      <c r="XEH14" s="12"/>
      <c r="XEI14" s="12"/>
      <c r="XEJ14" s="12"/>
      <c r="XEK14" s="12"/>
      <c r="XEL14" s="12"/>
      <c r="XEM14" s="12"/>
      <c r="XEN14" s="12"/>
      <c r="XEO14" s="12"/>
      <c r="XEP14" s="12"/>
      <c r="XEQ14" s="12"/>
      <c r="XER14" s="12"/>
      <c r="XES14" s="12"/>
      <c r="XET14" s="12"/>
      <c r="XEU14" s="12"/>
      <c r="XEV14" s="12"/>
      <c r="XEW14" s="12"/>
      <c r="XEX14" s="12"/>
      <c r="XEY14" s="12"/>
      <c r="XEZ14" s="12"/>
      <c r="XFA14" s="12"/>
      <c r="XFB14" s="12"/>
      <c r="XFC14" s="12"/>
      <c r="XFD14" s="12"/>
    </row>
    <row r="15" spans="2:16384" x14ac:dyDescent="0.3">
      <c r="B15" s="30" t="s">
        <v>586</v>
      </c>
      <c r="C15" s="34">
        <f>IFERROR(INDEX('Pivot Tables'!$B$68:$BF$68, 1, MATCH('Unitized &amp; Other Statistics'!C$8, 'Pivot Tables'!$B$67:$BF$67, 0))/INDEX('Pivot Tables'!$B$12:$BF$12, 1, MATCH('Unitized &amp; Other Statistics'!C$8, 'Pivot Tables'!$B$6:$BF$6, 0))/12,"")</f>
        <v>2043.4263555184107</v>
      </c>
      <c r="D15" s="34">
        <f>IFERROR(INDEX('Pivot Tables'!$B$68:$BF$68, 1, MATCH('Unitized &amp; Other Statistics'!D$8, 'Pivot Tables'!$B$67:$BF$67, 0))/INDEX('Pivot Tables'!$B$12:$BF$12, 1, MATCH('Unitized &amp; Other Statistics'!D$8, 'Pivot Tables'!$B$6:$BF$6, 0))/12,"")</f>
        <v>1661.0792214634278</v>
      </c>
      <c r="E15" s="34">
        <f>IFERROR(INDEX('Pivot Tables'!$B$68:$BF$68, 1, MATCH('Unitized &amp; Other Statistics'!E$8, 'Pivot Tables'!$B$67:$BF$67, 0))/INDEX('Pivot Tables'!$B$12:$BF$12, 1, MATCH('Unitized &amp; Other Statistics'!E$8, 'Pivot Tables'!$B$6:$BF$6, 0))/12,"")</f>
        <v>1610.2111380481781</v>
      </c>
      <c r="F15" s="34">
        <f>IFERROR(INDEX('Pivot Tables'!$B$68:$BF$68, 1, MATCH('Unitized &amp; Other Statistics'!F$8, 'Pivot Tables'!$B$67:$BF$67, 0))/INDEX('Pivot Tables'!$B$12:$BF$12, 1, MATCH('Unitized &amp; Other Statistics'!F$8, 'Pivot Tables'!$B$6:$BF$6, 0))/12,"")</f>
        <v>2143.1765767956199</v>
      </c>
      <c r="G15" s="34">
        <f>IFERROR(INDEX('Pivot Tables'!$B$68:$BF$68, 1, MATCH('Unitized &amp; Other Statistics'!G$8, 'Pivot Tables'!$B$67:$BF$67, 0))/INDEX('Pivot Tables'!$B$12:$BF$12, 1, MATCH('Unitized &amp; Other Statistics'!G$8, 'Pivot Tables'!$B$6:$BF$6, 0))/12,"")</f>
        <v>1938.4316002881612</v>
      </c>
      <c r="H15" s="34">
        <f>IFERROR(INDEX('Pivot Tables'!$B$68:$BF$68, 1, MATCH('Unitized &amp; Other Statistics'!H$8, 'Pivot Tables'!$B$67:$BF$67, 0))/INDEX('Pivot Tables'!$B$12:$BF$12, 1, MATCH('Unitized &amp; Other Statistics'!H$8, 'Pivot Tables'!$B$6:$BF$6, 0))/12,"")</f>
        <v>1824.6541391483131</v>
      </c>
      <c r="I15" s="34">
        <f>IFERROR(INDEX('Pivot Tables'!$B$68:$BF$68, 1, MATCH('Unitized &amp; Other Statistics'!I$8, 'Pivot Tables'!$B$67:$BF$67, 0))/INDEX('Pivot Tables'!$B$12:$BF$12, 1, MATCH('Unitized &amp; Other Statistics'!I$8, 'Pivot Tables'!$B$6:$BF$6, 0))/12,"")</f>
        <v>1276.2888207782696</v>
      </c>
      <c r="J15" s="34">
        <f>IFERROR(INDEX('Pivot Tables'!$B$68:$BF$68, 1, MATCH('Unitized &amp; Other Statistics'!J$8, 'Pivot Tables'!$B$67:$BF$67, 0))/INDEX('Pivot Tables'!$B$12:$BF$12, 1, MATCH('Unitized &amp; Other Statistics'!J$8, 'Pivot Tables'!$B$6:$BF$6, 0))/12,"")</f>
        <v>1637.2397235387045</v>
      </c>
      <c r="K15" s="34">
        <f>IFERROR(INDEX('Pivot Tables'!$B$68:$BF$68, 1, MATCH('Unitized &amp; Other Statistics'!K$8, 'Pivot Tables'!$B$67:$BF$67, 0))/INDEX('Pivot Tables'!$B$12:$BF$12, 1, MATCH('Unitized &amp; Other Statistics'!K$8, 'Pivot Tables'!$B$6:$BF$6, 0))/12,"")</f>
        <v>1531.6284722222224</v>
      </c>
      <c r="L15" s="34">
        <f>IFERROR(INDEX('Pivot Tables'!$B$68:$BF$68, 1, MATCH('Unitized &amp; Other Statistics'!L$8, 'Pivot Tables'!$B$67:$BF$67, 0))/INDEX('Pivot Tables'!$B$12:$BF$12, 1, MATCH('Unitized &amp; Other Statistics'!L$8, 'Pivot Tables'!$B$6:$BF$6, 0))/12,"")</f>
        <v>1021.300852079073</v>
      </c>
      <c r="M15" s="34">
        <f>IFERROR(INDEX('Pivot Tables'!$B$68:$BF$68, 1, MATCH('Unitized &amp; Other Statistics'!M$8, 'Pivot Tables'!$B$67:$BF$67, 0))/INDEX('Pivot Tables'!$B$12:$BF$12, 1, MATCH('Unitized &amp; Other Statistics'!M$8, 'Pivot Tables'!$B$6:$BF$6, 0))/12,"")</f>
        <v>1297.18690008726</v>
      </c>
      <c r="N15" s="34">
        <f>IFERROR(INDEX('Pivot Tables'!$B$68:$BF$68, 1, MATCH('Unitized &amp; Other Statistics'!N$8, 'Pivot Tables'!$B$67:$BF$67, 0))/INDEX('Pivot Tables'!$B$12:$BF$12, 1, MATCH('Unitized &amp; Other Statistics'!N$8, 'Pivot Tables'!$B$6:$BF$6, 0))/12,"")</f>
        <v>1697.4876173517366</v>
      </c>
      <c r="O15" s="34">
        <f>IFERROR(INDEX('Pivot Tables'!$B$68:$BF$68, 1, MATCH('Unitized &amp; Other Statistics'!O$8, 'Pivot Tables'!$B$67:$BF$67, 0))/INDEX('Pivot Tables'!$B$12:$BF$12, 1, MATCH('Unitized &amp; Other Statistics'!O$8, 'Pivot Tables'!$B$6:$BF$6, 0))/12,"")</f>
        <v>1927.0479337322013</v>
      </c>
      <c r="P15" s="34">
        <f>IFERROR(INDEX('Pivot Tables'!$B$68:$BF$68, 1, MATCH('Unitized &amp; Other Statistics'!P$8, 'Pivot Tables'!$B$67:$BF$67, 0))/INDEX('Pivot Tables'!$B$12:$BF$12, 1, MATCH('Unitized &amp; Other Statistics'!P$8, 'Pivot Tables'!$B$6:$BF$6, 0))/12,"")</f>
        <v>1631.8080164317341</v>
      </c>
      <c r="Q15" s="34">
        <f>IFERROR(INDEX('Pivot Tables'!$B$68:$BF$68, 1, MATCH('Unitized &amp; Other Statistics'!Q$8, 'Pivot Tables'!$B$67:$BF$67, 0))/INDEX('Pivot Tables'!$B$12:$BF$12, 1, MATCH('Unitized &amp; Other Statistics'!Q$8, 'Pivot Tables'!$B$6:$BF$6, 0))/12,"")</f>
        <v>1909.1425179446976</v>
      </c>
      <c r="R15" s="34">
        <f>IFERROR(INDEX('Pivot Tables'!$B$68:$BF$68, 1, MATCH('Unitized &amp; Other Statistics'!R$8, 'Pivot Tables'!$B$67:$BF$67, 0))/INDEX('Pivot Tables'!$B$12:$BF$12, 1, MATCH('Unitized &amp; Other Statistics'!R$8, 'Pivot Tables'!$B$6:$BF$6, 0))/12,"")</f>
        <v>1366.4602637273467</v>
      </c>
      <c r="S15" s="34">
        <f>IFERROR(INDEX('Pivot Tables'!$B$68:$BF$68, 1, MATCH('Unitized &amp; Other Statistics'!S$8, 'Pivot Tables'!$B$67:$BF$67, 0))/INDEX('Pivot Tables'!$B$12:$BF$12, 1, MATCH('Unitized &amp; Other Statistics'!S$8, 'Pivot Tables'!$B$6:$BF$6, 0))/12,"")</f>
        <v>2156.8851316594373</v>
      </c>
      <c r="T15" s="34">
        <f>IFERROR(INDEX('Pivot Tables'!$B$68:$BF$68, 1, MATCH('Unitized &amp; Other Statistics'!T$8, 'Pivot Tables'!$B$67:$BF$67, 0))/INDEX('Pivot Tables'!$B$12:$BF$12, 1, MATCH('Unitized &amp; Other Statistics'!T$8, 'Pivot Tables'!$B$6:$BF$6, 0))/12,"")</f>
        <v>1355.4219688371165</v>
      </c>
      <c r="U15" s="34">
        <f>IFERROR(INDEX('Pivot Tables'!$B$68:$BF$68, 1, MATCH('Unitized &amp; Other Statistics'!U$8, 'Pivot Tables'!$B$67:$BF$67, 0))/INDEX('Pivot Tables'!$B$12:$BF$12, 1, MATCH('Unitized &amp; Other Statistics'!U$8, 'Pivot Tables'!$B$6:$BF$6, 0))/12,"")</f>
        <v>1394.5965274452067</v>
      </c>
      <c r="V15" s="34">
        <f>IFERROR(INDEX('Pivot Tables'!$B$68:$BF$68, 1, MATCH('Unitized &amp; Other Statistics'!V$8, 'Pivot Tables'!$B$67:$BF$67, 0))/INDEX('Pivot Tables'!$B$12:$BF$12, 1, MATCH('Unitized &amp; Other Statistics'!V$8, 'Pivot Tables'!$B$6:$BF$6, 0))/12,"")</f>
        <v>2271.7724799540501</v>
      </c>
      <c r="W15" s="34">
        <f>IFERROR(INDEX('Pivot Tables'!$B$68:$BF$68, 1, MATCH('Unitized &amp; Other Statistics'!W$8, 'Pivot Tables'!$B$67:$BF$67, 0))/INDEX('Pivot Tables'!$B$12:$BF$12, 1, MATCH('Unitized &amp; Other Statistics'!W$8, 'Pivot Tables'!$B$6:$BF$6, 0))/12,"")</f>
        <v>1559.9797260854059</v>
      </c>
      <c r="X15" s="34">
        <f>IFERROR(INDEX('Pivot Tables'!$B$68:$BF$68, 1, MATCH('Unitized &amp; Other Statistics'!X$8, 'Pivot Tables'!$B$67:$BF$67, 0))/INDEX('Pivot Tables'!$B$12:$BF$12, 1, MATCH('Unitized &amp; Other Statistics'!X$8, 'Pivot Tables'!$B$6:$BF$6, 0))/12,"")</f>
        <v>1426.8717023225042</v>
      </c>
      <c r="Y15" s="34">
        <f>IFERROR(INDEX('Pivot Tables'!$B$68:$BF$68, 1, MATCH('Unitized &amp; Other Statistics'!Y$8, 'Pivot Tables'!$B$67:$BF$67, 0))/INDEX('Pivot Tables'!$B$12:$BF$12, 1, MATCH('Unitized &amp; Other Statistics'!Y$8, 'Pivot Tables'!$B$6:$BF$6, 0))/12,"")</f>
        <v>1399.4398644227258</v>
      </c>
      <c r="Z15" s="34">
        <f>IFERROR(INDEX('Pivot Tables'!$B$68:$BF$68, 1, MATCH('Unitized &amp; Other Statistics'!Z$8, 'Pivot Tables'!$B$67:$BF$67, 0))/INDEX('Pivot Tables'!$B$12:$BF$12, 1, MATCH('Unitized &amp; Other Statistics'!Z$8, 'Pivot Tables'!$B$6:$BF$6, 0))/12,"")</f>
        <v>1821.6859808836896</v>
      </c>
      <c r="AA15" s="34">
        <f>IFERROR(INDEX('Pivot Tables'!$B$68:$BF$68, 1, MATCH('Unitized &amp; Other Statistics'!AA$8, 'Pivot Tables'!$B$67:$BF$67, 0))/INDEX('Pivot Tables'!$B$12:$BF$12, 1, MATCH('Unitized &amp; Other Statistics'!AA$8, 'Pivot Tables'!$B$6:$BF$6, 0))/12,"")</f>
        <v>2258.7395616942908</v>
      </c>
      <c r="AB15" s="34">
        <f>IFERROR(INDEX('Pivot Tables'!$B$68:$BF$68, 1, MATCH('Unitized &amp; Other Statistics'!AB$8, 'Pivot Tables'!$B$67:$BF$67, 0))/INDEX('Pivot Tables'!$B$12:$BF$12, 1, MATCH('Unitized &amp; Other Statistics'!AB$8, 'Pivot Tables'!$B$6:$BF$6, 0))/12,"")</f>
        <v>1301.7204407495381</v>
      </c>
      <c r="AC15" s="34">
        <f>IFERROR(INDEX('Pivot Tables'!$B$68:$BF$68, 1, MATCH('Unitized &amp; Other Statistics'!AC$8, 'Pivot Tables'!$B$67:$BF$67, 0))/INDEX('Pivot Tables'!$B$12:$BF$12, 1, MATCH('Unitized &amp; Other Statistics'!AC$8, 'Pivot Tables'!$B$6:$BF$6, 0))/12,"")</f>
        <v>2053.3259588713536</v>
      </c>
      <c r="AD15" s="34">
        <f>IFERROR(INDEX('Pivot Tables'!$B$68:$BF$68, 1, MATCH('Unitized &amp; Other Statistics'!AD$8, 'Pivot Tables'!$B$67:$BF$67, 0))/INDEX('Pivot Tables'!$B$12:$BF$12, 1, MATCH('Unitized &amp; Other Statistics'!AD$8, 'Pivot Tables'!$B$6:$BF$6, 0))/12,"")</f>
        <v>1583.222254963747</v>
      </c>
      <c r="AE15" s="34">
        <f>IFERROR(INDEX('Pivot Tables'!$B$68:$BF$68, 1, MATCH('Unitized &amp; Other Statistics'!AE$8, 'Pivot Tables'!$B$67:$BF$67, 0))/INDEX('Pivot Tables'!$B$12:$BF$12, 1, MATCH('Unitized &amp; Other Statistics'!AE$8, 'Pivot Tables'!$B$6:$BF$6, 0))/12,"")</f>
        <v>1674.3682325498021</v>
      </c>
      <c r="AF15" s="34">
        <f>IFERROR(INDEX('Pivot Tables'!$B$68:$BF$68, 1, MATCH('Unitized &amp; Other Statistics'!AF$8, 'Pivot Tables'!$B$67:$BF$67, 0))/INDEX('Pivot Tables'!$B$12:$BF$12, 1, MATCH('Unitized &amp; Other Statistics'!AF$8, 'Pivot Tables'!$B$6:$BF$6, 0))/12,"")</f>
        <v>1171.9177301257</v>
      </c>
      <c r="AG15" s="34">
        <f>IFERROR(INDEX('Pivot Tables'!$B$68:$BF$68, 1, MATCH('Unitized &amp; Other Statistics'!AG$8, 'Pivot Tables'!$B$67:$BF$67, 0))/INDEX('Pivot Tables'!$B$12:$BF$12, 1, MATCH('Unitized &amp; Other Statistics'!AG$8, 'Pivot Tables'!$B$6:$BF$6, 0))/12,"")</f>
        <v>1958.7344609261509</v>
      </c>
      <c r="AH15" s="34">
        <f>IFERROR(INDEX('Pivot Tables'!$B$68:$BF$68, 1, MATCH('Unitized &amp; Other Statistics'!AH$8, 'Pivot Tables'!$B$67:$BF$67, 0))/INDEX('Pivot Tables'!$B$12:$BF$12, 1, MATCH('Unitized &amp; Other Statistics'!AH$8, 'Pivot Tables'!$B$6:$BF$6, 0))/12,"")</f>
        <v>1474.4963814095197</v>
      </c>
      <c r="AI15" s="34">
        <f>IFERROR(INDEX('Pivot Tables'!$B$68:$BF$68, 1, MATCH('Unitized &amp; Other Statistics'!AI$8, 'Pivot Tables'!$B$67:$BF$67, 0))/INDEX('Pivot Tables'!$B$12:$BF$12, 1, MATCH('Unitized &amp; Other Statistics'!AI$8, 'Pivot Tables'!$B$6:$BF$6, 0))/12,"")</f>
        <v>1860.5266519462004</v>
      </c>
      <c r="AJ15" s="34">
        <f>IFERROR(INDEX('Pivot Tables'!$B$68:$BF$68, 1, MATCH('Unitized &amp; Other Statistics'!AJ$8, 'Pivot Tables'!$B$67:$BF$67, 0))/INDEX('Pivot Tables'!$B$12:$BF$12, 1, MATCH('Unitized &amp; Other Statistics'!AJ$8, 'Pivot Tables'!$B$6:$BF$6, 0))/12,"")</f>
        <v>1698.4673008345089</v>
      </c>
      <c r="AK15" s="34">
        <f>IFERROR(INDEX('Pivot Tables'!$B$68:$BF$68, 1, MATCH('Unitized &amp; Other Statistics'!AK$8, 'Pivot Tables'!$B$67:$BF$67, 0))/INDEX('Pivot Tables'!$B$12:$BF$12, 1, MATCH('Unitized &amp; Other Statistics'!AK$8, 'Pivot Tables'!$B$6:$BF$6, 0))/12,"")</f>
        <v>1563.6253495331166</v>
      </c>
      <c r="AL15" s="34">
        <f>IFERROR(INDEX('Pivot Tables'!$B$68:$BF$68, 1, MATCH('Unitized &amp; Other Statistics'!AL$8, 'Pivot Tables'!$B$67:$BF$67, 0))/INDEX('Pivot Tables'!$B$12:$BF$12, 1, MATCH('Unitized &amp; Other Statistics'!AL$8, 'Pivot Tables'!$B$6:$BF$6, 0))/12,"")</f>
        <v>1847.6519038226954</v>
      </c>
      <c r="AM15" s="34">
        <f>IFERROR(INDEX('Pivot Tables'!$B$68:$BF$68, 1, MATCH('Unitized &amp; Other Statistics'!AM$8, 'Pivot Tables'!$B$67:$BF$67, 0))/INDEX('Pivot Tables'!$B$12:$BF$12, 1, MATCH('Unitized &amp; Other Statistics'!AM$8, 'Pivot Tables'!$B$6:$BF$6, 0))/12,"")</f>
        <v>1525.8725020028903</v>
      </c>
      <c r="AN15" s="34">
        <f>IFERROR(INDEX('Pivot Tables'!$B$68:$BF$68, 1, MATCH('Unitized &amp; Other Statistics'!AN$8, 'Pivot Tables'!$B$67:$BF$67, 0))/INDEX('Pivot Tables'!$B$12:$BF$12, 1, MATCH('Unitized &amp; Other Statistics'!AN$8, 'Pivot Tables'!$B$6:$BF$6, 0))/12,"")</f>
        <v>1676.4808173923077</v>
      </c>
      <c r="AO15" s="34">
        <f>IFERROR(INDEX('Pivot Tables'!$B$68:$BF$68, 1, MATCH('Unitized &amp; Other Statistics'!AO$8, 'Pivot Tables'!$B$67:$BF$67, 0))/INDEX('Pivot Tables'!$B$12:$BF$12, 1, MATCH('Unitized &amp; Other Statistics'!AO$8, 'Pivot Tables'!$B$6:$BF$6, 0))/12,"")</f>
        <v>1855.145010362073</v>
      </c>
      <c r="AP15" s="34">
        <f>IFERROR(INDEX('Pivot Tables'!$B$68:$BF$68, 1, MATCH('Unitized &amp; Other Statistics'!AP$8, 'Pivot Tables'!$B$67:$BF$67, 0))/INDEX('Pivot Tables'!$B$12:$BF$12, 1, MATCH('Unitized &amp; Other Statistics'!AP$8, 'Pivot Tables'!$B$6:$BF$6, 0))/12,"")</f>
        <v>1623.3148511120262</v>
      </c>
      <c r="AQ15" s="34">
        <f>IFERROR(INDEX('Pivot Tables'!$B$68:$BF$68, 1, MATCH('Unitized &amp; Other Statistics'!AQ$8, 'Pivot Tables'!$B$67:$BF$67, 0))/INDEX('Pivot Tables'!$B$12:$BF$12, 1, MATCH('Unitized &amp; Other Statistics'!AQ$8, 'Pivot Tables'!$B$6:$BF$6, 0))/12,"")</f>
        <v>1593.8463094034378</v>
      </c>
      <c r="AR15" s="34">
        <f>IFERROR(INDEX('Pivot Tables'!$B$68:$BF$68, 1, MATCH('Unitized &amp; Other Statistics'!AR$8, 'Pivot Tables'!$B$67:$BF$67, 0))/INDEX('Pivot Tables'!$B$12:$BF$12, 1, MATCH('Unitized &amp; Other Statistics'!AR$8, 'Pivot Tables'!$B$6:$BF$6, 0))/12,"")</f>
        <v>1682.6190860283057</v>
      </c>
      <c r="AS15" s="34">
        <f>IFERROR(INDEX('Pivot Tables'!$B$68:$BF$68, 1, MATCH('Unitized &amp; Other Statistics'!AS$8, 'Pivot Tables'!$B$67:$BF$67, 0))/INDEX('Pivot Tables'!$B$12:$BF$12, 1, MATCH('Unitized &amp; Other Statistics'!AS$8, 'Pivot Tables'!$B$6:$BF$6, 0))/12,"")</f>
        <v>1681.3240962818006</v>
      </c>
      <c r="AT15" s="34">
        <f>IFERROR(INDEX('Pivot Tables'!$B$68:$BF$68, 1, MATCH('Unitized &amp; Other Statistics'!AT$8, 'Pivot Tables'!$B$67:$BF$67, 0))/INDEX('Pivot Tables'!$B$12:$BF$12, 1, MATCH('Unitized &amp; Other Statistics'!AT$8, 'Pivot Tables'!$B$6:$BF$6, 0))/12,"")</f>
        <v>1455.9589767509008</v>
      </c>
      <c r="AU15" s="34">
        <f>IFERROR(INDEX('Pivot Tables'!$B$68:$BF$68, 1, MATCH('Unitized &amp; Other Statistics'!AU$8, 'Pivot Tables'!$B$67:$BF$67, 0))/INDEX('Pivot Tables'!$B$12:$BF$12, 1, MATCH('Unitized &amp; Other Statistics'!AU$8, 'Pivot Tables'!$B$6:$BF$6, 0))/12,"")</f>
        <v>1300.9525139261698</v>
      </c>
      <c r="AV15" s="34">
        <f>IFERROR(INDEX('Pivot Tables'!$B$68:$BF$68, 1, MATCH('Unitized &amp; Other Statistics'!AV$8, 'Pivot Tables'!$B$67:$BF$67, 0))/INDEX('Pivot Tables'!$B$12:$BF$12, 1, MATCH('Unitized &amp; Other Statistics'!AV$8, 'Pivot Tables'!$B$6:$BF$6, 0))/12,"")</f>
        <v>1478.362589079187</v>
      </c>
      <c r="AW15" s="34">
        <f>IFERROR(INDEX('Pivot Tables'!$B$68:$BF$68, 1, MATCH('Unitized &amp; Other Statistics'!AW$8, 'Pivot Tables'!$B$67:$BF$67, 0))/INDEX('Pivot Tables'!$B$12:$BF$12, 1, MATCH('Unitized &amp; Other Statistics'!AW$8, 'Pivot Tables'!$B$6:$BF$6, 0))/12,"")</f>
        <v>1590.4516116712496</v>
      </c>
      <c r="AX15" s="34">
        <f>IFERROR(INDEX('Pivot Tables'!$B$68:$BF$68, 1, MATCH('Unitized &amp; Other Statistics'!AX$8, 'Pivot Tables'!$B$67:$BF$67, 0))/INDEX('Pivot Tables'!$B$12:$BF$12, 1, MATCH('Unitized &amp; Other Statistics'!AX$8, 'Pivot Tables'!$B$6:$BF$6, 0))/12,"")</f>
        <v>1388.2149675288322</v>
      </c>
      <c r="AY15" s="34">
        <f>IFERROR(INDEX('Pivot Tables'!$B$68:$BF$68, 1, MATCH('Unitized &amp; Other Statistics'!AY$8, 'Pivot Tables'!$B$67:$BF$67, 0))/INDEX('Pivot Tables'!$B$12:$BF$12, 1, MATCH('Unitized &amp; Other Statistics'!AY$8, 'Pivot Tables'!$B$6:$BF$6, 0))/12,"")</f>
        <v>2240.3364497245179</v>
      </c>
      <c r="AZ15" s="34">
        <f>IFERROR(INDEX('Pivot Tables'!$B$68:$BF$68, 1, MATCH('Unitized &amp; Other Statistics'!AZ$8, 'Pivot Tables'!$B$67:$BF$67, 0))/INDEX('Pivot Tables'!$B$12:$BF$12, 1, MATCH('Unitized &amp; Other Statistics'!AZ$8, 'Pivot Tables'!$B$6:$BF$6, 0))/12,"")</f>
        <v>1368.9185193315188</v>
      </c>
      <c r="BA15" s="34">
        <f>IFERROR(INDEX('Pivot Tables'!$B$68:$BF$68, 1, MATCH('Unitized &amp; Other Statistics'!BA$8, 'Pivot Tables'!$B$67:$BF$67, 0))/INDEX('Pivot Tables'!$B$12:$BF$12, 1, MATCH('Unitized &amp; Other Statistics'!BA$8, 'Pivot Tables'!$B$6:$BF$6, 0))/12,"")</f>
        <v>1835.6499864507184</v>
      </c>
      <c r="BB15" s="34">
        <f>IFERROR(INDEX('Pivot Tables'!$B$68:$BF$68, 1, MATCH('Unitized &amp; Other Statistics'!BB$8, 'Pivot Tables'!$B$67:$BF$67, 0))/INDEX('Pivot Tables'!$B$12:$BF$12, 1, MATCH('Unitized &amp; Other Statistics'!BB$8, 'Pivot Tables'!$B$6:$BF$6, 0))/12,"")</f>
        <v>2429.4361021537538</v>
      </c>
      <c r="BC15" s="34">
        <f>IFERROR(INDEX('Pivot Tables'!$B$68:$BF$68, 1, MATCH('Unitized &amp; Other Statistics'!BC$8, 'Pivot Tables'!$B$67:$BF$67, 0))/INDEX('Pivot Tables'!$B$12:$BF$12, 1, MATCH('Unitized &amp; Other Statistics'!BC$8, 'Pivot Tables'!$B$6:$BF$6, 0))/12,"")</f>
        <v>817.66901343640711</v>
      </c>
      <c r="BD15" s="34">
        <f>IFERROR(INDEX('Pivot Tables'!$B$68:$BF$68, 1, MATCH('Unitized &amp; Other Statistics'!BD$8, 'Pivot Tables'!$B$67:$BF$67, 0))/INDEX('Pivot Tables'!$B$12:$BF$12, 1, MATCH('Unitized &amp; Other Statistics'!BD$8, 'Pivot Tables'!$B$6:$BF$6, 0))/12,"")</f>
        <v>1944.5740121313222</v>
      </c>
      <c r="BE15" s="34">
        <f>IFERROR(INDEX('Pivot Tables'!$B$68:$BF$68, 1, MATCH('Unitized &amp; Other Statistics'!BE$8, 'Pivot Tables'!$B$67:$BF$67, 0))/INDEX('Pivot Tables'!$B$12:$BF$12, 1, MATCH('Unitized &amp; Other Statistics'!BE$8, 'Pivot Tables'!$B$6:$BF$6, 0))/12,"")</f>
        <v>1237.3644610928384</v>
      </c>
      <c r="BF15" s="34">
        <f>IFERROR(INDEX('Pivot Tables'!$B$68:$BF$68, 1, MATCH('Unitized &amp; Other Statistics'!BF$8, 'Pivot Tables'!$B$67:$BF$67, 0))/INDEX('Pivot Tables'!$B$12:$BF$12, 1, MATCH('Unitized &amp; Other Statistics'!BF$8, 'Pivot Tables'!$B$6:$BF$6, 0))/12,"")</f>
        <v>2084.8265569507862</v>
      </c>
      <c r="BG15" s="34">
        <f>IFERROR(INDEX('Pivot Tables'!$B$68:$BF$68, 1, MATCH('Unitized &amp; Other Statistics'!BG$8, 'Pivot Tables'!$B$67:$BF$67, 0))/INDEX('Pivot Tables'!$B$12:$BF$12, 1, MATCH('Unitized &amp; Other Statistics'!BG$8, 'Pivot Tables'!$B$6:$BF$6, 0))/12,"")</f>
        <v>1507.4565789292453</v>
      </c>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c r="WWC15" s="14"/>
      <c r="WWD15" s="14"/>
      <c r="WWE15" s="14"/>
      <c r="WWF15" s="14"/>
      <c r="WWG15" s="14"/>
      <c r="WWH15" s="14"/>
      <c r="WWI15" s="14"/>
      <c r="WWJ15" s="14"/>
      <c r="WWK15" s="14"/>
      <c r="WWL15" s="14"/>
      <c r="WWM15" s="14"/>
      <c r="WWN15" s="14"/>
      <c r="WWO15" s="14"/>
      <c r="WWP15" s="14"/>
      <c r="WWQ15" s="14"/>
      <c r="WWR15" s="14"/>
      <c r="WWS15" s="14"/>
      <c r="WWT15" s="14"/>
      <c r="WWU15" s="14"/>
      <c r="WWV15" s="14"/>
      <c r="WWW15" s="14"/>
      <c r="WWX15" s="14"/>
      <c r="WWY15" s="14"/>
      <c r="WWZ15" s="14"/>
      <c r="WXA15" s="14"/>
      <c r="WXB15" s="14"/>
      <c r="WXC15" s="14"/>
      <c r="WXD15" s="14"/>
      <c r="WXE15" s="14"/>
      <c r="WXF15" s="14"/>
      <c r="WXG15" s="14"/>
      <c r="WXH15" s="14"/>
      <c r="WXI15" s="14"/>
      <c r="WXJ15" s="14"/>
      <c r="WXK15" s="14"/>
      <c r="WXL15" s="14"/>
      <c r="WXM15" s="14"/>
      <c r="WXN15" s="14"/>
      <c r="WXO15" s="14"/>
      <c r="WXP15" s="14"/>
      <c r="WXQ15" s="14"/>
      <c r="WXR15" s="14"/>
      <c r="WXS15" s="14"/>
      <c r="WXT15" s="14"/>
      <c r="WXU15" s="14"/>
      <c r="WXV15" s="14"/>
      <c r="WXW15" s="14"/>
      <c r="WXX15" s="14"/>
      <c r="WXY15" s="14"/>
      <c r="WXZ15" s="14"/>
      <c r="WYA15" s="14"/>
      <c r="WYB15" s="14"/>
      <c r="WYC15" s="14"/>
      <c r="WYD15" s="14"/>
      <c r="WYE15" s="14"/>
      <c r="WYF15" s="14"/>
      <c r="WYG15" s="14"/>
      <c r="WYH15" s="14"/>
      <c r="WYI15" s="14"/>
      <c r="WYJ15" s="14"/>
      <c r="WYK15" s="14"/>
      <c r="WYL15" s="14"/>
      <c r="WYM15" s="14"/>
      <c r="WYN15" s="14"/>
      <c r="WYO15" s="14"/>
      <c r="WYP15" s="14"/>
      <c r="WYQ15" s="14"/>
      <c r="WYR15" s="14"/>
      <c r="WYS15" s="14"/>
      <c r="WYT15" s="14"/>
      <c r="WYU15" s="14"/>
      <c r="WYV15" s="14"/>
      <c r="WYW15" s="14"/>
      <c r="WYX15" s="14"/>
      <c r="WYY15" s="14"/>
      <c r="WYZ15" s="14"/>
      <c r="WZA15" s="14"/>
      <c r="WZB15" s="14"/>
      <c r="WZC15" s="14"/>
      <c r="WZD15" s="14"/>
      <c r="WZE15" s="14"/>
      <c r="WZF15" s="14"/>
      <c r="WZG15" s="14"/>
      <c r="WZH15" s="14"/>
      <c r="WZI15" s="14"/>
      <c r="WZJ15" s="14"/>
      <c r="WZK15" s="14"/>
      <c r="WZL15" s="14"/>
      <c r="WZM15" s="14"/>
      <c r="WZN15" s="14"/>
      <c r="WZO15" s="14"/>
      <c r="WZP15" s="14"/>
      <c r="WZQ15" s="14"/>
      <c r="WZR15" s="14"/>
      <c r="WZS15" s="14"/>
      <c r="WZT15" s="14"/>
      <c r="WZU15" s="14"/>
      <c r="WZV15" s="14"/>
      <c r="WZW15" s="14"/>
      <c r="WZX15" s="14"/>
      <c r="WZY15" s="14"/>
      <c r="WZZ15" s="14"/>
      <c r="XAA15" s="14"/>
      <c r="XAB15" s="14"/>
      <c r="XAC15" s="14"/>
      <c r="XAD15" s="14"/>
      <c r="XAE15" s="14"/>
      <c r="XAF15" s="14"/>
      <c r="XAG15" s="14"/>
      <c r="XAH15" s="14"/>
      <c r="XAI15" s="14"/>
      <c r="XAJ15" s="14"/>
      <c r="XAK15" s="14"/>
      <c r="XAL15" s="14"/>
      <c r="XAM15" s="14"/>
      <c r="XAN15" s="14"/>
      <c r="XAO15" s="14"/>
      <c r="XAP15" s="14"/>
      <c r="XAQ15" s="14"/>
      <c r="XAR15" s="14"/>
      <c r="XAS15" s="14"/>
      <c r="XAT15" s="14"/>
      <c r="XAU15" s="14"/>
      <c r="XAV15" s="14"/>
      <c r="XAW15" s="14"/>
      <c r="XAX15" s="14"/>
      <c r="XAY15" s="14"/>
      <c r="XAZ15" s="14"/>
      <c r="XBA15" s="14"/>
      <c r="XBB15" s="14"/>
      <c r="XBC15" s="14"/>
      <c r="XBD15" s="14"/>
      <c r="XBE15" s="14"/>
      <c r="XBF15" s="14"/>
      <c r="XBG15" s="14"/>
      <c r="XBH15" s="14"/>
      <c r="XBI15" s="14"/>
      <c r="XBJ15" s="14"/>
      <c r="XBK15" s="14"/>
      <c r="XBL15" s="14"/>
      <c r="XBM15" s="14"/>
      <c r="XBN15" s="14"/>
      <c r="XBO15" s="14"/>
      <c r="XBP15" s="14"/>
      <c r="XBQ15" s="14"/>
      <c r="XBR15" s="14"/>
      <c r="XBS15" s="14"/>
      <c r="XBT15" s="14"/>
      <c r="XBU15" s="14"/>
      <c r="XBV15" s="14"/>
      <c r="XBW15" s="14"/>
      <c r="XBX15" s="14"/>
      <c r="XBY15" s="14"/>
      <c r="XBZ15" s="14"/>
      <c r="XCA15" s="14"/>
      <c r="XCB15" s="14"/>
      <c r="XCC15" s="14"/>
      <c r="XCD15" s="14"/>
      <c r="XCE15" s="14"/>
      <c r="XCF15" s="14"/>
      <c r="XCG15" s="14"/>
      <c r="XCH15" s="14"/>
      <c r="XCI15" s="14"/>
      <c r="XCJ15" s="14"/>
      <c r="XCK15" s="14"/>
      <c r="XCL15" s="14"/>
      <c r="XCM15" s="14"/>
      <c r="XCN15" s="14"/>
      <c r="XCO15" s="14"/>
      <c r="XCP15" s="14"/>
      <c r="XCQ15" s="14"/>
      <c r="XCR15" s="14"/>
      <c r="XCS15" s="14"/>
      <c r="XCT15" s="14"/>
      <c r="XCU15" s="14"/>
      <c r="XCV15" s="14"/>
      <c r="XCW15" s="14"/>
      <c r="XCX15" s="14"/>
      <c r="XCY15" s="14"/>
      <c r="XCZ15" s="14"/>
      <c r="XDA15" s="14"/>
      <c r="XDB15" s="14"/>
      <c r="XDC15" s="14"/>
      <c r="XDD15" s="14"/>
      <c r="XDE15" s="14"/>
      <c r="XDF15" s="14"/>
      <c r="XDG15" s="14"/>
      <c r="XDH15" s="14"/>
      <c r="XDI15" s="14"/>
      <c r="XDJ15" s="14"/>
      <c r="XDK15" s="14"/>
      <c r="XDL15" s="14"/>
      <c r="XDM15" s="14"/>
      <c r="XDN15" s="14"/>
      <c r="XDO15" s="14"/>
      <c r="XDP15" s="14"/>
      <c r="XDQ15" s="14"/>
      <c r="XDR15" s="14"/>
      <c r="XDS15" s="14"/>
      <c r="XDT15" s="14"/>
      <c r="XDU15" s="14"/>
      <c r="XDV15" s="14"/>
      <c r="XDW15" s="14"/>
      <c r="XDX15" s="14"/>
      <c r="XDY15" s="14"/>
      <c r="XDZ15" s="14"/>
      <c r="XEA15" s="14"/>
      <c r="XEB15" s="14"/>
      <c r="XEC15" s="14"/>
      <c r="XED15" s="14"/>
      <c r="XEE15" s="14"/>
      <c r="XEF15" s="14"/>
      <c r="XEG15" s="14"/>
      <c r="XEH15" s="14"/>
      <c r="XEI15" s="14"/>
      <c r="XEJ15" s="14"/>
      <c r="XEK15" s="14"/>
      <c r="XEL15" s="14"/>
      <c r="XEM15" s="14"/>
      <c r="XEN15" s="14"/>
      <c r="XEO15" s="14"/>
      <c r="XEP15" s="14"/>
      <c r="XEQ15" s="14"/>
      <c r="XER15" s="14"/>
      <c r="XES15" s="14"/>
      <c r="XET15" s="14"/>
      <c r="XEU15" s="14"/>
      <c r="XEV15" s="14"/>
      <c r="XEW15" s="14"/>
      <c r="XEX15" s="14"/>
      <c r="XEY15" s="14"/>
      <c r="XEZ15" s="14"/>
      <c r="XFA15" s="14"/>
      <c r="XFB15" s="14"/>
      <c r="XFC15" s="14"/>
      <c r="XFD15" s="14"/>
    </row>
    <row r="16" spans="2:16384" x14ac:dyDescent="0.3">
      <c r="B16" s="6" t="s">
        <v>489</v>
      </c>
      <c r="C16" s="31">
        <f>IFERROR(INDEX('Pivot Tables'!$B$24:$BF$24, 1, MATCH('Unitized &amp; Other Statistics'!C$8, 'Pivot Tables'!$B$18:$BF$18, 0))/INDEX('Pivot Tables'!$B$12:$BF$12, 1, MATCH('Unitized &amp; Other Statistics'!C$8, 'Pivot Tables'!$B$6:$BF$6, 0)),"")</f>
        <v>3.8893933997268348</v>
      </c>
      <c r="D16" s="31">
        <f>IFERROR(INDEX('Pivot Tables'!$B$24:$BF$24, 1, MATCH('Unitized &amp; Other Statistics'!D$8, 'Pivot Tables'!$B$18:$BF$18, 0))/INDEX('Pivot Tables'!$B$12:$BF$12, 1, MATCH('Unitized &amp; Other Statistics'!D$8, 'Pivot Tables'!$B$6:$BF$6, 0)),"")</f>
        <v>3.1612824077860471</v>
      </c>
      <c r="E16" s="31">
        <f>IFERROR(INDEX('Pivot Tables'!$B$24:$BF$24, 1, MATCH('Unitized &amp; Other Statistics'!E$8, 'Pivot Tables'!$B$18:$BF$18, 0))/INDEX('Pivot Tables'!$B$12:$BF$12, 1, MATCH('Unitized &amp; Other Statistics'!E$8, 'Pivot Tables'!$B$6:$BF$6, 0)),"")</f>
        <v>3.69857936998147</v>
      </c>
      <c r="F16" s="31">
        <f>IFERROR(INDEX('Pivot Tables'!$B$24:$BF$24, 1, MATCH('Unitized &amp; Other Statistics'!F$8, 'Pivot Tables'!$B$18:$BF$18, 0))/INDEX('Pivot Tables'!$B$12:$BF$12, 1, MATCH('Unitized &amp; Other Statistics'!F$8, 'Pivot Tables'!$B$6:$BF$6, 0)),"")</f>
        <v>3.4810352280095094</v>
      </c>
      <c r="G16" s="31">
        <f>IFERROR(INDEX('Pivot Tables'!$B$24:$BF$24, 1, MATCH('Unitized &amp; Other Statistics'!G$8, 'Pivot Tables'!$B$18:$BF$18, 0))/INDEX('Pivot Tables'!$B$12:$BF$12, 1, MATCH('Unitized &amp; Other Statistics'!G$8, 'Pivot Tables'!$B$6:$BF$6, 0)),"")</f>
        <v>3.7397053451844635</v>
      </c>
      <c r="H16" s="31">
        <f>IFERROR(INDEX('Pivot Tables'!$B$24:$BF$24, 1, MATCH('Unitized &amp; Other Statistics'!H$8, 'Pivot Tables'!$B$18:$BF$18, 0))/INDEX('Pivot Tables'!$B$12:$BF$12, 1, MATCH('Unitized &amp; Other Statistics'!H$8, 'Pivot Tables'!$B$6:$BF$6, 0)),"")</f>
        <v>3.7659363998719853</v>
      </c>
      <c r="I16" s="31">
        <f>IFERROR(INDEX('Pivot Tables'!$B$24:$BF$24, 1, MATCH('Unitized &amp; Other Statistics'!I$8, 'Pivot Tables'!$B$18:$BF$18, 0))/INDEX('Pivot Tables'!$B$12:$BF$12, 1, MATCH('Unitized &amp; Other Statistics'!I$8, 'Pivot Tables'!$B$6:$BF$6, 0)),"")</f>
        <v>2.5534436270430412</v>
      </c>
      <c r="J16" s="31">
        <f>IFERROR(INDEX('Pivot Tables'!$B$24:$BF$24, 1, MATCH('Unitized &amp; Other Statistics'!J$8, 'Pivot Tables'!$B$18:$BF$18, 0))/INDEX('Pivot Tables'!$B$12:$BF$12, 1, MATCH('Unitized &amp; Other Statistics'!J$8, 'Pivot Tables'!$B$6:$BF$6, 0)),"")</f>
        <v>3.1985104942450913</v>
      </c>
      <c r="K16" s="31">
        <f>IFERROR(INDEX('Pivot Tables'!$B$24:$BF$24, 1, MATCH('Unitized &amp; Other Statistics'!K$8, 'Pivot Tables'!$B$18:$BF$18, 0))/INDEX('Pivot Tables'!$B$12:$BF$12, 1, MATCH('Unitized &amp; Other Statistics'!K$8, 'Pivot Tables'!$B$6:$BF$6, 0)),"")</f>
        <v>3.0947712418300655</v>
      </c>
      <c r="L16" s="31">
        <f>IFERROR(INDEX('Pivot Tables'!$B$24:$BF$24, 1, MATCH('Unitized &amp; Other Statistics'!L$8, 'Pivot Tables'!$B$18:$BF$18, 0))/INDEX('Pivot Tables'!$B$12:$BF$12, 1, MATCH('Unitized &amp; Other Statistics'!L$8, 'Pivot Tables'!$B$6:$BF$6, 0)),"")</f>
        <v>2.3079754601226994</v>
      </c>
      <c r="M16" s="31">
        <f>IFERROR(INDEX('Pivot Tables'!$B$24:$BF$24, 1, MATCH('Unitized &amp; Other Statistics'!M$8, 'Pivot Tables'!$B$18:$BF$18, 0))/INDEX('Pivot Tables'!$B$12:$BF$12, 1, MATCH('Unitized &amp; Other Statistics'!M$8, 'Pivot Tables'!$B$6:$BF$6, 0)),"")</f>
        <v>4.0197153141361257</v>
      </c>
      <c r="N16" s="31">
        <f>IFERROR(INDEX('Pivot Tables'!$B$24:$BF$24, 1, MATCH('Unitized &amp; Other Statistics'!N$8, 'Pivot Tables'!$B$18:$BF$18, 0))/INDEX('Pivot Tables'!$B$12:$BF$12, 1, MATCH('Unitized &amp; Other Statistics'!N$8, 'Pivot Tables'!$B$6:$BF$6, 0)),"")</f>
        <v>3.2734956051386073</v>
      </c>
      <c r="O16" s="31">
        <f>IFERROR(INDEX('Pivot Tables'!$B$24:$BF$24, 1, MATCH('Unitized &amp; Other Statistics'!O$8, 'Pivot Tables'!$B$18:$BF$18, 0))/INDEX('Pivot Tables'!$B$12:$BF$12, 1, MATCH('Unitized &amp; Other Statistics'!O$8, 'Pivot Tables'!$B$6:$BF$6, 0)),"")</f>
        <v>3.9312539410203393</v>
      </c>
      <c r="P16" s="31">
        <f>IFERROR(INDEX('Pivot Tables'!$B$24:$BF$24, 1, MATCH('Unitized &amp; Other Statistics'!P$8, 'Pivot Tables'!$B$18:$BF$18, 0))/INDEX('Pivot Tables'!$B$12:$BF$12, 1, MATCH('Unitized &amp; Other Statistics'!P$8, 'Pivot Tables'!$B$6:$BF$6, 0)),"")</f>
        <v>3.1776383175898677</v>
      </c>
      <c r="Q16" s="31">
        <f>IFERROR(INDEX('Pivot Tables'!$B$24:$BF$24, 1, MATCH('Unitized &amp; Other Statistics'!Q$8, 'Pivot Tables'!$B$18:$BF$18, 0))/INDEX('Pivot Tables'!$B$12:$BF$12, 1, MATCH('Unitized &amp; Other Statistics'!Q$8, 'Pivot Tables'!$B$6:$BF$6, 0)),"")</f>
        <v>3.7366381023896813</v>
      </c>
      <c r="R16" s="31">
        <f>IFERROR(INDEX('Pivot Tables'!$B$24:$BF$24, 1, MATCH('Unitized &amp; Other Statistics'!R$8, 'Pivot Tables'!$B$18:$BF$18, 0))/INDEX('Pivot Tables'!$B$12:$BF$12, 1, MATCH('Unitized &amp; Other Statistics'!R$8, 'Pivot Tables'!$B$6:$BF$6, 0)),"")</f>
        <v>2.6584257506086018</v>
      </c>
      <c r="S16" s="31">
        <f>IFERROR(INDEX('Pivot Tables'!$B$24:$BF$24, 1, MATCH('Unitized &amp; Other Statistics'!S$8, 'Pivot Tables'!$B$18:$BF$18, 0))/INDEX('Pivot Tables'!$B$12:$BF$12, 1, MATCH('Unitized &amp; Other Statistics'!S$8, 'Pivot Tables'!$B$6:$BF$6, 0)),"")</f>
        <v>4.1636636636636633</v>
      </c>
      <c r="T16" s="31">
        <f>IFERROR(INDEX('Pivot Tables'!$B$24:$BF$24, 1, MATCH('Unitized &amp; Other Statistics'!T$8, 'Pivot Tables'!$B$18:$BF$18, 0))/INDEX('Pivot Tables'!$B$12:$BF$12, 1, MATCH('Unitized &amp; Other Statistics'!T$8, 'Pivot Tables'!$B$6:$BF$6, 0)),"")</f>
        <v>3.2216248506571086</v>
      </c>
      <c r="U16" s="31">
        <f>IFERROR(INDEX('Pivot Tables'!$B$24:$BF$24, 1, MATCH('Unitized &amp; Other Statistics'!U$8, 'Pivot Tables'!$B$18:$BF$18, 0))/INDEX('Pivot Tables'!$B$12:$BF$12, 1, MATCH('Unitized &amp; Other Statistics'!U$8, 'Pivot Tables'!$B$6:$BF$6, 0)),"")</f>
        <v>2.8353287600310639</v>
      </c>
      <c r="V16" s="31">
        <f>IFERROR(INDEX('Pivot Tables'!$B$24:$BF$24, 1, MATCH('Unitized &amp; Other Statistics'!V$8, 'Pivot Tables'!$B$18:$BF$18, 0))/INDEX('Pivot Tables'!$B$12:$BF$12, 1, MATCH('Unitized &amp; Other Statistics'!V$8, 'Pivot Tables'!$B$6:$BF$6, 0)),"")</f>
        <v>4.2468961110096766</v>
      </c>
      <c r="W16" s="31">
        <f>IFERROR(INDEX('Pivot Tables'!$B$24:$BF$24, 1, MATCH('Unitized &amp; Other Statistics'!W$8, 'Pivot Tables'!$B$18:$BF$18, 0))/INDEX('Pivot Tables'!$B$12:$BF$12, 1, MATCH('Unitized &amp; Other Statistics'!W$8, 'Pivot Tables'!$B$6:$BF$6, 0)),"")</f>
        <v>3.2150307568868683</v>
      </c>
      <c r="X16" s="31">
        <f>IFERROR(INDEX('Pivot Tables'!$B$24:$BF$24, 1, MATCH('Unitized &amp; Other Statistics'!X$8, 'Pivot Tables'!$B$18:$BF$18, 0))/INDEX('Pivot Tables'!$B$12:$BF$12, 1, MATCH('Unitized &amp; Other Statistics'!X$8, 'Pivot Tables'!$B$6:$BF$6, 0)),"")</f>
        <v>2.7499634388383996</v>
      </c>
      <c r="Y16" s="31">
        <f>IFERROR(INDEX('Pivot Tables'!$B$24:$BF$24, 1, MATCH('Unitized &amp; Other Statistics'!Y$8, 'Pivot Tables'!$B$18:$BF$18, 0))/INDEX('Pivot Tables'!$B$12:$BF$12, 1, MATCH('Unitized &amp; Other Statistics'!Y$8, 'Pivot Tables'!$B$6:$BF$6, 0)),"")</f>
        <v>3.8556744460358918</v>
      </c>
      <c r="Z16" s="31">
        <f>IFERROR(INDEX('Pivot Tables'!$B$24:$BF$24, 1, MATCH('Unitized &amp; Other Statistics'!Z$8, 'Pivot Tables'!$B$18:$BF$18, 0))/INDEX('Pivot Tables'!$B$12:$BF$12, 1, MATCH('Unitized &amp; Other Statistics'!Z$8, 'Pivot Tables'!$B$6:$BF$6, 0)),"")</f>
        <v>3.7191925411205911</v>
      </c>
      <c r="AA16" s="31">
        <f>IFERROR(INDEX('Pivot Tables'!$B$24:$BF$24, 1, MATCH('Unitized &amp; Other Statistics'!AA$8, 'Pivot Tables'!$B$18:$BF$18, 0))/INDEX('Pivot Tables'!$B$12:$BF$12, 1, MATCH('Unitized &amp; Other Statistics'!AA$8, 'Pivot Tables'!$B$6:$BF$6, 0)),"")</f>
        <v>4.6191528545119702</v>
      </c>
      <c r="AB16" s="31">
        <f>IFERROR(INDEX('Pivot Tables'!$B$24:$BF$24, 1, MATCH('Unitized &amp; Other Statistics'!AB$8, 'Pivot Tables'!$B$18:$BF$18, 0))/INDEX('Pivot Tables'!$B$12:$BF$12, 1, MATCH('Unitized &amp; Other Statistics'!AB$8, 'Pivot Tables'!$B$6:$BF$6, 0)),"")</f>
        <v>2.8297703879651621</v>
      </c>
      <c r="AC16" s="31">
        <f>IFERROR(INDEX('Pivot Tables'!$B$24:$BF$24, 1, MATCH('Unitized &amp; Other Statistics'!AC$8, 'Pivot Tables'!$B$18:$BF$18, 0))/INDEX('Pivot Tables'!$B$12:$BF$12, 1, MATCH('Unitized &amp; Other Statistics'!AC$8, 'Pivot Tables'!$B$6:$BF$6, 0)),"")</f>
        <v>4.1920731707317076</v>
      </c>
      <c r="AD16" s="31">
        <f>IFERROR(INDEX('Pivot Tables'!$B$24:$BF$24, 1, MATCH('Unitized &amp; Other Statistics'!AD$8, 'Pivot Tables'!$B$18:$BF$18, 0))/INDEX('Pivot Tables'!$B$12:$BF$12, 1, MATCH('Unitized &amp; Other Statistics'!AD$8, 'Pivot Tables'!$B$6:$BF$6, 0)),"")</f>
        <v>3.9877351952188027</v>
      </c>
      <c r="AE16" s="31">
        <f>IFERROR(INDEX('Pivot Tables'!$B$24:$BF$24, 1, MATCH('Unitized &amp; Other Statistics'!AE$8, 'Pivot Tables'!$B$18:$BF$18, 0))/INDEX('Pivot Tables'!$B$12:$BF$12, 1, MATCH('Unitized &amp; Other Statistics'!AE$8, 'Pivot Tables'!$B$6:$BF$6, 0)),"")</f>
        <v>3.0480874007613603</v>
      </c>
      <c r="AF16" s="31">
        <f>IFERROR(INDEX('Pivot Tables'!$B$24:$BF$24, 1, MATCH('Unitized &amp; Other Statistics'!AF$8, 'Pivot Tables'!$B$18:$BF$18, 0))/INDEX('Pivot Tables'!$B$12:$BF$12, 1, MATCH('Unitized &amp; Other Statistics'!AF$8, 'Pivot Tables'!$B$6:$BF$6, 0)),"")</f>
        <v>2.5317464345531135</v>
      </c>
      <c r="AG16" s="31">
        <f>IFERROR(INDEX('Pivot Tables'!$B$24:$BF$24, 1, MATCH('Unitized &amp; Other Statistics'!AG$8, 'Pivot Tables'!$B$18:$BF$18, 0))/INDEX('Pivot Tables'!$B$12:$BF$12, 1, MATCH('Unitized &amp; Other Statistics'!AG$8, 'Pivot Tables'!$B$6:$BF$6, 0)),"")</f>
        <v>3.5648710437950988</v>
      </c>
      <c r="AH16" s="31">
        <f>IFERROR(INDEX('Pivot Tables'!$B$24:$BF$24, 1, MATCH('Unitized &amp; Other Statistics'!AH$8, 'Pivot Tables'!$B$18:$BF$18, 0))/INDEX('Pivot Tables'!$B$12:$BF$12, 1, MATCH('Unitized &amp; Other Statistics'!AH$8, 'Pivot Tables'!$B$6:$BF$6, 0)),"")</f>
        <v>2.8922271196265981</v>
      </c>
      <c r="AI16" s="31">
        <f>IFERROR(INDEX('Pivot Tables'!$B$24:$BF$24, 1, MATCH('Unitized &amp; Other Statistics'!AI$8, 'Pivot Tables'!$B$18:$BF$18, 0))/INDEX('Pivot Tables'!$B$12:$BF$12, 1, MATCH('Unitized &amp; Other Statistics'!AI$8, 'Pivot Tables'!$B$6:$BF$6, 0)),"")</f>
        <v>3.5631275567125327</v>
      </c>
      <c r="AJ16" s="31">
        <f>IFERROR(INDEX('Pivot Tables'!$B$24:$BF$24, 1, MATCH('Unitized &amp; Other Statistics'!AJ$8, 'Pivot Tables'!$B$18:$BF$18, 0))/INDEX('Pivot Tables'!$B$12:$BF$12, 1, MATCH('Unitized &amp; Other Statistics'!AJ$8, 'Pivot Tables'!$B$6:$BF$6, 0)),"")</f>
        <v>2.7605782792665727</v>
      </c>
      <c r="AK16" s="31">
        <f>IFERROR(INDEX('Pivot Tables'!$B$24:$BF$24, 1, MATCH('Unitized &amp; Other Statistics'!AK$8, 'Pivot Tables'!$B$18:$BF$18, 0))/INDEX('Pivot Tables'!$B$12:$BF$12, 1, MATCH('Unitized &amp; Other Statistics'!AK$8, 'Pivot Tables'!$B$6:$BF$6, 0)),"")</f>
        <v>3.0754669850979055</v>
      </c>
      <c r="AL16" s="31">
        <f>IFERROR(INDEX('Pivot Tables'!$B$24:$BF$24, 1, MATCH('Unitized &amp; Other Statistics'!AL$8, 'Pivot Tables'!$B$18:$BF$18, 0))/INDEX('Pivot Tables'!$B$12:$BF$12, 1, MATCH('Unitized &amp; Other Statistics'!AL$8, 'Pivot Tables'!$B$6:$BF$6, 0)),"")</f>
        <v>3.5802480870681053</v>
      </c>
      <c r="AM16" s="31">
        <f>IFERROR(INDEX('Pivot Tables'!$B$24:$BF$24, 1, MATCH('Unitized &amp; Other Statistics'!AM$8, 'Pivot Tables'!$B$18:$BF$18, 0))/INDEX('Pivot Tables'!$B$12:$BF$12, 1, MATCH('Unitized &amp; Other Statistics'!AM$8, 'Pivot Tables'!$B$6:$BF$6, 0)),"")</f>
        <v>2.1465666344706755</v>
      </c>
      <c r="AN16" s="31">
        <f>IFERROR(INDEX('Pivot Tables'!$B$24:$BF$24, 1, MATCH('Unitized &amp; Other Statistics'!AN$8, 'Pivot Tables'!$B$18:$BF$18, 0))/INDEX('Pivot Tables'!$B$12:$BF$12, 1, MATCH('Unitized &amp; Other Statistics'!AN$8, 'Pivot Tables'!$B$6:$BF$6, 0)),"")</f>
        <v>3.2405955163161084</v>
      </c>
      <c r="AO16" s="31">
        <f>IFERROR(INDEX('Pivot Tables'!$B$24:$BF$24, 1, MATCH('Unitized &amp; Other Statistics'!AO$8, 'Pivot Tables'!$B$18:$BF$18, 0))/INDEX('Pivot Tables'!$B$12:$BF$12, 1, MATCH('Unitized &amp; Other Statistics'!AO$8, 'Pivot Tables'!$B$6:$BF$6, 0)),"")</f>
        <v>3.6206967423697463</v>
      </c>
      <c r="AP16" s="31">
        <f>IFERROR(INDEX('Pivot Tables'!$B$24:$BF$24, 1, MATCH('Unitized &amp; Other Statistics'!AP$8, 'Pivot Tables'!$B$18:$BF$18, 0))/INDEX('Pivot Tables'!$B$12:$BF$12, 1, MATCH('Unitized &amp; Other Statistics'!AP$8, 'Pivot Tables'!$B$6:$BF$6, 0)),"")</f>
        <v>3.1375617792421746</v>
      </c>
      <c r="AQ16" s="31">
        <f>IFERROR(INDEX('Pivot Tables'!$B$24:$BF$24, 1, MATCH('Unitized &amp; Other Statistics'!AQ$8, 'Pivot Tables'!$B$18:$BF$18, 0))/INDEX('Pivot Tables'!$B$12:$BF$12, 1, MATCH('Unitized &amp; Other Statistics'!AQ$8, 'Pivot Tables'!$B$6:$BF$6, 0)),"")</f>
        <v>3.2593528816986854</v>
      </c>
      <c r="AR16" s="31">
        <f>IFERROR(INDEX('Pivot Tables'!$B$24:$BF$24, 1, MATCH('Unitized &amp; Other Statistics'!AR$8, 'Pivot Tables'!$B$18:$BF$18, 0))/INDEX('Pivot Tables'!$B$12:$BF$12, 1, MATCH('Unitized &amp; Other Statistics'!AR$8, 'Pivot Tables'!$B$6:$BF$6, 0)),"")</f>
        <v>3.5294172469344551</v>
      </c>
      <c r="AS16" s="31">
        <f>IFERROR(INDEX('Pivot Tables'!$B$24:$BF$24, 1, MATCH('Unitized &amp; Other Statistics'!AS$8, 'Pivot Tables'!$B$18:$BF$18, 0))/INDEX('Pivot Tables'!$B$12:$BF$12, 1, MATCH('Unitized &amp; Other Statistics'!AS$8, 'Pivot Tables'!$B$6:$BF$6, 0)),"")</f>
        <v>3.2968297455968689</v>
      </c>
      <c r="AT16" s="31">
        <f>IFERROR(INDEX('Pivot Tables'!$B$24:$BF$24, 1, MATCH('Unitized &amp; Other Statistics'!AT$8, 'Pivot Tables'!$B$18:$BF$18, 0))/INDEX('Pivot Tables'!$B$12:$BF$12, 1, MATCH('Unitized &amp; Other Statistics'!AT$8, 'Pivot Tables'!$B$6:$BF$6, 0)),"")</f>
        <v>2.9700321500558045</v>
      </c>
      <c r="AU16" s="31">
        <f>IFERROR(INDEX('Pivot Tables'!$B$24:$BF$24, 1, MATCH('Unitized &amp; Other Statistics'!AU$8, 'Pivot Tables'!$B$18:$BF$18, 0))/INDEX('Pivot Tables'!$B$12:$BF$12, 1, MATCH('Unitized &amp; Other Statistics'!AU$8, 'Pivot Tables'!$B$6:$BF$6, 0)),"")</f>
        <v>2.3664386526972034</v>
      </c>
      <c r="AV16" s="31">
        <f>IFERROR(INDEX('Pivot Tables'!$B$24:$BF$24, 1, MATCH('Unitized &amp; Other Statistics'!AV$8, 'Pivot Tables'!$B$18:$BF$18, 0))/INDEX('Pivot Tables'!$B$12:$BF$12, 1, MATCH('Unitized &amp; Other Statistics'!AV$8, 'Pivot Tables'!$B$6:$BF$6, 0)),"")</f>
        <v>2.7250553668979771</v>
      </c>
      <c r="AW16" s="31">
        <f>IFERROR(INDEX('Pivot Tables'!$B$24:$BF$24, 1, MATCH('Unitized &amp; Other Statistics'!AW$8, 'Pivot Tables'!$B$18:$BF$18, 0))/INDEX('Pivot Tables'!$B$12:$BF$12, 1, MATCH('Unitized &amp; Other Statistics'!AW$8, 'Pivot Tables'!$B$6:$BF$6, 0)),"")</f>
        <v>2.7561869844179654</v>
      </c>
      <c r="AX16" s="31">
        <f>IFERROR(INDEX('Pivot Tables'!$B$24:$BF$24, 1, MATCH('Unitized &amp; Other Statistics'!AX$8, 'Pivot Tables'!$B$18:$BF$18, 0))/INDEX('Pivot Tables'!$B$12:$BF$12, 1, MATCH('Unitized &amp; Other Statistics'!AX$8, 'Pivot Tables'!$B$6:$BF$6, 0)),"")</f>
        <v>2.9202216996976822</v>
      </c>
      <c r="AY16" s="31">
        <f>IFERROR(INDEX('Pivot Tables'!$B$24:$BF$24, 1, MATCH('Unitized &amp; Other Statistics'!AY$8, 'Pivot Tables'!$B$18:$BF$18, 0))/INDEX('Pivot Tables'!$B$12:$BF$12, 1, MATCH('Unitized &amp; Other Statistics'!AY$8, 'Pivot Tables'!$B$6:$BF$6, 0)),"")</f>
        <v>4.6098484848484844</v>
      </c>
      <c r="AZ16" s="31">
        <f>IFERROR(INDEX('Pivot Tables'!$B$24:$BF$24, 1, MATCH('Unitized &amp; Other Statistics'!AZ$8, 'Pivot Tables'!$B$18:$BF$18, 0))/INDEX('Pivot Tables'!$B$12:$BF$12, 1, MATCH('Unitized &amp; Other Statistics'!AZ$8, 'Pivot Tables'!$B$6:$BF$6, 0)),"")</f>
        <v>2.5345860040389852</v>
      </c>
      <c r="BA16" s="31">
        <f>IFERROR(INDEX('Pivot Tables'!$B$24:$BF$24, 1, MATCH('Unitized &amp; Other Statistics'!BA$8, 'Pivot Tables'!$B$18:$BF$18, 0))/INDEX('Pivot Tables'!$B$12:$BF$12, 1, MATCH('Unitized &amp; Other Statistics'!BA$8, 'Pivot Tables'!$B$6:$BF$6, 0)),"")</f>
        <v>3.4291656163347617</v>
      </c>
      <c r="BB16" s="31">
        <f>IFERROR(INDEX('Pivot Tables'!$B$24:$BF$24, 1, MATCH('Unitized &amp; Other Statistics'!BB$8, 'Pivot Tables'!$B$18:$BF$18, 0))/INDEX('Pivot Tables'!$B$12:$BF$12, 1, MATCH('Unitized &amp; Other Statistics'!BB$8, 'Pivot Tables'!$B$6:$BF$6, 0)),"")</f>
        <v>4.4913659349317205</v>
      </c>
      <c r="BC16" s="31">
        <f>IFERROR(INDEX('Pivot Tables'!$B$24:$BF$24, 1, MATCH('Unitized &amp; Other Statistics'!BC$8, 'Pivot Tables'!$B$18:$BF$18, 0))/INDEX('Pivot Tables'!$B$12:$BF$12, 1, MATCH('Unitized &amp; Other Statistics'!BC$8, 'Pivot Tables'!$B$6:$BF$6, 0)),"")</f>
        <v>1.9124792932081722</v>
      </c>
      <c r="BD16" s="31">
        <f>IFERROR(INDEX('Pivot Tables'!$B$24:$BF$24, 1, MATCH('Unitized &amp; Other Statistics'!BD$8, 'Pivot Tables'!$B$18:$BF$18, 0))/INDEX('Pivot Tables'!$B$12:$BF$12, 1, MATCH('Unitized &amp; Other Statistics'!BD$8, 'Pivot Tables'!$B$6:$BF$6, 0)),"")</f>
        <v>3.8522963265584038</v>
      </c>
      <c r="BE16" s="31">
        <f>IFERROR(INDEX('Pivot Tables'!$B$24:$BF$24, 1, MATCH('Unitized &amp; Other Statistics'!BE$8, 'Pivot Tables'!$B$18:$BF$18, 0))/INDEX('Pivot Tables'!$B$12:$BF$12, 1, MATCH('Unitized &amp; Other Statistics'!BE$8, 'Pivot Tables'!$B$6:$BF$6, 0)),"")</f>
        <v>2.4991269744589273</v>
      </c>
      <c r="BF16" s="31">
        <f>IFERROR(INDEX('Pivot Tables'!$B$24:$BF$24, 1, MATCH('Unitized &amp; Other Statistics'!BF$8, 'Pivot Tables'!$B$18:$BF$18, 0))/INDEX('Pivot Tables'!$B$12:$BF$12, 1, MATCH('Unitized &amp; Other Statistics'!BF$8, 'Pivot Tables'!$B$6:$BF$6, 0)),"")</f>
        <v>4.0821917808219181</v>
      </c>
      <c r="BG16" s="31">
        <f>IFERROR(INDEX('Pivot Tables'!$B$24:$BF$24, 1, MATCH('Unitized &amp; Other Statistics'!BG$8, 'Pivot Tables'!$B$18:$BF$18, 0))/INDEX('Pivot Tables'!$B$12:$BF$12, 1, MATCH('Unitized &amp; Other Statistics'!BG$8, 'Pivot Tables'!$B$6:$BF$6, 0)),"")</f>
        <v>2.8695921656129912</v>
      </c>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c r="WXW16" s="14"/>
      <c r="WXX16" s="14"/>
      <c r="WXY16" s="14"/>
      <c r="WXZ16" s="14"/>
      <c r="WYA16" s="14"/>
      <c r="WYB16" s="14"/>
      <c r="WYC16" s="14"/>
      <c r="WYD16" s="14"/>
      <c r="WYE16" s="14"/>
      <c r="WYF16" s="14"/>
      <c r="WYG16" s="14"/>
      <c r="WYH16" s="14"/>
      <c r="WYI16" s="14"/>
      <c r="WYJ16" s="14"/>
      <c r="WYK16" s="14"/>
      <c r="WYL16" s="14"/>
      <c r="WYM16" s="14"/>
      <c r="WYN16" s="14"/>
      <c r="WYO16" s="14"/>
      <c r="WYP16" s="14"/>
      <c r="WYQ16" s="14"/>
      <c r="WYR16" s="14"/>
      <c r="WYS16" s="14"/>
      <c r="WYT16" s="14"/>
      <c r="WYU16" s="14"/>
      <c r="WYV16" s="14"/>
      <c r="WYW16" s="14"/>
      <c r="WYX16" s="14"/>
      <c r="WYY16" s="14"/>
      <c r="WYZ16" s="14"/>
      <c r="WZA16" s="14"/>
      <c r="WZB16" s="14"/>
      <c r="WZC16" s="14"/>
      <c r="WZD16" s="14"/>
      <c r="WZE16" s="14"/>
      <c r="WZF16" s="14"/>
      <c r="WZG16" s="14"/>
      <c r="WZH16" s="14"/>
      <c r="WZI16" s="14"/>
      <c r="WZJ16" s="14"/>
      <c r="WZK16" s="14"/>
      <c r="WZL16" s="14"/>
      <c r="WZM16" s="14"/>
      <c r="WZN16" s="14"/>
      <c r="WZO16" s="14"/>
      <c r="WZP16" s="14"/>
      <c r="WZQ16" s="14"/>
      <c r="WZR16" s="14"/>
      <c r="WZS16" s="14"/>
      <c r="WZT16" s="14"/>
      <c r="WZU16" s="14"/>
      <c r="WZV16" s="14"/>
      <c r="WZW16" s="14"/>
      <c r="WZX16" s="14"/>
      <c r="WZY16" s="14"/>
      <c r="WZZ16" s="14"/>
      <c r="XAA16" s="14"/>
      <c r="XAB16" s="14"/>
      <c r="XAC16" s="14"/>
      <c r="XAD16" s="14"/>
      <c r="XAE16" s="14"/>
      <c r="XAF16" s="14"/>
      <c r="XAG16" s="14"/>
      <c r="XAH16" s="14"/>
      <c r="XAI16" s="14"/>
      <c r="XAJ16" s="14"/>
      <c r="XAK16" s="14"/>
      <c r="XAL16" s="14"/>
      <c r="XAM16" s="14"/>
      <c r="XAN16" s="14"/>
      <c r="XAO16" s="14"/>
      <c r="XAP16" s="14"/>
      <c r="XAQ16" s="14"/>
      <c r="XAR16" s="14"/>
      <c r="XAS16" s="14"/>
      <c r="XAT16" s="14"/>
      <c r="XAU16" s="14"/>
      <c r="XAV16" s="14"/>
      <c r="XAW16" s="14"/>
      <c r="XAX16" s="14"/>
      <c r="XAY16" s="14"/>
      <c r="XAZ16" s="14"/>
      <c r="XBA16" s="14"/>
      <c r="XBB16" s="14"/>
      <c r="XBC16" s="14"/>
      <c r="XBD16" s="14"/>
      <c r="XBE16" s="14"/>
      <c r="XBF16" s="14"/>
      <c r="XBG16" s="14"/>
      <c r="XBH16" s="14"/>
      <c r="XBI16" s="14"/>
      <c r="XBJ16" s="14"/>
      <c r="XBK16" s="14"/>
      <c r="XBL16" s="14"/>
      <c r="XBM16" s="14"/>
      <c r="XBN16" s="14"/>
      <c r="XBO16" s="14"/>
      <c r="XBP16" s="14"/>
      <c r="XBQ16" s="14"/>
      <c r="XBR16" s="14"/>
      <c r="XBS16" s="14"/>
      <c r="XBT16" s="14"/>
      <c r="XBU16" s="14"/>
      <c r="XBV16" s="14"/>
      <c r="XBW16" s="14"/>
      <c r="XBX16" s="14"/>
      <c r="XBY16" s="14"/>
      <c r="XBZ16" s="14"/>
      <c r="XCA16" s="14"/>
      <c r="XCB16" s="14"/>
      <c r="XCC16" s="14"/>
      <c r="XCD16" s="14"/>
      <c r="XCE16" s="14"/>
      <c r="XCF16" s="14"/>
      <c r="XCG16" s="14"/>
      <c r="XCH16" s="14"/>
      <c r="XCI16" s="14"/>
      <c r="XCJ16" s="14"/>
      <c r="XCK16" s="14"/>
      <c r="XCL16" s="14"/>
      <c r="XCM16" s="14"/>
      <c r="XCN16" s="14"/>
      <c r="XCO16" s="14"/>
      <c r="XCP16" s="14"/>
      <c r="XCQ16" s="14"/>
      <c r="XCR16" s="14"/>
      <c r="XCS16" s="14"/>
      <c r="XCT16" s="14"/>
      <c r="XCU16" s="14"/>
      <c r="XCV16" s="14"/>
      <c r="XCW16" s="14"/>
      <c r="XCX16" s="14"/>
      <c r="XCY16" s="14"/>
      <c r="XCZ16" s="14"/>
      <c r="XDA16" s="14"/>
      <c r="XDB16" s="14"/>
      <c r="XDC16" s="14"/>
      <c r="XDD16" s="14"/>
      <c r="XDE16" s="14"/>
      <c r="XDF16" s="14"/>
      <c r="XDG16" s="14"/>
      <c r="XDH16" s="14"/>
      <c r="XDI16" s="14"/>
      <c r="XDJ16" s="14"/>
      <c r="XDK16" s="14"/>
      <c r="XDL16" s="14"/>
      <c r="XDM16" s="14"/>
      <c r="XDN16" s="14"/>
      <c r="XDO16" s="14"/>
      <c r="XDP16" s="14"/>
      <c r="XDQ16" s="14"/>
      <c r="XDR16" s="14"/>
      <c r="XDS16" s="14"/>
      <c r="XDT16" s="14"/>
      <c r="XDU16" s="14"/>
      <c r="XDV16" s="14"/>
      <c r="XDW16" s="14"/>
      <c r="XDX16" s="14"/>
      <c r="XDY16" s="14"/>
      <c r="XDZ16" s="14"/>
      <c r="XEA16" s="14"/>
      <c r="XEB16" s="14"/>
      <c r="XEC16" s="14"/>
      <c r="XED16" s="14"/>
      <c r="XEE16" s="14"/>
      <c r="XEF16" s="14"/>
      <c r="XEG16" s="14"/>
      <c r="XEH16" s="14"/>
      <c r="XEI16" s="14"/>
      <c r="XEJ16" s="14"/>
      <c r="XEK16" s="14"/>
      <c r="XEL16" s="14"/>
      <c r="XEM16" s="14"/>
      <c r="XEN16" s="14"/>
      <c r="XEO16" s="14"/>
      <c r="XEP16" s="14"/>
      <c r="XEQ16" s="14"/>
      <c r="XER16" s="14"/>
      <c r="XES16" s="14"/>
      <c r="XET16" s="14"/>
      <c r="XEU16" s="14"/>
      <c r="XEV16" s="14"/>
      <c r="XEW16" s="14"/>
      <c r="XEX16" s="14"/>
      <c r="XEY16" s="14"/>
      <c r="XEZ16" s="14"/>
      <c r="XFA16" s="14"/>
      <c r="XFB16" s="14"/>
      <c r="XFC16" s="14"/>
      <c r="XFD16" s="14"/>
    </row>
    <row r="17" spans="2:16384" x14ac:dyDescent="0.3">
      <c r="B17" s="6"/>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c r="XFD17" s="15"/>
    </row>
    <row r="18" spans="2:16384" x14ac:dyDescent="0.3">
      <c r="B18" s="7" t="s">
        <v>490</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c r="XEY18" s="13"/>
      <c r="XEZ18" s="13"/>
      <c r="XFA18" s="13"/>
      <c r="XFB18" s="13"/>
      <c r="XFC18" s="13"/>
      <c r="XFD18" s="13"/>
    </row>
    <row r="19" spans="2:16384" x14ac:dyDescent="0.3">
      <c r="B19" s="6" t="s">
        <v>491</v>
      </c>
      <c r="C19" s="37">
        <f>IFERROR((INDEX('Pivot Tables'!$B$33:$BF$33, 1, MATCH('Unitized &amp; Other Statistics'!C$8, 'Pivot Tables'!$B$32:$BF$32, 0))+INDEX('Pivot Tables'!$B$34:$BF$34, 1, MATCH('Unitized &amp; Other Statistics'!C$8, 'Pivot Tables'!$B$32:$BF$32, 0))+INDEX('Pivot Tables'!$B$35:$BF$35, 1, MATCH('Unitized &amp; Other Statistics'!C$8, 'Pivot Tables'!$B$32:$BF$32, 0)))/INDEX('Pivot Tables'!$B$12:$BF$12, 1, MATCH('Unitized &amp; Other Statistics'!C$8, 'Pivot Tables'!$B$6:$BF$6, 0)),"")</f>
        <v>546.0138354447065</v>
      </c>
      <c r="D19" s="37">
        <f>IFERROR((INDEX('Pivot Tables'!$B$33:$BF$33, 1, MATCH('Unitized &amp; Other Statistics'!D$8, 'Pivot Tables'!$B$32:$BF$32, 0))+INDEX('Pivot Tables'!$B$34:$BF$34, 1, MATCH('Unitized &amp; Other Statistics'!D$8, 'Pivot Tables'!$B$32:$BF$32, 0))+INDEX('Pivot Tables'!$B$35:$BF$35, 1, MATCH('Unitized &amp; Other Statistics'!D$8, 'Pivot Tables'!$B$32:$BF$32, 0)))/INDEX('Pivot Tables'!$B$12:$BF$12, 1, MATCH('Unitized &amp; Other Statistics'!D$8, 'Pivot Tables'!$B$6:$BF$6, 0)),"")</f>
        <v>2094.1382636787434</v>
      </c>
      <c r="E19" s="37">
        <f>IFERROR((INDEX('Pivot Tables'!$B$33:$BF$33, 1, MATCH('Unitized &amp; Other Statistics'!E$8, 'Pivot Tables'!$B$32:$BF$32, 0))+INDEX('Pivot Tables'!$B$34:$BF$34, 1, MATCH('Unitized &amp; Other Statistics'!E$8, 'Pivot Tables'!$B$32:$BF$32, 0))+INDEX('Pivot Tables'!$B$35:$BF$35, 1, MATCH('Unitized &amp; Other Statistics'!E$8, 'Pivot Tables'!$B$32:$BF$32, 0)))/INDEX('Pivot Tables'!$B$12:$BF$12, 1, MATCH('Unitized &amp; Other Statistics'!E$8, 'Pivot Tables'!$B$6:$BF$6, 0)),"")</f>
        <v>914.78692402717741</v>
      </c>
      <c r="F19" s="37">
        <f>IFERROR((INDEX('Pivot Tables'!$B$33:$BF$33, 1, MATCH('Unitized &amp; Other Statistics'!F$8, 'Pivot Tables'!$B$32:$BF$32, 0))+INDEX('Pivot Tables'!$B$34:$BF$34, 1, MATCH('Unitized &amp; Other Statistics'!F$8, 'Pivot Tables'!$B$32:$BF$32, 0))+INDEX('Pivot Tables'!$B$35:$BF$35, 1, MATCH('Unitized &amp; Other Statistics'!F$8, 'Pivot Tables'!$B$32:$BF$32, 0)))/INDEX('Pivot Tables'!$B$12:$BF$12, 1, MATCH('Unitized &amp; Other Statistics'!F$8, 'Pivot Tables'!$B$6:$BF$6, 0)),"")</f>
        <v>616.27588070023774</v>
      </c>
      <c r="G19" s="37">
        <f>IFERROR((INDEX('Pivot Tables'!$B$33:$BF$33, 1, MATCH('Unitized &amp; Other Statistics'!G$8, 'Pivot Tables'!$B$32:$BF$32, 0))+INDEX('Pivot Tables'!$B$34:$BF$34, 1, MATCH('Unitized &amp; Other Statistics'!G$8, 'Pivot Tables'!$B$32:$BF$32, 0))+INDEX('Pivot Tables'!$B$35:$BF$35, 1, MATCH('Unitized &amp; Other Statistics'!G$8, 'Pivot Tables'!$B$32:$BF$32, 0)))/INDEX('Pivot Tables'!$B$12:$BF$12, 1, MATCH('Unitized &amp; Other Statistics'!G$8, 'Pivot Tables'!$B$6:$BF$6, 0)),"")</f>
        <v>482.44160136369169</v>
      </c>
      <c r="H19" s="37">
        <f>IFERROR((INDEX('Pivot Tables'!$B$33:$BF$33, 1, MATCH('Unitized &amp; Other Statistics'!H$8, 'Pivot Tables'!$B$32:$BF$32, 0))+INDEX('Pivot Tables'!$B$34:$BF$34, 1, MATCH('Unitized &amp; Other Statistics'!H$8, 'Pivot Tables'!$B$32:$BF$32, 0))+INDEX('Pivot Tables'!$B$35:$BF$35, 1, MATCH('Unitized &amp; Other Statistics'!H$8, 'Pivot Tables'!$B$32:$BF$32, 0)))/INDEX('Pivot Tables'!$B$12:$BF$12, 1, MATCH('Unitized &amp; Other Statistics'!H$8, 'Pivot Tables'!$B$6:$BF$6, 0)),"")</f>
        <v>481.02635812167227</v>
      </c>
      <c r="I19" s="37">
        <f>IFERROR((INDEX('Pivot Tables'!$B$33:$BF$33, 1, MATCH('Unitized &amp; Other Statistics'!I$8, 'Pivot Tables'!$B$32:$BF$32, 0))+INDEX('Pivot Tables'!$B$34:$BF$34, 1, MATCH('Unitized &amp; Other Statistics'!I$8, 'Pivot Tables'!$B$32:$BF$32, 0))+INDEX('Pivot Tables'!$B$35:$BF$35, 1, MATCH('Unitized &amp; Other Statistics'!I$8, 'Pivot Tables'!$B$32:$BF$32, 0)))/INDEX('Pivot Tables'!$B$12:$BF$12, 1, MATCH('Unitized &amp; Other Statistics'!I$8, 'Pivot Tables'!$B$6:$BF$6, 0)),"")</f>
        <v>664.63692586798049</v>
      </c>
      <c r="J19" s="37">
        <f>IFERROR((INDEX('Pivot Tables'!$B$33:$BF$33, 1, MATCH('Unitized &amp; Other Statistics'!J$8, 'Pivot Tables'!$B$32:$BF$32, 0))+INDEX('Pivot Tables'!$B$34:$BF$34, 1, MATCH('Unitized &amp; Other Statistics'!J$8, 'Pivot Tables'!$B$32:$BF$32, 0))+INDEX('Pivot Tables'!$B$35:$BF$35, 1, MATCH('Unitized &amp; Other Statistics'!J$8, 'Pivot Tables'!$B$32:$BF$32, 0)))/INDEX('Pivot Tables'!$B$12:$BF$12, 1, MATCH('Unitized &amp; Other Statistics'!J$8, 'Pivot Tables'!$B$6:$BF$6, 0)),"")</f>
        <v>536.0040514556531</v>
      </c>
      <c r="K19" s="37">
        <f>IFERROR((INDEX('Pivot Tables'!$B$33:$BF$33, 1, MATCH('Unitized &amp; Other Statistics'!K$8, 'Pivot Tables'!$B$32:$BF$32, 0))+INDEX('Pivot Tables'!$B$34:$BF$34, 1, MATCH('Unitized &amp; Other Statistics'!K$8, 'Pivot Tables'!$B$32:$BF$32, 0))+INDEX('Pivot Tables'!$B$35:$BF$35, 1, MATCH('Unitized &amp; Other Statistics'!K$8, 'Pivot Tables'!$B$32:$BF$32, 0)))/INDEX('Pivot Tables'!$B$12:$BF$12, 1, MATCH('Unitized &amp; Other Statistics'!K$8, 'Pivot Tables'!$B$6:$BF$6, 0)),"")</f>
        <v>794.87305555555531</v>
      </c>
      <c r="L19" s="37">
        <f>IFERROR((INDEX('Pivot Tables'!$B$33:$BF$33, 1, MATCH('Unitized &amp; Other Statistics'!L$8, 'Pivot Tables'!$B$32:$BF$32, 0))+INDEX('Pivot Tables'!$B$34:$BF$34, 1, MATCH('Unitized &amp; Other Statistics'!L$8, 'Pivot Tables'!$B$32:$BF$32, 0))+INDEX('Pivot Tables'!$B$35:$BF$35, 1, MATCH('Unitized &amp; Other Statistics'!L$8, 'Pivot Tables'!$B$32:$BF$32, 0)))/INDEX('Pivot Tables'!$B$12:$BF$12, 1, MATCH('Unitized &amp; Other Statistics'!L$8, 'Pivot Tables'!$B$6:$BF$6, 0)),"")</f>
        <v>500.70267893660525</v>
      </c>
      <c r="M19" s="37">
        <f>IFERROR((INDEX('Pivot Tables'!$B$33:$BF$33, 1, MATCH('Unitized &amp; Other Statistics'!M$8, 'Pivot Tables'!$B$32:$BF$32, 0))+INDEX('Pivot Tables'!$B$34:$BF$34, 1, MATCH('Unitized &amp; Other Statistics'!M$8, 'Pivot Tables'!$B$32:$BF$32, 0))+INDEX('Pivot Tables'!$B$35:$BF$35, 1, MATCH('Unitized &amp; Other Statistics'!M$8, 'Pivot Tables'!$B$32:$BF$32, 0)))/INDEX('Pivot Tables'!$B$12:$BF$12, 1, MATCH('Unitized &amp; Other Statistics'!M$8, 'Pivot Tables'!$B$6:$BF$6, 0)),"")</f>
        <v>298.61097267670169</v>
      </c>
      <c r="N19" s="37">
        <f>IFERROR((INDEX('Pivot Tables'!$B$33:$BF$33, 1, MATCH('Unitized &amp; Other Statistics'!N$8, 'Pivot Tables'!$B$32:$BF$32, 0))+INDEX('Pivot Tables'!$B$34:$BF$34, 1, MATCH('Unitized &amp; Other Statistics'!N$8, 'Pivot Tables'!$B$32:$BF$32, 0))+INDEX('Pivot Tables'!$B$35:$BF$35, 1, MATCH('Unitized &amp; Other Statistics'!N$8, 'Pivot Tables'!$B$32:$BF$32, 0)))/INDEX('Pivot Tables'!$B$12:$BF$12, 1, MATCH('Unitized &amp; Other Statistics'!N$8, 'Pivot Tables'!$B$6:$BF$6, 0)),"")</f>
        <v>473.90118142500768</v>
      </c>
      <c r="O19" s="37">
        <f>IFERROR((INDEX('Pivot Tables'!$B$33:$BF$33, 1, MATCH('Unitized &amp; Other Statistics'!O$8, 'Pivot Tables'!$B$32:$BF$32, 0))+INDEX('Pivot Tables'!$B$34:$BF$34, 1, MATCH('Unitized &amp; Other Statistics'!O$8, 'Pivot Tables'!$B$32:$BF$32, 0))+INDEX('Pivot Tables'!$B$35:$BF$35, 1, MATCH('Unitized &amp; Other Statistics'!O$8, 'Pivot Tables'!$B$32:$BF$32, 0)))/INDEX('Pivot Tables'!$B$12:$BF$12, 1, MATCH('Unitized &amp; Other Statistics'!O$8, 'Pivot Tables'!$B$6:$BF$6, 0)),"")</f>
        <v>525.15066165148949</v>
      </c>
      <c r="P19" s="37">
        <f>IFERROR((INDEX('Pivot Tables'!$B$33:$BF$33, 1, MATCH('Unitized &amp; Other Statistics'!P$8, 'Pivot Tables'!$B$32:$BF$32, 0))+INDEX('Pivot Tables'!$B$34:$BF$34, 1, MATCH('Unitized &amp; Other Statistics'!P$8, 'Pivot Tables'!$B$32:$BF$32, 0))+INDEX('Pivot Tables'!$B$35:$BF$35, 1, MATCH('Unitized &amp; Other Statistics'!P$8, 'Pivot Tables'!$B$32:$BF$32, 0)))/INDEX('Pivot Tables'!$B$12:$BF$12, 1, MATCH('Unitized &amp; Other Statistics'!P$8, 'Pivot Tables'!$B$6:$BF$6, 0)),"")</f>
        <v>445.15172874632145</v>
      </c>
      <c r="Q19" s="37">
        <f>IFERROR((INDEX('Pivot Tables'!$B$33:$BF$33, 1, MATCH('Unitized &amp; Other Statistics'!Q$8, 'Pivot Tables'!$B$32:$BF$32, 0))+INDEX('Pivot Tables'!$B$34:$BF$34, 1, MATCH('Unitized &amp; Other Statistics'!Q$8, 'Pivot Tables'!$B$32:$BF$32, 0))+INDEX('Pivot Tables'!$B$35:$BF$35, 1, MATCH('Unitized &amp; Other Statistics'!Q$8, 'Pivot Tables'!$B$32:$BF$32, 0)))/INDEX('Pivot Tables'!$B$12:$BF$12, 1, MATCH('Unitized &amp; Other Statistics'!Q$8, 'Pivot Tables'!$B$6:$BF$6, 0)),"")</f>
        <v>534.26181821193495</v>
      </c>
      <c r="R19" s="37">
        <f>IFERROR((INDEX('Pivot Tables'!$B$33:$BF$33, 1, MATCH('Unitized &amp; Other Statistics'!R$8, 'Pivot Tables'!$B$32:$BF$32, 0))+INDEX('Pivot Tables'!$B$34:$BF$34, 1, MATCH('Unitized &amp; Other Statistics'!R$8, 'Pivot Tables'!$B$32:$BF$32, 0))+INDEX('Pivot Tables'!$B$35:$BF$35, 1, MATCH('Unitized &amp; Other Statistics'!R$8, 'Pivot Tables'!$B$32:$BF$32, 0)))/INDEX('Pivot Tables'!$B$12:$BF$12, 1, MATCH('Unitized &amp; Other Statistics'!R$8, 'Pivot Tables'!$B$6:$BF$6, 0)),"")</f>
        <v>422.78120313767914</v>
      </c>
      <c r="S19" s="37">
        <f>IFERROR((INDEX('Pivot Tables'!$B$33:$BF$33, 1, MATCH('Unitized &amp; Other Statistics'!S$8, 'Pivot Tables'!$B$32:$BF$32, 0))+INDEX('Pivot Tables'!$B$34:$BF$34, 1, MATCH('Unitized &amp; Other Statistics'!S$8, 'Pivot Tables'!$B$32:$BF$32, 0))+INDEX('Pivot Tables'!$B$35:$BF$35, 1, MATCH('Unitized &amp; Other Statistics'!S$8, 'Pivot Tables'!$B$32:$BF$32, 0)))/INDEX('Pivot Tables'!$B$12:$BF$12, 1, MATCH('Unitized &amp; Other Statistics'!S$8, 'Pivot Tables'!$B$6:$BF$6, 0)),"")</f>
        <v>556.32765765765771</v>
      </c>
      <c r="T19" s="37">
        <f>IFERROR((INDEX('Pivot Tables'!$B$33:$BF$33, 1, MATCH('Unitized &amp; Other Statistics'!T$8, 'Pivot Tables'!$B$32:$BF$32, 0))+INDEX('Pivot Tables'!$B$34:$BF$34, 1, MATCH('Unitized &amp; Other Statistics'!T$8, 'Pivot Tables'!$B$32:$BF$32, 0))+INDEX('Pivot Tables'!$B$35:$BF$35, 1, MATCH('Unitized &amp; Other Statistics'!T$8, 'Pivot Tables'!$B$32:$BF$32, 0)))/INDEX('Pivot Tables'!$B$12:$BF$12, 1, MATCH('Unitized &amp; Other Statistics'!T$8, 'Pivot Tables'!$B$6:$BF$6, 0)),"")</f>
        <v>970.4592323775388</v>
      </c>
      <c r="U19" s="37">
        <f>IFERROR((INDEX('Pivot Tables'!$B$33:$BF$33, 1, MATCH('Unitized &amp; Other Statistics'!U$8, 'Pivot Tables'!$B$32:$BF$32, 0))+INDEX('Pivot Tables'!$B$34:$BF$34, 1, MATCH('Unitized &amp; Other Statistics'!U$8, 'Pivot Tables'!$B$32:$BF$32, 0))+INDEX('Pivot Tables'!$B$35:$BF$35, 1, MATCH('Unitized &amp; Other Statistics'!U$8, 'Pivot Tables'!$B$32:$BF$32, 0)))/INDEX('Pivot Tables'!$B$12:$BF$12, 1, MATCH('Unitized &amp; Other Statistics'!U$8, 'Pivot Tables'!$B$6:$BF$6, 0)),"")</f>
        <v>425.33981944084911</v>
      </c>
      <c r="V19" s="37">
        <f>IFERROR((INDEX('Pivot Tables'!$B$33:$BF$33, 1, MATCH('Unitized &amp; Other Statistics'!V$8, 'Pivot Tables'!$B$32:$BF$32, 0))+INDEX('Pivot Tables'!$B$34:$BF$34, 1, MATCH('Unitized &amp; Other Statistics'!V$8, 'Pivot Tables'!$B$32:$BF$32, 0))+INDEX('Pivot Tables'!$B$35:$BF$35, 1, MATCH('Unitized &amp; Other Statistics'!V$8, 'Pivot Tables'!$B$32:$BF$32, 0)))/INDEX('Pivot Tables'!$B$12:$BF$12, 1, MATCH('Unitized &amp; Other Statistics'!V$8, 'Pivot Tables'!$B$6:$BF$6, 0)),"")</f>
        <v>529.63616213255398</v>
      </c>
      <c r="W19" s="37">
        <f>IFERROR((INDEX('Pivot Tables'!$B$33:$BF$33, 1, MATCH('Unitized &amp; Other Statistics'!W$8, 'Pivot Tables'!$B$32:$BF$32, 0))+INDEX('Pivot Tables'!$B$34:$BF$34, 1, MATCH('Unitized &amp; Other Statistics'!W$8, 'Pivot Tables'!$B$32:$BF$32, 0))+INDEX('Pivot Tables'!$B$35:$BF$35, 1, MATCH('Unitized &amp; Other Statistics'!W$8, 'Pivot Tables'!$B$32:$BF$32, 0)))/INDEX('Pivot Tables'!$B$12:$BF$12, 1, MATCH('Unitized &amp; Other Statistics'!W$8, 'Pivot Tables'!$B$6:$BF$6, 0)),"")</f>
        <v>519.62992243915471</v>
      </c>
      <c r="X19" s="37">
        <f>IFERROR((INDEX('Pivot Tables'!$B$33:$BF$33, 1, MATCH('Unitized &amp; Other Statistics'!X$8, 'Pivot Tables'!$B$32:$BF$32, 0))+INDEX('Pivot Tables'!$B$34:$BF$34, 1, MATCH('Unitized &amp; Other Statistics'!X$8, 'Pivot Tables'!$B$32:$BF$32, 0))+INDEX('Pivot Tables'!$B$35:$BF$35, 1, MATCH('Unitized &amp; Other Statistics'!X$8, 'Pivot Tables'!$B$32:$BF$32, 0)))/INDEX('Pivot Tables'!$B$12:$BF$12, 1, MATCH('Unitized &amp; Other Statistics'!X$8, 'Pivot Tables'!$B$6:$BF$6, 0)),"")</f>
        <v>503.52270552595803</v>
      </c>
      <c r="Y19" s="37">
        <f>IFERROR((INDEX('Pivot Tables'!$B$33:$BF$33, 1, MATCH('Unitized &amp; Other Statistics'!Y$8, 'Pivot Tables'!$B$32:$BF$32, 0))+INDEX('Pivot Tables'!$B$34:$BF$34, 1, MATCH('Unitized &amp; Other Statistics'!Y$8, 'Pivot Tables'!$B$32:$BF$32, 0))+INDEX('Pivot Tables'!$B$35:$BF$35, 1, MATCH('Unitized &amp; Other Statistics'!Y$8, 'Pivot Tables'!$B$32:$BF$32, 0)))/INDEX('Pivot Tables'!$B$12:$BF$12, 1, MATCH('Unitized &amp; Other Statistics'!Y$8, 'Pivot Tables'!$B$6:$BF$6, 0)),"")</f>
        <v>521.34983991911702</v>
      </c>
      <c r="Z19" s="37">
        <f>IFERROR((INDEX('Pivot Tables'!$B$33:$BF$33, 1, MATCH('Unitized &amp; Other Statistics'!Z$8, 'Pivot Tables'!$B$32:$BF$32, 0))+INDEX('Pivot Tables'!$B$34:$BF$34, 1, MATCH('Unitized &amp; Other Statistics'!Z$8, 'Pivot Tables'!$B$32:$BF$32, 0))+INDEX('Pivot Tables'!$B$35:$BF$35, 1, MATCH('Unitized &amp; Other Statistics'!Z$8, 'Pivot Tables'!$B$32:$BF$32, 0)))/INDEX('Pivot Tables'!$B$12:$BF$12, 1, MATCH('Unitized &amp; Other Statistics'!Z$8, 'Pivot Tables'!$B$6:$BF$6, 0)),"")</f>
        <v>745.13268317354186</v>
      </c>
      <c r="AA19" s="37">
        <f>IFERROR((INDEX('Pivot Tables'!$B$33:$BF$33, 1, MATCH('Unitized &amp; Other Statistics'!AA$8, 'Pivot Tables'!$B$32:$BF$32, 0))+INDEX('Pivot Tables'!$B$34:$BF$34, 1, MATCH('Unitized &amp; Other Statistics'!AA$8, 'Pivot Tables'!$B$32:$BF$32, 0))+INDEX('Pivot Tables'!$B$35:$BF$35, 1, MATCH('Unitized &amp; Other Statistics'!AA$8, 'Pivot Tables'!$B$32:$BF$32, 0)))/INDEX('Pivot Tables'!$B$12:$BF$12, 1, MATCH('Unitized &amp; Other Statistics'!AA$8, 'Pivot Tables'!$B$6:$BF$6, 0)),"")</f>
        <v>466.59862246777192</v>
      </c>
      <c r="AB19" s="37">
        <f>IFERROR((INDEX('Pivot Tables'!$B$33:$BF$33, 1, MATCH('Unitized &amp; Other Statistics'!AB$8, 'Pivot Tables'!$B$32:$BF$32, 0))+INDEX('Pivot Tables'!$B$34:$BF$34, 1, MATCH('Unitized &amp; Other Statistics'!AB$8, 'Pivot Tables'!$B$32:$BF$32, 0))+INDEX('Pivot Tables'!$B$35:$BF$35, 1, MATCH('Unitized &amp; Other Statistics'!AB$8, 'Pivot Tables'!$B$32:$BF$32, 0)))/INDEX('Pivot Tables'!$B$12:$BF$12, 1, MATCH('Unitized &amp; Other Statistics'!AB$8, 'Pivot Tables'!$B$6:$BF$6, 0)),"")</f>
        <v>437.03559778305618</v>
      </c>
      <c r="AC19" s="37">
        <f>IFERROR((INDEX('Pivot Tables'!$B$33:$BF$33, 1, MATCH('Unitized &amp; Other Statistics'!AC$8, 'Pivot Tables'!$B$32:$BF$32, 0))+INDEX('Pivot Tables'!$B$34:$BF$34, 1, MATCH('Unitized &amp; Other Statistics'!AC$8, 'Pivot Tables'!$B$32:$BF$32, 0))+INDEX('Pivot Tables'!$B$35:$BF$35, 1, MATCH('Unitized &amp; Other Statistics'!AC$8, 'Pivot Tables'!$B$32:$BF$32, 0)))/INDEX('Pivot Tables'!$B$12:$BF$12, 1, MATCH('Unitized &amp; Other Statistics'!AC$8, 'Pivot Tables'!$B$6:$BF$6, 0)),"")</f>
        <v>309.7146592539454</v>
      </c>
      <c r="AD19" s="37">
        <f>IFERROR((INDEX('Pivot Tables'!$B$33:$BF$33, 1, MATCH('Unitized &amp; Other Statistics'!AD$8, 'Pivot Tables'!$B$32:$BF$32, 0))+INDEX('Pivot Tables'!$B$34:$BF$34, 1, MATCH('Unitized &amp; Other Statistics'!AD$8, 'Pivot Tables'!$B$32:$BF$32, 0))+INDEX('Pivot Tables'!$B$35:$BF$35, 1, MATCH('Unitized &amp; Other Statistics'!AD$8, 'Pivot Tables'!$B$32:$BF$32, 0)))/INDEX('Pivot Tables'!$B$12:$BF$12, 1, MATCH('Unitized &amp; Other Statistics'!AD$8, 'Pivot Tables'!$B$6:$BF$6, 0)),"")</f>
        <v>1171.1137540747266</v>
      </c>
      <c r="AE19" s="37">
        <f>IFERROR((INDEX('Pivot Tables'!$B$33:$BF$33, 1, MATCH('Unitized &amp; Other Statistics'!AE$8, 'Pivot Tables'!$B$32:$BF$32, 0))+INDEX('Pivot Tables'!$B$34:$BF$34, 1, MATCH('Unitized &amp; Other Statistics'!AE$8, 'Pivot Tables'!$B$32:$BF$32, 0))+INDEX('Pivot Tables'!$B$35:$BF$35, 1, MATCH('Unitized &amp; Other Statistics'!AE$8, 'Pivot Tables'!$B$32:$BF$32, 0)))/INDEX('Pivot Tables'!$B$12:$BF$12, 1, MATCH('Unitized &amp; Other Statistics'!AE$8, 'Pivot Tables'!$B$6:$BF$6, 0)),"")</f>
        <v>547.25921956327909</v>
      </c>
      <c r="AF19" s="37">
        <f>IFERROR((INDEX('Pivot Tables'!$B$33:$BF$33, 1, MATCH('Unitized &amp; Other Statistics'!AF$8, 'Pivot Tables'!$B$32:$BF$32, 0))+INDEX('Pivot Tables'!$B$34:$BF$34, 1, MATCH('Unitized &amp; Other Statistics'!AF$8, 'Pivot Tables'!$B$32:$BF$32, 0))+INDEX('Pivot Tables'!$B$35:$BF$35, 1, MATCH('Unitized &amp; Other Statistics'!AF$8, 'Pivot Tables'!$B$32:$BF$32, 0)))/INDEX('Pivot Tables'!$B$12:$BF$12, 1, MATCH('Unitized &amp; Other Statistics'!AF$8, 'Pivot Tables'!$B$6:$BF$6, 0)),"")</f>
        <v>622.76201695173302</v>
      </c>
      <c r="AG19" s="37">
        <f>IFERROR((INDEX('Pivot Tables'!$B$33:$BF$33, 1, MATCH('Unitized &amp; Other Statistics'!AG$8, 'Pivot Tables'!$B$32:$BF$32, 0))+INDEX('Pivot Tables'!$B$34:$BF$34, 1, MATCH('Unitized &amp; Other Statistics'!AG$8, 'Pivot Tables'!$B$32:$BF$32, 0))+INDEX('Pivot Tables'!$B$35:$BF$35, 1, MATCH('Unitized &amp; Other Statistics'!AG$8, 'Pivot Tables'!$B$32:$BF$32, 0)))/INDEX('Pivot Tables'!$B$12:$BF$12, 1, MATCH('Unitized &amp; Other Statistics'!AG$8, 'Pivot Tables'!$B$6:$BF$6, 0)),"")</f>
        <v>454.78708083875091</v>
      </c>
      <c r="AH19" s="37">
        <f>IFERROR((INDEX('Pivot Tables'!$B$33:$BF$33, 1, MATCH('Unitized &amp; Other Statistics'!AH$8, 'Pivot Tables'!$B$32:$BF$32, 0))+INDEX('Pivot Tables'!$B$34:$BF$34, 1, MATCH('Unitized &amp; Other Statistics'!AH$8, 'Pivot Tables'!$B$32:$BF$32, 0))+INDEX('Pivot Tables'!$B$35:$BF$35, 1, MATCH('Unitized &amp; Other Statistics'!AH$8, 'Pivot Tables'!$B$32:$BF$32, 0)))/INDEX('Pivot Tables'!$B$12:$BF$12, 1, MATCH('Unitized &amp; Other Statistics'!AH$8, 'Pivot Tables'!$B$6:$BF$6, 0)),"")</f>
        <v>444.05400537715019</v>
      </c>
      <c r="AI19" s="37">
        <f>IFERROR((INDEX('Pivot Tables'!$B$33:$BF$33, 1, MATCH('Unitized &amp; Other Statistics'!AI$8, 'Pivot Tables'!$B$32:$BF$32, 0))+INDEX('Pivot Tables'!$B$34:$BF$34, 1, MATCH('Unitized &amp; Other Statistics'!AI$8, 'Pivot Tables'!$B$32:$BF$32, 0))+INDEX('Pivot Tables'!$B$35:$BF$35, 1, MATCH('Unitized &amp; Other Statistics'!AI$8, 'Pivot Tables'!$B$32:$BF$32, 0)))/INDEX('Pivot Tables'!$B$12:$BF$12, 1, MATCH('Unitized &amp; Other Statistics'!AI$8, 'Pivot Tables'!$B$6:$BF$6, 0)),"")</f>
        <v>424.07171160282616</v>
      </c>
      <c r="AJ19" s="37">
        <f>IFERROR((INDEX('Pivot Tables'!$B$33:$BF$33, 1, MATCH('Unitized &amp; Other Statistics'!AJ$8, 'Pivot Tables'!$B$32:$BF$32, 0))+INDEX('Pivot Tables'!$B$34:$BF$34, 1, MATCH('Unitized &amp; Other Statistics'!AJ$8, 'Pivot Tables'!$B$32:$BF$32, 0))+INDEX('Pivot Tables'!$B$35:$BF$35, 1, MATCH('Unitized &amp; Other Statistics'!AJ$8, 'Pivot Tables'!$B$32:$BF$32, 0)))/INDEX('Pivot Tables'!$B$12:$BF$12, 1, MATCH('Unitized &amp; Other Statistics'!AJ$8, 'Pivot Tables'!$B$6:$BF$6, 0)),"")</f>
        <v>565.26848448519036</v>
      </c>
      <c r="AK19" s="37">
        <f>IFERROR((INDEX('Pivot Tables'!$B$33:$BF$33, 1, MATCH('Unitized &amp; Other Statistics'!AK$8, 'Pivot Tables'!$B$32:$BF$32, 0))+INDEX('Pivot Tables'!$B$34:$BF$34, 1, MATCH('Unitized &amp; Other Statistics'!AK$8, 'Pivot Tables'!$B$32:$BF$32, 0))+INDEX('Pivot Tables'!$B$35:$BF$35, 1, MATCH('Unitized &amp; Other Statistics'!AK$8, 'Pivot Tables'!$B$32:$BF$32, 0)))/INDEX('Pivot Tables'!$B$12:$BF$12, 1, MATCH('Unitized &amp; Other Statistics'!AK$8, 'Pivot Tables'!$B$6:$BF$6, 0)),"")</f>
        <v>439.93131907297499</v>
      </c>
      <c r="AL19" s="37">
        <f>IFERROR((INDEX('Pivot Tables'!$B$33:$BF$33, 1, MATCH('Unitized &amp; Other Statistics'!AL$8, 'Pivot Tables'!$B$32:$BF$32, 0))+INDEX('Pivot Tables'!$B$34:$BF$34, 1, MATCH('Unitized &amp; Other Statistics'!AL$8, 'Pivot Tables'!$B$32:$BF$32, 0))+INDEX('Pivot Tables'!$B$35:$BF$35, 1, MATCH('Unitized &amp; Other Statistics'!AL$8, 'Pivot Tables'!$B$32:$BF$32, 0)))/INDEX('Pivot Tables'!$B$12:$BF$12, 1, MATCH('Unitized &amp; Other Statistics'!AL$8, 'Pivot Tables'!$B$6:$BF$6, 0)),"")</f>
        <v>477.13670928187821</v>
      </c>
      <c r="AM19" s="37">
        <f>IFERROR((INDEX('Pivot Tables'!$B$33:$BF$33, 1, MATCH('Unitized &amp; Other Statistics'!AM$8, 'Pivot Tables'!$B$32:$BF$32, 0))+INDEX('Pivot Tables'!$B$34:$BF$34, 1, MATCH('Unitized &amp; Other Statistics'!AM$8, 'Pivot Tables'!$B$32:$BF$32, 0))+INDEX('Pivot Tables'!$B$35:$BF$35, 1, MATCH('Unitized &amp; Other Statistics'!AM$8, 'Pivot Tables'!$B$32:$BF$32, 0)))/INDEX('Pivot Tables'!$B$12:$BF$12, 1, MATCH('Unitized &amp; Other Statistics'!AM$8, 'Pivot Tables'!$B$6:$BF$6, 0)),"")</f>
        <v>520.59154450908636</v>
      </c>
      <c r="AN19" s="37">
        <f>IFERROR((INDEX('Pivot Tables'!$B$33:$BF$33, 1, MATCH('Unitized &amp; Other Statistics'!AN$8, 'Pivot Tables'!$B$32:$BF$32, 0))+INDEX('Pivot Tables'!$B$34:$BF$34, 1, MATCH('Unitized &amp; Other Statistics'!AN$8, 'Pivot Tables'!$B$32:$BF$32, 0))+INDEX('Pivot Tables'!$B$35:$BF$35, 1, MATCH('Unitized &amp; Other Statistics'!AN$8, 'Pivot Tables'!$B$32:$BF$32, 0)))/INDEX('Pivot Tables'!$B$12:$BF$12, 1, MATCH('Unitized &amp; Other Statistics'!AN$8, 'Pivot Tables'!$B$6:$BF$6, 0)),"")</f>
        <v>570.09516142993164</v>
      </c>
      <c r="AO19" s="37">
        <f>IFERROR((INDEX('Pivot Tables'!$B$33:$BF$33, 1, MATCH('Unitized &amp; Other Statistics'!AO$8, 'Pivot Tables'!$B$32:$BF$32, 0))+INDEX('Pivot Tables'!$B$34:$BF$34, 1, MATCH('Unitized &amp; Other Statistics'!AO$8, 'Pivot Tables'!$B$32:$BF$32, 0))+INDEX('Pivot Tables'!$B$35:$BF$35, 1, MATCH('Unitized &amp; Other Statistics'!AO$8, 'Pivot Tables'!$B$32:$BF$32, 0)))/INDEX('Pivot Tables'!$B$12:$BF$12, 1, MATCH('Unitized &amp; Other Statistics'!AO$8, 'Pivot Tables'!$B$6:$BF$6, 0)),"")</f>
        <v>569.19359264207185</v>
      </c>
      <c r="AP19" s="37">
        <f>IFERROR((INDEX('Pivot Tables'!$B$33:$BF$33, 1, MATCH('Unitized &amp; Other Statistics'!AP$8, 'Pivot Tables'!$B$32:$BF$32, 0))+INDEX('Pivot Tables'!$B$34:$BF$34, 1, MATCH('Unitized &amp; Other Statistics'!AP$8, 'Pivot Tables'!$B$32:$BF$32, 0))+INDEX('Pivot Tables'!$B$35:$BF$35, 1, MATCH('Unitized &amp; Other Statistics'!AP$8, 'Pivot Tables'!$B$32:$BF$32, 0)))/INDEX('Pivot Tables'!$B$12:$BF$12, 1, MATCH('Unitized &amp; Other Statistics'!AP$8, 'Pivot Tables'!$B$6:$BF$6, 0)),"")</f>
        <v>540.54359472817146</v>
      </c>
      <c r="AQ19" s="37">
        <f>IFERROR((INDEX('Pivot Tables'!$B$33:$BF$33, 1, MATCH('Unitized &amp; Other Statistics'!AQ$8, 'Pivot Tables'!$B$32:$BF$32, 0))+INDEX('Pivot Tables'!$B$34:$BF$34, 1, MATCH('Unitized &amp; Other Statistics'!AQ$8, 'Pivot Tables'!$B$32:$BF$32, 0))+INDEX('Pivot Tables'!$B$35:$BF$35, 1, MATCH('Unitized &amp; Other Statistics'!AQ$8, 'Pivot Tables'!$B$32:$BF$32, 0)))/INDEX('Pivot Tables'!$B$12:$BF$12, 1, MATCH('Unitized &amp; Other Statistics'!AQ$8, 'Pivot Tables'!$B$6:$BF$6, 0)),"")</f>
        <v>564.28417087967637</v>
      </c>
      <c r="AR19" s="37">
        <f>IFERROR((INDEX('Pivot Tables'!$B$33:$BF$33, 1, MATCH('Unitized &amp; Other Statistics'!AR$8, 'Pivot Tables'!$B$32:$BF$32, 0))+INDEX('Pivot Tables'!$B$34:$BF$34, 1, MATCH('Unitized &amp; Other Statistics'!AR$8, 'Pivot Tables'!$B$32:$BF$32, 0))+INDEX('Pivot Tables'!$B$35:$BF$35, 1, MATCH('Unitized &amp; Other Statistics'!AR$8, 'Pivot Tables'!$B$32:$BF$32, 0)))/INDEX('Pivot Tables'!$B$12:$BF$12, 1, MATCH('Unitized &amp; Other Statistics'!AR$8, 'Pivot Tables'!$B$6:$BF$6, 0)),"")</f>
        <v>566.62544928037926</v>
      </c>
      <c r="AS19" s="37">
        <f>IFERROR((INDEX('Pivot Tables'!$B$33:$BF$33, 1, MATCH('Unitized &amp; Other Statistics'!AS$8, 'Pivot Tables'!$B$32:$BF$32, 0))+INDEX('Pivot Tables'!$B$34:$BF$34, 1, MATCH('Unitized &amp; Other Statistics'!AS$8, 'Pivot Tables'!$B$32:$BF$32, 0))+INDEX('Pivot Tables'!$B$35:$BF$35, 1, MATCH('Unitized &amp; Other Statistics'!AS$8, 'Pivot Tables'!$B$32:$BF$32, 0)))/INDEX('Pivot Tables'!$B$12:$BF$12, 1, MATCH('Unitized &amp; Other Statistics'!AS$8, 'Pivot Tables'!$B$6:$BF$6, 0)),"")</f>
        <v>449.05280156555767</v>
      </c>
      <c r="AT19" s="37">
        <f>IFERROR((INDEX('Pivot Tables'!$B$33:$BF$33, 1, MATCH('Unitized &amp; Other Statistics'!AT$8, 'Pivot Tables'!$B$32:$BF$32, 0))+INDEX('Pivot Tables'!$B$34:$BF$34, 1, MATCH('Unitized &amp; Other Statistics'!AT$8, 'Pivot Tables'!$B$32:$BF$32, 0))+INDEX('Pivot Tables'!$B$35:$BF$35, 1, MATCH('Unitized &amp; Other Statistics'!AT$8, 'Pivot Tables'!$B$32:$BF$32, 0)))/INDEX('Pivot Tables'!$B$12:$BF$12, 1, MATCH('Unitized &amp; Other Statistics'!AT$8, 'Pivot Tables'!$B$6:$BF$6, 0)),"")</f>
        <v>424.80798637370697</v>
      </c>
      <c r="AU19" s="37">
        <f>IFERROR((INDEX('Pivot Tables'!$B$33:$BF$33, 1, MATCH('Unitized &amp; Other Statistics'!AU$8, 'Pivot Tables'!$B$32:$BF$32, 0))+INDEX('Pivot Tables'!$B$34:$BF$34, 1, MATCH('Unitized &amp; Other Statistics'!AU$8, 'Pivot Tables'!$B$32:$BF$32, 0))+INDEX('Pivot Tables'!$B$35:$BF$35, 1, MATCH('Unitized &amp; Other Statistics'!AU$8, 'Pivot Tables'!$B$32:$BF$32, 0)))/INDEX('Pivot Tables'!$B$12:$BF$12, 1, MATCH('Unitized &amp; Other Statistics'!AU$8, 'Pivot Tables'!$B$6:$BF$6, 0)),"")</f>
        <v>408.64238375616941</v>
      </c>
      <c r="AV19" s="37">
        <f>IFERROR((INDEX('Pivot Tables'!$B$33:$BF$33, 1, MATCH('Unitized &amp; Other Statistics'!AV$8, 'Pivot Tables'!$B$32:$BF$32, 0))+INDEX('Pivot Tables'!$B$34:$BF$34, 1, MATCH('Unitized &amp; Other Statistics'!AV$8, 'Pivot Tables'!$B$32:$BF$32, 0))+INDEX('Pivot Tables'!$B$35:$BF$35, 1, MATCH('Unitized &amp; Other Statistics'!AV$8, 'Pivot Tables'!$B$32:$BF$32, 0)))/INDEX('Pivot Tables'!$B$12:$BF$12, 1, MATCH('Unitized &amp; Other Statistics'!AV$8, 'Pivot Tables'!$B$6:$BF$6, 0)),"")</f>
        <v>567.18751336187802</v>
      </c>
      <c r="AW19" s="37">
        <f>IFERROR((INDEX('Pivot Tables'!$B$33:$BF$33, 1, MATCH('Unitized &amp; Other Statistics'!AW$8, 'Pivot Tables'!$B$32:$BF$32, 0))+INDEX('Pivot Tables'!$B$34:$BF$34, 1, MATCH('Unitized &amp; Other Statistics'!AW$8, 'Pivot Tables'!$B$32:$BF$32, 0))+INDEX('Pivot Tables'!$B$35:$BF$35, 1, MATCH('Unitized &amp; Other Statistics'!AW$8, 'Pivot Tables'!$B$32:$BF$32, 0)))/INDEX('Pivot Tables'!$B$12:$BF$12, 1, MATCH('Unitized &amp; Other Statistics'!AW$8, 'Pivot Tables'!$B$6:$BF$6, 0)),"")</f>
        <v>456.80005270394128</v>
      </c>
      <c r="AX19" s="37">
        <f>IFERROR((INDEX('Pivot Tables'!$B$33:$BF$33, 1, MATCH('Unitized &amp; Other Statistics'!AX$8, 'Pivot Tables'!$B$32:$BF$32, 0))+INDEX('Pivot Tables'!$B$34:$BF$34, 1, MATCH('Unitized &amp; Other Statistics'!AX$8, 'Pivot Tables'!$B$32:$BF$32, 0))+INDEX('Pivot Tables'!$B$35:$BF$35, 1, MATCH('Unitized &amp; Other Statistics'!AX$8, 'Pivot Tables'!$B$32:$BF$32, 0)))/INDEX('Pivot Tables'!$B$12:$BF$12, 1, MATCH('Unitized &amp; Other Statistics'!AX$8, 'Pivot Tables'!$B$6:$BF$6, 0)),"")</f>
        <v>462.2257457171649</v>
      </c>
      <c r="AY19" s="37">
        <f>IFERROR((INDEX('Pivot Tables'!$B$33:$BF$33, 1, MATCH('Unitized &amp; Other Statistics'!AY$8, 'Pivot Tables'!$B$32:$BF$32, 0))+INDEX('Pivot Tables'!$B$34:$BF$34, 1, MATCH('Unitized &amp; Other Statistics'!AY$8, 'Pivot Tables'!$B$32:$BF$32, 0))+INDEX('Pivot Tables'!$B$35:$BF$35, 1, MATCH('Unitized &amp; Other Statistics'!AY$8, 'Pivot Tables'!$B$32:$BF$32, 0)))/INDEX('Pivot Tables'!$B$12:$BF$12, 1, MATCH('Unitized &amp; Other Statistics'!AY$8, 'Pivot Tables'!$B$6:$BF$6, 0)),"")</f>
        <v>745.45134641873244</v>
      </c>
      <c r="AZ19" s="37">
        <f>IFERROR((INDEX('Pivot Tables'!$B$33:$BF$33, 1, MATCH('Unitized &amp; Other Statistics'!AZ$8, 'Pivot Tables'!$B$32:$BF$32, 0))+INDEX('Pivot Tables'!$B$34:$BF$34, 1, MATCH('Unitized &amp; Other Statistics'!AZ$8, 'Pivot Tables'!$B$32:$BF$32, 0))+INDEX('Pivot Tables'!$B$35:$BF$35, 1, MATCH('Unitized &amp; Other Statistics'!AZ$8, 'Pivot Tables'!$B$32:$BF$32, 0)))/INDEX('Pivot Tables'!$B$12:$BF$12, 1, MATCH('Unitized &amp; Other Statistics'!AZ$8, 'Pivot Tables'!$B$6:$BF$6, 0)),"")</f>
        <v>454.98934621125636</v>
      </c>
      <c r="BA19" s="37">
        <f>IFERROR((INDEX('Pivot Tables'!$B$33:$BF$33, 1, MATCH('Unitized &amp; Other Statistics'!BA$8, 'Pivot Tables'!$B$32:$BF$32, 0))+INDEX('Pivot Tables'!$B$34:$BF$34, 1, MATCH('Unitized &amp; Other Statistics'!BA$8, 'Pivot Tables'!$B$32:$BF$32, 0))+INDEX('Pivot Tables'!$B$35:$BF$35, 1, MATCH('Unitized &amp; Other Statistics'!BA$8, 'Pivot Tables'!$B$32:$BF$32, 0)))/INDEX('Pivot Tables'!$B$12:$BF$12, 1, MATCH('Unitized &amp; Other Statistics'!BA$8, 'Pivot Tables'!$B$6:$BF$6, 0)),"")</f>
        <v>492.17489538694196</v>
      </c>
      <c r="BB19" s="37">
        <f>IFERROR((INDEX('Pivot Tables'!$B$33:$BF$33, 1, MATCH('Unitized &amp; Other Statistics'!BB$8, 'Pivot Tables'!$B$32:$BF$32, 0))+INDEX('Pivot Tables'!$B$34:$BF$34, 1, MATCH('Unitized &amp; Other Statistics'!BB$8, 'Pivot Tables'!$B$32:$BF$32, 0))+INDEX('Pivot Tables'!$B$35:$BF$35, 1, MATCH('Unitized &amp; Other Statistics'!BB$8, 'Pivot Tables'!$B$32:$BF$32, 0)))/INDEX('Pivot Tables'!$B$12:$BF$12, 1, MATCH('Unitized &amp; Other Statistics'!BB$8, 'Pivot Tables'!$B$6:$BF$6, 0)),"")</f>
        <v>947.95129565070181</v>
      </c>
      <c r="BC19" s="37">
        <f>IFERROR((INDEX('Pivot Tables'!$B$33:$BF$33, 1, MATCH('Unitized &amp; Other Statistics'!BC$8, 'Pivot Tables'!$B$32:$BF$32, 0))+INDEX('Pivot Tables'!$B$34:$BF$34, 1, MATCH('Unitized &amp; Other Statistics'!BC$8, 'Pivot Tables'!$B$32:$BF$32, 0))+INDEX('Pivot Tables'!$B$35:$BF$35, 1, MATCH('Unitized &amp; Other Statistics'!BC$8, 'Pivot Tables'!$B$32:$BF$32, 0)))/INDEX('Pivot Tables'!$B$12:$BF$12, 1, MATCH('Unitized &amp; Other Statistics'!BC$8, 'Pivot Tables'!$B$6:$BF$6, 0)),"")</f>
        <v>323.41863680287139</v>
      </c>
      <c r="BD19" s="37">
        <f>IFERROR((INDEX('Pivot Tables'!$B$33:$BF$33, 1, MATCH('Unitized &amp; Other Statistics'!BD$8, 'Pivot Tables'!$B$32:$BF$32, 0))+INDEX('Pivot Tables'!$B$34:$BF$34, 1, MATCH('Unitized &amp; Other Statistics'!BD$8, 'Pivot Tables'!$B$32:$BF$32, 0))+INDEX('Pivot Tables'!$B$35:$BF$35, 1, MATCH('Unitized &amp; Other Statistics'!BD$8, 'Pivot Tables'!$B$32:$BF$32, 0)))/INDEX('Pivot Tables'!$B$12:$BF$12, 1, MATCH('Unitized &amp; Other Statistics'!BD$8, 'Pivot Tables'!$B$6:$BF$6, 0)),"")</f>
        <v>662.0106730671024</v>
      </c>
      <c r="BE19" s="37">
        <f>IFERROR((INDEX('Pivot Tables'!$B$33:$BF$33, 1, MATCH('Unitized &amp; Other Statistics'!BE$8, 'Pivot Tables'!$B$32:$BF$32, 0))+INDEX('Pivot Tables'!$B$34:$BF$34, 1, MATCH('Unitized &amp; Other Statistics'!BE$8, 'Pivot Tables'!$B$32:$BF$32, 0))+INDEX('Pivot Tables'!$B$35:$BF$35, 1, MATCH('Unitized &amp; Other Statistics'!BE$8, 'Pivot Tables'!$B$32:$BF$32, 0)))/INDEX('Pivot Tables'!$B$12:$BF$12, 1, MATCH('Unitized &amp; Other Statistics'!BE$8, 'Pivot Tables'!$B$6:$BF$6, 0)),"")</f>
        <v>426.31529581353794</v>
      </c>
      <c r="BF19" s="37">
        <f>IFERROR((INDEX('Pivot Tables'!$B$33:$BF$33, 1, MATCH('Unitized &amp; Other Statistics'!BF$8, 'Pivot Tables'!$B$32:$BF$32, 0))+INDEX('Pivot Tables'!$B$34:$BF$34, 1, MATCH('Unitized &amp; Other Statistics'!BF$8, 'Pivot Tables'!$B$32:$BF$32, 0))+INDEX('Pivot Tables'!$B$35:$BF$35, 1, MATCH('Unitized &amp; Other Statistics'!BF$8, 'Pivot Tables'!$B$32:$BF$32, 0)))/INDEX('Pivot Tables'!$B$12:$BF$12, 1, MATCH('Unitized &amp; Other Statistics'!BF$8, 'Pivot Tables'!$B$6:$BF$6, 0)),"")</f>
        <v>768.46445712836135</v>
      </c>
      <c r="BG19" s="37">
        <f>IFERROR((INDEX('Pivot Tables'!$B$33:$BF$33, 1, MATCH('Unitized &amp; Other Statistics'!BG$8, 'Pivot Tables'!$B$32:$BF$32, 0))+INDEX('Pivot Tables'!$B$34:$BF$34, 1, MATCH('Unitized &amp; Other Statistics'!BG$8, 'Pivot Tables'!$B$32:$BF$32, 0))+INDEX('Pivot Tables'!$B$35:$BF$35, 1, MATCH('Unitized &amp; Other Statistics'!BG$8, 'Pivot Tables'!$B$32:$BF$32, 0)))/INDEX('Pivot Tables'!$B$12:$BF$12, 1, MATCH('Unitized &amp; Other Statistics'!BG$8, 'Pivot Tables'!$B$6:$BF$6, 0)),"")</f>
        <v>459.15229701252025</v>
      </c>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c r="WWC19" s="14"/>
      <c r="WWD19" s="14"/>
      <c r="WWE19" s="14"/>
      <c r="WWF19" s="14"/>
      <c r="WWG19" s="14"/>
      <c r="WWH19" s="14"/>
      <c r="WWI19" s="14"/>
      <c r="WWJ19" s="14"/>
      <c r="WWK19" s="14"/>
      <c r="WWL19" s="14"/>
      <c r="WWM19" s="14"/>
      <c r="WWN19" s="14"/>
      <c r="WWO19" s="14"/>
      <c r="WWP19" s="14"/>
      <c r="WWQ19" s="14"/>
      <c r="WWR19" s="14"/>
      <c r="WWS19" s="14"/>
      <c r="WWT19" s="14"/>
      <c r="WWU19" s="14"/>
      <c r="WWV19" s="14"/>
      <c r="WWW19" s="14"/>
      <c r="WWX19" s="14"/>
      <c r="WWY19" s="14"/>
      <c r="WWZ19" s="14"/>
      <c r="WXA19" s="14"/>
      <c r="WXB19" s="14"/>
      <c r="WXC19" s="14"/>
      <c r="WXD19" s="14"/>
      <c r="WXE19" s="14"/>
      <c r="WXF19" s="14"/>
      <c r="WXG19" s="14"/>
      <c r="WXH19" s="14"/>
      <c r="WXI19" s="14"/>
      <c r="WXJ19" s="14"/>
      <c r="WXK19" s="14"/>
      <c r="WXL19" s="14"/>
      <c r="WXM19" s="14"/>
      <c r="WXN19" s="14"/>
      <c r="WXO19" s="14"/>
      <c r="WXP19" s="14"/>
      <c r="WXQ19" s="14"/>
      <c r="WXR19" s="14"/>
      <c r="WXS19" s="14"/>
      <c r="WXT19" s="14"/>
      <c r="WXU19" s="14"/>
      <c r="WXV19" s="14"/>
      <c r="WXW19" s="14"/>
      <c r="WXX19" s="14"/>
      <c r="WXY19" s="14"/>
      <c r="WXZ19" s="14"/>
      <c r="WYA19" s="14"/>
      <c r="WYB19" s="14"/>
      <c r="WYC19" s="14"/>
      <c r="WYD19" s="14"/>
      <c r="WYE19" s="14"/>
      <c r="WYF19" s="14"/>
      <c r="WYG19" s="14"/>
      <c r="WYH19" s="14"/>
      <c r="WYI19" s="14"/>
      <c r="WYJ19" s="14"/>
      <c r="WYK19" s="14"/>
      <c r="WYL19" s="14"/>
      <c r="WYM19" s="14"/>
      <c r="WYN19" s="14"/>
      <c r="WYO19" s="14"/>
      <c r="WYP19" s="14"/>
      <c r="WYQ19" s="14"/>
      <c r="WYR19" s="14"/>
      <c r="WYS19" s="14"/>
      <c r="WYT19" s="14"/>
      <c r="WYU19" s="14"/>
      <c r="WYV19" s="14"/>
      <c r="WYW19" s="14"/>
      <c r="WYX19" s="14"/>
      <c r="WYY19" s="14"/>
      <c r="WYZ19" s="14"/>
      <c r="WZA19" s="14"/>
      <c r="WZB19" s="14"/>
      <c r="WZC19" s="14"/>
      <c r="WZD19" s="14"/>
      <c r="WZE19" s="14"/>
      <c r="WZF19" s="14"/>
      <c r="WZG19" s="14"/>
      <c r="WZH19" s="14"/>
      <c r="WZI19" s="14"/>
      <c r="WZJ19" s="14"/>
      <c r="WZK19" s="14"/>
      <c r="WZL19" s="14"/>
      <c r="WZM19" s="14"/>
      <c r="WZN19" s="14"/>
      <c r="WZO19" s="14"/>
      <c r="WZP19" s="14"/>
      <c r="WZQ19" s="14"/>
      <c r="WZR19" s="14"/>
      <c r="WZS19" s="14"/>
      <c r="WZT19" s="14"/>
      <c r="WZU19" s="14"/>
      <c r="WZV19" s="14"/>
      <c r="WZW19" s="14"/>
      <c r="WZX19" s="14"/>
      <c r="WZY19" s="14"/>
      <c r="WZZ19" s="14"/>
      <c r="XAA19" s="14"/>
      <c r="XAB19" s="14"/>
      <c r="XAC19" s="14"/>
      <c r="XAD19" s="14"/>
      <c r="XAE19" s="14"/>
      <c r="XAF19" s="14"/>
      <c r="XAG19" s="14"/>
      <c r="XAH19" s="14"/>
      <c r="XAI19" s="14"/>
      <c r="XAJ19" s="14"/>
      <c r="XAK19" s="14"/>
      <c r="XAL19" s="14"/>
      <c r="XAM19" s="14"/>
      <c r="XAN19" s="14"/>
      <c r="XAO19" s="14"/>
      <c r="XAP19" s="14"/>
      <c r="XAQ19" s="14"/>
      <c r="XAR19" s="14"/>
      <c r="XAS19" s="14"/>
      <c r="XAT19" s="14"/>
      <c r="XAU19" s="14"/>
      <c r="XAV19" s="14"/>
      <c r="XAW19" s="14"/>
      <c r="XAX19" s="14"/>
      <c r="XAY19" s="14"/>
      <c r="XAZ19" s="14"/>
      <c r="XBA19" s="14"/>
      <c r="XBB19" s="14"/>
      <c r="XBC19" s="14"/>
      <c r="XBD19" s="14"/>
      <c r="XBE19" s="14"/>
      <c r="XBF19" s="14"/>
      <c r="XBG19" s="14"/>
      <c r="XBH19" s="14"/>
      <c r="XBI19" s="14"/>
      <c r="XBJ19" s="14"/>
      <c r="XBK19" s="14"/>
      <c r="XBL19" s="14"/>
      <c r="XBM19" s="14"/>
      <c r="XBN19" s="14"/>
      <c r="XBO19" s="14"/>
      <c r="XBP19" s="14"/>
      <c r="XBQ19" s="14"/>
      <c r="XBR19" s="14"/>
      <c r="XBS19" s="14"/>
      <c r="XBT19" s="14"/>
      <c r="XBU19" s="14"/>
      <c r="XBV19" s="14"/>
      <c r="XBW19" s="14"/>
      <c r="XBX19" s="14"/>
      <c r="XBY19" s="14"/>
      <c r="XBZ19" s="14"/>
      <c r="XCA19" s="14"/>
      <c r="XCB19" s="14"/>
      <c r="XCC19" s="14"/>
      <c r="XCD19" s="14"/>
      <c r="XCE19" s="14"/>
      <c r="XCF19" s="14"/>
      <c r="XCG19" s="14"/>
      <c r="XCH19" s="14"/>
      <c r="XCI19" s="14"/>
      <c r="XCJ19" s="14"/>
      <c r="XCK19" s="14"/>
      <c r="XCL19" s="14"/>
      <c r="XCM19" s="14"/>
      <c r="XCN19" s="14"/>
      <c r="XCO19" s="14"/>
      <c r="XCP19" s="14"/>
      <c r="XCQ19" s="14"/>
      <c r="XCR19" s="14"/>
      <c r="XCS19" s="14"/>
      <c r="XCT19" s="14"/>
      <c r="XCU19" s="14"/>
      <c r="XCV19" s="14"/>
      <c r="XCW19" s="14"/>
      <c r="XCX19" s="14"/>
      <c r="XCY19" s="14"/>
      <c r="XCZ19" s="14"/>
      <c r="XDA19" s="14"/>
      <c r="XDB19" s="14"/>
      <c r="XDC19" s="14"/>
      <c r="XDD19" s="14"/>
      <c r="XDE19" s="14"/>
      <c r="XDF19" s="14"/>
      <c r="XDG19" s="14"/>
      <c r="XDH19" s="14"/>
      <c r="XDI19" s="14"/>
      <c r="XDJ19" s="14"/>
      <c r="XDK19" s="14"/>
      <c r="XDL19" s="14"/>
      <c r="XDM19" s="14"/>
      <c r="XDN19" s="14"/>
      <c r="XDO19" s="14"/>
      <c r="XDP19" s="14"/>
      <c r="XDQ19" s="14"/>
      <c r="XDR19" s="14"/>
      <c r="XDS19" s="14"/>
      <c r="XDT19" s="14"/>
      <c r="XDU19" s="14"/>
      <c r="XDV19" s="14"/>
      <c r="XDW19" s="14"/>
      <c r="XDX19" s="14"/>
      <c r="XDY19" s="14"/>
      <c r="XDZ19" s="14"/>
      <c r="XEA19" s="14"/>
      <c r="XEB19" s="14"/>
      <c r="XEC19" s="14"/>
      <c r="XED19" s="14"/>
      <c r="XEE19" s="14"/>
      <c r="XEF19" s="14"/>
      <c r="XEG19" s="14"/>
      <c r="XEH19" s="14"/>
      <c r="XEI19" s="14"/>
      <c r="XEJ19" s="14"/>
      <c r="XEK19" s="14"/>
      <c r="XEL19" s="14"/>
      <c r="XEM19" s="14"/>
      <c r="XEN19" s="14"/>
      <c r="XEO19" s="14"/>
      <c r="XEP19" s="14"/>
      <c r="XEQ19" s="14"/>
      <c r="XER19" s="14"/>
      <c r="XES19" s="14"/>
      <c r="XET19" s="14"/>
      <c r="XEU19" s="14"/>
      <c r="XEV19" s="14"/>
      <c r="XEW19" s="14"/>
      <c r="XEX19" s="14"/>
      <c r="XEY19" s="14"/>
      <c r="XEZ19" s="14"/>
      <c r="XFA19" s="14"/>
      <c r="XFB19" s="14"/>
      <c r="XFC19" s="14"/>
      <c r="XFD19" s="14"/>
    </row>
    <row r="20" spans="2:16384" x14ac:dyDescent="0.3">
      <c r="B20" s="6" t="s">
        <v>588</v>
      </c>
      <c r="C20" s="37">
        <f>IFERROR((INDEX('Pivot Tables'!$B$33:$BF$33, 1, MATCH('Unitized &amp; Other Statistics'!C$8, 'Pivot Tables'!$B$32:$BF$32, 0))+INDEX('Pivot Tables'!$B$34:$BF$34, 1, MATCH('Unitized &amp; Other Statistics'!C$8, 'Pivot Tables'!$B$32:$BF$32, 0))+INDEX('Pivot Tables'!$B$35:$BF$35, 1, MATCH('Unitized &amp; Other Statistics'!C$8, 'Pivot Tables'!$B$32:$BF$32, 0)))/INDEX('Pivot Tables'!$B$68:$BF$68, 1, MATCH('Unitized &amp; Other Statistics'!C$8, 'Pivot Tables'!$B$67:$BF$67, 0)),"")</f>
        <v>2.2267087253155276E-2</v>
      </c>
      <c r="D20" s="37">
        <f>IFERROR((INDEX('Pivot Tables'!$B$33:$BF$33, 1, MATCH('Unitized &amp; Other Statistics'!D$8, 'Pivot Tables'!$B$32:$BF$32, 0))+INDEX('Pivot Tables'!$B$34:$BF$34, 1, MATCH('Unitized &amp; Other Statistics'!D$8, 'Pivot Tables'!$B$32:$BF$32, 0))+INDEX('Pivot Tables'!$B$35:$BF$35, 1, MATCH('Unitized &amp; Other Statistics'!D$8, 'Pivot Tables'!$B$32:$BF$32, 0)))/INDEX('Pivot Tables'!$B$68:$BF$68, 1, MATCH('Unitized &amp; Other Statistics'!D$8, 'Pivot Tables'!$B$67:$BF$67, 0)),"")</f>
        <v>0.10505912043104253</v>
      </c>
      <c r="E20" s="37">
        <f>IFERROR((INDEX('Pivot Tables'!$B$33:$BF$33, 1, MATCH('Unitized &amp; Other Statistics'!E$8, 'Pivot Tables'!$B$32:$BF$32, 0))+INDEX('Pivot Tables'!$B$34:$BF$34, 1, MATCH('Unitized &amp; Other Statistics'!E$8, 'Pivot Tables'!$B$32:$BF$32, 0))+INDEX('Pivot Tables'!$B$35:$BF$35, 1, MATCH('Unitized &amp; Other Statistics'!E$8, 'Pivot Tables'!$B$32:$BF$32, 0)))/INDEX('Pivot Tables'!$B$68:$BF$68, 1, MATCH('Unitized &amp; Other Statistics'!E$8, 'Pivot Tables'!$B$67:$BF$67, 0)),"")</f>
        <v>4.7343011029806058E-2</v>
      </c>
      <c r="F20" s="37">
        <f>IFERROR((INDEX('Pivot Tables'!$B$33:$BF$33, 1, MATCH('Unitized &amp; Other Statistics'!F$8, 'Pivot Tables'!$B$32:$BF$32, 0))+INDEX('Pivot Tables'!$B$34:$BF$34, 1, MATCH('Unitized &amp; Other Statistics'!F$8, 'Pivot Tables'!$B$32:$BF$32, 0))+INDEX('Pivot Tables'!$B$35:$BF$35, 1, MATCH('Unitized &amp; Other Statistics'!F$8, 'Pivot Tables'!$B$32:$BF$32, 0)))/INDEX('Pivot Tables'!$B$68:$BF$68, 1, MATCH('Unitized &amp; Other Statistics'!F$8, 'Pivot Tables'!$B$67:$BF$67, 0)),"")</f>
        <v>2.3962712147811972E-2</v>
      </c>
      <c r="G20" s="37">
        <f>IFERROR((INDEX('Pivot Tables'!$B$33:$BF$33, 1, MATCH('Unitized &amp; Other Statistics'!G$8, 'Pivot Tables'!$B$32:$BF$32, 0))+INDEX('Pivot Tables'!$B$34:$BF$34, 1, MATCH('Unitized &amp; Other Statistics'!G$8, 'Pivot Tables'!$B$32:$BF$32, 0))+INDEX('Pivot Tables'!$B$35:$BF$35, 1, MATCH('Unitized &amp; Other Statistics'!G$8, 'Pivot Tables'!$B$32:$BF$32, 0)))/INDEX('Pivot Tables'!$B$68:$BF$68, 1, MATCH('Unitized &amp; Other Statistics'!G$8, 'Pivot Tables'!$B$67:$BF$67, 0)),"")</f>
        <v>2.0740203974352833E-2</v>
      </c>
      <c r="H20" s="37">
        <f>IFERROR((INDEX('Pivot Tables'!$B$33:$BF$33, 1, MATCH('Unitized &amp; Other Statistics'!H$8, 'Pivot Tables'!$B$32:$BF$32, 0))+INDEX('Pivot Tables'!$B$34:$BF$34, 1, MATCH('Unitized &amp; Other Statistics'!H$8, 'Pivot Tables'!$B$32:$BF$32, 0))+INDEX('Pivot Tables'!$B$35:$BF$35, 1, MATCH('Unitized &amp; Other Statistics'!H$8, 'Pivot Tables'!$B$32:$BF$32, 0)))/INDEX('Pivot Tables'!$B$68:$BF$68, 1, MATCH('Unitized &amp; Other Statistics'!H$8, 'Pivot Tables'!$B$67:$BF$67, 0)),"")</f>
        <v>2.1968837262596661E-2</v>
      </c>
      <c r="I20" s="37">
        <f>IFERROR((INDEX('Pivot Tables'!$B$33:$BF$33, 1, MATCH('Unitized &amp; Other Statistics'!I$8, 'Pivot Tables'!$B$32:$BF$32, 0))+INDEX('Pivot Tables'!$B$34:$BF$34, 1, MATCH('Unitized &amp; Other Statistics'!I$8, 'Pivot Tables'!$B$32:$BF$32, 0))+INDEX('Pivot Tables'!$B$35:$BF$35, 1, MATCH('Unitized &amp; Other Statistics'!I$8, 'Pivot Tables'!$B$32:$BF$32, 0)))/INDEX('Pivot Tables'!$B$68:$BF$68, 1, MATCH('Unitized &amp; Other Statistics'!I$8, 'Pivot Tables'!$B$67:$BF$67, 0)),"")</f>
        <v>4.3396455087042311E-2</v>
      </c>
      <c r="J20" s="37">
        <f>IFERROR((INDEX('Pivot Tables'!$B$33:$BF$33, 1, MATCH('Unitized &amp; Other Statistics'!J$8, 'Pivot Tables'!$B$32:$BF$32, 0))+INDEX('Pivot Tables'!$B$34:$BF$34, 1, MATCH('Unitized &amp; Other Statistics'!J$8, 'Pivot Tables'!$B$32:$BF$32, 0))+INDEX('Pivot Tables'!$B$35:$BF$35, 1, MATCH('Unitized &amp; Other Statistics'!J$8, 'Pivot Tables'!$B$32:$BF$32, 0)))/INDEX('Pivot Tables'!$B$68:$BF$68, 1, MATCH('Unitized &amp; Other Statistics'!J$8, 'Pivot Tables'!$B$67:$BF$67, 0)),"")</f>
        <v>2.7281896258556759E-2</v>
      </c>
      <c r="K20" s="37">
        <f>IFERROR((INDEX('Pivot Tables'!$B$33:$BF$33, 1, MATCH('Unitized &amp; Other Statistics'!K$8, 'Pivot Tables'!$B$32:$BF$32, 0))+INDEX('Pivot Tables'!$B$34:$BF$34, 1, MATCH('Unitized &amp; Other Statistics'!K$8, 'Pivot Tables'!$B$32:$BF$32, 0))+INDEX('Pivot Tables'!$B$35:$BF$35, 1, MATCH('Unitized &amp; Other Statistics'!K$8, 'Pivot Tables'!$B$32:$BF$32, 0)))/INDEX('Pivot Tables'!$B$68:$BF$68, 1, MATCH('Unitized &amp; Other Statistics'!K$8, 'Pivot Tables'!$B$67:$BF$67, 0)),"")</f>
        <v>4.3247708238402134E-2</v>
      </c>
      <c r="L20" s="37">
        <f>IFERROR((INDEX('Pivot Tables'!$B$33:$BF$33, 1, MATCH('Unitized &amp; Other Statistics'!L$8, 'Pivot Tables'!$B$32:$BF$32, 0))+INDEX('Pivot Tables'!$B$34:$BF$34, 1, MATCH('Unitized &amp; Other Statistics'!L$8, 'Pivot Tables'!$B$32:$BF$32, 0))+INDEX('Pivot Tables'!$B$35:$BF$35, 1, MATCH('Unitized &amp; Other Statistics'!L$8, 'Pivot Tables'!$B$32:$BF$32, 0)))/INDEX('Pivot Tables'!$B$68:$BF$68, 1, MATCH('Unitized &amp; Other Statistics'!L$8, 'Pivot Tables'!$B$67:$BF$67, 0)),"")</f>
        <v>4.0854977414124964E-2</v>
      </c>
      <c r="M20" s="37">
        <f>IFERROR((INDEX('Pivot Tables'!$B$33:$BF$33, 1, MATCH('Unitized &amp; Other Statistics'!M$8, 'Pivot Tables'!$B$32:$BF$32, 0))+INDEX('Pivot Tables'!$B$34:$BF$34, 1, MATCH('Unitized &amp; Other Statistics'!M$8, 'Pivot Tables'!$B$32:$BF$32, 0))+INDEX('Pivot Tables'!$B$35:$BF$35, 1, MATCH('Unitized &amp; Other Statistics'!M$8, 'Pivot Tables'!$B$32:$BF$32, 0)))/INDEX('Pivot Tables'!$B$68:$BF$68, 1, MATCH('Unitized &amp; Other Statistics'!M$8, 'Pivot Tables'!$B$67:$BF$67, 0)),"")</f>
        <v>1.9183240072332325E-2</v>
      </c>
      <c r="N20" s="37">
        <f>IFERROR((INDEX('Pivot Tables'!$B$33:$BF$33, 1, MATCH('Unitized &amp; Other Statistics'!N$8, 'Pivot Tables'!$B$32:$BF$32, 0))+INDEX('Pivot Tables'!$B$34:$BF$34, 1, MATCH('Unitized &amp; Other Statistics'!N$8, 'Pivot Tables'!$B$32:$BF$32, 0))+INDEX('Pivot Tables'!$B$35:$BF$35, 1, MATCH('Unitized &amp; Other Statistics'!N$8, 'Pivot Tables'!$B$32:$BF$32, 0)))/INDEX('Pivot Tables'!$B$68:$BF$68, 1, MATCH('Unitized &amp; Other Statistics'!N$8, 'Pivot Tables'!$B$67:$BF$67, 0)),"")</f>
        <v>2.3264832517813618E-2</v>
      </c>
      <c r="O20" s="37">
        <f>IFERROR((INDEX('Pivot Tables'!$B$33:$BF$33, 1, MATCH('Unitized &amp; Other Statistics'!O$8, 'Pivot Tables'!$B$32:$BF$32, 0))+INDEX('Pivot Tables'!$B$34:$BF$34, 1, MATCH('Unitized &amp; Other Statistics'!O$8, 'Pivot Tables'!$B$32:$BF$32, 0))+INDEX('Pivot Tables'!$B$35:$BF$35, 1, MATCH('Unitized &amp; Other Statistics'!O$8, 'Pivot Tables'!$B$32:$BF$32, 0)))/INDEX('Pivot Tables'!$B$68:$BF$68, 1, MATCH('Unitized &amp; Other Statistics'!O$8, 'Pivot Tables'!$B$67:$BF$67, 0)),"")</f>
        <v>2.2709634966301639E-2</v>
      </c>
      <c r="P20" s="37">
        <f>IFERROR((INDEX('Pivot Tables'!$B$33:$BF$33, 1, MATCH('Unitized &amp; Other Statistics'!P$8, 'Pivot Tables'!$B$32:$BF$32, 0))+INDEX('Pivot Tables'!$B$34:$BF$34, 1, MATCH('Unitized &amp; Other Statistics'!P$8, 'Pivot Tables'!$B$32:$BF$32, 0))+INDEX('Pivot Tables'!$B$35:$BF$35, 1, MATCH('Unitized &amp; Other Statistics'!P$8, 'Pivot Tables'!$B$32:$BF$32, 0)))/INDEX('Pivot Tables'!$B$68:$BF$68, 1, MATCH('Unitized &amp; Other Statistics'!P$8, 'Pivot Tables'!$B$67:$BF$67, 0)),"")</f>
        <v>2.2733052553966713E-2</v>
      </c>
      <c r="Q20" s="37">
        <f>IFERROR((INDEX('Pivot Tables'!$B$33:$BF$33, 1, MATCH('Unitized &amp; Other Statistics'!Q$8, 'Pivot Tables'!$B$32:$BF$32, 0))+INDEX('Pivot Tables'!$B$34:$BF$34, 1, MATCH('Unitized &amp; Other Statistics'!Q$8, 'Pivot Tables'!$B$32:$BF$32, 0))+INDEX('Pivot Tables'!$B$35:$BF$35, 1, MATCH('Unitized &amp; Other Statistics'!Q$8, 'Pivot Tables'!$B$32:$BF$32, 0)))/INDEX('Pivot Tables'!$B$68:$BF$68, 1, MATCH('Unitized &amp; Other Statistics'!Q$8, 'Pivot Tables'!$B$67:$BF$67, 0)),"")</f>
        <v>2.3320321959126564E-2</v>
      </c>
      <c r="R20" s="37">
        <f>IFERROR((INDEX('Pivot Tables'!$B$33:$BF$33, 1, MATCH('Unitized &amp; Other Statistics'!R$8, 'Pivot Tables'!$B$32:$BF$32, 0))+INDEX('Pivot Tables'!$B$34:$BF$34, 1, MATCH('Unitized &amp; Other Statistics'!R$8, 'Pivot Tables'!$B$32:$BF$32, 0))+INDEX('Pivot Tables'!$B$35:$BF$35, 1, MATCH('Unitized &amp; Other Statistics'!R$8, 'Pivot Tables'!$B$32:$BF$32, 0)))/INDEX('Pivot Tables'!$B$68:$BF$68, 1, MATCH('Unitized &amp; Other Statistics'!R$8, 'Pivot Tables'!$B$67:$BF$67, 0)),"")</f>
        <v>2.5783235607625261E-2</v>
      </c>
      <c r="S20" s="37">
        <f>IFERROR((INDEX('Pivot Tables'!$B$33:$BF$33, 1, MATCH('Unitized &amp; Other Statistics'!S$8, 'Pivot Tables'!$B$32:$BF$32, 0))+INDEX('Pivot Tables'!$B$34:$BF$34, 1, MATCH('Unitized &amp; Other Statistics'!S$8, 'Pivot Tables'!$B$32:$BF$32, 0))+INDEX('Pivot Tables'!$B$35:$BF$35, 1, MATCH('Unitized &amp; Other Statistics'!S$8, 'Pivot Tables'!$B$32:$BF$32, 0)))/INDEX('Pivot Tables'!$B$68:$BF$68, 1, MATCH('Unitized &amp; Other Statistics'!S$8, 'Pivot Tables'!$B$67:$BF$67, 0)),"")</f>
        <v>2.1494254588546299E-2</v>
      </c>
      <c r="T20" s="37">
        <f>IFERROR((INDEX('Pivot Tables'!$B$33:$BF$33, 1, MATCH('Unitized &amp; Other Statistics'!T$8, 'Pivot Tables'!$B$32:$BF$32, 0))+INDEX('Pivot Tables'!$B$34:$BF$34, 1, MATCH('Unitized &amp; Other Statistics'!T$8, 'Pivot Tables'!$B$32:$BF$32, 0))+INDEX('Pivot Tables'!$B$35:$BF$35, 1, MATCH('Unitized &amp; Other Statistics'!T$8, 'Pivot Tables'!$B$32:$BF$32, 0)))/INDEX('Pivot Tables'!$B$68:$BF$68, 1, MATCH('Unitized &amp; Other Statistics'!T$8, 'Pivot Tables'!$B$67:$BF$67, 0)),"")</f>
        <v>5.9665258906428945E-2</v>
      </c>
      <c r="U20" s="37">
        <f>IFERROR((INDEX('Pivot Tables'!$B$33:$BF$33, 1, MATCH('Unitized &amp; Other Statistics'!U$8, 'Pivot Tables'!$B$32:$BF$32, 0))+INDEX('Pivot Tables'!$B$34:$BF$34, 1, MATCH('Unitized &amp; Other Statistics'!U$8, 'Pivot Tables'!$B$32:$BF$32, 0))+INDEX('Pivot Tables'!$B$35:$BF$35, 1, MATCH('Unitized &amp; Other Statistics'!U$8, 'Pivot Tables'!$B$32:$BF$32, 0)))/INDEX('Pivot Tables'!$B$68:$BF$68, 1, MATCH('Unitized &amp; Other Statistics'!U$8, 'Pivot Tables'!$B$67:$BF$67, 0)),"")</f>
        <v>2.5415942357419011E-2</v>
      </c>
      <c r="V20" s="37">
        <f>IFERROR((INDEX('Pivot Tables'!$B$33:$BF$33, 1, MATCH('Unitized &amp; Other Statistics'!V$8, 'Pivot Tables'!$B$32:$BF$32, 0))+INDEX('Pivot Tables'!$B$34:$BF$34, 1, MATCH('Unitized &amp; Other Statistics'!V$8, 'Pivot Tables'!$B$32:$BF$32, 0))+INDEX('Pivot Tables'!$B$35:$BF$35, 1, MATCH('Unitized &amp; Other Statistics'!V$8, 'Pivot Tables'!$B$32:$BF$32, 0)))/INDEX('Pivot Tables'!$B$68:$BF$68, 1, MATCH('Unitized &amp; Other Statistics'!V$8, 'Pivot Tables'!$B$67:$BF$67, 0)),"")</f>
        <v>1.9428154550614248E-2</v>
      </c>
      <c r="W20" s="37">
        <f>IFERROR((INDEX('Pivot Tables'!$B$33:$BF$33, 1, MATCH('Unitized &amp; Other Statistics'!W$8, 'Pivot Tables'!$B$32:$BF$32, 0))+INDEX('Pivot Tables'!$B$34:$BF$34, 1, MATCH('Unitized &amp; Other Statistics'!W$8, 'Pivot Tables'!$B$32:$BF$32, 0))+INDEX('Pivot Tables'!$B$35:$BF$35, 1, MATCH('Unitized &amp; Other Statistics'!W$8, 'Pivot Tables'!$B$32:$BF$32, 0)))/INDEX('Pivot Tables'!$B$68:$BF$68, 1, MATCH('Unitized &amp; Other Statistics'!W$8, 'Pivot Tables'!$B$67:$BF$67, 0)),"")</f>
        <v>2.7758369427825176E-2</v>
      </c>
      <c r="X20" s="37">
        <f>IFERROR((INDEX('Pivot Tables'!$B$33:$BF$33, 1, MATCH('Unitized &amp; Other Statistics'!X$8, 'Pivot Tables'!$B$32:$BF$32, 0))+INDEX('Pivot Tables'!$B$34:$BF$34, 1, MATCH('Unitized &amp; Other Statistics'!X$8, 'Pivot Tables'!$B$32:$BF$32, 0))+INDEX('Pivot Tables'!$B$35:$BF$35, 1, MATCH('Unitized &amp; Other Statistics'!X$8, 'Pivot Tables'!$B$32:$BF$32, 0)))/INDEX('Pivot Tables'!$B$68:$BF$68, 1, MATCH('Unitized &amp; Other Statistics'!X$8, 'Pivot Tables'!$B$67:$BF$67, 0)),"")</f>
        <v>2.9407146691744102E-2</v>
      </c>
      <c r="Y20" s="37">
        <f>IFERROR((INDEX('Pivot Tables'!$B$33:$BF$33, 1, MATCH('Unitized &amp; Other Statistics'!Y$8, 'Pivot Tables'!$B$32:$BF$32, 0))+INDEX('Pivot Tables'!$B$34:$BF$34, 1, MATCH('Unitized &amp; Other Statistics'!Y$8, 'Pivot Tables'!$B$32:$BF$32, 0))+INDEX('Pivot Tables'!$B$35:$BF$35, 1, MATCH('Unitized &amp; Other Statistics'!Y$8, 'Pivot Tables'!$B$32:$BF$32, 0)))/INDEX('Pivot Tables'!$B$68:$BF$68, 1, MATCH('Unitized &amp; Other Statistics'!Y$8, 'Pivot Tables'!$B$67:$BF$67, 0)),"")</f>
        <v>3.1045149632907817E-2</v>
      </c>
      <c r="Z20" s="37">
        <f>IFERROR((INDEX('Pivot Tables'!$B$33:$BF$33, 1, MATCH('Unitized &amp; Other Statistics'!Z$8, 'Pivot Tables'!$B$32:$BF$32, 0))+INDEX('Pivot Tables'!$B$34:$BF$34, 1, MATCH('Unitized &amp; Other Statistics'!Z$8, 'Pivot Tables'!$B$32:$BF$32, 0))+INDEX('Pivot Tables'!$B$35:$BF$35, 1, MATCH('Unitized &amp; Other Statistics'!Z$8, 'Pivot Tables'!$B$32:$BF$32, 0)))/INDEX('Pivot Tables'!$B$68:$BF$68, 1, MATCH('Unitized &amp; Other Statistics'!Z$8, 'Pivot Tables'!$B$67:$BF$67, 0)),"")</f>
        <v>3.4086220630813763E-2</v>
      </c>
      <c r="AA20" s="37">
        <f>IFERROR((INDEX('Pivot Tables'!$B$33:$BF$33, 1, MATCH('Unitized &amp; Other Statistics'!AA$8, 'Pivot Tables'!$B$32:$BF$32, 0))+INDEX('Pivot Tables'!$B$34:$BF$34, 1, MATCH('Unitized &amp; Other Statistics'!AA$8, 'Pivot Tables'!$B$32:$BF$32, 0))+INDEX('Pivot Tables'!$B$35:$BF$35, 1, MATCH('Unitized &amp; Other Statistics'!AA$8, 'Pivot Tables'!$B$32:$BF$32, 0)))/INDEX('Pivot Tables'!$B$68:$BF$68, 1, MATCH('Unitized &amp; Other Statistics'!AA$8, 'Pivot Tables'!$B$67:$BF$67, 0)),"")</f>
        <v>1.72145647946302E-2</v>
      </c>
      <c r="AB20" s="37">
        <f>IFERROR((INDEX('Pivot Tables'!$B$33:$BF$33, 1, MATCH('Unitized &amp; Other Statistics'!AB$8, 'Pivot Tables'!$B$32:$BF$32, 0))+INDEX('Pivot Tables'!$B$34:$BF$34, 1, MATCH('Unitized &amp; Other Statistics'!AB$8, 'Pivot Tables'!$B$32:$BF$32, 0))+INDEX('Pivot Tables'!$B$35:$BF$35, 1, MATCH('Unitized &amp; Other Statistics'!AB$8, 'Pivot Tables'!$B$32:$BF$32, 0)))/INDEX('Pivot Tables'!$B$68:$BF$68, 1, MATCH('Unitized &amp; Other Statistics'!AB$8, 'Pivot Tables'!$B$67:$BF$67, 0)),"")</f>
        <v>2.7978075789927198E-2</v>
      </c>
      <c r="AC20" s="37">
        <f>IFERROR((INDEX('Pivot Tables'!$B$33:$BF$33, 1, MATCH('Unitized &amp; Other Statistics'!AC$8, 'Pivot Tables'!$B$32:$BF$32, 0))+INDEX('Pivot Tables'!$B$34:$BF$34, 1, MATCH('Unitized &amp; Other Statistics'!AC$8, 'Pivot Tables'!$B$32:$BF$32, 0))+INDEX('Pivot Tables'!$B$35:$BF$35, 1, MATCH('Unitized &amp; Other Statistics'!AC$8, 'Pivot Tables'!$B$32:$BF$32, 0)))/INDEX('Pivot Tables'!$B$68:$BF$68, 1, MATCH('Unitized &amp; Other Statistics'!AC$8, 'Pivot Tables'!$B$67:$BF$67, 0)),"")</f>
        <v>1.2569633587068396E-2</v>
      </c>
      <c r="AD20" s="37">
        <f>IFERROR((INDEX('Pivot Tables'!$B$33:$BF$33, 1, MATCH('Unitized &amp; Other Statistics'!AD$8, 'Pivot Tables'!$B$32:$BF$32, 0))+INDEX('Pivot Tables'!$B$34:$BF$34, 1, MATCH('Unitized &amp; Other Statistics'!AD$8, 'Pivot Tables'!$B$32:$BF$32, 0))+INDEX('Pivot Tables'!$B$35:$BF$35, 1, MATCH('Unitized &amp; Other Statistics'!AD$8, 'Pivot Tables'!$B$32:$BF$32, 0)))/INDEX('Pivot Tables'!$B$68:$BF$68, 1, MATCH('Unitized &amp; Other Statistics'!AD$8, 'Pivot Tables'!$B$67:$BF$67, 0)),"")</f>
        <v>6.164189047594916E-2</v>
      </c>
      <c r="AE20" s="37">
        <f>IFERROR((INDEX('Pivot Tables'!$B$33:$BF$33, 1, MATCH('Unitized &amp; Other Statistics'!AE$8, 'Pivot Tables'!$B$32:$BF$32, 0))+INDEX('Pivot Tables'!$B$34:$BF$34, 1, MATCH('Unitized &amp; Other Statistics'!AE$8, 'Pivot Tables'!$B$32:$BF$32, 0))+INDEX('Pivot Tables'!$B$35:$BF$35, 1, MATCH('Unitized &amp; Other Statistics'!AE$8, 'Pivot Tables'!$B$32:$BF$32, 0)))/INDEX('Pivot Tables'!$B$68:$BF$68, 1, MATCH('Unitized &amp; Other Statistics'!AE$8, 'Pivot Tables'!$B$67:$BF$67, 0)),"")</f>
        <v>2.723709998615859E-2</v>
      </c>
      <c r="AF20" s="37">
        <f>IFERROR((INDEX('Pivot Tables'!$B$33:$BF$33, 1, MATCH('Unitized &amp; Other Statistics'!AF$8, 'Pivot Tables'!$B$32:$BF$32, 0))+INDEX('Pivot Tables'!$B$34:$BF$34, 1, MATCH('Unitized &amp; Other Statistics'!AF$8, 'Pivot Tables'!$B$32:$BF$32, 0))+INDEX('Pivot Tables'!$B$35:$BF$35, 1, MATCH('Unitized &amp; Other Statistics'!AF$8, 'Pivot Tables'!$B$32:$BF$32, 0)))/INDEX('Pivot Tables'!$B$68:$BF$68, 1, MATCH('Unitized &amp; Other Statistics'!AF$8, 'Pivot Tables'!$B$67:$BF$67, 0)),"")</f>
        <v>4.4283684265457181E-2</v>
      </c>
      <c r="AG20" s="37">
        <f>IFERROR((INDEX('Pivot Tables'!$B$33:$BF$33, 1, MATCH('Unitized &amp; Other Statistics'!AG$8, 'Pivot Tables'!$B$32:$BF$32, 0))+INDEX('Pivot Tables'!$B$34:$BF$34, 1, MATCH('Unitized &amp; Other Statistics'!AG$8, 'Pivot Tables'!$B$32:$BF$32, 0))+INDEX('Pivot Tables'!$B$35:$BF$35, 1, MATCH('Unitized &amp; Other Statistics'!AG$8, 'Pivot Tables'!$B$32:$BF$32, 0)))/INDEX('Pivot Tables'!$B$68:$BF$68, 1, MATCH('Unitized &amp; Other Statistics'!AG$8, 'Pivot Tables'!$B$67:$BF$67, 0)),"")</f>
        <v>1.9348678526495851E-2</v>
      </c>
      <c r="AH20" s="37">
        <f>IFERROR((INDEX('Pivot Tables'!$B$33:$BF$33, 1, MATCH('Unitized &amp; Other Statistics'!AH$8, 'Pivot Tables'!$B$32:$BF$32, 0))+INDEX('Pivot Tables'!$B$34:$BF$34, 1, MATCH('Unitized &amp; Other Statistics'!AH$8, 'Pivot Tables'!$B$32:$BF$32, 0))+INDEX('Pivot Tables'!$B$35:$BF$35, 1, MATCH('Unitized &amp; Other Statistics'!AH$8, 'Pivot Tables'!$B$32:$BF$32, 0)))/INDEX('Pivot Tables'!$B$68:$BF$68, 1, MATCH('Unitized &amp; Other Statistics'!AH$8, 'Pivot Tables'!$B$67:$BF$67, 0)),"")</f>
        <v>2.5096365725036252E-2</v>
      </c>
      <c r="AI20" s="37">
        <f>IFERROR((INDEX('Pivot Tables'!$B$33:$BF$33, 1, MATCH('Unitized &amp; Other Statistics'!AI$8, 'Pivot Tables'!$B$32:$BF$32, 0))+INDEX('Pivot Tables'!$B$34:$BF$34, 1, MATCH('Unitized &amp; Other Statistics'!AI$8, 'Pivot Tables'!$B$32:$BF$32, 0))+INDEX('Pivot Tables'!$B$35:$BF$35, 1, MATCH('Unitized &amp; Other Statistics'!AI$8, 'Pivot Tables'!$B$32:$BF$32, 0)))/INDEX('Pivot Tables'!$B$68:$BF$68, 1, MATCH('Unitized &amp; Other Statistics'!AI$8, 'Pivot Tables'!$B$67:$BF$67, 0)),"")</f>
        <v>1.8994250506042951E-2</v>
      </c>
      <c r="AJ20" s="37">
        <f>IFERROR((INDEX('Pivot Tables'!$B$33:$BF$33, 1, MATCH('Unitized &amp; Other Statistics'!AJ$8, 'Pivot Tables'!$B$32:$BF$32, 0))+INDEX('Pivot Tables'!$B$34:$BF$34, 1, MATCH('Unitized &amp; Other Statistics'!AJ$8, 'Pivot Tables'!$B$32:$BF$32, 0))+INDEX('Pivot Tables'!$B$35:$BF$35, 1, MATCH('Unitized &amp; Other Statistics'!AJ$8, 'Pivot Tables'!$B$32:$BF$32, 0)))/INDEX('Pivot Tables'!$B$68:$BF$68, 1, MATCH('Unitized &amp; Other Statistics'!AJ$8, 'Pivot Tables'!$B$67:$BF$67, 0)),"")</f>
        <v>2.7734244290301059E-2</v>
      </c>
      <c r="AK20" s="37">
        <f>IFERROR((INDEX('Pivot Tables'!$B$33:$BF$33, 1, MATCH('Unitized &amp; Other Statistics'!AK$8, 'Pivot Tables'!$B$32:$BF$32, 0))+INDEX('Pivot Tables'!$B$34:$BF$34, 1, MATCH('Unitized &amp; Other Statistics'!AK$8, 'Pivot Tables'!$B$32:$BF$32, 0))+INDEX('Pivot Tables'!$B$35:$BF$35, 1, MATCH('Unitized &amp; Other Statistics'!AK$8, 'Pivot Tables'!$B$32:$BF$32, 0)))/INDEX('Pivot Tables'!$B$68:$BF$68, 1, MATCH('Unitized &amp; Other Statistics'!AK$8, 'Pivot Tables'!$B$67:$BF$67, 0)),"")</f>
        <v>2.3446117234558684E-2</v>
      </c>
      <c r="AL20" s="37">
        <f>IFERROR((INDEX('Pivot Tables'!$B$33:$BF$33, 1, MATCH('Unitized &amp; Other Statistics'!AL$8, 'Pivot Tables'!$B$32:$BF$32, 0))+INDEX('Pivot Tables'!$B$34:$BF$34, 1, MATCH('Unitized &amp; Other Statistics'!AL$8, 'Pivot Tables'!$B$32:$BF$32, 0))+INDEX('Pivot Tables'!$B$35:$BF$35, 1, MATCH('Unitized &amp; Other Statistics'!AL$8, 'Pivot Tables'!$B$32:$BF$32, 0)))/INDEX('Pivot Tables'!$B$68:$BF$68, 1, MATCH('Unitized &amp; Other Statistics'!AL$8, 'Pivot Tables'!$B$67:$BF$67, 0)),"")</f>
        <v>2.1519958579801896E-2</v>
      </c>
      <c r="AM20" s="37">
        <f>IFERROR((INDEX('Pivot Tables'!$B$33:$BF$33, 1, MATCH('Unitized &amp; Other Statistics'!AM$8, 'Pivot Tables'!$B$32:$BF$32, 0))+INDEX('Pivot Tables'!$B$34:$BF$34, 1, MATCH('Unitized &amp; Other Statistics'!AM$8, 'Pivot Tables'!$B$32:$BF$32, 0))+INDEX('Pivot Tables'!$B$35:$BF$35, 1, MATCH('Unitized &amp; Other Statistics'!AM$8, 'Pivot Tables'!$B$32:$BF$32, 0)))/INDEX('Pivot Tables'!$B$68:$BF$68, 1, MATCH('Unitized &amp; Other Statistics'!AM$8, 'Pivot Tables'!$B$67:$BF$67, 0)),"")</f>
        <v>2.8431358879687285E-2</v>
      </c>
      <c r="AN20" s="37">
        <f>IFERROR((INDEX('Pivot Tables'!$B$33:$BF$33, 1, MATCH('Unitized &amp; Other Statistics'!AN$8, 'Pivot Tables'!$B$32:$BF$32, 0))+INDEX('Pivot Tables'!$B$34:$BF$34, 1, MATCH('Unitized &amp; Other Statistics'!AN$8, 'Pivot Tables'!$B$32:$BF$32, 0))+INDEX('Pivot Tables'!$B$35:$BF$35, 1, MATCH('Unitized &amp; Other Statistics'!AN$8, 'Pivot Tables'!$B$32:$BF$32, 0)))/INDEX('Pivot Tables'!$B$68:$BF$68, 1, MATCH('Unitized &amp; Other Statistics'!AN$8, 'Pivot Tables'!$B$67:$BF$67, 0)),"")</f>
        <v>2.8337890673307831E-2</v>
      </c>
      <c r="AO20" s="37">
        <f>IFERROR((INDEX('Pivot Tables'!$B$33:$BF$33, 1, MATCH('Unitized &amp; Other Statistics'!AO$8, 'Pivot Tables'!$B$32:$BF$32, 0))+INDEX('Pivot Tables'!$B$34:$BF$34, 1, MATCH('Unitized &amp; Other Statistics'!AO$8, 'Pivot Tables'!$B$32:$BF$32, 0))+INDEX('Pivot Tables'!$B$35:$BF$35, 1, MATCH('Unitized &amp; Other Statistics'!AO$8, 'Pivot Tables'!$B$32:$BF$32, 0)))/INDEX('Pivot Tables'!$B$68:$BF$68, 1, MATCH('Unitized &amp; Other Statistics'!AO$8, 'Pivot Tables'!$B$67:$BF$67, 0)),"")</f>
        <v>2.5568243518376901E-2</v>
      </c>
      <c r="AP20" s="37">
        <f>IFERROR((INDEX('Pivot Tables'!$B$33:$BF$33, 1, MATCH('Unitized &amp; Other Statistics'!AP$8, 'Pivot Tables'!$B$32:$BF$32, 0))+INDEX('Pivot Tables'!$B$34:$BF$34, 1, MATCH('Unitized &amp; Other Statistics'!AP$8, 'Pivot Tables'!$B$32:$BF$32, 0))+INDEX('Pivot Tables'!$B$35:$BF$35, 1, MATCH('Unitized &amp; Other Statistics'!AP$8, 'Pivot Tables'!$B$32:$BF$32, 0)))/INDEX('Pivot Tables'!$B$68:$BF$68, 1, MATCH('Unitized &amp; Other Statistics'!AP$8, 'Pivot Tables'!$B$67:$BF$67, 0)),"")</f>
        <v>2.7748960424912879E-2</v>
      </c>
      <c r="AQ20" s="37">
        <f>IFERROR((INDEX('Pivot Tables'!$B$33:$BF$33, 1, MATCH('Unitized &amp; Other Statistics'!AQ$8, 'Pivot Tables'!$B$32:$BF$32, 0))+INDEX('Pivot Tables'!$B$34:$BF$34, 1, MATCH('Unitized &amp; Other Statistics'!AQ$8, 'Pivot Tables'!$B$32:$BF$32, 0))+INDEX('Pivot Tables'!$B$35:$BF$35, 1, MATCH('Unitized &amp; Other Statistics'!AQ$8, 'Pivot Tables'!$B$32:$BF$32, 0)))/INDEX('Pivot Tables'!$B$68:$BF$68, 1, MATCH('Unitized &amp; Other Statistics'!AQ$8, 'Pivot Tables'!$B$67:$BF$67, 0)),"")</f>
        <v>2.9503271820631335E-2</v>
      </c>
      <c r="AR20" s="37">
        <f>IFERROR((INDEX('Pivot Tables'!$B$33:$BF$33, 1, MATCH('Unitized &amp; Other Statistics'!AR$8, 'Pivot Tables'!$B$32:$BF$32, 0))+INDEX('Pivot Tables'!$B$34:$BF$34, 1, MATCH('Unitized &amp; Other Statistics'!AR$8, 'Pivot Tables'!$B$32:$BF$32, 0))+INDEX('Pivot Tables'!$B$35:$BF$35, 1, MATCH('Unitized &amp; Other Statistics'!AR$8, 'Pivot Tables'!$B$32:$BF$32, 0)))/INDEX('Pivot Tables'!$B$68:$BF$68, 1, MATCH('Unitized &amp; Other Statistics'!AR$8, 'Pivot Tables'!$B$67:$BF$67, 0)),"")</f>
        <v>2.8062671957137939E-2</v>
      </c>
      <c r="AS20" s="37">
        <f>IFERROR((INDEX('Pivot Tables'!$B$33:$BF$33, 1, MATCH('Unitized &amp; Other Statistics'!AS$8, 'Pivot Tables'!$B$32:$BF$32, 0))+INDEX('Pivot Tables'!$B$34:$BF$34, 1, MATCH('Unitized &amp; Other Statistics'!AS$8, 'Pivot Tables'!$B$32:$BF$32, 0))+INDEX('Pivot Tables'!$B$35:$BF$35, 1, MATCH('Unitized &amp; Other Statistics'!AS$8, 'Pivot Tables'!$B$32:$BF$32, 0)))/INDEX('Pivot Tables'!$B$68:$BF$68, 1, MATCH('Unitized &amp; Other Statistics'!AS$8, 'Pivot Tables'!$B$67:$BF$67, 0)),"")</f>
        <v>2.2256902687521941E-2</v>
      </c>
      <c r="AT20" s="37">
        <f>IFERROR((INDEX('Pivot Tables'!$B$33:$BF$33, 1, MATCH('Unitized &amp; Other Statistics'!AT$8, 'Pivot Tables'!$B$32:$BF$32, 0))+INDEX('Pivot Tables'!$B$34:$BF$34, 1, MATCH('Unitized &amp; Other Statistics'!AT$8, 'Pivot Tables'!$B$32:$BF$32, 0))+INDEX('Pivot Tables'!$B$35:$BF$35, 1, MATCH('Unitized &amp; Other Statistics'!AT$8, 'Pivot Tables'!$B$32:$BF$32, 0)))/INDEX('Pivot Tables'!$B$68:$BF$68, 1, MATCH('Unitized &amp; Other Statistics'!AT$8, 'Pivot Tables'!$B$67:$BF$67, 0)),"")</f>
        <v>2.4314328972470031E-2</v>
      </c>
      <c r="AU20" s="37">
        <f>IFERROR((INDEX('Pivot Tables'!$B$33:$BF$33, 1, MATCH('Unitized &amp; Other Statistics'!AU$8, 'Pivot Tables'!$B$32:$BF$32, 0))+INDEX('Pivot Tables'!$B$34:$BF$34, 1, MATCH('Unitized &amp; Other Statistics'!AU$8, 'Pivot Tables'!$B$32:$BF$32, 0))+INDEX('Pivot Tables'!$B$35:$BF$35, 1, MATCH('Unitized &amp; Other Statistics'!AU$8, 'Pivot Tables'!$B$32:$BF$32, 0)))/INDEX('Pivot Tables'!$B$68:$BF$68, 1, MATCH('Unitized &amp; Other Statistics'!AU$8, 'Pivot Tables'!$B$67:$BF$67, 0)),"")</f>
        <v>2.6175845478717725E-2</v>
      </c>
      <c r="AV20" s="37">
        <f>IFERROR((INDEX('Pivot Tables'!$B$33:$BF$33, 1, MATCH('Unitized &amp; Other Statistics'!AV$8, 'Pivot Tables'!$B$32:$BF$32, 0))+INDEX('Pivot Tables'!$B$34:$BF$34, 1, MATCH('Unitized &amp; Other Statistics'!AV$8, 'Pivot Tables'!$B$32:$BF$32, 0))+INDEX('Pivot Tables'!$B$35:$BF$35, 1, MATCH('Unitized &amp; Other Statistics'!AV$8, 'Pivot Tables'!$B$32:$BF$32, 0)))/INDEX('Pivot Tables'!$B$68:$BF$68, 1, MATCH('Unitized &amp; Other Statistics'!AV$8, 'Pivot Tables'!$B$67:$BF$67, 0)),"")</f>
        <v>3.1971605925803157E-2</v>
      </c>
      <c r="AW20" s="37">
        <f>IFERROR((INDEX('Pivot Tables'!$B$33:$BF$33, 1, MATCH('Unitized &amp; Other Statistics'!AW$8, 'Pivot Tables'!$B$32:$BF$32, 0))+INDEX('Pivot Tables'!$B$34:$BF$34, 1, MATCH('Unitized &amp; Other Statistics'!AW$8, 'Pivot Tables'!$B$32:$BF$32, 0))+INDEX('Pivot Tables'!$B$35:$BF$35, 1, MATCH('Unitized &amp; Other Statistics'!AW$8, 'Pivot Tables'!$B$32:$BF$32, 0)))/INDEX('Pivot Tables'!$B$68:$BF$68, 1, MATCH('Unitized &amp; Other Statistics'!AW$8, 'Pivot Tables'!$B$67:$BF$67, 0)),"")</f>
        <v>2.393450437555987E-2</v>
      </c>
      <c r="AX20" s="37">
        <f>IFERROR((INDEX('Pivot Tables'!$B$33:$BF$33, 1, MATCH('Unitized &amp; Other Statistics'!AX$8, 'Pivot Tables'!$B$32:$BF$32, 0))+INDEX('Pivot Tables'!$B$34:$BF$34, 1, MATCH('Unitized &amp; Other Statistics'!AX$8, 'Pivot Tables'!$B$32:$BF$32, 0))+INDEX('Pivot Tables'!$B$35:$BF$35, 1, MATCH('Unitized &amp; Other Statistics'!AX$8, 'Pivot Tables'!$B$32:$BF$32, 0)))/INDEX('Pivot Tables'!$B$68:$BF$68, 1, MATCH('Unitized &amp; Other Statistics'!AX$8, 'Pivot Tables'!$B$67:$BF$67, 0)),"")</f>
        <v>2.7747008240131994E-2</v>
      </c>
      <c r="AY20" s="37">
        <f>IFERROR((INDEX('Pivot Tables'!$B$33:$BF$33, 1, MATCH('Unitized &amp; Other Statistics'!AY$8, 'Pivot Tables'!$B$32:$BF$32, 0))+INDEX('Pivot Tables'!$B$34:$BF$34, 1, MATCH('Unitized &amp; Other Statistics'!AY$8, 'Pivot Tables'!$B$32:$BF$32, 0))+INDEX('Pivot Tables'!$B$35:$BF$35, 1, MATCH('Unitized &amp; Other Statistics'!AY$8, 'Pivot Tables'!$B$32:$BF$32, 0)))/INDEX('Pivot Tables'!$B$68:$BF$68, 1, MATCH('Unitized &amp; Other Statistics'!AY$8, 'Pivot Tables'!$B$67:$BF$67, 0)),"")</f>
        <v>2.7728400143886001E-2</v>
      </c>
      <c r="AZ20" s="37">
        <f>IFERROR((INDEX('Pivot Tables'!$B$33:$BF$33, 1, MATCH('Unitized &amp; Other Statistics'!AZ$8, 'Pivot Tables'!$B$32:$BF$32, 0))+INDEX('Pivot Tables'!$B$34:$BF$34, 1, MATCH('Unitized &amp; Other Statistics'!AZ$8, 'Pivot Tables'!$B$32:$BF$32, 0))+INDEX('Pivot Tables'!$B$35:$BF$35, 1, MATCH('Unitized &amp; Other Statistics'!AZ$8, 'Pivot Tables'!$B$32:$BF$32, 0)))/INDEX('Pivot Tables'!$B$68:$BF$68, 1, MATCH('Unitized &amp; Other Statistics'!AZ$8, 'Pivot Tables'!$B$67:$BF$67, 0)),"")</f>
        <v>2.7697615537740965E-2</v>
      </c>
      <c r="BA20" s="37">
        <f>IFERROR((INDEX('Pivot Tables'!$B$33:$BF$33, 1, MATCH('Unitized &amp; Other Statistics'!BA$8, 'Pivot Tables'!$B$32:$BF$32, 0))+INDEX('Pivot Tables'!$B$34:$BF$34, 1, MATCH('Unitized &amp; Other Statistics'!BA$8, 'Pivot Tables'!$B$32:$BF$32, 0))+INDEX('Pivot Tables'!$B$35:$BF$35, 1, MATCH('Unitized &amp; Other Statistics'!BA$8, 'Pivot Tables'!$B$32:$BF$32, 0)))/INDEX('Pivot Tables'!$B$68:$BF$68, 1, MATCH('Unitized &amp; Other Statistics'!BA$8, 'Pivot Tables'!$B$67:$BF$67, 0)),"")</f>
        <v>2.2343352446443969E-2</v>
      </c>
      <c r="BB20" s="37">
        <f>IFERROR((INDEX('Pivot Tables'!$B$33:$BF$33, 1, MATCH('Unitized &amp; Other Statistics'!BB$8, 'Pivot Tables'!$B$32:$BF$32, 0))+INDEX('Pivot Tables'!$B$34:$BF$34, 1, MATCH('Unitized &amp; Other Statistics'!BB$8, 'Pivot Tables'!$B$32:$BF$32, 0))+INDEX('Pivot Tables'!$B$35:$BF$35, 1, MATCH('Unitized &amp; Other Statistics'!BB$8, 'Pivot Tables'!$B$32:$BF$32, 0)))/INDEX('Pivot Tables'!$B$68:$BF$68, 1, MATCH('Unitized &amp; Other Statistics'!BB$8, 'Pivot Tables'!$B$67:$BF$67, 0)),"")</f>
        <v>3.2516163415120626E-2</v>
      </c>
      <c r="BC20" s="37">
        <f>IFERROR((INDEX('Pivot Tables'!$B$33:$BF$33, 1, MATCH('Unitized &amp; Other Statistics'!BC$8, 'Pivot Tables'!$B$32:$BF$32, 0))+INDEX('Pivot Tables'!$B$34:$BF$34, 1, MATCH('Unitized &amp; Other Statistics'!BC$8, 'Pivot Tables'!$B$32:$BF$32, 0))+INDEX('Pivot Tables'!$B$35:$BF$35, 1, MATCH('Unitized &amp; Other Statistics'!BC$8, 'Pivot Tables'!$B$32:$BF$32, 0)))/INDEX('Pivot Tables'!$B$68:$BF$68, 1, MATCH('Unitized &amp; Other Statistics'!BC$8, 'Pivot Tables'!$B$67:$BF$67, 0)),"")</f>
        <v>3.2961446042374776E-2</v>
      </c>
      <c r="BD20" s="37">
        <f>IFERROR((INDEX('Pivot Tables'!$B$33:$BF$33, 1, MATCH('Unitized &amp; Other Statistics'!BD$8, 'Pivot Tables'!$B$32:$BF$32, 0))+INDEX('Pivot Tables'!$B$34:$BF$34, 1, MATCH('Unitized &amp; Other Statistics'!BD$8, 'Pivot Tables'!$B$32:$BF$32, 0))+INDEX('Pivot Tables'!$B$35:$BF$35, 1, MATCH('Unitized &amp; Other Statistics'!BD$8, 'Pivot Tables'!$B$32:$BF$32, 0)))/INDEX('Pivot Tables'!$B$68:$BF$68, 1, MATCH('Unitized &amp; Other Statistics'!BD$8, 'Pivot Tables'!$B$67:$BF$67, 0)),"")</f>
        <v>2.8369995559315121E-2</v>
      </c>
      <c r="BE20" s="37">
        <f>IFERROR((INDEX('Pivot Tables'!$B$33:$BF$33, 1, MATCH('Unitized &amp; Other Statistics'!BE$8, 'Pivot Tables'!$B$32:$BF$32, 0))+INDEX('Pivot Tables'!$B$34:$BF$34, 1, MATCH('Unitized &amp; Other Statistics'!BE$8, 'Pivot Tables'!$B$32:$BF$32, 0))+INDEX('Pivot Tables'!$B$35:$BF$35, 1, MATCH('Unitized &amp; Other Statistics'!BE$8, 'Pivot Tables'!$B$32:$BF$32, 0)))/INDEX('Pivot Tables'!$B$68:$BF$68, 1, MATCH('Unitized &amp; Other Statistics'!BE$8, 'Pivot Tables'!$B$67:$BF$67, 0)),"")</f>
        <v>2.8711245367231096E-2</v>
      </c>
      <c r="BF20" s="37">
        <f>IFERROR((INDEX('Pivot Tables'!$B$33:$BF$33, 1, MATCH('Unitized &amp; Other Statistics'!BF$8, 'Pivot Tables'!$B$32:$BF$32, 0))+INDEX('Pivot Tables'!$B$34:$BF$34, 1, MATCH('Unitized &amp; Other Statistics'!BF$8, 'Pivot Tables'!$B$32:$BF$32, 0))+INDEX('Pivot Tables'!$B$35:$BF$35, 1, MATCH('Unitized &amp; Other Statistics'!BF$8, 'Pivot Tables'!$B$32:$BF$32, 0)))/INDEX('Pivot Tables'!$B$68:$BF$68, 1, MATCH('Unitized &amp; Other Statistics'!BF$8, 'Pivot Tables'!$B$67:$BF$67, 0)),"")</f>
        <v>3.0716562270944082E-2</v>
      </c>
      <c r="BG20" s="37">
        <f>IFERROR((INDEX('Pivot Tables'!$B$33:$BF$33, 1, MATCH('Unitized &amp; Other Statistics'!BG$8, 'Pivot Tables'!$B$32:$BF$32, 0))+INDEX('Pivot Tables'!$B$34:$BF$34, 1, MATCH('Unitized &amp; Other Statistics'!BG$8, 'Pivot Tables'!$B$32:$BF$32, 0))+INDEX('Pivot Tables'!$B$35:$BF$35, 1, MATCH('Unitized &amp; Other Statistics'!BG$8, 'Pivot Tables'!$B$32:$BF$32, 0)))/INDEX('Pivot Tables'!$B$68:$BF$68, 1, MATCH('Unitized &amp; Other Statistics'!BG$8, 'Pivot Tables'!$B$67:$BF$67, 0)),"")</f>
        <v>2.5382284274408896E-2</v>
      </c>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c r="XEU20" s="14"/>
      <c r="XEV20" s="14"/>
      <c r="XEW20" s="14"/>
      <c r="XEX20" s="14"/>
      <c r="XEY20" s="14"/>
      <c r="XEZ20" s="14"/>
      <c r="XFA20" s="14"/>
      <c r="XFB20" s="14"/>
      <c r="XFC20" s="14"/>
      <c r="XFD20" s="14"/>
    </row>
    <row r="21" spans="2:16384" x14ac:dyDescent="0.3">
      <c r="B21" s="6"/>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c r="XEY21" s="13"/>
      <c r="XEZ21" s="13"/>
      <c r="XFA21" s="13"/>
      <c r="XFB21" s="13"/>
      <c r="XFC21" s="13"/>
      <c r="XFD21" s="13"/>
    </row>
    <row r="22" spans="2:16384" x14ac:dyDescent="0.3">
      <c r="B22" s="7" t="s">
        <v>492</v>
      </c>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c r="BFG22" s="13"/>
      <c r="BFH22" s="13"/>
      <c r="BFI22" s="13"/>
      <c r="BFJ22" s="13"/>
      <c r="BFK22" s="13"/>
      <c r="BFL22" s="13"/>
      <c r="BFM22" s="13"/>
      <c r="BFN22" s="13"/>
      <c r="BFO22" s="13"/>
      <c r="BFP22" s="13"/>
      <c r="BFQ22" s="13"/>
      <c r="BFR22" s="13"/>
      <c r="BFS22" s="13"/>
      <c r="BFT22" s="13"/>
      <c r="BFU22" s="13"/>
      <c r="BFV22" s="13"/>
      <c r="BFW22" s="13"/>
      <c r="BFX22" s="13"/>
      <c r="BFY22" s="13"/>
      <c r="BFZ22" s="13"/>
      <c r="BGA22" s="13"/>
      <c r="BGB22" s="13"/>
      <c r="BGC22" s="13"/>
      <c r="BGD22" s="13"/>
      <c r="BGE22" s="13"/>
      <c r="BGF22" s="13"/>
      <c r="BGG22" s="13"/>
      <c r="BGH22" s="13"/>
      <c r="BGI22" s="13"/>
      <c r="BGJ22" s="13"/>
      <c r="BGK22" s="13"/>
      <c r="BGL22" s="13"/>
      <c r="BGM22" s="13"/>
      <c r="BGN22" s="13"/>
      <c r="BGO22" s="13"/>
      <c r="BGP22" s="13"/>
      <c r="BGQ22" s="13"/>
      <c r="BGR22" s="13"/>
      <c r="BGS22" s="13"/>
      <c r="BGT22" s="13"/>
      <c r="BGU22" s="13"/>
      <c r="BGV22" s="13"/>
      <c r="BGW22" s="13"/>
      <c r="BGX22" s="13"/>
      <c r="BGY22" s="13"/>
      <c r="BGZ22" s="13"/>
      <c r="BHA22" s="13"/>
      <c r="BHB22" s="13"/>
      <c r="BHC22" s="13"/>
      <c r="BHD22" s="13"/>
      <c r="BHE22" s="13"/>
      <c r="BHF22" s="13"/>
      <c r="BHG22" s="13"/>
      <c r="BHH22" s="13"/>
      <c r="BHI22" s="13"/>
      <c r="BHJ22" s="13"/>
      <c r="BHK22" s="13"/>
      <c r="BHL22" s="13"/>
      <c r="BHM22" s="13"/>
      <c r="BHN22" s="13"/>
      <c r="BHO22" s="13"/>
      <c r="BHP22" s="13"/>
      <c r="BHQ22" s="13"/>
      <c r="BHR22" s="13"/>
      <c r="BHS22" s="13"/>
      <c r="BHT22" s="13"/>
      <c r="BHU22" s="13"/>
      <c r="BHV22" s="13"/>
      <c r="BHW22" s="13"/>
      <c r="BHX22" s="13"/>
      <c r="BHY22" s="13"/>
      <c r="BHZ22" s="13"/>
      <c r="BIA22" s="13"/>
      <c r="BIB22" s="13"/>
      <c r="BIC22" s="13"/>
      <c r="BID22" s="13"/>
      <c r="BIE22" s="13"/>
      <c r="BIF22" s="13"/>
      <c r="BIG22" s="13"/>
      <c r="BIH22" s="13"/>
      <c r="BII22" s="13"/>
      <c r="BIJ22" s="13"/>
      <c r="BIK22" s="13"/>
      <c r="BIL22" s="13"/>
      <c r="BIM22" s="13"/>
      <c r="BIN22" s="13"/>
      <c r="BIO22" s="13"/>
      <c r="BIP22" s="13"/>
      <c r="BIQ22" s="13"/>
      <c r="BIR22" s="13"/>
      <c r="BIS22" s="13"/>
      <c r="BIT22" s="13"/>
      <c r="BIU22" s="13"/>
      <c r="BIV22" s="13"/>
      <c r="BIW22" s="13"/>
      <c r="BIX22" s="13"/>
      <c r="BIY22" s="13"/>
      <c r="BIZ22" s="13"/>
      <c r="BJA22" s="13"/>
      <c r="BJB22" s="13"/>
      <c r="BJC22" s="13"/>
      <c r="BJD22" s="13"/>
      <c r="BJE22" s="13"/>
      <c r="BJF22" s="13"/>
      <c r="BJG22" s="13"/>
      <c r="BJH22" s="13"/>
      <c r="BJI22" s="13"/>
      <c r="BJJ22" s="13"/>
      <c r="BJK22" s="13"/>
      <c r="BJL22" s="13"/>
      <c r="BJM22" s="13"/>
      <c r="BJN22" s="13"/>
      <c r="BJO22" s="13"/>
      <c r="BJP22" s="13"/>
      <c r="BJQ22" s="13"/>
      <c r="BJR22" s="13"/>
      <c r="BJS22" s="13"/>
      <c r="BJT22" s="13"/>
      <c r="BJU22" s="13"/>
      <c r="BJV22" s="13"/>
      <c r="BJW22" s="13"/>
      <c r="BJX22" s="13"/>
      <c r="BJY22" s="13"/>
      <c r="BJZ22" s="13"/>
      <c r="BKA22" s="13"/>
      <c r="BKB22" s="13"/>
      <c r="BKC22" s="13"/>
      <c r="BKD22" s="13"/>
      <c r="BKE22" s="13"/>
      <c r="BKF22" s="13"/>
      <c r="BKG22" s="13"/>
      <c r="BKH22" s="13"/>
      <c r="BKI22" s="13"/>
      <c r="BKJ22" s="13"/>
      <c r="BKK22" s="13"/>
      <c r="BKL22" s="13"/>
      <c r="BKM22" s="13"/>
      <c r="BKN22" s="13"/>
      <c r="BKO22" s="13"/>
      <c r="BKP22" s="13"/>
      <c r="BKQ22" s="13"/>
      <c r="BKR22" s="13"/>
      <c r="BKS22" s="13"/>
      <c r="BKT22" s="13"/>
      <c r="BKU22" s="13"/>
      <c r="BKV22" s="13"/>
      <c r="BKW22" s="13"/>
      <c r="BKX22" s="13"/>
      <c r="BKY22" s="13"/>
      <c r="BKZ22" s="13"/>
      <c r="BLA22" s="13"/>
      <c r="BLB22" s="13"/>
      <c r="BLC22" s="13"/>
      <c r="BLD22" s="13"/>
      <c r="BLE22" s="13"/>
      <c r="BLF22" s="13"/>
      <c r="BLG22" s="13"/>
      <c r="BLH22" s="13"/>
      <c r="BLI22" s="13"/>
      <c r="BLJ22" s="13"/>
      <c r="BLK22" s="13"/>
      <c r="BLL22" s="13"/>
      <c r="BLM22" s="13"/>
      <c r="BLN22" s="13"/>
      <c r="BLO22" s="13"/>
      <c r="BLP22" s="13"/>
      <c r="BLQ22" s="13"/>
      <c r="BLR22" s="13"/>
      <c r="BLS22" s="13"/>
      <c r="BLT22" s="13"/>
      <c r="BLU22" s="13"/>
      <c r="BLV22" s="13"/>
      <c r="BLW22" s="13"/>
      <c r="BLX22" s="13"/>
      <c r="BLY22" s="13"/>
      <c r="BLZ22" s="13"/>
      <c r="BMA22" s="13"/>
      <c r="BMB22" s="13"/>
      <c r="BMC22" s="13"/>
      <c r="BMD22" s="13"/>
      <c r="BME22" s="13"/>
      <c r="BMF22" s="13"/>
      <c r="BMG22" s="13"/>
      <c r="BMH22" s="13"/>
      <c r="BMI22" s="13"/>
      <c r="BMJ22" s="13"/>
      <c r="BMK22" s="13"/>
      <c r="BML22" s="13"/>
      <c r="BMM22" s="13"/>
      <c r="BMN22" s="13"/>
      <c r="BMO22" s="13"/>
      <c r="BMP22" s="13"/>
      <c r="BMQ22" s="13"/>
      <c r="BMR22" s="13"/>
      <c r="BMS22" s="13"/>
      <c r="BMT22" s="13"/>
      <c r="BMU22" s="13"/>
      <c r="BMV22" s="13"/>
      <c r="BMW22" s="13"/>
      <c r="BMX22" s="13"/>
      <c r="BMY22" s="13"/>
      <c r="BMZ22" s="13"/>
      <c r="BNA22" s="13"/>
      <c r="BNB22" s="13"/>
      <c r="BNC22" s="13"/>
      <c r="BND22" s="13"/>
      <c r="BNE22" s="13"/>
      <c r="BNF22" s="13"/>
      <c r="BNG22" s="13"/>
      <c r="BNH22" s="13"/>
      <c r="BNI22" s="13"/>
      <c r="BNJ22" s="13"/>
      <c r="BNK22" s="13"/>
      <c r="BNL22" s="13"/>
      <c r="BNM22" s="13"/>
      <c r="BNN22" s="13"/>
      <c r="BNO22" s="13"/>
      <c r="BNP22" s="13"/>
      <c r="BNQ22" s="13"/>
      <c r="BNR22" s="13"/>
      <c r="BNS22" s="13"/>
      <c r="BNT22" s="13"/>
      <c r="BNU22" s="13"/>
      <c r="BNV22" s="13"/>
      <c r="BNW22" s="13"/>
      <c r="BNX22" s="13"/>
      <c r="BNY22" s="13"/>
      <c r="BNZ22" s="13"/>
      <c r="BOA22" s="13"/>
      <c r="BOB22" s="13"/>
      <c r="BOC22" s="13"/>
      <c r="BOD22" s="13"/>
      <c r="BOE22" s="13"/>
      <c r="BOF22" s="13"/>
      <c r="BOG22" s="13"/>
      <c r="BOH22" s="13"/>
      <c r="BOI22" s="13"/>
      <c r="BOJ22" s="13"/>
      <c r="BOK22" s="13"/>
      <c r="BOL22" s="13"/>
      <c r="BOM22" s="13"/>
      <c r="BON22" s="13"/>
      <c r="BOO22" s="13"/>
      <c r="BOP22" s="13"/>
      <c r="BOQ22" s="13"/>
      <c r="BOR22" s="13"/>
      <c r="BOS22" s="13"/>
      <c r="BOT22" s="13"/>
      <c r="BOU22" s="13"/>
      <c r="BOV22" s="13"/>
      <c r="BOW22" s="13"/>
      <c r="BOX22" s="13"/>
      <c r="BOY22" s="13"/>
      <c r="BOZ22" s="13"/>
      <c r="BPA22" s="13"/>
      <c r="BPB22" s="13"/>
      <c r="BPC22" s="13"/>
      <c r="BPD22" s="13"/>
      <c r="BPE22" s="13"/>
      <c r="BPF22" s="13"/>
      <c r="BPG22" s="13"/>
      <c r="BPH22" s="13"/>
      <c r="BPI22" s="13"/>
      <c r="BPJ22" s="13"/>
      <c r="BPK22" s="13"/>
      <c r="BPL22" s="13"/>
      <c r="BPM22" s="13"/>
      <c r="BPN22" s="13"/>
      <c r="BPO22" s="13"/>
      <c r="BPP22" s="13"/>
      <c r="BPQ22" s="13"/>
      <c r="BPR22" s="13"/>
      <c r="BPS22" s="13"/>
      <c r="BPT22" s="13"/>
      <c r="BPU22" s="13"/>
      <c r="BPV22" s="13"/>
      <c r="BPW22" s="13"/>
      <c r="BPX22" s="13"/>
      <c r="BPY22" s="13"/>
      <c r="BPZ22" s="13"/>
      <c r="BQA22" s="13"/>
      <c r="BQB22" s="13"/>
      <c r="BQC22" s="13"/>
      <c r="BQD22" s="13"/>
      <c r="BQE22" s="13"/>
      <c r="BQF22" s="13"/>
      <c r="BQG22" s="13"/>
      <c r="BQH22" s="13"/>
      <c r="BQI22" s="13"/>
      <c r="BQJ22" s="13"/>
      <c r="BQK22" s="13"/>
      <c r="BQL22" s="13"/>
      <c r="BQM22" s="13"/>
      <c r="BQN22" s="13"/>
      <c r="BQO22" s="13"/>
      <c r="BQP22" s="13"/>
      <c r="BQQ22" s="13"/>
      <c r="BQR22" s="13"/>
      <c r="BQS22" s="13"/>
      <c r="BQT22" s="13"/>
      <c r="BQU22" s="13"/>
      <c r="BQV22" s="13"/>
      <c r="BQW22" s="13"/>
      <c r="BQX22" s="13"/>
      <c r="BQY22" s="13"/>
      <c r="BQZ22" s="13"/>
      <c r="BRA22" s="13"/>
      <c r="BRB22" s="13"/>
      <c r="BRC22" s="13"/>
      <c r="BRD22" s="13"/>
      <c r="BRE22" s="13"/>
      <c r="BRF22" s="13"/>
      <c r="BRG22" s="13"/>
      <c r="BRH22" s="13"/>
      <c r="BRI22" s="13"/>
      <c r="BRJ22" s="13"/>
      <c r="BRK22" s="13"/>
      <c r="BRL22" s="13"/>
      <c r="BRM22" s="13"/>
      <c r="BRN22" s="13"/>
      <c r="BRO22" s="13"/>
      <c r="BRP22" s="13"/>
      <c r="BRQ22" s="13"/>
      <c r="BRR22" s="13"/>
      <c r="BRS22" s="13"/>
      <c r="BRT22" s="13"/>
      <c r="BRU22" s="13"/>
      <c r="BRV22" s="13"/>
      <c r="BRW22" s="13"/>
      <c r="BRX22" s="13"/>
      <c r="BRY22" s="13"/>
      <c r="BRZ22" s="13"/>
      <c r="BSA22" s="13"/>
      <c r="BSB22" s="13"/>
      <c r="BSC22" s="13"/>
      <c r="BSD22" s="13"/>
      <c r="BSE22" s="13"/>
      <c r="BSF22" s="13"/>
      <c r="BSG22" s="13"/>
      <c r="BSH22" s="13"/>
      <c r="BSI22" s="13"/>
      <c r="BSJ22" s="13"/>
      <c r="BSK22" s="13"/>
      <c r="BSL22" s="13"/>
      <c r="BSM22" s="13"/>
      <c r="BSN22" s="13"/>
      <c r="BSO22" s="13"/>
      <c r="BSP22" s="13"/>
      <c r="BSQ22" s="13"/>
      <c r="BSR22" s="13"/>
      <c r="BSS22" s="13"/>
      <c r="BST22" s="13"/>
      <c r="BSU22" s="13"/>
      <c r="BSV22" s="13"/>
      <c r="BSW22" s="13"/>
      <c r="BSX22" s="13"/>
      <c r="BSY22" s="13"/>
      <c r="BSZ22" s="13"/>
      <c r="BTA22" s="13"/>
      <c r="BTB22" s="13"/>
      <c r="BTC22" s="13"/>
      <c r="BTD22" s="13"/>
      <c r="BTE22" s="13"/>
      <c r="BTF22" s="13"/>
      <c r="BTG22" s="13"/>
      <c r="BTH22" s="13"/>
      <c r="BTI22" s="13"/>
      <c r="BTJ22" s="13"/>
      <c r="BTK22" s="13"/>
      <c r="BTL22" s="13"/>
      <c r="BTM22" s="13"/>
      <c r="BTN22" s="13"/>
      <c r="BTO22" s="13"/>
      <c r="BTP22" s="13"/>
      <c r="BTQ22" s="13"/>
      <c r="BTR22" s="13"/>
      <c r="BTS22" s="13"/>
      <c r="BTT22" s="13"/>
      <c r="BTU22" s="13"/>
      <c r="BTV22" s="13"/>
      <c r="BTW22" s="13"/>
      <c r="BTX22" s="13"/>
      <c r="BTY22" s="13"/>
      <c r="BTZ22" s="13"/>
      <c r="BUA22" s="13"/>
      <c r="BUB22" s="13"/>
      <c r="BUC22" s="13"/>
      <c r="BUD22" s="13"/>
      <c r="BUE22" s="13"/>
      <c r="BUF22" s="13"/>
      <c r="BUG22" s="13"/>
      <c r="BUH22" s="13"/>
      <c r="BUI22" s="13"/>
      <c r="BUJ22" s="13"/>
      <c r="BUK22" s="13"/>
      <c r="BUL22" s="13"/>
      <c r="BUM22" s="13"/>
      <c r="BUN22" s="13"/>
      <c r="BUO22" s="13"/>
      <c r="BUP22" s="13"/>
      <c r="BUQ22" s="13"/>
      <c r="BUR22" s="13"/>
      <c r="BUS22" s="13"/>
      <c r="BUT22" s="13"/>
      <c r="BUU22" s="13"/>
      <c r="BUV22" s="13"/>
      <c r="BUW22" s="13"/>
      <c r="BUX22" s="13"/>
      <c r="BUY22" s="13"/>
      <c r="BUZ22" s="13"/>
      <c r="BVA22" s="13"/>
      <c r="BVB22" s="13"/>
      <c r="BVC22" s="13"/>
      <c r="BVD22" s="13"/>
      <c r="BVE22" s="13"/>
      <c r="BVF22" s="13"/>
      <c r="BVG22" s="13"/>
      <c r="BVH22" s="13"/>
      <c r="BVI22" s="13"/>
      <c r="BVJ22" s="13"/>
      <c r="BVK22" s="13"/>
      <c r="BVL22" s="13"/>
      <c r="BVM22" s="13"/>
      <c r="BVN22" s="13"/>
      <c r="BVO22" s="13"/>
      <c r="BVP22" s="13"/>
      <c r="BVQ22" s="13"/>
      <c r="BVR22" s="13"/>
      <c r="BVS22" s="13"/>
      <c r="BVT22" s="13"/>
      <c r="BVU22" s="13"/>
      <c r="BVV22" s="13"/>
      <c r="BVW22" s="13"/>
      <c r="BVX22" s="13"/>
      <c r="BVY22" s="13"/>
      <c r="BVZ22" s="13"/>
      <c r="BWA22" s="13"/>
      <c r="BWB22" s="13"/>
      <c r="BWC22" s="13"/>
      <c r="BWD22" s="13"/>
      <c r="BWE22" s="13"/>
      <c r="BWF22" s="13"/>
      <c r="BWG22" s="13"/>
      <c r="BWH22" s="13"/>
      <c r="BWI22" s="13"/>
      <c r="BWJ22" s="13"/>
      <c r="BWK22" s="13"/>
      <c r="BWL22" s="13"/>
      <c r="BWM22" s="13"/>
      <c r="BWN22" s="13"/>
      <c r="BWO22" s="13"/>
      <c r="BWP22" s="13"/>
      <c r="BWQ22" s="13"/>
      <c r="BWR22" s="13"/>
      <c r="BWS22" s="13"/>
      <c r="BWT22" s="13"/>
      <c r="BWU22" s="13"/>
      <c r="BWV22" s="13"/>
      <c r="BWW22" s="13"/>
      <c r="BWX22" s="13"/>
      <c r="BWY22" s="13"/>
      <c r="BWZ22" s="13"/>
      <c r="BXA22" s="13"/>
      <c r="BXB22" s="13"/>
      <c r="BXC22" s="13"/>
      <c r="BXD22" s="13"/>
      <c r="BXE22" s="13"/>
      <c r="BXF22" s="13"/>
      <c r="BXG22" s="13"/>
      <c r="BXH22" s="13"/>
      <c r="BXI22" s="13"/>
      <c r="BXJ22" s="13"/>
      <c r="BXK22" s="13"/>
      <c r="BXL22" s="13"/>
      <c r="BXM22" s="13"/>
      <c r="BXN22" s="13"/>
      <c r="BXO22" s="13"/>
      <c r="BXP22" s="13"/>
      <c r="BXQ22" s="13"/>
      <c r="BXR22" s="13"/>
      <c r="BXS22" s="13"/>
      <c r="BXT22" s="13"/>
      <c r="BXU22" s="13"/>
      <c r="BXV22" s="13"/>
      <c r="BXW22" s="13"/>
      <c r="BXX22" s="13"/>
      <c r="BXY22" s="13"/>
      <c r="BXZ22" s="13"/>
      <c r="BYA22" s="13"/>
      <c r="BYB22" s="13"/>
      <c r="BYC22" s="13"/>
      <c r="BYD22" s="13"/>
      <c r="BYE22" s="13"/>
      <c r="BYF22" s="13"/>
      <c r="BYG22" s="13"/>
      <c r="BYH22" s="13"/>
      <c r="BYI22" s="13"/>
      <c r="BYJ22" s="13"/>
      <c r="BYK22" s="13"/>
      <c r="BYL22" s="13"/>
      <c r="BYM22" s="13"/>
      <c r="BYN22" s="13"/>
      <c r="BYO22" s="13"/>
      <c r="BYP22" s="13"/>
      <c r="BYQ22" s="13"/>
      <c r="BYR22" s="13"/>
      <c r="BYS22" s="13"/>
      <c r="BYT22" s="13"/>
      <c r="BYU22" s="13"/>
      <c r="BYV22" s="13"/>
      <c r="BYW22" s="13"/>
      <c r="BYX22" s="13"/>
      <c r="BYY22" s="13"/>
      <c r="BYZ22" s="13"/>
      <c r="BZA22" s="13"/>
      <c r="BZB22" s="13"/>
      <c r="BZC22" s="13"/>
      <c r="BZD22" s="13"/>
      <c r="BZE22" s="13"/>
      <c r="BZF22" s="13"/>
      <c r="BZG22" s="13"/>
      <c r="BZH22" s="13"/>
      <c r="BZI22" s="13"/>
      <c r="BZJ22" s="13"/>
      <c r="BZK22" s="13"/>
      <c r="BZL22" s="13"/>
      <c r="BZM22" s="13"/>
      <c r="BZN22" s="13"/>
      <c r="BZO22" s="13"/>
      <c r="BZP22" s="13"/>
      <c r="BZQ22" s="13"/>
      <c r="BZR22" s="13"/>
      <c r="BZS22" s="13"/>
      <c r="BZT22" s="13"/>
      <c r="BZU22" s="13"/>
      <c r="BZV22" s="13"/>
      <c r="BZW22" s="13"/>
      <c r="BZX22" s="13"/>
      <c r="BZY22" s="13"/>
      <c r="BZZ22" s="13"/>
      <c r="CAA22" s="13"/>
      <c r="CAB22" s="13"/>
      <c r="CAC22" s="13"/>
      <c r="CAD22" s="13"/>
      <c r="CAE22" s="13"/>
      <c r="CAF22" s="13"/>
      <c r="CAG22" s="13"/>
      <c r="CAH22" s="13"/>
      <c r="CAI22" s="13"/>
      <c r="CAJ22" s="13"/>
      <c r="CAK22" s="13"/>
      <c r="CAL22" s="13"/>
      <c r="CAM22" s="13"/>
      <c r="CAN22" s="13"/>
      <c r="CAO22" s="13"/>
      <c r="CAP22" s="13"/>
      <c r="CAQ22" s="13"/>
      <c r="CAR22" s="13"/>
      <c r="CAS22" s="13"/>
      <c r="CAT22" s="13"/>
      <c r="CAU22" s="13"/>
      <c r="CAV22" s="13"/>
      <c r="CAW22" s="13"/>
      <c r="CAX22" s="13"/>
      <c r="CAY22" s="13"/>
      <c r="CAZ22" s="13"/>
      <c r="CBA22" s="13"/>
      <c r="CBB22" s="13"/>
      <c r="CBC22" s="13"/>
      <c r="CBD22" s="13"/>
      <c r="CBE22" s="13"/>
      <c r="CBF22" s="13"/>
      <c r="CBG22" s="13"/>
      <c r="CBH22" s="13"/>
      <c r="CBI22" s="13"/>
      <c r="CBJ22" s="13"/>
      <c r="CBK22" s="13"/>
      <c r="CBL22" s="13"/>
      <c r="CBM22" s="13"/>
      <c r="CBN22" s="13"/>
      <c r="CBO22" s="13"/>
      <c r="CBP22" s="13"/>
      <c r="CBQ22" s="13"/>
      <c r="CBR22" s="13"/>
      <c r="CBS22" s="13"/>
      <c r="CBT22" s="13"/>
      <c r="CBU22" s="13"/>
      <c r="CBV22" s="13"/>
      <c r="CBW22" s="13"/>
      <c r="CBX22" s="13"/>
      <c r="CBY22" s="13"/>
      <c r="CBZ22" s="13"/>
      <c r="CCA22" s="13"/>
      <c r="CCB22" s="13"/>
      <c r="CCC22" s="13"/>
      <c r="CCD22" s="13"/>
      <c r="CCE22" s="13"/>
      <c r="CCF22" s="13"/>
      <c r="CCG22" s="13"/>
      <c r="CCH22" s="13"/>
      <c r="CCI22" s="13"/>
      <c r="CCJ22" s="13"/>
      <c r="CCK22" s="13"/>
      <c r="CCL22" s="13"/>
      <c r="CCM22" s="13"/>
      <c r="CCN22" s="13"/>
      <c r="CCO22" s="13"/>
      <c r="CCP22" s="13"/>
      <c r="CCQ22" s="13"/>
      <c r="CCR22" s="13"/>
      <c r="CCS22" s="13"/>
      <c r="CCT22" s="13"/>
      <c r="CCU22" s="13"/>
      <c r="CCV22" s="13"/>
      <c r="CCW22" s="13"/>
      <c r="CCX22" s="13"/>
      <c r="CCY22" s="13"/>
      <c r="CCZ22" s="13"/>
      <c r="CDA22" s="13"/>
      <c r="CDB22" s="13"/>
      <c r="CDC22" s="13"/>
      <c r="CDD22" s="13"/>
      <c r="CDE22" s="13"/>
      <c r="CDF22" s="13"/>
      <c r="CDG22" s="13"/>
      <c r="CDH22" s="13"/>
      <c r="CDI22" s="13"/>
      <c r="CDJ22" s="13"/>
      <c r="CDK22" s="13"/>
      <c r="CDL22" s="13"/>
      <c r="CDM22" s="13"/>
      <c r="CDN22" s="13"/>
      <c r="CDO22" s="13"/>
      <c r="CDP22" s="13"/>
      <c r="CDQ22" s="13"/>
      <c r="CDR22" s="13"/>
      <c r="CDS22" s="13"/>
      <c r="CDT22" s="13"/>
      <c r="CDU22" s="13"/>
      <c r="CDV22" s="13"/>
      <c r="CDW22" s="13"/>
      <c r="CDX22" s="13"/>
      <c r="CDY22" s="13"/>
      <c r="CDZ22" s="13"/>
      <c r="CEA22" s="13"/>
      <c r="CEB22" s="13"/>
      <c r="CEC22" s="13"/>
      <c r="CED22" s="13"/>
      <c r="CEE22" s="13"/>
      <c r="CEF22" s="13"/>
      <c r="CEG22" s="13"/>
      <c r="CEH22" s="13"/>
      <c r="CEI22" s="13"/>
      <c r="CEJ22" s="13"/>
      <c r="CEK22" s="13"/>
      <c r="CEL22" s="13"/>
      <c r="CEM22" s="13"/>
      <c r="CEN22" s="13"/>
      <c r="CEO22" s="13"/>
      <c r="CEP22" s="13"/>
      <c r="CEQ22" s="13"/>
      <c r="CER22" s="13"/>
      <c r="CES22" s="13"/>
      <c r="CET22" s="13"/>
      <c r="CEU22" s="13"/>
      <c r="CEV22" s="13"/>
      <c r="CEW22" s="13"/>
      <c r="CEX22" s="13"/>
      <c r="CEY22" s="13"/>
      <c r="CEZ22" s="13"/>
      <c r="CFA22" s="13"/>
      <c r="CFB22" s="13"/>
      <c r="CFC22" s="13"/>
      <c r="CFD22" s="13"/>
      <c r="CFE22" s="13"/>
      <c r="CFF22" s="13"/>
      <c r="CFG22" s="13"/>
      <c r="CFH22" s="13"/>
      <c r="CFI22" s="13"/>
      <c r="CFJ22" s="13"/>
      <c r="CFK22" s="13"/>
      <c r="CFL22" s="13"/>
      <c r="CFM22" s="13"/>
      <c r="CFN22" s="13"/>
      <c r="CFO22" s="13"/>
      <c r="CFP22" s="13"/>
      <c r="CFQ22" s="13"/>
      <c r="CFR22" s="13"/>
      <c r="CFS22" s="13"/>
      <c r="CFT22" s="13"/>
      <c r="CFU22" s="13"/>
      <c r="CFV22" s="13"/>
      <c r="CFW22" s="13"/>
      <c r="CFX22" s="13"/>
      <c r="CFY22" s="13"/>
      <c r="CFZ22" s="13"/>
      <c r="CGA22" s="13"/>
      <c r="CGB22" s="13"/>
      <c r="CGC22" s="13"/>
      <c r="CGD22" s="13"/>
      <c r="CGE22" s="13"/>
      <c r="CGF22" s="13"/>
      <c r="CGG22" s="13"/>
      <c r="CGH22" s="13"/>
      <c r="CGI22" s="13"/>
      <c r="CGJ22" s="13"/>
      <c r="CGK22" s="13"/>
      <c r="CGL22" s="13"/>
      <c r="CGM22" s="13"/>
      <c r="CGN22" s="13"/>
      <c r="CGO22" s="13"/>
      <c r="CGP22" s="13"/>
      <c r="CGQ22" s="13"/>
      <c r="CGR22" s="13"/>
      <c r="CGS22" s="13"/>
      <c r="CGT22" s="13"/>
      <c r="CGU22" s="13"/>
      <c r="CGV22" s="13"/>
      <c r="CGW22" s="13"/>
      <c r="CGX22" s="13"/>
      <c r="CGY22" s="13"/>
      <c r="CGZ22" s="13"/>
      <c r="CHA22" s="13"/>
      <c r="CHB22" s="13"/>
      <c r="CHC22" s="13"/>
      <c r="CHD22" s="13"/>
      <c r="CHE22" s="13"/>
      <c r="CHF22" s="13"/>
      <c r="CHG22" s="13"/>
      <c r="CHH22" s="13"/>
      <c r="CHI22" s="13"/>
      <c r="CHJ22" s="13"/>
      <c r="CHK22" s="13"/>
      <c r="CHL22" s="13"/>
      <c r="CHM22" s="13"/>
      <c r="CHN22" s="13"/>
      <c r="CHO22" s="13"/>
      <c r="CHP22" s="13"/>
      <c r="CHQ22" s="13"/>
      <c r="CHR22" s="13"/>
      <c r="CHS22" s="13"/>
      <c r="CHT22" s="13"/>
      <c r="CHU22" s="13"/>
      <c r="CHV22" s="13"/>
      <c r="CHW22" s="13"/>
      <c r="CHX22" s="13"/>
      <c r="CHY22" s="13"/>
      <c r="CHZ22" s="13"/>
      <c r="CIA22" s="13"/>
      <c r="CIB22" s="13"/>
      <c r="CIC22" s="13"/>
      <c r="CID22" s="13"/>
      <c r="CIE22" s="13"/>
      <c r="CIF22" s="13"/>
      <c r="CIG22" s="13"/>
      <c r="CIH22" s="13"/>
      <c r="CII22" s="13"/>
      <c r="CIJ22" s="13"/>
      <c r="CIK22" s="13"/>
      <c r="CIL22" s="13"/>
      <c r="CIM22" s="13"/>
      <c r="CIN22" s="13"/>
      <c r="CIO22" s="13"/>
      <c r="CIP22" s="13"/>
      <c r="CIQ22" s="13"/>
      <c r="CIR22" s="13"/>
      <c r="CIS22" s="13"/>
      <c r="CIT22" s="13"/>
      <c r="CIU22" s="13"/>
      <c r="CIV22" s="13"/>
      <c r="CIW22" s="13"/>
      <c r="CIX22" s="13"/>
      <c r="CIY22" s="13"/>
      <c r="CIZ22" s="13"/>
      <c r="CJA22" s="13"/>
      <c r="CJB22" s="13"/>
      <c r="CJC22" s="13"/>
      <c r="CJD22" s="13"/>
      <c r="CJE22" s="13"/>
      <c r="CJF22" s="13"/>
      <c r="CJG22" s="13"/>
      <c r="CJH22" s="13"/>
      <c r="CJI22" s="13"/>
      <c r="CJJ22" s="13"/>
      <c r="CJK22" s="13"/>
      <c r="CJL22" s="13"/>
      <c r="CJM22" s="13"/>
      <c r="CJN22" s="13"/>
      <c r="CJO22" s="13"/>
      <c r="CJP22" s="13"/>
      <c r="CJQ22" s="13"/>
      <c r="CJR22" s="13"/>
      <c r="CJS22" s="13"/>
      <c r="CJT22" s="13"/>
      <c r="CJU22" s="13"/>
      <c r="CJV22" s="13"/>
      <c r="CJW22" s="13"/>
      <c r="CJX22" s="13"/>
      <c r="CJY22" s="13"/>
      <c r="CJZ22" s="13"/>
      <c r="CKA22" s="13"/>
      <c r="CKB22" s="13"/>
      <c r="CKC22" s="13"/>
      <c r="CKD22" s="13"/>
      <c r="CKE22" s="13"/>
      <c r="CKF22" s="13"/>
      <c r="CKG22" s="13"/>
      <c r="CKH22" s="13"/>
      <c r="CKI22" s="13"/>
      <c r="CKJ22" s="13"/>
      <c r="CKK22" s="13"/>
      <c r="CKL22" s="13"/>
      <c r="CKM22" s="13"/>
      <c r="CKN22" s="13"/>
      <c r="CKO22" s="13"/>
      <c r="CKP22" s="13"/>
      <c r="CKQ22" s="13"/>
      <c r="CKR22" s="13"/>
      <c r="CKS22" s="13"/>
      <c r="CKT22" s="13"/>
      <c r="CKU22" s="13"/>
      <c r="CKV22" s="13"/>
      <c r="CKW22" s="13"/>
      <c r="CKX22" s="13"/>
      <c r="CKY22" s="13"/>
      <c r="CKZ22" s="13"/>
      <c r="CLA22" s="13"/>
      <c r="CLB22" s="13"/>
      <c r="CLC22" s="13"/>
      <c r="CLD22" s="13"/>
      <c r="CLE22" s="13"/>
      <c r="CLF22" s="13"/>
      <c r="CLG22" s="13"/>
      <c r="CLH22" s="13"/>
      <c r="CLI22" s="13"/>
      <c r="CLJ22" s="13"/>
      <c r="CLK22" s="13"/>
      <c r="CLL22" s="13"/>
      <c r="CLM22" s="13"/>
      <c r="CLN22" s="13"/>
      <c r="CLO22" s="13"/>
      <c r="CLP22" s="13"/>
      <c r="CLQ22" s="13"/>
      <c r="CLR22" s="13"/>
      <c r="CLS22" s="13"/>
      <c r="CLT22" s="13"/>
      <c r="CLU22" s="13"/>
      <c r="CLV22" s="13"/>
      <c r="CLW22" s="13"/>
      <c r="CLX22" s="13"/>
      <c r="CLY22" s="13"/>
      <c r="CLZ22" s="13"/>
      <c r="CMA22" s="13"/>
      <c r="CMB22" s="13"/>
      <c r="CMC22" s="13"/>
      <c r="CMD22" s="13"/>
      <c r="CME22" s="13"/>
      <c r="CMF22" s="13"/>
      <c r="CMG22" s="13"/>
      <c r="CMH22" s="13"/>
      <c r="CMI22" s="13"/>
      <c r="CMJ22" s="13"/>
      <c r="CMK22" s="13"/>
      <c r="CML22" s="13"/>
      <c r="CMM22" s="13"/>
      <c r="CMN22" s="13"/>
      <c r="CMO22" s="13"/>
      <c r="CMP22" s="13"/>
      <c r="CMQ22" s="13"/>
      <c r="CMR22" s="13"/>
      <c r="CMS22" s="13"/>
      <c r="CMT22" s="13"/>
      <c r="CMU22" s="13"/>
      <c r="CMV22" s="13"/>
      <c r="CMW22" s="13"/>
      <c r="CMX22" s="13"/>
      <c r="CMY22" s="13"/>
      <c r="CMZ22" s="13"/>
      <c r="CNA22" s="13"/>
      <c r="CNB22" s="13"/>
      <c r="CNC22" s="13"/>
      <c r="CND22" s="13"/>
      <c r="CNE22" s="13"/>
      <c r="CNF22" s="13"/>
      <c r="CNG22" s="13"/>
      <c r="CNH22" s="13"/>
      <c r="CNI22" s="13"/>
      <c r="CNJ22" s="13"/>
      <c r="CNK22" s="13"/>
      <c r="CNL22" s="13"/>
      <c r="CNM22" s="13"/>
      <c r="CNN22" s="13"/>
      <c r="CNO22" s="13"/>
      <c r="CNP22" s="13"/>
      <c r="CNQ22" s="13"/>
      <c r="CNR22" s="13"/>
      <c r="CNS22" s="13"/>
      <c r="CNT22" s="13"/>
      <c r="CNU22" s="13"/>
      <c r="CNV22" s="13"/>
      <c r="CNW22" s="13"/>
      <c r="CNX22" s="13"/>
      <c r="CNY22" s="13"/>
      <c r="CNZ22" s="13"/>
      <c r="COA22" s="13"/>
      <c r="COB22" s="13"/>
      <c r="COC22" s="13"/>
      <c r="COD22" s="13"/>
      <c r="COE22" s="13"/>
      <c r="COF22" s="13"/>
      <c r="COG22" s="13"/>
      <c r="COH22" s="13"/>
      <c r="COI22" s="13"/>
      <c r="COJ22" s="13"/>
      <c r="COK22" s="13"/>
      <c r="COL22" s="13"/>
      <c r="COM22" s="13"/>
      <c r="CON22" s="13"/>
      <c r="COO22" s="13"/>
      <c r="COP22" s="13"/>
      <c r="COQ22" s="13"/>
      <c r="COR22" s="13"/>
      <c r="COS22" s="13"/>
      <c r="COT22" s="13"/>
      <c r="COU22" s="13"/>
      <c r="COV22" s="13"/>
      <c r="COW22" s="13"/>
      <c r="COX22" s="13"/>
      <c r="COY22" s="13"/>
      <c r="COZ22" s="13"/>
      <c r="CPA22" s="13"/>
      <c r="CPB22" s="13"/>
      <c r="CPC22" s="13"/>
      <c r="CPD22" s="13"/>
      <c r="CPE22" s="13"/>
      <c r="CPF22" s="13"/>
      <c r="CPG22" s="13"/>
      <c r="CPH22" s="13"/>
      <c r="CPI22" s="13"/>
      <c r="CPJ22" s="13"/>
      <c r="CPK22" s="13"/>
      <c r="CPL22" s="13"/>
      <c r="CPM22" s="13"/>
      <c r="CPN22" s="13"/>
      <c r="CPO22" s="13"/>
      <c r="CPP22" s="13"/>
      <c r="CPQ22" s="13"/>
      <c r="CPR22" s="13"/>
      <c r="CPS22" s="13"/>
      <c r="CPT22" s="13"/>
      <c r="CPU22" s="13"/>
      <c r="CPV22" s="13"/>
      <c r="CPW22" s="13"/>
      <c r="CPX22" s="13"/>
      <c r="CPY22" s="13"/>
      <c r="CPZ22" s="13"/>
      <c r="CQA22" s="13"/>
      <c r="CQB22" s="13"/>
      <c r="CQC22" s="13"/>
      <c r="CQD22" s="13"/>
      <c r="CQE22" s="13"/>
      <c r="CQF22" s="13"/>
      <c r="CQG22" s="13"/>
      <c r="CQH22" s="13"/>
      <c r="CQI22" s="13"/>
      <c r="CQJ22" s="13"/>
      <c r="CQK22" s="13"/>
      <c r="CQL22" s="13"/>
      <c r="CQM22" s="13"/>
      <c r="CQN22" s="13"/>
      <c r="CQO22" s="13"/>
      <c r="CQP22" s="13"/>
      <c r="CQQ22" s="13"/>
      <c r="CQR22" s="13"/>
      <c r="CQS22" s="13"/>
      <c r="CQT22" s="13"/>
      <c r="CQU22" s="13"/>
      <c r="CQV22" s="13"/>
      <c r="CQW22" s="13"/>
      <c r="CQX22" s="13"/>
      <c r="CQY22" s="13"/>
      <c r="CQZ22" s="13"/>
      <c r="CRA22" s="13"/>
      <c r="CRB22" s="13"/>
      <c r="CRC22" s="13"/>
      <c r="CRD22" s="13"/>
      <c r="CRE22" s="13"/>
      <c r="CRF22" s="13"/>
      <c r="CRG22" s="13"/>
      <c r="CRH22" s="13"/>
      <c r="CRI22" s="13"/>
      <c r="CRJ22" s="13"/>
      <c r="CRK22" s="13"/>
      <c r="CRL22" s="13"/>
      <c r="CRM22" s="13"/>
      <c r="CRN22" s="13"/>
      <c r="CRO22" s="13"/>
      <c r="CRP22" s="13"/>
      <c r="CRQ22" s="13"/>
      <c r="CRR22" s="13"/>
      <c r="CRS22" s="13"/>
      <c r="CRT22" s="13"/>
      <c r="CRU22" s="13"/>
      <c r="CRV22" s="13"/>
      <c r="CRW22" s="13"/>
      <c r="CRX22" s="13"/>
      <c r="CRY22" s="13"/>
      <c r="CRZ22" s="13"/>
      <c r="CSA22" s="13"/>
      <c r="CSB22" s="13"/>
      <c r="CSC22" s="13"/>
      <c r="CSD22" s="13"/>
      <c r="CSE22" s="13"/>
      <c r="CSF22" s="13"/>
      <c r="CSG22" s="13"/>
      <c r="CSH22" s="13"/>
      <c r="CSI22" s="13"/>
      <c r="CSJ22" s="13"/>
      <c r="CSK22" s="13"/>
      <c r="CSL22" s="13"/>
      <c r="CSM22" s="13"/>
      <c r="CSN22" s="13"/>
      <c r="CSO22" s="13"/>
      <c r="CSP22" s="13"/>
      <c r="CSQ22" s="13"/>
      <c r="CSR22" s="13"/>
      <c r="CSS22" s="13"/>
      <c r="CST22" s="13"/>
      <c r="CSU22" s="13"/>
      <c r="CSV22" s="13"/>
      <c r="CSW22" s="13"/>
      <c r="CSX22" s="13"/>
      <c r="CSY22" s="13"/>
      <c r="CSZ22" s="13"/>
      <c r="CTA22" s="13"/>
      <c r="CTB22" s="13"/>
      <c r="CTC22" s="13"/>
      <c r="CTD22" s="13"/>
      <c r="CTE22" s="13"/>
      <c r="CTF22" s="13"/>
      <c r="CTG22" s="13"/>
      <c r="CTH22" s="13"/>
      <c r="CTI22" s="13"/>
      <c r="CTJ22" s="13"/>
      <c r="CTK22" s="13"/>
      <c r="CTL22" s="13"/>
      <c r="CTM22" s="13"/>
      <c r="CTN22" s="13"/>
      <c r="CTO22" s="13"/>
      <c r="CTP22" s="13"/>
      <c r="CTQ22" s="13"/>
      <c r="CTR22" s="13"/>
      <c r="CTS22" s="13"/>
      <c r="CTT22" s="13"/>
      <c r="CTU22" s="13"/>
      <c r="CTV22" s="13"/>
      <c r="CTW22" s="13"/>
      <c r="CTX22" s="13"/>
      <c r="CTY22" s="13"/>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c r="XEY22" s="13"/>
      <c r="XEZ22" s="13"/>
      <c r="XFA22" s="13"/>
      <c r="XFB22" s="13"/>
      <c r="XFC22" s="13"/>
      <c r="XFD22" s="13"/>
    </row>
    <row r="23" spans="2:16384" x14ac:dyDescent="0.3">
      <c r="B23" s="6" t="s">
        <v>491</v>
      </c>
      <c r="C23" s="37">
        <f>ABS(IFERROR(INDEX('Pivot Tables'!$B$35:$BF$35, 1, MATCH('Unitized &amp; Other Statistics'!C$8, 'Pivot Tables'!$B$32:$BF$32, 0))/INDEX('Pivot Tables'!$B$12:$BF$12, 1, MATCH('Unitized &amp; Other Statistics'!C$8, 'Pivot Tables'!$B$6:$BF$6, 0)),""))</f>
        <v>2685.4690680977451</v>
      </c>
      <c r="D23" s="37">
        <f>ABS(IFERROR(INDEX('Pivot Tables'!$B$35:$BF$35, 1, MATCH('Unitized &amp; Other Statistics'!D$8, 'Pivot Tables'!$B$32:$BF$32, 0))/INDEX('Pivot Tables'!$B$12:$BF$12, 1, MATCH('Unitized &amp; Other Statistics'!D$8, 'Pivot Tables'!$B$6:$BF$6, 0)),""))</f>
        <v>2204.8642643330336</v>
      </c>
      <c r="E23" s="37">
        <f>ABS(IFERROR(INDEX('Pivot Tables'!$B$35:$BF$35, 1, MATCH('Unitized &amp; Other Statistics'!E$8, 'Pivot Tables'!$B$32:$BF$32, 0))/INDEX('Pivot Tables'!$B$12:$BF$12, 1, MATCH('Unitized &amp; Other Statistics'!E$8, 'Pivot Tables'!$B$6:$BF$6, 0)),""))</f>
        <v>2170.7791599752932</v>
      </c>
      <c r="F23" s="37">
        <f>ABS(IFERROR(INDEX('Pivot Tables'!$B$35:$BF$35, 1, MATCH('Unitized &amp; Other Statistics'!F$8, 'Pivot Tables'!$B$32:$BF$32, 0))/INDEX('Pivot Tables'!$B$12:$BF$12, 1, MATCH('Unitized &amp; Other Statistics'!F$8, 'Pivot Tables'!$B$6:$BF$6, 0)),""))</f>
        <v>2560.2383023557381</v>
      </c>
      <c r="G23" s="37">
        <f>ABS(IFERROR(INDEX('Pivot Tables'!$B$35:$BF$35, 1, MATCH('Unitized &amp; Other Statistics'!G$8, 'Pivot Tables'!$B$32:$BF$32, 0))/INDEX('Pivot Tables'!$B$12:$BF$12, 1, MATCH('Unitized &amp; Other Statistics'!G$8, 'Pivot Tables'!$B$6:$BF$6, 0)),""))</f>
        <v>2781.5446053817118</v>
      </c>
      <c r="H23" s="37">
        <f>ABS(IFERROR(INDEX('Pivot Tables'!$B$35:$BF$35, 1, MATCH('Unitized &amp; Other Statistics'!H$8, 'Pivot Tables'!$B$32:$BF$32, 0))/INDEX('Pivot Tables'!$B$12:$BF$12, 1, MATCH('Unitized &amp; Other Statistics'!H$8, 'Pivot Tables'!$B$6:$BF$6, 0)),""))</f>
        <v>2722.5861051467805</v>
      </c>
      <c r="I23" s="37">
        <f>ABS(IFERROR(INDEX('Pivot Tables'!$B$35:$BF$35, 1, MATCH('Unitized &amp; Other Statistics'!I$8, 'Pivot Tables'!$B$32:$BF$32, 0))/INDEX('Pivot Tables'!$B$12:$BF$12, 1, MATCH('Unitized &amp; Other Statistics'!I$8, 'Pivot Tables'!$B$6:$BF$6, 0)),""))</f>
        <v>1879.9961016610632</v>
      </c>
      <c r="J23" s="37">
        <f>ABS(IFERROR(INDEX('Pivot Tables'!$B$35:$BF$35, 1, MATCH('Unitized &amp; Other Statistics'!J$8, 'Pivot Tables'!$B$32:$BF$32, 0))/INDEX('Pivot Tables'!$B$12:$BF$12, 1, MATCH('Unitized &amp; Other Statistics'!J$8, 'Pivot Tables'!$B$6:$BF$6, 0)),""))</f>
        <v>2350.5528612051453</v>
      </c>
      <c r="K23" s="37">
        <f>ABS(IFERROR(INDEX('Pivot Tables'!$B$35:$BF$35, 1, MATCH('Unitized &amp; Other Statistics'!K$8, 'Pivot Tables'!$B$32:$BF$32, 0))/INDEX('Pivot Tables'!$B$12:$BF$12, 1, MATCH('Unitized &amp; Other Statistics'!K$8, 'Pivot Tables'!$B$6:$BF$6, 0)),""))</f>
        <v>2299.6100490196081</v>
      </c>
      <c r="L23" s="37">
        <f>ABS(IFERROR(INDEX('Pivot Tables'!$B$35:$BF$35, 1, MATCH('Unitized &amp; Other Statistics'!L$8, 'Pivot Tables'!$B$32:$BF$32, 0))/INDEX('Pivot Tables'!$B$12:$BF$12, 1, MATCH('Unitized &amp; Other Statistics'!L$8, 'Pivot Tables'!$B$6:$BF$6, 0)),""))</f>
        <v>1633.0766175869121</v>
      </c>
      <c r="M23" s="37">
        <f>ABS(IFERROR(INDEX('Pivot Tables'!$B$35:$BF$35, 1, MATCH('Unitized &amp; Other Statistics'!M$8, 'Pivot Tables'!$B$32:$BF$32, 0))/INDEX('Pivot Tables'!$B$12:$BF$12, 1, MATCH('Unitized &amp; Other Statistics'!M$8, 'Pivot Tables'!$B$6:$BF$6, 0)),""))</f>
        <v>2334.6704761125652</v>
      </c>
      <c r="N23" s="37">
        <f>ABS(IFERROR(INDEX('Pivot Tables'!$B$35:$BF$35, 1, MATCH('Unitized &amp; Other Statistics'!N$8, 'Pivot Tables'!$B$32:$BF$32, 0))/INDEX('Pivot Tables'!$B$12:$BF$12, 1, MATCH('Unitized &amp; Other Statistics'!N$8, 'Pivot Tables'!$B$6:$BF$6, 0)),""))</f>
        <v>2418.189916824042</v>
      </c>
      <c r="O23" s="37">
        <f>ABS(IFERROR(INDEX('Pivot Tables'!$B$35:$BF$35, 1, MATCH('Unitized &amp; Other Statistics'!O$8, 'Pivot Tables'!$B$32:$BF$32, 0))/INDEX('Pivot Tables'!$B$12:$BF$12, 1, MATCH('Unitized &amp; Other Statistics'!O$8, 'Pivot Tables'!$B$6:$BF$6, 0)),""))</f>
        <v>2578.0425595002416</v>
      </c>
      <c r="P23" s="37">
        <f>ABS(IFERROR(INDEX('Pivot Tables'!$B$35:$BF$35, 1, MATCH('Unitized &amp; Other Statistics'!P$8, 'Pivot Tables'!$B$32:$BF$32, 0))/INDEX('Pivot Tables'!$B$12:$BF$12, 1, MATCH('Unitized &amp; Other Statistics'!P$8, 'Pivot Tables'!$B$6:$BF$6, 0)),""))</f>
        <v>2382.7290848196139</v>
      </c>
      <c r="Q23" s="37">
        <f>ABS(IFERROR(INDEX('Pivot Tables'!$B$35:$BF$35, 1, MATCH('Unitized &amp; Other Statistics'!Q$8, 'Pivot Tables'!$B$32:$BF$32, 0))/INDEX('Pivot Tables'!$B$12:$BF$12, 1, MATCH('Unitized &amp; Other Statistics'!Q$8, 'Pivot Tables'!$B$6:$BF$6, 0)),""))</f>
        <v>2537.6231370643582</v>
      </c>
      <c r="R23" s="37">
        <f>ABS(IFERROR(INDEX('Pivot Tables'!$B$35:$BF$35, 1, MATCH('Unitized &amp; Other Statistics'!R$8, 'Pivot Tables'!$B$32:$BF$32, 0))/INDEX('Pivot Tables'!$B$12:$BF$12, 1, MATCH('Unitized &amp; Other Statistics'!R$8, 'Pivot Tables'!$B$6:$BF$6, 0)),""))</f>
        <v>2044.1527097646742</v>
      </c>
      <c r="S23" s="37">
        <f>ABS(IFERROR(INDEX('Pivot Tables'!$B$35:$BF$35, 1, MATCH('Unitized &amp; Other Statistics'!S$8, 'Pivot Tables'!$B$32:$BF$32, 0))/INDEX('Pivot Tables'!$B$12:$BF$12, 1, MATCH('Unitized &amp; Other Statistics'!S$8, 'Pivot Tables'!$B$6:$BF$6, 0)),""))</f>
        <v>2682.0111219552887</v>
      </c>
      <c r="T23" s="37">
        <f>ABS(IFERROR(INDEX('Pivot Tables'!$B$35:$BF$35, 1, MATCH('Unitized &amp; Other Statistics'!T$8, 'Pivot Tables'!$B$32:$BF$32, 0))/INDEX('Pivot Tables'!$B$12:$BF$12, 1, MATCH('Unitized &amp; Other Statistics'!T$8, 'Pivot Tables'!$B$6:$BF$6, 0)),""))</f>
        <v>2146.5848954599765</v>
      </c>
      <c r="U23" s="37">
        <f>ABS(IFERROR(INDEX('Pivot Tables'!$B$35:$BF$35, 1, MATCH('Unitized &amp; Other Statistics'!U$8, 'Pivot Tables'!$B$32:$BF$32, 0))/INDEX('Pivot Tables'!$B$12:$BF$12, 1, MATCH('Unitized &amp; Other Statistics'!U$8, 'Pivot Tables'!$B$6:$BF$6, 0)),""))</f>
        <v>2120.5254381309865</v>
      </c>
      <c r="V23" s="37">
        <f>ABS(IFERROR(INDEX('Pivot Tables'!$B$35:$BF$35, 1, MATCH('Unitized &amp; Other Statistics'!V$8, 'Pivot Tables'!$B$32:$BF$32, 0))/INDEX('Pivot Tables'!$B$12:$BF$12, 1, MATCH('Unitized &amp; Other Statistics'!V$8, 'Pivot Tables'!$B$6:$BF$6, 0)),""))</f>
        <v>2770.6251574767211</v>
      </c>
      <c r="W23" s="37">
        <f>ABS(IFERROR(INDEX('Pivot Tables'!$B$35:$BF$35, 1, MATCH('Unitized &amp; Other Statistics'!W$8, 'Pivot Tables'!$B$32:$BF$32, 0))/INDEX('Pivot Tables'!$B$12:$BF$12, 1, MATCH('Unitized &amp; Other Statistics'!W$8, 'Pivot Tables'!$B$6:$BF$6, 0)),""))</f>
        <v>2301.1701604707141</v>
      </c>
      <c r="X23" s="37">
        <f>ABS(IFERROR(INDEX('Pivot Tables'!$B$35:$BF$35, 1, MATCH('Unitized &amp; Other Statistics'!X$8, 'Pivot Tables'!$B$32:$BF$32, 0))/INDEX('Pivot Tables'!$B$12:$BF$12, 1, MATCH('Unitized &amp; Other Statistics'!X$8, 'Pivot Tables'!$B$6:$BF$6, 0)),""))</f>
        <v>2099.9442147707096</v>
      </c>
      <c r="Y23" s="37">
        <f>ABS(IFERROR(INDEX('Pivot Tables'!$B$35:$BF$35, 1, MATCH('Unitized &amp; Other Statistics'!Y$8, 'Pivot Tables'!$B$32:$BF$32, 0))/INDEX('Pivot Tables'!$B$12:$BF$12, 1, MATCH('Unitized &amp; Other Statistics'!Y$8, 'Pivot Tables'!$B$6:$BF$6, 0)),""))</f>
        <v>2605.2864883309462</v>
      </c>
      <c r="Z23" s="37">
        <f>ABS(IFERROR(INDEX('Pivot Tables'!$B$35:$BF$35, 1, MATCH('Unitized &amp; Other Statistics'!Z$8, 'Pivot Tables'!$B$32:$BF$32, 0))/INDEX('Pivot Tables'!$B$12:$BF$12, 1, MATCH('Unitized &amp; Other Statistics'!Z$8, 'Pivot Tables'!$B$6:$BF$6, 0)),""))</f>
        <v>2752.4760097633916</v>
      </c>
      <c r="AA23" s="37">
        <f>ABS(IFERROR(INDEX('Pivot Tables'!$B$35:$BF$35, 1, MATCH('Unitized &amp; Other Statistics'!AA$8, 'Pivot Tables'!$B$32:$BF$32, 0))/INDEX('Pivot Tables'!$B$12:$BF$12, 1, MATCH('Unitized &amp; Other Statistics'!AA$8, 'Pivot Tables'!$B$6:$BF$6, 0)),""))</f>
        <v>2819.6546740331491</v>
      </c>
      <c r="AB23" s="37">
        <f>ABS(IFERROR(INDEX('Pivot Tables'!$B$35:$BF$35, 1, MATCH('Unitized &amp; Other Statistics'!AB$8, 'Pivot Tables'!$B$32:$BF$32, 0))/INDEX('Pivot Tables'!$B$12:$BF$12, 1, MATCH('Unitized &amp; Other Statistics'!AB$8, 'Pivot Tables'!$B$6:$BF$6, 0)),""))</f>
        <v>2188.1704592240699</v>
      </c>
      <c r="AC23" s="37">
        <f>ABS(IFERROR(INDEX('Pivot Tables'!$B$35:$BF$35, 1, MATCH('Unitized &amp; Other Statistics'!AC$8, 'Pivot Tables'!$B$32:$BF$32, 0))/INDEX('Pivot Tables'!$B$12:$BF$12, 1, MATCH('Unitized &amp; Other Statistics'!AC$8, 'Pivot Tables'!$B$6:$BF$6, 0)),""))</f>
        <v>1967.4984415351507</v>
      </c>
      <c r="AD23" s="37">
        <f>ABS(IFERROR(INDEX('Pivot Tables'!$B$35:$BF$35, 1, MATCH('Unitized &amp; Other Statistics'!AD$8, 'Pivot Tables'!$B$32:$BF$32, 0))/INDEX('Pivot Tables'!$B$12:$BF$12, 1, MATCH('Unitized &amp; Other Statistics'!AD$8, 'Pivot Tables'!$B$6:$BF$6, 0)),""))</f>
        <v>2414.0151110575607</v>
      </c>
      <c r="AE23" s="37">
        <f>ABS(IFERROR(INDEX('Pivot Tables'!$B$35:$BF$35, 1, MATCH('Unitized &amp; Other Statistics'!AE$8, 'Pivot Tables'!$B$32:$BF$32, 0))/INDEX('Pivot Tables'!$B$12:$BF$12, 1, MATCH('Unitized &amp; Other Statistics'!AE$8, 'Pivot Tables'!$B$6:$BF$6, 0)),""))</f>
        <v>2429.4911346532131</v>
      </c>
      <c r="AF23" s="37">
        <f>ABS(IFERROR(INDEX('Pivot Tables'!$B$35:$BF$35, 1, MATCH('Unitized &amp; Other Statistics'!AF$8, 'Pivot Tables'!$B$32:$BF$32, 0))/INDEX('Pivot Tables'!$B$12:$BF$12, 1, MATCH('Unitized &amp; Other Statistics'!AF$8, 'Pivot Tables'!$B$6:$BF$6, 0)),""))</f>
        <v>1772.0741567274019</v>
      </c>
      <c r="AG23" s="37">
        <f>ABS(IFERROR(INDEX('Pivot Tables'!$B$35:$BF$35, 1, MATCH('Unitized &amp; Other Statistics'!AG$8, 'Pivot Tables'!$B$32:$BF$32, 0))/INDEX('Pivot Tables'!$B$12:$BF$12, 1, MATCH('Unitized &amp; Other Statistics'!AG$8, 'Pivot Tables'!$B$6:$BF$6, 0)),""))</f>
        <v>2667.9752004000861</v>
      </c>
      <c r="AH23" s="37">
        <f>ABS(IFERROR(INDEX('Pivot Tables'!$B$35:$BF$35, 1, MATCH('Unitized &amp; Other Statistics'!AH$8, 'Pivot Tables'!$B$32:$BF$32, 0))/INDEX('Pivot Tables'!$B$12:$BF$12, 1, MATCH('Unitized &amp; Other Statistics'!AH$8, 'Pivot Tables'!$B$6:$BF$6, 0)),""))</f>
        <v>2046.1340510529419</v>
      </c>
      <c r="AI23" s="37">
        <f>ABS(IFERROR(INDEX('Pivot Tables'!$B$35:$BF$35, 1, MATCH('Unitized &amp; Other Statistics'!AI$8, 'Pivot Tables'!$B$32:$BF$32, 0))/INDEX('Pivot Tables'!$B$12:$BF$12, 1, MATCH('Unitized &amp; Other Statistics'!AI$8, 'Pivot Tables'!$B$6:$BF$6, 0)),""))</f>
        <v>2625.5034892153217</v>
      </c>
      <c r="AJ23" s="37">
        <f>ABS(IFERROR(INDEX('Pivot Tables'!$B$35:$BF$35, 1, MATCH('Unitized &amp; Other Statistics'!AJ$8, 'Pivot Tables'!$B$32:$BF$32, 0))/INDEX('Pivot Tables'!$B$12:$BF$12, 1, MATCH('Unitized &amp; Other Statistics'!AJ$8, 'Pivot Tables'!$B$6:$BF$6, 0)),""))</f>
        <v>2530.2810359661498</v>
      </c>
      <c r="AK23" s="37">
        <f>ABS(IFERROR(INDEX('Pivot Tables'!$B$35:$BF$35, 1, MATCH('Unitized &amp; Other Statistics'!AK$8, 'Pivot Tables'!$B$32:$BF$32, 0))/INDEX('Pivot Tables'!$B$12:$BF$12, 1, MATCH('Unitized &amp; Other Statistics'!AK$8, 'Pivot Tables'!$B$6:$BF$6, 0)),""))</f>
        <v>2347.561291108701</v>
      </c>
      <c r="AL23" s="37">
        <f>ABS(IFERROR(INDEX('Pivot Tables'!$B$35:$BF$35, 1, MATCH('Unitized &amp; Other Statistics'!AL$8, 'Pivot Tables'!$B$32:$BF$32, 0))/INDEX('Pivot Tables'!$B$12:$BF$12, 1, MATCH('Unitized &amp; Other Statistics'!AL$8, 'Pivot Tables'!$B$6:$BF$6, 0)),""))</f>
        <v>2619.3047858942064</v>
      </c>
      <c r="AM23" s="37">
        <f>ABS(IFERROR(INDEX('Pivot Tables'!$B$35:$BF$35, 1, MATCH('Unitized &amp; Other Statistics'!AM$8, 'Pivot Tables'!$B$32:$BF$32, 0))/INDEX('Pivot Tables'!$B$12:$BF$12, 1, MATCH('Unitized &amp; Other Statistics'!AM$8, 'Pivot Tables'!$B$6:$BF$6, 0)),""))</f>
        <v>2304.9118273096879</v>
      </c>
      <c r="AN23" s="37">
        <f>ABS(IFERROR(INDEX('Pivot Tables'!$B$35:$BF$35, 1, MATCH('Unitized &amp; Other Statistics'!AN$8, 'Pivot Tables'!$B$32:$BF$32, 0))/INDEX('Pivot Tables'!$B$12:$BF$12, 1, MATCH('Unitized &amp; Other Statistics'!AN$8, 'Pivot Tables'!$B$6:$BF$6, 0)),""))</f>
        <v>2490.7842794079461</v>
      </c>
      <c r="AO23" s="37">
        <f>ABS(IFERROR(INDEX('Pivot Tables'!$B$35:$BF$35, 1, MATCH('Unitized &amp; Other Statistics'!AO$8, 'Pivot Tables'!$B$32:$BF$32, 0))/INDEX('Pivot Tables'!$B$12:$BF$12, 1, MATCH('Unitized &amp; Other Statistics'!AO$8, 'Pivot Tables'!$B$6:$BF$6, 0)),""))</f>
        <v>2690.7424324324325</v>
      </c>
      <c r="AP23" s="37">
        <f>ABS(IFERROR(INDEX('Pivot Tables'!$B$35:$BF$35, 1, MATCH('Unitized &amp; Other Statistics'!AP$8, 'Pivot Tables'!$B$32:$BF$32, 0))/INDEX('Pivot Tables'!$B$12:$BF$12, 1, MATCH('Unitized &amp; Other Statistics'!AP$8, 'Pivot Tables'!$B$6:$BF$6, 0)),""))</f>
        <v>2328.3771289126853</v>
      </c>
      <c r="AQ23" s="37">
        <f>ABS(IFERROR(INDEX('Pivot Tables'!$B$35:$BF$35, 1, MATCH('Unitized &amp; Other Statistics'!AQ$8, 'Pivot Tables'!$B$32:$BF$32, 0))/INDEX('Pivot Tables'!$B$12:$BF$12, 1, MATCH('Unitized &amp; Other Statistics'!AQ$8, 'Pivot Tables'!$B$6:$BF$6, 0)),""))</f>
        <v>2244.9735153353554</v>
      </c>
      <c r="AR23" s="37">
        <f>ABS(IFERROR(INDEX('Pivot Tables'!$B$35:$BF$35, 1, MATCH('Unitized &amp; Other Statistics'!AR$8, 'Pivot Tables'!$B$32:$BF$32, 0))/INDEX('Pivot Tables'!$B$12:$BF$12, 1, MATCH('Unitized &amp; Other Statistics'!AR$8, 'Pivot Tables'!$B$6:$BF$6, 0)),""))</f>
        <v>2383.762489315528</v>
      </c>
      <c r="AS23" s="37">
        <f>ABS(IFERROR(INDEX('Pivot Tables'!$B$35:$BF$35, 1, MATCH('Unitized &amp; Other Statistics'!AS$8, 'Pivot Tables'!$B$32:$BF$32, 0))/INDEX('Pivot Tables'!$B$12:$BF$12, 1, MATCH('Unitized &amp; Other Statistics'!AS$8, 'Pivot Tables'!$B$6:$BF$6, 0)),""))</f>
        <v>2272.3552727984343</v>
      </c>
      <c r="AT23" s="37">
        <f>ABS(IFERROR(INDEX('Pivot Tables'!$B$35:$BF$35, 1, MATCH('Unitized &amp; Other Statistics'!AT$8, 'Pivot Tables'!$B$32:$BF$32, 0))/INDEX('Pivot Tables'!$B$12:$BF$12, 1, MATCH('Unitized &amp; Other Statistics'!AT$8, 'Pivot Tables'!$B$6:$BF$6, 0)),""))</f>
        <v>1929.6176442171545</v>
      </c>
      <c r="AU23" s="37">
        <f>ABS(IFERROR(INDEX('Pivot Tables'!$B$35:$BF$35, 1, MATCH('Unitized &amp; Other Statistics'!AU$8, 'Pivot Tables'!$B$32:$BF$32, 0))/INDEX('Pivot Tables'!$B$12:$BF$12, 1, MATCH('Unitized &amp; Other Statistics'!AU$8, 'Pivot Tables'!$B$6:$BF$6, 0)),""))</f>
        <v>2005.0676889774004</v>
      </c>
      <c r="AV23" s="37">
        <f>ABS(IFERROR(INDEX('Pivot Tables'!$B$35:$BF$35, 1, MATCH('Unitized &amp; Other Statistics'!AV$8, 'Pivot Tables'!$B$32:$BF$32, 0))/INDEX('Pivot Tables'!$B$12:$BF$12, 1, MATCH('Unitized &amp; Other Statistics'!AV$8, 'Pivot Tables'!$B$6:$BF$6, 0)),""))</f>
        <v>2125.2053093164031</v>
      </c>
      <c r="AW23" s="37">
        <f>ABS(IFERROR(INDEX('Pivot Tables'!$B$35:$BF$35, 1, MATCH('Unitized &amp; Other Statistics'!AW$8, 'Pivot Tables'!$B$32:$BF$32, 0))/INDEX('Pivot Tables'!$B$12:$BF$12, 1, MATCH('Unitized &amp; Other Statistics'!AW$8, 'Pivot Tables'!$B$6:$BF$6, 0)),""))</f>
        <v>2324.1754285059578</v>
      </c>
      <c r="AX23" s="37">
        <f>ABS(IFERROR(INDEX('Pivot Tables'!$B$35:$BF$35, 1, MATCH('Unitized &amp; Other Statistics'!AX$8, 'Pivot Tables'!$B$32:$BF$32, 0))/INDEX('Pivot Tables'!$B$12:$BF$12, 1, MATCH('Unitized &amp; Other Statistics'!AX$8, 'Pivot Tables'!$B$6:$BF$6, 0)),""))</f>
        <v>2180.5119717836747</v>
      </c>
      <c r="AY23" s="37">
        <f>ABS(IFERROR(INDEX('Pivot Tables'!$B$35:$BF$35, 1, MATCH('Unitized &amp; Other Statistics'!AY$8, 'Pivot Tables'!$B$32:$BF$32, 0))/INDEX('Pivot Tables'!$B$12:$BF$12, 1, MATCH('Unitized &amp; Other Statistics'!AY$8, 'Pivot Tables'!$B$6:$BF$6, 0)),""))</f>
        <v>3037.1108712121213</v>
      </c>
      <c r="AZ23" s="37">
        <f>ABS(IFERROR(INDEX('Pivot Tables'!$B$35:$BF$35, 1, MATCH('Unitized &amp; Other Statistics'!AZ$8, 'Pivot Tables'!$B$32:$BF$32, 0))/INDEX('Pivot Tables'!$B$12:$BF$12, 1, MATCH('Unitized &amp; Other Statistics'!AZ$8, 'Pivot Tables'!$B$6:$BF$6, 0)),""))</f>
        <v>1991.69471244183</v>
      </c>
      <c r="BA23" s="37">
        <f>ABS(IFERROR(INDEX('Pivot Tables'!$B$35:$BF$35, 1, MATCH('Unitized &amp; Other Statistics'!BA$8, 'Pivot Tables'!$B$32:$BF$32, 0))/INDEX('Pivot Tables'!$B$12:$BF$12, 1, MATCH('Unitized &amp; Other Statistics'!BA$8, 'Pivot Tables'!$B$6:$BF$6, 0)),""))</f>
        <v>2647.6519649609277</v>
      </c>
      <c r="BB23" s="37">
        <f>ABS(IFERROR(INDEX('Pivot Tables'!$B$35:$BF$35, 1, MATCH('Unitized &amp; Other Statistics'!BB$8, 'Pivot Tables'!$B$32:$BF$32, 0))/INDEX('Pivot Tables'!$B$12:$BF$12, 1, MATCH('Unitized &amp; Other Statistics'!BB$8, 'Pivot Tables'!$B$6:$BF$6, 0)),""))</f>
        <v>3429.3439009020362</v>
      </c>
      <c r="BC23" s="37">
        <f>ABS(IFERROR(INDEX('Pivot Tables'!$B$35:$BF$35, 1, MATCH('Unitized &amp; Other Statistics'!BC$8, 'Pivot Tables'!$B$32:$BF$32, 0))/INDEX('Pivot Tables'!$B$12:$BF$12, 1, MATCH('Unitized &amp; Other Statistics'!BC$8, 'Pivot Tables'!$B$6:$BF$6, 0)),""))</f>
        <v>1253.8534635560463</v>
      </c>
      <c r="BD23" s="37">
        <f>ABS(IFERROR(INDEX('Pivot Tables'!$B$35:$BF$35, 1, MATCH('Unitized &amp; Other Statistics'!BD$8, 'Pivot Tables'!$B$32:$BF$32, 0))/INDEX('Pivot Tables'!$B$12:$BF$12, 1, MATCH('Unitized &amp; Other Statistics'!BD$8, 'Pivot Tables'!$B$6:$BF$6, 0)),""))</f>
        <v>2772.9250331937492</v>
      </c>
      <c r="BE23" s="37">
        <f>ABS(IFERROR(INDEX('Pivot Tables'!$B$35:$BF$35, 1, MATCH('Unitized &amp; Other Statistics'!BE$8, 'Pivot Tables'!$B$32:$BF$32, 0))/INDEX('Pivot Tables'!$B$12:$BF$12, 1, MATCH('Unitized &amp; Other Statistics'!BE$8, 'Pivot Tables'!$B$6:$BF$6, 0)),""))</f>
        <v>1837.6319937467008</v>
      </c>
      <c r="BF23" s="37">
        <f>ABS(IFERROR(INDEX('Pivot Tables'!$B$35:$BF$35, 1, MATCH('Unitized &amp; Other Statistics'!BF$8, 'Pivot Tables'!$B$32:$BF$32, 0))/INDEX('Pivot Tables'!$B$12:$BF$12, 1, MATCH('Unitized &amp; Other Statistics'!BF$8, 'Pivot Tables'!$B$6:$BF$6, 0)),""))</f>
        <v>2811.6593835616436</v>
      </c>
      <c r="BG23" s="37">
        <f>ABS(IFERROR(INDEX('Pivot Tables'!$B$35:$BF$35, 1, MATCH('Unitized &amp; Other Statistics'!BG$8, 'Pivot Tables'!$B$32:$BF$32, 0))/INDEX('Pivot Tables'!$B$12:$BF$12, 1, MATCH('Unitized &amp; Other Statistics'!BG$8, 'Pivot Tables'!$B$6:$BF$6, 0)),""))</f>
        <v>2189.9184740299988</v>
      </c>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c r="WWC23" s="14"/>
      <c r="WWD23" s="14"/>
      <c r="WWE23" s="14"/>
      <c r="WWF23" s="14"/>
      <c r="WWG23" s="14"/>
      <c r="WWH23" s="14"/>
      <c r="WWI23" s="14"/>
      <c r="WWJ23" s="14"/>
      <c r="WWK23" s="14"/>
      <c r="WWL23" s="14"/>
      <c r="WWM23" s="14"/>
      <c r="WWN23" s="14"/>
      <c r="WWO23" s="14"/>
      <c r="WWP23" s="14"/>
      <c r="WWQ23" s="14"/>
      <c r="WWR23" s="14"/>
      <c r="WWS23" s="14"/>
      <c r="WWT23" s="14"/>
      <c r="WWU23" s="14"/>
      <c r="WWV23" s="14"/>
      <c r="WWW23" s="14"/>
      <c r="WWX23" s="14"/>
      <c r="WWY23" s="14"/>
      <c r="WWZ23" s="14"/>
      <c r="WXA23" s="14"/>
      <c r="WXB23" s="14"/>
      <c r="WXC23" s="14"/>
      <c r="WXD23" s="14"/>
      <c r="WXE23" s="14"/>
      <c r="WXF23" s="14"/>
      <c r="WXG23" s="14"/>
      <c r="WXH23" s="14"/>
      <c r="WXI23" s="14"/>
      <c r="WXJ23" s="14"/>
      <c r="WXK23" s="14"/>
      <c r="WXL23" s="14"/>
      <c r="WXM23" s="14"/>
      <c r="WXN23" s="14"/>
      <c r="WXO23" s="14"/>
      <c r="WXP23" s="14"/>
      <c r="WXQ23" s="14"/>
      <c r="WXR23" s="14"/>
      <c r="WXS23" s="14"/>
      <c r="WXT23" s="14"/>
      <c r="WXU23" s="14"/>
      <c r="WXV23" s="14"/>
      <c r="WXW23" s="14"/>
      <c r="WXX23" s="14"/>
      <c r="WXY23" s="14"/>
      <c r="WXZ23" s="14"/>
      <c r="WYA23" s="14"/>
      <c r="WYB23" s="14"/>
      <c r="WYC23" s="14"/>
      <c r="WYD23" s="14"/>
      <c r="WYE23" s="14"/>
      <c r="WYF23" s="14"/>
      <c r="WYG23" s="14"/>
      <c r="WYH23" s="14"/>
      <c r="WYI23" s="14"/>
      <c r="WYJ23" s="14"/>
      <c r="WYK23" s="14"/>
      <c r="WYL23" s="14"/>
      <c r="WYM23" s="14"/>
      <c r="WYN23" s="14"/>
      <c r="WYO23" s="14"/>
      <c r="WYP23" s="14"/>
      <c r="WYQ23" s="14"/>
      <c r="WYR23" s="14"/>
      <c r="WYS23" s="14"/>
      <c r="WYT23" s="14"/>
      <c r="WYU23" s="14"/>
      <c r="WYV23" s="14"/>
      <c r="WYW23" s="14"/>
      <c r="WYX23" s="14"/>
      <c r="WYY23" s="14"/>
      <c r="WYZ23" s="14"/>
      <c r="WZA23" s="14"/>
      <c r="WZB23" s="14"/>
      <c r="WZC23" s="14"/>
      <c r="WZD23" s="14"/>
      <c r="WZE23" s="14"/>
      <c r="WZF23" s="14"/>
      <c r="WZG23" s="14"/>
      <c r="WZH23" s="14"/>
      <c r="WZI23" s="14"/>
      <c r="WZJ23" s="14"/>
      <c r="WZK23" s="14"/>
      <c r="WZL23" s="14"/>
      <c r="WZM23" s="14"/>
      <c r="WZN23" s="14"/>
      <c r="WZO23" s="14"/>
      <c r="WZP23" s="14"/>
      <c r="WZQ23" s="14"/>
      <c r="WZR23" s="14"/>
      <c r="WZS23" s="14"/>
      <c r="WZT23" s="14"/>
      <c r="WZU23" s="14"/>
      <c r="WZV23" s="14"/>
      <c r="WZW23" s="14"/>
      <c r="WZX23" s="14"/>
      <c r="WZY23" s="14"/>
      <c r="WZZ23" s="14"/>
      <c r="XAA23" s="14"/>
      <c r="XAB23" s="14"/>
      <c r="XAC23" s="14"/>
      <c r="XAD23" s="14"/>
      <c r="XAE23" s="14"/>
      <c r="XAF23" s="14"/>
      <c r="XAG23" s="14"/>
      <c r="XAH23" s="14"/>
      <c r="XAI23" s="14"/>
      <c r="XAJ23" s="14"/>
      <c r="XAK23" s="14"/>
      <c r="XAL23" s="14"/>
      <c r="XAM23" s="14"/>
      <c r="XAN23" s="14"/>
      <c r="XAO23" s="14"/>
      <c r="XAP23" s="14"/>
      <c r="XAQ23" s="14"/>
      <c r="XAR23" s="14"/>
      <c r="XAS23" s="14"/>
      <c r="XAT23" s="14"/>
      <c r="XAU23" s="14"/>
      <c r="XAV23" s="14"/>
      <c r="XAW23" s="14"/>
      <c r="XAX23" s="14"/>
      <c r="XAY23" s="14"/>
      <c r="XAZ23" s="14"/>
      <c r="XBA23" s="14"/>
      <c r="XBB23" s="14"/>
      <c r="XBC23" s="14"/>
      <c r="XBD23" s="14"/>
      <c r="XBE23" s="14"/>
      <c r="XBF23" s="14"/>
      <c r="XBG23" s="14"/>
      <c r="XBH23" s="14"/>
      <c r="XBI23" s="14"/>
      <c r="XBJ23" s="14"/>
      <c r="XBK23" s="14"/>
      <c r="XBL23" s="14"/>
      <c r="XBM23" s="14"/>
      <c r="XBN23" s="14"/>
      <c r="XBO23" s="14"/>
      <c r="XBP23" s="14"/>
      <c r="XBQ23" s="14"/>
      <c r="XBR23" s="14"/>
      <c r="XBS23" s="14"/>
      <c r="XBT23" s="14"/>
      <c r="XBU23" s="14"/>
      <c r="XBV23" s="14"/>
      <c r="XBW23" s="14"/>
      <c r="XBX23" s="14"/>
      <c r="XBY23" s="14"/>
      <c r="XBZ23" s="14"/>
      <c r="XCA23" s="14"/>
      <c r="XCB23" s="14"/>
      <c r="XCC23" s="14"/>
      <c r="XCD23" s="14"/>
      <c r="XCE23" s="14"/>
      <c r="XCF23" s="14"/>
      <c r="XCG23" s="14"/>
      <c r="XCH23" s="14"/>
      <c r="XCI23" s="14"/>
      <c r="XCJ23" s="14"/>
      <c r="XCK23" s="14"/>
      <c r="XCL23" s="14"/>
      <c r="XCM23" s="14"/>
      <c r="XCN23" s="14"/>
      <c r="XCO23" s="14"/>
      <c r="XCP23" s="14"/>
      <c r="XCQ23" s="14"/>
      <c r="XCR23" s="14"/>
      <c r="XCS23" s="14"/>
      <c r="XCT23" s="14"/>
      <c r="XCU23" s="14"/>
      <c r="XCV23" s="14"/>
      <c r="XCW23" s="14"/>
      <c r="XCX23" s="14"/>
      <c r="XCY23" s="14"/>
      <c r="XCZ23" s="14"/>
      <c r="XDA23" s="14"/>
      <c r="XDB23" s="14"/>
      <c r="XDC23" s="14"/>
      <c r="XDD23" s="14"/>
      <c r="XDE23" s="14"/>
      <c r="XDF23" s="14"/>
      <c r="XDG23" s="14"/>
      <c r="XDH23" s="14"/>
      <c r="XDI23" s="14"/>
      <c r="XDJ23" s="14"/>
      <c r="XDK23" s="14"/>
      <c r="XDL23" s="14"/>
      <c r="XDM23" s="14"/>
      <c r="XDN23" s="14"/>
      <c r="XDO23" s="14"/>
      <c r="XDP23" s="14"/>
      <c r="XDQ23" s="14"/>
      <c r="XDR23" s="14"/>
      <c r="XDS23" s="14"/>
      <c r="XDT23" s="14"/>
      <c r="XDU23" s="14"/>
      <c r="XDV23" s="14"/>
      <c r="XDW23" s="14"/>
      <c r="XDX23" s="14"/>
      <c r="XDY23" s="14"/>
      <c r="XDZ23" s="14"/>
      <c r="XEA23" s="14"/>
      <c r="XEB23" s="14"/>
      <c r="XEC23" s="14"/>
      <c r="XED23" s="14"/>
      <c r="XEE23" s="14"/>
      <c r="XEF23" s="14"/>
      <c r="XEG23" s="14"/>
      <c r="XEH23" s="14"/>
      <c r="XEI23" s="14"/>
      <c r="XEJ23" s="14"/>
      <c r="XEK23" s="14"/>
      <c r="XEL23" s="14"/>
      <c r="XEM23" s="14"/>
      <c r="XEN23" s="14"/>
      <c r="XEO23" s="14"/>
      <c r="XEP23" s="14"/>
      <c r="XEQ23" s="14"/>
      <c r="XER23" s="14"/>
      <c r="XES23" s="14"/>
      <c r="XET23" s="14"/>
      <c r="XEU23" s="14"/>
      <c r="XEV23" s="14"/>
      <c r="XEW23" s="14"/>
      <c r="XEX23" s="14"/>
      <c r="XEY23" s="14"/>
      <c r="XEZ23" s="14"/>
      <c r="XFA23" s="14"/>
      <c r="XFB23" s="14"/>
      <c r="XFC23" s="14"/>
      <c r="XFD23" s="14"/>
    </row>
    <row r="24" spans="2:16384" x14ac:dyDescent="0.3">
      <c r="B24" s="6" t="s">
        <v>588</v>
      </c>
      <c r="C24" s="37">
        <f>ABS(IFERROR(INDEX('Pivot Tables'!$B$35:$BF$35, 1, MATCH('Unitized &amp; Other Statistics'!C$8, 'Pivot Tables'!$B$32:$BF$32, 0))/INDEX('Pivot Tables'!$B$68:$BF$68, 1, MATCH('Unitized &amp; Other Statistics'!C$8, 'Pivot Tables'!$B$67:$BF$67, 0)),""))</f>
        <v>0.10951659128981472</v>
      </c>
      <c r="D24" s="37">
        <f>ABS(IFERROR(INDEX('Pivot Tables'!$B$35:$BF$35, 1, MATCH('Unitized &amp; Other Statistics'!D$8, 'Pivot Tables'!$B$32:$BF$32, 0))/INDEX('Pivot Tables'!$B$68:$BF$68, 1, MATCH('Unitized &amp; Other Statistics'!D$8, 'Pivot Tables'!$B$67:$BF$67, 0)),""))</f>
        <v>0.11061404315956934</v>
      </c>
      <c r="E24" s="37">
        <f>ABS(IFERROR(INDEX('Pivot Tables'!$B$35:$BF$35, 1, MATCH('Unitized &amp; Other Statistics'!E$8, 'Pivot Tables'!$B$32:$BF$32, 0))/INDEX('Pivot Tables'!$B$68:$BF$68, 1, MATCH('Unitized &amp; Other Statistics'!E$8, 'Pivot Tables'!$B$67:$BF$67, 0)),""))</f>
        <v>0.11234443673675665</v>
      </c>
      <c r="F24" s="37">
        <f>ABS(IFERROR(INDEX('Pivot Tables'!$B$35:$BF$35, 1, MATCH('Unitized &amp; Other Statistics'!F$8, 'Pivot Tables'!$B$32:$BF$32, 0))/INDEX('Pivot Tables'!$B$68:$BF$68, 1, MATCH('Unitized &amp; Other Statistics'!F$8, 'Pivot Tables'!$B$67:$BF$67, 0)),""))</f>
        <v>9.9549983035916792E-2</v>
      </c>
      <c r="G24" s="37">
        <f>ABS(IFERROR(INDEX('Pivot Tables'!$B$35:$BF$35, 1, MATCH('Unitized &amp; Other Statistics'!G$8, 'Pivot Tables'!$B$32:$BF$32, 0))/INDEX('Pivot Tables'!$B$68:$BF$68, 1, MATCH('Unitized &amp; Other Statistics'!G$8, 'Pivot Tables'!$B$67:$BF$67, 0)),""))</f>
        <v>0.11957883050779371</v>
      </c>
      <c r="H24" s="37">
        <f>ABS(IFERROR(INDEX('Pivot Tables'!$B$35:$BF$35, 1, MATCH('Unitized &amp; Other Statistics'!H$8, 'Pivot Tables'!$B$32:$BF$32, 0))/INDEX('Pivot Tables'!$B$68:$BF$68, 1, MATCH('Unitized &amp; Other Statistics'!H$8, 'Pivot Tables'!$B$67:$BF$67, 0)),""))</f>
        <v>0.12434256474204987</v>
      </c>
      <c r="I24" s="37">
        <f>ABS(IFERROR(INDEX('Pivot Tables'!$B$35:$BF$35, 1, MATCH('Unitized &amp; Other Statistics'!I$8, 'Pivot Tables'!$B$32:$BF$32, 0))/INDEX('Pivot Tables'!$B$68:$BF$68, 1, MATCH('Unitized &amp; Other Statistics'!I$8, 'Pivot Tables'!$B$67:$BF$67, 0)),""))</f>
        <v>0.12275148011525702</v>
      </c>
      <c r="J24" s="37">
        <f>ABS(IFERROR(INDEX('Pivot Tables'!$B$35:$BF$35, 1, MATCH('Unitized &amp; Other Statistics'!J$8, 'Pivot Tables'!$B$32:$BF$32, 0))/INDEX('Pivot Tables'!$B$68:$BF$68, 1, MATCH('Unitized &amp; Other Statistics'!J$8, 'Pivot Tables'!$B$67:$BF$67, 0)),""))</f>
        <v>0.11964002722646996</v>
      </c>
      <c r="K24" s="37">
        <f>ABS(IFERROR(INDEX('Pivot Tables'!$B$35:$BF$35, 1, MATCH('Unitized &amp; Other Statistics'!K$8, 'Pivot Tables'!$B$32:$BF$32, 0))/INDEX('Pivot Tables'!$B$68:$BF$68, 1, MATCH('Unitized &amp; Other Statistics'!K$8, 'Pivot Tables'!$B$67:$BF$67, 0)),""))</f>
        <v>0.12511792136744113</v>
      </c>
      <c r="L24" s="37">
        <f>ABS(IFERROR(INDEX('Pivot Tables'!$B$35:$BF$35, 1, MATCH('Unitized &amp; Other Statistics'!L$8, 'Pivot Tables'!$B$32:$BF$32, 0))/INDEX('Pivot Tables'!$B$68:$BF$68, 1, MATCH('Unitized &amp; Other Statistics'!L$8, 'Pivot Tables'!$B$67:$BF$67, 0)),""))</f>
        <v>0.13325135081910819</v>
      </c>
      <c r="M24" s="37">
        <f>ABS(IFERROR(INDEX('Pivot Tables'!$B$35:$BF$35, 1, MATCH('Unitized &amp; Other Statistics'!M$8, 'Pivot Tables'!$B$32:$BF$32, 0))/INDEX('Pivot Tables'!$B$68:$BF$68, 1, MATCH('Unitized &amp; Other Statistics'!M$8, 'Pivot Tables'!$B$67:$BF$67, 0)),""))</f>
        <v>0.14998291533493974</v>
      </c>
      <c r="N24" s="37">
        <f>ABS(IFERROR(INDEX('Pivot Tables'!$B$35:$BF$35, 1, MATCH('Unitized &amp; Other Statistics'!N$8, 'Pivot Tables'!$B$32:$BF$32, 0))/INDEX('Pivot Tables'!$B$68:$BF$68, 1, MATCH('Unitized &amp; Other Statistics'!N$8, 'Pivot Tables'!$B$67:$BF$67, 0)),""))</f>
        <v>0.11871416577187756</v>
      </c>
      <c r="O24" s="37">
        <f>ABS(IFERROR(INDEX('Pivot Tables'!$B$35:$BF$35, 1, MATCH('Unitized &amp; Other Statistics'!O$8, 'Pivot Tables'!$B$32:$BF$32, 0))/INDEX('Pivot Tables'!$B$68:$BF$68, 1, MATCH('Unitized &amp; Other Statistics'!O$8, 'Pivot Tables'!$B$67:$BF$67, 0)),""))</f>
        <v>0.1114849694175843</v>
      </c>
      <c r="P24" s="37">
        <f>ABS(IFERROR(INDEX('Pivot Tables'!$B$35:$BF$35, 1, MATCH('Unitized &amp; Other Statistics'!P$8, 'Pivot Tables'!$B$32:$BF$32, 0))/INDEX('Pivot Tables'!$B$68:$BF$68, 1, MATCH('Unitized &amp; Other Statistics'!P$8, 'Pivot Tables'!$B$67:$BF$67, 0)),""))</f>
        <v>0.12168144479550537</v>
      </c>
      <c r="Q24" s="37">
        <f>ABS(IFERROR(INDEX('Pivot Tables'!$B$35:$BF$35, 1, MATCH('Unitized &amp; Other Statistics'!Q$8, 'Pivot Tables'!$B$32:$BF$32, 0))/INDEX('Pivot Tables'!$B$68:$BF$68, 1, MATCH('Unitized &amp; Other Statistics'!Q$8, 'Pivot Tables'!$B$67:$BF$67, 0)),""))</f>
        <v>0.11076626955174691</v>
      </c>
      <c r="R24" s="37">
        <f>ABS(IFERROR(INDEX('Pivot Tables'!$B$35:$BF$35, 1, MATCH('Unitized &amp; Other Statistics'!R$8, 'Pivot Tables'!$B$32:$BF$32, 0))/INDEX('Pivot Tables'!$B$68:$BF$68, 1, MATCH('Unitized &amp; Other Statistics'!R$8, 'Pivot Tables'!$B$67:$BF$67, 0)),""))</f>
        <v>0.12466228522620675</v>
      </c>
      <c r="S24" s="37">
        <f>ABS(IFERROR(INDEX('Pivot Tables'!$B$35:$BF$35, 1, MATCH('Unitized &amp; Other Statistics'!S$8, 'Pivot Tables'!$B$32:$BF$32, 0))/INDEX('Pivot Tables'!$B$68:$BF$68, 1, MATCH('Unitized &amp; Other Statistics'!S$8, 'Pivot Tables'!$B$67:$BF$67, 0)),""))</f>
        <v>0.10362208146784944</v>
      </c>
      <c r="T24" s="37">
        <f>ABS(IFERROR(INDEX('Pivot Tables'!$B$35:$BF$35, 1, MATCH('Unitized &amp; Other Statistics'!T$8, 'Pivot Tables'!$B$32:$BF$32, 0))/INDEX('Pivot Tables'!$B$68:$BF$68, 1, MATCH('Unitized &amp; Other Statistics'!T$8, 'Pivot Tables'!$B$67:$BF$67, 0)),""))</f>
        <v>0.13197519203199609</v>
      </c>
      <c r="U24" s="37">
        <f>ABS(IFERROR(INDEX('Pivot Tables'!$B$35:$BF$35, 1, MATCH('Unitized &amp; Other Statistics'!U$8, 'Pivot Tables'!$B$32:$BF$32, 0))/INDEX('Pivot Tables'!$B$68:$BF$68, 1, MATCH('Unitized &amp; Other Statistics'!U$8, 'Pivot Tables'!$B$67:$BF$67, 0)),""))</f>
        <v>0.12671080825168993</v>
      </c>
      <c r="V24" s="37">
        <f>ABS(IFERROR(INDEX('Pivot Tables'!$B$35:$BF$35, 1, MATCH('Unitized &amp; Other Statistics'!V$8, 'Pivot Tables'!$B$32:$BF$32, 0))/INDEX('Pivot Tables'!$B$68:$BF$68, 1, MATCH('Unitized &amp; Other Statistics'!V$8, 'Pivot Tables'!$B$67:$BF$67, 0)),""))</f>
        <v>0.10163228572713265</v>
      </c>
      <c r="W24" s="37">
        <f>ABS(IFERROR(INDEX('Pivot Tables'!$B$35:$BF$35, 1, MATCH('Unitized &amp; Other Statistics'!W$8, 'Pivot Tables'!$B$32:$BF$32, 0))/INDEX('Pivot Tables'!$B$68:$BF$68, 1, MATCH('Unitized &amp; Other Statistics'!W$8, 'Pivot Tables'!$B$67:$BF$67, 0)),""))</f>
        <v>0.12292735401147609</v>
      </c>
      <c r="X24" s="37">
        <f>ABS(IFERROR(INDEX('Pivot Tables'!$B$35:$BF$35, 1, MATCH('Unitized &amp; Other Statistics'!X$8, 'Pivot Tables'!$B$32:$BF$32, 0))/INDEX('Pivot Tables'!$B$68:$BF$68, 1, MATCH('Unitized &amp; Other Statistics'!X$8, 'Pivot Tables'!$B$67:$BF$67, 0)),""))</f>
        <v>0.12264266713402076</v>
      </c>
      <c r="Y24" s="37">
        <f>ABS(IFERROR(INDEX('Pivot Tables'!$B$35:$BF$35, 1, MATCH('Unitized &amp; Other Statistics'!Y$8, 'Pivot Tables'!$B$32:$BF$32, 0))/INDEX('Pivot Tables'!$B$68:$BF$68, 1, MATCH('Unitized &amp; Other Statistics'!Y$8, 'Pivot Tables'!$B$67:$BF$67, 0)),""))</f>
        <v>0.15513864716900122</v>
      </c>
      <c r="Z24" s="37">
        <f>ABS(IFERROR(INDEX('Pivot Tables'!$B$35:$BF$35, 1, MATCH('Unitized &amp; Other Statistics'!Z$8, 'Pivot Tables'!$B$32:$BF$32, 0))/INDEX('Pivot Tables'!$B$68:$BF$68, 1, MATCH('Unitized &amp; Other Statistics'!Z$8, 'Pivot Tables'!$B$67:$BF$67, 0)),""))</f>
        <v>0.12591248064737723</v>
      </c>
      <c r="AA24" s="37">
        <f>ABS(IFERROR(INDEX('Pivot Tables'!$B$35:$BF$35, 1, MATCH('Unitized &amp; Other Statistics'!AA$8, 'Pivot Tables'!$B$32:$BF$32, 0))/INDEX('Pivot Tables'!$B$68:$BF$68, 1, MATCH('Unitized &amp; Other Statistics'!AA$8, 'Pivot Tables'!$B$67:$BF$67, 0)),""))</f>
        <v>0.10402758548216279</v>
      </c>
      <c r="AB24" s="37">
        <f>ABS(IFERROR(INDEX('Pivot Tables'!$B$35:$BF$35, 1, MATCH('Unitized &amp; Other Statistics'!AB$8, 'Pivot Tables'!$B$32:$BF$32, 0))/INDEX('Pivot Tables'!$B$68:$BF$68, 1, MATCH('Unitized &amp; Other Statistics'!AB$8, 'Pivot Tables'!$B$67:$BF$67, 0)),""))</f>
        <v>0.14008195044066121</v>
      </c>
      <c r="AC24" s="37">
        <f>ABS(IFERROR(INDEX('Pivot Tables'!$B$35:$BF$35, 1, MATCH('Unitized &amp; Other Statistics'!AC$8, 'Pivot Tables'!$B$32:$BF$32, 0))/INDEX('Pivot Tables'!$B$68:$BF$68, 1, MATCH('Unitized &amp; Other Statistics'!AC$8, 'Pivot Tables'!$B$67:$BF$67, 0)),""))</f>
        <v>7.9850061191154009E-2</v>
      </c>
      <c r="AD24" s="37">
        <f>ABS(IFERROR(INDEX('Pivot Tables'!$B$35:$BF$35, 1, MATCH('Unitized &amp; Other Statistics'!AD$8, 'Pivot Tables'!$B$32:$BF$32, 0))/INDEX('Pivot Tables'!$B$68:$BF$68, 1, MATCH('Unitized &amp; Other Statistics'!AD$8, 'Pivot Tables'!$B$67:$BF$67, 0)),""))</f>
        <v>0.12706234092576585</v>
      </c>
      <c r="AE24" s="37">
        <f>ABS(IFERROR(INDEX('Pivot Tables'!$B$35:$BF$35, 1, MATCH('Unitized &amp; Other Statistics'!AE$8, 'Pivot Tables'!$B$32:$BF$32, 0))/INDEX('Pivot Tables'!$B$68:$BF$68, 1, MATCH('Unitized &amp; Other Statistics'!AE$8, 'Pivot Tables'!$B$67:$BF$67, 0)),""))</f>
        <v>0.12091581207684705</v>
      </c>
      <c r="AF24" s="37">
        <f>ABS(IFERROR(INDEX('Pivot Tables'!$B$35:$BF$35, 1, MATCH('Unitized &amp; Other Statistics'!AF$8, 'Pivot Tables'!$B$32:$BF$32, 0))/INDEX('Pivot Tables'!$B$68:$BF$68, 1, MATCH('Unitized &amp; Other Statistics'!AF$8, 'Pivot Tables'!$B$67:$BF$67, 0)),""))</f>
        <v>0.12600956756419307</v>
      </c>
      <c r="AG24" s="37">
        <f>ABS(IFERROR(INDEX('Pivot Tables'!$B$35:$BF$35, 1, MATCH('Unitized &amp; Other Statistics'!AG$8, 'Pivot Tables'!$B$32:$BF$32, 0))/INDEX('Pivot Tables'!$B$68:$BF$68, 1, MATCH('Unitized &amp; Other Statistics'!AG$8, 'Pivot Tables'!$B$67:$BF$67, 0)),""))</f>
        <v>0.11350760970166522</v>
      </c>
      <c r="AH24" s="37">
        <f>ABS(IFERROR(INDEX('Pivot Tables'!$B$35:$BF$35, 1, MATCH('Unitized &amp; Other Statistics'!AH$8, 'Pivot Tables'!$B$32:$BF$32, 0))/INDEX('Pivot Tables'!$B$68:$BF$68, 1, MATCH('Unitized &amp; Other Statistics'!AH$8, 'Pivot Tables'!$B$67:$BF$67, 0)),""))</f>
        <v>0.11564027763708805</v>
      </c>
      <c r="AI24" s="37">
        <f>ABS(IFERROR(INDEX('Pivot Tables'!$B$35:$BF$35, 1, MATCH('Unitized &amp; Other Statistics'!AI$8, 'Pivot Tables'!$B$32:$BF$32, 0))/INDEX('Pivot Tables'!$B$68:$BF$68, 1, MATCH('Unitized &amp; Other Statistics'!AI$8, 'Pivot Tables'!$B$67:$BF$67, 0)),""))</f>
        <v>0.11759678755783651</v>
      </c>
      <c r="AJ24" s="37">
        <f>ABS(IFERROR(INDEX('Pivot Tables'!$B$35:$BF$35, 1, MATCH('Unitized &amp; Other Statistics'!AJ$8, 'Pivot Tables'!$B$32:$BF$32, 0))/INDEX('Pivot Tables'!$B$68:$BF$68, 1, MATCH('Unitized &amp; Other Statistics'!AJ$8, 'Pivot Tables'!$B$67:$BF$67, 0)),""))</f>
        <v>0.12414531200781952</v>
      </c>
      <c r="AK24" s="37">
        <f>ABS(IFERROR(INDEX('Pivot Tables'!$B$35:$BF$35, 1, MATCH('Unitized &amp; Other Statistics'!AK$8, 'Pivot Tables'!$B$32:$BF$32, 0))/INDEX('Pivot Tables'!$B$68:$BF$68, 1, MATCH('Unitized &amp; Other Statistics'!AK$8, 'Pivot Tables'!$B$67:$BF$67, 0)),""))</f>
        <v>0.12511315939640211</v>
      </c>
      <c r="AL24" s="37">
        <f>ABS(IFERROR(INDEX('Pivot Tables'!$B$35:$BF$35, 1, MATCH('Unitized &amp; Other Statistics'!AL$8, 'Pivot Tables'!$B$32:$BF$32, 0))/INDEX('Pivot Tables'!$B$68:$BF$68, 1, MATCH('Unitized &amp; Other Statistics'!AL$8, 'Pivot Tables'!$B$67:$BF$67, 0)),""))</f>
        <v>0.11813664596286606</v>
      </c>
      <c r="AM24" s="37">
        <f>ABS(IFERROR(INDEX('Pivot Tables'!$B$35:$BF$35, 1, MATCH('Unitized &amp; Other Statistics'!AM$8, 'Pivot Tables'!$B$32:$BF$32, 0))/INDEX('Pivot Tables'!$B$68:$BF$68, 1, MATCH('Unitized &amp; Other Statistics'!AM$8, 'Pivot Tables'!$B$67:$BF$67, 0)),""))</f>
        <v>0.12587944625584246</v>
      </c>
      <c r="AN24" s="37">
        <f>ABS(IFERROR(INDEX('Pivot Tables'!$B$35:$BF$35, 1, MATCH('Unitized &amp; Other Statistics'!AN$8, 'Pivot Tables'!$B$32:$BF$32, 0))/INDEX('Pivot Tables'!$B$68:$BF$68, 1, MATCH('Unitized &amp; Other Statistics'!AN$8, 'Pivot Tables'!$B$67:$BF$67, 0)),""))</f>
        <v>0.12381015903312727</v>
      </c>
      <c r="AO24" s="37">
        <f>ABS(IFERROR(INDEX('Pivot Tables'!$B$35:$BF$35, 1, MATCH('Unitized &amp; Other Statistics'!AO$8, 'Pivot Tables'!$B$32:$BF$32, 0))/INDEX('Pivot Tables'!$B$68:$BF$68, 1, MATCH('Unitized &amp; Other Statistics'!AO$8, 'Pivot Tables'!$B$67:$BF$67, 0)),""))</f>
        <v>0.1208684683858071</v>
      </c>
      <c r="AP24" s="37">
        <f>ABS(IFERROR(INDEX('Pivot Tables'!$B$35:$BF$35, 1, MATCH('Unitized &amp; Other Statistics'!AP$8, 'Pivot Tables'!$B$32:$BF$32, 0))/INDEX('Pivot Tables'!$B$68:$BF$68, 1, MATCH('Unitized &amp; Other Statistics'!AP$8, 'Pivot Tables'!$B$67:$BF$67, 0)),""))</f>
        <v>0.11952790752605526</v>
      </c>
      <c r="AQ24" s="37">
        <f>ABS(IFERROR(INDEX('Pivot Tables'!$B$35:$BF$35, 1, MATCH('Unitized &amp; Other Statistics'!AQ$8, 'Pivot Tables'!$B$32:$BF$32, 0))/INDEX('Pivot Tables'!$B$68:$BF$68, 1, MATCH('Unitized &amp; Other Statistics'!AQ$8, 'Pivot Tables'!$B$67:$BF$67, 0)),""))</f>
        <v>0.11737714306216203</v>
      </c>
      <c r="AR24" s="37">
        <f>ABS(IFERROR(INDEX('Pivot Tables'!$B$35:$BF$35, 1, MATCH('Unitized &amp; Other Statistics'!AR$8, 'Pivot Tables'!$B$32:$BF$32, 0))/INDEX('Pivot Tables'!$B$68:$BF$68, 1, MATCH('Unitized &amp; Other Statistics'!AR$8, 'Pivot Tables'!$B$67:$BF$67, 0)),""))</f>
        <v>0.11805813672214915</v>
      </c>
      <c r="AS24" s="37">
        <f>ABS(IFERROR(INDEX('Pivot Tables'!$B$35:$BF$35, 1, MATCH('Unitized &amp; Other Statistics'!AS$8, 'Pivot Tables'!$B$32:$BF$32, 0))/INDEX('Pivot Tables'!$B$68:$BF$68, 1, MATCH('Unitized &amp; Other Statistics'!AS$8, 'Pivot Tables'!$B$67:$BF$67, 0)),""))</f>
        <v>0.11262726788882654</v>
      </c>
      <c r="AT24" s="37">
        <f>ABS(IFERROR(INDEX('Pivot Tables'!$B$35:$BF$35, 1, MATCH('Unitized &amp; Other Statistics'!AT$8, 'Pivot Tables'!$B$32:$BF$32, 0))/INDEX('Pivot Tables'!$B$68:$BF$68, 1, MATCH('Unitized &amp; Other Statistics'!AT$8, 'Pivot Tables'!$B$67:$BF$67, 0)),""))</f>
        <v>0.11044368208112017</v>
      </c>
      <c r="AU24" s="37">
        <f>ABS(IFERROR(INDEX('Pivot Tables'!$B$35:$BF$35, 1, MATCH('Unitized &amp; Other Statistics'!AU$8, 'Pivot Tables'!$B$32:$BF$32, 0))/INDEX('Pivot Tables'!$B$68:$BF$68, 1, MATCH('Unitized &amp; Other Statistics'!AU$8, 'Pivot Tables'!$B$67:$BF$67, 0)),""))</f>
        <v>0.12843587470936121</v>
      </c>
      <c r="AV24" s="37">
        <f>ABS(IFERROR(INDEX('Pivot Tables'!$B$35:$BF$35, 1, MATCH('Unitized &amp; Other Statistics'!AV$8, 'Pivot Tables'!$B$32:$BF$32, 0))/INDEX('Pivot Tables'!$B$68:$BF$68, 1, MATCH('Unitized &amp; Other Statistics'!AV$8, 'Pivot Tables'!$B$67:$BF$67, 0)),""))</f>
        <v>0.11979499735132122</v>
      </c>
      <c r="AW24" s="37">
        <f>ABS(IFERROR(INDEX('Pivot Tables'!$B$35:$BF$35, 1, MATCH('Unitized &amp; Other Statistics'!AW$8, 'Pivot Tables'!$B$32:$BF$32, 0))/INDEX('Pivot Tables'!$B$68:$BF$68, 1, MATCH('Unitized &amp; Other Statistics'!AW$8, 'Pivot Tables'!$B$67:$BF$67, 0)),""))</f>
        <v>0.12177754059760998</v>
      </c>
      <c r="AX24" s="37">
        <f>ABS(IFERROR(INDEX('Pivot Tables'!$B$35:$BF$35, 1, MATCH('Unitized &amp; Other Statistics'!AX$8, 'Pivot Tables'!$B$32:$BF$32, 0))/INDEX('Pivot Tables'!$B$68:$BF$68, 1, MATCH('Unitized &amp; Other Statistics'!AX$8, 'Pivot Tables'!$B$67:$BF$67, 0)),""))</f>
        <v>0.13089423124822988</v>
      </c>
      <c r="AY24" s="37">
        <f>ABS(IFERROR(INDEX('Pivot Tables'!$B$35:$BF$35, 1, MATCH('Unitized &amp; Other Statistics'!AY$8, 'Pivot Tables'!$B$32:$BF$32, 0))/INDEX('Pivot Tables'!$B$68:$BF$68, 1, MATCH('Unitized &amp; Other Statistics'!AY$8, 'Pivot Tables'!$B$67:$BF$67, 0)),""))</f>
        <v>0.11297078732622128</v>
      </c>
      <c r="AZ24" s="37">
        <f>ABS(IFERROR(INDEX('Pivot Tables'!$B$35:$BF$35, 1, MATCH('Unitized &amp; Other Statistics'!AZ$8, 'Pivot Tables'!$B$32:$BF$32, 0))/INDEX('Pivot Tables'!$B$68:$BF$68, 1, MATCH('Unitized &amp; Other Statistics'!AZ$8, 'Pivot Tables'!$B$67:$BF$67, 0)),""))</f>
        <v>0.1212450244673456</v>
      </c>
      <c r="BA24" s="37">
        <f>ABS(IFERROR(INDEX('Pivot Tables'!$B$35:$BF$35, 1, MATCH('Unitized &amp; Other Statistics'!BA$8, 'Pivot Tables'!$B$32:$BF$32, 0))/INDEX('Pivot Tables'!$B$68:$BF$68, 1, MATCH('Unitized &amp; Other Statistics'!BA$8, 'Pivot Tables'!$B$67:$BF$67, 0)),""))</f>
        <v>0.12019593352507969</v>
      </c>
      <c r="BB24" s="37">
        <f>ABS(IFERROR(INDEX('Pivot Tables'!$B$35:$BF$35, 1, MATCH('Unitized &amp; Other Statistics'!BB$8, 'Pivot Tables'!$B$32:$BF$32, 0))/INDEX('Pivot Tables'!$B$68:$BF$68, 1, MATCH('Unitized &amp; Other Statistics'!BB$8, 'Pivot Tables'!$B$67:$BF$67, 0)),""))</f>
        <v>0.11763168339976232</v>
      </c>
      <c r="BC24" s="37">
        <f>ABS(IFERROR(INDEX('Pivot Tables'!$B$35:$BF$35, 1, MATCH('Unitized &amp; Other Statistics'!BC$8, 'Pivot Tables'!$B$32:$BF$32, 0))/INDEX('Pivot Tables'!$B$68:$BF$68, 1, MATCH('Unitized &amp; Other Statistics'!BC$8, 'Pivot Tables'!$B$67:$BF$67, 0)),""))</f>
        <v>0.12778738941144538</v>
      </c>
      <c r="BD24" s="37">
        <f>ABS(IFERROR(INDEX('Pivot Tables'!$B$35:$BF$35, 1, MATCH('Unitized &amp; Other Statistics'!BD$8, 'Pivot Tables'!$B$32:$BF$32, 0))/INDEX('Pivot Tables'!$B$68:$BF$68, 1, MATCH('Unitized &amp; Other Statistics'!BD$8, 'Pivot Tables'!$B$67:$BF$67, 0)),""))</f>
        <v>0.11883172595020458</v>
      </c>
      <c r="BE24" s="37">
        <f>ABS(IFERROR(INDEX('Pivot Tables'!$B$35:$BF$35, 1, MATCH('Unitized &amp; Other Statistics'!BE$8, 'Pivot Tables'!$B$32:$BF$32, 0))/INDEX('Pivot Tables'!$B$68:$BF$68, 1, MATCH('Unitized &amp; Other Statistics'!BE$8, 'Pivot Tables'!$B$67:$BF$67, 0)),""))</f>
        <v>0.1237598171711205</v>
      </c>
      <c r="BF24" s="37">
        <f>ABS(IFERROR(INDEX('Pivot Tables'!$B$35:$BF$35, 1, MATCH('Unitized &amp; Other Statistics'!BF$8, 'Pivot Tables'!$B$32:$BF$32, 0))/INDEX('Pivot Tables'!$B$68:$BF$68, 1, MATCH('Unitized &amp; Other Statistics'!BF$8, 'Pivot Tables'!$B$67:$BF$67, 0)),""))</f>
        <v>0.11238582310311</v>
      </c>
      <c r="BG24" s="37">
        <f>ABS(IFERROR(INDEX('Pivot Tables'!$B$35:$BF$35, 1, MATCH('Unitized &amp; Other Statistics'!BG$8, 'Pivot Tables'!$B$32:$BF$32, 0))/INDEX('Pivot Tables'!$B$68:$BF$68, 1, MATCH('Unitized &amp; Other Statistics'!BG$8, 'Pivot Tables'!$B$67:$BF$67, 0)),""))</f>
        <v>0.12106034012521441</v>
      </c>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c r="XCZ24" s="14"/>
      <c r="XDA24" s="14"/>
      <c r="XDB24" s="14"/>
      <c r="XDC24" s="14"/>
      <c r="XDD24" s="14"/>
      <c r="XDE24" s="14"/>
      <c r="XDF24" s="14"/>
      <c r="XDG24" s="14"/>
      <c r="XDH24" s="14"/>
      <c r="XDI24" s="14"/>
      <c r="XDJ24" s="14"/>
      <c r="XDK24" s="14"/>
      <c r="XDL24" s="14"/>
      <c r="XDM24" s="14"/>
      <c r="XDN24" s="14"/>
      <c r="XDO24" s="14"/>
      <c r="XDP24" s="14"/>
      <c r="XDQ24" s="14"/>
      <c r="XDR24" s="14"/>
      <c r="XDS24" s="14"/>
      <c r="XDT24" s="14"/>
      <c r="XDU24" s="14"/>
      <c r="XDV24" s="14"/>
      <c r="XDW24" s="14"/>
      <c r="XDX24" s="14"/>
      <c r="XDY24" s="14"/>
      <c r="XDZ24" s="14"/>
      <c r="XEA24" s="14"/>
      <c r="XEB24" s="14"/>
      <c r="XEC24" s="14"/>
      <c r="XED24" s="14"/>
      <c r="XEE24" s="14"/>
      <c r="XEF24" s="14"/>
      <c r="XEG24" s="14"/>
      <c r="XEH24" s="14"/>
      <c r="XEI24" s="14"/>
      <c r="XEJ24" s="14"/>
      <c r="XEK24" s="14"/>
      <c r="XEL24" s="14"/>
      <c r="XEM24" s="14"/>
      <c r="XEN24" s="14"/>
      <c r="XEO24" s="14"/>
      <c r="XEP24" s="14"/>
      <c r="XEQ24" s="14"/>
      <c r="XER24" s="14"/>
      <c r="XES24" s="14"/>
      <c r="XET24" s="14"/>
      <c r="XEU24" s="14"/>
      <c r="XEV24" s="14"/>
      <c r="XEW24" s="14"/>
      <c r="XEX24" s="14"/>
      <c r="XEY24" s="14"/>
      <c r="XEZ24" s="14"/>
      <c r="XFA24" s="14"/>
      <c r="XFB24" s="14"/>
      <c r="XFC24" s="14"/>
      <c r="XFD24" s="14"/>
    </row>
    <row r="25" spans="2:16384" x14ac:dyDescent="0.3">
      <c r="B25" s="6"/>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c r="XEY25" s="13"/>
      <c r="XEZ25" s="13"/>
      <c r="XFA25" s="13"/>
      <c r="XFB25" s="13"/>
      <c r="XFC25" s="13"/>
      <c r="XFD25" s="13"/>
    </row>
    <row r="26" spans="2:16384" x14ac:dyDescent="0.3">
      <c r="B26" s="7" t="s">
        <v>493</v>
      </c>
      <c r="C26" s="36">
        <f>ABS(IFERROR((INDEX('Pivot Tables'!$B$37:$BF$37, 1, MATCH('Unitized &amp; Other Statistics'!C$8, 'Pivot Tables'!$B$32:$BF$32, 0))+INDEX('Pivot Tables'!$B$38:$BF$38, 1, MATCH('Unitized &amp; Other Statistics'!C$8, 'Pivot Tables'!$B$32:$BF$32, 0))+INDEX('Pivot Tables'!$B$39:$BF$39, 1, MATCH('Unitized &amp; Other Statistics'!C$8, 'Pivot Tables'!$B$32:$BF$32, 0)))/INDEX('Pivot Tables'!$B$12:$BF$12, 1, MATCH('Unitized &amp; Other Statistics'!C$8, 'Pivot Tables'!$B$6:$BF$6, 0)),""))</f>
        <v>255.63436519043489</v>
      </c>
      <c r="D26" s="36">
        <f>ABS(IFERROR((INDEX('Pivot Tables'!$B$37:$BF$37, 1, MATCH('Unitized &amp; Other Statistics'!D$8, 'Pivot Tables'!$B$32:$BF$32, 0))+INDEX('Pivot Tables'!$B$38:$BF$38, 1, MATCH('Unitized &amp; Other Statistics'!D$8, 'Pivot Tables'!$B$32:$BF$32, 0))+INDEX('Pivot Tables'!$B$39:$BF$39, 1, MATCH('Unitized &amp; Other Statistics'!D$8, 'Pivot Tables'!$B$32:$BF$32, 0)))/INDEX('Pivot Tables'!$B$12:$BF$12, 1, MATCH('Unitized &amp; Other Statistics'!D$8, 'Pivot Tables'!$B$6:$BF$6, 0)),""))</f>
        <v>1124.324315040484</v>
      </c>
      <c r="E26" s="36">
        <f>ABS(IFERROR((INDEX('Pivot Tables'!$B$37:$BF$37, 1, MATCH('Unitized &amp; Other Statistics'!E$8, 'Pivot Tables'!$B$32:$BF$32, 0))+INDEX('Pivot Tables'!$B$38:$BF$38, 1, MATCH('Unitized &amp; Other Statistics'!E$8, 'Pivot Tables'!$B$32:$BF$32, 0))+INDEX('Pivot Tables'!$B$39:$BF$39, 1, MATCH('Unitized &amp; Other Statistics'!E$8, 'Pivot Tables'!$B$32:$BF$32, 0)))/INDEX('Pivot Tables'!$B$12:$BF$12, 1, MATCH('Unitized &amp; Other Statistics'!E$8, 'Pivot Tables'!$B$6:$BF$6, 0)),""))</f>
        <v>706.09343421865356</v>
      </c>
      <c r="F26" s="36">
        <f>ABS(IFERROR((INDEX('Pivot Tables'!$B$37:$BF$37, 1, MATCH('Unitized &amp; Other Statistics'!F$8, 'Pivot Tables'!$B$32:$BF$32, 0))+INDEX('Pivot Tables'!$B$38:$BF$38, 1, MATCH('Unitized &amp; Other Statistics'!F$8, 'Pivot Tables'!$B$32:$BF$32, 0))+INDEX('Pivot Tables'!$B$39:$BF$39, 1, MATCH('Unitized &amp; Other Statistics'!F$8, 'Pivot Tables'!$B$32:$BF$32, 0)))/INDEX('Pivot Tables'!$B$12:$BF$12, 1, MATCH('Unitized &amp; Other Statistics'!F$8, 'Pivot Tables'!$B$6:$BF$6, 0)),""))</f>
        <v>363.33701642532958</v>
      </c>
      <c r="G26" s="36">
        <f>ABS(IFERROR((INDEX('Pivot Tables'!$B$37:$BF$37, 1, MATCH('Unitized &amp; Other Statistics'!G$8, 'Pivot Tables'!$B$32:$BF$32, 0))+INDEX('Pivot Tables'!$B$38:$BF$38, 1, MATCH('Unitized &amp; Other Statistics'!G$8, 'Pivot Tables'!$B$32:$BF$32, 0))+INDEX('Pivot Tables'!$B$39:$BF$39, 1, MATCH('Unitized &amp; Other Statistics'!G$8, 'Pivot Tables'!$B$32:$BF$32, 0)))/INDEX('Pivot Tables'!$B$12:$BF$12, 1, MATCH('Unitized &amp; Other Statistics'!G$8, 'Pivot Tables'!$B$6:$BF$6, 0)),""))</f>
        <v>283.48633751369778</v>
      </c>
      <c r="H26" s="36">
        <f>ABS(IFERROR((INDEX('Pivot Tables'!$B$37:$BF$37, 1, MATCH('Unitized &amp; Other Statistics'!H$8, 'Pivot Tables'!$B$32:$BF$32, 0))+INDEX('Pivot Tables'!$B$38:$BF$38, 1, MATCH('Unitized &amp; Other Statistics'!H$8, 'Pivot Tables'!$B$32:$BF$32, 0))+INDEX('Pivot Tables'!$B$39:$BF$39, 1, MATCH('Unitized &amp; Other Statistics'!H$8, 'Pivot Tables'!$B$32:$BF$32, 0)))/INDEX('Pivot Tables'!$B$12:$BF$12, 1, MATCH('Unitized &amp; Other Statistics'!H$8, 'Pivot Tables'!$B$6:$BF$6, 0)),""))</f>
        <v>311.71200023275435</v>
      </c>
      <c r="I26" s="36">
        <f>ABS(IFERROR((INDEX('Pivot Tables'!$B$37:$BF$37, 1, MATCH('Unitized &amp; Other Statistics'!I$8, 'Pivot Tables'!$B$32:$BF$32, 0))+INDEX('Pivot Tables'!$B$38:$BF$38, 1, MATCH('Unitized &amp; Other Statistics'!I$8, 'Pivot Tables'!$B$32:$BF$32, 0))+INDEX('Pivot Tables'!$B$39:$BF$39, 1, MATCH('Unitized &amp; Other Statistics'!I$8, 'Pivot Tables'!$B$32:$BF$32, 0)))/INDEX('Pivot Tables'!$B$12:$BF$12, 1, MATCH('Unitized &amp; Other Statistics'!I$8, 'Pivot Tables'!$B$6:$BF$6, 0)),""))</f>
        <v>337.76103392030888</v>
      </c>
      <c r="J26" s="36">
        <f>ABS(IFERROR((INDEX('Pivot Tables'!$B$37:$BF$37, 1, MATCH('Unitized &amp; Other Statistics'!J$8, 'Pivot Tables'!$B$32:$BF$32, 0))+INDEX('Pivot Tables'!$B$38:$BF$38, 1, MATCH('Unitized &amp; Other Statistics'!J$8, 'Pivot Tables'!$B$32:$BF$32, 0))+INDEX('Pivot Tables'!$B$39:$BF$39, 1, MATCH('Unitized &amp; Other Statistics'!J$8, 'Pivot Tables'!$B$32:$BF$32, 0)))/INDEX('Pivot Tables'!$B$12:$BF$12, 1, MATCH('Unitized &amp; Other Statistics'!J$8, 'Pivot Tables'!$B$6:$BF$6, 0)),""))</f>
        <v>331.60021530128637</v>
      </c>
      <c r="K26" s="36">
        <f>ABS(IFERROR((INDEX('Pivot Tables'!$B$37:$BF$37, 1, MATCH('Unitized &amp; Other Statistics'!K$8, 'Pivot Tables'!$B$32:$BF$32, 0))+INDEX('Pivot Tables'!$B$38:$BF$38, 1, MATCH('Unitized &amp; Other Statistics'!K$8, 'Pivot Tables'!$B$32:$BF$32, 0))+INDEX('Pivot Tables'!$B$39:$BF$39, 1, MATCH('Unitized &amp; Other Statistics'!K$8, 'Pivot Tables'!$B$32:$BF$32, 0)))/INDEX('Pivot Tables'!$B$12:$BF$12, 1, MATCH('Unitized &amp; Other Statistics'!K$8, 'Pivot Tables'!$B$6:$BF$6, 0)),""))</f>
        <v>606.82680555555544</v>
      </c>
      <c r="L26" s="36">
        <f>ABS(IFERROR((INDEX('Pivot Tables'!$B$37:$BF$37, 1, MATCH('Unitized &amp; Other Statistics'!L$8, 'Pivot Tables'!$B$32:$BF$32, 0))+INDEX('Pivot Tables'!$B$38:$BF$38, 1, MATCH('Unitized &amp; Other Statistics'!L$8, 'Pivot Tables'!$B$32:$BF$32, 0))+INDEX('Pivot Tables'!$B$39:$BF$39, 1, MATCH('Unitized &amp; Other Statistics'!L$8, 'Pivot Tables'!$B$32:$BF$32, 0)))/INDEX('Pivot Tables'!$B$12:$BF$12, 1, MATCH('Unitized &amp; Other Statistics'!L$8, 'Pivot Tables'!$B$6:$BF$6, 0)),""))</f>
        <v>291.50525153374235</v>
      </c>
      <c r="M26" s="36">
        <f>ABS(IFERROR((INDEX('Pivot Tables'!$B$37:$BF$37, 1, MATCH('Unitized &amp; Other Statistics'!M$8, 'Pivot Tables'!$B$32:$BF$32, 0))+INDEX('Pivot Tables'!$B$38:$BF$38, 1, MATCH('Unitized &amp; Other Statistics'!M$8, 'Pivot Tables'!$B$32:$BF$32, 0))+INDEX('Pivot Tables'!$B$39:$BF$39, 1, MATCH('Unitized &amp; Other Statistics'!M$8, 'Pivot Tables'!$B$32:$BF$32, 0)))/INDEX('Pivot Tables'!$B$12:$BF$12, 1, MATCH('Unitized &amp; Other Statistics'!M$8, 'Pivot Tables'!$B$6:$BF$6, 0)),""))</f>
        <v>248.87380399214658</v>
      </c>
      <c r="N26" s="36">
        <f>ABS(IFERROR((INDEX('Pivot Tables'!$B$37:$BF$37, 1, MATCH('Unitized &amp; Other Statistics'!N$8, 'Pivot Tables'!$B$32:$BF$32, 0))+INDEX('Pivot Tables'!$B$38:$BF$38, 1, MATCH('Unitized &amp; Other Statistics'!N$8, 'Pivot Tables'!$B$32:$BF$32, 0))+INDEX('Pivot Tables'!$B$39:$BF$39, 1, MATCH('Unitized &amp; Other Statistics'!N$8, 'Pivot Tables'!$B$32:$BF$32, 0)))/INDEX('Pivot Tables'!$B$12:$BF$12, 1, MATCH('Unitized &amp; Other Statistics'!N$8, 'Pivot Tables'!$B$6:$BF$6, 0)),""))</f>
        <v>258.36508533258723</v>
      </c>
      <c r="O26" s="36">
        <f>ABS(IFERROR((INDEX('Pivot Tables'!$B$37:$BF$37, 1, MATCH('Unitized &amp; Other Statistics'!O$8, 'Pivot Tables'!$B$32:$BF$32, 0))+INDEX('Pivot Tables'!$B$38:$BF$38, 1, MATCH('Unitized &amp; Other Statistics'!O$8, 'Pivot Tables'!$B$32:$BF$32, 0))+INDEX('Pivot Tables'!$B$39:$BF$39, 1, MATCH('Unitized &amp; Other Statistics'!O$8, 'Pivot Tables'!$B$32:$BF$32, 0)))/INDEX('Pivot Tables'!$B$12:$BF$12, 1, MATCH('Unitized &amp; Other Statistics'!O$8, 'Pivot Tables'!$B$6:$BF$6, 0)),""))</f>
        <v>305.71013124514241</v>
      </c>
      <c r="P26" s="36">
        <f>ABS(IFERROR((INDEX('Pivot Tables'!$B$37:$BF$37, 1, MATCH('Unitized &amp; Other Statistics'!P$8, 'Pivot Tables'!$B$32:$BF$32, 0))+INDEX('Pivot Tables'!$B$38:$BF$38, 1, MATCH('Unitized &amp; Other Statistics'!P$8, 'Pivot Tables'!$B$32:$BF$32, 0))+INDEX('Pivot Tables'!$B$39:$BF$39, 1, MATCH('Unitized &amp; Other Statistics'!P$8, 'Pivot Tables'!$B$32:$BF$32, 0)))/INDEX('Pivot Tables'!$B$12:$BF$12, 1, MATCH('Unitized &amp; Other Statistics'!P$8, 'Pivot Tables'!$B$6:$BF$6, 0)),""))</f>
        <v>233.85142910563025</v>
      </c>
      <c r="Q26" s="36">
        <f>ABS(IFERROR((INDEX('Pivot Tables'!$B$37:$BF$37, 1, MATCH('Unitized &amp; Other Statistics'!Q$8, 'Pivot Tables'!$B$32:$BF$32, 0))+INDEX('Pivot Tables'!$B$38:$BF$38, 1, MATCH('Unitized &amp; Other Statistics'!Q$8, 'Pivot Tables'!$B$32:$BF$32, 0))+INDEX('Pivot Tables'!$B$39:$BF$39, 1, MATCH('Unitized &amp; Other Statistics'!Q$8, 'Pivot Tables'!$B$32:$BF$32, 0)))/INDEX('Pivot Tables'!$B$12:$BF$12, 1, MATCH('Unitized &amp; Other Statistics'!Q$8, 'Pivot Tables'!$B$6:$BF$6, 0)),""))</f>
        <v>290.33340805689301</v>
      </c>
      <c r="R26" s="36">
        <f>ABS(IFERROR((INDEX('Pivot Tables'!$B$37:$BF$37, 1, MATCH('Unitized &amp; Other Statistics'!R$8, 'Pivot Tables'!$B$32:$BF$32, 0))+INDEX('Pivot Tables'!$B$38:$BF$38, 1, MATCH('Unitized &amp; Other Statistics'!R$8, 'Pivot Tables'!$B$32:$BF$32, 0))+INDEX('Pivot Tables'!$B$39:$BF$39, 1, MATCH('Unitized &amp; Other Statistics'!R$8, 'Pivot Tables'!$B$32:$BF$32, 0)))/INDEX('Pivot Tables'!$B$12:$BF$12, 1, MATCH('Unitized &amp; Other Statistics'!R$8, 'Pivot Tables'!$B$6:$BF$6, 0)),""))</f>
        <v>313.919004598323</v>
      </c>
      <c r="S26" s="36">
        <f>ABS(IFERROR((INDEX('Pivot Tables'!$B$37:$BF$37, 1, MATCH('Unitized &amp; Other Statistics'!S$8, 'Pivot Tables'!$B$32:$BF$32, 0))+INDEX('Pivot Tables'!$B$38:$BF$38, 1, MATCH('Unitized &amp; Other Statistics'!S$8, 'Pivot Tables'!$B$32:$BF$32, 0))+INDEX('Pivot Tables'!$B$39:$BF$39, 1, MATCH('Unitized &amp; Other Statistics'!S$8, 'Pivot Tables'!$B$32:$BF$32, 0)))/INDEX('Pivot Tables'!$B$12:$BF$12, 1, MATCH('Unitized &amp; Other Statistics'!S$8, 'Pivot Tables'!$B$6:$BF$6, 0)),""))</f>
        <v>312.92442734401067</v>
      </c>
      <c r="T26" s="36">
        <f>ABS(IFERROR((INDEX('Pivot Tables'!$B$37:$BF$37, 1, MATCH('Unitized &amp; Other Statistics'!T$8, 'Pivot Tables'!$B$32:$BF$32, 0))+INDEX('Pivot Tables'!$B$38:$BF$38, 1, MATCH('Unitized &amp; Other Statistics'!T$8, 'Pivot Tables'!$B$32:$BF$32, 0))+INDEX('Pivot Tables'!$B$39:$BF$39, 1, MATCH('Unitized &amp; Other Statistics'!T$8, 'Pivot Tables'!$B$32:$BF$32, 0)))/INDEX('Pivot Tables'!$B$12:$BF$12, 1, MATCH('Unitized &amp; Other Statistics'!T$8, 'Pivot Tables'!$B$6:$BF$6, 0)),""))</f>
        <v>451.03357228195932</v>
      </c>
      <c r="U26" s="36">
        <f>ABS(IFERROR((INDEX('Pivot Tables'!$B$37:$BF$37, 1, MATCH('Unitized &amp; Other Statistics'!U$8, 'Pivot Tables'!$B$32:$BF$32, 0))+INDEX('Pivot Tables'!$B$38:$BF$38, 1, MATCH('Unitized &amp; Other Statistics'!U$8, 'Pivot Tables'!$B$32:$BF$32, 0))+INDEX('Pivot Tables'!$B$39:$BF$39, 1, MATCH('Unitized &amp; Other Statistics'!U$8, 'Pivot Tables'!$B$32:$BF$32, 0)))/INDEX('Pivot Tables'!$B$12:$BF$12, 1, MATCH('Unitized &amp; Other Statistics'!U$8, 'Pivot Tables'!$B$6:$BF$6, 0)),""))</f>
        <v>242.42786176546724</v>
      </c>
      <c r="V26" s="36">
        <f>ABS(IFERROR((INDEX('Pivot Tables'!$B$37:$BF$37, 1, MATCH('Unitized &amp; Other Statistics'!V$8, 'Pivot Tables'!$B$32:$BF$32, 0))+INDEX('Pivot Tables'!$B$38:$BF$38, 1, MATCH('Unitized &amp; Other Statistics'!V$8, 'Pivot Tables'!$B$32:$BF$32, 0))+INDEX('Pivot Tables'!$B$39:$BF$39, 1, MATCH('Unitized &amp; Other Statistics'!V$8, 'Pivot Tables'!$B$32:$BF$32, 0)))/INDEX('Pivot Tables'!$B$12:$BF$12, 1, MATCH('Unitized &amp; Other Statistics'!V$8, 'Pivot Tables'!$B$6:$BF$6, 0)),""))</f>
        <v>280.48486899762645</v>
      </c>
      <c r="W26" s="36">
        <f>ABS(IFERROR((INDEX('Pivot Tables'!$B$37:$BF$37, 1, MATCH('Unitized &amp; Other Statistics'!W$8, 'Pivot Tables'!$B$32:$BF$32, 0))+INDEX('Pivot Tables'!$B$38:$BF$38, 1, MATCH('Unitized &amp; Other Statistics'!W$8, 'Pivot Tables'!$B$32:$BF$32, 0))+INDEX('Pivot Tables'!$B$39:$BF$39, 1, MATCH('Unitized &amp; Other Statistics'!W$8, 'Pivot Tables'!$B$32:$BF$32, 0)))/INDEX('Pivot Tables'!$B$12:$BF$12, 1, MATCH('Unitized &amp; Other Statistics'!W$8, 'Pivot Tables'!$B$6:$BF$6, 0)),""))</f>
        <v>447.40133458143885</v>
      </c>
      <c r="X26" s="36">
        <f>ABS(IFERROR((INDEX('Pivot Tables'!$B$37:$BF$37, 1, MATCH('Unitized &amp; Other Statistics'!X$8, 'Pivot Tables'!$B$32:$BF$32, 0))+INDEX('Pivot Tables'!$B$38:$BF$38, 1, MATCH('Unitized &amp; Other Statistics'!X$8, 'Pivot Tables'!$B$32:$BF$32, 0))+INDEX('Pivot Tables'!$B$39:$BF$39, 1, MATCH('Unitized &amp; Other Statistics'!X$8, 'Pivot Tables'!$B$32:$BF$32, 0)))/INDEX('Pivot Tables'!$B$12:$BF$12, 1, MATCH('Unitized &amp; Other Statistics'!X$8, 'Pivot Tables'!$B$6:$BF$6, 0)),""))</f>
        <v>328.95254006058707</v>
      </c>
      <c r="Y26" s="36">
        <f>ABS(IFERROR((INDEX('Pivot Tables'!$B$37:$BF$37, 1, MATCH('Unitized &amp; Other Statistics'!Y$8, 'Pivot Tables'!$B$32:$BF$32, 0))+INDEX('Pivot Tables'!$B$38:$BF$38, 1, MATCH('Unitized &amp; Other Statistics'!Y$8, 'Pivot Tables'!$B$32:$BF$32, 0))+INDEX('Pivot Tables'!$B$39:$BF$39, 1, MATCH('Unitized &amp; Other Statistics'!Y$8, 'Pivot Tables'!$B$32:$BF$32, 0)))/INDEX('Pivot Tables'!$B$12:$BF$12, 1, MATCH('Unitized &amp; Other Statistics'!Y$8, 'Pivot Tables'!$B$6:$BF$6, 0)),""))</f>
        <v>305.88613194034883</v>
      </c>
      <c r="Z26" s="36">
        <f>ABS(IFERROR((INDEX('Pivot Tables'!$B$37:$BF$37, 1, MATCH('Unitized &amp; Other Statistics'!Z$8, 'Pivot Tables'!$B$32:$BF$32, 0))+INDEX('Pivot Tables'!$B$38:$BF$38, 1, MATCH('Unitized &amp; Other Statistics'!Z$8, 'Pivot Tables'!$B$32:$BF$32, 0))+INDEX('Pivot Tables'!$B$39:$BF$39, 1, MATCH('Unitized &amp; Other Statistics'!Z$8, 'Pivot Tables'!$B$32:$BF$32, 0)))/INDEX('Pivot Tables'!$B$12:$BF$12, 1, MATCH('Unitized &amp; Other Statistics'!Z$8, 'Pivot Tables'!$B$6:$BF$6, 0)),""))</f>
        <v>310.20494942404781</v>
      </c>
      <c r="AA26" s="36">
        <f>ABS(IFERROR((INDEX('Pivot Tables'!$B$37:$BF$37, 1, MATCH('Unitized &amp; Other Statistics'!AA$8, 'Pivot Tables'!$B$32:$BF$32, 0))+INDEX('Pivot Tables'!$B$38:$BF$38, 1, MATCH('Unitized &amp; Other Statistics'!AA$8, 'Pivot Tables'!$B$32:$BF$32, 0))+INDEX('Pivot Tables'!$B$39:$BF$39, 1, MATCH('Unitized &amp; Other Statistics'!AA$8, 'Pivot Tables'!$B$32:$BF$32, 0)))/INDEX('Pivot Tables'!$B$12:$BF$12, 1, MATCH('Unitized &amp; Other Statistics'!AA$8, 'Pivot Tables'!$B$6:$BF$6, 0)),""))</f>
        <v>425.78270349907922</v>
      </c>
      <c r="AB26" s="36">
        <f>ABS(IFERROR((INDEX('Pivot Tables'!$B$37:$BF$37, 1, MATCH('Unitized &amp; Other Statistics'!AB$8, 'Pivot Tables'!$B$32:$BF$32, 0))+INDEX('Pivot Tables'!$B$38:$BF$38, 1, MATCH('Unitized &amp; Other Statistics'!AB$8, 'Pivot Tables'!$B$32:$BF$32, 0))+INDEX('Pivot Tables'!$B$39:$BF$39, 1, MATCH('Unitized &amp; Other Statistics'!AB$8, 'Pivot Tables'!$B$32:$BF$32, 0)))/INDEX('Pivot Tables'!$B$12:$BF$12, 1, MATCH('Unitized &amp; Other Statistics'!AB$8, 'Pivot Tables'!$B$6:$BF$6, 0)),""))</f>
        <v>411.31794140934284</v>
      </c>
      <c r="AC26" s="36">
        <f>ABS(IFERROR((INDEX('Pivot Tables'!$B$37:$BF$37, 1, MATCH('Unitized &amp; Other Statistics'!AC$8, 'Pivot Tables'!$B$32:$BF$32, 0))+INDEX('Pivot Tables'!$B$38:$BF$38, 1, MATCH('Unitized &amp; Other Statistics'!AC$8, 'Pivot Tables'!$B$32:$BF$32, 0))+INDEX('Pivot Tables'!$B$39:$BF$39, 1, MATCH('Unitized &amp; Other Statistics'!AC$8, 'Pivot Tables'!$B$32:$BF$32, 0)))/INDEX('Pivot Tables'!$B$12:$BF$12, 1, MATCH('Unitized &amp; Other Statistics'!AC$8, 'Pivot Tables'!$B$6:$BF$6, 0)),""))</f>
        <v>230.10770444763273</v>
      </c>
      <c r="AD26" s="36">
        <f>ABS(IFERROR((INDEX('Pivot Tables'!$B$37:$BF$37, 1, MATCH('Unitized &amp; Other Statistics'!AD$8, 'Pivot Tables'!$B$32:$BF$32, 0))+INDEX('Pivot Tables'!$B$38:$BF$38, 1, MATCH('Unitized &amp; Other Statistics'!AD$8, 'Pivot Tables'!$B$32:$BF$32, 0))+INDEX('Pivot Tables'!$B$39:$BF$39, 1, MATCH('Unitized &amp; Other Statistics'!AD$8, 'Pivot Tables'!$B$32:$BF$32, 0)))/INDEX('Pivot Tables'!$B$12:$BF$12, 1, MATCH('Unitized &amp; Other Statistics'!AD$8, 'Pivot Tables'!$B$6:$BF$6, 0)),""))</f>
        <v>410.56192002077819</v>
      </c>
      <c r="AE26" s="36">
        <f>ABS(IFERROR((INDEX('Pivot Tables'!$B$37:$BF$37, 1, MATCH('Unitized &amp; Other Statistics'!AE$8, 'Pivot Tables'!$B$32:$BF$32, 0))+INDEX('Pivot Tables'!$B$38:$BF$38, 1, MATCH('Unitized &amp; Other Statistics'!AE$8, 'Pivot Tables'!$B$32:$BF$32, 0))+INDEX('Pivot Tables'!$B$39:$BF$39, 1, MATCH('Unitized &amp; Other Statistics'!AE$8, 'Pivot Tables'!$B$32:$BF$32, 0)))/INDEX('Pivot Tables'!$B$12:$BF$12, 1, MATCH('Unitized &amp; Other Statistics'!AE$8, 'Pivot Tables'!$B$6:$BF$6, 0)),""))</f>
        <v>240.64413095962524</v>
      </c>
      <c r="AF26" s="36">
        <f>ABS(IFERROR((INDEX('Pivot Tables'!$B$37:$BF$37, 1, MATCH('Unitized &amp; Other Statistics'!AF$8, 'Pivot Tables'!$B$32:$BF$32, 0))+INDEX('Pivot Tables'!$B$38:$BF$38, 1, MATCH('Unitized &amp; Other Statistics'!AF$8, 'Pivot Tables'!$B$32:$BF$32, 0))+INDEX('Pivot Tables'!$B$39:$BF$39, 1, MATCH('Unitized &amp; Other Statistics'!AF$8, 'Pivot Tables'!$B$32:$BF$32, 0)))/INDEX('Pivot Tables'!$B$12:$BF$12, 1, MATCH('Unitized &amp; Other Statistics'!AF$8, 'Pivot Tables'!$B$6:$BF$6, 0)),""))</f>
        <v>334.74141653555301</v>
      </c>
      <c r="AG26" s="36">
        <f>ABS(IFERROR((INDEX('Pivot Tables'!$B$37:$BF$37, 1, MATCH('Unitized &amp; Other Statistics'!AG$8, 'Pivot Tables'!$B$32:$BF$32, 0))+INDEX('Pivot Tables'!$B$38:$BF$38, 1, MATCH('Unitized &amp; Other Statistics'!AG$8, 'Pivot Tables'!$B$32:$BF$32, 0))+INDEX('Pivot Tables'!$B$39:$BF$39, 1, MATCH('Unitized &amp; Other Statistics'!AG$8, 'Pivot Tables'!$B$32:$BF$32, 0)))/INDEX('Pivot Tables'!$B$12:$BF$12, 1, MATCH('Unitized &amp; Other Statistics'!AG$8, 'Pivot Tables'!$B$6:$BF$6, 0)),""))</f>
        <v>250.76870579409874</v>
      </c>
      <c r="AH26" s="36">
        <f>ABS(IFERROR((INDEX('Pivot Tables'!$B$37:$BF$37, 1, MATCH('Unitized &amp; Other Statistics'!AH$8, 'Pivot Tables'!$B$32:$BF$32, 0))+INDEX('Pivot Tables'!$B$38:$BF$38, 1, MATCH('Unitized &amp; Other Statistics'!AH$8, 'Pivot Tables'!$B$32:$BF$32, 0))+INDEX('Pivot Tables'!$B$39:$BF$39, 1, MATCH('Unitized &amp; Other Statistics'!AH$8, 'Pivot Tables'!$B$32:$BF$32, 0)))/INDEX('Pivot Tables'!$B$12:$BF$12, 1, MATCH('Unitized &amp; Other Statistics'!AH$8, 'Pivot Tables'!$B$6:$BF$6, 0)),""))</f>
        <v>228.65384866021009</v>
      </c>
      <c r="AI26" s="36">
        <f>ABS(IFERROR((INDEX('Pivot Tables'!$B$37:$BF$37, 1, MATCH('Unitized &amp; Other Statistics'!AI$8, 'Pivot Tables'!$B$32:$BF$32, 0))+INDEX('Pivot Tables'!$B$38:$BF$38, 1, MATCH('Unitized &amp; Other Statistics'!AI$8, 'Pivot Tables'!$B$32:$BF$32, 0))+INDEX('Pivot Tables'!$B$39:$BF$39, 1, MATCH('Unitized &amp; Other Statistics'!AI$8, 'Pivot Tables'!$B$32:$BF$32, 0)))/INDEX('Pivot Tables'!$B$12:$BF$12, 1, MATCH('Unitized &amp; Other Statistics'!AI$8, 'Pivot Tables'!$B$6:$BF$6, 0)),""))</f>
        <v>254.36883785793978</v>
      </c>
      <c r="AJ26" s="36">
        <f>ABS(IFERROR((INDEX('Pivot Tables'!$B$37:$BF$37, 1, MATCH('Unitized &amp; Other Statistics'!AJ$8, 'Pivot Tables'!$B$32:$BF$32, 0))+INDEX('Pivot Tables'!$B$38:$BF$38, 1, MATCH('Unitized &amp; Other Statistics'!AJ$8, 'Pivot Tables'!$B$32:$BF$32, 0))+INDEX('Pivot Tables'!$B$39:$BF$39, 1, MATCH('Unitized &amp; Other Statistics'!AJ$8, 'Pivot Tables'!$B$32:$BF$32, 0)))/INDEX('Pivot Tables'!$B$12:$BF$12, 1, MATCH('Unitized &amp; Other Statistics'!AJ$8, 'Pivot Tables'!$B$6:$BF$6, 0)),""))</f>
        <v>345.40780394922427</v>
      </c>
      <c r="AK26" s="36">
        <f>ABS(IFERROR((INDEX('Pivot Tables'!$B$37:$BF$37, 1, MATCH('Unitized &amp; Other Statistics'!AK$8, 'Pivot Tables'!$B$32:$BF$32, 0))+INDEX('Pivot Tables'!$B$38:$BF$38, 1, MATCH('Unitized &amp; Other Statistics'!AK$8, 'Pivot Tables'!$B$32:$BF$32, 0))+INDEX('Pivot Tables'!$B$39:$BF$39, 1, MATCH('Unitized &amp; Other Statistics'!AK$8, 'Pivot Tables'!$B$32:$BF$32, 0)))/INDEX('Pivot Tables'!$B$12:$BF$12, 1, MATCH('Unitized &amp; Other Statistics'!AK$8, 'Pivot Tables'!$B$6:$BF$6, 0)),""))</f>
        <v>267.23816160791534</v>
      </c>
      <c r="AL26" s="36">
        <f>ABS(IFERROR((INDEX('Pivot Tables'!$B$37:$BF$37, 1, MATCH('Unitized &amp; Other Statistics'!AL$8, 'Pivot Tables'!$B$32:$BF$32, 0))+INDEX('Pivot Tables'!$B$38:$BF$38, 1, MATCH('Unitized &amp; Other Statistics'!AL$8, 'Pivot Tables'!$B$32:$BF$32, 0))+INDEX('Pivot Tables'!$B$39:$BF$39, 1, MATCH('Unitized &amp; Other Statistics'!AL$8, 'Pivot Tables'!$B$32:$BF$32, 0)))/INDEX('Pivot Tables'!$B$12:$BF$12, 1, MATCH('Unitized &amp; Other Statistics'!AL$8, 'Pivot Tables'!$B$6:$BF$6, 0)),""))</f>
        <v>269.12055035407064</v>
      </c>
      <c r="AM26" s="36">
        <f>ABS(IFERROR((INDEX('Pivot Tables'!$B$37:$BF$37, 1, MATCH('Unitized &amp; Other Statistics'!AM$8, 'Pivot Tables'!$B$32:$BF$32, 0))+INDEX('Pivot Tables'!$B$38:$BF$38, 1, MATCH('Unitized &amp; Other Statistics'!AM$8, 'Pivot Tables'!$B$32:$BF$32, 0))+INDEX('Pivot Tables'!$B$39:$BF$39, 1, MATCH('Unitized &amp; Other Statistics'!AM$8, 'Pivot Tables'!$B$32:$BF$32, 0)))/INDEX('Pivot Tables'!$B$12:$BF$12, 1, MATCH('Unitized &amp; Other Statistics'!AM$8, 'Pivot Tables'!$B$6:$BF$6, 0)),""))</f>
        <v>286.33623621375142</v>
      </c>
      <c r="AN26" s="36">
        <f>ABS(IFERROR((INDEX('Pivot Tables'!$B$37:$BF$37, 1, MATCH('Unitized &amp; Other Statistics'!AN$8, 'Pivot Tables'!$B$32:$BF$32, 0))+INDEX('Pivot Tables'!$B$38:$BF$38, 1, MATCH('Unitized &amp; Other Statistics'!AN$8, 'Pivot Tables'!$B$32:$BF$32, 0))+INDEX('Pivot Tables'!$B$39:$BF$39, 1, MATCH('Unitized &amp; Other Statistics'!AN$8, 'Pivot Tables'!$B$32:$BF$32, 0)))/INDEX('Pivot Tables'!$B$12:$BF$12, 1, MATCH('Unitized &amp; Other Statistics'!AN$8, 'Pivot Tables'!$B$6:$BF$6, 0)),""))</f>
        <v>325.89854133125601</v>
      </c>
      <c r="AO26" s="36">
        <f>ABS(IFERROR((INDEX('Pivot Tables'!$B$37:$BF$37, 1, MATCH('Unitized &amp; Other Statistics'!AO$8, 'Pivot Tables'!$B$32:$BF$32, 0))+INDEX('Pivot Tables'!$B$38:$BF$38, 1, MATCH('Unitized &amp; Other Statistics'!AO$8, 'Pivot Tables'!$B$32:$BF$32, 0))+INDEX('Pivot Tables'!$B$39:$BF$39, 1, MATCH('Unitized &amp; Other Statistics'!AO$8, 'Pivot Tables'!$B$32:$BF$32, 0)))/INDEX('Pivot Tables'!$B$12:$BF$12, 1, MATCH('Unitized &amp; Other Statistics'!AO$8, 'Pivot Tables'!$B$6:$BF$6, 0)),""))</f>
        <v>329.88300380228134</v>
      </c>
      <c r="AP26" s="36">
        <f>ABS(IFERROR((INDEX('Pivot Tables'!$B$37:$BF$37, 1, MATCH('Unitized &amp; Other Statistics'!AP$8, 'Pivot Tables'!$B$32:$BF$32, 0))+INDEX('Pivot Tables'!$B$38:$BF$38, 1, MATCH('Unitized &amp; Other Statistics'!AP$8, 'Pivot Tables'!$B$32:$BF$32, 0))+INDEX('Pivot Tables'!$B$39:$BF$39, 1, MATCH('Unitized &amp; Other Statistics'!AP$8, 'Pivot Tables'!$B$32:$BF$32, 0)))/INDEX('Pivot Tables'!$B$12:$BF$12, 1, MATCH('Unitized &amp; Other Statistics'!AP$8, 'Pivot Tables'!$B$6:$BF$6, 0)),""))</f>
        <v>292.85879324546954</v>
      </c>
      <c r="AQ26" s="36">
        <f>ABS(IFERROR((INDEX('Pivot Tables'!$B$37:$BF$37, 1, MATCH('Unitized &amp; Other Statistics'!AQ$8, 'Pivot Tables'!$B$32:$BF$32, 0))+INDEX('Pivot Tables'!$B$38:$BF$38, 1, MATCH('Unitized &amp; Other Statistics'!AQ$8, 'Pivot Tables'!$B$32:$BF$32, 0))+INDEX('Pivot Tables'!$B$39:$BF$39, 1, MATCH('Unitized &amp; Other Statistics'!AQ$8, 'Pivot Tables'!$B$32:$BF$32, 0)))/INDEX('Pivot Tables'!$B$12:$BF$12, 1, MATCH('Unitized &amp; Other Statistics'!AQ$8, 'Pivot Tables'!$B$6:$BF$6, 0)),""))</f>
        <v>463.41778058645093</v>
      </c>
      <c r="AR26" s="36">
        <f>ABS(IFERROR((INDEX('Pivot Tables'!$B$37:$BF$37, 1, MATCH('Unitized &amp; Other Statistics'!AR$8, 'Pivot Tables'!$B$32:$BF$32, 0))+INDEX('Pivot Tables'!$B$38:$BF$38, 1, MATCH('Unitized &amp; Other Statistics'!AR$8, 'Pivot Tables'!$B$32:$BF$32, 0))+INDEX('Pivot Tables'!$B$39:$BF$39, 1, MATCH('Unitized &amp; Other Statistics'!AR$8, 'Pivot Tables'!$B$32:$BF$32, 0)))/INDEX('Pivot Tables'!$B$12:$BF$12, 1, MATCH('Unitized &amp; Other Statistics'!AR$8, 'Pivot Tables'!$B$6:$BF$6, 0)),""))</f>
        <v>260.37165546073044</v>
      </c>
      <c r="AS26" s="36">
        <f>ABS(IFERROR((INDEX('Pivot Tables'!$B$37:$BF$37, 1, MATCH('Unitized &amp; Other Statistics'!AS$8, 'Pivot Tables'!$B$32:$BF$32, 0))+INDEX('Pivot Tables'!$B$38:$BF$38, 1, MATCH('Unitized &amp; Other Statistics'!AS$8, 'Pivot Tables'!$B$32:$BF$32, 0))+INDEX('Pivot Tables'!$B$39:$BF$39, 1, MATCH('Unitized &amp; Other Statistics'!AS$8, 'Pivot Tables'!$B$32:$BF$32, 0)))/INDEX('Pivot Tables'!$B$12:$BF$12, 1, MATCH('Unitized &amp; Other Statistics'!AS$8, 'Pivot Tables'!$B$6:$BF$6, 0)),""))</f>
        <v>268.24962191780821</v>
      </c>
      <c r="AT26" s="36">
        <f>ABS(IFERROR((INDEX('Pivot Tables'!$B$37:$BF$37, 1, MATCH('Unitized &amp; Other Statistics'!AT$8, 'Pivot Tables'!$B$32:$BF$32, 0))+INDEX('Pivot Tables'!$B$38:$BF$38, 1, MATCH('Unitized &amp; Other Statistics'!AT$8, 'Pivot Tables'!$B$32:$BF$32, 0))+INDEX('Pivot Tables'!$B$39:$BF$39, 1, MATCH('Unitized &amp; Other Statistics'!AT$8, 'Pivot Tables'!$B$32:$BF$32, 0)))/INDEX('Pivot Tables'!$B$12:$BF$12, 1, MATCH('Unitized &amp; Other Statistics'!AT$8, 'Pivot Tables'!$B$6:$BF$6, 0)),""))</f>
        <v>223.8149062984125</v>
      </c>
      <c r="AU26" s="36">
        <f>ABS(IFERROR((INDEX('Pivot Tables'!$B$37:$BF$37, 1, MATCH('Unitized &amp; Other Statistics'!AU$8, 'Pivot Tables'!$B$32:$BF$32, 0))+INDEX('Pivot Tables'!$B$38:$BF$38, 1, MATCH('Unitized &amp; Other Statistics'!AU$8, 'Pivot Tables'!$B$32:$BF$32, 0))+INDEX('Pivot Tables'!$B$39:$BF$39, 1, MATCH('Unitized &amp; Other Statistics'!AU$8, 'Pivot Tables'!$B$32:$BF$32, 0)))/INDEX('Pivot Tables'!$B$12:$BF$12, 1, MATCH('Unitized &amp; Other Statistics'!AU$8, 'Pivot Tables'!$B$6:$BF$6, 0)),""))</f>
        <v>301.81497272491129</v>
      </c>
      <c r="AV26" s="36">
        <f>ABS(IFERROR((INDEX('Pivot Tables'!$B$37:$BF$37, 1, MATCH('Unitized &amp; Other Statistics'!AV$8, 'Pivot Tables'!$B$32:$BF$32, 0))+INDEX('Pivot Tables'!$B$38:$BF$38, 1, MATCH('Unitized &amp; Other Statistics'!AV$8, 'Pivot Tables'!$B$32:$BF$32, 0))+INDEX('Pivot Tables'!$B$39:$BF$39, 1, MATCH('Unitized &amp; Other Statistics'!AV$8, 'Pivot Tables'!$B$32:$BF$32, 0)))/INDEX('Pivot Tables'!$B$12:$BF$12, 1, MATCH('Unitized &amp; Other Statistics'!AV$8, 'Pivot Tables'!$B$6:$BF$6, 0)),""))</f>
        <v>366.90051173778238</v>
      </c>
      <c r="AW26" s="36">
        <f>ABS(IFERROR((INDEX('Pivot Tables'!$B$37:$BF$37, 1, MATCH('Unitized &amp; Other Statistics'!AW$8, 'Pivot Tables'!$B$32:$BF$32, 0))+INDEX('Pivot Tables'!$B$38:$BF$38, 1, MATCH('Unitized &amp; Other Statistics'!AW$8, 'Pivot Tables'!$B$32:$BF$32, 0))+INDEX('Pivot Tables'!$B$39:$BF$39, 1, MATCH('Unitized &amp; Other Statistics'!AW$8, 'Pivot Tables'!$B$32:$BF$32, 0)))/INDEX('Pivot Tables'!$B$12:$BF$12, 1, MATCH('Unitized &amp; Other Statistics'!AW$8, 'Pivot Tables'!$B$6:$BF$6, 0)),""))</f>
        <v>341.41684234647113</v>
      </c>
      <c r="AX26" s="36">
        <f>ABS(IFERROR((INDEX('Pivot Tables'!$B$37:$BF$37, 1, MATCH('Unitized &amp; Other Statistics'!AX$8, 'Pivot Tables'!$B$32:$BF$32, 0))+INDEX('Pivot Tables'!$B$38:$BF$38, 1, MATCH('Unitized &amp; Other Statistics'!AX$8, 'Pivot Tables'!$B$32:$BF$32, 0))+INDEX('Pivot Tables'!$B$39:$BF$39, 1, MATCH('Unitized &amp; Other Statistics'!AX$8, 'Pivot Tables'!$B$32:$BF$32, 0)))/INDEX('Pivot Tables'!$B$12:$BF$12, 1, MATCH('Unitized &amp; Other Statistics'!AX$8, 'Pivot Tables'!$B$6:$BF$6, 0)),""))</f>
        <v>398.3489049378569</v>
      </c>
      <c r="AY26" s="36">
        <f>ABS(IFERROR((INDEX('Pivot Tables'!$B$37:$BF$37, 1, MATCH('Unitized &amp; Other Statistics'!AY$8, 'Pivot Tables'!$B$32:$BF$32, 0))+INDEX('Pivot Tables'!$B$38:$BF$38, 1, MATCH('Unitized &amp; Other Statistics'!AY$8, 'Pivot Tables'!$B$32:$BF$32, 0))+INDEX('Pivot Tables'!$B$39:$BF$39, 1, MATCH('Unitized &amp; Other Statistics'!AY$8, 'Pivot Tables'!$B$32:$BF$32, 0)))/INDEX('Pivot Tables'!$B$12:$BF$12, 1, MATCH('Unitized &amp; Other Statistics'!AY$8, 'Pivot Tables'!$B$6:$BF$6, 0)),""))</f>
        <v>504.75472796143248</v>
      </c>
      <c r="AZ26" s="36">
        <f>ABS(IFERROR((INDEX('Pivot Tables'!$B$37:$BF$37, 1, MATCH('Unitized &amp; Other Statistics'!AZ$8, 'Pivot Tables'!$B$32:$BF$32, 0))+INDEX('Pivot Tables'!$B$38:$BF$38, 1, MATCH('Unitized &amp; Other Statistics'!AZ$8, 'Pivot Tables'!$B$32:$BF$32, 0))+INDEX('Pivot Tables'!$B$39:$BF$39, 1, MATCH('Unitized &amp; Other Statistics'!AZ$8, 'Pivot Tables'!$B$32:$BF$32, 0)))/INDEX('Pivot Tables'!$B$12:$BF$12, 1, MATCH('Unitized &amp; Other Statistics'!AZ$8, 'Pivot Tables'!$B$6:$BF$6, 0)),""))</f>
        <v>286.57136605496532</v>
      </c>
      <c r="BA26" s="36">
        <f>ABS(IFERROR((INDEX('Pivot Tables'!$B$37:$BF$37, 1, MATCH('Unitized &amp; Other Statistics'!BA$8, 'Pivot Tables'!$B$32:$BF$32, 0))+INDEX('Pivot Tables'!$B$38:$BF$38, 1, MATCH('Unitized &amp; Other Statistics'!BA$8, 'Pivot Tables'!$B$32:$BF$32, 0))+INDEX('Pivot Tables'!$B$39:$BF$39, 1, MATCH('Unitized &amp; Other Statistics'!BA$8, 'Pivot Tables'!$B$32:$BF$32, 0)))/INDEX('Pivot Tables'!$B$12:$BF$12, 1, MATCH('Unitized &amp; Other Statistics'!BA$8, 'Pivot Tables'!$B$6:$BF$6, 0)),""))</f>
        <v>363.37753592135118</v>
      </c>
      <c r="BB26" s="36">
        <f>ABS(IFERROR((INDEX('Pivot Tables'!$B$37:$BF$37, 1, MATCH('Unitized &amp; Other Statistics'!BB$8, 'Pivot Tables'!$B$32:$BF$32, 0))+INDEX('Pivot Tables'!$B$38:$BF$38, 1, MATCH('Unitized &amp; Other Statistics'!BB$8, 'Pivot Tables'!$B$32:$BF$32, 0))+INDEX('Pivot Tables'!$B$39:$BF$39, 1, MATCH('Unitized &amp; Other Statistics'!BB$8, 'Pivot Tables'!$B$32:$BF$32, 0)))/INDEX('Pivot Tables'!$B$12:$BF$12, 1, MATCH('Unitized &amp; Other Statistics'!BB$8, 'Pivot Tables'!$B$6:$BF$6, 0)),""))</f>
        <v>353.25537484710441</v>
      </c>
      <c r="BC26" s="36">
        <f>ABS(IFERROR((INDEX('Pivot Tables'!$B$37:$BF$37, 1, MATCH('Unitized &amp; Other Statistics'!BC$8, 'Pivot Tables'!$B$32:$BF$32, 0))+INDEX('Pivot Tables'!$B$38:$BF$38, 1, MATCH('Unitized &amp; Other Statistics'!BC$8, 'Pivot Tables'!$B$32:$BF$32, 0))+INDEX('Pivot Tables'!$B$39:$BF$39, 1, MATCH('Unitized &amp; Other Statistics'!BC$8, 'Pivot Tables'!$B$32:$BF$32, 0)))/INDEX('Pivot Tables'!$B$12:$BF$12, 1, MATCH('Unitized &amp; Other Statistics'!BC$8, 'Pivot Tables'!$B$6:$BF$6, 0)),""))</f>
        <v>210.76551559911653</v>
      </c>
      <c r="BD26" s="36">
        <f>ABS(IFERROR((INDEX('Pivot Tables'!$B$37:$BF$37, 1, MATCH('Unitized &amp; Other Statistics'!BD$8, 'Pivot Tables'!$B$32:$BF$32, 0))+INDEX('Pivot Tables'!$B$38:$BF$38, 1, MATCH('Unitized &amp; Other Statistics'!BD$8, 'Pivot Tables'!$B$32:$BF$32, 0))+INDEX('Pivot Tables'!$B$39:$BF$39, 1, MATCH('Unitized &amp; Other Statistics'!BD$8, 'Pivot Tables'!$B$32:$BF$32, 0)))/INDEX('Pivot Tables'!$B$12:$BF$12, 1, MATCH('Unitized &amp; Other Statistics'!BD$8, 'Pivot Tables'!$B$6:$BF$6, 0)),""))</f>
        <v>270.32996289109047</v>
      </c>
      <c r="BE26" s="36">
        <f>ABS(IFERROR((INDEX('Pivot Tables'!$B$37:$BF$37, 1, MATCH('Unitized &amp; Other Statistics'!BE$8, 'Pivot Tables'!$B$32:$BF$32, 0))+INDEX('Pivot Tables'!$B$38:$BF$38, 1, MATCH('Unitized &amp; Other Statistics'!BE$8, 'Pivot Tables'!$B$32:$BF$32, 0))+INDEX('Pivot Tables'!$B$39:$BF$39, 1, MATCH('Unitized &amp; Other Statistics'!BE$8, 'Pivot Tables'!$B$32:$BF$32, 0)))/INDEX('Pivot Tables'!$B$12:$BF$12, 1, MATCH('Unitized &amp; Other Statistics'!BE$8, 'Pivot Tables'!$B$6:$BF$6, 0)),""))</f>
        <v>277.13597920981039</v>
      </c>
      <c r="BF26" s="36">
        <f>ABS(IFERROR((INDEX('Pivot Tables'!$B$37:$BF$37, 1, MATCH('Unitized &amp; Other Statistics'!BF$8, 'Pivot Tables'!$B$32:$BF$32, 0))+INDEX('Pivot Tables'!$B$38:$BF$38, 1, MATCH('Unitized &amp; Other Statistics'!BF$8, 'Pivot Tables'!$B$32:$BF$32, 0))+INDEX('Pivot Tables'!$B$39:$BF$39, 1, MATCH('Unitized &amp; Other Statistics'!BF$8, 'Pivot Tables'!$B$32:$BF$32, 0)))/INDEX('Pivot Tables'!$B$12:$BF$12, 1, MATCH('Unitized &amp; Other Statistics'!BF$8, 'Pivot Tables'!$B$6:$BF$6, 0)),""))</f>
        <v>476.34564180618975</v>
      </c>
      <c r="BG26" s="36">
        <f>ABS(IFERROR((INDEX('Pivot Tables'!$B$37:$BF$37, 1, MATCH('Unitized &amp; Other Statistics'!BG$8, 'Pivot Tables'!$B$32:$BF$32, 0))+INDEX('Pivot Tables'!$B$38:$BF$38, 1, MATCH('Unitized &amp; Other Statistics'!BG$8, 'Pivot Tables'!$B$32:$BF$32, 0))+INDEX('Pivot Tables'!$B$39:$BF$39, 1, MATCH('Unitized &amp; Other Statistics'!BG$8, 'Pivot Tables'!$B$32:$BF$32, 0)))/INDEX('Pivot Tables'!$B$12:$BF$12, 1, MATCH('Unitized &amp; Other Statistics'!BG$8, 'Pivot Tables'!$B$6:$BF$6, 0)),""))</f>
        <v>279.95080120656172</v>
      </c>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c r="BFG26" s="13"/>
      <c r="BFH26" s="13"/>
      <c r="BFI26" s="13"/>
      <c r="BFJ26" s="13"/>
      <c r="BFK26" s="13"/>
      <c r="BFL26" s="13"/>
      <c r="BFM26" s="13"/>
      <c r="BFN26" s="13"/>
      <c r="BFO26" s="13"/>
      <c r="BFP26" s="13"/>
      <c r="BFQ26" s="13"/>
      <c r="BFR26" s="13"/>
      <c r="BFS26" s="13"/>
      <c r="BFT26" s="13"/>
      <c r="BFU26" s="13"/>
      <c r="BFV26" s="13"/>
      <c r="BFW26" s="13"/>
      <c r="BFX26" s="13"/>
      <c r="BFY26" s="13"/>
      <c r="BFZ26" s="13"/>
      <c r="BGA26" s="13"/>
      <c r="BGB26" s="13"/>
      <c r="BGC26" s="13"/>
      <c r="BGD26" s="13"/>
      <c r="BGE26" s="13"/>
      <c r="BGF26" s="13"/>
      <c r="BGG26" s="13"/>
      <c r="BGH26" s="13"/>
      <c r="BGI26" s="13"/>
      <c r="BGJ26" s="13"/>
      <c r="BGK26" s="13"/>
      <c r="BGL26" s="13"/>
      <c r="BGM26" s="13"/>
      <c r="BGN26" s="13"/>
      <c r="BGO26" s="13"/>
      <c r="BGP26" s="13"/>
      <c r="BGQ26" s="13"/>
      <c r="BGR26" s="13"/>
      <c r="BGS26" s="13"/>
      <c r="BGT26" s="13"/>
      <c r="BGU26" s="13"/>
      <c r="BGV26" s="13"/>
      <c r="BGW26" s="13"/>
      <c r="BGX26" s="13"/>
      <c r="BGY26" s="13"/>
      <c r="BGZ26" s="13"/>
      <c r="BHA26" s="13"/>
      <c r="BHB26" s="13"/>
      <c r="BHC26" s="13"/>
      <c r="BHD26" s="13"/>
      <c r="BHE26" s="13"/>
      <c r="BHF26" s="13"/>
      <c r="BHG26" s="13"/>
      <c r="BHH26" s="13"/>
      <c r="BHI26" s="13"/>
      <c r="BHJ26" s="13"/>
      <c r="BHK26" s="13"/>
      <c r="BHL26" s="13"/>
      <c r="BHM26" s="13"/>
      <c r="BHN26" s="13"/>
      <c r="BHO26" s="13"/>
      <c r="BHP26" s="13"/>
      <c r="BHQ26" s="13"/>
      <c r="BHR26" s="13"/>
      <c r="BHS26" s="13"/>
      <c r="BHT26" s="13"/>
      <c r="BHU26" s="13"/>
      <c r="BHV26" s="13"/>
      <c r="BHW26" s="13"/>
      <c r="BHX26" s="13"/>
      <c r="BHY26" s="13"/>
      <c r="BHZ26" s="13"/>
      <c r="BIA26" s="13"/>
      <c r="BIB26" s="13"/>
      <c r="BIC26" s="13"/>
      <c r="BID26" s="13"/>
      <c r="BIE26" s="13"/>
      <c r="BIF26" s="13"/>
      <c r="BIG26" s="13"/>
      <c r="BIH26" s="13"/>
      <c r="BII26" s="13"/>
      <c r="BIJ26" s="13"/>
      <c r="BIK26" s="13"/>
      <c r="BIL26" s="13"/>
      <c r="BIM26" s="13"/>
      <c r="BIN26" s="13"/>
      <c r="BIO26" s="13"/>
      <c r="BIP26" s="13"/>
      <c r="BIQ26" s="13"/>
      <c r="BIR26" s="13"/>
      <c r="BIS26" s="13"/>
      <c r="BIT26" s="13"/>
      <c r="BIU26" s="13"/>
      <c r="BIV26" s="13"/>
      <c r="BIW26" s="13"/>
      <c r="BIX26" s="13"/>
      <c r="BIY26" s="13"/>
      <c r="BIZ26" s="13"/>
      <c r="BJA26" s="13"/>
      <c r="BJB26" s="13"/>
      <c r="BJC26" s="13"/>
      <c r="BJD26" s="13"/>
      <c r="BJE26" s="13"/>
      <c r="BJF26" s="13"/>
      <c r="BJG26" s="13"/>
      <c r="BJH26" s="13"/>
      <c r="BJI26" s="13"/>
      <c r="BJJ26" s="13"/>
      <c r="BJK26" s="13"/>
      <c r="BJL26" s="13"/>
      <c r="BJM26" s="13"/>
      <c r="BJN26" s="13"/>
      <c r="BJO26" s="13"/>
      <c r="BJP26" s="13"/>
      <c r="BJQ26" s="13"/>
      <c r="BJR26" s="13"/>
      <c r="BJS26" s="13"/>
      <c r="BJT26" s="13"/>
      <c r="BJU26" s="13"/>
      <c r="BJV26" s="13"/>
      <c r="BJW26" s="13"/>
      <c r="BJX26" s="13"/>
      <c r="BJY26" s="13"/>
      <c r="BJZ26" s="13"/>
      <c r="BKA26" s="13"/>
      <c r="BKB26" s="13"/>
      <c r="BKC26" s="13"/>
      <c r="BKD26" s="13"/>
      <c r="BKE26" s="13"/>
      <c r="BKF26" s="13"/>
      <c r="BKG26" s="13"/>
      <c r="BKH26" s="13"/>
      <c r="BKI26" s="13"/>
      <c r="BKJ26" s="13"/>
      <c r="BKK26" s="13"/>
      <c r="BKL26" s="13"/>
      <c r="BKM26" s="13"/>
      <c r="BKN26" s="13"/>
      <c r="BKO26" s="13"/>
      <c r="BKP26" s="13"/>
      <c r="BKQ26" s="13"/>
      <c r="BKR26" s="13"/>
      <c r="BKS26" s="13"/>
      <c r="BKT26" s="13"/>
      <c r="BKU26" s="13"/>
      <c r="BKV26" s="13"/>
      <c r="BKW26" s="13"/>
      <c r="BKX26" s="13"/>
      <c r="BKY26" s="13"/>
      <c r="BKZ26" s="13"/>
      <c r="BLA26" s="13"/>
      <c r="BLB26" s="13"/>
      <c r="BLC26" s="13"/>
      <c r="BLD26" s="13"/>
      <c r="BLE26" s="13"/>
      <c r="BLF26" s="13"/>
      <c r="BLG26" s="13"/>
      <c r="BLH26" s="13"/>
      <c r="BLI26" s="13"/>
      <c r="BLJ26" s="13"/>
      <c r="BLK26" s="13"/>
      <c r="BLL26" s="13"/>
      <c r="BLM26" s="13"/>
      <c r="BLN26" s="13"/>
      <c r="BLO26" s="13"/>
      <c r="BLP26" s="13"/>
      <c r="BLQ26" s="13"/>
      <c r="BLR26" s="13"/>
      <c r="BLS26" s="13"/>
      <c r="BLT26" s="13"/>
      <c r="BLU26" s="13"/>
      <c r="BLV26" s="13"/>
      <c r="BLW26" s="13"/>
      <c r="BLX26" s="13"/>
      <c r="BLY26" s="13"/>
      <c r="BLZ26" s="13"/>
      <c r="BMA26" s="13"/>
      <c r="BMB26" s="13"/>
      <c r="BMC26" s="13"/>
      <c r="BMD26" s="13"/>
      <c r="BME26" s="13"/>
      <c r="BMF26" s="13"/>
      <c r="BMG26" s="13"/>
      <c r="BMH26" s="13"/>
      <c r="BMI26" s="13"/>
      <c r="BMJ26" s="13"/>
      <c r="BMK26" s="13"/>
      <c r="BML26" s="13"/>
      <c r="BMM26" s="13"/>
      <c r="BMN26" s="13"/>
      <c r="BMO26" s="13"/>
      <c r="BMP26" s="13"/>
      <c r="BMQ26" s="13"/>
      <c r="BMR26" s="13"/>
      <c r="BMS26" s="13"/>
      <c r="BMT26" s="13"/>
      <c r="BMU26" s="13"/>
      <c r="BMV26" s="13"/>
      <c r="BMW26" s="13"/>
      <c r="BMX26" s="13"/>
      <c r="BMY26" s="13"/>
      <c r="BMZ26" s="13"/>
      <c r="BNA26" s="13"/>
      <c r="BNB26" s="13"/>
      <c r="BNC26" s="13"/>
      <c r="BND26" s="13"/>
      <c r="BNE26" s="13"/>
      <c r="BNF26" s="13"/>
      <c r="BNG26" s="13"/>
      <c r="BNH26" s="13"/>
      <c r="BNI26" s="13"/>
      <c r="BNJ26" s="13"/>
      <c r="BNK26" s="13"/>
      <c r="BNL26" s="13"/>
      <c r="BNM26" s="13"/>
      <c r="BNN26" s="13"/>
      <c r="BNO26" s="13"/>
      <c r="BNP26" s="13"/>
      <c r="BNQ26" s="13"/>
      <c r="BNR26" s="13"/>
      <c r="BNS26" s="13"/>
      <c r="BNT26" s="13"/>
      <c r="BNU26" s="13"/>
      <c r="BNV26" s="13"/>
      <c r="BNW26" s="13"/>
      <c r="BNX26" s="13"/>
      <c r="BNY26" s="13"/>
      <c r="BNZ26" s="13"/>
      <c r="BOA26" s="13"/>
      <c r="BOB26" s="13"/>
      <c r="BOC26" s="13"/>
      <c r="BOD26" s="13"/>
      <c r="BOE26" s="13"/>
      <c r="BOF26" s="13"/>
      <c r="BOG26" s="13"/>
      <c r="BOH26" s="13"/>
      <c r="BOI26" s="13"/>
      <c r="BOJ26" s="13"/>
      <c r="BOK26" s="13"/>
      <c r="BOL26" s="13"/>
      <c r="BOM26" s="13"/>
      <c r="BON26" s="13"/>
      <c r="BOO26" s="13"/>
      <c r="BOP26" s="13"/>
      <c r="BOQ26" s="13"/>
      <c r="BOR26" s="13"/>
      <c r="BOS26" s="13"/>
      <c r="BOT26" s="13"/>
      <c r="BOU26" s="13"/>
      <c r="BOV26" s="13"/>
      <c r="BOW26" s="13"/>
      <c r="BOX26" s="13"/>
      <c r="BOY26" s="13"/>
      <c r="BOZ26" s="13"/>
      <c r="BPA26" s="13"/>
      <c r="BPB26" s="13"/>
      <c r="BPC26" s="13"/>
      <c r="BPD26" s="13"/>
      <c r="BPE26" s="13"/>
      <c r="BPF26" s="13"/>
      <c r="BPG26" s="13"/>
      <c r="BPH26" s="13"/>
      <c r="BPI26" s="13"/>
      <c r="BPJ26" s="13"/>
      <c r="BPK26" s="13"/>
      <c r="BPL26" s="13"/>
      <c r="BPM26" s="13"/>
      <c r="BPN26" s="13"/>
      <c r="BPO26" s="13"/>
      <c r="BPP26" s="13"/>
      <c r="BPQ26" s="13"/>
      <c r="BPR26" s="13"/>
      <c r="BPS26" s="13"/>
      <c r="BPT26" s="13"/>
      <c r="BPU26" s="13"/>
      <c r="BPV26" s="13"/>
      <c r="BPW26" s="13"/>
      <c r="BPX26" s="13"/>
      <c r="BPY26" s="13"/>
      <c r="BPZ26" s="13"/>
      <c r="BQA26" s="13"/>
      <c r="BQB26" s="13"/>
      <c r="BQC26" s="13"/>
      <c r="BQD26" s="13"/>
      <c r="BQE26" s="13"/>
      <c r="BQF26" s="13"/>
      <c r="BQG26" s="13"/>
      <c r="BQH26" s="13"/>
      <c r="BQI26" s="13"/>
      <c r="BQJ26" s="13"/>
      <c r="BQK26" s="13"/>
      <c r="BQL26" s="13"/>
      <c r="BQM26" s="13"/>
      <c r="BQN26" s="13"/>
      <c r="BQO26" s="13"/>
      <c r="BQP26" s="13"/>
      <c r="BQQ26" s="13"/>
      <c r="BQR26" s="13"/>
      <c r="BQS26" s="13"/>
      <c r="BQT26" s="13"/>
      <c r="BQU26" s="13"/>
      <c r="BQV26" s="13"/>
      <c r="BQW26" s="13"/>
      <c r="BQX26" s="13"/>
      <c r="BQY26" s="13"/>
      <c r="BQZ26" s="13"/>
      <c r="BRA26" s="13"/>
      <c r="BRB26" s="13"/>
      <c r="BRC26" s="13"/>
      <c r="BRD26" s="13"/>
      <c r="BRE26" s="13"/>
      <c r="BRF26" s="13"/>
      <c r="BRG26" s="13"/>
      <c r="BRH26" s="13"/>
      <c r="BRI26" s="13"/>
      <c r="BRJ26" s="13"/>
      <c r="BRK26" s="13"/>
      <c r="BRL26" s="13"/>
      <c r="BRM26" s="13"/>
      <c r="BRN26" s="13"/>
      <c r="BRO26" s="13"/>
      <c r="BRP26" s="13"/>
      <c r="BRQ26" s="13"/>
      <c r="BRR26" s="13"/>
      <c r="BRS26" s="13"/>
      <c r="BRT26" s="13"/>
      <c r="BRU26" s="13"/>
      <c r="BRV26" s="13"/>
      <c r="BRW26" s="13"/>
      <c r="BRX26" s="13"/>
      <c r="BRY26" s="13"/>
      <c r="BRZ26" s="13"/>
      <c r="BSA26" s="13"/>
      <c r="BSB26" s="13"/>
      <c r="BSC26" s="13"/>
      <c r="BSD26" s="13"/>
      <c r="BSE26" s="13"/>
      <c r="BSF26" s="13"/>
      <c r="BSG26" s="13"/>
      <c r="BSH26" s="13"/>
      <c r="BSI26" s="13"/>
      <c r="BSJ26" s="13"/>
      <c r="BSK26" s="13"/>
      <c r="BSL26" s="13"/>
      <c r="BSM26" s="13"/>
      <c r="BSN26" s="13"/>
      <c r="BSO26" s="13"/>
      <c r="BSP26" s="13"/>
      <c r="BSQ26" s="13"/>
      <c r="BSR26" s="13"/>
      <c r="BSS26" s="13"/>
      <c r="BST26" s="13"/>
      <c r="BSU26" s="13"/>
      <c r="BSV26" s="13"/>
      <c r="BSW26" s="13"/>
      <c r="BSX26" s="13"/>
      <c r="BSY26" s="13"/>
      <c r="BSZ26" s="13"/>
      <c r="BTA26" s="13"/>
      <c r="BTB26" s="13"/>
      <c r="BTC26" s="13"/>
      <c r="BTD26" s="13"/>
      <c r="BTE26" s="13"/>
      <c r="BTF26" s="13"/>
      <c r="BTG26" s="13"/>
      <c r="BTH26" s="13"/>
      <c r="BTI26" s="13"/>
      <c r="BTJ26" s="13"/>
      <c r="BTK26" s="13"/>
      <c r="BTL26" s="13"/>
      <c r="BTM26" s="13"/>
      <c r="BTN26" s="13"/>
      <c r="BTO26" s="13"/>
      <c r="BTP26" s="13"/>
      <c r="BTQ26" s="13"/>
      <c r="BTR26" s="13"/>
      <c r="BTS26" s="13"/>
      <c r="BTT26" s="13"/>
      <c r="BTU26" s="13"/>
      <c r="BTV26" s="13"/>
      <c r="BTW26" s="13"/>
      <c r="BTX26" s="13"/>
      <c r="BTY26" s="13"/>
      <c r="BTZ26" s="13"/>
      <c r="BUA26" s="13"/>
      <c r="BUB26" s="13"/>
      <c r="BUC26" s="13"/>
      <c r="BUD26" s="13"/>
      <c r="BUE26" s="13"/>
      <c r="BUF26" s="13"/>
      <c r="BUG26" s="13"/>
      <c r="BUH26" s="13"/>
      <c r="BUI26" s="13"/>
      <c r="BUJ26" s="13"/>
      <c r="BUK26" s="13"/>
      <c r="BUL26" s="13"/>
      <c r="BUM26" s="13"/>
      <c r="BUN26" s="13"/>
      <c r="BUO26" s="13"/>
      <c r="BUP26" s="13"/>
      <c r="BUQ26" s="13"/>
      <c r="BUR26" s="13"/>
      <c r="BUS26" s="13"/>
      <c r="BUT26" s="13"/>
      <c r="BUU26" s="13"/>
      <c r="BUV26" s="13"/>
      <c r="BUW26" s="13"/>
      <c r="BUX26" s="13"/>
      <c r="BUY26" s="13"/>
      <c r="BUZ26" s="13"/>
      <c r="BVA26" s="13"/>
      <c r="BVB26" s="13"/>
      <c r="BVC26" s="13"/>
      <c r="BVD26" s="13"/>
      <c r="BVE26" s="13"/>
      <c r="BVF26" s="13"/>
      <c r="BVG26" s="13"/>
      <c r="BVH26" s="13"/>
      <c r="BVI26" s="13"/>
      <c r="BVJ26" s="13"/>
      <c r="BVK26" s="13"/>
      <c r="BVL26" s="13"/>
      <c r="BVM26" s="13"/>
      <c r="BVN26" s="13"/>
      <c r="BVO26" s="13"/>
      <c r="BVP26" s="13"/>
      <c r="BVQ26" s="13"/>
      <c r="BVR26" s="13"/>
      <c r="BVS26" s="13"/>
      <c r="BVT26" s="13"/>
      <c r="BVU26" s="13"/>
      <c r="BVV26" s="13"/>
      <c r="BVW26" s="13"/>
      <c r="BVX26" s="13"/>
      <c r="BVY26" s="13"/>
      <c r="BVZ26" s="13"/>
      <c r="BWA26" s="13"/>
      <c r="BWB26" s="13"/>
      <c r="BWC26" s="13"/>
      <c r="BWD26" s="13"/>
      <c r="BWE26" s="13"/>
      <c r="BWF26" s="13"/>
      <c r="BWG26" s="13"/>
      <c r="BWH26" s="13"/>
      <c r="BWI26" s="13"/>
      <c r="BWJ26" s="13"/>
      <c r="BWK26" s="13"/>
      <c r="BWL26" s="13"/>
      <c r="BWM26" s="13"/>
      <c r="BWN26" s="13"/>
      <c r="BWO26" s="13"/>
      <c r="BWP26" s="13"/>
      <c r="BWQ26" s="13"/>
      <c r="BWR26" s="13"/>
      <c r="BWS26" s="13"/>
      <c r="BWT26" s="13"/>
      <c r="BWU26" s="13"/>
      <c r="BWV26" s="13"/>
      <c r="BWW26" s="13"/>
      <c r="BWX26" s="13"/>
      <c r="BWY26" s="13"/>
      <c r="BWZ26" s="13"/>
      <c r="BXA26" s="13"/>
      <c r="BXB26" s="13"/>
      <c r="BXC26" s="13"/>
      <c r="BXD26" s="13"/>
      <c r="BXE26" s="13"/>
      <c r="BXF26" s="13"/>
      <c r="BXG26" s="13"/>
      <c r="BXH26" s="13"/>
      <c r="BXI26" s="13"/>
      <c r="BXJ26" s="13"/>
      <c r="BXK26" s="13"/>
      <c r="BXL26" s="13"/>
      <c r="BXM26" s="13"/>
      <c r="BXN26" s="13"/>
      <c r="BXO26" s="13"/>
      <c r="BXP26" s="13"/>
      <c r="BXQ26" s="13"/>
      <c r="BXR26" s="13"/>
      <c r="BXS26" s="13"/>
      <c r="BXT26" s="13"/>
      <c r="BXU26" s="13"/>
      <c r="BXV26" s="13"/>
      <c r="BXW26" s="13"/>
      <c r="BXX26" s="13"/>
      <c r="BXY26" s="13"/>
      <c r="BXZ26" s="13"/>
      <c r="BYA26" s="13"/>
      <c r="BYB26" s="13"/>
      <c r="BYC26" s="13"/>
      <c r="BYD26" s="13"/>
      <c r="BYE26" s="13"/>
      <c r="BYF26" s="13"/>
      <c r="BYG26" s="13"/>
      <c r="BYH26" s="13"/>
      <c r="BYI26" s="13"/>
      <c r="BYJ26" s="13"/>
      <c r="BYK26" s="13"/>
      <c r="BYL26" s="13"/>
      <c r="BYM26" s="13"/>
      <c r="BYN26" s="13"/>
      <c r="BYO26" s="13"/>
      <c r="BYP26" s="13"/>
      <c r="BYQ26" s="13"/>
      <c r="BYR26" s="13"/>
      <c r="BYS26" s="13"/>
      <c r="BYT26" s="13"/>
      <c r="BYU26" s="13"/>
      <c r="BYV26" s="13"/>
      <c r="BYW26" s="13"/>
      <c r="BYX26" s="13"/>
      <c r="BYY26" s="13"/>
      <c r="BYZ26" s="13"/>
      <c r="BZA26" s="13"/>
      <c r="BZB26" s="13"/>
      <c r="BZC26" s="13"/>
      <c r="BZD26" s="13"/>
      <c r="BZE26" s="13"/>
      <c r="BZF26" s="13"/>
      <c r="BZG26" s="13"/>
      <c r="BZH26" s="13"/>
      <c r="BZI26" s="13"/>
      <c r="BZJ26" s="13"/>
      <c r="BZK26" s="13"/>
      <c r="BZL26" s="13"/>
      <c r="BZM26" s="13"/>
      <c r="BZN26" s="13"/>
      <c r="BZO26" s="13"/>
      <c r="BZP26" s="13"/>
      <c r="BZQ26" s="13"/>
      <c r="BZR26" s="13"/>
      <c r="BZS26" s="13"/>
      <c r="BZT26" s="13"/>
      <c r="BZU26" s="13"/>
      <c r="BZV26" s="13"/>
      <c r="BZW26" s="13"/>
      <c r="BZX26" s="13"/>
      <c r="BZY26" s="13"/>
      <c r="BZZ26" s="13"/>
      <c r="CAA26" s="13"/>
      <c r="CAB26" s="13"/>
      <c r="CAC26" s="13"/>
      <c r="CAD26" s="13"/>
      <c r="CAE26" s="13"/>
      <c r="CAF26" s="13"/>
      <c r="CAG26" s="13"/>
      <c r="CAH26" s="13"/>
      <c r="CAI26" s="13"/>
      <c r="CAJ26" s="13"/>
      <c r="CAK26" s="13"/>
      <c r="CAL26" s="13"/>
      <c r="CAM26" s="13"/>
      <c r="CAN26" s="13"/>
      <c r="CAO26" s="13"/>
      <c r="CAP26" s="13"/>
      <c r="CAQ26" s="13"/>
      <c r="CAR26" s="13"/>
      <c r="CAS26" s="13"/>
      <c r="CAT26" s="13"/>
      <c r="CAU26" s="13"/>
      <c r="CAV26" s="13"/>
      <c r="CAW26" s="13"/>
      <c r="CAX26" s="13"/>
      <c r="CAY26" s="13"/>
      <c r="CAZ26" s="13"/>
      <c r="CBA26" s="13"/>
      <c r="CBB26" s="13"/>
      <c r="CBC26" s="13"/>
      <c r="CBD26" s="13"/>
      <c r="CBE26" s="13"/>
      <c r="CBF26" s="13"/>
      <c r="CBG26" s="13"/>
      <c r="CBH26" s="13"/>
      <c r="CBI26" s="13"/>
      <c r="CBJ26" s="13"/>
      <c r="CBK26" s="13"/>
      <c r="CBL26" s="13"/>
      <c r="CBM26" s="13"/>
      <c r="CBN26" s="13"/>
      <c r="CBO26" s="13"/>
      <c r="CBP26" s="13"/>
      <c r="CBQ26" s="13"/>
      <c r="CBR26" s="13"/>
      <c r="CBS26" s="13"/>
      <c r="CBT26" s="13"/>
      <c r="CBU26" s="13"/>
      <c r="CBV26" s="13"/>
      <c r="CBW26" s="13"/>
      <c r="CBX26" s="13"/>
      <c r="CBY26" s="13"/>
      <c r="CBZ26" s="13"/>
      <c r="CCA26" s="13"/>
      <c r="CCB26" s="13"/>
      <c r="CCC26" s="13"/>
      <c r="CCD26" s="13"/>
      <c r="CCE26" s="13"/>
      <c r="CCF26" s="13"/>
      <c r="CCG26" s="13"/>
      <c r="CCH26" s="13"/>
      <c r="CCI26" s="13"/>
      <c r="CCJ26" s="13"/>
      <c r="CCK26" s="13"/>
      <c r="CCL26" s="13"/>
      <c r="CCM26" s="13"/>
      <c r="CCN26" s="13"/>
      <c r="CCO26" s="13"/>
      <c r="CCP26" s="13"/>
      <c r="CCQ26" s="13"/>
      <c r="CCR26" s="13"/>
      <c r="CCS26" s="13"/>
      <c r="CCT26" s="13"/>
      <c r="CCU26" s="13"/>
      <c r="CCV26" s="13"/>
      <c r="CCW26" s="13"/>
      <c r="CCX26" s="13"/>
      <c r="CCY26" s="13"/>
      <c r="CCZ26" s="13"/>
      <c r="CDA26" s="13"/>
      <c r="CDB26" s="13"/>
      <c r="CDC26" s="13"/>
      <c r="CDD26" s="13"/>
      <c r="CDE26" s="13"/>
      <c r="CDF26" s="13"/>
      <c r="CDG26" s="13"/>
      <c r="CDH26" s="13"/>
      <c r="CDI26" s="13"/>
      <c r="CDJ26" s="13"/>
      <c r="CDK26" s="13"/>
      <c r="CDL26" s="13"/>
      <c r="CDM26" s="13"/>
      <c r="CDN26" s="13"/>
      <c r="CDO26" s="13"/>
      <c r="CDP26" s="13"/>
      <c r="CDQ26" s="13"/>
      <c r="CDR26" s="13"/>
      <c r="CDS26" s="13"/>
      <c r="CDT26" s="13"/>
      <c r="CDU26" s="13"/>
      <c r="CDV26" s="13"/>
      <c r="CDW26" s="13"/>
      <c r="CDX26" s="13"/>
      <c r="CDY26" s="13"/>
      <c r="CDZ26" s="13"/>
      <c r="CEA26" s="13"/>
      <c r="CEB26" s="13"/>
      <c r="CEC26" s="13"/>
      <c r="CED26" s="13"/>
      <c r="CEE26" s="13"/>
      <c r="CEF26" s="13"/>
      <c r="CEG26" s="13"/>
      <c r="CEH26" s="13"/>
      <c r="CEI26" s="13"/>
      <c r="CEJ26" s="13"/>
      <c r="CEK26" s="13"/>
      <c r="CEL26" s="13"/>
      <c r="CEM26" s="13"/>
      <c r="CEN26" s="13"/>
      <c r="CEO26" s="13"/>
      <c r="CEP26" s="13"/>
      <c r="CEQ26" s="13"/>
      <c r="CER26" s="13"/>
      <c r="CES26" s="13"/>
      <c r="CET26" s="13"/>
      <c r="CEU26" s="13"/>
      <c r="CEV26" s="13"/>
      <c r="CEW26" s="13"/>
      <c r="CEX26" s="13"/>
      <c r="CEY26" s="13"/>
      <c r="CEZ26" s="13"/>
      <c r="CFA26" s="13"/>
      <c r="CFB26" s="13"/>
      <c r="CFC26" s="13"/>
      <c r="CFD26" s="13"/>
      <c r="CFE26" s="13"/>
      <c r="CFF26" s="13"/>
      <c r="CFG26" s="13"/>
      <c r="CFH26" s="13"/>
      <c r="CFI26" s="13"/>
      <c r="CFJ26" s="13"/>
      <c r="CFK26" s="13"/>
      <c r="CFL26" s="13"/>
      <c r="CFM26" s="13"/>
      <c r="CFN26" s="13"/>
      <c r="CFO26" s="13"/>
      <c r="CFP26" s="13"/>
      <c r="CFQ26" s="13"/>
      <c r="CFR26" s="13"/>
      <c r="CFS26" s="13"/>
      <c r="CFT26" s="13"/>
      <c r="CFU26" s="13"/>
      <c r="CFV26" s="13"/>
      <c r="CFW26" s="13"/>
      <c r="CFX26" s="13"/>
      <c r="CFY26" s="13"/>
      <c r="CFZ26" s="13"/>
      <c r="CGA26" s="13"/>
      <c r="CGB26" s="13"/>
      <c r="CGC26" s="13"/>
      <c r="CGD26" s="13"/>
      <c r="CGE26" s="13"/>
      <c r="CGF26" s="13"/>
      <c r="CGG26" s="13"/>
      <c r="CGH26" s="13"/>
      <c r="CGI26" s="13"/>
      <c r="CGJ26" s="13"/>
      <c r="CGK26" s="13"/>
      <c r="CGL26" s="13"/>
      <c r="CGM26" s="13"/>
      <c r="CGN26" s="13"/>
      <c r="CGO26" s="13"/>
      <c r="CGP26" s="13"/>
      <c r="CGQ26" s="13"/>
      <c r="CGR26" s="13"/>
      <c r="CGS26" s="13"/>
      <c r="CGT26" s="13"/>
      <c r="CGU26" s="13"/>
      <c r="CGV26" s="13"/>
      <c r="CGW26" s="13"/>
      <c r="CGX26" s="13"/>
      <c r="CGY26" s="13"/>
      <c r="CGZ26" s="13"/>
      <c r="CHA26" s="13"/>
      <c r="CHB26" s="13"/>
      <c r="CHC26" s="13"/>
      <c r="CHD26" s="13"/>
      <c r="CHE26" s="13"/>
      <c r="CHF26" s="13"/>
      <c r="CHG26" s="13"/>
      <c r="CHH26" s="13"/>
      <c r="CHI26" s="13"/>
      <c r="CHJ26" s="13"/>
      <c r="CHK26" s="13"/>
      <c r="CHL26" s="13"/>
      <c r="CHM26" s="13"/>
      <c r="CHN26" s="13"/>
      <c r="CHO26" s="13"/>
      <c r="CHP26" s="13"/>
      <c r="CHQ26" s="13"/>
      <c r="CHR26" s="13"/>
      <c r="CHS26" s="13"/>
      <c r="CHT26" s="13"/>
      <c r="CHU26" s="13"/>
      <c r="CHV26" s="13"/>
      <c r="CHW26" s="13"/>
      <c r="CHX26" s="13"/>
      <c r="CHY26" s="13"/>
      <c r="CHZ26" s="13"/>
      <c r="CIA26" s="13"/>
      <c r="CIB26" s="13"/>
      <c r="CIC26" s="13"/>
      <c r="CID26" s="13"/>
      <c r="CIE26" s="13"/>
      <c r="CIF26" s="13"/>
      <c r="CIG26" s="13"/>
      <c r="CIH26" s="13"/>
      <c r="CII26" s="13"/>
      <c r="CIJ26" s="13"/>
      <c r="CIK26" s="13"/>
      <c r="CIL26" s="13"/>
      <c r="CIM26" s="13"/>
      <c r="CIN26" s="13"/>
      <c r="CIO26" s="13"/>
      <c r="CIP26" s="13"/>
      <c r="CIQ26" s="13"/>
      <c r="CIR26" s="13"/>
      <c r="CIS26" s="13"/>
      <c r="CIT26" s="13"/>
      <c r="CIU26" s="13"/>
      <c r="CIV26" s="13"/>
      <c r="CIW26" s="13"/>
      <c r="CIX26" s="13"/>
      <c r="CIY26" s="13"/>
      <c r="CIZ26" s="13"/>
      <c r="CJA26" s="13"/>
      <c r="CJB26" s="13"/>
      <c r="CJC26" s="13"/>
      <c r="CJD26" s="13"/>
      <c r="CJE26" s="13"/>
      <c r="CJF26" s="13"/>
      <c r="CJG26" s="13"/>
      <c r="CJH26" s="13"/>
      <c r="CJI26" s="13"/>
      <c r="CJJ26" s="13"/>
      <c r="CJK26" s="13"/>
      <c r="CJL26" s="13"/>
      <c r="CJM26" s="13"/>
      <c r="CJN26" s="13"/>
      <c r="CJO26" s="13"/>
      <c r="CJP26" s="13"/>
      <c r="CJQ26" s="13"/>
      <c r="CJR26" s="13"/>
      <c r="CJS26" s="13"/>
      <c r="CJT26" s="13"/>
      <c r="CJU26" s="13"/>
      <c r="CJV26" s="13"/>
      <c r="CJW26" s="13"/>
      <c r="CJX26" s="13"/>
      <c r="CJY26" s="13"/>
      <c r="CJZ26" s="13"/>
      <c r="CKA26" s="13"/>
      <c r="CKB26" s="13"/>
      <c r="CKC26" s="13"/>
      <c r="CKD26" s="13"/>
      <c r="CKE26" s="13"/>
      <c r="CKF26" s="13"/>
      <c r="CKG26" s="13"/>
      <c r="CKH26" s="13"/>
      <c r="CKI26" s="13"/>
      <c r="CKJ26" s="13"/>
      <c r="CKK26" s="13"/>
      <c r="CKL26" s="13"/>
      <c r="CKM26" s="13"/>
      <c r="CKN26" s="13"/>
      <c r="CKO26" s="13"/>
      <c r="CKP26" s="13"/>
      <c r="CKQ26" s="13"/>
      <c r="CKR26" s="13"/>
      <c r="CKS26" s="13"/>
      <c r="CKT26" s="13"/>
      <c r="CKU26" s="13"/>
      <c r="CKV26" s="13"/>
      <c r="CKW26" s="13"/>
      <c r="CKX26" s="13"/>
      <c r="CKY26" s="13"/>
      <c r="CKZ26" s="13"/>
      <c r="CLA26" s="13"/>
      <c r="CLB26" s="13"/>
      <c r="CLC26" s="13"/>
      <c r="CLD26" s="13"/>
      <c r="CLE26" s="13"/>
      <c r="CLF26" s="13"/>
      <c r="CLG26" s="13"/>
      <c r="CLH26" s="13"/>
      <c r="CLI26" s="13"/>
      <c r="CLJ26" s="13"/>
      <c r="CLK26" s="13"/>
      <c r="CLL26" s="13"/>
      <c r="CLM26" s="13"/>
      <c r="CLN26" s="13"/>
      <c r="CLO26" s="13"/>
      <c r="CLP26" s="13"/>
      <c r="CLQ26" s="13"/>
      <c r="CLR26" s="13"/>
      <c r="CLS26" s="13"/>
      <c r="CLT26" s="13"/>
      <c r="CLU26" s="13"/>
      <c r="CLV26" s="13"/>
      <c r="CLW26" s="13"/>
      <c r="CLX26" s="13"/>
      <c r="CLY26" s="13"/>
      <c r="CLZ26" s="13"/>
      <c r="CMA26" s="13"/>
      <c r="CMB26" s="13"/>
      <c r="CMC26" s="13"/>
      <c r="CMD26" s="13"/>
      <c r="CME26" s="13"/>
      <c r="CMF26" s="13"/>
      <c r="CMG26" s="13"/>
      <c r="CMH26" s="13"/>
      <c r="CMI26" s="13"/>
      <c r="CMJ26" s="13"/>
      <c r="CMK26" s="13"/>
      <c r="CML26" s="13"/>
      <c r="CMM26" s="13"/>
      <c r="CMN26" s="13"/>
      <c r="CMO26" s="13"/>
      <c r="CMP26" s="13"/>
      <c r="CMQ26" s="13"/>
      <c r="CMR26" s="13"/>
      <c r="CMS26" s="13"/>
      <c r="CMT26" s="13"/>
      <c r="CMU26" s="13"/>
      <c r="CMV26" s="13"/>
      <c r="CMW26" s="13"/>
      <c r="CMX26" s="13"/>
      <c r="CMY26" s="13"/>
      <c r="CMZ26" s="13"/>
      <c r="CNA26" s="13"/>
      <c r="CNB26" s="13"/>
      <c r="CNC26" s="13"/>
      <c r="CND26" s="13"/>
      <c r="CNE26" s="13"/>
      <c r="CNF26" s="13"/>
      <c r="CNG26" s="13"/>
      <c r="CNH26" s="13"/>
      <c r="CNI26" s="13"/>
      <c r="CNJ26" s="13"/>
      <c r="CNK26" s="13"/>
      <c r="CNL26" s="13"/>
      <c r="CNM26" s="13"/>
      <c r="CNN26" s="13"/>
      <c r="CNO26" s="13"/>
      <c r="CNP26" s="13"/>
      <c r="CNQ26" s="13"/>
      <c r="CNR26" s="13"/>
      <c r="CNS26" s="13"/>
      <c r="CNT26" s="13"/>
      <c r="CNU26" s="13"/>
      <c r="CNV26" s="13"/>
      <c r="CNW26" s="13"/>
      <c r="CNX26" s="13"/>
      <c r="CNY26" s="13"/>
      <c r="CNZ26" s="13"/>
      <c r="COA26" s="13"/>
      <c r="COB26" s="13"/>
      <c r="COC26" s="13"/>
      <c r="COD26" s="13"/>
      <c r="COE26" s="13"/>
      <c r="COF26" s="13"/>
      <c r="COG26" s="13"/>
      <c r="COH26" s="13"/>
      <c r="COI26" s="13"/>
      <c r="COJ26" s="13"/>
      <c r="COK26" s="13"/>
      <c r="COL26" s="13"/>
      <c r="COM26" s="13"/>
      <c r="CON26" s="13"/>
      <c r="COO26" s="13"/>
      <c r="COP26" s="13"/>
      <c r="COQ26" s="13"/>
      <c r="COR26" s="13"/>
      <c r="COS26" s="13"/>
      <c r="COT26" s="13"/>
      <c r="COU26" s="13"/>
      <c r="COV26" s="13"/>
      <c r="COW26" s="13"/>
      <c r="COX26" s="13"/>
      <c r="COY26" s="13"/>
      <c r="COZ26" s="13"/>
      <c r="CPA26" s="13"/>
      <c r="CPB26" s="13"/>
      <c r="CPC26" s="13"/>
      <c r="CPD26" s="13"/>
      <c r="CPE26" s="13"/>
      <c r="CPF26" s="13"/>
      <c r="CPG26" s="13"/>
      <c r="CPH26" s="13"/>
      <c r="CPI26" s="13"/>
      <c r="CPJ26" s="13"/>
      <c r="CPK26" s="13"/>
      <c r="CPL26" s="13"/>
      <c r="CPM26" s="13"/>
      <c r="CPN26" s="13"/>
      <c r="CPO26" s="13"/>
      <c r="CPP26" s="13"/>
      <c r="CPQ26" s="13"/>
      <c r="CPR26" s="13"/>
      <c r="CPS26" s="13"/>
      <c r="CPT26" s="13"/>
      <c r="CPU26" s="13"/>
      <c r="CPV26" s="13"/>
      <c r="CPW26" s="13"/>
      <c r="CPX26" s="13"/>
      <c r="CPY26" s="13"/>
      <c r="CPZ26" s="13"/>
      <c r="CQA26" s="13"/>
      <c r="CQB26" s="13"/>
      <c r="CQC26" s="13"/>
      <c r="CQD26" s="13"/>
      <c r="CQE26" s="13"/>
      <c r="CQF26" s="13"/>
      <c r="CQG26" s="13"/>
      <c r="CQH26" s="13"/>
      <c r="CQI26" s="13"/>
      <c r="CQJ26" s="13"/>
      <c r="CQK26" s="13"/>
      <c r="CQL26" s="13"/>
      <c r="CQM26" s="13"/>
      <c r="CQN26" s="13"/>
      <c r="CQO26" s="13"/>
      <c r="CQP26" s="13"/>
      <c r="CQQ26" s="13"/>
      <c r="CQR26" s="13"/>
      <c r="CQS26" s="13"/>
      <c r="CQT26" s="13"/>
      <c r="CQU26" s="13"/>
      <c r="CQV26" s="13"/>
      <c r="CQW26" s="13"/>
      <c r="CQX26" s="13"/>
      <c r="CQY26" s="13"/>
      <c r="CQZ26" s="13"/>
      <c r="CRA26" s="13"/>
      <c r="CRB26" s="13"/>
      <c r="CRC26" s="13"/>
      <c r="CRD26" s="13"/>
      <c r="CRE26" s="13"/>
      <c r="CRF26" s="13"/>
      <c r="CRG26" s="13"/>
      <c r="CRH26" s="13"/>
      <c r="CRI26" s="13"/>
      <c r="CRJ26" s="13"/>
      <c r="CRK26" s="13"/>
      <c r="CRL26" s="13"/>
      <c r="CRM26" s="13"/>
      <c r="CRN26" s="13"/>
      <c r="CRO26" s="13"/>
      <c r="CRP26" s="13"/>
      <c r="CRQ26" s="13"/>
      <c r="CRR26" s="13"/>
      <c r="CRS26" s="13"/>
      <c r="CRT26" s="13"/>
      <c r="CRU26" s="13"/>
      <c r="CRV26" s="13"/>
      <c r="CRW26" s="13"/>
      <c r="CRX26" s="13"/>
      <c r="CRY26" s="13"/>
      <c r="CRZ26" s="13"/>
      <c r="CSA26" s="13"/>
      <c r="CSB26" s="13"/>
      <c r="CSC26" s="13"/>
      <c r="CSD26" s="13"/>
      <c r="CSE26" s="13"/>
      <c r="CSF26" s="13"/>
      <c r="CSG26" s="13"/>
      <c r="CSH26" s="13"/>
      <c r="CSI26" s="13"/>
      <c r="CSJ26" s="13"/>
      <c r="CSK26" s="13"/>
      <c r="CSL26" s="13"/>
      <c r="CSM26" s="13"/>
      <c r="CSN26" s="13"/>
      <c r="CSO26" s="13"/>
      <c r="CSP26" s="13"/>
      <c r="CSQ26" s="13"/>
      <c r="CSR26" s="13"/>
      <c r="CSS26" s="13"/>
      <c r="CST26" s="13"/>
      <c r="CSU26" s="13"/>
      <c r="CSV26" s="13"/>
      <c r="CSW26" s="13"/>
      <c r="CSX26" s="13"/>
      <c r="CSY26" s="13"/>
      <c r="CSZ26" s="13"/>
      <c r="CTA26" s="13"/>
      <c r="CTB26" s="13"/>
      <c r="CTC26" s="13"/>
      <c r="CTD26" s="13"/>
      <c r="CTE26" s="13"/>
      <c r="CTF26" s="13"/>
      <c r="CTG26" s="13"/>
      <c r="CTH26" s="13"/>
      <c r="CTI26" s="13"/>
      <c r="CTJ26" s="13"/>
      <c r="CTK26" s="13"/>
      <c r="CTL26" s="13"/>
      <c r="CTM26" s="13"/>
      <c r="CTN26" s="13"/>
      <c r="CTO26" s="13"/>
      <c r="CTP26" s="13"/>
      <c r="CTQ26" s="13"/>
      <c r="CTR26" s="13"/>
      <c r="CTS26" s="13"/>
      <c r="CTT26" s="13"/>
      <c r="CTU26" s="13"/>
      <c r="CTV26" s="13"/>
      <c r="CTW26" s="13"/>
      <c r="CTX26" s="13"/>
      <c r="CTY26" s="13"/>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c r="XER26" s="13"/>
      <c r="XES26" s="13"/>
      <c r="XET26" s="13"/>
      <c r="XEU26" s="13"/>
      <c r="XEV26" s="13"/>
      <c r="XEW26" s="13"/>
      <c r="XEX26" s="13"/>
      <c r="XEY26" s="13"/>
      <c r="XEZ26" s="13"/>
      <c r="XFA26" s="13"/>
      <c r="XFB26" s="13"/>
      <c r="XFC26" s="13"/>
      <c r="XFD26" s="13"/>
    </row>
    <row r="27" spans="2:16384" x14ac:dyDescent="0.3">
      <c r="B27" s="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c r="BPW27" s="14"/>
      <c r="BPX27" s="14"/>
      <c r="BPY27" s="14"/>
      <c r="BPZ27" s="14"/>
      <c r="BQA27" s="14"/>
      <c r="BQB27" s="14"/>
      <c r="BQC27" s="14"/>
      <c r="BQD27" s="14"/>
      <c r="BQE27" s="14"/>
      <c r="BQF27" s="14"/>
      <c r="BQG27" s="14"/>
      <c r="BQH27" s="14"/>
      <c r="BQI27" s="14"/>
      <c r="BQJ27" s="14"/>
      <c r="BQK27" s="14"/>
      <c r="BQL27" s="14"/>
      <c r="BQM27" s="14"/>
      <c r="BQN27" s="14"/>
      <c r="BQO27" s="14"/>
      <c r="BQP27" s="14"/>
      <c r="BQQ27" s="14"/>
      <c r="BQR27" s="14"/>
      <c r="BQS27" s="14"/>
      <c r="BQT27" s="14"/>
      <c r="BQU27" s="14"/>
      <c r="BQV27" s="14"/>
      <c r="BQW27" s="14"/>
      <c r="BQX27" s="14"/>
      <c r="BQY27" s="14"/>
      <c r="BQZ27" s="14"/>
      <c r="BRA27" s="14"/>
      <c r="BRB27" s="14"/>
      <c r="BRC27" s="14"/>
      <c r="BRD27" s="14"/>
      <c r="BRE27" s="14"/>
      <c r="BRF27" s="14"/>
      <c r="BRG27" s="14"/>
      <c r="BRH27" s="14"/>
      <c r="BRI27" s="14"/>
      <c r="BRJ27" s="14"/>
      <c r="BRK27" s="14"/>
      <c r="BRL27" s="14"/>
      <c r="BRM27" s="14"/>
      <c r="BRN27" s="14"/>
      <c r="BRO27" s="14"/>
      <c r="BRP27" s="14"/>
      <c r="BRQ27" s="14"/>
      <c r="BRR27" s="14"/>
      <c r="BRS27" s="14"/>
      <c r="BRT27" s="14"/>
      <c r="BRU27" s="14"/>
      <c r="BRV27" s="14"/>
      <c r="BRW27" s="14"/>
      <c r="BRX27" s="14"/>
      <c r="BRY27" s="14"/>
      <c r="BRZ27" s="14"/>
      <c r="BSA27" s="14"/>
      <c r="BSB27" s="14"/>
      <c r="BSC27" s="14"/>
      <c r="BSD27" s="14"/>
      <c r="BSE27" s="14"/>
      <c r="BSF27" s="14"/>
      <c r="BSG27" s="14"/>
      <c r="BSH27" s="14"/>
      <c r="BSI27" s="14"/>
      <c r="BSJ27" s="14"/>
      <c r="BSK27" s="14"/>
      <c r="BSL27" s="14"/>
      <c r="BSM27" s="14"/>
      <c r="BSN27" s="14"/>
      <c r="BSO27" s="14"/>
      <c r="BSP27" s="14"/>
      <c r="BSQ27" s="14"/>
      <c r="BSR27" s="14"/>
      <c r="BSS27" s="14"/>
      <c r="BST27" s="14"/>
      <c r="BSU27" s="14"/>
      <c r="BSV27" s="14"/>
      <c r="BSW27" s="14"/>
      <c r="BSX27" s="14"/>
      <c r="BSY27" s="14"/>
      <c r="BSZ27" s="14"/>
      <c r="BTA27" s="14"/>
      <c r="BTB27" s="14"/>
      <c r="BTC27" s="14"/>
      <c r="BTD27" s="14"/>
      <c r="BTE27" s="14"/>
      <c r="BTF27" s="14"/>
      <c r="BTG27" s="14"/>
      <c r="BTH27" s="14"/>
      <c r="BTI27" s="14"/>
      <c r="BTJ27" s="14"/>
      <c r="BTK27" s="14"/>
      <c r="BTL27" s="14"/>
      <c r="BTM27" s="14"/>
      <c r="BTN27" s="14"/>
      <c r="BTO27" s="14"/>
      <c r="BTP27" s="14"/>
      <c r="BTQ27" s="14"/>
      <c r="BTR27" s="14"/>
      <c r="BTS27" s="14"/>
      <c r="BTT27" s="14"/>
      <c r="BTU27" s="14"/>
      <c r="BTV27" s="14"/>
      <c r="BTW27" s="14"/>
      <c r="BTX27" s="14"/>
      <c r="BTY27" s="14"/>
      <c r="BTZ27" s="14"/>
      <c r="BUA27" s="14"/>
      <c r="BUB27" s="14"/>
      <c r="BUC27" s="14"/>
      <c r="BUD27" s="14"/>
      <c r="BUE27" s="14"/>
      <c r="BUF27" s="14"/>
      <c r="BUG27" s="14"/>
      <c r="BUH27" s="14"/>
      <c r="BUI27" s="14"/>
      <c r="BUJ27" s="14"/>
      <c r="BUK27" s="14"/>
      <c r="BUL27" s="14"/>
      <c r="BUM27" s="14"/>
      <c r="BUN27" s="14"/>
      <c r="BUO27" s="14"/>
      <c r="BUP27" s="14"/>
      <c r="BUQ27" s="14"/>
      <c r="BUR27" s="14"/>
      <c r="BUS27" s="14"/>
      <c r="BUT27" s="14"/>
      <c r="BUU27" s="14"/>
      <c r="BUV27" s="14"/>
      <c r="BUW27" s="14"/>
      <c r="BUX27" s="14"/>
      <c r="BUY27" s="14"/>
      <c r="BUZ27" s="14"/>
      <c r="BVA27" s="14"/>
      <c r="BVB27" s="14"/>
      <c r="BVC27" s="14"/>
      <c r="BVD27" s="14"/>
      <c r="BVE27" s="14"/>
      <c r="BVF27" s="14"/>
      <c r="BVG27" s="14"/>
      <c r="BVH27" s="14"/>
      <c r="BVI27" s="14"/>
      <c r="BVJ27" s="14"/>
      <c r="BVK27" s="14"/>
      <c r="BVL27" s="14"/>
      <c r="BVM27" s="14"/>
      <c r="BVN27" s="14"/>
      <c r="BVO27" s="14"/>
      <c r="BVP27" s="14"/>
      <c r="BVQ27" s="14"/>
      <c r="BVR27" s="14"/>
      <c r="BVS27" s="14"/>
      <c r="BVT27" s="14"/>
      <c r="BVU27" s="14"/>
      <c r="BVV27" s="14"/>
      <c r="BVW27" s="14"/>
      <c r="BVX27" s="14"/>
      <c r="BVY27" s="14"/>
      <c r="BVZ27" s="14"/>
      <c r="BWA27" s="14"/>
      <c r="BWB27" s="14"/>
      <c r="BWC27" s="14"/>
      <c r="BWD27" s="14"/>
      <c r="BWE27" s="14"/>
      <c r="BWF27" s="14"/>
      <c r="BWG27" s="14"/>
      <c r="BWH27" s="14"/>
      <c r="BWI27" s="14"/>
      <c r="BWJ27" s="14"/>
      <c r="BWK27" s="14"/>
      <c r="BWL27" s="14"/>
      <c r="BWM27" s="14"/>
      <c r="BWN27" s="14"/>
      <c r="BWO27" s="14"/>
      <c r="BWP27" s="14"/>
      <c r="BWQ27" s="14"/>
      <c r="BWR27" s="14"/>
      <c r="BWS27" s="14"/>
      <c r="BWT27" s="14"/>
      <c r="BWU27" s="14"/>
      <c r="BWV27" s="14"/>
      <c r="BWW27" s="14"/>
      <c r="BWX27" s="14"/>
      <c r="BWY27" s="14"/>
      <c r="BWZ27" s="14"/>
      <c r="BXA27" s="14"/>
      <c r="BXB27" s="14"/>
      <c r="BXC27" s="14"/>
      <c r="BXD27" s="14"/>
      <c r="BXE27" s="14"/>
      <c r="BXF27" s="14"/>
      <c r="BXG27" s="14"/>
      <c r="BXH27" s="14"/>
      <c r="BXI27" s="14"/>
      <c r="BXJ27" s="14"/>
      <c r="BXK27" s="14"/>
      <c r="BXL27" s="14"/>
      <c r="BXM27" s="14"/>
      <c r="BXN27" s="14"/>
      <c r="BXO27" s="14"/>
      <c r="BXP27" s="14"/>
      <c r="BXQ27" s="14"/>
      <c r="BXR27" s="14"/>
      <c r="BXS27" s="14"/>
      <c r="BXT27" s="14"/>
      <c r="BXU27" s="14"/>
      <c r="BXV27" s="14"/>
      <c r="BXW27" s="14"/>
      <c r="BXX27" s="14"/>
      <c r="BXY27" s="14"/>
      <c r="BXZ27" s="14"/>
      <c r="BYA27" s="14"/>
      <c r="BYB27" s="14"/>
      <c r="BYC27" s="14"/>
      <c r="BYD27" s="14"/>
      <c r="BYE27" s="14"/>
      <c r="BYF27" s="14"/>
      <c r="BYG27" s="14"/>
      <c r="BYH27" s="14"/>
      <c r="BYI27" s="14"/>
      <c r="BYJ27" s="14"/>
      <c r="BYK27" s="14"/>
      <c r="BYL27" s="14"/>
      <c r="BYM27" s="14"/>
      <c r="BYN27" s="14"/>
      <c r="BYO27" s="14"/>
      <c r="BYP27" s="14"/>
      <c r="BYQ27" s="14"/>
      <c r="BYR27" s="14"/>
      <c r="BYS27" s="14"/>
      <c r="BYT27" s="14"/>
      <c r="BYU27" s="14"/>
      <c r="BYV27" s="14"/>
      <c r="BYW27" s="14"/>
      <c r="BYX27" s="14"/>
      <c r="BYY27" s="14"/>
      <c r="BYZ27" s="14"/>
      <c r="BZA27" s="14"/>
      <c r="BZB27" s="14"/>
      <c r="BZC27" s="14"/>
      <c r="BZD27" s="14"/>
      <c r="BZE27" s="14"/>
      <c r="BZF27" s="14"/>
      <c r="BZG27" s="14"/>
      <c r="BZH27" s="14"/>
      <c r="BZI27" s="14"/>
      <c r="BZJ27" s="14"/>
      <c r="BZK27" s="14"/>
      <c r="BZL27" s="14"/>
      <c r="BZM27" s="14"/>
      <c r="BZN27" s="14"/>
      <c r="BZO27" s="14"/>
      <c r="BZP27" s="14"/>
      <c r="BZQ27" s="14"/>
      <c r="BZR27" s="14"/>
      <c r="BZS27" s="14"/>
      <c r="BZT27" s="14"/>
      <c r="BZU27" s="14"/>
      <c r="BZV27" s="14"/>
      <c r="BZW27" s="14"/>
      <c r="BZX27" s="14"/>
      <c r="BZY27" s="14"/>
      <c r="BZZ27" s="14"/>
      <c r="CAA27" s="14"/>
      <c r="CAB27" s="14"/>
      <c r="CAC27" s="14"/>
      <c r="CAD27" s="14"/>
      <c r="CAE27" s="14"/>
      <c r="CAF27" s="14"/>
      <c r="CAG27" s="14"/>
      <c r="CAH27" s="14"/>
      <c r="CAI27" s="14"/>
      <c r="CAJ27" s="14"/>
      <c r="CAK27" s="14"/>
      <c r="CAL27" s="14"/>
      <c r="CAM27" s="14"/>
      <c r="CAN27" s="14"/>
      <c r="CAO27" s="14"/>
      <c r="CAP27" s="14"/>
      <c r="CAQ27" s="14"/>
      <c r="CAR27" s="14"/>
      <c r="CAS27" s="14"/>
      <c r="CAT27" s="14"/>
      <c r="CAU27" s="14"/>
      <c r="CAV27" s="14"/>
      <c r="CAW27" s="14"/>
      <c r="CAX27" s="14"/>
      <c r="CAY27" s="14"/>
      <c r="CAZ27" s="14"/>
      <c r="CBA27" s="14"/>
      <c r="CBB27" s="14"/>
      <c r="CBC27" s="14"/>
      <c r="CBD27" s="14"/>
      <c r="CBE27" s="14"/>
      <c r="CBF27" s="14"/>
      <c r="CBG27" s="14"/>
      <c r="CBH27" s="14"/>
      <c r="CBI27" s="14"/>
      <c r="CBJ27" s="14"/>
      <c r="CBK27" s="14"/>
      <c r="CBL27" s="14"/>
      <c r="CBM27" s="14"/>
      <c r="CBN27" s="14"/>
      <c r="CBO27" s="14"/>
      <c r="CBP27" s="14"/>
      <c r="CBQ27" s="14"/>
      <c r="CBR27" s="14"/>
      <c r="CBS27" s="14"/>
      <c r="CBT27" s="14"/>
      <c r="CBU27" s="14"/>
      <c r="CBV27" s="14"/>
      <c r="CBW27" s="14"/>
      <c r="CBX27" s="14"/>
      <c r="CBY27" s="14"/>
      <c r="CBZ27" s="14"/>
      <c r="CCA27" s="14"/>
      <c r="CCB27" s="14"/>
      <c r="CCC27" s="14"/>
      <c r="CCD27" s="14"/>
      <c r="CCE27" s="14"/>
      <c r="CCF27" s="14"/>
      <c r="CCG27" s="14"/>
      <c r="CCH27" s="14"/>
      <c r="CCI27" s="14"/>
      <c r="CCJ27" s="14"/>
      <c r="CCK27" s="14"/>
      <c r="CCL27" s="14"/>
      <c r="CCM27" s="14"/>
      <c r="CCN27" s="14"/>
      <c r="CCO27" s="14"/>
      <c r="CCP27" s="14"/>
      <c r="CCQ27" s="14"/>
      <c r="CCR27" s="14"/>
      <c r="CCS27" s="14"/>
      <c r="CCT27" s="14"/>
      <c r="CCU27" s="14"/>
      <c r="CCV27" s="14"/>
      <c r="CCW27" s="14"/>
      <c r="CCX27" s="14"/>
      <c r="CCY27" s="14"/>
      <c r="CCZ27" s="14"/>
      <c r="CDA27" s="14"/>
      <c r="CDB27" s="14"/>
      <c r="CDC27" s="14"/>
      <c r="CDD27" s="14"/>
      <c r="CDE27" s="14"/>
      <c r="CDF27" s="14"/>
      <c r="CDG27" s="14"/>
      <c r="CDH27" s="14"/>
      <c r="CDI27" s="14"/>
      <c r="CDJ27" s="14"/>
      <c r="CDK27" s="14"/>
      <c r="CDL27" s="14"/>
      <c r="CDM27" s="14"/>
      <c r="CDN27" s="14"/>
      <c r="CDO27" s="14"/>
      <c r="CDP27" s="14"/>
      <c r="CDQ27" s="14"/>
      <c r="CDR27" s="14"/>
      <c r="CDS27" s="14"/>
      <c r="CDT27" s="14"/>
      <c r="CDU27" s="14"/>
      <c r="CDV27" s="14"/>
      <c r="CDW27" s="14"/>
      <c r="CDX27" s="14"/>
      <c r="CDY27" s="14"/>
      <c r="CDZ27" s="14"/>
      <c r="CEA27" s="14"/>
      <c r="CEB27" s="14"/>
      <c r="CEC27" s="14"/>
      <c r="CED27" s="14"/>
      <c r="CEE27" s="14"/>
      <c r="CEF27" s="14"/>
      <c r="CEG27" s="14"/>
      <c r="CEH27" s="14"/>
      <c r="CEI27" s="14"/>
      <c r="CEJ27" s="14"/>
      <c r="CEK27" s="14"/>
      <c r="CEL27" s="14"/>
      <c r="CEM27" s="14"/>
      <c r="CEN27" s="14"/>
      <c r="CEO27" s="14"/>
      <c r="CEP27" s="14"/>
      <c r="CEQ27" s="14"/>
      <c r="CER27" s="14"/>
      <c r="CES27" s="14"/>
      <c r="CET27" s="14"/>
      <c r="CEU27" s="14"/>
      <c r="CEV27" s="14"/>
      <c r="CEW27" s="14"/>
      <c r="CEX27" s="14"/>
      <c r="CEY27" s="14"/>
      <c r="CEZ27" s="14"/>
      <c r="CFA27" s="14"/>
      <c r="CFB27" s="14"/>
      <c r="CFC27" s="14"/>
      <c r="CFD27" s="14"/>
      <c r="CFE27" s="14"/>
      <c r="CFF27" s="14"/>
      <c r="CFG27" s="14"/>
      <c r="CFH27" s="14"/>
      <c r="CFI27" s="14"/>
      <c r="CFJ27" s="14"/>
      <c r="CFK27" s="14"/>
      <c r="CFL27" s="14"/>
      <c r="CFM27" s="14"/>
      <c r="CFN27" s="14"/>
      <c r="CFO27" s="14"/>
      <c r="CFP27" s="14"/>
      <c r="CFQ27" s="14"/>
      <c r="CFR27" s="14"/>
      <c r="CFS27" s="14"/>
      <c r="CFT27" s="14"/>
      <c r="CFU27" s="14"/>
      <c r="CFV27" s="14"/>
      <c r="CFW27" s="14"/>
      <c r="CFX27" s="14"/>
      <c r="CFY27" s="14"/>
      <c r="CFZ27" s="14"/>
      <c r="CGA27" s="14"/>
      <c r="CGB27" s="14"/>
      <c r="CGC27" s="14"/>
      <c r="CGD27" s="14"/>
      <c r="CGE27" s="14"/>
      <c r="CGF27" s="14"/>
      <c r="CGG27" s="14"/>
      <c r="CGH27" s="14"/>
      <c r="CGI27" s="14"/>
      <c r="CGJ27" s="14"/>
      <c r="CGK27" s="14"/>
      <c r="CGL27" s="14"/>
      <c r="CGM27" s="14"/>
      <c r="CGN27" s="14"/>
      <c r="CGO27" s="14"/>
      <c r="CGP27" s="14"/>
      <c r="CGQ27" s="14"/>
      <c r="CGR27" s="14"/>
      <c r="CGS27" s="14"/>
      <c r="CGT27" s="14"/>
      <c r="CGU27" s="14"/>
      <c r="CGV27" s="14"/>
      <c r="CGW27" s="14"/>
      <c r="CGX27" s="14"/>
      <c r="CGY27" s="14"/>
      <c r="CGZ27" s="14"/>
      <c r="CHA27" s="14"/>
      <c r="CHB27" s="14"/>
      <c r="CHC27" s="14"/>
      <c r="CHD27" s="14"/>
      <c r="CHE27" s="14"/>
      <c r="CHF27" s="14"/>
      <c r="CHG27" s="14"/>
      <c r="CHH27" s="14"/>
      <c r="CHI27" s="14"/>
      <c r="CHJ27" s="14"/>
      <c r="CHK27" s="14"/>
      <c r="CHL27" s="14"/>
      <c r="CHM27" s="14"/>
      <c r="CHN27" s="14"/>
      <c r="CHO27" s="14"/>
      <c r="CHP27" s="14"/>
      <c r="CHQ27" s="14"/>
      <c r="CHR27" s="14"/>
      <c r="CHS27" s="14"/>
      <c r="CHT27" s="14"/>
      <c r="CHU27" s="14"/>
      <c r="CHV27" s="14"/>
      <c r="CHW27" s="14"/>
      <c r="CHX27" s="14"/>
      <c r="CHY27" s="14"/>
      <c r="CHZ27" s="14"/>
      <c r="CIA27" s="14"/>
      <c r="CIB27" s="14"/>
      <c r="CIC27" s="14"/>
      <c r="CID27" s="14"/>
      <c r="CIE27" s="14"/>
      <c r="CIF27" s="14"/>
      <c r="CIG27" s="14"/>
      <c r="CIH27" s="14"/>
      <c r="CII27" s="14"/>
      <c r="CIJ27" s="14"/>
      <c r="CIK27" s="14"/>
      <c r="CIL27" s="14"/>
      <c r="CIM27" s="14"/>
      <c r="CIN27" s="14"/>
      <c r="CIO27" s="14"/>
      <c r="CIP27" s="14"/>
      <c r="CIQ27" s="14"/>
      <c r="CIR27" s="14"/>
      <c r="CIS27" s="14"/>
      <c r="CIT27" s="14"/>
      <c r="CIU27" s="14"/>
      <c r="CIV27" s="14"/>
      <c r="CIW27" s="14"/>
      <c r="CIX27" s="14"/>
      <c r="CIY27" s="14"/>
      <c r="CIZ27" s="14"/>
      <c r="CJA27" s="14"/>
      <c r="CJB27" s="14"/>
      <c r="CJC27" s="14"/>
      <c r="CJD27" s="14"/>
      <c r="CJE27" s="14"/>
      <c r="CJF27" s="14"/>
      <c r="CJG27" s="14"/>
      <c r="CJH27" s="14"/>
      <c r="CJI27" s="14"/>
      <c r="CJJ27" s="14"/>
      <c r="CJK27" s="14"/>
      <c r="CJL27" s="14"/>
      <c r="CJM27" s="14"/>
      <c r="CJN27" s="14"/>
      <c r="CJO27" s="14"/>
      <c r="CJP27" s="14"/>
      <c r="CJQ27" s="14"/>
      <c r="CJR27" s="14"/>
      <c r="CJS27" s="14"/>
      <c r="CJT27" s="14"/>
      <c r="CJU27" s="14"/>
      <c r="CJV27" s="14"/>
      <c r="CJW27" s="14"/>
      <c r="CJX27" s="14"/>
      <c r="CJY27" s="14"/>
      <c r="CJZ27" s="14"/>
      <c r="CKA27" s="14"/>
      <c r="CKB27" s="14"/>
      <c r="CKC27" s="14"/>
      <c r="CKD27" s="14"/>
      <c r="CKE27" s="14"/>
      <c r="CKF27" s="14"/>
      <c r="CKG27" s="14"/>
      <c r="CKH27" s="14"/>
      <c r="CKI27" s="14"/>
      <c r="CKJ27" s="14"/>
      <c r="CKK27" s="14"/>
      <c r="CKL27" s="14"/>
      <c r="CKM27" s="14"/>
      <c r="CKN27" s="14"/>
      <c r="CKO27" s="14"/>
      <c r="CKP27" s="14"/>
      <c r="CKQ27" s="14"/>
      <c r="CKR27" s="14"/>
      <c r="CKS27" s="14"/>
      <c r="CKT27" s="14"/>
      <c r="CKU27" s="14"/>
      <c r="CKV27" s="14"/>
      <c r="CKW27" s="14"/>
      <c r="CKX27" s="14"/>
      <c r="CKY27" s="14"/>
      <c r="CKZ27" s="14"/>
      <c r="CLA27" s="14"/>
      <c r="CLB27" s="14"/>
      <c r="CLC27" s="14"/>
      <c r="CLD27" s="14"/>
      <c r="CLE27" s="14"/>
      <c r="CLF27" s="14"/>
      <c r="CLG27" s="14"/>
      <c r="CLH27" s="14"/>
      <c r="CLI27" s="14"/>
      <c r="CLJ27" s="14"/>
      <c r="CLK27" s="14"/>
      <c r="CLL27" s="14"/>
      <c r="CLM27" s="14"/>
      <c r="CLN27" s="14"/>
      <c r="CLO27" s="14"/>
      <c r="CLP27" s="14"/>
      <c r="CLQ27" s="14"/>
      <c r="CLR27" s="14"/>
      <c r="CLS27" s="14"/>
      <c r="CLT27" s="14"/>
      <c r="CLU27" s="14"/>
      <c r="CLV27" s="14"/>
      <c r="CLW27" s="14"/>
      <c r="CLX27" s="14"/>
      <c r="CLY27" s="14"/>
      <c r="CLZ27" s="14"/>
      <c r="CMA27" s="14"/>
      <c r="CMB27" s="14"/>
      <c r="CMC27" s="14"/>
      <c r="CMD27" s="14"/>
      <c r="CME27" s="14"/>
      <c r="CMF27" s="14"/>
      <c r="CMG27" s="14"/>
      <c r="CMH27" s="14"/>
      <c r="CMI27" s="14"/>
      <c r="CMJ27" s="14"/>
      <c r="CMK27" s="14"/>
      <c r="CML27" s="14"/>
      <c r="CMM27" s="14"/>
      <c r="CMN27" s="14"/>
      <c r="CMO27" s="14"/>
      <c r="CMP27" s="14"/>
      <c r="CMQ27" s="14"/>
      <c r="CMR27" s="14"/>
      <c r="CMS27" s="14"/>
      <c r="CMT27" s="14"/>
      <c r="CMU27" s="14"/>
      <c r="CMV27" s="14"/>
      <c r="CMW27" s="14"/>
      <c r="CMX27" s="14"/>
      <c r="CMY27" s="14"/>
      <c r="CMZ27" s="14"/>
      <c r="CNA27" s="14"/>
      <c r="CNB27" s="14"/>
      <c r="CNC27" s="14"/>
      <c r="CND27" s="14"/>
      <c r="CNE27" s="14"/>
      <c r="CNF27" s="14"/>
      <c r="CNG27" s="14"/>
      <c r="CNH27" s="14"/>
      <c r="CNI27" s="14"/>
      <c r="CNJ27" s="14"/>
      <c r="CNK27" s="14"/>
      <c r="CNL27" s="14"/>
      <c r="CNM27" s="14"/>
      <c r="CNN27" s="14"/>
      <c r="CNO27" s="14"/>
      <c r="CNP27" s="14"/>
      <c r="CNQ27" s="14"/>
      <c r="CNR27" s="14"/>
      <c r="CNS27" s="14"/>
      <c r="CNT27" s="14"/>
      <c r="CNU27" s="14"/>
      <c r="CNV27" s="14"/>
      <c r="CNW27" s="14"/>
      <c r="CNX27" s="14"/>
      <c r="CNY27" s="14"/>
      <c r="CNZ27" s="14"/>
      <c r="COA27" s="14"/>
      <c r="COB27" s="14"/>
      <c r="COC27" s="14"/>
      <c r="COD27" s="14"/>
      <c r="COE27" s="14"/>
      <c r="COF27" s="14"/>
      <c r="COG27" s="14"/>
      <c r="COH27" s="14"/>
      <c r="COI27" s="14"/>
      <c r="COJ27" s="14"/>
      <c r="COK27" s="14"/>
      <c r="COL27" s="14"/>
      <c r="COM27" s="14"/>
      <c r="CON27" s="14"/>
      <c r="COO27" s="14"/>
      <c r="COP27" s="14"/>
      <c r="COQ27" s="14"/>
      <c r="COR27" s="14"/>
      <c r="COS27" s="14"/>
      <c r="COT27" s="14"/>
      <c r="COU27" s="14"/>
      <c r="COV27" s="14"/>
      <c r="COW27" s="14"/>
      <c r="COX27" s="14"/>
      <c r="COY27" s="14"/>
      <c r="COZ27" s="14"/>
      <c r="CPA27" s="14"/>
      <c r="CPB27" s="14"/>
      <c r="CPC27" s="14"/>
      <c r="CPD27" s="14"/>
      <c r="CPE27" s="14"/>
      <c r="CPF27" s="14"/>
      <c r="CPG27" s="14"/>
      <c r="CPH27" s="14"/>
      <c r="CPI27" s="14"/>
      <c r="CPJ27" s="14"/>
      <c r="CPK27" s="14"/>
      <c r="CPL27" s="14"/>
      <c r="CPM27" s="14"/>
      <c r="CPN27" s="14"/>
      <c r="CPO27" s="14"/>
      <c r="CPP27" s="14"/>
      <c r="CPQ27" s="14"/>
      <c r="CPR27" s="14"/>
      <c r="CPS27" s="14"/>
      <c r="CPT27" s="14"/>
      <c r="CPU27" s="14"/>
      <c r="CPV27" s="14"/>
      <c r="CPW27" s="14"/>
      <c r="CPX27" s="14"/>
      <c r="CPY27" s="14"/>
      <c r="CPZ27" s="14"/>
      <c r="CQA27" s="14"/>
      <c r="CQB27" s="14"/>
      <c r="CQC27" s="14"/>
      <c r="CQD27" s="14"/>
      <c r="CQE27" s="14"/>
      <c r="CQF27" s="14"/>
      <c r="CQG27" s="14"/>
      <c r="CQH27" s="14"/>
      <c r="CQI27" s="14"/>
      <c r="CQJ27" s="14"/>
      <c r="CQK27" s="14"/>
      <c r="CQL27" s="14"/>
      <c r="CQM27" s="14"/>
      <c r="CQN27" s="14"/>
      <c r="CQO27" s="14"/>
      <c r="CQP27" s="14"/>
      <c r="CQQ27" s="14"/>
      <c r="CQR27" s="14"/>
      <c r="CQS27" s="14"/>
      <c r="CQT27" s="14"/>
      <c r="CQU27" s="14"/>
      <c r="CQV27" s="14"/>
      <c r="CQW27" s="14"/>
      <c r="CQX27" s="14"/>
      <c r="CQY27" s="14"/>
      <c r="CQZ27" s="14"/>
      <c r="CRA27" s="14"/>
      <c r="CRB27" s="14"/>
      <c r="CRC27" s="14"/>
      <c r="CRD27" s="14"/>
      <c r="CRE27" s="14"/>
      <c r="CRF27" s="14"/>
      <c r="CRG27" s="14"/>
      <c r="CRH27" s="14"/>
      <c r="CRI27" s="14"/>
      <c r="CRJ27" s="14"/>
      <c r="CRK27" s="14"/>
      <c r="CRL27" s="14"/>
      <c r="CRM27" s="14"/>
      <c r="CRN27" s="14"/>
      <c r="CRO27" s="14"/>
      <c r="CRP27" s="14"/>
      <c r="CRQ27" s="14"/>
      <c r="CRR27" s="14"/>
      <c r="CRS27" s="14"/>
      <c r="CRT27" s="14"/>
      <c r="CRU27" s="14"/>
      <c r="CRV27" s="14"/>
      <c r="CRW27" s="14"/>
      <c r="CRX27" s="14"/>
      <c r="CRY27" s="14"/>
      <c r="CRZ27" s="14"/>
      <c r="CSA27" s="14"/>
      <c r="CSB27" s="14"/>
      <c r="CSC27" s="14"/>
      <c r="CSD27" s="14"/>
      <c r="CSE27" s="14"/>
      <c r="CSF27" s="14"/>
      <c r="CSG27" s="14"/>
      <c r="CSH27" s="14"/>
      <c r="CSI27" s="14"/>
      <c r="CSJ27" s="14"/>
      <c r="CSK27" s="14"/>
      <c r="CSL27" s="14"/>
      <c r="CSM27" s="14"/>
      <c r="CSN27" s="14"/>
      <c r="CSO27" s="14"/>
      <c r="CSP27" s="14"/>
      <c r="CSQ27" s="14"/>
      <c r="CSR27" s="14"/>
      <c r="CSS27" s="14"/>
      <c r="CST27" s="14"/>
      <c r="CSU27" s="14"/>
      <c r="CSV27" s="14"/>
      <c r="CSW27" s="14"/>
      <c r="CSX27" s="14"/>
      <c r="CSY27" s="14"/>
      <c r="CSZ27" s="14"/>
      <c r="CTA27" s="14"/>
      <c r="CTB27" s="14"/>
      <c r="CTC27" s="14"/>
      <c r="CTD27" s="14"/>
      <c r="CTE27" s="14"/>
      <c r="CTF27" s="14"/>
      <c r="CTG27" s="14"/>
      <c r="CTH27" s="14"/>
      <c r="CTI27" s="14"/>
      <c r="CTJ27" s="14"/>
      <c r="CTK27" s="14"/>
      <c r="CTL27" s="14"/>
      <c r="CTM27" s="14"/>
      <c r="CTN27" s="14"/>
      <c r="CTO27" s="14"/>
      <c r="CTP27" s="14"/>
      <c r="CTQ27" s="14"/>
      <c r="CTR27" s="14"/>
      <c r="CTS27" s="14"/>
      <c r="CTT27" s="14"/>
      <c r="CTU27" s="14"/>
      <c r="CTV27" s="14"/>
      <c r="CTW27" s="14"/>
      <c r="CTX27" s="14"/>
      <c r="CTY27" s="14"/>
      <c r="CTZ27" s="14"/>
      <c r="CUA27" s="14"/>
      <c r="CUB27" s="14"/>
      <c r="CUC27" s="14"/>
      <c r="CUD27" s="14"/>
      <c r="CUE27" s="14"/>
      <c r="CUF27" s="14"/>
      <c r="CUG27" s="14"/>
      <c r="CUH27" s="14"/>
      <c r="CUI27" s="14"/>
      <c r="CUJ27" s="14"/>
      <c r="CUK27" s="14"/>
      <c r="CUL27" s="14"/>
      <c r="CUM27" s="14"/>
      <c r="CUN27" s="14"/>
      <c r="CUO27" s="14"/>
      <c r="CUP27" s="14"/>
      <c r="CUQ27" s="14"/>
      <c r="CUR27" s="14"/>
      <c r="CUS27" s="14"/>
      <c r="CUT27" s="14"/>
      <c r="CUU27" s="14"/>
      <c r="CUV27" s="14"/>
      <c r="CUW27" s="14"/>
      <c r="CUX27" s="14"/>
      <c r="CUY27" s="14"/>
      <c r="CUZ27" s="14"/>
      <c r="CVA27" s="14"/>
      <c r="CVB27" s="14"/>
      <c r="CVC27" s="14"/>
      <c r="CVD27" s="14"/>
      <c r="CVE27" s="14"/>
      <c r="CVF27" s="14"/>
      <c r="CVG27" s="14"/>
      <c r="CVH27" s="14"/>
      <c r="CVI27" s="14"/>
      <c r="CVJ27" s="14"/>
      <c r="CVK27" s="14"/>
      <c r="CVL27" s="14"/>
      <c r="CVM27" s="14"/>
      <c r="CVN27" s="14"/>
      <c r="CVO27" s="14"/>
      <c r="CVP27" s="14"/>
      <c r="CVQ27" s="14"/>
      <c r="CVR27" s="14"/>
      <c r="CVS27" s="14"/>
      <c r="CVT27" s="14"/>
      <c r="CVU27" s="14"/>
      <c r="CVV27" s="14"/>
      <c r="CVW27" s="14"/>
      <c r="CVX27" s="14"/>
      <c r="CVY27" s="14"/>
      <c r="CVZ27" s="14"/>
      <c r="CWA27" s="14"/>
      <c r="CWB27" s="14"/>
      <c r="CWC27" s="14"/>
      <c r="CWD27" s="14"/>
      <c r="CWE27" s="14"/>
      <c r="CWF27" s="14"/>
      <c r="CWG27" s="14"/>
      <c r="CWH27" s="14"/>
      <c r="CWI27" s="14"/>
      <c r="CWJ27" s="14"/>
      <c r="CWK27" s="14"/>
      <c r="CWL27" s="14"/>
      <c r="CWM27" s="14"/>
      <c r="CWN27" s="14"/>
      <c r="CWO27" s="14"/>
      <c r="CWP27" s="14"/>
      <c r="CWQ27" s="14"/>
      <c r="CWR27" s="14"/>
      <c r="CWS27" s="14"/>
      <c r="CWT27" s="14"/>
      <c r="CWU27" s="14"/>
      <c r="CWV27" s="14"/>
      <c r="CWW27" s="14"/>
      <c r="CWX27" s="14"/>
      <c r="CWY27" s="14"/>
      <c r="CWZ27" s="14"/>
      <c r="CXA27" s="14"/>
      <c r="CXB27" s="14"/>
      <c r="CXC27" s="14"/>
      <c r="CXD27" s="14"/>
      <c r="CXE27" s="14"/>
      <c r="CXF27" s="14"/>
      <c r="CXG27" s="14"/>
      <c r="CXH27" s="14"/>
      <c r="CXI27" s="14"/>
      <c r="CXJ27" s="14"/>
      <c r="CXK27" s="14"/>
      <c r="CXL27" s="14"/>
      <c r="CXM27" s="14"/>
      <c r="CXN27" s="14"/>
      <c r="CXO27" s="14"/>
      <c r="CXP27" s="14"/>
      <c r="CXQ27" s="14"/>
      <c r="CXR27" s="14"/>
      <c r="CXS27" s="14"/>
      <c r="CXT27" s="14"/>
      <c r="CXU27" s="14"/>
      <c r="CXV27" s="14"/>
      <c r="CXW27" s="14"/>
      <c r="CXX27" s="14"/>
      <c r="CXY27" s="14"/>
      <c r="CXZ27" s="14"/>
      <c r="CYA27" s="14"/>
      <c r="CYB27" s="14"/>
      <c r="CYC27" s="14"/>
      <c r="CYD27" s="14"/>
      <c r="CYE27" s="14"/>
      <c r="CYF27" s="14"/>
      <c r="CYG27" s="14"/>
      <c r="CYH27" s="14"/>
      <c r="CYI27" s="14"/>
      <c r="CYJ27" s="14"/>
      <c r="CYK27" s="14"/>
      <c r="CYL27" s="14"/>
      <c r="CYM27" s="14"/>
      <c r="CYN27" s="14"/>
      <c r="CYO27" s="14"/>
      <c r="CYP27" s="14"/>
      <c r="CYQ27" s="14"/>
      <c r="CYR27" s="14"/>
      <c r="CYS27" s="14"/>
      <c r="CYT27" s="14"/>
      <c r="CYU27" s="14"/>
      <c r="CYV27" s="14"/>
      <c r="CYW27" s="14"/>
      <c r="CYX27" s="14"/>
      <c r="CYY27" s="14"/>
      <c r="CYZ27" s="14"/>
      <c r="CZA27" s="14"/>
      <c r="CZB27" s="14"/>
      <c r="CZC27" s="14"/>
      <c r="CZD27" s="14"/>
      <c r="CZE27" s="14"/>
      <c r="CZF27" s="14"/>
      <c r="CZG27" s="14"/>
      <c r="CZH27" s="14"/>
      <c r="CZI27" s="14"/>
      <c r="CZJ27" s="14"/>
      <c r="CZK27" s="14"/>
      <c r="CZL27" s="14"/>
      <c r="CZM27" s="14"/>
      <c r="CZN27" s="14"/>
      <c r="CZO27" s="14"/>
      <c r="CZP27" s="14"/>
      <c r="CZQ27" s="14"/>
      <c r="CZR27" s="14"/>
      <c r="CZS27" s="14"/>
      <c r="CZT27" s="14"/>
      <c r="CZU27" s="14"/>
      <c r="CZV27" s="14"/>
      <c r="CZW27" s="14"/>
      <c r="CZX27" s="14"/>
      <c r="CZY27" s="14"/>
      <c r="CZZ27" s="14"/>
      <c r="DAA27" s="14"/>
      <c r="DAB27" s="14"/>
      <c r="DAC27" s="14"/>
      <c r="DAD27" s="14"/>
      <c r="DAE27" s="14"/>
      <c r="DAF27" s="14"/>
      <c r="DAG27" s="14"/>
      <c r="DAH27" s="14"/>
      <c r="DAI27" s="14"/>
      <c r="DAJ27" s="14"/>
      <c r="DAK27" s="14"/>
      <c r="DAL27" s="14"/>
      <c r="DAM27" s="14"/>
      <c r="DAN27" s="14"/>
      <c r="DAO27" s="14"/>
      <c r="DAP27" s="14"/>
      <c r="DAQ27" s="14"/>
      <c r="DAR27" s="14"/>
      <c r="DAS27" s="14"/>
      <c r="DAT27" s="14"/>
      <c r="DAU27" s="14"/>
      <c r="DAV27" s="14"/>
      <c r="DAW27" s="14"/>
      <c r="DAX27" s="14"/>
      <c r="DAY27" s="14"/>
      <c r="DAZ27" s="14"/>
      <c r="DBA27" s="14"/>
      <c r="DBB27" s="14"/>
      <c r="DBC27" s="14"/>
      <c r="DBD27" s="14"/>
      <c r="DBE27" s="14"/>
      <c r="DBF27" s="14"/>
      <c r="DBG27" s="14"/>
      <c r="DBH27" s="14"/>
      <c r="DBI27" s="14"/>
      <c r="DBJ27" s="14"/>
      <c r="DBK27" s="14"/>
      <c r="DBL27" s="14"/>
      <c r="DBM27" s="14"/>
      <c r="DBN27" s="14"/>
      <c r="DBO27" s="14"/>
      <c r="DBP27" s="14"/>
      <c r="DBQ27" s="14"/>
      <c r="DBR27" s="14"/>
      <c r="DBS27" s="14"/>
      <c r="DBT27" s="14"/>
      <c r="DBU27" s="14"/>
      <c r="DBV27" s="14"/>
      <c r="DBW27" s="14"/>
      <c r="DBX27" s="14"/>
      <c r="DBY27" s="14"/>
      <c r="DBZ27" s="14"/>
      <c r="DCA27" s="14"/>
      <c r="DCB27" s="14"/>
      <c r="DCC27" s="14"/>
      <c r="DCD27" s="14"/>
      <c r="DCE27" s="14"/>
      <c r="DCF27" s="14"/>
      <c r="DCG27" s="14"/>
      <c r="DCH27" s="14"/>
      <c r="DCI27" s="14"/>
      <c r="DCJ27" s="14"/>
      <c r="DCK27" s="14"/>
      <c r="DCL27" s="14"/>
      <c r="DCM27" s="14"/>
      <c r="DCN27" s="14"/>
      <c r="DCO27" s="14"/>
      <c r="DCP27" s="14"/>
      <c r="DCQ27" s="14"/>
      <c r="DCR27" s="14"/>
      <c r="DCS27" s="14"/>
      <c r="DCT27" s="14"/>
      <c r="DCU27" s="14"/>
      <c r="DCV27" s="14"/>
      <c r="DCW27" s="14"/>
      <c r="DCX27" s="14"/>
      <c r="DCY27" s="14"/>
      <c r="DCZ27" s="14"/>
      <c r="DDA27" s="14"/>
      <c r="DDB27" s="14"/>
      <c r="DDC27" s="14"/>
      <c r="DDD27" s="14"/>
      <c r="DDE27" s="14"/>
      <c r="DDF27" s="14"/>
      <c r="DDG27" s="14"/>
      <c r="DDH27" s="14"/>
      <c r="DDI27" s="14"/>
      <c r="DDJ27" s="14"/>
      <c r="DDK27" s="14"/>
      <c r="DDL27" s="14"/>
      <c r="DDM27" s="14"/>
      <c r="DDN27" s="14"/>
      <c r="DDO27" s="14"/>
      <c r="DDP27" s="14"/>
      <c r="DDQ27" s="14"/>
      <c r="DDR27" s="14"/>
      <c r="DDS27" s="14"/>
      <c r="DDT27" s="14"/>
      <c r="DDU27" s="14"/>
      <c r="DDV27" s="14"/>
      <c r="DDW27" s="14"/>
      <c r="DDX27" s="14"/>
      <c r="DDY27" s="14"/>
      <c r="DDZ27" s="14"/>
      <c r="DEA27" s="14"/>
      <c r="DEB27" s="14"/>
      <c r="DEC27" s="14"/>
      <c r="DED27" s="14"/>
      <c r="DEE27" s="14"/>
      <c r="DEF27" s="14"/>
      <c r="DEG27" s="14"/>
      <c r="DEH27" s="14"/>
      <c r="DEI27" s="14"/>
      <c r="DEJ27" s="14"/>
      <c r="DEK27" s="14"/>
      <c r="DEL27" s="14"/>
      <c r="DEM27" s="14"/>
      <c r="DEN27" s="14"/>
      <c r="DEO27" s="14"/>
      <c r="DEP27" s="14"/>
      <c r="DEQ27" s="14"/>
      <c r="DER27" s="14"/>
      <c r="DES27" s="14"/>
      <c r="DET27" s="14"/>
      <c r="DEU27" s="14"/>
      <c r="DEV27" s="14"/>
      <c r="DEW27" s="14"/>
      <c r="DEX27" s="14"/>
      <c r="DEY27" s="14"/>
      <c r="DEZ27" s="14"/>
      <c r="DFA27" s="14"/>
      <c r="DFB27" s="14"/>
      <c r="DFC27" s="14"/>
      <c r="DFD27" s="14"/>
      <c r="DFE27" s="14"/>
      <c r="DFF27" s="14"/>
      <c r="DFG27" s="14"/>
      <c r="DFH27" s="14"/>
      <c r="DFI27" s="14"/>
      <c r="DFJ27" s="14"/>
      <c r="DFK27" s="14"/>
      <c r="DFL27" s="14"/>
      <c r="DFM27" s="14"/>
      <c r="DFN27" s="14"/>
      <c r="DFO27" s="14"/>
      <c r="DFP27" s="14"/>
      <c r="DFQ27" s="14"/>
      <c r="DFR27" s="14"/>
      <c r="DFS27" s="14"/>
      <c r="DFT27" s="14"/>
      <c r="DFU27" s="14"/>
      <c r="DFV27" s="14"/>
      <c r="DFW27" s="14"/>
      <c r="DFX27" s="14"/>
      <c r="DFY27" s="14"/>
      <c r="DFZ27" s="14"/>
      <c r="DGA27" s="14"/>
      <c r="DGB27" s="14"/>
      <c r="DGC27" s="14"/>
      <c r="DGD27" s="14"/>
      <c r="DGE27" s="14"/>
      <c r="DGF27" s="14"/>
      <c r="DGG27" s="14"/>
      <c r="DGH27" s="14"/>
      <c r="DGI27" s="14"/>
      <c r="DGJ27" s="14"/>
      <c r="DGK27" s="14"/>
      <c r="DGL27" s="14"/>
      <c r="DGM27" s="14"/>
      <c r="DGN27" s="14"/>
      <c r="DGO27" s="14"/>
      <c r="DGP27" s="14"/>
      <c r="DGQ27" s="14"/>
      <c r="DGR27" s="14"/>
      <c r="DGS27" s="14"/>
      <c r="DGT27" s="14"/>
      <c r="DGU27" s="14"/>
      <c r="DGV27" s="14"/>
      <c r="DGW27" s="14"/>
      <c r="DGX27" s="14"/>
      <c r="DGY27" s="14"/>
      <c r="DGZ27" s="14"/>
      <c r="DHA27" s="14"/>
      <c r="DHB27" s="14"/>
      <c r="DHC27" s="14"/>
      <c r="DHD27" s="14"/>
      <c r="DHE27" s="14"/>
      <c r="DHF27" s="14"/>
      <c r="DHG27" s="14"/>
      <c r="DHH27" s="14"/>
      <c r="DHI27" s="14"/>
      <c r="DHJ27" s="14"/>
      <c r="DHK27" s="14"/>
      <c r="DHL27" s="14"/>
      <c r="DHM27" s="14"/>
      <c r="DHN27" s="14"/>
      <c r="DHO27" s="14"/>
      <c r="DHP27" s="14"/>
      <c r="DHQ27" s="14"/>
      <c r="DHR27" s="14"/>
      <c r="DHS27" s="14"/>
      <c r="DHT27" s="14"/>
      <c r="DHU27" s="14"/>
      <c r="DHV27" s="14"/>
      <c r="DHW27" s="14"/>
      <c r="DHX27" s="14"/>
      <c r="DHY27" s="14"/>
      <c r="DHZ27" s="14"/>
      <c r="DIA27" s="14"/>
      <c r="DIB27" s="14"/>
      <c r="DIC27" s="14"/>
      <c r="DID27" s="14"/>
      <c r="DIE27" s="14"/>
      <c r="DIF27" s="14"/>
      <c r="DIG27" s="14"/>
      <c r="DIH27" s="14"/>
      <c r="DII27" s="14"/>
      <c r="DIJ27" s="14"/>
      <c r="DIK27" s="14"/>
      <c r="DIL27" s="14"/>
      <c r="DIM27" s="14"/>
      <c r="DIN27" s="14"/>
      <c r="DIO27" s="14"/>
      <c r="DIP27" s="14"/>
      <c r="DIQ27" s="14"/>
      <c r="DIR27" s="14"/>
      <c r="DIS27" s="14"/>
      <c r="DIT27" s="14"/>
      <c r="DIU27" s="14"/>
      <c r="DIV27" s="14"/>
      <c r="DIW27" s="14"/>
      <c r="DIX27" s="14"/>
      <c r="DIY27" s="14"/>
      <c r="DIZ27" s="14"/>
      <c r="DJA27" s="14"/>
      <c r="DJB27" s="14"/>
      <c r="DJC27" s="14"/>
      <c r="DJD27" s="14"/>
      <c r="DJE27" s="14"/>
      <c r="DJF27" s="14"/>
      <c r="DJG27" s="14"/>
      <c r="DJH27" s="14"/>
      <c r="DJI27" s="14"/>
      <c r="DJJ27" s="14"/>
      <c r="DJK27" s="14"/>
      <c r="DJL27" s="14"/>
      <c r="DJM27" s="14"/>
      <c r="DJN27" s="14"/>
      <c r="DJO27" s="14"/>
      <c r="DJP27" s="14"/>
      <c r="DJQ27" s="14"/>
      <c r="DJR27" s="14"/>
      <c r="DJS27" s="14"/>
      <c r="DJT27" s="14"/>
      <c r="DJU27" s="14"/>
      <c r="DJV27" s="14"/>
      <c r="DJW27" s="14"/>
      <c r="DJX27" s="14"/>
      <c r="DJY27" s="14"/>
      <c r="DJZ27" s="14"/>
      <c r="DKA27" s="14"/>
      <c r="DKB27" s="14"/>
      <c r="DKC27" s="14"/>
      <c r="DKD27" s="14"/>
      <c r="DKE27" s="14"/>
      <c r="DKF27" s="14"/>
      <c r="DKG27" s="14"/>
      <c r="DKH27" s="14"/>
      <c r="DKI27" s="14"/>
      <c r="DKJ27" s="14"/>
      <c r="DKK27" s="14"/>
      <c r="DKL27" s="14"/>
      <c r="DKM27" s="14"/>
      <c r="DKN27" s="14"/>
      <c r="DKO27" s="14"/>
      <c r="DKP27" s="14"/>
      <c r="DKQ27" s="14"/>
      <c r="DKR27" s="14"/>
      <c r="DKS27" s="14"/>
      <c r="DKT27" s="14"/>
      <c r="DKU27" s="14"/>
      <c r="DKV27" s="14"/>
      <c r="DKW27" s="14"/>
      <c r="DKX27" s="14"/>
      <c r="DKY27" s="14"/>
      <c r="DKZ27" s="14"/>
      <c r="DLA27" s="14"/>
      <c r="DLB27" s="14"/>
      <c r="DLC27" s="14"/>
      <c r="DLD27" s="14"/>
      <c r="DLE27" s="14"/>
      <c r="DLF27" s="14"/>
      <c r="DLG27" s="14"/>
      <c r="DLH27" s="14"/>
      <c r="DLI27" s="14"/>
      <c r="DLJ27" s="14"/>
      <c r="DLK27" s="14"/>
      <c r="DLL27" s="14"/>
      <c r="DLM27" s="14"/>
      <c r="DLN27" s="14"/>
      <c r="DLO27" s="14"/>
      <c r="DLP27" s="14"/>
      <c r="DLQ27" s="14"/>
      <c r="DLR27" s="14"/>
      <c r="DLS27" s="14"/>
      <c r="DLT27" s="14"/>
      <c r="DLU27" s="14"/>
      <c r="DLV27" s="14"/>
      <c r="DLW27" s="14"/>
      <c r="DLX27" s="14"/>
      <c r="DLY27" s="14"/>
      <c r="DLZ27" s="14"/>
      <c r="DMA27" s="14"/>
      <c r="DMB27" s="14"/>
      <c r="DMC27" s="14"/>
      <c r="DMD27" s="14"/>
      <c r="DME27" s="14"/>
      <c r="DMF27" s="14"/>
      <c r="DMG27" s="14"/>
      <c r="DMH27" s="14"/>
      <c r="DMI27" s="14"/>
      <c r="DMJ27" s="14"/>
      <c r="DMK27" s="14"/>
      <c r="DML27" s="14"/>
      <c r="DMM27" s="14"/>
      <c r="DMN27" s="14"/>
      <c r="DMO27" s="14"/>
      <c r="DMP27" s="14"/>
      <c r="DMQ27" s="14"/>
      <c r="DMR27" s="14"/>
      <c r="DMS27" s="14"/>
      <c r="DMT27" s="14"/>
      <c r="DMU27" s="14"/>
      <c r="DMV27" s="14"/>
      <c r="DMW27" s="14"/>
      <c r="DMX27" s="14"/>
      <c r="DMY27" s="14"/>
      <c r="DMZ27" s="14"/>
      <c r="DNA27" s="14"/>
      <c r="DNB27" s="14"/>
      <c r="DNC27" s="14"/>
      <c r="DND27" s="14"/>
      <c r="DNE27" s="14"/>
      <c r="DNF27" s="14"/>
      <c r="DNG27" s="14"/>
      <c r="DNH27" s="14"/>
      <c r="DNI27" s="14"/>
      <c r="DNJ27" s="14"/>
      <c r="DNK27" s="14"/>
      <c r="DNL27" s="14"/>
      <c r="DNM27" s="14"/>
      <c r="DNN27" s="14"/>
      <c r="DNO27" s="14"/>
      <c r="DNP27" s="14"/>
      <c r="DNQ27" s="14"/>
      <c r="DNR27" s="14"/>
      <c r="DNS27" s="14"/>
      <c r="DNT27" s="14"/>
      <c r="DNU27" s="14"/>
      <c r="DNV27" s="14"/>
      <c r="DNW27" s="14"/>
      <c r="DNX27" s="14"/>
      <c r="DNY27" s="14"/>
      <c r="DNZ27" s="14"/>
      <c r="DOA27" s="14"/>
      <c r="DOB27" s="14"/>
      <c r="DOC27" s="14"/>
      <c r="DOD27" s="14"/>
      <c r="DOE27" s="14"/>
      <c r="DOF27" s="14"/>
      <c r="DOG27" s="14"/>
      <c r="DOH27" s="14"/>
      <c r="DOI27" s="14"/>
      <c r="DOJ27" s="14"/>
      <c r="DOK27" s="14"/>
      <c r="DOL27" s="14"/>
      <c r="DOM27" s="14"/>
      <c r="DON27" s="14"/>
      <c r="DOO27" s="14"/>
      <c r="DOP27" s="14"/>
      <c r="DOQ27" s="14"/>
      <c r="DOR27" s="14"/>
      <c r="DOS27" s="14"/>
      <c r="DOT27" s="14"/>
      <c r="DOU27" s="14"/>
      <c r="DOV27" s="14"/>
      <c r="DOW27" s="14"/>
      <c r="DOX27" s="14"/>
      <c r="DOY27" s="14"/>
      <c r="DOZ27" s="14"/>
      <c r="DPA27" s="14"/>
      <c r="DPB27" s="14"/>
      <c r="DPC27" s="14"/>
      <c r="DPD27" s="14"/>
      <c r="DPE27" s="14"/>
      <c r="DPF27" s="14"/>
      <c r="DPG27" s="14"/>
      <c r="DPH27" s="14"/>
      <c r="DPI27" s="14"/>
      <c r="DPJ27" s="14"/>
      <c r="DPK27" s="14"/>
      <c r="DPL27" s="14"/>
      <c r="DPM27" s="14"/>
      <c r="DPN27" s="14"/>
      <c r="DPO27" s="14"/>
      <c r="DPP27" s="14"/>
      <c r="DPQ27" s="14"/>
      <c r="DPR27" s="14"/>
      <c r="DPS27" s="14"/>
      <c r="DPT27" s="14"/>
      <c r="DPU27" s="14"/>
      <c r="DPV27" s="14"/>
      <c r="DPW27" s="14"/>
      <c r="DPX27" s="14"/>
      <c r="DPY27" s="14"/>
      <c r="DPZ27" s="14"/>
      <c r="DQA27" s="14"/>
      <c r="DQB27" s="14"/>
      <c r="DQC27" s="14"/>
      <c r="DQD27" s="14"/>
      <c r="DQE27" s="14"/>
      <c r="DQF27" s="14"/>
      <c r="DQG27" s="14"/>
      <c r="DQH27" s="14"/>
      <c r="DQI27" s="14"/>
      <c r="DQJ27" s="14"/>
      <c r="DQK27" s="14"/>
      <c r="DQL27" s="14"/>
      <c r="DQM27" s="14"/>
      <c r="DQN27" s="14"/>
      <c r="DQO27" s="14"/>
      <c r="DQP27" s="14"/>
      <c r="DQQ27" s="14"/>
      <c r="DQR27" s="14"/>
      <c r="DQS27" s="14"/>
      <c r="DQT27" s="14"/>
      <c r="DQU27" s="14"/>
      <c r="DQV27" s="14"/>
      <c r="DQW27" s="14"/>
      <c r="DQX27" s="14"/>
      <c r="DQY27" s="14"/>
      <c r="DQZ27" s="14"/>
      <c r="DRA27" s="14"/>
      <c r="DRB27" s="14"/>
      <c r="DRC27" s="14"/>
      <c r="DRD27" s="14"/>
      <c r="DRE27" s="14"/>
      <c r="DRF27" s="14"/>
      <c r="DRG27" s="14"/>
      <c r="DRH27" s="14"/>
      <c r="DRI27" s="14"/>
      <c r="DRJ27" s="14"/>
      <c r="DRK27" s="14"/>
      <c r="DRL27" s="14"/>
      <c r="DRM27" s="14"/>
      <c r="DRN27" s="14"/>
      <c r="DRO27" s="14"/>
      <c r="DRP27" s="14"/>
      <c r="DRQ27" s="14"/>
      <c r="DRR27" s="14"/>
      <c r="DRS27" s="14"/>
      <c r="DRT27" s="14"/>
      <c r="DRU27" s="14"/>
      <c r="DRV27" s="14"/>
      <c r="DRW27" s="14"/>
      <c r="DRX27" s="14"/>
      <c r="DRY27" s="14"/>
      <c r="DRZ27" s="14"/>
      <c r="DSA27" s="14"/>
      <c r="DSB27" s="14"/>
      <c r="DSC27" s="14"/>
      <c r="DSD27" s="14"/>
      <c r="DSE27" s="14"/>
      <c r="DSF27" s="14"/>
      <c r="DSG27" s="14"/>
      <c r="DSH27" s="14"/>
      <c r="DSI27" s="14"/>
      <c r="DSJ27" s="14"/>
      <c r="DSK27" s="14"/>
      <c r="DSL27" s="14"/>
      <c r="DSM27" s="14"/>
      <c r="DSN27" s="14"/>
      <c r="DSO27" s="14"/>
      <c r="DSP27" s="14"/>
      <c r="DSQ27" s="14"/>
      <c r="DSR27" s="14"/>
      <c r="DSS27" s="14"/>
      <c r="DST27" s="14"/>
      <c r="DSU27" s="14"/>
      <c r="DSV27" s="14"/>
      <c r="DSW27" s="14"/>
      <c r="DSX27" s="14"/>
      <c r="DSY27" s="14"/>
      <c r="DSZ27" s="14"/>
      <c r="DTA27" s="14"/>
      <c r="DTB27" s="14"/>
      <c r="DTC27" s="14"/>
      <c r="DTD27" s="14"/>
      <c r="DTE27" s="14"/>
      <c r="DTF27" s="14"/>
      <c r="DTG27" s="14"/>
      <c r="DTH27" s="14"/>
      <c r="DTI27" s="14"/>
      <c r="DTJ27" s="14"/>
      <c r="DTK27" s="14"/>
      <c r="DTL27" s="14"/>
      <c r="DTM27" s="14"/>
      <c r="DTN27" s="14"/>
      <c r="DTO27" s="14"/>
      <c r="DTP27" s="14"/>
      <c r="DTQ27" s="14"/>
      <c r="DTR27" s="14"/>
      <c r="DTS27" s="14"/>
      <c r="DTT27" s="14"/>
      <c r="DTU27" s="14"/>
      <c r="DTV27" s="14"/>
      <c r="DTW27" s="14"/>
      <c r="DTX27" s="14"/>
      <c r="DTY27" s="14"/>
      <c r="DTZ27" s="14"/>
      <c r="DUA27" s="14"/>
      <c r="DUB27" s="14"/>
      <c r="DUC27" s="14"/>
      <c r="DUD27" s="14"/>
      <c r="DUE27" s="14"/>
      <c r="DUF27" s="14"/>
      <c r="DUG27" s="14"/>
      <c r="DUH27" s="14"/>
      <c r="DUI27" s="14"/>
      <c r="DUJ27" s="14"/>
      <c r="DUK27" s="14"/>
      <c r="DUL27" s="14"/>
      <c r="DUM27" s="14"/>
      <c r="DUN27" s="14"/>
      <c r="DUO27" s="14"/>
      <c r="DUP27" s="14"/>
      <c r="DUQ27" s="14"/>
      <c r="DUR27" s="14"/>
      <c r="DUS27" s="14"/>
      <c r="DUT27" s="14"/>
      <c r="DUU27" s="14"/>
      <c r="DUV27" s="14"/>
      <c r="DUW27" s="14"/>
      <c r="DUX27" s="14"/>
      <c r="DUY27" s="14"/>
      <c r="DUZ27" s="14"/>
      <c r="DVA27" s="14"/>
      <c r="DVB27" s="14"/>
      <c r="DVC27" s="14"/>
      <c r="DVD27" s="14"/>
      <c r="DVE27" s="14"/>
      <c r="DVF27" s="14"/>
      <c r="DVG27" s="14"/>
      <c r="DVH27" s="14"/>
      <c r="DVI27" s="14"/>
      <c r="DVJ27" s="14"/>
      <c r="DVK27" s="14"/>
      <c r="DVL27" s="14"/>
      <c r="DVM27" s="14"/>
      <c r="DVN27" s="14"/>
      <c r="DVO27" s="14"/>
      <c r="DVP27" s="14"/>
      <c r="DVQ27" s="14"/>
      <c r="DVR27" s="14"/>
      <c r="DVS27" s="14"/>
      <c r="DVT27" s="14"/>
      <c r="DVU27" s="14"/>
      <c r="DVV27" s="14"/>
      <c r="DVW27" s="14"/>
      <c r="DVX27" s="14"/>
      <c r="DVY27" s="14"/>
      <c r="DVZ27" s="14"/>
      <c r="DWA27" s="14"/>
      <c r="DWB27" s="14"/>
      <c r="DWC27" s="14"/>
      <c r="DWD27" s="14"/>
      <c r="DWE27" s="14"/>
      <c r="DWF27" s="14"/>
      <c r="DWG27" s="14"/>
      <c r="DWH27" s="14"/>
      <c r="DWI27" s="14"/>
      <c r="DWJ27" s="14"/>
      <c r="DWK27" s="14"/>
      <c r="DWL27" s="14"/>
      <c r="DWM27" s="14"/>
      <c r="DWN27" s="14"/>
      <c r="DWO27" s="14"/>
      <c r="DWP27" s="14"/>
      <c r="DWQ27" s="14"/>
      <c r="DWR27" s="14"/>
      <c r="DWS27" s="14"/>
      <c r="DWT27" s="14"/>
      <c r="DWU27" s="14"/>
      <c r="DWV27" s="14"/>
      <c r="DWW27" s="14"/>
      <c r="DWX27" s="14"/>
      <c r="DWY27" s="14"/>
      <c r="DWZ27" s="14"/>
      <c r="DXA27" s="14"/>
      <c r="DXB27" s="14"/>
      <c r="DXC27" s="14"/>
      <c r="DXD27" s="14"/>
      <c r="DXE27" s="14"/>
      <c r="DXF27" s="14"/>
      <c r="DXG27" s="14"/>
      <c r="DXH27" s="14"/>
      <c r="DXI27" s="14"/>
      <c r="DXJ27" s="14"/>
      <c r="DXK27" s="14"/>
      <c r="DXL27" s="14"/>
      <c r="DXM27" s="14"/>
      <c r="DXN27" s="14"/>
      <c r="DXO27" s="14"/>
      <c r="DXP27" s="14"/>
      <c r="DXQ27" s="14"/>
      <c r="DXR27" s="14"/>
      <c r="DXS27" s="14"/>
      <c r="DXT27" s="14"/>
      <c r="DXU27" s="14"/>
      <c r="DXV27" s="14"/>
      <c r="DXW27" s="14"/>
      <c r="DXX27" s="14"/>
      <c r="DXY27" s="14"/>
      <c r="DXZ27" s="14"/>
      <c r="DYA27" s="14"/>
      <c r="DYB27" s="14"/>
      <c r="DYC27" s="14"/>
      <c r="DYD27" s="14"/>
      <c r="DYE27" s="14"/>
      <c r="DYF27" s="14"/>
      <c r="DYG27" s="14"/>
      <c r="DYH27" s="14"/>
      <c r="DYI27" s="14"/>
      <c r="DYJ27" s="14"/>
      <c r="DYK27" s="14"/>
      <c r="DYL27" s="14"/>
      <c r="DYM27" s="14"/>
      <c r="DYN27" s="14"/>
      <c r="DYO27" s="14"/>
      <c r="DYP27" s="14"/>
      <c r="DYQ27" s="14"/>
      <c r="DYR27" s="14"/>
      <c r="DYS27" s="14"/>
      <c r="DYT27" s="14"/>
      <c r="DYU27" s="14"/>
      <c r="DYV27" s="14"/>
      <c r="DYW27" s="14"/>
      <c r="DYX27" s="14"/>
      <c r="DYY27" s="14"/>
      <c r="DYZ27" s="14"/>
      <c r="DZA27" s="14"/>
      <c r="DZB27" s="14"/>
      <c r="DZC27" s="14"/>
      <c r="DZD27" s="14"/>
      <c r="DZE27" s="14"/>
      <c r="DZF27" s="14"/>
      <c r="DZG27" s="14"/>
      <c r="DZH27" s="14"/>
      <c r="DZI27" s="14"/>
      <c r="DZJ27" s="14"/>
      <c r="DZK27" s="14"/>
      <c r="DZL27" s="14"/>
      <c r="DZM27" s="14"/>
      <c r="DZN27" s="14"/>
      <c r="DZO27" s="14"/>
      <c r="DZP27" s="14"/>
      <c r="DZQ27" s="14"/>
      <c r="DZR27" s="14"/>
      <c r="DZS27" s="14"/>
      <c r="DZT27" s="14"/>
      <c r="DZU27" s="14"/>
      <c r="DZV27" s="14"/>
      <c r="DZW27" s="14"/>
      <c r="DZX27" s="14"/>
      <c r="DZY27" s="14"/>
      <c r="DZZ27" s="14"/>
      <c r="EAA27" s="14"/>
      <c r="EAB27" s="14"/>
      <c r="EAC27" s="14"/>
      <c r="EAD27" s="14"/>
      <c r="EAE27" s="14"/>
      <c r="EAF27" s="14"/>
      <c r="EAG27" s="14"/>
      <c r="EAH27" s="14"/>
      <c r="EAI27" s="14"/>
      <c r="EAJ27" s="14"/>
      <c r="EAK27" s="14"/>
      <c r="EAL27" s="14"/>
      <c r="EAM27" s="14"/>
      <c r="EAN27" s="14"/>
      <c r="EAO27" s="14"/>
      <c r="EAP27" s="14"/>
      <c r="EAQ27" s="14"/>
      <c r="EAR27" s="14"/>
      <c r="EAS27" s="14"/>
      <c r="EAT27" s="14"/>
      <c r="EAU27" s="14"/>
      <c r="EAV27" s="14"/>
      <c r="EAW27" s="14"/>
      <c r="EAX27" s="14"/>
      <c r="EAY27" s="14"/>
      <c r="EAZ27" s="14"/>
      <c r="EBA27" s="14"/>
      <c r="EBB27" s="14"/>
      <c r="EBC27" s="14"/>
      <c r="EBD27" s="14"/>
      <c r="EBE27" s="14"/>
      <c r="EBF27" s="14"/>
      <c r="EBG27" s="14"/>
      <c r="EBH27" s="14"/>
      <c r="EBI27" s="14"/>
      <c r="EBJ27" s="14"/>
      <c r="EBK27" s="14"/>
      <c r="EBL27" s="14"/>
      <c r="EBM27" s="14"/>
      <c r="EBN27" s="14"/>
      <c r="EBO27" s="14"/>
      <c r="EBP27" s="14"/>
      <c r="EBQ27" s="14"/>
      <c r="EBR27" s="14"/>
      <c r="EBS27" s="14"/>
      <c r="EBT27" s="14"/>
      <c r="EBU27" s="14"/>
      <c r="EBV27" s="14"/>
      <c r="EBW27" s="14"/>
      <c r="EBX27" s="14"/>
      <c r="EBY27" s="14"/>
      <c r="EBZ27" s="14"/>
      <c r="ECA27" s="14"/>
      <c r="ECB27" s="14"/>
      <c r="ECC27" s="14"/>
      <c r="ECD27" s="14"/>
      <c r="ECE27" s="14"/>
      <c r="ECF27" s="14"/>
      <c r="ECG27" s="14"/>
      <c r="ECH27" s="14"/>
      <c r="ECI27" s="14"/>
      <c r="ECJ27" s="14"/>
      <c r="ECK27" s="14"/>
      <c r="ECL27" s="14"/>
      <c r="ECM27" s="14"/>
      <c r="ECN27" s="14"/>
      <c r="ECO27" s="14"/>
      <c r="ECP27" s="14"/>
      <c r="ECQ27" s="14"/>
      <c r="ECR27" s="14"/>
      <c r="ECS27" s="14"/>
      <c r="ECT27" s="14"/>
      <c r="ECU27" s="14"/>
      <c r="ECV27" s="14"/>
      <c r="ECW27" s="14"/>
      <c r="ECX27" s="14"/>
      <c r="ECY27" s="14"/>
      <c r="ECZ27" s="14"/>
      <c r="EDA27" s="14"/>
      <c r="EDB27" s="14"/>
      <c r="EDC27" s="14"/>
      <c r="EDD27" s="14"/>
      <c r="EDE27" s="14"/>
      <c r="EDF27" s="14"/>
      <c r="EDG27" s="14"/>
      <c r="EDH27" s="14"/>
      <c r="EDI27" s="14"/>
      <c r="EDJ27" s="14"/>
      <c r="EDK27" s="14"/>
      <c r="EDL27" s="14"/>
      <c r="EDM27" s="14"/>
      <c r="EDN27" s="14"/>
      <c r="EDO27" s="14"/>
      <c r="EDP27" s="14"/>
      <c r="EDQ27" s="14"/>
      <c r="EDR27" s="14"/>
      <c r="EDS27" s="14"/>
      <c r="EDT27" s="14"/>
      <c r="EDU27" s="14"/>
      <c r="EDV27" s="14"/>
      <c r="EDW27" s="14"/>
      <c r="EDX27" s="14"/>
      <c r="EDY27" s="14"/>
      <c r="EDZ27" s="14"/>
      <c r="EEA27" s="14"/>
      <c r="EEB27" s="14"/>
      <c r="EEC27" s="14"/>
      <c r="EED27" s="14"/>
      <c r="EEE27" s="14"/>
      <c r="EEF27" s="14"/>
      <c r="EEG27" s="14"/>
      <c r="EEH27" s="14"/>
      <c r="EEI27" s="14"/>
      <c r="EEJ27" s="14"/>
      <c r="EEK27" s="14"/>
      <c r="EEL27" s="14"/>
      <c r="EEM27" s="14"/>
      <c r="EEN27" s="14"/>
      <c r="EEO27" s="14"/>
      <c r="EEP27" s="14"/>
      <c r="EEQ27" s="14"/>
      <c r="EER27" s="14"/>
      <c r="EES27" s="14"/>
      <c r="EET27" s="14"/>
      <c r="EEU27" s="14"/>
      <c r="EEV27" s="14"/>
      <c r="EEW27" s="14"/>
      <c r="EEX27" s="14"/>
      <c r="EEY27" s="14"/>
      <c r="EEZ27" s="14"/>
      <c r="EFA27" s="14"/>
      <c r="EFB27" s="14"/>
      <c r="EFC27" s="14"/>
      <c r="EFD27" s="14"/>
      <c r="EFE27" s="14"/>
      <c r="EFF27" s="14"/>
      <c r="EFG27" s="14"/>
      <c r="EFH27" s="14"/>
      <c r="EFI27" s="14"/>
      <c r="EFJ27" s="14"/>
      <c r="EFK27" s="14"/>
      <c r="EFL27" s="14"/>
      <c r="EFM27" s="14"/>
      <c r="EFN27" s="14"/>
      <c r="EFO27" s="14"/>
      <c r="EFP27" s="14"/>
      <c r="EFQ27" s="14"/>
      <c r="EFR27" s="14"/>
      <c r="EFS27" s="14"/>
      <c r="EFT27" s="14"/>
      <c r="EFU27" s="14"/>
      <c r="EFV27" s="14"/>
      <c r="EFW27" s="14"/>
      <c r="EFX27" s="14"/>
      <c r="EFY27" s="14"/>
      <c r="EFZ27" s="14"/>
      <c r="EGA27" s="14"/>
      <c r="EGB27" s="14"/>
      <c r="EGC27" s="14"/>
      <c r="EGD27" s="14"/>
      <c r="EGE27" s="14"/>
      <c r="EGF27" s="14"/>
      <c r="EGG27" s="14"/>
      <c r="EGH27" s="14"/>
      <c r="EGI27" s="14"/>
      <c r="EGJ27" s="14"/>
      <c r="EGK27" s="14"/>
      <c r="EGL27" s="14"/>
      <c r="EGM27" s="14"/>
      <c r="EGN27" s="14"/>
      <c r="EGO27" s="14"/>
      <c r="EGP27" s="14"/>
      <c r="EGQ27" s="14"/>
      <c r="EGR27" s="14"/>
      <c r="EGS27" s="14"/>
      <c r="EGT27" s="14"/>
      <c r="EGU27" s="14"/>
      <c r="EGV27" s="14"/>
      <c r="EGW27" s="14"/>
      <c r="EGX27" s="14"/>
      <c r="EGY27" s="14"/>
      <c r="EGZ27" s="14"/>
      <c r="EHA27" s="14"/>
      <c r="EHB27" s="14"/>
      <c r="EHC27" s="14"/>
      <c r="EHD27" s="14"/>
      <c r="EHE27" s="14"/>
      <c r="EHF27" s="14"/>
      <c r="EHG27" s="14"/>
      <c r="EHH27" s="14"/>
      <c r="EHI27" s="14"/>
      <c r="EHJ27" s="14"/>
      <c r="EHK27" s="14"/>
      <c r="EHL27" s="14"/>
      <c r="EHM27" s="14"/>
      <c r="EHN27" s="14"/>
      <c r="EHO27" s="14"/>
      <c r="EHP27" s="14"/>
      <c r="EHQ27" s="14"/>
      <c r="EHR27" s="14"/>
      <c r="EHS27" s="14"/>
      <c r="EHT27" s="14"/>
      <c r="EHU27" s="14"/>
      <c r="EHV27" s="14"/>
      <c r="EHW27" s="14"/>
      <c r="EHX27" s="14"/>
      <c r="EHY27" s="14"/>
      <c r="EHZ27" s="14"/>
      <c r="EIA27" s="14"/>
      <c r="EIB27" s="14"/>
      <c r="EIC27" s="14"/>
      <c r="EID27" s="14"/>
      <c r="EIE27" s="14"/>
      <c r="EIF27" s="14"/>
      <c r="EIG27" s="14"/>
      <c r="EIH27" s="14"/>
      <c r="EII27" s="14"/>
      <c r="EIJ27" s="14"/>
      <c r="EIK27" s="14"/>
      <c r="EIL27" s="14"/>
      <c r="EIM27" s="14"/>
      <c r="EIN27" s="14"/>
      <c r="EIO27" s="14"/>
      <c r="EIP27" s="14"/>
      <c r="EIQ27" s="14"/>
      <c r="EIR27" s="14"/>
      <c r="EIS27" s="14"/>
      <c r="EIT27" s="14"/>
      <c r="EIU27" s="14"/>
      <c r="EIV27" s="14"/>
      <c r="EIW27" s="14"/>
      <c r="EIX27" s="14"/>
      <c r="EIY27" s="14"/>
      <c r="EIZ27" s="14"/>
      <c r="EJA27" s="14"/>
      <c r="EJB27" s="14"/>
      <c r="EJC27" s="14"/>
      <c r="EJD27" s="14"/>
      <c r="EJE27" s="14"/>
      <c r="EJF27" s="14"/>
      <c r="EJG27" s="14"/>
      <c r="EJH27" s="14"/>
      <c r="EJI27" s="14"/>
      <c r="EJJ27" s="14"/>
      <c r="EJK27" s="14"/>
      <c r="EJL27" s="14"/>
      <c r="EJM27" s="14"/>
      <c r="EJN27" s="14"/>
      <c r="EJO27" s="14"/>
      <c r="EJP27" s="14"/>
      <c r="EJQ27" s="14"/>
      <c r="EJR27" s="14"/>
      <c r="EJS27" s="14"/>
      <c r="EJT27" s="14"/>
      <c r="EJU27" s="14"/>
      <c r="EJV27" s="14"/>
      <c r="EJW27" s="14"/>
      <c r="EJX27" s="14"/>
      <c r="EJY27" s="14"/>
      <c r="EJZ27" s="14"/>
      <c r="EKA27" s="14"/>
      <c r="EKB27" s="14"/>
      <c r="EKC27" s="14"/>
      <c r="EKD27" s="14"/>
      <c r="EKE27" s="14"/>
      <c r="EKF27" s="14"/>
      <c r="EKG27" s="14"/>
      <c r="EKH27" s="14"/>
      <c r="EKI27" s="14"/>
      <c r="EKJ27" s="14"/>
      <c r="EKK27" s="14"/>
      <c r="EKL27" s="14"/>
      <c r="EKM27" s="14"/>
      <c r="EKN27" s="14"/>
      <c r="EKO27" s="14"/>
      <c r="EKP27" s="14"/>
      <c r="EKQ27" s="14"/>
      <c r="EKR27" s="14"/>
      <c r="EKS27" s="14"/>
      <c r="EKT27" s="14"/>
      <c r="EKU27" s="14"/>
      <c r="EKV27" s="14"/>
      <c r="EKW27" s="14"/>
      <c r="EKX27" s="14"/>
      <c r="EKY27" s="14"/>
      <c r="EKZ27" s="14"/>
      <c r="ELA27" s="14"/>
      <c r="ELB27" s="14"/>
      <c r="ELC27" s="14"/>
      <c r="ELD27" s="14"/>
      <c r="ELE27" s="14"/>
      <c r="ELF27" s="14"/>
      <c r="ELG27" s="14"/>
      <c r="ELH27" s="14"/>
      <c r="ELI27" s="14"/>
      <c r="ELJ27" s="14"/>
      <c r="ELK27" s="14"/>
      <c r="ELL27" s="14"/>
      <c r="ELM27" s="14"/>
      <c r="ELN27" s="14"/>
      <c r="ELO27" s="14"/>
      <c r="ELP27" s="14"/>
      <c r="ELQ27" s="14"/>
      <c r="ELR27" s="14"/>
      <c r="ELS27" s="14"/>
      <c r="ELT27" s="14"/>
      <c r="ELU27" s="14"/>
      <c r="ELV27" s="14"/>
      <c r="ELW27" s="14"/>
      <c r="ELX27" s="14"/>
      <c r="ELY27" s="14"/>
      <c r="ELZ27" s="14"/>
      <c r="EMA27" s="14"/>
      <c r="EMB27" s="14"/>
      <c r="EMC27" s="14"/>
      <c r="EMD27" s="14"/>
      <c r="EME27" s="14"/>
      <c r="EMF27" s="14"/>
      <c r="EMG27" s="14"/>
      <c r="EMH27" s="14"/>
      <c r="EMI27" s="14"/>
      <c r="EMJ27" s="14"/>
      <c r="EMK27" s="14"/>
      <c r="EML27" s="14"/>
      <c r="EMM27" s="14"/>
      <c r="EMN27" s="14"/>
      <c r="EMO27" s="14"/>
      <c r="EMP27" s="14"/>
      <c r="EMQ27" s="14"/>
      <c r="EMR27" s="14"/>
      <c r="EMS27" s="14"/>
      <c r="EMT27" s="14"/>
      <c r="EMU27" s="14"/>
      <c r="EMV27" s="14"/>
      <c r="EMW27" s="14"/>
      <c r="EMX27" s="14"/>
      <c r="EMY27" s="14"/>
      <c r="EMZ27" s="14"/>
      <c r="ENA27" s="14"/>
      <c r="ENB27" s="14"/>
      <c r="ENC27" s="14"/>
      <c r="END27" s="14"/>
      <c r="ENE27" s="14"/>
      <c r="ENF27" s="14"/>
      <c r="ENG27" s="14"/>
      <c r="ENH27" s="14"/>
      <c r="ENI27" s="14"/>
      <c r="ENJ27" s="14"/>
      <c r="ENK27" s="14"/>
      <c r="ENL27" s="14"/>
      <c r="ENM27" s="14"/>
      <c r="ENN27" s="14"/>
      <c r="ENO27" s="14"/>
      <c r="ENP27" s="14"/>
      <c r="ENQ27" s="14"/>
      <c r="ENR27" s="14"/>
      <c r="ENS27" s="14"/>
      <c r="ENT27" s="14"/>
      <c r="ENU27" s="14"/>
      <c r="ENV27" s="14"/>
      <c r="ENW27" s="14"/>
      <c r="ENX27" s="14"/>
      <c r="ENY27" s="14"/>
      <c r="ENZ27" s="14"/>
      <c r="EOA27" s="14"/>
      <c r="EOB27" s="14"/>
      <c r="EOC27" s="14"/>
      <c r="EOD27" s="14"/>
      <c r="EOE27" s="14"/>
      <c r="EOF27" s="14"/>
      <c r="EOG27" s="14"/>
      <c r="EOH27" s="14"/>
      <c r="EOI27" s="14"/>
      <c r="EOJ27" s="14"/>
      <c r="EOK27" s="14"/>
      <c r="EOL27" s="14"/>
      <c r="EOM27" s="14"/>
      <c r="EON27" s="14"/>
      <c r="EOO27" s="14"/>
      <c r="EOP27" s="14"/>
      <c r="EOQ27" s="14"/>
      <c r="EOR27" s="14"/>
      <c r="EOS27" s="14"/>
      <c r="EOT27" s="14"/>
      <c r="EOU27" s="14"/>
      <c r="EOV27" s="14"/>
      <c r="EOW27" s="14"/>
      <c r="EOX27" s="14"/>
      <c r="EOY27" s="14"/>
      <c r="EOZ27" s="14"/>
      <c r="EPA27" s="14"/>
      <c r="EPB27" s="14"/>
      <c r="EPC27" s="14"/>
      <c r="EPD27" s="14"/>
      <c r="EPE27" s="14"/>
      <c r="EPF27" s="14"/>
      <c r="EPG27" s="14"/>
      <c r="EPH27" s="14"/>
      <c r="EPI27" s="14"/>
      <c r="EPJ27" s="14"/>
      <c r="EPK27" s="14"/>
      <c r="EPL27" s="14"/>
      <c r="EPM27" s="14"/>
      <c r="EPN27" s="14"/>
      <c r="EPO27" s="14"/>
      <c r="EPP27" s="14"/>
      <c r="EPQ27" s="14"/>
      <c r="EPR27" s="14"/>
      <c r="EPS27" s="14"/>
      <c r="EPT27" s="14"/>
      <c r="EPU27" s="14"/>
      <c r="EPV27" s="14"/>
      <c r="EPW27" s="14"/>
      <c r="EPX27" s="14"/>
      <c r="EPY27" s="14"/>
      <c r="EPZ27" s="14"/>
      <c r="EQA27" s="14"/>
      <c r="EQB27" s="14"/>
      <c r="EQC27" s="14"/>
      <c r="EQD27" s="14"/>
      <c r="EQE27" s="14"/>
      <c r="EQF27" s="14"/>
      <c r="EQG27" s="14"/>
      <c r="EQH27" s="14"/>
      <c r="EQI27" s="14"/>
      <c r="EQJ27" s="14"/>
      <c r="EQK27" s="14"/>
      <c r="EQL27" s="14"/>
      <c r="EQM27" s="14"/>
      <c r="EQN27" s="14"/>
      <c r="EQO27" s="14"/>
      <c r="EQP27" s="14"/>
      <c r="EQQ27" s="14"/>
      <c r="EQR27" s="14"/>
      <c r="EQS27" s="14"/>
      <c r="EQT27" s="14"/>
      <c r="EQU27" s="14"/>
      <c r="EQV27" s="14"/>
      <c r="EQW27" s="14"/>
      <c r="EQX27" s="14"/>
      <c r="EQY27" s="14"/>
      <c r="EQZ27" s="14"/>
      <c r="ERA27" s="14"/>
      <c r="ERB27" s="14"/>
      <c r="ERC27" s="14"/>
      <c r="ERD27" s="14"/>
      <c r="ERE27" s="14"/>
      <c r="ERF27" s="14"/>
      <c r="ERG27" s="14"/>
      <c r="ERH27" s="14"/>
      <c r="ERI27" s="14"/>
      <c r="ERJ27" s="14"/>
      <c r="ERK27" s="14"/>
      <c r="ERL27" s="14"/>
      <c r="ERM27" s="14"/>
      <c r="ERN27" s="14"/>
      <c r="ERO27" s="14"/>
      <c r="ERP27" s="14"/>
      <c r="ERQ27" s="14"/>
      <c r="ERR27" s="14"/>
      <c r="ERS27" s="14"/>
      <c r="ERT27" s="14"/>
      <c r="ERU27" s="14"/>
      <c r="ERV27" s="14"/>
      <c r="ERW27" s="14"/>
      <c r="ERX27" s="14"/>
      <c r="ERY27" s="14"/>
      <c r="ERZ27" s="14"/>
      <c r="ESA27" s="14"/>
      <c r="ESB27" s="14"/>
      <c r="ESC27" s="14"/>
      <c r="ESD27" s="14"/>
      <c r="ESE27" s="14"/>
      <c r="ESF27" s="14"/>
      <c r="ESG27" s="14"/>
      <c r="ESH27" s="14"/>
      <c r="ESI27" s="14"/>
      <c r="ESJ27" s="14"/>
      <c r="ESK27" s="14"/>
      <c r="ESL27" s="14"/>
      <c r="ESM27" s="14"/>
      <c r="ESN27" s="14"/>
      <c r="ESO27" s="14"/>
      <c r="ESP27" s="14"/>
      <c r="ESQ27" s="14"/>
      <c r="ESR27" s="14"/>
      <c r="ESS27" s="14"/>
      <c r="EST27" s="14"/>
      <c r="ESU27" s="14"/>
      <c r="ESV27" s="14"/>
      <c r="ESW27" s="14"/>
      <c r="ESX27" s="14"/>
      <c r="ESY27" s="14"/>
      <c r="ESZ27" s="14"/>
      <c r="ETA27" s="14"/>
      <c r="ETB27" s="14"/>
      <c r="ETC27" s="14"/>
      <c r="ETD27" s="14"/>
      <c r="ETE27" s="14"/>
      <c r="ETF27" s="14"/>
      <c r="ETG27" s="14"/>
      <c r="ETH27" s="14"/>
      <c r="ETI27" s="14"/>
      <c r="ETJ27" s="14"/>
      <c r="ETK27" s="14"/>
      <c r="ETL27" s="14"/>
      <c r="ETM27" s="14"/>
      <c r="ETN27" s="14"/>
      <c r="ETO27" s="14"/>
      <c r="ETP27" s="14"/>
      <c r="ETQ27" s="14"/>
      <c r="ETR27" s="14"/>
      <c r="ETS27" s="14"/>
      <c r="ETT27" s="14"/>
      <c r="ETU27" s="14"/>
      <c r="ETV27" s="14"/>
      <c r="ETW27" s="14"/>
      <c r="ETX27" s="14"/>
      <c r="ETY27" s="14"/>
      <c r="ETZ27" s="14"/>
      <c r="EUA27" s="14"/>
      <c r="EUB27" s="14"/>
      <c r="EUC27" s="14"/>
      <c r="EUD27" s="14"/>
      <c r="EUE27" s="14"/>
      <c r="EUF27" s="14"/>
      <c r="EUG27" s="14"/>
      <c r="EUH27" s="14"/>
      <c r="EUI27" s="14"/>
      <c r="EUJ27" s="14"/>
      <c r="EUK27" s="14"/>
      <c r="EUL27" s="14"/>
      <c r="EUM27" s="14"/>
      <c r="EUN27" s="14"/>
      <c r="EUO27" s="14"/>
      <c r="EUP27" s="14"/>
      <c r="EUQ27" s="14"/>
      <c r="EUR27" s="14"/>
      <c r="EUS27" s="14"/>
      <c r="EUT27" s="14"/>
      <c r="EUU27" s="14"/>
      <c r="EUV27" s="14"/>
      <c r="EUW27" s="14"/>
      <c r="EUX27" s="14"/>
      <c r="EUY27" s="14"/>
      <c r="EUZ27" s="14"/>
      <c r="EVA27" s="14"/>
      <c r="EVB27" s="14"/>
      <c r="EVC27" s="14"/>
      <c r="EVD27" s="14"/>
      <c r="EVE27" s="14"/>
      <c r="EVF27" s="14"/>
      <c r="EVG27" s="14"/>
      <c r="EVH27" s="14"/>
      <c r="EVI27" s="14"/>
      <c r="EVJ27" s="14"/>
      <c r="EVK27" s="14"/>
      <c r="EVL27" s="14"/>
      <c r="EVM27" s="14"/>
      <c r="EVN27" s="14"/>
      <c r="EVO27" s="14"/>
      <c r="EVP27" s="14"/>
      <c r="EVQ27" s="14"/>
      <c r="EVR27" s="14"/>
      <c r="EVS27" s="14"/>
      <c r="EVT27" s="14"/>
      <c r="EVU27" s="14"/>
      <c r="EVV27" s="14"/>
      <c r="EVW27" s="14"/>
      <c r="EVX27" s="14"/>
      <c r="EVY27" s="14"/>
      <c r="EVZ27" s="14"/>
      <c r="EWA27" s="14"/>
      <c r="EWB27" s="14"/>
      <c r="EWC27" s="14"/>
      <c r="EWD27" s="14"/>
      <c r="EWE27" s="14"/>
      <c r="EWF27" s="14"/>
      <c r="EWG27" s="14"/>
      <c r="EWH27" s="14"/>
      <c r="EWI27" s="14"/>
      <c r="EWJ27" s="14"/>
      <c r="EWK27" s="14"/>
      <c r="EWL27" s="14"/>
      <c r="EWM27" s="14"/>
      <c r="EWN27" s="14"/>
      <c r="EWO27" s="14"/>
      <c r="EWP27" s="14"/>
      <c r="EWQ27" s="14"/>
      <c r="EWR27" s="14"/>
      <c r="EWS27" s="14"/>
      <c r="EWT27" s="14"/>
      <c r="EWU27" s="14"/>
      <c r="EWV27" s="14"/>
      <c r="EWW27" s="14"/>
      <c r="EWX27" s="14"/>
      <c r="EWY27" s="14"/>
      <c r="EWZ27" s="14"/>
      <c r="EXA27" s="14"/>
      <c r="EXB27" s="14"/>
      <c r="EXC27" s="14"/>
      <c r="EXD27" s="14"/>
      <c r="EXE27" s="14"/>
      <c r="EXF27" s="14"/>
      <c r="EXG27" s="14"/>
      <c r="EXH27" s="14"/>
      <c r="EXI27" s="14"/>
      <c r="EXJ27" s="14"/>
      <c r="EXK27" s="14"/>
      <c r="EXL27" s="14"/>
      <c r="EXM27" s="14"/>
      <c r="EXN27" s="14"/>
      <c r="EXO27" s="14"/>
      <c r="EXP27" s="14"/>
      <c r="EXQ27" s="14"/>
      <c r="EXR27" s="14"/>
      <c r="EXS27" s="14"/>
      <c r="EXT27" s="14"/>
      <c r="EXU27" s="14"/>
      <c r="EXV27" s="14"/>
      <c r="EXW27" s="14"/>
      <c r="EXX27" s="14"/>
      <c r="EXY27" s="14"/>
      <c r="EXZ27" s="14"/>
      <c r="EYA27" s="14"/>
      <c r="EYB27" s="14"/>
      <c r="EYC27" s="14"/>
      <c r="EYD27" s="14"/>
      <c r="EYE27" s="14"/>
      <c r="EYF27" s="14"/>
      <c r="EYG27" s="14"/>
      <c r="EYH27" s="14"/>
      <c r="EYI27" s="14"/>
      <c r="EYJ27" s="14"/>
      <c r="EYK27" s="14"/>
      <c r="EYL27" s="14"/>
      <c r="EYM27" s="14"/>
      <c r="EYN27" s="14"/>
      <c r="EYO27" s="14"/>
      <c r="EYP27" s="14"/>
      <c r="EYQ27" s="14"/>
      <c r="EYR27" s="14"/>
      <c r="EYS27" s="14"/>
      <c r="EYT27" s="14"/>
      <c r="EYU27" s="14"/>
      <c r="EYV27" s="14"/>
      <c r="EYW27" s="14"/>
      <c r="EYX27" s="14"/>
      <c r="EYY27" s="14"/>
      <c r="EYZ27" s="14"/>
      <c r="EZA27" s="14"/>
      <c r="EZB27" s="14"/>
      <c r="EZC27" s="14"/>
      <c r="EZD27" s="14"/>
      <c r="EZE27" s="14"/>
      <c r="EZF27" s="14"/>
      <c r="EZG27" s="14"/>
      <c r="EZH27" s="14"/>
      <c r="EZI27" s="14"/>
      <c r="EZJ27" s="14"/>
      <c r="EZK27" s="14"/>
      <c r="EZL27" s="14"/>
      <c r="EZM27" s="14"/>
      <c r="EZN27" s="14"/>
      <c r="EZO27" s="14"/>
      <c r="EZP27" s="14"/>
      <c r="EZQ27" s="14"/>
      <c r="EZR27" s="14"/>
      <c r="EZS27" s="14"/>
      <c r="EZT27" s="14"/>
      <c r="EZU27" s="14"/>
      <c r="EZV27" s="14"/>
      <c r="EZW27" s="14"/>
      <c r="EZX27" s="14"/>
      <c r="EZY27" s="14"/>
      <c r="EZZ27" s="14"/>
      <c r="FAA27" s="14"/>
      <c r="FAB27" s="14"/>
      <c r="FAC27" s="14"/>
      <c r="FAD27" s="14"/>
      <c r="FAE27" s="14"/>
      <c r="FAF27" s="14"/>
      <c r="FAG27" s="14"/>
      <c r="FAH27" s="14"/>
      <c r="FAI27" s="14"/>
      <c r="FAJ27" s="14"/>
      <c r="FAK27" s="14"/>
      <c r="FAL27" s="14"/>
      <c r="FAM27" s="14"/>
      <c r="FAN27" s="14"/>
      <c r="FAO27" s="14"/>
      <c r="FAP27" s="14"/>
      <c r="FAQ27" s="14"/>
      <c r="FAR27" s="14"/>
      <c r="FAS27" s="14"/>
      <c r="FAT27" s="14"/>
      <c r="FAU27" s="14"/>
      <c r="FAV27" s="14"/>
      <c r="FAW27" s="14"/>
      <c r="FAX27" s="14"/>
      <c r="FAY27" s="14"/>
      <c r="FAZ27" s="14"/>
      <c r="FBA27" s="14"/>
      <c r="FBB27" s="14"/>
      <c r="FBC27" s="14"/>
      <c r="FBD27" s="14"/>
      <c r="FBE27" s="14"/>
      <c r="FBF27" s="14"/>
      <c r="FBG27" s="14"/>
      <c r="FBH27" s="14"/>
      <c r="FBI27" s="14"/>
      <c r="FBJ27" s="14"/>
      <c r="FBK27" s="14"/>
      <c r="FBL27" s="14"/>
      <c r="FBM27" s="14"/>
      <c r="FBN27" s="14"/>
      <c r="FBO27" s="14"/>
      <c r="FBP27" s="14"/>
      <c r="FBQ27" s="14"/>
      <c r="FBR27" s="14"/>
      <c r="FBS27" s="14"/>
      <c r="FBT27" s="14"/>
      <c r="FBU27" s="14"/>
      <c r="FBV27" s="14"/>
      <c r="FBW27" s="14"/>
      <c r="FBX27" s="14"/>
      <c r="FBY27" s="14"/>
      <c r="FBZ27" s="14"/>
      <c r="FCA27" s="14"/>
      <c r="FCB27" s="14"/>
      <c r="FCC27" s="14"/>
      <c r="FCD27" s="14"/>
      <c r="FCE27" s="14"/>
      <c r="FCF27" s="14"/>
      <c r="FCG27" s="14"/>
      <c r="FCH27" s="14"/>
      <c r="FCI27" s="14"/>
      <c r="FCJ27" s="14"/>
      <c r="FCK27" s="14"/>
      <c r="FCL27" s="14"/>
      <c r="FCM27" s="14"/>
      <c r="FCN27" s="14"/>
      <c r="FCO27" s="14"/>
      <c r="FCP27" s="14"/>
      <c r="FCQ27" s="14"/>
      <c r="FCR27" s="14"/>
      <c r="FCS27" s="14"/>
      <c r="FCT27" s="14"/>
      <c r="FCU27" s="14"/>
      <c r="FCV27" s="14"/>
      <c r="FCW27" s="14"/>
      <c r="FCX27" s="14"/>
      <c r="FCY27" s="14"/>
      <c r="FCZ27" s="14"/>
      <c r="FDA27" s="14"/>
      <c r="FDB27" s="14"/>
      <c r="FDC27" s="14"/>
      <c r="FDD27" s="14"/>
      <c r="FDE27" s="14"/>
      <c r="FDF27" s="14"/>
      <c r="FDG27" s="14"/>
      <c r="FDH27" s="14"/>
      <c r="FDI27" s="14"/>
      <c r="FDJ27" s="14"/>
      <c r="FDK27" s="14"/>
      <c r="FDL27" s="14"/>
      <c r="FDM27" s="14"/>
      <c r="FDN27" s="14"/>
      <c r="FDO27" s="14"/>
      <c r="FDP27" s="14"/>
      <c r="FDQ27" s="14"/>
      <c r="FDR27" s="14"/>
      <c r="FDS27" s="14"/>
      <c r="FDT27" s="14"/>
      <c r="FDU27" s="14"/>
      <c r="FDV27" s="14"/>
      <c r="FDW27" s="14"/>
      <c r="FDX27" s="14"/>
      <c r="FDY27" s="14"/>
      <c r="FDZ27" s="14"/>
      <c r="FEA27" s="14"/>
      <c r="FEB27" s="14"/>
      <c r="FEC27" s="14"/>
      <c r="FED27" s="14"/>
      <c r="FEE27" s="14"/>
      <c r="FEF27" s="14"/>
      <c r="FEG27" s="14"/>
      <c r="FEH27" s="14"/>
      <c r="FEI27" s="14"/>
      <c r="FEJ27" s="14"/>
      <c r="FEK27" s="14"/>
      <c r="FEL27" s="14"/>
      <c r="FEM27" s="14"/>
      <c r="FEN27" s="14"/>
      <c r="FEO27" s="14"/>
      <c r="FEP27" s="14"/>
      <c r="FEQ27" s="14"/>
      <c r="FER27" s="14"/>
      <c r="FES27" s="14"/>
      <c r="FET27" s="14"/>
      <c r="FEU27" s="14"/>
      <c r="FEV27" s="14"/>
      <c r="FEW27" s="14"/>
      <c r="FEX27" s="14"/>
      <c r="FEY27" s="14"/>
      <c r="FEZ27" s="14"/>
      <c r="FFA27" s="14"/>
      <c r="FFB27" s="14"/>
      <c r="FFC27" s="14"/>
      <c r="FFD27" s="14"/>
      <c r="FFE27" s="14"/>
      <c r="FFF27" s="14"/>
      <c r="FFG27" s="14"/>
      <c r="FFH27" s="14"/>
      <c r="FFI27" s="14"/>
      <c r="FFJ27" s="14"/>
      <c r="FFK27" s="14"/>
      <c r="FFL27" s="14"/>
      <c r="FFM27" s="14"/>
      <c r="FFN27" s="14"/>
      <c r="FFO27" s="14"/>
      <c r="FFP27" s="14"/>
      <c r="FFQ27" s="14"/>
      <c r="FFR27" s="14"/>
      <c r="FFS27" s="14"/>
      <c r="FFT27" s="14"/>
      <c r="FFU27" s="14"/>
      <c r="FFV27" s="14"/>
      <c r="FFW27" s="14"/>
      <c r="FFX27" s="14"/>
      <c r="FFY27" s="14"/>
      <c r="FFZ27" s="14"/>
      <c r="FGA27" s="14"/>
      <c r="FGB27" s="14"/>
      <c r="FGC27" s="14"/>
      <c r="FGD27" s="14"/>
      <c r="FGE27" s="14"/>
      <c r="FGF27" s="14"/>
      <c r="FGG27" s="14"/>
      <c r="FGH27" s="14"/>
      <c r="FGI27" s="14"/>
      <c r="FGJ27" s="14"/>
      <c r="FGK27" s="14"/>
      <c r="FGL27" s="14"/>
      <c r="FGM27" s="14"/>
      <c r="FGN27" s="14"/>
      <c r="FGO27" s="14"/>
      <c r="FGP27" s="14"/>
      <c r="FGQ27" s="14"/>
      <c r="FGR27" s="14"/>
      <c r="FGS27" s="14"/>
      <c r="FGT27" s="14"/>
      <c r="FGU27" s="14"/>
      <c r="FGV27" s="14"/>
      <c r="FGW27" s="14"/>
      <c r="FGX27" s="14"/>
      <c r="FGY27" s="14"/>
      <c r="FGZ27" s="14"/>
      <c r="FHA27" s="14"/>
      <c r="FHB27" s="14"/>
      <c r="FHC27" s="14"/>
      <c r="FHD27" s="14"/>
      <c r="FHE27" s="14"/>
      <c r="FHF27" s="14"/>
      <c r="FHG27" s="14"/>
      <c r="FHH27" s="14"/>
      <c r="FHI27" s="14"/>
      <c r="FHJ27" s="14"/>
      <c r="FHK27" s="14"/>
      <c r="FHL27" s="14"/>
      <c r="FHM27" s="14"/>
      <c r="FHN27" s="14"/>
      <c r="FHO27" s="14"/>
      <c r="FHP27" s="14"/>
      <c r="FHQ27" s="14"/>
      <c r="FHR27" s="14"/>
      <c r="FHS27" s="14"/>
      <c r="FHT27" s="14"/>
      <c r="FHU27" s="14"/>
      <c r="FHV27" s="14"/>
      <c r="FHW27" s="14"/>
      <c r="FHX27" s="14"/>
      <c r="FHY27" s="14"/>
      <c r="FHZ27" s="14"/>
      <c r="FIA27" s="14"/>
      <c r="FIB27" s="14"/>
      <c r="FIC27" s="14"/>
      <c r="FID27" s="14"/>
      <c r="FIE27" s="14"/>
      <c r="FIF27" s="14"/>
      <c r="FIG27" s="14"/>
      <c r="FIH27" s="14"/>
      <c r="FII27" s="14"/>
      <c r="FIJ27" s="14"/>
      <c r="FIK27" s="14"/>
      <c r="FIL27" s="14"/>
      <c r="FIM27" s="14"/>
      <c r="FIN27" s="14"/>
      <c r="FIO27" s="14"/>
      <c r="FIP27" s="14"/>
      <c r="FIQ27" s="14"/>
      <c r="FIR27" s="14"/>
      <c r="FIS27" s="14"/>
      <c r="FIT27" s="14"/>
      <c r="FIU27" s="14"/>
      <c r="FIV27" s="14"/>
      <c r="FIW27" s="14"/>
      <c r="FIX27" s="14"/>
      <c r="FIY27" s="14"/>
      <c r="FIZ27" s="14"/>
      <c r="FJA27" s="14"/>
      <c r="FJB27" s="14"/>
      <c r="FJC27" s="14"/>
      <c r="FJD27" s="14"/>
      <c r="FJE27" s="14"/>
      <c r="FJF27" s="14"/>
      <c r="FJG27" s="14"/>
      <c r="FJH27" s="14"/>
      <c r="FJI27" s="14"/>
      <c r="FJJ27" s="14"/>
      <c r="FJK27" s="14"/>
      <c r="FJL27" s="14"/>
      <c r="FJM27" s="14"/>
      <c r="FJN27" s="14"/>
      <c r="FJO27" s="14"/>
      <c r="FJP27" s="14"/>
      <c r="FJQ27" s="14"/>
      <c r="FJR27" s="14"/>
      <c r="FJS27" s="14"/>
      <c r="FJT27" s="14"/>
      <c r="FJU27" s="14"/>
      <c r="FJV27" s="14"/>
      <c r="FJW27" s="14"/>
      <c r="FJX27" s="14"/>
      <c r="FJY27" s="14"/>
      <c r="FJZ27" s="14"/>
      <c r="FKA27" s="14"/>
      <c r="FKB27" s="14"/>
      <c r="FKC27" s="14"/>
      <c r="FKD27" s="14"/>
      <c r="FKE27" s="14"/>
      <c r="FKF27" s="14"/>
      <c r="FKG27" s="14"/>
      <c r="FKH27" s="14"/>
      <c r="FKI27" s="14"/>
      <c r="FKJ27" s="14"/>
      <c r="FKK27" s="14"/>
      <c r="FKL27" s="14"/>
      <c r="FKM27" s="14"/>
      <c r="FKN27" s="14"/>
      <c r="FKO27" s="14"/>
      <c r="FKP27" s="14"/>
      <c r="FKQ27" s="14"/>
      <c r="FKR27" s="14"/>
      <c r="FKS27" s="14"/>
      <c r="FKT27" s="14"/>
      <c r="FKU27" s="14"/>
      <c r="FKV27" s="14"/>
      <c r="FKW27" s="14"/>
      <c r="FKX27" s="14"/>
      <c r="FKY27" s="14"/>
      <c r="FKZ27" s="14"/>
      <c r="FLA27" s="14"/>
      <c r="FLB27" s="14"/>
      <c r="FLC27" s="14"/>
      <c r="FLD27" s="14"/>
      <c r="FLE27" s="14"/>
      <c r="FLF27" s="14"/>
      <c r="FLG27" s="14"/>
      <c r="FLH27" s="14"/>
      <c r="FLI27" s="14"/>
      <c r="FLJ27" s="14"/>
      <c r="FLK27" s="14"/>
      <c r="FLL27" s="14"/>
      <c r="FLM27" s="14"/>
      <c r="FLN27" s="14"/>
      <c r="FLO27" s="14"/>
      <c r="FLP27" s="14"/>
      <c r="FLQ27" s="14"/>
      <c r="FLR27" s="14"/>
      <c r="FLS27" s="14"/>
      <c r="FLT27" s="14"/>
      <c r="FLU27" s="14"/>
      <c r="FLV27" s="14"/>
      <c r="FLW27" s="14"/>
      <c r="FLX27" s="14"/>
      <c r="FLY27" s="14"/>
      <c r="FLZ27" s="14"/>
      <c r="FMA27" s="14"/>
      <c r="FMB27" s="14"/>
      <c r="FMC27" s="14"/>
      <c r="FMD27" s="14"/>
      <c r="FME27" s="14"/>
      <c r="FMF27" s="14"/>
      <c r="FMG27" s="14"/>
      <c r="FMH27" s="14"/>
      <c r="FMI27" s="14"/>
      <c r="FMJ27" s="14"/>
      <c r="FMK27" s="14"/>
      <c r="FML27" s="14"/>
      <c r="FMM27" s="14"/>
      <c r="FMN27" s="14"/>
      <c r="FMO27" s="14"/>
      <c r="FMP27" s="14"/>
      <c r="FMQ27" s="14"/>
      <c r="FMR27" s="14"/>
      <c r="FMS27" s="14"/>
      <c r="FMT27" s="14"/>
      <c r="FMU27" s="14"/>
      <c r="FMV27" s="14"/>
      <c r="FMW27" s="14"/>
      <c r="FMX27" s="14"/>
      <c r="FMY27" s="14"/>
      <c r="FMZ27" s="14"/>
      <c r="FNA27" s="14"/>
      <c r="FNB27" s="14"/>
      <c r="FNC27" s="14"/>
      <c r="FND27" s="14"/>
      <c r="FNE27" s="14"/>
      <c r="FNF27" s="14"/>
      <c r="FNG27" s="14"/>
      <c r="FNH27" s="14"/>
      <c r="FNI27" s="14"/>
      <c r="FNJ27" s="14"/>
      <c r="FNK27" s="14"/>
      <c r="FNL27" s="14"/>
      <c r="FNM27" s="14"/>
      <c r="FNN27" s="14"/>
      <c r="FNO27" s="14"/>
      <c r="FNP27" s="14"/>
      <c r="FNQ27" s="14"/>
      <c r="FNR27" s="14"/>
      <c r="FNS27" s="14"/>
      <c r="FNT27" s="14"/>
      <c r="FNU27" s="14"/>
      <c r="FNV27" s="14"/>
      <c r="FNW27" s="14"/>
      <c r="FNX27" s="14"/>
      <c r="FNY27" s="14"/>
      <c r="FNZ27" s="14"/>
      <c r="FOA27" s="14"/>
      <c r="FOB27" s="14"/>
      <c r="FOC27" s="14"/>
      <c r="FOD27" s="14"/>
      <c r="FOE27" s="14"/>
      <c r="FOF27" s="14"/>
      <c r="FOG27" s="14"/>
      <c r="FOH27" s="14"/>
      <c r="FOI27" s="14"/>
      <c r="FOJ27" s="14"/>
      <c r="FOK27" s="14"/>
      <c r="FOL27" s="14"/>
      <c r="FOM27" s="14"/>
      <c r="FON27" s="14"/>
      <c r="FOO27" s="14"/>
      <c r="FOP27" s="14"/>
      <c r="FOQ27" s="14"/>
      <c r="FOR27" s="14"/>
      <c r="FOS27" s="14"/>
      <c r="FOT27" s="14"/>
      <c r="FOU27" s="14"/>
      <c r="FOV27" s="14"/>
      <c r="FOW27" s="14"/>
      <c r="FOX27" s="14"/>
      <c r="FOY27" s="14"/>
      <c r="FOZ27" s="14"/>
      <c r="FPA27" s="14"/>
      <c r="FPB27" s="14"/>
      <c r="FPC27" s="14"/>
      <c r="FPD27" s="14"/>
      <c r="FPE27" s="14"/>
      <c r="FPF27" s="14"/>
      <c r="FPG27" s="14"/>
      <c r="FPH27" s="14"/>
      <c r="FPI27" s="14"/>
      <c r="FPJ27" s="14"/>
      <c r="FPK27" s="14"/>
      <c r="FPL27" s="14"/>
      <c r="FPM27" s="14"/>
      <c r="FPN27" s="14"/>
      <c r="FPO27" s="14"/>
      <c r="FPP27" s="14"/>
      <c r="FPQ27" s="14"/>
      <c r="FPR27" s="14"/>
      <c r="FPS27" s="14"/>
      <c r="FPT27" s="14"/>
      <c r="FPU27" s="14"/>
      <c r="FPV27" s="14"/>
      <c r="FPW27" s="14"/>
      <c r="FPX27" s="14"/>
      <c r="FPY27" s="14"/>
      <c r="FPZ27" s="14"/>
      <c r="FQA27" s="14"/>
      <c r="FQB27" s="14"/>
      <c r="FQC27" s="14"/>
      <c r="FQD27" s="14"/>
      <c r="FQE27" s="14"/>
      <c r="FQF27" s="14"/>
      <c r="FQG27" s="14"/>
      <c r="FQH27" s="14"/>
      <c r="FQI27" s="14"/>
      <c r="FQJ27" s="14"/>
      <c r="FQK27" s="14"/>
      <c r="FQL27" s="14"/>
      <c r="FQM27" s="14"/>
      <c r="FQN27" s="14"/>
      <c r="FQO27" s="14"/>
      <c r="FQP27" s="14"/>
      <c r="FQQ27" s="14"/>
      <c r="FQR27" s="14"/>
      <c r="FQS27" s="14"/>
      <c r="FQT27" s="14"/>
      <c r="FQU27" s="14"/>
      <c r="FQV27" s="14"/>
      <c r="FQW27" s="14"/>
      <c r="FQX27" s="14"/>
      <c r="FQY27" s="14"/>
      <c r="FQZ27" s="14"/>
      <c r="FRA27" s="14"/>
      <c r="FRB27" s="14"/>
      <c r="FRC27" s="14"/>
      <c r="FRD27" s="14"/>
      <c r="FRE27" s="14"/>
      <c r="FRF27" s="14"/>
      <c r="FRG27" s="14"/>
      <c r="FRH27" s="14"/>
      <c r="FRI27" s="14"/>
      <c r="FRJ27" s="14"/>
      <c r="FRK27" s="14"/>
      <c r="FRL27" s="14"/>
      <c r="FRM27" s="14"/>
      <c r="FRN27" s="14"/>
      <c r="FRO27" s="14"/>
      <c r="FRP27" s="14"/>
      <c r="FRQ27" s="14"/>
      <c r="FRR27" s="14"/>
      <c r="FRS27" s="14"/>
      <c r="FRT27" s="14"/>
      <c r="FRU27" s="14"/>
      <c r="FRV27" s="14"/>
      <c r="FRW27" s="14"/>
      <c r="FRX27" s="14"/>
      <c r="FRY27" s="14"/>
      <c r="FRZ27" s="14"/>
      <c r="FSA27" s="14"/>
      <c r="FSB27" s="14"/>
      <c r="FSC27" s="14"/>
      <c r="FSD27" s="14"/>
      <c r="FSE27" s="14"/>
      <c r="FSF27" s="14"/>
      <c r="FSG27" s="14"/>
      <c r="FSH27" s="14"/>
      <c r="FSI27" s="14"/>
      <c r="FSJ27" s="14"/>
      <c r="FSK27" s="14"/>
      <c r="FSL27" s="14"/>
      <c r="FSM27" s="14"/>
      <c r="FSN27" s="14"/>
      <c r="FSO27" s="14"/>
      <c r="FSP27" s="14"/>
      <c r="FSQ27" s="14"/>
      <c r="FSR27" s="14"/>
      <c r="FSS27" s="14"/>
      <c r="FST27" s="14"/>
      <c r="FSU27" s="14"/>
      <c r="FSV27" s="14"/>
      <c r="FSW27" s="14"/>
      <c r="FSX27" s="14"/>
      <c r="FSY27" s="14"/>
      <c r="FSZ27" s="14"/>
      <c r="FTA27" s="14"/>
      <c r="FTB27" s="14"/>
      <c r="FTC27" s="14"/>
      <c r="FTD27" s="14"/>
      <c r="FTE27" s="14"/>
      <c r="FTF27" s="14"/>
      <c r="FTG27" s="14"/>
      <c r="FTH27" s="14"/>
      <c r="FTI27" s="14"/>
      <c r="FTJ27" s="14"/>
      <c r="FTK27" s="14"/>
      <c r="FTL27" s="14"/>
      <c r="FTM27" s="14"/>
      <c r="FTN27" s="14"/>
      <c r="FTO27" s="14"/>
      <c r="FTP27" s="14"/>
      <c r="FTQ27" s="14"/>
      <c r="FTR27" s="14"/>
      <c r="FTS27" s="14"/>
      <c r="FTT27" s="14"/>
      <c r="FTU27" s="14"/>
      <c r="FTV27" s="14"/>
      <c r="FTW27" s="14"/>
      <c r="FTX27" s="14"/>
      <c r="FTY27" s="14"/>
      <c r="FTZ27" s="14"/>
      <c r="FUA27" s="14"/>
      <c r="FUB27" s="14"/>
      <c r="FUC27" s="14"/>
      <c r="FUD27" s="14"/>
      <c r="FUE27" s="14"/>
      <c r="FUF27" s="14"/>
      <c r="FUG27" s="14"/>
      <c r="FUH27" s="14"/>
      <c r="FUI27" s="14"/>
      <c r="FUJ27" s="14"/>
      <c r="FUK27" s="14"/>
      <c r="FUL27" s="14"/>
      <c r="FUM27" s="14"/>
      <c r="FUN27" s="14"/>
      <c r="FUO27" s="14"/>
      <c r="FUP27" s="14"/>
      <c r="FUQ27" s="14"/>
      <c r="FUR27" s="14"/>
      <c r="FUS27" s="14"/>
      <c r="FUT27" s="14"/>
      <c r="FUU27" s="14"/>
      <c r="FUV27" s="14"/>
      <c r="FUW27" s="14"/>
      <c r="FUX27" s="14"/>
      <c r="FUY27" s="14"/>
      <c r="FUZ27" s="14"/>
      <c r="FVA27" s="14"/>
      <c r="FVB27" s="14"/>
      <c r="FVC27" s="14"/>
      <c r="FVD27" s="14"/>
      <c r="FVE27" s="14"/>
      <c r="FVF27" s="14"/>
      <c r="FVG27" s="14"/>
      <c r="FVH27" s="14"/>
      <c r="FVI27" s="14"/>
      <c r="FVJ27" s="14"/>
      <c r="FVK27" s="14"/>
      <c r="FVL27" s="14"/>
      <c r="FVM27" s="14"/>
      <c r="FVN27" s="14"/>
      <c r="FVO27" s="14"/>
      <c r="FVP27" s="14"/>
      <c r="FVQ27" s="14"/>
      <c r="FVR27" s="14"/>
      <c r="FVS27" s="14"/>
      <c r="FVT27" s="14"/>
      <c r="FVU27" s="14"/>
      <c r="FVV27" s="14"/>
      <c r="FVW27" s="14"/>
      <c r="FVX27" s="14"/>
      <c r="FVY27" s="14"/>
      <c r="FVZ27" s="14"/>
      <c r="FWA27" s="14"/>
      <c r="FWB27" s="14"/>
      <c r="FWC27" s="14"/>
      <c r="FWD27" s="14"/>
      <c r="FWE27" s="14"/>
      <c r="FWF27" s="14"/>
      <c r="FWG27" s="14"/>
      <c r="FWH27" s="14"/>
      <c r="FWI27" s="14"/>
      <c r="FWJ27" s="14"/>
      <c r="FWK27" s="14"/>
      <c r="FWL27" s="14"/>
      <c r="FWM27" s="14"/>
      <c r="FWN27" s="14"/>
      <c r="FWO27" s="14"/>
      <c r="FWP27" s="14"/>
      <c r="FWQ27" s="14"/>
      <c r="FWR27" s="14"/>
      <c r="FWS27" s="14"/>
      <c r="FWT27" s="14"/>
      <c r="FWU27" s="14"/>
      <c r="FWV27" s="14"/>
      <c r="FWW27" s="14"/>
      <c r="FWX27" s="14"/>
      <c r="FWY27" s="14"/>
      <c r="FWZ27" s="14"/>
      <c r="FXA27" s="14"/>
      <c r="FXB27" s="14"/>
      <c r="FXC27" s="14"/>
      <c r="FXD27" s="14"/>
      <c r="FXE27" s="14"/>
      <c r="FXF27" s="14"/>
      <c r="FXG27" s="14"/>
      <c r="FXH27" s="14"/>
      <c r="FXI27" s="14"/>
      <c r="FXJ27" s="14"/>
      <c r="FXK27" s="14"/>
      <c r="FXL27" s="14"/>
      <c r="FXM27" s="14"/>
      <c r="FXN27" s="14"/>
      <c r="FXO27" s="14"/>
      <c r="FXP27" s="14"/>
      <c r="FXQ27" s="14"/>
      <c r="FXR27" s="14"/>
      <c r="FXS27" s="14"/>
      <c r="FXT27" s="14"/>
      <c r="FXU27" s="14"/>
      <c r="FXV27" s="14"/>
      <c r="FXW27" s="14"/>
      <c r="FXX27" s="14"/>
      <c r="FXY27" s="14"/>
      <c r="FXZ27" s="14"/>
      <c r="FYA27" s="14"/>
      <c r="FYB27" s="14"/>
      <c r="FYC27" s="14"/>
      <c r="FYD27" s="14"/>
      <c r="FYE27" s="14"/>
      <c r="FYF27" s="14"/>
      <c r="FYG27" s="14"/>
      <c r="FYH27" s="14"/>
      <c r="FYI27" s="14"/>
      <c r="FYJ27" s="14"/>
      <c r="FYK27" s="14"/>
      <c r="FYL27" s="14"/>
      <c r="FYM27" s="14"/>
      <c r="FYN27" s="14"/>
      <c r="FYO27" s="14"/>
      <c r="FYP27" s="14"/>
      <c r="FYQ27" s="14"/>
      <c r="FYR27" s="14"/>
      <c r="FYS27" s="14"/>
      <c r="FYT27" s="14"/>
      <c r="FYU27" s="14"/>
      <c r="FYV27" s="14"/>
      <c r="FYW27" s="14"/>
      <c r="FYX27" s="14"/>
      <c r="FYY27" s="14"/>
      <c r="FYZ27" s="14"/>
      <c r="FZA27" s="14"/>
      <c r="FZB27" s="14"/>
      <c r="FZC27" s="14"/>
      <c r="FZD27" s="14"/>
      <c r="FZE27" s="14"/>
      <c r="FZF27" s="14"/>
      <c r="FZG27" s="14"/>
      <c r="FZH27" s="14"/>
      <c r="FZI27" s="14"/>
      <c r="FZJ27" s="14"/>
      <c r="FZK27" s="14"/>
      <c r="FZL27" s="14"/>
      <c r="FZM27" s="14"/>
      <c r="FZN27" s="14"/>
      <c r="FZO27" s="14"/>
      <c r="FZP27" s="14"/>
      <c r="FZQ27" s="14"/>
      <c r="FZR27" s="14"/>
      <c r="FZS27" s="14"/>
      <c r="FZT27" s="14"/>
      <c r="FZU27" s="14"/>
      <c r="FZV27" s="14"/>
      <c r="FZW27" s="14"/>
      <c r="FZX27" s="14"/>
      <c r="FZY27" s="14"/>
      <c r="FZZ27" s="14"/>
      <c r="GAA27" s="14"/>
      <c r="GAB27" s="14"/>
      <c r="GAC27" s="14"/>
      <c r="GAD27" s="14"/>
      <c r="GAE27" s="14"/>
      <c r="GAF27" s="14"/>
      <c r="GAG27" s="14"/>
      <c r="GAH27" s="14"/>
      <c r="GAI27" s="14"/>
      <c r="GAJ27" s="14"/>
      <c r="GAK27" s="14"/>
      <c r="GAL27" s="14"/>
      <c r="GAM27" s="14"/>
      <c r="GAN27" s="14"/>
      <c r="GAO27" s="14"/>
      <c r="GAP27" s="14"/>
      <c r="GAQ27" s="14"/>
      <c r="GAR27" s="14"/>
      <c r="GAS27" s="14"/>
      <c r="GAT27" s="14"/>
      <c r="GAU27" s="14"/>
      <c r="GAV27" s="14"/>
      <c r="GAW27" s="14"/>
      <c r="GAX27" s="14"/>
      <c r="GAY27" s="14"/>
      <c r="GAZ27" s="14"/>
      <c r="GBA27" s="14"/>
      <c r="GBB27" s="14"/>
      <c r="GBC27" s="14"/>
      <c r="GBD27" s="14"/>
      <c r="GBE27" s="14"/>
      <c r="GBF27" s="14"/>
      <c r="GBG27" s="14"/>
      <c r="GBH27" s="14"/>
      <c r="GBI27" s="14"/>
      <c r="GBJ27" s="14"/>
      <c r="GBK27" s="14"/>
      <c r="GBL27" s="14"/>
      <c r="GBM27" s="14"/>
      <c r="GBN27" s="14"/>
      <c r="GBO27" s="14"/>
      <c r="GBP27" s="14"/>
      <c r="GBQ27" s="14"/>
      <c r="GBR27" s="14"/>
      <c r="GBS27" s="14"/>
      <c r="GBT27" s="14"/>
      <c r="GBU27" s="14"/>
      <c r="GBV27" s="14"/>
      <c r="GBW27" s="14"/>
      <c r="GBX27" s="14"/>
      <c r="GBY27" s="14"/>
      <c r="GBZ27" s="14"/>
      <c r="GCA27" s="14"/>
      <c r="GCB27" s="14"/>
      <c r="GCC27" s="14"/>
      <c r="GCD27" s="14"/>
      <c r="GCE27" s="14"/>
      <c r="GCF27" s="14"/>
      <c r="GCG27" s="14"/>
      <c r="GCH27" s="14"/>
      <c r="GCI27" s="14"/>
      <c r="GCJ27" s="14"/>
      <c r="GCK27" s="14"/>
      <c r="GCL27" s="14"/>
      <c r="GCM27" s="14"/>
      <c r="GCN27" s="14"/>
      <c r="GCO27" s="14"/>
      <c r="GCP27" s="14"/>
      <c r="GCQ27" s="14"/>
      <c r="GCR27" s="14"/>
      <c r="GCS27" s="14"/>
      <c r="GCT27" s="14"/>
      <c r="GCU27" s="14"/>
      <c r="GCV27" s="14"/>
      <c r="GCW27" s="14"/>
      <c r="GCX27" s="14"/>
      <c r="GCY27" s="14"/>
      <c r="GCZ27" s="14"/>
      <c r="GDA27" s="14"/>
      <c r="GDB27" s="14"/>
      <c r="GDC27" s="14"/>
      <c r="GDD27" s="14"/>
      <c r="GDE27" s="14"/>
      <c r="GDF27" s="14"/>
      <c r="GDG27" s="14"/>
      <c r="GDH27" s="14"/>
      <c r="GDI27" s="14"/>
      <c r="GDJ27" s="14"/>
      <c r="GDK27" s="14"/>
      <c r="GDL27" s="14"/>
      <c r="GDM27" s="14"/>
      <c r="GDN27" s="14"/>
      <c r="GDO27" s="14"/>
      <c r="GDP27" s="14"/>
      <c r="GDQ27" s="14"/>
      <c r="GDR27" s="14"/>
      <c r="GDS27" s="14"/>
      <c r="GDT27" s="14"/>
      <c r="GDU27" s="14"/>
      <c r="GDV27" s="14"/>
      <c r="GDW27" s="14"/>
      <c r="GDX27" s="14"/>
      <c r="GDY27" s="14"/>
      <c r="GDZ27" s="14"/>
      <c r="GEA27" s="14"/>
      <c r="GEB27" s="14"/>
      <c r="GEC27" s="14"/>
      <c r="GED27" s="14"/>
      <c r="GEE27" s="14"/>
      <c r="GEF27" s="14"/>
      <c r="GEG27" s="14"/>
      <c r="GEH27" s="14"/>
      <c r="GEI27" s="14"/>
      <c r="GEJ27" s="14"/>
      <c r="GEK27" s="14"/>
      <c r="GEL27" s="14"/>
      <c r="GEM27" s="14"/>
      <c r="GEN27" s="14"/>
      <c r="GEO27" s="14"/>
      <c r="GEP27" s="14"/>
      <c r="GEQ27" s="14"/>
      <c r="GER27" s="14"/>
      <c r="GES27" s="14"/>
      <c r="GET27" s="14"/>
      <c r="GEU27" s="14"/>
      <c r="GEV27" s="14"/>
      <c r="GEW27" s="14"/>
      <c r="GEX27" s="14"/>
      <c r="GEY27" s="14"/>
      <c r="GEZ27" s="14"/>
      <c r="GFA27" s="14"/>
      <c r="GFB27" s="14"/>
      <c r="GFC27" s="14"/>
      <c r="GFD27" s="14"/>
      <c r="GFE27" s="14"/>
      <c r="GFF27" s="14"/>
      <c r="GFG27" s="14"/>
      <c r="GFH27" s="14"/>
      <c r="GFI27" s="14"/>
      <c r="GFJ27" s="14"/>
      <c r="GFK27" s="14"/>
      <c r="GFL27" s="14"/>
      <c r="GFM27" s="14"/>
      <c r="GFN27" s="14"/>
      <c r="GFO27" s="14"/>
      <c r="GFP27" s="14"/>
      <c r="GFQ27" s="14"/>
      <c r="GFR27" s="14"/>
      <c r="GFS27" s="14"/>
      <c r="GFT27" s="14"/>
      <c r="GFU27" s="14"/>
      <c r="GFV27" s="14"/>
      <c r="GFW27" s="14"/>
      <c r="GFX27" s="14"/>
      <c r="GFY27" s="14"/>
      <c r="GFZ27" s="14"/>
      <c r="GGA27" s="14"/>
      <c r="GGB27" s="14"/>
      <c r="GGC27" s="14"/>
      <c r="GGD27" s="14"/>
      <c r="GGE27" s="14"/>
      <c r="GGF27" s="14"/>
      <c r="GGG27" s="14"/>
      <c r="GGH27" s="14"/>
      <c r="GGI27" s="14"/>
      <c r="GGJ27" s="14"/>
      <c r="GGK27" s="14"/>
      <c r="GGL27" s="14"/>
      <c r="GGM27" s="14"/>
      <c r="GGN27" s="14"/>
      <c r="GGO27" s="14"/>
      <c r="GGP27" s="14"/>
      <c r="GGQ27" s="14"/>
      <c r="GGR27" s="14"/>
      <c r="GGS27" s="14"/>
      <c r="GGT27" s="14"/>
      <c r="GGU27" s="14"/>
      <c r="GGV27" s="14"/>
      <c r="GGW27" s="14"/>
      <c r="GGX27" s="14"/>
      <c r="GGY27" s="14"/>
      <c r="GGZ27" s="14"/>
      <c r="GHA27" s="14"/>
      <c r="GHB27" s="14"/>
      <c r="GHC27" s="14"/>
      <c r="GHD27" s="14"/>
      <c r="GHE27" s="14"/>
      <c r="GHF27" s="14"/>
      <c r="GHG27" s="14"/>
      <c r="GHH27" s="14"/>
      <c r="GHI27" s="14"/>
      <c r="GHJ27" s="14"/>
      <c r="GHK27" s="14"/>
      <c r="GHL27" s="14"/>
      <c r="GHM27" s="14"/>
      <c r="GHN27" s="14"/>
      <c r="GHO27" s="14"/>
      <c r="GHP27" s="14"/>
      <c r="GHQ27" s="14"/>
      <c r="GHR27" s="14"/>
      <c r="GHS27" s="14"/>
      <c r="GHT27" s="14"/>
      <c r="GHU27" s="14"/>
      <c r="GHV27" s="14"/>
      <c r="GHW27" s="14"/>
      <c r="GHX27" s="14"/>
      <c r="GHY27" s="14"/>
      <c r="GHZ27" s="14"/>
      <c r="GIA27" s="14"/>
      <c r="GIB27" s="14"/>
      <c r="GIC27" s="14"/>
      <c r="GID27" s="14"/>
      <c r="GIE27" s="14"/>
      <c r="GIF27" s="14"/>
      <c r="GIG27" s="14"/>
      <c r="GIH27" s="14"/>
      <c r="GII27" s="14"/>
      <c r="GIJ27" s="14"/>
      <c r="GIK27" s="14"/>
      <c r="GIL27" s="14"/>
      <c r="GIM27" s="14"/>
      <c r="GIN27" s="14"/>
      <c r="GIO27" s="14"/>
      <c r="GIP27" s="14"/>
      <c r="GIQ27" s="14"/>
      <c r="GIR27" s="14"/>
      <c r="GIS27" s="14"/>
      <c r="GIT27" s="14"/>
      <c r="GIU27" s="14"/>
      <c r="GIV27" s="14"/>
      <c r="GIW27" s="14"/>
      <c r="GIX27" s="14"/>
      <c r="GIY27" s="14"/>
      <c r="GIZ27" s="14"/>
      <c r="GJA27" s="14"/>
      <c r="GJB27" s="14"/>
      <c r="GJC27" s="14"/>
      <c r="GJD27" s="14"/>
      <c r="GJE27" s="14"/>
      <c r="GJF27" s="14"/>
      <c r="GJG27" s="14"/>
      <c r="GJH27" s="14"/>
      <c r="GJI27" s="14"/>
      <c r="GJJ27" s="14"/>
      <c r="GJK27" s="14"/>
      <c r="GJL27" s="14"/>
      <c r="GJM27" s="14"/>
      <c r="GJN27" s="14"/>
      <c r="GJO27" s="14"/>
      <c r="GJP27" s="14"/>
      <c r="GJQ27" s="14"/>
      <c r="GJR27" s="14"/>
      <c r="GJS27" s="14"/>
      <c r="GJT27" s="14"/>
      <c r="GJU27" s="14"/>
      <c r="GJV27" s="14"/>
      <c r="GJW27" s="14"/>
      <c r="GJX27" s="14"/>
      <c r="GJY27" s="14"/>
      <c r="GJZ27" s="14"/>
      <c r="GKA27" s="14"/>
      <c r="GKB27" s="14"/>
      <c r="GKC27" s="14"/>
      <c r="GKD27" s="14"/>
      <c r="GKE27" s="14"/>
      <c r="GKF27" s="14"/>
      <c r="GKG27" s="14"/>
      <c r="GKH27" s="14"/>
      <c r="GKI27" s="14"/>
      <c r="GKJ27" s="14"/>
      <c r="GKK27" s="14"/>
      <c r="GKL27" s="14"/>
      <c r="GKM27" s="14"/>
      <c r="GKN27" s="14"/>
      <c r="GKO27" s="14"/>
      <c r="GKP27" s="14"/>
      <c r="GKQ27" s="14"/>
      <c r="GKR27" s="14"/>
      <c r="GKS27" s="14"/>
      <c r="GKT27" s="14"/>
      <c r="GKU27" s="14"/>
      <c r="GKV27" s="14"/>
      <c r="GKW27" s="14"/>
      <c r="GKX27" s="14"/>
      <c r="GKY27" s="14"/>
      <c r="GKZ27" s="14"/>
      <c r="GLA27" s="14"/>
      <c r="GLB27" s="14"/>
      <c r="GLC27" s="14"/>
      <c r="GLD27" s="14"/>
      <c r="GLE27" s="14"/>
      <c r="GLF27" s="14"/>
      <c r="GLG27" s="14"/>
      <c r="GLH27" s="14"/>
      <c r="GLI27" s="14"/>
      <c r="GLJ27" s="14"/>
      <c r="GLK27" s="14"/>
      <c r="GLL27" s="14"/>
      <c r="GLM27" s="14"/>
      <c r="GLN27" s="14"/>
      <c r="GLO27" s="14"/>
      <c r="GLP27" s="14"/>
      <c r="GLQ27" s="14"/>
      <c r="GLR27" s="14"/>
      <c r="GLS27" s="14"/>
      <c r="GLT27" s="14"/>
      <c r="GLU27" s="14"/>
      <c r="GLV27" s="14"/>
      <c r="GLW27" s="14"/>
      <c r="GLX27" s="14"/>
      <c r="GLY27" s="14"/>
      <c r="GLZ27" s="14"/>
      <c r="GMA27" s="14"/>
      <c r="GMB27" s="14"/>
      <c r="GMC27" s="14"/>
      <c r="GMD27" s="14"/>
      <c r="GME27" s="14"/>
      <c r="GMF27" s="14"/>
      <c r="GMG27" s="14"/>
      <c r="GMH27" s="14"/>
      <c r="GMI27" s="14"/>
      <c r="GMJ27" s="14"/>
      <c r="GMK27" s="14"/>
      <c r="GML27" s="14"/>
      <c r="GMM27" s="14"/>
      <c r="GMN27" s="14"/>
      <c r="GMO27" s="14"/>
      <c r="GMP27" s="14"/>
      <c r="GMQ27" s="14"/>
      <c r="GMR27" s="14"/>
      <c r="GMS27" s="14"/>
      <c r="GMT27" s="14"/>
      <c r="GMU27" s="14"/>
      <c r="GMV27" s="14"/>
      <c r="GMW27" s="14"/>
      <c r="GMX27" s="14"/>
      <c r="GMY27" s="14"/>
      <c r="GMZ27" s="14"/>
      <c r="GNA27" s="14"/>
      <c r="GNB27" s="14"/>
      <c r="GNC27" s="14"/>
      <c r="GND27" s="14"/>
      <c r="GNE27" s="14"/>
      <c r="GNF27" s="14"/>
      <c r="GNG27" s="14"/>
      <c r="GNH27" s="14"/>
      <c r="GNI27" s="14"/>
      <c r="GNJ27" s="14"/>
      <c r="GNK27" s="14"/>
      <c r="GNL27" s="14"/>
      <c r="GNM27" s="14"/>
      <c r="GNN27" s="14"/>
      <c r="GNO27" s="14"/>
      <c r="GNP27" s="14"/>
      <c r="GNQ27" s="14"/>
      <c r="GNR27" s="14"/>
      <c r="GNS27" s="14"/>
      <c r="GNT27" s="14"/>
      <c r="GNU27" s="14"/>
      <c r="GNV27" s="14"/>
      <c r="GNW27" s="14"/>
      <c r="GNX27" s="14"/>
      <c r="GNY27" s="14"/>
      <c r="GNZ27" s="14"/>
      <c r="GOA27" s="14"/>
      <c r="GOB27" s="14"/>
      <c r="GOC27" s="14"/>
      <c r="GOD27" s="14"/>
      <c r="GOE27" s="14"/>
      <c r="GOF27" s="14"/>
      <c r="GOG27" s="14"/>
      <c r="GOH27" s="14"/>
      <c r="GOI27" s="14"/>
      <c r="GOJ27" s="14"/>
      <c r="GOK27" s="14"/>
      <c r="GOL27" s="14"/>
      <c r="GOM27" s="14"/>
      <c r="GON27" s="14"/>
      <c r="GOO27" s="14"/>
      <c r="GOP27" s="14"/>
      <c r="GOQ27" s="14"/>
      <c r="GOR27" s="14"/>
      <c r="GOS27" s="14"/>
      <c r="GOT27" s="14"/>
      <c r="GOU27" s="14"/>
      <c r="GOV27" s="14"/>
      <c r="GOW27" s="14"/>
      <c r="GOX27" s="14"/>
      <c r="GOY27" s="14"/>
      <c r="GOZ27" s="14"/>
      <c r="GPA27" s="14"/>
      <c r="GPB27" s="14"/>
      <c r="GPC27" s="14"/>
      <c r="GPD27" s="14"/>
      <c r="GPE27" s="14"/>
      <c r="GPF27" s="14"/>
      <c r="GPG27" s="14"/>
      <c r="GPH27" s="14"/>
      <c r="GPI27" s="14"/>
      <c r="GPJ27" s="14"/>
      <c r="GPK27" s="14"/>
      <c r="GPL27" s="14"/>
      <c r="GPM27" s="14"/>
      <c r="GPN27" s="14"/>
      <c r="GPO27" s="14"/>
      <c r="GPP27" s="14"/>
      <c r="GPQ27" s="14"/>
      <c r="GPR27" s="14"/>
      <c r="GPS27" s="14"/>
      <c r="GPT27" s="14"/>
      <c r="GPU27" s="14"/>
      <c r="GPV27" s="14"/>
      <c r="GPW27" s="14"/>
      <c r="GPX27" s="14"/>
      <c r="GPY27" s="14"/>
      <c r="GPZ27" s="14"/>
      <c r="GQA27" s="14"/>
      <c r="GQB27" s="14"/>
      <c r="GQC27" s="14"/>
      <c r="GQD27" s="14"/>
      <c r="GQE27" s="14"/>
      <c r="GQF27" s="14"/>
      <c r="GQG27" s="14"/>
      <c r="GQH27" s="14"/>
      <c r="GQI27" s="14"/>
      <c r="GQJ27" s="14"/>
      <c r="GQK27" s="14"/>
      <c r="GQL27" s="14"/>
      <c r="GQM27" s="14"/>
      <c r="GQN27" s="14"/>
      <c r="GQO27" s="14"/>
      <c r="GQP27" s="14"/>
      <c r="GQQ27" s="14"/>
      <c r="GQR27" s="14"/>
      <c r="GQS27" s="14"/>
      <c r="GQT27" s="14"/>
      <c r="GQU27" s="14"/>
      <c r="GQV27" s="14"/>
      <c r="GQW27" s="14"/>
      <c r="GQX27" s="14"/>
      <c r="GQY27" s="14"/>
      <c r="GQZ27" s="14"/>
      <c r="GRA27" s="14"/>
      <c r="GRB27" s="14"/>
      <c r="GRC27" s="14"/>
      <c r="GRD27" s="14"/>
      <c r="GRE27" s="14"/>
      <c r="GRF27" s="14"/>
      <c r="GRG27" s="14"/>
      <c r="GRH27" s="14"/>
      <c r="GRI27" s="14"/>
      <c r="GRJ27" s="14"/>
      <c r="GRK27" s="14"/>
      <c r="GRL27" s="14"/>
      <c r="GRM27" s="14"/>
      <c r="GRN27" s="14"/>
      <c r="GRO27" s="14"/>
      <c r="GRP27" s="14"/>
      <c r="GRQ27" s="14"/>
      <c r="GRR27" s="14"/>
      <c r="GRS27" s="14"/>
      <c r="GRT27" s="14"/>
      <c r="GRU27" s="14"/>
      <c r="GRV27" s="14"/>
      <c r="GRW27" s="14"/>
      <c r="GRX27" s="14"/>
      <c r="GRY27" s="14"/>
      <c r="GRZ27" s="14"/>
      <c r="GSA27" s="14"/>
      <c r="GSB27" s="14"/>
      <c r="GSC27" s="14"/>
      <c r="GSD27" s="14"/>
      <c r="GSE27" s="14"/>
      <c r="GSF27" s="14"/>
      <c r="GSG27" s="14"/>
      <c r="GSH27" s="14"/>
      <c r="GSI27" s="14"/>
      <c r="GSJ27" s="14"/>
      <c r="GSK27" s="14"/>
      <c r="GSL27" s="14"/>
      <c r="GSM27" s="14"/>
      <c r="GSN27" s="14"/>
      <c r="GSO27" s="14"/>
      <c r="GSP27" s="14"/>
      <c r="GSQ27" s="14"/>
      <c r="GSR27" s="14"/>
      <c r="GSS27" s="14"/>
      <c r="GST27" s="14"/>
      <c r="GSU27" s="14"/>
      <c r="GSV27" s="14"/>
      <c r="GSW27" s="14"/>
      <c r="GSX27" s="14"/>
      <c r="GSY27" s="14"/>
      <c r="GSZ27" s="14"/>
      <c r="GTA27" s="14"/>
      <c r="GTB27" s="14"/>
      <c r="GTC27" s="14"/>
      <c r="GTD27" s="14"/>
      <c r="GTE27" s="14"/>
      <c r="GTF27" s="14"/>
      <c r="GTG27" s="14"/>
      <c r="GTH27" s="14"/>
      <c r="GTI27" s="14"/>
      <c r="GTJ27" s="14"/>
      <c r="GTK27" s="14"/>
      <c r="GTL27" s="14"/>
      <c r="GTM27" s="14"/>
      <c r="GTN27" s="14"/>
      <c r="GTO27" s="14"/>
      <c r="GTP27" s="14"/>
      <c r="GTQ27" s="14"/>
      <c r="GTR27" s="14"/>
      <c r="GTS27" s="14"/>
      <c r="GTT27" s="14"/>
      <c r="GTU27" s="14"/>
      <c r="GTV27" s="14"/>
      <c r="GTW27" s="14"/>
      <c r="GTX27" s="14"/>
      <c r="GTY27" s="14"/>
      <c r="GTZ27" s="14"/>
      <c r="GUA27" s="14"/>
      <c r="GUB27" s="14"/>
      <c r="GUC27" s="14"/>
      <c r="GUD27" s="14"/>
      <c r="GUE27" s="14"/>
      <c r="GUF27" s="14"/>
      <c r="GUG27" s="14"/>
      <c r="GUH27" s="14"/>
      <c r="GUI27" s="14"/>
      <c r="GUJ27" s="14"/>
      <c r="GUK27" s="14"/>
      <c r="GUL27" s="14"/>
      <c r="GUM27" s="14"/>
      <c r="GUN27" s="14"/>
      <c r="GUO27" s="14"/>
      <c r="GUP27" s="14"/>
      <c r="GUQ27" s="14"/>
      <c r="GUR27" s="14"/>
      <c r="GUS27" s="14"/>
      <c r="GUT27" s="14"/>
      <c r="GUU27" s="14"/>
      <c r="GUV27" s="14"/>
      <c r="GUW27" s="14"/>
      <c r="GUX27" s="14"/>
      <c r="GUY27" s="14"/>
      <c r="GUZ27" s="14"/>
      <c r="GVA27" s="14"/>
      <c r="GVB27" s="14"/>
      <c r="GVC27" s="14"/>
      <c r="GVD27" s="14"/>
      <c r="GVE27" s="14"/>
      <c r="GVF27" s="14"/>
      <c r="GVG27" s="14"/>
      <c r="GVH27" s="14"/>
      <c r="GVI27" s="14"/>
      <c r="GVJ27" s="14"/>
      <c r="GVK27" s="14"/>
      <c r="GVL27" s="14"/>
      <c r="GVM27" s="14"/>
      <c r="GVN27" s="14"/>
      <c r="GVO27" s="14"/>
      <c r="GVP27" s="14"/>
      <c r="GVQ27" s="14"/>
      <c r="GVR27" s="14"/>
      <c r="GVS27" s="14"/>
      <c r="GVT27" s="14"/>
      <c r="GVU27" s="14"/>
      <c r="GVV27" s="14"/>
      <c r="GVW27" s="14"/>
      <c r="GVX27" s="14"/>
      <c r="GVY27" s="14"/>
      <c r="GVZ27" s="14"/>
      <c r="GWA27" s="14"/>
      <c r="GWB27" s="14"/>
      <c r="GWC27" s="14"/>
      <c r="GWD27" s="14"/>
      <c r="GWE27" s="14"/>
      <c r="GWF27" s="14"/>
      <c r="GWG27" s="14"/>
      <c r="GWH27" s="14"/>
      <c r="GWI27" s="14"/>
      <c r="GWJ27" s="14"/>
      <c r="GWK27" s="14"/>
      <c r="GWL27" s="14"/>
      <c r="GWM27" s="14"/>
      <c r="GWN27" s="14"/>
      <c r="GWO27" s="14"/>
      <c r="GWP27" s="14"/>
      <c r="GWQ27" s="14"/>
      <c r="GWR27" s="14"/>
      <c r="GWS27" s="14"/>
      <c r="GWT27" s="14"/>
      <c r="GWU27" s="14"/>
      <c r="GWV27" s="14"/>
      <c r="GWW27" s="14"/>
      <c r="GWX27" s="14"/>
      <c r="GWY27" s="14"/>
      <c r="GWZ27" s="14"/>
      <c r="GXA27" s="14"/>
      <c r="GXB27" s="14"/>
      <c r="GXC27" s="14"/>
      <c r="GXD27" s="14"/>
      <c r="GXE27" s="14"/>
      <c r="GXF27" s="14"/>
      <c r="GXG27" s="14"/>
      <c r="GXH27" s="14"/>
      <c r="GXI27" s="14"/>
      <c r="GXJ27" s="14"/>
      <c r="GXK27" s="14"/>
      <c r="GXL27" s="14"/>
      <c r="GXM27" s="14"/>
      <c r="GXN27" s="14"/>
      <c r="GXO27" s="14"/>
      <c r="GXP27" s="14"/>
      <c r="GXQ27" s="14"/>
      <c r="GXR27" s="14"/>
      <c r="GXS27" s="14"/>
      <c r="GXT27" s="14"/>
      <c r="GXU27" s="14"/>
      <c r="GXV27" s="14"/>
      <c r="GXW27" s="14"/>
      <c r="GXX27" s="14"/>
      <c r="GXY27" s="14"/>
      <c r="GXZ27" s="14"/>
      <c r="GYA27" s="14"/>
      <c r="GYB27" s="14"/>
      <c r="GYC27" s="14"/>
      <c r="GYD27" s="14"/>
      <c r="GYE27" s="14"/>
      <c r="GYF27" s="14"/>
      <c r="GYG27" s="14"/>
      <c r="GYH27" s="14"/>
      <c r="GYI27" s="14"/>
      <c r="GYJ27" s="14"/>
      <c r="GYK27" s="14"/>
      <c r="GYL27" s="14"/>
      <c r="GYM27" s="14"/>
      <c r="GYN27" s="14"/>
      <c r="GYO27" s="14"/>
      <c r="GYP27" s="14"/>
      <c r="GYQ27" s="14"/>
      <c r="GYR27" s="14"/>
      <c r="GYS27" s="14"/>
      <c r="GYT27" s="14"/>
      <c r="GYU27" s="14"/>
      <c r="GYV27" s="14"/>
      <c r="GYW27" s="14"/>
      <c r="GYX27" s="14"/>
      <c r="GYY27" s="14"/>
      <c r="GYZ27" s="14"/>
      <c r="GZA27" s="14"/>
      <c r="GZB27" s="14"/>
      <c r="GZC27" s="14"/>
      <c r="GZD27" s="14"/>
      <c r="GZE27" s="14"/>
      <c r="GZF27" s="14"/>
      <c r="GZG27" s="14"/>
      <c r="GZH27" s="14"/>
      <c r="GZI27" s="14"/>
      <c r="GZJ27" s="14"/>
      <c r="GZK27" s="14"/>
      <c r="GZL27" s="14"/>
      <c r="GZM27" s="14"/>
      <c r="GZN27" s="14"/>
      <c r="GZO27" s="14"/>
      <c r="GZP27" s="14"/>
      <c r="GZQ27" s="14"/>
      <c r="GZR27" s="14"/>
      <c r="GZS27" s="14"/>
      <c r="GZT27" s="14"/>
      <c r="GZU27" s="14"/>
      <c r="GZV27" s="14"/>
      <c r="GZW27" s="14"/>
      <c r="GZX27" s="14"/>
      <c r="GZY27" s="14"/>
      <c r="GZZ27" s="14"/>
      <c r="HAA27" s="14"/>
      <c r="HAB27" s="14"/>
      <c r="HAC27" s="14"/>
      <c r="HAD27" s="14"/>
      <c r="HAE27" s="14"/>
      <c r="HAF27" s="14"/>
      <c r="HAG27" s="14"/>
      <c r="HAH27" s="14"/>
      <c r="HAI27" s="14"/>
      <c r="HAJ27" s="14"/>
      <c r="HAK27" s="14"/>
      <c r="HAL27" s="14"/>
      <c r="HAM27" s="14"/>
      <c r="HAN27" s="14"/>
      <c r="HAO27" s="14"/>
      <c r="HAP27" s="14"/>
      <c r="HAQ27" s="14"/>
      <c r="HAR27" s="14"/>
      <c r="HAS27" s="14"/>
      <c r="HAT27" s="14"/>
      <c r="HAU27" s="14"/>
      <c r="HAV27" s="14"/>
      <c r="HAW27" s="14"/>
      <c r="HAX27" s="14"/>
      <c r="HAY27" s="14"/>
      <c r="HAZ27" s="14"/>
      <c r="HBA27" s="14"/>
      <c r="HBB27" s="14"/>
      <c r="HBC27" s="14"/>
      <c r="HBD27" s="14"/>
      <c r="HBE27" s="14"/>
      <c r="HBF27" s="14"/>
      <c r="HBG27" s="14"/>
      <c r="HBH27" s="14"/>
      <c r="HBI27" s="14"/>
      <c r="HBJ27" s="14"/>
      <c r="HBK27" s="14"/>
      <c r="HBL27" s="14"/>
      <c r="HBM27" s="14"/>
      <c r="HBN27" s="14"/>
      <c r="HBO27" s="14"/>
      <c r="HBP27" s="14"/>
      <c r="HBQ27" s="14"/>
      <c r="HBR27" s="14"/>
      <c r="HBS27" s="14"/>
      <c r="HBT27" s="14"/>
      <c r="HBU27" s="14"/>
      <c r="HBV27" s="14"/>
      <c r="HBW27" s="14"/>
      <c r="HBX27" s="14"/>
      <c r="HBY27" s="14"/>
      <c r="HBZ27" s="14"/>
      <c r="HCA27" s="14"/>
      <c r="HCB27" s="14"/>
      <c r="HCC27" s="14"/>
      <c r="HCD27" s="14"/>
      <c r="HCE27" s="14"/>
      <c r="HCF27" s="14"/>
      <c r="HCG27" s="14"/>
      <c r="HCH27" s="14"/>
      <c r="HCI27" s="14"/>
      <c r="HCJ27" s="14"/>
      <c r="HCK27" s="14"/>
      <c r="HCL27" s="14"/>
      <c r="HCM27" s="14"/>
      <c r="HCN27" s="14"/>
      <c r="HCO27" s="14"/>
      <c r="HCP27" s="14"/>
      <c r="HCQ27" s="14"/>
      <c r="HCR27" s="14"/>
      <c r="HCS27" s="14"/>
      <c r="HCT27" s="14"/>
      <c r="HCU27" s="14"/>
      <c r="HCV27" s="14"/>
      <c r="HCW27" s="14"/>
      <c r="HCX27" s="14"/>
      <c r="HCY27" s="14"/>
      <c r="HCZ27" s="14"/>
      <c r="HDA27" s="14"/>
      <c r="HDB27" s="14"/>
      <c r="HDC27" s="14"/>
      <c r="HDD27" s="14"/>
      <c r="HDE27" s="14"/>
      <c r="HDF27" s="14"/>
      <c r="HDG27" s="14"/>
      <c r="HDH27" s="14"/>
      <c r="HDI27" s="14"/>
      <c r="HDJ27" s="14"/>
      <c r="HDK27" s="14"/>
      <c r="HDL27" s="14"/>
      <c r="HDM27" s="14"/>
      <c r="HDN27" s="14"/>
      <c r="HDO27" s="14"/>
      <c r="HDP27" s="14"/>
      <c r="HDQ27" s="14"/>
      <c r="HDR27" s="14"/>
      <c r="HDS27" s="14"/>
      <c r="HDT27" s="14"/>
      <c r="HDU27" s="14"/>
      <c r="HDV27" s="14"/>
      <c r="HDW27" s="14"/>
      <c r="HDX27" s="14"/>
      <c r="HDY27" s="14"/>
      <c r="HDZ27" s="14"/>
      <c r="HEA27" s="14"/>
      <c r="HEB27" s="14"/>
      <c r="HEC27" s="14"/>
      <c r="HED27" s="14"/>
      <c r="HEE27" s="14"/>
      <c r="HEF27" s="14"/>
      <c r="HEG27" s="14"/>
      <c r="HEH27" s="14"/>
      <c r="HEI27" s="14"/>
      <c r="HEJ27" s="14"/>
      <c r="HEK27" s="14"/>
      <c r="HEL27" s="14"/>
      <c r="HEM27" s="14"/>
      <c r="HEN27" s="14"/>
      <c r="HEO27" s="14"/>
      <c r="HEP27" s="14"/>
      <c r="HEQ27" s="14"/>
      <c r="HER27" s="14"/>
      <c r="HES27" s="14"/>
      <c r="HET27" s="14"/>
      <c r="HEU27" s="14"/>
      <c r="HEV27" s="14"/>
      <c r="HEW27" s="14"/>
      <c r="HEX27" s="14"/>
      <c r="HEY27" s="14"/>
      <c r="HEZ27" s="14"/>
      <c r="HFA27" s="14"/>
      <c r="HFB27" s="14"/>
      <c r="HFC27" s="14"/>
      <c r="HFD27" s="14"/>
      <c r="HFE27" s="14"/>
      <c r="HFF27" s="14"/>
      <c r="HFG27" s="14"/>
      <c r="HFH27" s="14"/>
      <c r="HFI27" s="14"/>
      <c r="HFJ27" s="14"/>
      <c r="HFK27" s="14"/>
      <c r="HFL27" s="14"/>
      <c r="HFM27" s="14"/>
      <c r="HFN27" s="14"/>
      <c r="HFO27" s="14"/>
      <c r="HFP27" s="14"/>
      <c r="HFQ27" s="14"/>
      <c r="HFR27" s="14"/>
      <c r="HFS27" s="14"/>
      <c r="HFT27" s="14"/>
      <c r="HFU27" s="14"/>
      <c r="HFV27" s="14"/>
      <c r="HFW27" s="14"/>
      <c r="HFX27" s="14"/>
      <c r="HFY27" s="14"/>
      <c r="HFZ27" s="14"/>
      <c r="HGA27" s="14"/>
      <c r="HGB27" s="14"/>
      <c r="HGC27" s="14"/>
      <c r="HGD27" s="14"/>
      <c r="HGE27" s="14"/>
      <c r="HGF27" s="14"/>
      <c r="HGG27" s="14"/>
      <c r="HGH27" s="14"/>
      <c r="HGI27" s="14"/>
      <c r="HGJ27" s="14"/>
      <c r="HGK27" s="14"/>
      <c r="HGL27" s="14"/>
      <c r="HGM27" s="14"/>
      <c r="HGN27" s="14"/>
      <c r="HGO27" s="14"/>
      <c r="HGP27" s="14"/>
      <c r="HGQ27" s="14"/>
      <c r="HGR27" s="14"/>
      <c r="HGS27" s="14"/>
      <c r="HGT27" s="14"/>
      <c r="HGU27" s="14"/>
      <c r="HGV27" s="14"/>
      <c r="HGW27" s="14"/>
      <c r="HGX27" s="14"/>
      <c r="HGY27" s="14"/>
      <c r="HGZ27" s="14"/>
      <c r="HHA27" s="14"/>
      <c r="HHB27" s="14"/>
      <c r="HHC27" s="14"/>
      <c r="HHD27" s="14"/>
      <c r="HHE27" s="14"/>
      <c r="HHF27" s="14"/>
      <c r="HHG27" s="14"/>
      <c r="HHH27" s="14"/>
      <c r="HHI27" s="14"/>
      <c r="HHJ27" s="14"/>
      <c r="HHK27" s="14"/>
      <c r="HHL27" s="14"/>
      <c r="HHM27" s="14"/>
      <c r="HHN27" s="14"/>
      <c r="HHO27" s="14"/>
      <c r="HHP27" s="14"/>
      <c r="HHQ27" s="14"/>
      <c r="HHR27" s="14"/>
      <c r="HHS27" s="14"/>
      <c r="HHT27" s="14"/>
      <c r="HHU27" s="14"/>
      <c r="HHV27" s="14"/>
      <c r="HHW27" s="14"/>
      <c r="HHX27" s="14"/>
      <c r="HHY27" s="14"/>
      <c r="HHZ27" s="14"/>
      <c r="HIA27" s="14"/>
      <c r="HIB27" s="14"/>
      <c r="HIC27" s="14"/>
      <c r="HID27" s="14"/>
      <c r="HIE27" s="14"/>
      <c r="HIF27" s="14"/>
      <c r="HIG27" s="14"/>
      <c r="HIH27" s="14"/>
      <c r="HII27" s="14"/>
      <c r="HIJ27" s="14"/>
      <c r="HIK27" s="14"/>
      <c r="HIL27" s="14"/>
      <c r="HIM27" s="14"/>
      <c r="HIN27" s="14"/>
      <c r="HIO27" s="14"/>
      <c r="HIP27" s="14"/>
      <c r="HIQ27" s="14"/>
      <c r="HIR27" s="14"/>
      <c r="HIS27" s="14"/>
      <c r="HIT27" s="14"/>
      <c r="HIU27" s="14"/>
      <c r="HIV27" s="14"/>
      <c r="HIW27" s="14"/>
      <c r="HIX27" s="14"/>
      <c r="HIY27" s="14"/>
      <c r="HIZ27" s="14"/>
      <c r="HJA27" s="14"/>
      <c r="HJB27" s="14"/>
      <c r="HJC27" s="14"/>
      <c r="HJD27" s="14"/>
      <c r="HJE27" s="14"/>
      <c r="HJF27" s="14"/>
      <c r="HJG27" s="14"/>
      <c r="HJH27" s="14"/>
      <c r="HJI27" s="14"/>
      <c r="HJJ27" s="14"/>
      <c r="HJK27" s="14"/>
      <c r="HJL27" s="14"/>
      <c r="HJM27" s="14"/>
      <c r="HJN27" s="14"/>
      <c r="HJO27" s="14"/>
      <c r="HJP27" s="14"/>
      <c r="HJQ27" s="14"/>
      <c r="HJR27" s="14"/>
      <c r="HJS27" s="14"/>
      <c r="HJT27" s="14"/>
      <c r="HJU27" s="14"/>
      <c r="HJV27" s="14"/>
      <c r="HJW27" s="14"/>
      <c r="HJX27" s="14"/>
      <c r="HJY27" s="14"/>
      <c r="HJZ27" s="14"/>
      <c r="HKA27" s="14"/>
      <c r="HKB27" s="14"/>
      <c r="HKC27" s="14"/>
      <c r="HKD27" s="14"/>
      <c r="HKE27" s="14"/>
      <c r="HKF27" s="14"/>
      <c r="HKG27" s="14"/>
      <c r="HKH27" s="14"/>
      <c r="HKI27" s="14"/>
      <c r="HKJ27" s="14"/>
      <c r="HKK27" s="14"/>
      <c r="HKL27" s="14"/>
      <c r="HKM27" s="14"/>
      <c r="HKN27" s="14"/>
      <c r="HKO27" s="14"/>
      <c r="HKP27" s="14"/>
      <c r="HKQ27" s="14"/>
      <c r="HKR27" s="14"/>
      <c r="HKS27" s="14"/>
      <c r="HKT27" s="14"/>
      <c r="HKU27" s="14"/>
      <c r="HKV27" s="14"/>
      <c r="HKW27" s="14"/>
      <c r="HKX27" s="14"/>
      <c r="HKY27" s="14"/>
      <c r="HKZ27" s="14"/>
      <c r="HLA27" s="14"/>
      <c r="HLB27" s="14"/>
      <c r="HLC27" s="14"/>
      <c r="HLD27" s="14"/>
      <c r="HLE27" s="14"/>
      <c r="HLF27" s="14"/>
      <c r="HLG27" s="14"/>
      <c r="HLH27" s="14"/>
      <c r="HLI27" s="14"/>
      <c r="HLJ27" s="14"/>
      <c r="HLK27" s="14"/>
      <c r="HLL27" s="14"/>
      <c r="HLM27" s="14"/>
      <c r="HLN27" s="14"/>
      <c r="HLO27" s="14"/>
      <c r="HLP27" s="14"/>
      <c r="HLQ27" s="14"/>
      <c r="HLR27" s="14"/>
      <c r="HLS27" s="14"/>
      <c r="HLT27" s="14"/>
      <c r="HLU27" s="14"/>
      <c r="HLV27" s="14"/>
      <c r="HLW27" s="14"/>
      <c r="HLX27" s="14"/>
      <c r="HLY27" s="14"/>
      <c r="HLZ27" s="14"/>
      <c r="HMA27" s="14"/>
      <c r="HMB27" s="14"/>
      <c r="HMC27" s="14"/>
      <c r="HMD27" s="14"/>
      <c r="HME27" s="14"/>
      <c r="HMF27" s="14"/>
      <c r="HMG27" s="14"/>
      <c r="HMH27" s="14"/>
      <c r="HMI27" s="14"/>
      <c r="HMJ27" s="14"/>
      <c r="HMK27" s="14"/>
      <c r="HML27" s="14"/>
      <c r="HMM27" s="14"/>
      <c r="HMN27" s="14"/>
      <c r="HMO27" s="14"/>
      <c r="HMP27" s="14"/>
      <c r="HMQ27" s="14"/>
      <c r="HMR27" s="14"/>
      <c r="HMS27" s="14"/>
      <c r="HMT27" s="14"/>
      <c r="HMU27" s="14"/>
      <c r="HMV27" s="14"/>
      <c r="HMW27" s="14"/>
      <c r="HMX27" s="14"/>
      <c r="HMY27" s="14"/>
      <c r="HMZ27" s="14"/>
      <c r="HNA27" s="14"/>
      <c r="HNB27" s="14"/>
      <c r="HNC27" s="14"/>
      <c r="HND27" s="14"/>
      <c r="HNE27" s="14"/>
      <c r="HNF27" s="14"/>
      <c r="HNG27" s="14"/>
      <c r="HNH27" s="14"/>
      <c r="HNI27" s="14"/>
      <c r="HNJ27" s="14"/>
      <c r="HNK27" s="14"/>
      <c r="HNL27" s="14"/>
      <c r="HNM27" s="14"/>
      <c r="HNN27" s="14"/>
      <c r="HNO27" s="14"/>
      <c r="HNP27" s="14"/>
      <c r="HNQ27" s="14"/>
      <c r="HNR27" s="14"/>
      <c r="HNS27" s="14"/>
      <c r="HNT27" s="14"/>
      <c r="HNU27" s="14"/>
      <c r="HNV27" s="14"/>
      <c r="HNW27" s="14"/>
      <c r="HNX27" s="14"/>
      <c r="HNY27" s="14"/>
      <c r="HNZ27" s="14"/>
      <c r="HOA27" s="14"/>
      <c r="HOB27" s="14"/>
      <c r="HOC27" s="14"/>
      <c r="HOD27" s="14"/>
      <c r="HOE27" s="14"/>
      <c r="HOF27" s="14"/>
      <c r="HOG27" s="14"/>
      <c r="HOH27" s="14"/>
      <c r="HOI27" s="14"/>
      <c r="HOJ27" s="14"/>
      <c r="HOK27" s="14"/>
      <c r="HOL27" s="14"/>
      <c r="HOM27" s="14"/>
      <c r="HON27" s="14"/>
      <c r="HOO27" s="14"/>
      <c r="HOP27" s="14"/>
      <c r="HOQ27" s="14"/>
      <c r="HOR27" s="14"/>
      <c r="HOS27" s="14"/>
      <c r="HOT27" s="14"/>
      <c r="HOU27" s="14"/>
      <c r="HOV27" s="14"/>
      <c r="HOW27" s="14"/>
      <c r="HOX27" s="14"/>
      <c r="HOY27" s="14"/>
      <c r="HOZ27" s="14"/>
      <c r="HPA27" s="14"/>
      <c r="HPB27" s="14"/>
      <c r="HPC27" s="14"/>
      <c r="HPD27" s="14"/>
      <c r="HPE27" s="14"/>
      <c r="HPF27" s="14"/>
      <c r="HPG27" s="14"/>
      <c r="HPH27" s="14"/>
      <c r="HPI27" s="14"/>
      <c r="HPJ27" s="14"/>
      <c r="HPK27" s="14"/>
      <c r="HPL27" s="14"/>
      <c r="HPM27" s="14"/>
      <c r="HPN27" s="14"/>
      <c r="HPO27" s="14"/>
      <c r="HPP27" s="14"/>
      <c r="HPQ27" s="14"/>
      <c r="HPR27" s="14"/>
      <c r="HPS27" s="14"/>
      <c r="HPT27" s="14"/>
      <c r="HPU27" s="14"/>
      <c r="HPV27" s="14"/>
      <c r="HPW27" s="14"/>
      <c r="HPX27" s="14"/>
      <c r="HPY27" s="14"/>
      <c r="HPZ27" s="14"/>
      <c r="HQA27" s="14"/>
      <c r="HQB27" s="14"/>
      <c r="HQC27" s="14"/>
      <c r="HQD27" s="14"/>
      <c r="HQE27" s="14"/>
      <c r="HQF27" s="14"/>
      <c r="HQG27" s="14"/>
      <c r="HQH27" s="14"/>
      <c r="HQI27" s="14"/>
      <c r="HQJ27" s="14"/>
      <c r="HQK27" s="14"/>
      <c r="HQL27" s="14"/>
      <c r="HQM27" s="14"/>
      <c r="HQN27" s="14"/>
      <c r="HQO27" s="14"/>
      <c r="HQP27" s="14"/>
      <c r="HQQ27" s="14"/>
      <c r="HQR27" s="14"/>
      <c r="HQS27" s="14"/>
      <c r="HQT27" s="14"/>
      <c r="HQU27" s="14"/>
      <c r="HQV27" s="14"/>
      <c r="HQW27" s="14"/>
      <c r="HQX27" s="14"/>
      <c r="HQY27" s="14"/>
      <c r="HQZ27" s="14"/>
      <c r="HRA27" s="14"/>
      <c r="HRB27" s="14"/>
      <c r="HRC27" s="14"/>
      <c r="HRD27" s="14"/>
      <c r="HRE27" s="14"/>
      <c r="HRF27" s="14"/>
      <c r="HRG27" s="14"/>
      <c r="HRH27" s="14"/>
      <c r="HRI27" s="14"/>
      <c r="HRJ27" s="14"/>
      <c r="HRK27" s="14"/>
      <c r="HRL27" s="14"/>
      <c r="HRM27" s="14"/>
      <c r="HRN27" s="14"/>
      <c r="HRO27" s="14"/>
      <c r="HRP27" s="14"/>
      <c r="HRQ27" s="14"/>
      <c r="HRR27" s="14"/>
      <c r="HRS27" s="14"/>
      <c r="HRT27" s="14"/>
      <c r="HRU27" s="14"/>
      <c r="HRV27" s="14"/>
      <c r="HRW27" s="14"/>
      <c r="HRX27" s="14"/>
      <c r="HRY27" s="14"/>
      <c r="HRZ27" s="14"/>
      <c r="HSA27" s="14"/>
      <c r="HSB27" s="14"/>
      <c r="HSC27" s="14"/>
      <c r="HSD27" s="14"/>
      <c r="HSE27" s="14"/>
      <c r="HSF27" s="14"/>
      <c r="HSG27" s="14"/>
      <c r="HSH27" s="14"/>
      <c r="HSI27" s="14"/>
      <c r="HSJ27" s="14"/>
      <c r="HSK27" s="14"/>
      <c r="HSL27" s="14"/>
      <c r="HSM27" s="14"/>
      <c r="HSN27" s="14"/>
      <c r="HSO27" s="14"/>
      <c r="HSP27" s="14"/>
      <c r="HSQ27" s="14"/>
      <c r="HSR27" s="14"/>
      <c r="HSS27" s="14"/>
      <c r="HST27" s="14"/>
      <c r="HSU27" s="14"/>
      <c r="HSV27" s="14"/>
      <c r="HSW27" s="14"/>
      <c r="HSX27" s="14"/>
      <c r="HSY27" s="14"/>
      <c r="HSZ27" s="14"/>
      <c r="HTA27" s="14"/>
      <c r="HTB27" s="14"/>
      <c r="HTC27" s="14"/>
      <c r="HTD27" s="14"/>
      <c r="HTE27" s="14"/>
      <c r="HTF27" s="14"/>
      <c r="HTG27" s="14"/>
      <c r="HTH27" s="14"/>
      <c r="HTI27" s="14"/>
      <c r="HTJ27" s="14"/>
      <c r="HTK27" s="14"/>
      <c r="HTL27" s="14"/>
      <c r="HTM27" s="14"/>
      <c r="HTN27" s="14"/>
      <c r="HTO27" s="14"/>
      <c r="HTP27" s="14"/>
      <c r="HTQ27" s="14"/>
      <c r="HTR27" s="14"/>
      <c r="HTS27" s="14"/>
      <c r="HTT27" s="14"/>
      <c r="HTU27" s="14"/>
      <c r="HTV27" s="14"/>
      <c r="HTW27" s="14"/>
      <c r="HTX27" s="14"/>
      <c r="HTY27" s="14"/>
      <c r="HTZ27" s="14"/>
      <c r="HUA27" s="14"/>
      <c r="HUB27" s="14"/>
      <c r="HUC27" s="14"/>
      <c r="HUD27" s="14"/>
      <c r="HUE27" s="14"/>
      <c r="HUF27" s="14"/>
      <c r="HUG27" s="14"/>
      <c r="HUH27" s="14"/>
      <c r="HUI27" s="14"/>
      <c r="HUJ27" s="14"/>
      <c r="HUK27" s="14"/>
      <c r="HUL27" s="14"/>
      <c r="HUM27" s="14"/>
      <c r="HUN27" s="14"/>
      <c r="HUO27" s="14"/>
      <c r="HUP27" s="14"/>
      <c r="HUQ27" s="14"/>
      <c r="HUR27" s="14"/>
      <c r="HUS27" s="14"/>
      <c r="HUT27" s="14"/>
      <c r="HUU27" s="14"/>
      <c r="HUV27" s="14"/>
      <c r="HUW27" s="14"/>
      <c r="HUX27" s="14"/>
      <c r="HUY27" s="14"/>
      <c r="HUZ27" s="14"/>
      <c r="HVA27" s="14"/>
      <c r="HVB27" s="14"/>
      <c r="HVC27" s="14"/>
      <c r="HVD27" s="14"/>
      <c r="HVE27" s="14"/>
      <c r="HVF27" s="14"/>
      <c r="HVG27" s="14"/>
      <c r="HVH27" s="14"/>
      <c r="HVI27" s="14"/>
      <c r="HVJ27" s="14"/>
      <c r="HVK27" s="14"/>
      <c r="HVL27" s="14"/>
      <c r="HVM27" s="14"/>
      <c r="HVN27" s="14"/>
      <c r="HVO27" s="14"/>
      <c r="HVP27" s="14"/>
      <c r="HVQ27" s="14"/>
      <c r="HVR27" s="14"/>
      <c r="HVS27" s="14"/>
      <c r="HVT27" s="14"/>
      <c r="HVU27" s="14"/>
      <c r="HVV27" s="14"/>
      <c r="HVW27" s="14"/>
      <c r="HVX27" s="14"/>
      <c r="HVY27" s="14"/>
      <c r="HVZ27" s="14"/>
      <c r="HWA27" s="14"/>
      <c r="HWB27" s="14"/>
      <c r="HWC27" s="14"/>
      <c r="HWD27" s="14"/>
      <c r="HWE27" s="14"/>
      <c r="HWF27" s="14"/>
      <c r="HWG27" s="14"/>
      <c r="HWH27" s="14"/>
      <c r="HWI27" s="14"/>
      <c r="HWJ27" s="14"/>
      <c r="HWK27" s="14"/>
      <c r="HWL27" s="14"/>
      <c r="HWM27" s="14"/>
      <c r="HWN27" s="14"/>
      <c r="HWO27" s="14"/>
      <c r="HWP27" s="14"/>
      <c r="HWQ27" s="14"/>
      <c r="HWR27" s="14"/>
      <c r="HWS27" s="14"/>
      <c r="HWT27" s="14"/>
      <c r="HWU27" s="14"/>
      <c r="HWV27" s="14"/>
      <c r="HWW27" s="14"/>
      <c r="HWX27" s="14"/>
      <c r="HWY27" s="14"/>
      <c r="HWZ27" s="14"/>
      <c r="HXA27" s="14"/>
      <c r="HXB27" s="14"/>
      <c r="HXC27" s="14"/>
      <c r="HXD27" s="14"/>
      <c r="HXE27" s="14"/>
      <c r="HXF27" s="14"/>
      <c r="HXG27" s="14"/>
      <c r="HXH27" s="14"/>
      <c r="HXI27" s="14"/>
      <c r="HXJ27" s="14"/>
      <c r="HXK27" s="14"/>
      <c r="HXL27" s="14"/>
      <c r="HXM27" s="14"/>
      <c r="HXN27" s="14"/>
      <c r="HXO27" s="14"/>
      <c r="HXP27" s="14"/>
      <c r="HXQ27" s="14"/>
      <c r="HXR27" s="14"/>
      <c r="HXS27" s="14"/>
      <c r="HXT27" s="14"/>
      <c r="HXU27" s="14"/>
      <c r="HXV27" s="14"/>
      <c r="HXW27" s="14"/>
      <c r="HXX27" s="14"/>
      <c r="HXY27" s="14"/>
      <c r="HXZ27" s="14"/>
      <c r="HYA27" s="14"/>
      <c r="HYB27" s="14"/>
      <c r="HYC27" s="14"/>
      <c r="HYD27" s="14"/>
      <c r="HYE27" s="14"/>
      <c r="HYF27" s="14"/>
      <c r="HYG27" s="14"/>
      <c r="HYH27" s="14"/>
      <c r="HYI27" s="14"/>
      <c r="HYJ27" s="14"/>
      <c r="HYK27" s="14"/>
      <c r="HYL27" s="14"/>
      <c r="HYM27" s="14"/>
      <c r="HYN27" s="14"/>
      <c r="HYO27" s="14"/>
      <c r="HYP27" s="14"/>
      <c r="HYQ27" s="14"/>
      <c r="HYR27" s="14"/>
      <c r="HYS27" s="14"/>
      <c r="HYT27" s="14"/>
      <c r="HYU27" s="14"/>
      <c r="HYV27" s="14"/>
      <c r="HYW27" s="14"/>
      <c r="HYX27" s="14"/>
      <c r="HYY27" s="14"/>
      <c r="HYZ27" s="14"/>
      <c r="HZA27" s="14"/>
      <c r="HZB27" s="14"/>
      <c r="HZC27" s="14"/>
      <c r="HZD27" s="14"/>
      <c r="HZE27" s="14"/>
      <c r="HZF27" s="14"/>
      <c r="HZG27" s="14"/>
      <c r="HZH27" s="14"/>
      <c r="HZI27" s="14"/>
      <c r="HZJ27" s="14"/>
      <c r="HZK27" s="14"/>
      <c r="HZL27" s="14"/>
      <c r="HZM27" s="14"/>
      <c r="HZN27" s="14"/>
      <c r="HZO27" s="14"/>
      <c r="HZP27" s="14"/>
      <c r="HZQ27" s="14"/>
      <c r="HZR27" s="14"/>
      <c r="HZS27" s="14"/>
      <c r="HZT27" s="14"/>
      <c r="HZU27" s="14"/>
      <c r="HZV27" s="14"/>
      <c r="HZW27" s="14"/>
      <c r="HZX27" s="14"/>
      <c r="HZY27" s="14"/>
      <c r="HZZ27" s="14"/>
      <c r="IAA27" s="14"/>
      <c r="IAB27" s="14"/>
      <c r="IAC27" s="14"/>
      <c r="IAD27" s="14"/>
      <c r="IAE27" s="14"/>
      <c r="IAF27" s="14"/>
      <c r="IAG27" s="14"/>
      <c r="IAH27" s="14"/>
      <c r="IAI27" s="14"/>
      <c r="IAJ27" s="14"/>
      <c r="IAK27" s="14"/>
      <c r="IAL27" s="14"/>
      <c r="IAM27" s="14"/>
      <c r="IAN27" s="14"/>
      <c r="IAO27" s="14"/>
      <c r="IAP27" s="14"/>
      <c r="IAQ27" s="14"/>
      <c r="IAR27" s="14"/>
      <c r="IAS27" s="14"/>
      <c r="IAT27" s="14"/>
      <c r="IAU27" s="14"/>
      <c r="IAV27" s="14"/>
      <c r="IAW27" s="14"/>
      <c r="IAX27" s="14"/>
      <c r="IAY27" s="14"/>
      <c r="IAZ27" s="14"/>
      <c r="IBA27" s="14"/>
      <c r="IBB27" s="14"/>
      <c r="IBC27" s="14"/>
      <c r="IBD27" s="14"/>
      <c r="IBE27" s="14"/>
      <c r="IBF27" s="14"/>
      <c r="IBG27" s="14"/>
      <c r="IBH27" s="14"/>
      <c r="IBI27" s="14"/>
      <c r="IBJ27" s="14"/>
      <c r="IBK27" s="14"/>
      <c r="IBL27" s="14"/>
      <c r="IBM27" s="14"/>
      <c r="IBN27" s="14"/>
      <c r="IBO27" s="14"/>
      <c r="IBP27" s="14"/>
      <c r="IBQ27" s="14"/>
      <c r="IBR27" s="14"/>
      <c r="IBS27" s="14"/>
      <c r="IBT27" s="14"/>
      <c r="IBU27" s="14"/>
      <c r="IBV27" s="14"/>
      <c r="IBW27" s="14"/>
      <c r="IBX27" s="14"/>
      <c r="IBY27" s="14"/>
      <c r="IBZ27" s="14"/>
      <c r="ICA27" s="14"/>
      <c r="ICB27" s="14"/>
      <c r="ICC27" s="14"/>
      <c r="ICD27" s="14"/>
      <c r="ICE27" s="14"/>
      <c r="ICF27" s="14"/>
      <c r="ICG27" s="14"/>
      <c r="ICH27" s="14"/>
      <c r="ICI27" s="14"/>
      <c r="ICJ27" s="14"/>
      <c r="ICK27" s="14"/>
      <c r="ICL27" s="14"/>
      <c r="ICM27" s="14"/>
      <c r="ICN27" s="14"/>
      <c r="ICO27" s="14"/>
      <c r="ICP27" s="14"/>
      <c r="ICQ27" s="14"/>
      <c r="ICR27" s="14"/>
      <c r="ICS27" s="14"/>
      <c r="ICT27" s="14"/>
      <c r="ICU27" s="14"/>
      <c r="ICV27" s="14"/>
      <c r="ICW27" s="14"/>
      <c r="ICX27" s="14"/>
      <c r="ICY27" s="14"/>
      <c r="ICZ27" s="14"/>
      <c r="IDA27" s="14"/>
      <c r="IDB27" s="14"/>
      <c r="IDC27" s="14"/>
      <c r="IDD27" s="14"/>
      <c r="IDE27" s="14"/>
      <c r="IDF27" s="14"/>
      <c r="IDG27" s="14"/>
      <c r="IDH27" s="14"/>
      <c r="IDI27" s="14"/>
      <c r="IDJ27" s="14"/>
      <c r="IDK27" s="14"/>
      <c r="IDL27" s="14"/>
      <c r="IDM27" s="14"/>
      <c r="IDN27" s="14"/>
      <c r="IDO27" s="14"/>
      <c r="IDP27" s="14"/>
      <c r="IDQ27" s="14"/>
      <c r="IDR27" s="14"/>
      <c r="IDS27" s="14"/>
      <c r="IDT27" s="14"/>
      <c r="IDU27" s="14"/>
      <c r="IDV27" s="14"/>
      <c r="IDW27" s="14"/>
      <c r="IDX27" s="14"/>
      <c r="IDY27" s="14"/>
      <c r="IDZ27" s="14"/>
      <c r="IEA27" s="14"/>
      <c r="IEB27" s="14"/>
      <c r="IEC27" s="14"/>
      <c r="IED27" s="14"/>
      <c r="IEE27" s="14"/>
      <c r="IEF27" s="14"/>
      <c r="IEG27" s="14"/>
      <c r="IEH27" s="14"/>
      <c r="IEI27" s="14"/>
      <c r="IEJ27" s="14"/>
      <c r="IEK27" s="14"/>
      <c r="IEL27" s="14"/>
      <c r="IEM27" s="14"/>
      <c r="IEN27" s="14"/>
      <c r="IEO27" s="14"/>
      <c r="IEP27" s="14"/>
      <c r="IEQ27" s="14"/>
      <c r="IER27" s="14"/>
      <c r="IES27" s="14"/>
      <c r="IET27" s="14"/>
      <c r="IEU27" s="14"/>
      <c r="IEV27" s="14"/>
      <c r="IEW27" s="14"/>
      <c r="IEX27" s="14"/>
      <c r="IEY27" s="14"/>
      <c r="IEZ27" s="14"/>
      <c r="IFA27" s="14"/>
      <c r="IFB27" s="14"/>
      <c r="IFC27" s="14"/>
      <c r="IFD27" s="14"/>
      <c r="IFE27" s="14"/>
      <c r="IFF27" s="14"/>
      <c r="IFG27" s="14"/>
      <c r="IFH27" s="14"/>
      <c r="IFI27" s="14"/>
      <c r="IFJ27" s="14"/>
      <c r="IFK27" s="14"/>
      <c r="IFL27" s="14"/>
      <c r="IFM27" s="14"/>
      <c r="IFN27" s="14"/>
      <c r="IFO27" s="14"/>
      <c r="IFP27" s="14"/>
      <c r="IFQ27" s="14"/>
      <c r="IFR27" s="14"/>
      <c r="IFS27" s="14"/>
      <c r="IFT27" s="14"/>
      <c r="IFU27" s="14"/>
      <c r="IFV27" s="14"/>
      <c r="IFW27" s="14"/>
      <c r="IFX27" s="14"/>
      <c r="IFY27" s="14"/>
      <c r="IFZ27" s="14"/>
      <c r="IGA27" s="14"/>
      <c r="IGB27" s="14"/>
      <c r="IGC27" s="14"/>
      <c r="IGD27" s="14"/>
      <c r="IGE27" s="14"/>
      <c r="IGF27" s="14"/>
      <c r="IGG27" s="14"/>
      <c r="IGH27" s="14"/>
      <c r="IGI27" s="14"/>
      <c r="IGJ27" s="14"/>
      <c r="IGK27" s="14"/>
      <c r="IGL27" s="14"/>
      <c r="IGM27" s="14"/>
      <c r="IGN27" s="14"/>
      <c r="IGO27" s="14"/>
      <c r="IGP27" s="14"/>
      <c r="IGQ27" s="14"/>
      <c r="IGR27" s="14"/>
      <c r="IGS27" s="14"/>
      <c r="IGT27" s="14"/>
      <c r="IGU27" s="14"/>
      <c r="IGV27" s="14"/>
      <c r="IGW27" s="14"/>
      <c r="IGX27" s="14"/>
      <c r="IGY27" s="14"/>
      <c r="IGZ27" s="14"/>
      <c r="IHA27" s="14"/>
      <c r="IHB27" s="14"/>
      <c r="IHC27" s="14"/>
      <c r="IHD27" s="14"/>
      <c r="IHE27" s="14"/>
      <c r="IHF27" s="14"/>
      <c r="IHG27" s="14"/>
      <c r="IHH27" s="14"/>
      <c r="IHI27" s="14"/>
      <c r="IHJ27" s="14"/>
      <c r="IHK27" s="14"/>
      <c r="IHL27" s="14"/>
      <c r="IHM27" s="14"/>
      <c r="IHN27" s="14"/>
      <c r="IHO27" s="14"/>
      <c r="IHP27" s="14"/>
      <c r="IHQ27" s="14"/>
      <c r="IHR27" s="14"/>
      <c r="IHS27" s="14"/>
      <c r="IHT27" s="14"/>
      <c r="IHU27" s="14"/>
      <c r="IHV27" s="14"/>
      <c r="IHW27" s="14"/>
      <c r="IHX27" s="14"/>
      <c r="IHY27" s="14"/>
      <c r="IHZ27" s="14"/>
      <c r="IIA27" s="14"/>
      <c r="IIB27" s="14"/>
      <c r="IIC27" s="14"/>
      <c r="IID27" s="14"/>
      <c r="IIE27" s="14"/>
      <c r="IIF27" s="14"/>
      <c r="IIG27" s="14"/>
      <c r="IIH27" s="14"/>
      <c r="III27" s="14"/>
      <c r="IIJ27" s="14"/>
      <c r="IIK27" s="14"/>
      <c r="IIL27" s="14"/>
      <c r="IIM27" s="14"/>
      <c r="IIN27" s="14"/>
      <c r="IIO27" s="14"/>
      <c r="IIP27" s="14"/>
      <c r="IIQ27" s="14"/>
      <c r="IIR27" s="14"/>
      <c r="IIS27" s="14"/>
      <c r="IIT27" s="14"/>
      <c r="IIU27" s="14"/>
      <c r="IIV27" s="14"/>
      <c r="IIW27" s="14"/>
      <c r="IIX27" s="14"/>
      <c r="IIY27" s="14"/>
      <c r="IIZ27" s="14"/>
      <c r="IJA27" s="14"/>
      <c r="IJB27" s="14"/>
      <c r="IJC27" s="14"/>
      <c r="IJD27" s="14"/>
      <c r="IJE27" s="14"/>
      <c r="IJF27" s="14"/>
      <c r="IJG27" s="14"/>
      <c r="IJH27" s="14"/>
      <c r="IJI27" s="14"/>
      <c r="IJJ27" s="14"/>
      <c r="IJK27" s="14"/>
      <c r="IJL27" s="14"/>
      <c r="IJM27" s="14"/>
      <c r="IJN27" s="14"/>
      <c r="IJO27" s="14"/>
      <c r="IJP27" s="14"/>
      <c r="IJQ27" s="14"/>
      <c r="IJR27" s="14"/>
      <c r="IJS27" s="14"/>
      <c r="IJT27" s="14"/>
      <c r="IJU27" s="14"/>
      <c r="IJV27" s="14"/>
      <c r="IJW27" s="14"/>
      <c r="IJX27" s="14"/>
      <c r="IJY27" s="14"/>
      <c r="IJZ27" s="14"/>
      <c r="IKA27" s="14"/>
      <c r="IKB27" s="14"/>
      <c r="IKC27" s="14"/>
      <c r="IKD27" s="14"/>
      <c r="IKE27" s="14"/>
      <c r="IKF27" s="14"/>
      <c r="IKG27" s="14"/>
      <c r="IKH27" s="14"/>
      <c r="IKI27" s="14"/>
      <c r="IKJ27" s="14"/>
      <c r="IKK27" s="14"/>
      <c r="IKL27" s="14"/>
      <c r="IKM27" s="14"/>
      <c r="IKN27" s="14"/>
      <c r="IKO27" s="14"/>
      <c r="IKP27" s="14"/>
      <c r="IKQ27" s="14"/>
      <c r="IKR27" s="14"/>
      <c r="IKS27" s="14"/>
      <c r="IKT27" s="14"/>
      <c r="IKU27" s="14"/>
      <c r="IKV27" s="14"/>
      <c r="IKW27" s="14"/>
      <c r="IKX27" s="14"/>
      <c r="IKY27" s="14"/>
      <c r="IKZ27" s="14"/>
      <c r="ILA27" s="14"/>
      <c r="ILB27" s="14"/>
      <c r="ILC27" s="14"/>
      <c r="ILD27" s="14"/>
      <c r="ILE27" s="14"/>
      <c r="ILF27" s="14"/>
      <c r="ILG27" s="14"/>
      <c r="ILH27" s="14"/>
      <c r="ILI27" s="14"/>
      <c r="ILJ27" s="14"/>
      <c r="ILK27" s="14"/>
      <c r="ILL27" s="14"/>
      <c r="ILM27" s="14"/>
      <c r="ILN27" s="14"/>
      <c r="ILO27" s="14"/>
      <c r="ILP27" s="14"/>
      <c r="ILQ27" s="14"/>
      <c r="ILR27" s="14"/>
      <c r="ILS27" s="14"/>
      <c r="ILT27" s="14"/>
      <c r="ILU27" s="14"/>
      <c r="ILV27" s="14"/>
      <c r="ILW27" s="14"/>
      <c r="ILX27" s="14"/>
      <c r="ILY27" s="14"/>
      <c r="ILZ27" s="14"/>
      <c r="IMA27" s="14"/>
      <c r="IMB27" s="14"/>
      <c r="IMC27" s="14"/>
      <c r="IMD27" s="14"/>
      <c r="IME27" s="14"/>
      <c r="IMF27" s="14"/>
      <c r="IMG27" s="14"/>
      <c r="IMH27" s="14"/>
      <c r="IMI27" s="14"/>
      <c r="IMJ27" s="14"/>
      <c r="IMK27" s="14"/>
      <c r="IML27" s="14"/>
      <c r="IMM27" s="14"/>
      <c r="IMN27" s="14"/>
      <c r="IMO27" s="14"/>
      <c r="IMP27" s="14"/>
      <c r="IMQ27" s="14"/>
      <c r="IMR27" s="14"/>
      <c r="IMS27" s="14"/>
      <c r="IMT27" s="14"/>
      <c r="IMU27" s="14"/>
      <c r="IMV27" s="14"/>
      <c r="IMW27" s="14"/>
      <c r="IMX27" s="14"/>
      <c r="IMY27" s="14"/>
      <c r="IMZ27" s="14"/>
      <c r="INA27" s="14"/>
      <c r="INB27" s="14"/>
      <c r="INC27" s="14"/>
      <c r="IND27" s="14"/>
      <c r="INE27" s="14"/>
      <c r="INF27" s="14"/>
      <c r="ING27" s="14"/>
      <c r="INH27" s="14"/>
      <c r="INI27" s="14"/>
      <c r="INJ27" s="14"/>
      <c r="INK27" s="14"/>
      <c r="INL27" s="14"/>
      <c r="INM27" s="14"/>
      <c r="INN27" s="14"/>
      <c r="INO27" s="14"/>
      <c r="INP27" s="14"/>
      <c r="INQ27" s="14"/>
      <c r="INR27" s="14"/>
      <c r="INS27" s="14"/>
      <c r="INT27" s="14"/>
      <c r="INU27" s="14"/>
      <c r="INV27" s="14"/>
      <c r="INW27" s="14"/>
      <c r="INX27" s="14"/>
      <c r="INY27" s="14"/>
      <c r="INZ27" s="14"/>
      <c r="IOA27" s="14"/>
      <c r="IOB27" s="14"/>
      <c r="IOC27" s="14"/>
      <c r="IOD27" s="14"/>
      <c r="IOE27" s="14"/>
      <c r="IOF27" s="14"/>
      <c r="IOG27" s="14"/>
      <c r="IOH27" s="14"/>
      <c r="IOI27" s="14"/>
      <c r="IOJ27" s="14"/>
      <c r="IOK27" s="14"/>
      <c r="IOL27" s="14"/>
      <c r="IOM27" s="14"/>
      <c r="ION27" s="14"/>
      <c r="IOO27" s="14"/>
      <c r="IOP27" s="14"/>
      <c r="IOQ27" s="14"/>
      <c r="IOR27" s="14"/>
      <c r="IOS27" s="14"/>
      <c r="IOT27" s="14"/>
      <c r="IOU27" s="14"/>
      <c r="IOV27" s="14"/>
      <c r="IOW27" s="14"/>
      <c r="IOX27" s="14"/>
      <c r="IOY27" s="14"/>
      <c r="IOZ27" s="14"/>
      <c r="IPA27" s="14"/>
      <c r="IPB27" s="14"/>
      <c r="IPC27" s="14"/>
      <c r="IPD27" s="14"/>
      <c r="IPE27" s="14"/>
      <c r="IPF27" s="14"/>
      <c r="IPG27" s="14"/>
      <c r="IPH27" s="14"/>
      <c r="IPI27" s="14"/>
      <c r="IPJ27" s="14"/>
      <c r="IPK27" s="14"/>
      <c r="IPL27" s="14"/>
      <c r="IPM27" s="14"/>
      <c r="IPN27" s="14"/>
      <c r="IPO27" s="14"/>
      <c r="IPP27" s="14"/>
      <c r="IPQ27" s="14"/>
      <c r="IPR27" s="14"/>
      <c r="IPS27" s="14"/>
      <c r="IPT27" s="14"/>
      <c r="IPU27" s="14"/>
      <c r="IPV27" s="14"/>
      <c r="IPW27" s="14"/>
      <c r="IPX27" s="14"/>
      <c r="IPY27" s="14"/>
      <c r="IPZ27" s="14"/>
      <c r="IQA27" s="14"/>
      <c r="IQB27" s="14"/>
      <c r="IQC27" s="14"/>
      <c r="IQD27" s="14"/>
      <c r="IQE27" s="14"/>
      <c r="IQF27" s="14"/>
      <c r="IQG27" s="14"/>
      <c r="IQH27" s="14"/>
      <c r="IQI27" s="14"/>
      <c r="IQJ27" s="14"/>
      <c r="IQK27" s="14"/>
      <c r="IQL27" s="14"/>
      <c r="IQM27" s="14"/>
      <c r="IQN27" s="14"/>
      <c r="IQO27" s="14"/>
      <c r="IQP27" s="14"/>
      <c r="IQQ27" s="14"/>
      <c r="IQR27" s="14"/>
      <c r="IQS27" s="14"/>
      <c r="IQT27" s="14"/>
      <c r="IQU27" s="14"/>
      <c r="IQV27" s="14"/>
      <c r="IQW27" s="14"/>
      <c r="IQX27" s="14"/>
      <c r="IQY27" s="14"/>
      <c r="IQZ27" s="14"/>
      <c r="IRA27" s="14"/>
      <c r="IRB27" s="14"/>
      <c r="IRC27" s="14"/>
      <c r="IRD27" s="14"/>
      <c r="IRE27" s="14"/>
      <c r="IRF27" s="14"/>
      <c r="IRG27" s="14"/>
      <c r="IRH27" s="14"/>
      <c r="IRI27" s="14"/>
      <c r="IRJ27" s="14"/>
      <c r="IRK27" s="14"/>
      <c r="IRL27" s="14"/>
      <c r="IRM27" s="14"/>
      <c r="IRN27" s="14"/>
      <c r="IRO27" s="14"/>
      <c r="IRP27" s="14"/>
      <c r="IRQ27" s="14"/>
      <c r="IRR27" s="14"/>
      <c r="IRS27" s="14"/>
      <c r="IRT27" s="14"/>
      <c r="IRU27" s="14"/>
      <c r="IRV27" s="14"/>
      <c r="IRW27" s="14"/>
      <c r="IRX27" s="14"/>
      <c r="IRY27" s="14"/>
      <c r="IRZ27" s="14"/>
      <c r="ISA27" s="14"/>
      <c r="ISB27" s="14"/>
      <c r="ISC27" s="14"/>
      <c r="ISD27" s="14"/>
      <c r="ISE27" s="14"/>
      <c r="ISF27" s="14"/>
      <c r="ISG27" s="14"/>
      <c r="ISH27" s="14"/>
      <c r="ISI27" s="14"/>
      <c r="ISJ27" s="14"/>
      <c r="ISK27" s="14"/>
      <c r="ISL27" s="14"/>
      <c r="ISM27" s="14"/>
      <c r="ISN27" s="14"/>
      <c r="ISO27" s="14"/>
      <c r="ISP27" s="14"/>
      <c r="ISQ27" s="14"/>
      <c r="ISR27" s="14"/>
      <c r="ISS27" s="14"/>
      <c r="IST27" s="14"/>
      <c r="ISU27" s="14"/>
      <c r="ISV27" s="14"/>
      <c r="ISW27" s="14"/>
      <c r="ISX27" s="14"/>
      <c r="ISY27" s="14"/>
      <c r="ISZ27" s="14"/>
      <c r="ITA27" s="14"/>
      <c r="ITB27" s="14"/>
      <c r="ITC27" s="14"/>
      <c r="ITD27" s="14"/>
      <c r="ITE27" s="14"/>
      <c r="ITF27" s="14"/>
      <c r="ITG27" s="14"/>
      <c r="ITH27" s="14"/>
      <c r="ITI27" s="14"/>
      <c r="ITJ27" s="14"/>
      <c r="ITK27" s="14"/>
      <c r="ITL27" s="14"/>
      <c r="ITM27" s="14"/>
      <c r="ITN27" s="14"/>
      <c r="ITO27" s="14"/>
      <c r="ITP27" s="14"/>
      <c r="ITQ27" s="14"/>
      <c r="ITR27" s="14"/>
      <c r="ITS27" s="14"/>
      <c r="ITT27" s="14"/>
      <c r="ITU27" s="14"/>
      <c r="ITV27" s="14"/>
      <c r="ITW27" s="14"/>
      <c r="ITX27" s="14"/>
      <c r="ITY27" s="14"/>
      <c r="ITZ27" s="14"/>
      <c r="IUA27" s="14"/>
      <c r="IUB27" s="14"/>
      <c r="IUC27" s="14"/>
      <c r="IUD27" s="14"/>
      <c r="IUE27" s="14"/>
      <c r="IUF27" s="14"/>
      <c r="IUG27" s="14"/>
      <c r="IUH27" s="14"/>
      <c r="IUI27" s="14"/>
      <c r="IUJ27" s="14"/>
      <c r="IUK27" s="14"/>
      <c r="IUL27" s="14"/>
      <c r="IUM27" s="14"/>
      <c r="IUN27" s="14"/>
      <c r="IUO27" s="14"/>
      <c r="IUP27" s="14"/>
      <c r="IUQ27" s="14"/>
      <c r="IUR27" s="14"/>
      <c r="IUS27" s="14"/>
      <c r="IUT27" s="14"/>
      <c r="IUU27" s="14"/>
      <c r="IUV27" s="14"/>
      <c r="IUW27" s="14"/>
      <c r="IUX27" s="14"/>
      <c r="IUY27" s="14"/>
      <c r="IUZ27" s="14"/>
      <c r="IVA27" s="14"/>
      <c r="IVB27" s="14"/>
      <c r="IVC27" s="14"/>
      <c r="IVD27" s="14"/>
      <c r="IVE27" s="14"/>
      <c r="IVF27" s="14"/>
      <c r="IVG27" s="14"/>
      <c r="IVH27" s="14"/>
      <c r="IVI27" s="14"/>
      <c r="IVJ27" s="14"/>
      <c r="IVK27" s="14"/>
      <c r="IVL27" s="14"/>
      <c r="IVM27" s="14"/>
      <c r="IVN27" s="14"/>
      <c r="IVO27" s="14"/>
      <c r="IVP27" s="14"/>
      <c r="IVQ27" s="14"/>
      <c r="IVR27" s="14"/>
      <c r="IVS27" s="14"/>
      <c r="IVT27" s="14"/>
      <c r="IVU27" s="14"/>
      <c r="IVV27" s="14"/>
      <c r="IVW27" s="14"/>
      <c r="IVX27" s="14"/>
      <c r="IVY27" s="14"/>
      <c r="IVZ27" s="14"/>
      <c r="IWA27" s="14"/>
      <c r="IWB27" s="14"/>
      <c r="IWC27" s="14"/>
      <c r="IWD27" s="14"/>
      <c r="IWE27" s="14"/>
      <c r="IWF27" s="14"/>
      <c r="IWG27" s="14"/>
      <c r="IWH27" s="14"/>
      <c r="IWI27" s="14"/>
      <c r="IWJ27" s="14"/>
      <c r="IWK27" s="14"/>
      <c r="IWL27" s="14"/>
      <c r="IWM27" s="14"/>
      <c r="IWN27" s="14"/>
      <c r="IWO27" s="14"/>
      <c r="IWP27" s="14"/>
      <c r="IWQ27" s="14"/>
      <c r="IWR27" s="14"/>
      <c r="IWS27" s="14"/>
      <c r="IWT27" s="14"/>
      <c r="IWU27" s="14"/>
      <c r="IWV27" s="14"/>
      <c r="IWW27" s="14"/>
      <c r="IWX27" s="14"/>
      <c r="IWY27" s="14"/>
      <c r="IWZ27" s="14"/>
      <c r="IXA27" s="14"/>
      <c r="IXB27" s="14"/>
      <c r="IXC27" s="14"/>
      <c r="IXD27" s="14"/>
      <c r="IXE27" s="14"/>
      <c r="IXF27" s="14"/>
      <c r="IXG27" s="14"/>
      <c r="IXH27" s="14"/>
      <c r="IXI27" s="14"/>
      <c r="IXJ27" s="14"/>
      <c r="IXK27" s="14"/>
      <c r="IXL27" s="14"/>
      <c r="IXM27" s="14"/>
      <c r="IXN27" s="14"/>
      <c r="IXO27" s="14"/>
      <c r="IXP27" s="14"/>
      <c r="IXQ27" s="14"/>
      <c r="IXR27" s="14"/>
      <c r="IXS27" s="14"/>
      <c r="IXT27" s="14"/>
      <c r="IXU27" s="14"/>
      <c r="IXV27" s="14"/>
      <c r="IXW27" s="14"/>
      <c r="IXX27" s="14"/>
      <c r="IXY27" s="14"/>
      <c r="IXZ27" s="14"/>
      <c r="IYA27" s="14"/>
      <c r="IYB27" s="14"/>
      <c r="IYC27" s="14"/>
      <c r="IYD27" s="14"/>
      <c r="IYE27" s="14"/>
      <c r="IYF27" s="14"/>
      <c r="IYG27" s="14"/>
      <c r="IYH27" s="14"/>
      <c r="IYI27" s="14"/>
      <c r="IYJ27" s="14"/>
      <c r="IYK27" s="14"/>
      <c r="IYL27" s="14"/>
      <c r="IYM27" s="14"/>
      <c r="IYN27" s="14"/>
      <c r="IYO27" s="14"/>
      <c r="IYP27" s="14"/>
      <c r="IYQ27" s="14"/>
      <c r="IYR27" s="14"/>
      <c r="IYS27" s="14"/>
      <c r="IYT27" s="14"/>
      <c r="IYU27" s="14"/>
      <c r="IYV27" s="14"/>
      <c r="IYW27" s="14"/>
      <c r="IYX27" s="14"/>
      <c r="IYY27" s="14"/>
      <c r="IYZ27" s="14"/>
      <c r="IZA27" s="14"/>
      <c r="IZB27" s="14"/>
      <c r="IZC27" s="14"/>
      <c r="IZD27" s="14"/>
      <c r="IZE27" s="14"/>
      <c r="IZF27" s="14"/>
      <c r="IZG27" s="14"/>
      <c r="IZH27" s="14"/>
      <c r="IZI27" s="14"/>
      <c r="IZJ27" s="14"/>
      <c r="IZK27" s="14"/>
      <c r="IZL27" s="14"/>
      <c r="IZM27" s="14"/>
      <c r="IZN27" s="14"/>
      <c r="IZO27" s="14"/>
      <c r="IZP27" s="14"/>
      <c r="IZQ27" s="14"/>
      <c r="IZR27" s="14"/>
      <c r="IZS27" s="14"/>
      <c r="IZT27" s="14"/>
      <c r="IZU27" s="14"/>
      <c r="IZV27" s="14"/>
      <c r="IZW27" s="14"/>
      <c r="IZX27" s="14"/>
      <c r="IZY27" s="14"/>
      <c r="IZZ27" s="14"/>
      <c r="JAA27" s="14"/>
      <c r="JAB27" s="14"/>
      <c r="JAC27" s="14"/>
      <c r="JAD27" s="14"/>
      <c r="JAE27" s="14"/>
      <c r="JAF27" s="14"/>
      <c r="JAG27" s="14"/>
      <c r="JAH27" s="14"/>
      <c r="JAI27" s="14"/>
      <c r="JAJ27" s="14"/>
      <c r="JAK27" s="14"/>
      <c r="JAL27" s="14"/>
      <c r="JAM27" s="14"/>
      <c r="JAN27" s="14"/>
      <c r="JAO27" s="14"/>
      <c r="JAP27" s="14"/>
      <c r="JAQ27" s="14"/>
      <c r="JAR27" s="14"/>
      <c r="JAS27" s="14"/>
      <c r="JAT27" s="14"/>
      <c r="JAU27" s="14"/>
      <c r="JAV27" s="14"/>
      <c r="JAW27" s="14"/>
      <c r="JAX27" s="14"/>
      <c r="JAY27" s="14"/>
      <c r="JAZ27" s="14"/>
      <c r="JBA27" s="14"/>
      <c r="JBB27" s="14"/>
      <c r="JBC27" s="14"/>
      <c r="JBD27" s="14"/>
      <c r="JBE27" s="14"/>
      <c r="JBF27" s="14"/>
      <c r="JBG27" s="14"/>
      <c r="JBH27" s="14"/>
      <c r="JBI27" s="14"/>
      <c r="JBJ27" s="14"/>
      <c r="JBK27" s="14"/>
      <c r="JBL27" s="14"/>
      <c r="JBM27" s="14"/>
      <c r="JBN27" s="14"/>
      <c r="JBO27" s="14"/>
      <c r="JBP27" s="14"/>
      <c r="JBQ27" s="14"/>
      <c r="JBR27" s="14"/>
      <c r="JBS27" s="14"/>
      <c r="JBT27" s="14"/>
      <c r="JBU27" s="14"/>
      <c r="JBV27" s="14"/>
      <c r="JBW27" s="14"/>
      <c r="JBX27" s="14"/>
      <c r="JBY27" s="14"/>
      <c r="JBZ27" s="14"/>
      <c r="JCA27" s="14"/>
      <c r="JCB27" s="14"/>
      <c r="JCC27" s="14"/>
      <c r="JCD27" s="14"/>
      <c r="JCE27" s="14"/>
      <c r="JCF27" s="14"/>
      <c r="JCG27" s="14"/>
      <c r="JCH27" s="14"/>
      <c r="JCI27" s="14"/>
      <c r="JCJ27" s="14"/>
      <c r="JCK27" s="14"/>
      <c r="JCL27" s="14"/>
      <c r="JCM27" s="14"/>
      <c r="JCN27" s="14"/>
      <c r="JCO27" s="14"/>
      <c r="JCP27" s="14"/>
      <c r="JCQ27" s="14"/>
      <c r="JCR27" s="14"/>
      <c r="JCS27" s="14"/>
      <c r="JCT27" s="14"/>
      <c r="JCU27" s="14"/>
      <c r="JCV27" s="14"/>
      <c r="JCW27" s="14"/>
      <c r="JCX27" s="14"/>
      <c r="JCY27" s="14"/>
      <c r="JCZ27" s="14"/>
      <c r="JDA27" s="14"/>
      <c r="JDB27" s="14"/>
      <c r="JDC27" s="14"/>
      <c r="JDD27" s="14"/>
      <c r="JDE27" s="14"/>
      <c r="JDF27" s="14"/>
      <c r="JDG27" s="14"/>
      <c r="JDH27" s="14"/>
      <c r="JDI27" s="14"/>
      <c r="JDJ27" s="14"/>
      <c r="JDK27" s="14"/>
      <c r="JDL27" s="14"/>
      <c r="JDM27" s="14"/>
      <c r="JDN27" s="14"/>
      <c r="JDO27" s="14"/>
      <c r="JDP27" s="14"/>
      <c r="JDQ27" s="14"/>
      <c r="JDR27" s="14"/>
      <c r="JDS27" s="14"/>
      <c r="JDT27" s="14"/>
      <c r="JDU27" s="14"/>
      <c r="JDV27" s="14"/>
      <c r="JDW27" s="14"/>
      <c r="JDX27" s="14"/>
      <c r="JDY27" s="14"/>
      <c r="JDZ27" s="14"/>
      <c r="JEA27" s="14"/>
      <c r="JEB27" s="14"/>
      <c r="JEC27" s="14"/>
      <c r="JED27" s="14"/>
      <c r="JEE27" s="14"/>
      <c r="JEF27" s="14"/>
      <c r="JEG27" s="14"/>
      <c r="JEH27" s="14"/>
      <c r="JEI27" s="14"/>
      <c r="JEJ27" s="14"/>
      <c r="JEK27" s="14"/>
      <c r="JEL27" s="14"/>
      <c r="JEM27" s="14"/>
      <c r="JEN27" s="14"/>
      <c r="JEO27" s="14"/>
      <c r="JEP27" s="14"/>
      <c r="JEQ27" s="14"/>
      <c r="JER27" s="14"/>
      <c r="JES27" s="14"/>
      <c r="JET27" s="14"/>
      <c r="JEU27" s="14"/>
      <c r="JEV27" s="14"/>
      <c r="JEW27" s="14"/>
      <c r="JEX27" s="14"/>
      <c r="JEY27" s="14"/>
      <c r="JEZ27" s="14"/>
      <c r="JFA27" s="14"/>
      <c r="JFB27" s="14"/>
      <c r="JFC27" s="14"/>
      <c r="JFD27" s="14"/>
      <c r="JFE27" s="14"/>
      <c r="JFF27" s="14"/>
      <c r="JFG27" s="14"/>
      <c r="JFH27" s="14"/>
      <c r="JFI27" s="14"/>
      <c r="JFJ27" s="14"/>
      <c r="JFK27" s="14"/>
      <c r="JFL27" s="14"/>
      <c r="JFM27" s="14"/>
      <c r="JFN27" s="14"/>
      <c r="JFO27" s="14"/>
      <c r="JFP27" s="14"/>
      <c r="JFQ27" s="14"/>
      <c r="JFR27" s="14"/>
      <c r="JFS27" s="14"/>
      <c r="JFT27" s="14"/>
      <c r="JFU27" s="14"/>
      <c r="JFV27" s="14"/>
      <c r="JFW27" s="14"/>
      <c r="JFX27" s="14"/>
      <c r="JFY27" s="14"/>
      <c r="JFZ27" s="14"/>
      <c r="JGA27" s="14"/>
      <c r="JGB27" s="14"/>
      <c r="JGC27" s="14"/>
      <c r="JGD27" s="14"/>
      <c r="JGE27" s="14"/>
      <c r="JGF27" s="14"/>
      <c r="JGG27" s="14"/>
      <c r="JGH27" s="14"/>
      <c r="JGI27" s="14"/>
      <c r="JGJ27" s="14"/>
      <c r="JGK27" s="14"/>
      <c r="JGL27" s="14"/>
      <c r="JGM27" s="14"/>
      <c r="JGN27" s="14"/>
      <c r="JGO27" s="14"/>
      <c r="JGP27" s="14"/>
      <c r="JGQ27" s="14"/>
      <c r="JGR27" s="14"/>
      <c r="JGS27" s="14"/>
      <c r="JGT27" s="14"/>
      <c r="JGU27" s="14"/>
      <c r="JGV27" s="14"/>
      <c r="JGW27" s="14"/>
      <c r="JGX27" s="14"/>
      <c r="JGY27" s="14"/>
      <c r="JGZ27" s="14"/>
      <c r="JHA27" s="14"/>
      <c r="JHB27" s="14"/>
      <c r="JHC27" s="14"/>
      <c r="JHD27" s="14"/>
      <c r="JHE27" s="14"/>
      <c r="JHF27" s="14"/>
      <c r="JHG27" s="14"/>
      <c r="JHH27" s="14"/>
      <c r="JHI27" s="14"/>
      <c r="JHJ27" s="14"/>
      <c r="JHK27" s="14"/>
      <c r="JHL27" s="14"/>
      <c r="JHM27" s="14"/>
      <c r="JHN27" s="14"/>
      <c r="JHO27" s="14"/>
      <c r="JHP27" s="14"/>
      <c r="JHQ27" s="14"/>
      <c r="JHR27" s="14"/>
      <c r="JHS27" s="14"/>
      <c r="JHT27" s="14"/>
      <c r="JHU27" s="14"/>
      <c r="JHV27" s="14"/>
      <c r="JHW27" s="14"/>
      <c r="JHX27" s="14"/>
      <c r="JHY27" s="14"/>
      <c r="JHZ27" s="14"/>
      <c r="JIA27" s="14"/>
      <c r="JIB27" s="14"/>
      <c r="JIC27" s="14"/>
      <c r="JID27" s="14"/>
      <c r="JIE27" s="14"/>
      <c r="JIF27" s="14"/>
      <c r="JIG27" s="14"/>
      <c r="JIH27" s="14"/>
      <c r="JII27" s="14"/>
      <c r="JIJ27" s="14"/>
      <c r="JIK27" s="14"/>
      <c r="JIL27" s="14"/>
      <c r="JIM27" s="14"/>
      <c r="JIN27" s="14"/>
      <c r="JIO27" s="14"/>
      <c r="JIP27" s="14"/>
      <c r="JIQ27" s="14"/>
      <c r="JIR27" s="14"/>
      <c r="JIS27" s="14"/>
      <c r="JIT27" s="14"/>
      <c r="JIU27" s="14"/>
      <c r="JIV27" s="14"/>
      <c r="JIW27" s="14"/>
      <c r="JIX27" s="14"/>
      <c r="JIY27" s="14"/>
      <c r="JIZ27" s="14"/>
      <c r="JJA27" s="14"/>
      <c r="JJB27" s="14"/>
      <c r="JJC27" s="14"/>
      <c r="JJD27" s="14"/>
      <c r="JJE27" s="14"/>
      <c r="JJF27" s="14"/>
      <c r="JJG27" s="14"/>
      <c r="JJH27" s="14"/>
      <c r="JJI27" s="14"/>
      <c r="JJJ27" s="14"/>
      <c r="JJK27" s="14"/>
      <c r="JJL27" s="14"/>
      <c r="JJM27" s="14"/>
      <c r="JJN27" s="14"/>
      <c r="JJO27" s="14"/>
      <c r="JJP27" s="14"/>
      <c r="JJQ27" s="14"/>
      <c r="JJR27" s="14"/>
      <c r="JJS27" s="14"/>
      <c r="JJT27" s="14"/>
      <c r="JJU27" s="14"/>
      <c r="JJV27" s="14"/>
      <c r="JJW27" s="14"/>
      <c r="JJX27" s="14"/>
      <c r="JJY27" s="14"/>
      <c r="JJZ27" s="14"/>
      <c r="JKA27" s="14"/>
      <c r="JKB27" s="14"/>
      <c r="JKC27" s="14"/>
      <c r="JKD27" s="14"/>
      <c r="JKE27" s="14"/>
      <c r="JKF27" s="14"/>
      <c r="JKG27" s="14"/>
      <c r="JKH27" s="14"/>
      <c r="JKI27" s="14"/>
      <c r="JKJ27" s="14"/>
      <c r="JKK27" s="14"/>
      <c r="JKL27" s="14"/>
      <c r="JKM27" s="14"/>
      <c r="JKN27" s="14"/>
      <c r="JKO27" s="14"/>
      <c r="JKP27" s="14"/>
      <c r="JKQ27" s="14"/>
      <c r="JKR27" s="14"/>
      <c r="JKS27" s="14"/>
      <c r="JKT27" s="14"/>
      <c r="JKU27" s="14"/>
      <c r="JKV27" s="14"/>
      <c r="JKW27" s="14"/>
      <c r="JKX27" s="14"/>
      <c r="JKY27" s="14"/>
      <c r="JKZ27" s="14"/>
      <c r="JLA27" s="14"/>
      <c r="JLB27" s="14"/>
      <c r="JLC27" s="14"/>
      <c r="JLD27" s="14"/>
      <c r="JLE27" s="14"/>
      <c r="JLF27" s="14"/>
      <c r="JLG27" s="14"/>
      <c r="JLH27" s="14"/>
      <c r="JLI27" s="14"/>
      <c r="JLJ27" s="14"/>
      <c r="JLK27" s="14"/>
      <c r="JLL27" s="14"/>
      <c r="JLM27" s="14"/>
      <c r="JLN27" s="14"/>
      <c r="JLO27" s="14"/>
      <c r="JLP27" s="14"/>
      <c r="JLQ27" s="14"/>
      <c r="JLR27" s="14"/>
      <c r="JLS27" s="14"/>
      <c r="JLT27" s="14"/>
      <c r="JLU27" s="14"/>
      <c r="JLV27" s="14"/>
      <c r="JLW27" s="14"/>
      <c r="JLX27" s="14"/>
      <c r="JLY27" s="14"/>
      <c r="JLZ27" s="14"/>
      <c r="JMA27" s="14"/>
      <c r="JMB27" s="14"/>
      <c r="JMC27" s="14"/>
      <c r="JMD27" s="14"/>
      <c r="JME27" s="14"/>
      <c r="JMF27" s="14"/>
      <c r="JMG27" s="14"/>
      <c r="JMH27" s="14"/>
      <c r="JMI27" s="14"/>
      <c r="JMJ27" s="14"/>
      <c r="JMK27" s="14"/>
      <c r="JML27" s="14"/>
      <c r="JMM27" s="14"/>
      <c r="JMN27" s="14"/>
      <c r="JMO27" s="14"/>
      <c r="JMP27" s="14"/>
      <c r="JMQ27" s="14"/>
      <c r="JMR27" s="14"/>
      <c r="JMS27" s="14"/>
      <c r="JMT27" s="14"/>
      <c r="JMU27" s="14"/>
      <c r="JMV27" s="14"/>
      <c r="JMW27" s="14"/>
      <c r="JMX27" s="14"/>
      <c r="JMY27" s="14"/>
      <c r="JMZ27" s="14"/>
      <c r="JNA27" s="14"/>
      <c r="JNB27" s="14"/>
      <c r="JNC27" s="14"/>
      <c r="JND27" s="14"/>
      <c r="JNE27" s="14"/>
      <c r="JNF27" s="14"/>
      <c r="JNG27" s="14"/>
      <c r="JNH27" s="14"/>
      <c r="JNI27" s="14"/>
      <c r="JNJ27" s="14"/>
      <c r="JNK27" s="14"/>
      <c r="JNL27" s="14"/>
      <c r="JNM27" s="14"/>
      <c r="JNN27" s="14"/>
      <c r="JNO27" s="14"/>
      <c r="JNP27" s="14"/>
      <c r="JNQ27" s="14"/>
      <c r="JNR27" s="14"/>
      <c r="JNS27" s="14"/>
      <c r="JNT27" s="14"/>
      <c r="JNU27" s="14"/>
      <c r="JNV27" s="14"/>
      <c r="JNW27" s="14"/>
      <c r="JNX27" s="14"/>
      <c r="JNY27" s="14"/>
      <c r="JNZ27" s="14"/>
      <c r="JOA27" s="14"/>
      <c r="JOB27" s="14"/>
      <c r="JOC27" s="14"/>
      <c r="JOD27" s="14"/>
      <c r="JOE27" s="14"/>
      <c r="JOF27" s="14"/>
      <c r="JOG27" s="14"/>
      <c r="JOH27" s="14"/>
      <c r="JOI27" s="14"/>
      <c r="JOJ27" s="14"/>
      <c r="JOK27" s="14"/>
      <c r="JOL27" s="14"/>
      <c r="JOM27" s="14"/>
      <c r="JON27" s="14"/>
      <c r="JOO27" s="14"/>
      <c r="JOP27" s="14"/>
      <c r="JOQ27" s="14"/>
      <c r="JOR27" s="14"/>
      <c r="JOS27" s="14"/>
      <c r="JOT27" s="14"/>
      <c r="JOU27" s="14"/>
      <c r="JOV27" s="14"/>
      <c r="JOW27" s="14"/>
      <c r="JOX27" s="14"/>
      <c r="JOY27" s="14"/>
      <c r="JOZ27" s="14"/>
      <c r="JPA27" s="14"/>
      <c r="JPB27" s="14"/>
      <c r="JPC27" s="14"/>
      <c r="JPD27" s="14"/>
      <c r="JPE27" s="14"/>
      <c r="JPF27" s="14"/>
      <c r="JPG27" s="14"/>
      <c r="JPH27" s="14"/>
      <c r="JPI27" s="14"/>
      <c r="JPJ27" s="14"/>
      <c r="JPK27" s="14"/>
      <c r="JPL27" s="14"/>
      <c r="JPM27" s="14"/>
      <c r="JPN27" s="14"/>
      <c r="JPO27" s="14"/>
      <c r="JPP27" s="14"/>
      <c r="JPQ27" s="14"/>
      <c r="JPR27" s="14"/>
      <c r="JPS27" s="14"/>
      <c r="JPT27" s="14"/>
      <c r="JPU27" s="14"/>
      <c r="JPV27" s="14"/>
      <c r="JPW27" s="14"/>
      <c r="JPX27" s="14"/>
      <c r="JPY27" s="14"/>
      <c r="JPZ27" s="14"/>
      <c r="JQA27" s="14"/>
      <c r="JQB27" s="14"/>
      <c r="JQC27" s="14"/>
      <c r="JQD27" s="14"/>
      <c r="JQE27" s="14"/>
      <c r="JQF27" s="14"/>
      <c r="JQG27" s="14"/>
      <c r="JQH27" s="14"/>
      <c r="JQI27" s="14"/>
      <c r="JQJ27" s="14"/>
      <c r="JQK27" s="14"/>
      <c r="JQL27" s="14"/>
      <c r="JQM27" s="14"/>
      <c r="JQN27" s="14"/>
      <c r="JQO27" s="14"/>
      <c r="JQP27" s="14"/>
      <c r="JQQ27" s="14"/>
      <c r="JQR27" s="14"/>
      <c r="JQS27" s="14"/>
      <c r="JQT27" s="14"/>
      <c r="JQU27" s="14"/>
      <c r="JQV27" s="14"/>
      <c r="JQW27" s="14"/>
      <c r="JQX27" s="14"/>
      <c r="JQY27" s="14"/>
      <c r="JQZ27" s="14"/>
      <c r="JRA27" s="14"/>
      <c r="JRB27" s="14"/>
      <c r="JRC27" s="14"/>
      <c r="JRD27" s="14"/>
      <c r="JRE27" s="14"/>
      <c r="JRF27" s="14"/>
      <c r="JRG27" s="14"/>
      <c r="JRH27" s="14"/>
      <c r="JRI27" s="14"/>
      <c r="JRJ27" s="14"/>
      <c r="JRK27" s="14"/>
      <c r="JRL27" s="14"/>
      <c r="JRM27" s="14"/>
      <c r="JRN27" s="14"/>
      <c r="JRO27" s="14"/>
      <c r="JRP27" s="14"/>
      <c r="JRQ27" s="14"/>
      <c r="JRR27" s="14"/>
      <c r="JRS27" s="14"/>
      <c r="JRT27" s="14"/>
      <c r="JRU27" s="14"/>
      <c r="JRV27" s="14"/>
      <c r="JRW27" s="14"/>
      <c r="JRX27" s="14"/>
      <c r="JRY27" s="14"/>
      <c r="JRZ27" s="14"/>
      <c r="JSA27" s="14"/>
      <c r="JSB27" s="14"/>
      <c r="JSC27" s="14"/>
      <c r="JSD27" s="14"/>
      <c r="JSE27" s="14"/>
      <c r="JSF27" s="14"/>
      <c r="JSG27" s="14"/>
      <c r="JSH27" s="14"/>
      <c r="JSI27" s="14"/>
      <c r="JSJ27" s="14"/>
      <c r="JSK27" s="14"/>
      <c r="JSL27" s="14"/>
      <c r="JSM27" s="14"/>
      <c r="JSN27" s="14"/>
      <c r="JSO27" s="14"/>
      <c r="JSP27" s="14"/>
      <c r="JSQ27" s="14"/>
      <c r="JSR27" s="14"/>
      <c r="JSS27" s="14"/>
      <c r="JST27" s="14"/>
      <c r="JSU27" s="14"/>
      <c r="JSV27" s="14"/>
      <c r="JSW27" s="14"/>
      <c r="JSX27" s="14"/>
      <c r="JSY27" s="14"/>
      <c r="JSZ27" s="14"/>
      <c r="JTA27" s="14"/>
      <c r="JTB27" s="14"/>
      <c r="JTC27" s="14"/>
      <c r="JTD27" s="14"/>
      <c r="JTE27" s="14"/>
      <c r="JTF27" s="14"/>
      <c r="JTG27" s="14"/>
      <c r="JTH27" s="14"/>
      <c r="JTI27" s="14"/>
      <c r="JTJ27" s="14"/>
      <c r="JTK27" s="14"/>
      <c r="JTL27" s="14"/>
      <c r="JTM27" s="14"/>
      <c r="JTN27" s="14"/>
      <c r="JTO27" s="14"/>
      <c r="JTP27" s="14"/>
      <c r="JTQ27" s="14"/>
      <c r="JTR27" s="14"/>
      <c r="JTS27" s="14"/>
      <c r="JTT27" s="14"/>
      <c r="JTU27" s="14"/>
      <c r="JTV27" s="14"/>
      <c r="JTW27" s="14"/>
      <c r="JTX27" s="14"/>
      <c r="JTY27" s="14"/>
      <c r="JTZ27" s="14"/>
      <c r="JUA27" s="14"/>
      <c r="JUB27" s="14"/>
      <c r="JUC27" s="14"/>
      <c r="JUD27" s="14"/>
      <c r="JUE27" s="14"/>
      <c r="JUF27" s="14"/>
      <c r="JUG27" s="14"/>
      <c r="JUH27" s="14"/>
      <c r="JUI27" s="14"/>
      <c r="JUJ27" s="14"/>
      <c r="JUK27" s="14"/>
      <c r="JUL27" s="14"/>
      <c r="JUM27" s="14"/>
      <c r="JUN27" s="14"/>
      <c r="JUO27" s="14"/>
      <c r="JUP27" s="14"/>
      <c r="JUQ27" s="14"/>
      <c r="JUR27" s="14"/>
      <c r="JUS27" s="14"/>
      <c r="JUT27" s="14"/>
      <c r="JUU27" s="14"/>
      <c r="JUV27" s="14"/>
      <c r="JUW27" s="14"/>
      <c r="JUX27" s="14"/>
      <c r="JUY27" s="14"/>
      <c r="JUZ27" s="14"/>
      <c r="JVA27" s="14"/>
      <c r="JVB27" s="14"/>
      <c r="JVC27" s="14"/>
      <c r="JVD27" s="14"/>
      <c r="JVE27" s="14"/>
      <c r="JVF27" s="14"/>
      <c r="JVG27" s="14"/>
      <c r="JVH27" s="14"/>
      <c r="JVI27" s="14"/>
      <c r="JVJ27" s="14"/>
      <c r="JVK27" s="14"/>
      <c r="JVL27" s="14"/>
      <c r="JVM27" s="14"/>
      <c r="JVN27" s="14"/>
      <c r="JVO27" s="14"/>
      <c r="JVP27" s="14"/>
      <c r="JVQ27" s="14"/>
      <c r="JVR27" s="14"/>
      <c r="JVS27" s="14"/>
      <c r="JVT27" s="14"/>
      <c r="JVU27" s="14"/>
      <c r="JVV27" s="14"/>
      <c r="JVW27" s="14"/>
      <c r="JVX27" s="14"/>
      <c r="JVY27" s="14"/>
      <c r="JVZ27" s="14"/>
      <c r="JWA27" s="14"/>
      <c r="JWB27" s="14"/>
      <c r="JWC27" s="14"/>
      <c r="JWD27" s="14"/>
      <c r="JWE27" s="14"/>
      <c r="JWF27" s="14"/>
      <c r="JWG27" s="14"/>
      <c r="JWH27" s="14"/>
      <c r="JWI27" s="14"/>
      <c r="JWJ27" s="14"/>
      <c r="JWK27" s="14"/>
      <c r="JWL27" s="14"/>
      <c r="JWM27" s="14"/>
      <c r="JWN27" s="14"/>
      <c r="JWO27" s="14"/>
      <c r="JWP27" s="14"/>
      <c r="JWQ27" s="14"/>
      <c r="JWR27" s="14"/>
      <c r="JWS27" s="14"/>
      <c r="JWT27" s="14"/>
      <c r="JWU27" s="14"/>
      <c r="JWV27" s="14"/>
      <c r="JWW27" s="14"/>
      <c r="JWX27" s="14"/>
      <c r="JWY27" s="14"/>
      <c r="JWZ27" s="14"/>
      <c r="JXA27" s="14"/>
      <c r="JXB27" s="14"/>
      <c r="JXC27" s="14"/>
      <c r="JXD27" s="14"/>
      <c r="JXE27" s="14"/>
      <c r="JXF27" s="14"/>
      <c r="JXG27" s="14"/>
      <c r="JXH27" s="14"/>
      <c r="JXI27" s="14"/>
      <c r="JXJ27" s="14"/>
      <c r="JXK27" s="14"/>
      <c r="JXL27" s="14"/>
      <c r="JXM27" s="14"/>
      <c r="JXN27" s="14"/>
      <c r="JXO27" s="14"/>
      <c r="JXP27" s="14"/>
      <c r="JXQ27" s="14"/>
      <c r="JXR27" s="14"/>
      <c r="JXS27" s="14"/>
      <c r="JXT27" s="14"/>
      <c r="JXU27" s="14"/>
      <c r="JXV27" s="14"/>
      <c r="JXW27" s="14"/>
      <c r="JXX27" s="14"/>
      <c r="JXY27" s="14"/>
      <c r="JXZ27" s="14"/>
      <c r="JYA27" s="14"/>
      <c r="JYB27" s="14"/>
      <c r="JYC27" s="14"/>
      <c r="JYD27" s="14"/>
      <c r="JYE27" s="14"/>
      <c r="JYF27" s="14"/>
      <c r="JYG27" s="14"/>
      <c r="JYH27" s="14"/>
      <c r="JYI27" s="14"/>
      <c r="JYJ27" s="14"/>
      <c r="JYK27" s="14"/>
      <c r="JYL27" s="14"/>
      <c r="JYM27" s="14"/>
      <c r="JYN27" s="14"/>
      <c r="JYO27" s="14"/>
      <c r="JYP27" s="14"/>
      <c r="JYQ27" s="14"/>
      <c r="JYR27" s="14"/>
      <c r="JYS27" s="14"/>
      <c r="JYT27" s="14"/>
      <c r="JYU27" s="14"/>
      <c r="JYV27" s="14"/>
      <c r="JYW27" s="14"/>
      <c r="JYX27" s="14"/>
      <c r="JYY27" s="14"/>
      <c r="JYZ27" s="14"/>
      <c r="JZA27" s="14"/>
      <c r="JZB27" s="14"/>
      <c r="JZC27" s="14"/>
      <c r="JZD27" s="14"/>
      <c r="JZE27" s="14"/>
      <c r="JZF27" s="14"/>
      <c r="JZG27" s="14"/>
      <c r="JZH27" s="14"/>
      <c r="JZI27" s="14"/>
      <c r="JZJ27" s="14"/>
      <c r="JZK27" s="14"/>
      <c r="JZL27" s="14"/>
      <c r="JZM27" s="14"/>
      <c r="JZN27" s="14"/>
      <c r="JZO27" s="14"/>
      <c r="JZP27" s="14"/>
      <c r="JZQ27" s="14"/>
      <c r="JZR27" s="14"/>
      <c r="JZS27" s="14"/>
      <c r="JZT27" s="14"/>
      <c r="JZU27" s="14"/>
      <c r="JZV27" s="14"/>
      <c r="JZW27" s="14"/>
      <c r="JZX27" s="14"/>
      <c r="JZY27" s="14"/>
      <c r="JZZ27" s="14"/>
      <c r="KAA27" s="14"/>
      <c r="KAB27" s="14"/>
      <c r="KAC27" s="14"/>
      <c r="KAD27" s="14"/>
      <c r="KAE27" s="14"/>
      <c r="KAF27" s="14"/>
      <c r="KAG27" s="14"/>
      <c r="KAH27" s="14"/>
      <c r="KAI27" s="14"/>
      <c r="KAJ27" s="14"/>
      <c r="KAK27" s="14"/>
      <c r="KAL27" s="14"/>
      <c r="KAM27" s="14"/>
      <c r="KAN27" s="14"/>
      <c r="KAO27" s="14"/>
      <c r="KAP27" s="14"/>
      <c r="KAQ27" s="14"/>
      <c r="KAR27" s="14"/>
      <c r="KAS27" s="14"/>
      <c r="KAT27" s="14"/>
      <c r="KAU27" s="14"/>
      <c r="KAV27" s="14"/>
      <c r="KAW27" s="14"/>
      <c r="KAX27" s="14"/>
      <c r="KAY27" s="14"/>
      <c r="KAZ27" s="14"/>
      <c r="KBA27" s="14"/>
      <c r="KBB27" s="14"/>
      <c r="KBC27" s="14"/>
      <c r="KBD27" s="14"/>
      <c r="KBE27" s="14"/>
      <c r="KBF27" s="14"/>
      <c r="KBG27" s="14"/>
      <c r="KBH27" s="14"/>
      <c r="KBI27" s="14"/>
      <c r="KBJ27" s="14"/>
      <c r="KBK27" s="14"/>
      <c r="KBL27" s="14"/>
      <c r="KBM27" s="14"/>
      <c r="KBN27" s="14"/>
      <c r="KBO27" s="14"/>
      <c r="KBP27" s="14"/>
      <c r="KBQ27" s="14"/>
      <c r="KBR27" s="14"/>
      <c r="KBS27" s="14"/>
      <c r="KBT27" s="14"/>
      <c r="KBU27" s="14"/>
      <c r="KBV27" s="14"/>
      <c r="KBW27" s="14"/>
      <c r="KBX27" s="14"/>
      <c r="KBY27" s="14"/>
      <c r="KBZ27" s="14"/>
      <c r="KCA27" s="14"/>
      <c r="KCB27" s="14"/>
      <c r="KCC27" s="14"/>
      <c r="KCD27" s="14"/>
      <c r="KCE27" s="14"/>
      <c r="KCF27" s="14"/>
      <c r="KCG27" s="14"/>
      <c r="KCH27" s="14"/>
      <c r="KCI27" s="14"/>
      <c r="KCJ27" s="14"/>
      <c r="KCK27" s="14"/>
      <c r="KCL27" s="14"/>
      <c r="KCM27" s="14"/>
      <c r="KCN27" s="14"/>
      <c r="KCO27" s="14"/>
      <c r="KCP27" s="14"/>
      <c r="KCQ27" s="14"/>
      <c r="KCR27" s="14"/>
      <c r="KCS27" s="14"/>
      <c r="KCT27" s="14"/>
      <c r="KCU27" s="14"/>
      <c r="KCV27" s="14"/>
      <c r="KCW27" s="14"/>
      <c r="KCX27" s="14"/>
      <c r="KCY27" s="14"/>
      <c r="KCZ27" s="14"/>
      <c r="KDA27" s="14"/>
      <c r="KDB27" s="14"/>
      <c r="KDC27" s="14"/>
      <c r="KDD27" s="14"/>
      <c r="KDE27" s="14"/>
      <c r="KDF27" s="14"/>
      <c r="KDG27" s="14"/>
      <c r="KDH27" s="14"/>
      <c r="KDI27" s="14"/>
      <c r="KDJ27" s="14"/>
      <c r="KDK27" s="14"/>
      <c r="KDL27" s="14"/>
      <c r="KDM27" s="14"/>
      <c r="KDN27" s="14"/>
      <c r="KDO27" s="14"/>
      <c r="KDP27" s="14"/>
      <c r="KDQ27" s="14"/>
      <c r="KDR27" s="14"/>
      <c r="KDS27" s="14"/>
      <c r="KDT27" s="14"/>
      <c r="KDU27" s="14"/>
      <c r="KDV27" s="14"/>
      <c r="KDW27" s="14"/>
      <c r="KDX27" s="14"/>
      <c r="KDY27" s="14"/>
      <c r="KDZ27" s="14"/>
      <c r="KEA27" s="14"/>
      <c r="KEB27" s="14"/>
      <c r="KEC27" s="14"/>
      <c r="KED27" s="14"/>
      <c r="KEE27" s="14"/>
      <c r="KEF27" s="14"/>
      <c r="KEG27" s="14"/>
      <c r="KEH27" s="14"/>
      <c r="KEI27" s="14"/>
      <c r="KEJ27" s="14"/>
      <c r="KEK27" s="14"/>
      <c r="KEL27" s="14"/>
      <c r="KEM27" s="14"/>
      <c r="KEN27" s="14"/>
      <c r="KEO27" s="14"/>
      <c r="KEP27" s="14"/>
      <c r="KEQ27" s="14"/>
      <c r="KER27" s="14"/>
      <c r="KES27" s="14"/>
      <c r="KET27" s="14"/>
      <c r="KEU27" s="14"/>
      <c r="KEV27" s="14"/>
      <c r="KEW27" s="14"/>
      <c r="KEX27" s="14"/>
      <c r="KEY27" s="14"/>
      <c r="KEZ27" s="14"/>
      <c r="KFA27" s="14"/>
      <c r="KFB27" s="14"/>
      <c r="KFC27" s="14"/>
      <c r="KFD27" s="14"/>
      <c r="KFE27" s="14"/>
      <c r="KFF27" s="14"/>
      <c r="KFG27" s="14"/>
      <c r="KFH27" s="14"/>
      <c r="KFI27" s="14"/>
      <c r="KFJ27" s="14"/>
      <c r="KFK27" s="14"/>
      <c r="KFL27" s="14"/>
      <c r="KFM27" s="14"/>
      <c r="KFN27" s="14"/>
      <c r="KFO27" s="14"/>
      <c r="KFP27" s="14"/>
      <c r="KFQ27" s="14"/>
      <c r="KFR27" s="14"/>
      <c r="KFS27" s="14"/>
      <c r="KFT27" s="14"/>
      <c r="KFU27" s="14"/>
      <c r="KFV27" s="14"/>
      <c r="KFW27" s="14"/>
      <c r="KFX27" s="14"/>
      <c r="KFY27" s="14"/>
      <c r="KFZ27" s="14"/>
      <c r="KGA27" s="14"/>
      <c r="KGB27" s="14"/>
      <c r="KGC27" s="14"/>
      <c r="KGD27" s="14"/>
      <c r="KGE27" s="14"/>
      <c r="KGF27" s="14"/>
      <c r="KGG27" s="14"/>
      <c r="KGH27" s="14"/>
      <c r="KGI27" s="14"/>
      <c r="KGJ27" s="14"/>
      <c r="KGK27" s="14"/>
      <c r="KGL27" s="14"/>
      <c r="KGM27" s="14"/>
      <c r="KGN27" s="14"/>
      <c r="KGO27" s="14"/>
      <c r="KGP27" s="14"/>
      <c r="KGQ27" s="14"/>
      <c r="KGR27" s="14"/>
      <c r="KGS27" s="14"/>
      <c r="KGT27" s="14"/>
      <c r="KGU27" s="14"/>
      <c r="KGV27" s="14"/>
      <c r="KGW27" s="14"/>
      <c r="KGX27" s="14"/>
      <c r="KGY27" s="14"/>
      <c r="KGZ27" s="14"/>
      <c r="KHA27" s="14"/>
      <c r="KHB27" s="14"/>
      <c r="KHC27" s="14"/>
      <c r="KHD27" s="14"/>
      <c r="KHE27" s="14"/>
      <c r="KHF27" s="14"/>
      <c r="KHG27" s="14"/>
      <c r="KHH27" s="14"/>
      <c r="KHI27" s="14"/>
      <c r="KHJ27" s="14"/>
      <c r="KHK27" s="14"/>
      <c r="KHL27" s="14"/>
      <c r="KHM27" s="14"/>
      <c r="KHN27" s="14"/>
      <c r="KHO27" s="14"/>
      <c r="KHP27" s="14"/>
      <c r="KHQ27" s="14"/>
      <c r="KHR27" s="14"/>
      <c r="KHS27" s="14"/>
      <c r="KHT27" s="14"/>
      <c r="KHU27" s="14"/>
      <c r="KHV27" s="14"/>
      <c r="KHW27" s="14"/>
      <c r="KHX27" s="14"/>
      <c r="KHY27" s="14"/>
      <c r="KHZ27" s="14"/>
      <c r="KIA27" s="14"/>
      <c r="KIB27" s="14"/>
      <c r="KIC27" s="14"/>
      <c r="KID27" s="14"/>
      <c r="KIE27" s="14"/>
      <c r="KIF27" s="14"/>
      <c r="KIG27" s="14"/>
      <c r="KIH27" s="14"/>
      <c r="KII27" s="14"/>
      <c r="KIJ27" s="14"/>
      <c r="KIK27" s="14"/>
      <c r="KIL27" s="14"/>
      <c r="KIM27" s="14"/>
      <c r="KIN27" s="14"/>
      <c r="KIO27" s="14"/>
      <c r="KIP27" s="14"/>
      <c r="KIQ27" s="14"/>
      <c r="KIR27" s="14"/>
      <c r="KIS27" s="14"/>
      <c r="KIT27" s="14"/>
      <c r="KIU27" s="14"/>
      <c r="KIV27" s="14"/>
      <c r="KIW27" s="14"/>
      <c r="KIX27" s="14"/>
      <c r="KIY27" s="14"/>
      <c r="KIZ27" s="14"/>
      <c r="KJA27" s="14"/>
      <c r="KJB27" s="14"/>
      <c r="KJC27" s="14"/>
      <c r="KJD27" s="14"/>
      <c r="KJE27" s="14"/>
      <c r="KJF27" s="14"/>
      <c r="KJG27" s="14"/>
      <c r="KJH27" s="14"/>
      <c r="KJI27" s="14"/>
      <c r="KJJ27" s="14"/>
      <c r="KJK27" s="14"/>
      <c r="KJL27" s="14"/>
      <c r="KJM27" s="14"/>
      <c r="KJN27" s="14"/>
      <c r="KJO27" s="14"/>
      <c r="KJP27" s="14"/>
      <c r="KJQ27" s="14"/>
      <c r="KJR27" s="14"/>
      <c r="KJS27" s="14"/>
      <c r="KJT27" s="14"/>
      <c r="KJU27" s="14"/>
      <c r="KJV27" s="14"/>
      <c r="KJW27" s="14"/>
      <c r="KJX27" s="14"/>
      <c r="KJY27" s="14"/>
      <c r="KJZ27" s="14"/>
      <c r="KKA27" s="14"/>
      <c r="KKB27" s="14"/>
      <c r="KKC27" s="14"/>
      <c r="KKD27" s="14"/>
      <c r="KKE27" s="14"/>
      <c r="KKF27" s="14"/>
      <c r="KKG27" s="14"/>
      <c r="KKH27" s="14"/>
      <c r="KKI27" s="14"/>
      <c r="KKJ27" s="14"/>
      <c r="KKK27" s="14"/>
      <c r="KKL27" s="14"/>
      <c r="KKM27" s="14"/>
      <c r="KKN27" s="14"/>
      <c r="KKO27" s="14"/>
      <c r="KKP27" s="14"/>
      <c r="KKQ27" s="14"/>
      <c r="KKR27" s="14"/>
      <c r="KKS27" s="14"/>
      <c r="KKT27" s="14"/>
      <c r="KKU27" s="14"/>
      <c r="KKV27" s="14"/>
      <c r="KKW27" s="14"/>
      <c r="KKX27" s="14"/>
      <c r="KKY27" s="14"/>
      <c r="KKZ27" s="14"/>
      <c r="KLA27" s="14"/>
      <c r="KLB27" s="14"/>
      <c r="KLC27" s="14"/>
      <c r="KLD27" s="14"/>
      <c r="KLE27" s="14"/>
      <c r="KLF27" s="14"/>
      <c r="KLG27" s="14"/>
      <c r="KLH27" s="14"/>
      <c r="KLI27" s="14"/>
      <c r="KLJ27" s="14"/>
      <c r="KLK27" s="14"/>
      <c r="KLL27" s="14"/>
      <c r="KLM27" s="14"/>
      <c r="KLN27" s="14"/>
      <c r="KLO27" s="14"/>
      <c r="KLP27" s="14"/>
      <c r="KLQ27" s="14"/>
      <c r="KLR27" s="14"/>
      <c r="KLS27" s="14"/>
      <c r="KLT27" s="14"/>
      <c r="KLU27" s="14"/>
      <c r="KLV27" s="14"/>
      <c r="KLW27" s="14"/>
      <c r="KLX27" s="14"/>
      <c r="KLY27" s="14"/>
      <c r="KLZ27" s="14"/>
      <c r="KMA27" s="14"/>
      <c r="KMB27" s="14"/>
      <c r="KMC27" s="14"/>
      <c r="KMD27" s="14"/>
      <c r="KME27" s="14"/>
      <c r="KMF27" s="14"/>
      <c r="KMG27" s="14"/>
      <c r="KMH27" s="14"/>
      <c r="KMI27" s="14"/>
      <c r="KMJ27" s="14"/>
      <c r="KMK27" s="14"/>
      <c r="KML27" s="14"/>
      <c r="KMM27" s="14"/>
      <c r="KMN27" s="14"/>
      <c r="KMO27" s="14"/>
      <c r="KMP27" s="14"/>
      <c r="KMQ27" s="14"/>
      <c r="KMR27" s="14"/>
      <c r="KMS27" s="14"/>
      <c r="KMT27" s="14"/>
      <c r="KMU27" s="14"/>
      <c r="KMV27" s="14"/>
      <c r="KMW27" s="14"/>
      <c r="KMX27" s="14"/>
      <c r="KMY27" s="14"/>
      <c r="KMZ27" s="14"/>
      <c r="KNA27" s="14"/>
      <c r="KNB27" s="14"/>
      <c r="KNC27" s="14"/>
      <c r="KND27" s="14"/>
      <c r="KNE27" s="14"/>
      <c r="KNF27" s="14"/>
      <c r="KNG27" s="14"/>
      <c r="KNH27" s="14"/>
      <c r="KNI27" s="14"/>
      <c r="KNJ27" s="14"/>
      <c r="KNK27" s="14"/>
      <c r="KNL27" s="14"/>
      <c r="KNM27" s="14"/>
      <c r="KNN27" s="14"/>
      <c r="KNO27" s="14"/>
      <c r="KNP27" s="14"/>
      <c r="KNQ27" s="14"/>
      <c r="KNR27" s="14"/>
      <c r="KNS27" s="14"/>
      <c r="KNT27" s="14"/>
      <c r="KNU27" s="14"/>
      <c r="KNV27" s="14"/>
      <c r="KNW27" s="14"/>
      <c r="KNX27" s="14"/>
      <c r="KNY27" s="14"/>
      <c r="KNZ27" s="14"/>
      <c r="KOA27" s="14"/>
      <c r="KOB27" s="14"/>
      <c r="KOC27" s="14"/>
      <c r="KOD27" s="14"/>
      <c r="KOE27" s="14"/>
      <c r="KOF27" s="14"/>
      <c r="KOG27" s="14"/>
      <c r="KOH27" s="14"/>
      <c r="KOI27" s="14"/>
      <c r="KOJ27" s="14"/>
      <c r="KOK27" s="14"/>
      <c r="KOL27" s="14"/>
      <c r="KOM27" s="14"/>
      <c r="KON27" s="14"/>
      <c r="KOO27" s="14"/>
      <c r="KOP27" s="14"/>
      <c r="KOQ27" s="14"/>
      <c r="KOR27" s="14"/>
      <c r="KOS27" s="14"/>
      <c r="KOT27" s="14"/>
      <c r="KOU27" s="14"/>
      <c r="KOV27" s="14"/>
      <c r="KOW27" s="14"/>
      <c r="KOX27" s="14"/>
      <c r="KOY27" s="14"/>
      <c r="KOZ27" s="14"/>
      <c r="KPA27" s="14"/>
      <c r="KPB27" s="14"/>
      <c r="KPC27" s="14"/>
      <c r="KPD27" s="14"/>
      <c r="KPE27" s="14"/>
      <c r="KPF27" s="14"/>
      <c r="KPG27" s="14"/>
      <c r="KPH27" s="14"/>
      <c r="KPI27" s="14"/>
      <c r="KPJ27" s="14"/>
      <c r="KPK27" s="14"/>
      <c r="KPL27" s="14"/>
      <c r="KPM27" s="14"/>
      <c r="KPN27" s="14"/>
      <c r="KPO27" s="14"/>
      <c r="KPP27" s="14"/>
      <c r="KPQ27" s="14"/>
      <c r="KPR27" s="14"/>
      <c r="KPS27" s="14"/>
      <c r="KPT27" s="14"/>
      <c r="KPU27" s="14"/>
      <c r="KPV27" s="14"/>
      <c r="KPW27" s="14"/>
      <c r="KPX27" s="14"/>
      <c r="KPY27" s="14"/>
      <c r="KPZ27" s="14"/>
      <c r="KQA27" s="14"/>
      <c r="KQB27" s="14"/>
      <c r="KQC27" s="14"/>
      <c r="KQD27" s="14"/>
      <c r="KQE27" s="14"/>
      <c r="KQF27" s="14"/>
      <c r="KQG27" s="14"/>
      <c r="KQH27" s="14"/>
      <c r="KQI27" s="14"/>
      <c r="KQJ27" s="14"/>
      <c r="KQK27" s="14"/>
      <c r="KQL27" s="14"/>
      <c r="KQM27" s="14"/>
      <c r="KQN27" s="14"/>
      <c r="KQO27" s="14"/>
      <c r="KQP27" s="14"/>
      <c r="KQQ27" s="14"/>
      <c r="KQR27" s="14"/>
      <c r="KQS27" s="14"/>
      <c r="KQT27" s="14"/>
      <c r="KQU27" s="14"/>
      <c r="KQV27" s="14"/>
      <c r="KQW27" s="14"/>
      <c r="KQX27" s="14"/>
      <c r="KQY27" s="14"/>
      <c r="KQZ27" s="14"/>
      <c r="KRA27" s="14"/>
      <c r="KRB27" s="14"/>
      <c r="KRC27" s="14"/>
      <c r="KRD27" s="14"/>
      <c r="KRE27" s="14"/>
      <c r="KRF27" s="14"/>
      <c r="KRG27" s="14"/>
      <c r="KRH27" s="14"/>
      <c r="KRI27" s="14"/>
      <c r="KRJ27" s="14"/>
      <c r="KRK27" s="14"/>
      <c r="KRL27" s="14"/>
      <c r="KRM27" s="14"/>
      <c r="KRN27" s="14"/>
      <c r="KRO27" s="14"/>
      <c r="KRP27" s="14"/>
      <c r="KRQ27" s="14"/>
      <c r="KRR27" s="14"/>
      <c r="KRS27" s="14"/>
      <c r="KRT27" s="14"/>
      <c r="KRU27" s="14"/>
      <c r="KRV27" s="14"/>
      <c r="KRW27" s="14"/>
      <c r="KRX27" s="14"/>
      <c r="KRY27" s="14"/>
      <c r="KRZ27" s="14"/>
      <c r="KSA27" s="14"/>
      <c r="KSB27" s="14"/>
      <c r="KSC27" s="14"/>
      <c r="KSD27" s="14"/>
      <c r="KSE27" s="14"/>
      <c r="KSF27" s="14"/>
      <c r="KSG27" s="14"/>
      <c r="KSH27" s="14"/>
      <c r="KSI27" s="14"/>
      <c r="KSJ27" s="14"/>
      <c r="KSK27" s="14"/>
      <c r="KSL27" s="14"/>
      <c r="KSM27" s="14"/>
      <c r="KSN27" s="14"/>
      <c r="KSO27" s="14"/>
      <c r="KSP27" s="14"/>
      <c r="KSQ27" s="14"/>
      <c r="KSR27" s="14"/>
      <c r="KSS27" s="14"/>
      <c r="KST27" s="14"/>
      <c r="KSU27" s="14"/>
      <c r="KSV27" s="14"/>
      <c r="KSW27" s="14"/>
      <c r="KSX27" s="14"/>
      <c r="KSY27" s="14"/>
      <c r="KSZ27" s="14"/>
      <c r="KTA27" s="14"/>
      <c r="KTB27" s="14"/>
      <c r="KTC27" s="14"/>
      <c r="KTD27" s="14"/>
      <c r="KTE27" s="14"/>
      <c r="KTF27" s="14"/>
      <c r="KTG27" s="14"/>
      <c r="KTH27" s="14"/>
      <c r="KTI27" s="14"/>
      <c r="KTJ27" s="14"/>
      <c r="KTK27" s="14"/>
      <c r="KTL27" s="14"/>
      <c r="KTM27" s="14"/>
      <c r="KTN27" s="14"/>
      <c r="KTO27" s="14"/>
      <c r="KTP27" s="14"/>
      <c r="KTQ27" s="14"/>
      <c r="KTR27" s="14"/>
      <c r="KTS27" s="14"/>
      <c r="KTT27" s="14"/>
      <c r="KTU27" s="14"/>
      <c r="KTV27" s="14"/>
      <c r="KTW27" s="14"/>
      <c r="KTX27" s="14"/>
      <c r="KTY27" s="14"/>
      <c r="KTZ27" s="14"/>
      <c r="KUA27" s="14"/>
      <c r="KUB27" s="14"/>
      <c r="KUC27" s="14"/>
      <c r="KUD27" s="14"/>
      <c r="KUE27" s="14"/>
      <c r="KUF27" s="14"/>
      <c r="KUG27" s="14"/>
      <c r="KUH27" s="14"/>
      <c r="KUI27" s="14"/>
      <c r="KUJ27" s="14"/>
      <c r="KUK27" s="14"/>
      <c r="KUL27" s="14"/>
      <c r="KUM27" s="14"/>
      <c r="KUN27" s="14"/>
      <c r="KUO27" s="14"/>
      <c r="KUP27" s="14"/>
      <c r="KUQ27" s="14"/>
      <c r="KUR27" s="14"/>
      <c r="KUS27" s="14"/>
      <c r="KUT27" s="14"/>
      <c r="KUU27" s="14"/>
      <c r="KUV27" s="14"/>
      <c r="KUW27" s="14"/>
      <c r="KUX27" s="14"/>
      <c r="KUY27" s="14"/>
      <c r="KUZ27" s="14"/>
      <c r="KVA27" s="14"/>
      <c r="KVB27" s="14"/>
      <c r="KVC27" s="14"/>
      <c r="KVD27" s="14"/>
      <c r="KVE27" s="14"/>
      <c r="KVF27" s="14"/>
      <c r="KVG27" s="14"/>
      <c r="KVH27" s="14"/>
      <c r="KVI27" s="14"/>
      <c r="KVJ27" s="14"/>
      <c r="KVK27" s="14"/>
      <c r="KVL27" s="14"/>
      <c r="KVM27" s="14"/>
      <c r="KVN27" s="14"/>
      <c r="KVO27" s="14"/>
      <c r="KVP27" s="14"/>
      <c r="KVQ27" s="14"/>
      <c r="KVR27" s="14"/>
      <c r="KVS27" s="14"/>
      <c r="KVT27" s="14"/>
      <c r="KVU27" s="14"/>
      <c r="KVV27" s="14"/>
      <c r="KVW27" s="14"/>
      <c r="KVX27" s="14"/>
      <c r="KVY27" s="14"/>
      <c r="KVZ27" s="14"/>
      <c r="KWA27" s="14"/>
      <c r="KWB27" s="14"/>
      <c r="KWC27" s="14"/>
      <c r="KWD27" s="14"/>
      <c r="KWE27" s="14"/>
      <c r="KWF27" s="14"/>
      <c r="KWG27" s="14"/>
      <c r="KWH27" s="14"/>
      <c r="KWI27" s="14"/>
      <c r="KWJ27" s="14"/>
      <c r="KWK27" s="14"/>
      <c r="KWL27" s="14"/>
      <c r="KWM27" s="14"/>
      <c r="KWN27" s="14"/>
      <c r="KWO27" s="14"/>
      <c r="KWP27" s="14"/>
      <c r="KWQ27" s="14"/>
      <c r="KWR27" s="14"/>
      <c r="KWS27" s="14"/>
      <c r="KWT27" s="14"/>
      <c r="KWU27" s="14"/>
      <c r="KWV27" s="14"/>
      <c r="KWW27" s="14"/>
      <c r="KWX27" s="14"/>
      <c r="KWY27" s="14"/>
      <c r="KWZ27" s="14"/>
      <c r="KXA27" s="14"/>
      <c r="KXB27" s="14"/>
      <c r="KXC27" s="14"/>
      <c r="KXD27" s="14"/>
      <c r="KXE27" s="14"/>
      <c r="KXF27" s="14"/>
      <c r="KXG27" s="14"/>
      <c r="KXH27" s="14"/>
      <c r="KXI27" s="14"/>
      <c r="KXJ27" s="14"/>
      <c r="KXK27" s="14"/>
      <c r="KXL27" s="14"/>
      <c r="KXM27" s="14"/>
      <c r="KXN27" s="14"/>
      <c r="KXO27" s="14"/>
      <c r="KXP27" s="14"/>
      <c r="KXQ27" s="14"/>
      <c r="KXR27" s="14"/>
      <c r="KXS27" s="14"/>
      <c r="KXT27" s="14"/>
      <c r="KXU27" s="14"/>
      <c r="KXV27" s="14"/>
      <c r="KXW27" s="14"/>
      <c r="KXX27" s="14"/>
      <c r="KXY27" s="14"/>
      <c r="KXZ27" s="14"/>
      <c r="KYA27" s="14"/>
      <c r="KYB27" s="14"/>
      <c r="KYC27" s="14"/>
      <c r="KYD27" s="14"/>
      <c r="KYE27" s="14"/>
      <c r="KYF27" s="14"/>
      <c r="KYG27" s="14"/>
      <c r="KYH27" s="14"/>
      <c r="KYI27" s="14"/>
      <c r="KYJ27" s="14"/>
      <c r="KYK27" s="14"/>
      <c r="KYL27" s="14"/>
      <c r="KYM27" s="14"/>
      <c r="KYN27" s="14"/>
      <c r="KYO27" s="14"/>
      <c r="KYP27" s="14"/>
      <c r="KYQ27" s="14"/>
      <c r="KYR27" s="14"/>
      <c r="KYS27" s="14"/>
      <c r="KYT27" s="14"/>
      <c r="KYU27" s="14"/>
      <c r="KYV27" s="14"/>
      <c r="KYW27" s="14"/>
      <c r="KYX27" s="14"/>
      <c r="KYY27" s="14"/>
      <c r="KYZ27" s="14"/>
      <c r="KZA27" s="14"/>
      <c r="KZB27" s="14"/>
      <c r="KZC27" s="14"/>
      <c r="KZD27" s="14"/>
      <c r="KZE27" s="14"/>
      <c r="KZF27" s="14"/>
      <c r="KZG27" s="14"/>
      <c r="KZH27" s="14"/>
      <c r="KZI27" s="14"/>
      <c r="KZJ27" s="14"/>
      <c r="KZK27" s="14"/>
      <c r="KZL27" s="14"/>
      <c r="KZM27" s="14"/>
      <c r="KZN27" s="14"/>
      <c r="KZO27" s="14"/>
      <c r="KZP27" s="14"/>
      <c r="KZQ27" s="14"/>
      <c r="KZR27" s="14"/>
      <c r="KZS27" s="14"/>
      <c r="KZT27" s="14"/>
      <c r="KZU27" s="14"/>
      <c r="KZV27" s="14"/>
      <c r="KZW27" s="14"/>
      <c r="KZX27" s="14"/>
      <c r="KZY27" s="14"/>
      <c r="KZZ27" s="14"/>
      <c r="LAA27" s="14"/>
      <c r="LAB27" s="14"/>
      <c r="LAC27" s="14"/>
      <c r="LAD27" s="14"/>
      <c r="LAE27" s="14"/>
      <c r="LAF27" s="14"/>
      <c r="LAG27" s="14"/>
      <c r="LAH27" s="14"/>
      <c r="LAI27" s="14"/>
      <c r="LAJ27" s="14"/>
      <c r="LAK27" s="14"/>
      <c r="LAL27" s="14"/>
      <c r="LAM27" s="14"/>
      <c r="LAN27" s="14"/>
      <c r="LAO27" s="14"/>
      <c r="LAP27" s="14"/>
      <c r="LAQ27" s="14"/>
      <c r="LAR27" s="14"/>
      <c r="LAS27" s="14"/>
      <c r="LAT27" s="14"/>
      <c r="LAU27" s="14"/>
      <c r="LAV27" s="14"/>
      <c r="LAW27" s="14"/>
      <c r="LAX27" s="14"/>
      <c r="LAY27" s="14"/>
      <c r="LAZ27" s="14"/>
      <c r="LBA27" s="14"/>
      <c r="LBB27" s="14"/>
      <c r="LBC27" s="14"/>
      <c r="LBD27" s="14"/>
      <c r="LBE27" s="14"/>
      <c r="LBF27" s="14"/>
      <c r="LBG27" s="14"/>
      <c r="LBH27" s="14"/>
      <c r="LBI27" s="14"/>
      <c r="LBJ27" s="14"/>
      <c r="LBK27" s="14"/>
      <c r="LBL27" s="14"/>
      <c r="LBM27" s="14"/>
      <c r="LBN27" s="14"/>
      <c r="LBO27" s="14"/>
      <c r="LBP27" s="14"/>
      <c r="LBQ27" s="14"/>
      <c r="LBR27" s="14"/>
      <c r="LBS27" s="14"/>
      <c r="LBT27" s="14"/>
      <c r="LBU27" s="14"/>
      <c r="LBV27" s="14"/>
      <c r="LBW27" s="14"/>
      <c r="LBX27" s="14"/>
      <c r="LBY27" s="14"/>
      <c r="LBZ27" s="14"/>
      <c r="LCA27" s="14"/>
      <c r="LCB27" s="14"/>
      <c r="LCC27" s="14"/>
      <c r="LCD27" s="14"/>
      <c r="LCE27" s="14"/>
      <c r="LCF27" s="14"/>
      <c r="LCG27" s="14"/>
      <c r="LCH27" s="14"/>
      <c r="LCI27" s="14"/>
      <c r="LCJ27" s="14"/>
      <c r="LCK27" s="14"/>
      <c r="LCL27" s="14"/>
      <c r="LCM27" s="14"/>
      <c r="LCN27" s="14"/>
      <c r="LCO27" s="14"/>
      <c r="LCP27" s="14"/>
      <c r="LCQ27" s="14"/>
      <c r="LCR27" s="14"/>
      <c r="LCS27" s="14"/>
      <c r="LCT27" s="14"/>
      <c r="LCU27" s="14"/>
      <c r="LCV27" s="14"/>
      <c r="LCW27" s="14"/>
      <c r="LCX27" s="14"/>
      <c r="LCY27" s="14"/>
      <c r="LCZ27" s="14"/>
      <c r="LDA27" s="14"/>
      <c r="LDB27" s="14"/>
      <c r="LDC27" s="14"/>
      <c r="LDD27" s="14"/>
      <c r="LDE27" s="14"/>
      <c r="LDF27" s="14"/>
      <c r="LDG27" s="14"/>
      <c r="LDH27" s="14"/>
      <c r="LDI27" s="14"/>
      <c r="LDJ27" s="14"/>
      <c r="LDK27" s="14"/>
      <c r="LDL27" s="14"/>
      <c r="LDM27" s="14"/>
      <c r="LDN27" s="14"/>
      <c r="LDO27" s="14"/>
      <c r="LDP27" s="14"/>
      <c r="LDQ27" s="14"/>
      <c r="LDR27" s="14"/>
      <c r="LDS27" s="14"/>
      <c r="LDT27" s="14"/>
      <c r="LDU27" s="14"/>
      <c r="LDV27" s="14"/>
      <c r="LDW27" s="14"/>
      <c r="LDX27" s="14"/>
      <c r="LDY27" s="14"/>
      <c r="LDZ27" s="14"/>
      <c r="LEA27" s="14"/>
      <c r="LEB27" s="14"/>
      <c r="LEC27" s="14"/>
      <c r="LED27" s="14"/>
      <c r="LEE27" s="14"/>
      <c r="LEF27" s="14"/>
      <c r="LEG27" s="14"/>
      <c r="LEH27" s="14"/>
      <c r="LEI27" s="14"/>
      <c r="LEJ27" s="14"/>
      <c r="LEK27" s="14"/>
      <c r="LEL27" s="14"/>
      <c r="LEM27" s="14"/>
      <c r="LEN27" s="14"/>
      <c r="LEO27" s="14"/>
      <c r="LEP27" s="14"/>
      <c r="LEQ27" s="14"/>
      <c r="LER27" s="14"/>
      <c r="LES27" s="14"/>
      <c r="LET27" s="14"/>
      <c r="LEU27" s="14"/>
      <c r="LEV27" s="14"/>
      <c r="LEW27" s="14"/>
      <c r="LEX27" s="14"/>
      <c r="LEY27" s="14"/>
      <c r="LEZ27" s="14"/>
      <c r="LFA27" s="14"/>
      <c r="LFB27" s="14"/>
      <c r="LFC27" s="14"/>
      <c r="LFD27" s="14"/>
      <c r="LFE27" s="14"/>
      <c r="LFF27" s="14"/>
      <c r="LFG27" s="14"/>
      <c r="LFH27" s="14"/>
      <c r="LFI27" s="14"/>
      <c r="LFJ27" s="14"/>
      <c r="LFK27" s="14"/>
      <c r="LFL27" s="14"/>
      <c r="LFM27" s="14"/>
      <c r="LFN27" s="14"/>
      <c r="LFO27" s="14"/>
      <c r="LFP27" s="14"/>
      <c r="LFQ27" s="14"/>
      <c r="LFR27" s="14"/>
      <c r="LFS27" s="14"/>
      <c r="LFT27" s="14"/>
      <c r="LFU27" s="14"/>
      <c r="LFV27" s="14"/>
      <c r="LFW27" s="14"/>
      <c r="LFX27" s="14"/>
      <c r="LFY27" s="14"/>
      <c r="LFZ27" s="14"/>
      <c r="LGA27" s="14"/>
      <c r="LGB27" s="14"/>
      <c r="LGC27" s="14"/>
      <c r="LGD27" s="14"/>
      <c r="LGE27" s="14"/>
      <c r="LGF27" s="14"/>
      <c r="LGG27" s="14"/>
      <c r="LGH27" s="14"/>
      <c r="LGI27" s="14"/>
      <c r="LGJ27" s="14"/>
      <c r="LGK27" s="14"/>
      <c r="LGL27" s="14"/>
      <c r="LGM27" s="14"/>
      <c r="LGN27" s="14"/>
      <c r="LGO27" s="14"/>
      <c r="LGP27" s="14"/>
      <c r="LGQ27" s="14"/>
      <c r="LGR27" s="14"/>
      <c r="LGS27" s="14"/>
      <c r="LGT27" s="14"/>
      <c r="LGU27" s="14"/>
      <c r="LGV27" s="14"/>
      <c r="LGW27" s="14"/>
      <c r="LGX27" s="14"/>
      <c r="LGY27" s="14"/>
      <c r="LGZ27" s="14"/>
      <c r="LHA27" s="14"/>
      <c r="LHB27" s="14"/>
      <c r="LHC27" s="14"/>
      <c r="LHD27" s="14"/>
      <c r="LHE27" s="14"/>
      <c r="LHF27" s="14"/>
      <c r="LHG27" s="14"/>
      <c r="LHH27" s="14"/>
      <c r="LHI27" s="14"/>
      <c r="LHJ27" s="14"/>
      <c r="LHK27" s="14"/>
      <c r="LHL27" s="14"/>
      <c r="LHM27" s="14"/>
      <c r="LHN27" s="14"/>
      <c r="LHO27" s="14"/>
      <c r="LHP27" s="14"/>
      <c r="LHQ27" s="14"/>
      <c r="LHR27" s="14"/>
      <c r="LHS27" s="14"/>
      <c r="LHT27" s="14"/>
      <c r="LHU27" s="14"/>
      <c r="LHV27" s="14"/>
      <c r="LHW27" s="14"/>
      <c r="LHX27" s="14"/>
      <c r="LHY27" s="14"/>
      <c r="LHZ27" s="14"/>
      <c r="LIA27" s="14"/>
      <c r="LIB27" s="14"/>
      <c r="LIC27" s="14"/>
      <c r="LID27" s="14"/>
      <c r="LIE27" s="14"/>
      <c r="LIF27" s="14"/>
      <c r="LIG27" s="14"/>
      <c r="LIH27" s="14"/>
      <c r="LII27" s="14"/>
      <c r="LIJ27" s="14"/>
      <c r="LIK27" s="14"/>
      <c r="LIL27" s="14"/>
      <c r="LIM27" s="14"/>
      <c r="LIN27" s="14"/>
      <c r="LIO27" s="14"/>
      <c r="LIP27" s="14"/>
      <c r="LIQ27" s="14"/>
      <c r="LIR27" s="14"/>
      <c r="LIS27" s="14"/>
      <c r="LIT27" s="14"/>
      <c r="LIU27" s="14"/>
      <c r="LIV27" s="14"/>
      <c r="LIW27" s="14"/>
      <c r="LIX27" s="14"/>
      <c r="LIY27" s="14"/>
      <c r="LIZ27" s="14"/>
      <c r="LJA27" s="14"/>
      <c r="LJB27" s="14"/>
      <c r="LJC27" s="14"/>
      <c r="LJD27" s="14"/>
      <c r="LJE27" s="14"/>
      <c r="LJF27" s="14"/>
      <c r="LJG27" s="14"/>
      <c r="LJH27" s="14"/>
      <c r="LJI27" s="14"/>
      <c r="LJJ27" s="14"/>
      <c r="LJK27" s="14"/>
      <c r="LJL27" s="14"/>
      <c r="LJM27" s="14"/>
      <c r="LJN27" s="14"/>
      <c r="LJO27" s="14"/>
      <c r="LJP27" s="14"/>
      <c r="LJQ27" s="14"/>
      <c r="LJR27" s="14"/>
      <c r="LJS27" s="14"/>
      <c r="LJT27" s="14"/>
      <c r="LJU27" s="14"/>
      <c r="LJV27" s="14"/>
      <c r="LJW27" s="14"/>
      <c r="LJX27" s="14"/>
      <c r="LJY27" s="14"/>
      <c r="LJZ27" s="14"/>
      <c r="LKA27" s="14"/>
      <c r="LKB27" s="14"/>
      <c r="LKC27" s="14"/>
      <c r="LKD27" s="14"/>
      <c r="LKE27" s="14"/>
      <c r="LKF27" s="14"/>
      <c r="LKG27" s="14"/>
      <c r="LKH27" s="14"/>
      <c r="LKI27" s="14"/>
      <c r="LKJ27" s="14"/>
      <c r="LKK27" s="14"/>
      <c r="LKL27" s="14"/>
      <c r="LKM27" s="14"/>
      <c r="LKN27" s="14"/>
      <c r="LKO27" s="14"/>
      <c r="LKP27" s="14"/>
      <c r="LKQ27" s="14"/>
      <c r="LKR27" s="14"/>
      <c r="LKS27" s="14"/>
      <c r="LKT27" s="14"/>
      <c r="LKU27" s="14"/>
      <c r="LKV27" s="14"/>
      <c r="LKW27" s="14"/>
      <c r="LKX27" s="14"/>
      <c r="LKY27" s="14"/>
      <c r="LKZ27" s="14"/>
      <c r="LLA27" s="14"/>
      <c r="LLB27" s="14"/>
      <c r="LLC27" s="14"/>
      <c r="LLD27" s="14"/>
      <c r="LLE27" s="14"/>
      <c r="LLF27" s="14"/>
      <c r="LLG27" s="14"/>
      <c r="LLH27" s="14"/>
      <c r="LLI27" s="14"/>
      <c r="LLJ27" s="14"/>
      <c r="LLK27" s="14"/>
      <c r="LLL27" s="14"/>
      <c r="LLM27" s="14"/>
      <c r="LLN27" s="14"/>
      <c r="LLO27" s="14"/>
      <c r="LLP27" s="14"/>
      <c r="LLQ27" s="14"/>
      <c r="LLR27" s="14"/>
      <c r="LLS27" s="14"/>
      <c r="LLT27" s="14"/>
      <c r="LLU27" s="14"/>
      <c r="LLV27" s="14"/>
      <c r="LLW27" s="14"/>
      <c r="LLX27" s="14"/>
      <c r="LLY27" s="14"/>
      <c r="LLZ27" s="14"/>
      <c r="LMA27" s="14"/>
      <c r="LMB27" s="14"/>
      <c r="LMC27" s="14"/>
      <c r="LMD27" s="14"/>
      <c r="LME27" s="14"/>
      <c r="LMF27" s="14"/>
      <c r="LMG27" s="14"/>
      <c r="LMH27" s="14"/>
      <c r="LMI27" s="14"/>
      <c r="LMJ27" s="14"/>
      <c r="LMK27" s="14"/>
      <c r="LML27" s="14"/>
      <c r="LMM27" s="14"/>
      <c r="LMN27" s="14"/>
      <c r="LMO27" s="14"/>
      <c r="LMP27" s="14"/>
      <c r="LMQ27" s="14"/>
      <c r="LMR27" s="14"/>
      <c r="LMS27" s="14"/>
      <c r="LMT27" s="14"/>
      <c r="LMU27" s="14"/>
      <c r="LMV27" s="14"/>
      <c r="LMW27" s="14"/>
      <c r="LMX27" s="14"/>
      <c r="LMY27" s="14"/>
      <c r="LMZ27" s="14"/>
      <c r="LNA27" s="14"/>
      <c r="LNB27" s="14"/>
      <c r="LNC27" s="14"/>
      <c r="LND27" s="14"/>
      <c r="LNE27" s="14"/>
      <c r="LNF27" s="14"/>
      <c r="LNG27" s="14"/>
      <c r="LNH27" s="14"/>
      <c r="LNI27" s="14"/>
      <c r="LNJ27" s="14"/>
      <c r="LNK27" s="14"/>
      <c r="LNL27" s="14"/>
      <c r="LNM27" s="14"/>
      <c r="LNN27" s="14"/>
      <c r="LNO27" s="14"/>
      <c r="LNP27" s="14"/>
      <c r="LNQ27" s="14"/>
      <c r="LNR27" s="14"/>
      <c r="LNS27" s="14"/>
      <c r="LNT27" s="14"/>
      <c r="LNU27" s="14"/>
      <c r="LNV27" s="14"/>
      <c r="LNW27" s="14"/>
      <c r="LNX27" s="14"/>
      <c r="LNY27" s="14"/>
      <c r="LNZ27" s="14"/>
      <c r="LOA27" s="14"/>
      <c r="LOB27" s="14"/>
      <c r="LOC27" s="14"/>
      <c r="LOD27" s="14"/>
      <c r="LOE27" s="14"/>
      <c r="LOF27" s="14"/>
      <c r="LOG27" s="14"/>
      <c r="LOH27" s="14"/>
      <c r="LOI27" s="14"/>
      <c r="LOJ27" s="14"/>
      <c r="LOK27" s="14"/>
      <c r="LOL27" s="14"/>
      <c r="LOM27" s="14"/>
      <c r="LON27" s="14"/>
      <c r="LOO27" s="14"/>
      <c r="LOP27" s="14"/>
      <c r="LOQ27" s="14"/>
      <c r="LOR27" s="14"/>
      <c r="LOS27" s="14"/>
      <c r="LOT27" s="14"/>
      <c r="LOU27" s="14"/>
      <c r="LOV27" s="14"/>
      <c r="LOW27" s="14"/>
      <c r="LOX27" s="14"/>
      <c r="LOY27" s="14"/>
      <c r="LOZ27" s="14"/>
      <c r="LPA27" s="14"/>
      <c r="LPB27" s="14"/>
      <c r="LPC27" s="14"/>
      <c r="LPD27" s="14"/>
      <c r="LPE27" s="14"/>
      <c r="LPF27" s="14"/>
      <c r="LPG27" s="14"/>
      <c r="LPH27" s="14"/>
      <c r="LPI27" s="14"/>
      <c r="LPJ27" s="14"/>
      <c r="LPK27" s="14"/>
      <c r="LPL27" s="14"/>
      <c r="LPM27" s="14"/>
      <c r="LPN27" s="14"/>
      <c r="LPO27" s="14"/>
      <c r="LPP27" s="14"/>
      <c r="LPQ27" s="14"/>
      <c r="LPR27" s="14"/>
      <c r="LPS27" s="14"/>
      <c r="LPT27" s="14"/>
      <c r="LPU27" s="14"/>
      <c r="LPV27" s="14"/>
      <c r="LPW27" s="14"/>
      <c r="LPX27" s="14"/>
      <c r="LPY27" s="14"/>
      <c r="LPZ27" s="14"/>
      <c r="LQA27" s="14"/>
      <c r="LQB27" s="14"/>
      <c r="LQC27" s="14"/>
      <c r="LQD27" s="14"/>
      <c r="LQE27" s="14"/>
      <c r="LQF27" s="14"/>
      <c r="LQG27" s="14"/>
      <c r="LQH27" s="14"/>
      <c r="LQI27" s="14"/>
      <c r="LQJ27" s="14"/>
      <c r="LQK27" s="14"/>
      <c r="LQL27" s="14"/>
      <c r="LQM27" s="14"/>
      <c r="LQN27" s="14"/>
      <c r="LQO27" s="14"/>
      <c r="LQP27" s="14"/>
      <c r="LQQ27" s="14"/>
      <c r="LQR27" s="14"/>
      <c r="LQS27" s="14"/>
      <c r="LQT27" s="14"/>
      <c r="LQU27" s="14"/>
      <c r="LQV27" s="14"/>
      <c r="LQW27" s="14"/>
      <c r="LQX27" s="14"/>
      <c r="LQY27" s="14"/>
      <c r="LQZ27" s="14"/>
      <c r="LRA27" s="14"/>
      <c r="LRB27" s="14"/>
      <c r="LRC27" s="14"/>
      <c r="LRD27" s="14"/>
      <c r="LRE27" s="14"/>
      <c r="LRF27" s="14"/>
      <c r="LRG27" s="14"/>
      <c r="LRH27" s="14"/>
      <c r="LRI27" s="14"/>
      <c r="LRJ27" s="14"/>
      <c r="LRK27" s="14"/>
      <c r="LRL27" s="14"/>
      <c r="LRM27" s="14"/>
      <c r="LRN27" s="14"/>
      <c r="LRO27" s="14"/>
      <c r="LRP27" s="14"/>
      <c r="LRQ27" s="14"/>
      <c r="LRR27" s="14"/>
      <c r="LRS27" s="14"/>
      <c r="LRT27" s="14"/>
      <c r="LRU27" s="14"/>
      <c r="LRV27" s="14"/>
      <c r="LRW27" s="14"/>
      <c r="LRX27" s="14"/>
      <c r="LRY27" s="14"/>
      <c r="LRZ27" s="14"/>
      <c r="LSA27" s="14"/>
      <c r="LSB27" s="14"/>
      <c r="LSC27" s="14"/>
      <c r="LSD27" s="14"/>
      <c r="LSE27" s="14"/>
      <c r="LSF27" s="14"/>
      <c r="LSG27" s="14"/>
      <c r="LSH27" s="14"/>
      <c r="LSI27" s="14"/>
      <c r="LSJ27" s="14"/>
      <c r="LSK27" s="14"/>
      <c r="LSL27" s="14"/>
      <c r="LSM27" s="14"/>
      <c r="LSN27" s="14"/>
      <c r="LSO27" s="14"/>
      <c r="LSP27" s="14"/>
      <c r="LSQ27" s="14"/>
      <c r="LSR27" s="14"/>
      <c r="LSS27" s="14"/>
      <c r="LST27" s="14"/>
      <c r="LSU27" s="14"/>
      <c r="LSV27" s="14"/>
      <c r="LSW27" s="14"/>
      <c r="LSX27" s="14"/>
      <c r="LSY27" s="14"/>
      <c r="LSZ27" s="14"/>
      <c r="LTA27" s="14"/>
      <c r="LTB27" s="14"/>
      <c r="LTC27" s="14"/>
      <c r="LTD27" s="14"/>
      <c r="LTE27" s="14"/>
      <c r="LTF27" s="14"/>
      <c r="LTG27" s="14"/>
      <c r="LTH27" s="14"/>
      <c r="LTI27" s="14"/>
      <c r="LTJ27" s="14"/>
      <c r="LTK27" s="14"/>
      <c r="LTL27" s="14"/>
      <c r="LTM27" s="14"/>
      <c r="LTN27" s="14"/>
      <c r="LTO27" s="14"/>
      <c r="LTP27" s="14"/>
      <c r="LTQ27" s="14"/>
      <c r="LTR27" s="14"/>
      <c r="LTS27" s="14"/>
      <c r="LTT27" s="14"/>
      <c r="LTU27" s="14"/>
      <c r="LTV27" s="14"/>
      <c r="LTW27" s="14"/>
      <c r="LTX27" s="14"/>
      <c r="LTY27" s="14"/>
      <c r="LTZ27" s="14"/>
      <c r="LUA27" s="14"/>
      <c r="LUB27" s="14"/>
      <c r="LUC27" s="14"/>
      <c r="LUD27" s="14"/>
      <c r="LUE27" s="14"/>
      <c r="LUF27" s="14"/>
      <c r="LUG27" s="14"/>
      <c r="LUH27" s="14"/>
      <c r="LUI27" s="14"/>
      <c r="LUJ27" s="14"/>
      <c r="LUK27" s="14"/>
      <c r="LUL27" s="14"/>
      <c r="LUM27" s="14"/>
      <c r="LUN27" s="14"/>
      <c r="LUO27" s="14"/>
      <c r="LUP27" s="14"/>
      <c r="LUQ27" s="14"/>
      <c r="LUR27" s="14"/>
      <c r="LUS27" s="14"/>
      <c r="LUT27" s="14"/>
      <c r="LUU27" s="14"/>
      <c r="LUV27" s="14"/>
      <c r="LUW27" s="14"/>
      <c r="LUX27" s="14"/>
      <c r="LUY27" s="14"/>
      <c r="LUZ27" s="14"/>
      <c r="LVA27" s="14"/>
      <c r="LVB27" s="14"/>
      <c r="LVC27" s="14"/>
      <c r="LVD27" s="14"/>
      <c r="LVE27" s="14"/>
      <c r="LVF27" s="14"/>
      <c r="LVG27" s="14"/>
      <c r="LVH27" s="14"/>
      <c r="LVI27" s="14"/>
      <c r="LVJ27" s="14"/>
      <c r="LVK27" s="14"/>
      <c r="LVL27" s="14"/>
      <c r="LVM27" s="14"/>
      <c r="LVN27" s="14"/>
      <c r="LVO27" s="14"/>
      <c r="LVP27" s="14"/>
      <c r="LVQ27" s="14"/>
      <c r="LVR27" s="14"/>
      <c r="LVS27" s="14"/>
      <c r="LVT27" s="14"/>
      <c r="LVU27" s="14"/>
      <c r="LVV27" s="14"/>
      <c r="LVW27" s="14"/>
      <c r="LVX27" s="14"/>
      <c r="LVY27" s="14"/>
      <c r="LVZ27" s="14"/>
      <c r="LWA27" s="14"/>
      <c r="LWB27" s="14"/>
      <c r="LWC27" s="14"/>
      <c r="LWD27" s="14"/>
      <c r="LWE27" s="14"/>
      <c r="LWF27" s="14"/>
      <c r="LWG27" s="14"/>
      <c r="LWH27" s="14"/>
      <c r="LWI27" s="14"/>
      <c r="LWJ27" s="14"/>
      <c r="LWK27" s="14"/>
      <c r="LWL27" s="14"/>
      <c r="LWM27" s="14"/>
      <c r="LWN27" s="14"/>
      <c r="LWO27" s="14"/>
      <c r="LWP27" s="14"/>
      <c r="LWQ27" s="14"/>
      <c r="LWR27" s="14"/>
      <c r="LWS27" s="14"/>
      <c r="LWT27" s="14"/>
      <c r="LWU27" s="14"/>
      <c r="LWV27" s="14"/>
      <c r="LWW27" s="14"/>
      <c r="LWX27" s="14"/>
      <c r="LWY27" s="14"/>
      <c r="LWZ27" s="14"/>
      <c r="LXA27" s="14"/>
      <c r="LXB27" s="14"/>
      <c r="LXC27" s="14"/>
      <c r="LXD27" s="14"/>
      <c r="LXE27" s="14"/>
      <c r="LXF27" s="14"/>
      <c r="LXG27" s="14"/>
      <c r="LXH27" s="14"/>
      <c r="LXI27" s="14"/>
      <c r="LXJ27" s="14"/>
      <c r="LXK27" s="14"/>
      <c r="LXL27" s="14"/>
      <c r="LXM27" s="14"/>
      <c r="LXN27" s="14"/>
      <c r="LXO27" s="14"/>
      <c r="LXP27" s="14"/>
      <c r="LXQ27" s="14"/>
      <c r="LXR27" s="14"/>
      <c r="LXS27" s="14"/>
      <c r="LXT27" s="14"/>
      <c r="LXU27" s="14"/>
      <c r="LXV27" s="14"/>
      <c r="LXW27" s="14"/>
      <c r="LXX27" s="14"/>
      <c r="LXY27" s="14"/>
      <c r="LXZ27" s="14"/>
      <c r="LYA27" s="14"/>
      <c r="LYB27" s="14"/>
      <c r="LYC27" s="14"/>
      <c r="LYD27" s="14"/>
      <c r="LYE27" s="14"/>
      <c r="LYF27" s="14"/>
      <c r="LYG27" s="14"/>
      <c r="LYH27" s="14"/>
      <c r="LYI27" s="14"/>
      <c r="LYJ27" s="14"/>
      <c r="LYK27" s="14"/>
      <c r="LYL27" s="14"/>
      <c r="LYM27" s="14"/>
      <c r="LYN27" s="14"/>
      <c r="LYO27" s="14"/>
      <c r="LYP27" s="14"/>
      <c r="LYQ27" s="14"/>
      <c r="LYR27" s="14"/>
      <c r="LYS27" s="14"/>
      <c r="LYT27" s="14"/>
      <c r="LYU27" s="14"/>
      <c r="LYV27" s="14"/>
      <c r="LYW27" s="14"/>
      <c r="LYX27" s="14"/>
      <c r="LYY27" s="14"/>
      <c r="LYZ27" s="14"/>
      <c r="LZA27" s="14"/>
      <c r="LZB27" s="14"/>
      <c r="LZC27" s="14"/>
      <c r="LZD27" s="14"/>
      <c r="LZE27" s="14"/>
      <c r="LZF27" s="14"/>
      <c r="LZG27" s="14"/>
      <c r="LZH27" s="14"/>
      <c r="LZI27" s="14"/>
      <c r="LZJ27" s="14"/>
      <c r="LZK27" s="14"/>
      <c r="LZL27" s="14"/>
      <c r="LZM27" s="14"/>
      <c r="LZN27" s="14"/>
      <c r="LZO27" s="14"/>
      <c r="LZP27" s="14"/>
      <c r="LZQ27" s="14"/>
      <c r="LZR27" s="14"/>
      <c r="LZS27" s="14"/>
      <c r="LZT27" s="14"/>
      <c r="LZU27" s="14"/>
      <c r="LZV27" s="14"/>
      <c r="LZW27" s="14"/>
      <c r="LZX27" s="14"/>
      <c r="LZY27" s="14"/>
      <c r="LZZ27" s="14"/>
      <c r="MAA27" s="14"/>
      <c r="MAB27" s="14"/>
      <c r="MAC27" s="14"/>
      <c r="MAD27" s="14"/>
      <c r="MAE27" s="14"/>
      <c r="MAF27" s="14"/>
      <c r="MAG27" s="14"/>
      <c r="MAH27" s="14"/>
      <c r="MAI27" s="14"/>
      <c r="MAJ27" s="14"/>
      <c r="MAK27" s="14"/>
      <c r="MAL27" s="14"/>
      <c r="MAM27" s="14"/>
      <c r="MAN27" s="14"/>
      <c r="MAO27" s="14"/>
      <c r="MAP27" s="14"/>
      <c r="MAQ27" s="14"/>
      <c r="MAR27" s="14"/>
      <c r="MAS27" s="14"/>
      <c r="MAT27" s="14"/>
      <c r="MAU27" s="14"/>
      <c r="MAV27" s="14"/>
      <c r="MAW27" s="14"/>
      <c r="MAX27" s="14"/>
      <c r="MAY27" s="14"/>
      <c r="MAZ27" s="14"/>
      <c r="MBA27" s="14"/>
      <c r="MBB27" s="14"/>
      <c r="MBC27" s="14"/>
      <c r="MBD27" s="14"/>
      <c r="MBE27" s="14"/>
      <c r="MBF27" s="14"/>
      <c r="MBG27" s="14"/>
      <c r="MBH27" s="14"/>
      <c r="MBI27" s="14"/>
      <c r="MBJ27" s="14"/>
      <c r="MBK27" s="14"/>
      <c r="MBL27" s="14"/>
      <c r="MBM27" s="14"/>
      <c r="MBN27" s="14"/>
      <c r="MBO27" s="14"/>
      <c r="MBP27" s="14"/>
      <c r="MBQ27" s="14"/>
      <c r="MBR27" s="14"/>
      <c r="MBS27" s="14"/>
      <c r="MBT27" s="14"/>
      <c r="MBU27" s="14"/>
      <c r="MBV27" s="14"/>
      <c r="MBW27" s="14"/>
      <c r="MBX27" s="14"/>
      <c r="MBY27" s="14"/>
      <c r="MBZ27" s="14"/>
      <c r="MCA27" s="14"/>
      <c r="MCB27" s="14"/>
      <c r="MCC27" s="14"/>
      <c r="MCD27" s="14"/>
      <c r="MCE27" s="14"/>
      <c r="MCF27" s="14"/>
      <c r="MCG27" s="14"/>
      <c r="MCH27" s="14"/>
      <c r="MCI27" s="14"/>
      <c r="MCJ27" s="14"/>
      <c r="MCK27" s="14"/>
      <c r="MCL27" s="14"/>
      <c r="MCM27" s="14"/>
      <c r="MCN27" s="14"/>
      <c r="MCO27" s="14"/>
      <c r="MCP27" s="14"/>
      <c r="MCQ27" s="14"/>
      <c r="MCR27" s="14"/>
      <c r="MCS27" s="14"/>
      <c r="MCT27" s="14"/>
      <c r="MCU27" s="14"/>
      <c r="MCV27" s="14"/>
      <c r="MCW27" s="14"/>
      <c r="MCX27" s="14"/>
      <c r="MCY27" s="14"/>
      <c r="MCZ27" s="14"/>
      <c r="MDA27" s="14"/>
      <c r="MDB27" s="14"/>
      <c r="MDC27" s="14"/>
      <c r="MDD27" s="14"/>
      <c r="MDE27" s="14"/>
      <c r="MDF27" s="14"/>
      <c r="MDG27" s="14"/>
      <c r="MDH27" s="14"/>
      <c r="MDI27" s="14"/>
      <c r="MDJ27" s="14"/>
      <c r="MDK27" s="14"/>
      <c r="MDL27" s="14"/>
      <c r="MDM27" s="14"/>
      <c r="MDN27" s="14"/>
      <c r="MDO27" s="14"/>
      <c r="MDP27" s="14"/>
      <c r="MDQ27" s="14"/>
      <c r="MDR27" s="14"/>
      <c r="MDS27" s="14"/>
      <c r="MDT27" s="14"/>
      <c r="MDU27" s="14"/>
      <c r="MDV27" s="14"/>
      <c r="MDW27" s="14"/>
      <c r="MDX27" s="14"/>
      <c r="MDY27" s="14"/>
      <c r="MDZ27" s="14"/>
      <c r="MEA27" s="14"/>
      <c r="MEB27" s="14"/>
      <c r="MEC27" s="14"/>
      <c r="MED27" s="14"/>
      <c r="MEE27" s="14"/>
      <c r="MEF27" s="14"/>
      <c r="MEG27" s="14"/>
      <c r="MEH27" s="14"/>
      <c r="MEI27" s="14"/>
      <c r="MEJ27" s="14"/>
      <c r="MEK27" s="14"/>
      <c r="MEL27" s="14"/>
      <c r="MEM27" s="14"/>
      <c r="MEN27" s="14"/>
      <c r="MEO27" s="14"/>
      <c r="MEP27" s="14"/>
      <c r="MEQ27" s="14"/>
      <c r="MER27" s="14"/>
      <c r="MES27" s="14"/>
      <c r="MET27" s="14"/>
      <c r="MEU27" s="14"/>
      <c r="MEV27" s="14"/>
      <c r="MEW27" s="14"/>
      <c r="MEX27" s="14"/>
      <c r="MEY27" s="14"/>
      <c r="MEZ27" s="14"/>
      <c r="MFA27" s="14"/>
      <c r="MFB27" s="14"/>
      <c r="MFC27" s="14"/>
      <c r="MFD27" s="14"/>
      <c r="MFE27" s="14"/>
      <c r="MFF27" s="14"/>
      <c r="MFG27" s="14"/>
      <c r="MFH27" s="14"/>
      <c r="MFI27" s="14"/>
      <c r="MFJ27" s="14"/>
      <c r="MFK27" s="14"/>
      <c r="MFL27" s="14"/>
      <c r="MFM27" s="14"/>
      <c r="MFN27" s="14"/>
      <c r="MFO27" s="14"/>
      <c r="MFP27" s="14"/>
      <c r="MFQ27" s="14"/>
      <c r="MFR27" s="14"/>
      <c r="MFS27" s="14"/>
      <c r="MFT27" s="14"/>
      <c r="MFU27" s="14"/>
      <c r="MFV27" s="14"/>
      <c r="MFW27" s="14"/>
      <c r="MFX27" s="14"/>
      <c r="MFY27" s="14"/>
      <c r="MFZ27" s="14"/>
      <c r="MGA27" s="14"/>
      <c r="MGB27" s="14"/>
      <c r="MGC27" s="14"/>
      <c r="MGD27" s="14"/>
      <c r="MGE27" s="14"/>
      <c r="MGF27" s="14"/>
      <c r="MGG27" s="14"/>
      <c r="MGH27" s="14"/>
      <c r="MGI27" s="14"/>
      <c r="MGJ27" s="14"/>
      <c r="MGK27" s="14"/>
      <c r="MGL27" s="14"/>
      <c r="MGM27" s="14"/>
      <c r="MGN27" s="14"/>
      <c r="MGO27" s="14"/>
      <c r="MGP27" s="14"/>
      <c r="MGQ27" s="14"/>
      <c r="MGR27" s="14"/>
      <c r="MGS27" s="14"/>
      <c r="MGT27" s="14"/>
      <c r="MGU27" s="14"/>
      <c r="MGV27" s="14"/>
      <c r="MGW27" s="14"/>
      <c r="MGX27" s="14"/>
      <c r="MGY27" s="14"/>
      <c r="MGZ27" s="14"/>
      <c r="MHA27" s="14"/>
      <c r="MHB27" s="14"/>
      <c r="MHC27" s="14"/>
      <c r="MHD27" s="14"/>
      <c r="MHE27" s="14"/>
      <c r="MHF27" s="14"/>
      <c r="MHG27" s="14"/>
      <c r="MHH27" s="14"/>
      <c r="MHI27" s="14"/>
      <c r="MHJ27" s="14"/>
      <c r="MHK27" s="14"/>
      <c r="MHL27" s="14"/>
      <c r="MHM27" s="14"/>
      <c r="MHN27" s="14"/>
      <c r="MHO27" s="14"/>
      <c r="MHP27" s="14"/>
      <c r="MHQ27" s="14"/>
      <c r="MHR27" s="14"/>
      <c r="MHS27" s="14"/>
      <c r="MHT27" s="14"/>
      <c r="MHU27" s="14"/>
      <c r="MHV27" s="14"/>
      <c r="MHW27" s="14"/>
      <c r="MHX27" s="14"/>
      <c r="MHY27" s="14"/>
      <c r="MHZ27" s="14"/>
      <c r="MIA27" s="14"/>
      <c r="MIB27" s="14"/>
      <c r="MIC27" s="14"/>
      <c r="MID27" s="14"/>
      <c r="MIE27" s="14"/>
      <c r="MIF27" s="14"/>
      <c r="MIG27" s="14"/>
      <c r="MIH27" s="14"/>
      <c r="MII27" s="14"/>
      <c r="MIJ27" s="14"/>
      <c r="MIK27" s="14"/>
      <c r="MIL27" s="14"/>
      <c r="MIM27" s="14"/>
      <c r="MIN27" s="14"/>
      <c r="MIO27" s="14"/>
      <c r="MIP27" s="14"/>
      <c r="MIQ27" s="14"/>
      <c r="MIR27" s="14"/>
      <c r="MIS27" s="14"/>
      <c r="MIT27" s="14"/>
      <c r="MIU27" s="14"/>
      <c r="MIV27" s="14"/>
      <c r="MIW27" s="14"/>
      <c r="MIX27" s="14"/>
      <c r="MIY27" s="14"/>
      <c r="MIZ27" s="14"/>
      <c r="MJA27" s="14"/>
      <c r="MJB27" s="14"/>
      <c r="MJC27" s="14"/>
      <c r="MJD27" s="14"/>
      <c r="MJE27" s="14"/>
      <c r="MJF27" s="14"/>
      <c r="MJG27" s="14"/>
      <c r="MJH27" s="14"/>
      <c r="MJI27" s="14"/>
      <c r="MJJ27" s="14"/>
      <c r="MJK27" s="14"/>
      <c r="MJL27" s="14"/>
      <c r="MJM27" s="14"/>
      <c r="MJN27" s="14"/>
      <c r="MJO27" s="14"/>
      <c r="MJP27" s="14"/>
      <c r="MJQ27" s="14"/>
      <c r="MJR27" s="14"/>
      <c r="MJS27" s="14"/>
      <c r="MJT27" s="14"/>
      <c r="MJU27" s="14"/>
      <c r="MJV27" s="14"/>
      <c r="MJW27" s="14"/>
      <c r="MJX27" s="14"/>
      <c r="MJY27" s="14"/>
      <c r="MJZ27" s="14"/>
      <c r="MKA27" s="14"/>
      <c r="MKB27" s="14"/>
      <c r="MKC27" s="14"/>
      <c r="MKD27" s="14"/>
      <c r="MKE27" s="14"/>
      <c r="MKF27" s="14"/>
      <c r="MKG27" s="14"/>
      <c r="MKH27" s="14"/>
      <c r="MKI27" s="14"/>
      <c r="MKJ27" s="14"/>
      <c r="MKK27" s="14"/>
      <c r="MKL27" s="14"/>
      <c r="MKM27" s="14"/>
      <c r="MKN27" s="14"/>
      <c r="MKO27" s="14"/>
      <c r="MKP27" s="14"/>
      <c r="MKQ27" s="14"/>
      <c r="MKR27" s="14"/>
      <c r="MKS27" s="14"/>
      <c r="MKT27" s="14"/>
      <c r="MKU27" s="14"/>
      <c r="MKV27" s="14"/>
      <c r="MKW27" s="14"/>
      <c r="MKX27" s="14"/>
      <c r="MKY27" s="14"/>
      <c r="MKZ27" s="14"/>
      <c r="MLA27" s="14"/>
      <c r="MLB27" s="14"/>
      <c r="MLC27" s="14"/>
      <c r="MLD27" s="14"/>
      <c r="MLE27" s="14"/>
      <c r="MLF27" s="14"/>
      <c r="MLG27" s="14"/>
      <c r="MLH27" s="14"/>
      <c r="MLI27" s="14"/>
      <c r="MLJ27" s="14"/>
      <c r="MLK27" s="14"/>
      <c r="MLL27" s="14"/>
      <c r="MLM27" s="14"/>
      <c r="MLN27" s="14"/>
      <c r="MLO27" s="14"/>
      <c r="MLP27" s="14"/>
      <c r="MLQ27" s="14"/>
      <c r="MLR27" s="14"/>
      <c r="MLS27" s="14"/>
      <c r="MLT27" s="14"/>
      <c r="MLU27" s="14"/>
      <c r="MLV27" s="14"/>
      <c r="MLW27" s="14"/>
      <c r="MLX27" s="14"/>
      <c r="MLY27" s="14"/>
      <c r="MLZ27" s="14"/>
      <c r="MMA27" s="14"/>
      <c r="MMB27" s="14"/>
      <c r="MMC27" s="14"/>
      <c r="MMD27" s="14"/>
      <c r="MME27" s="14"/>
      <c r="MMF27" s="14"/>
      <c r="MMG27" s="14"/>
      <c r="MMH27" s="14"/>
      <c r="MMI27" s="14"/>
      <c r="MMJ27" s="14"/>
      <c r="MMK27" s="14"/>
      <c r="MML27" s="14"/>
      <c r="MMM27" s="14"/>
      <c r="MMN27" s="14"/>
      <c r="MMO27" s="14"/>
      <c r="MMP27" s="14"/>
      <c r="MMQ27" s="14"/>
      <c r="MMR27" s="14"/>
      <c r="MMS27" s="14"/>
      <c r="MMT27" s="14"/>
      <c r="MMU27" s="14"/>
      <c r="MMV27" s="14"/>
      <c r="MMW27" s="14"/>
      <c r="MMX27" s="14"/>
      <c r="MMY27" s="14"/>
      <c r="MMZ27" s="14"/>
      <c r="MNA27" s="14"/>
      <c r="MNB27" s="14"/>
      <c r="MNC27" s="14"/>
      <c r="MND27" s="14"/>
      <c r="MNE27" s="14"/>
      <c r="MNF27" s="14"/>
      <c r="MNG27" s="14"/>
      <c r="MNH27" s="14"/>
      <c r="MNI27" s="14"/>
      <c r="MNJ27" s="14"/>
      <c r="MNK27" s="14"/>
      <c r="MNL27" s="14"/>
      <c r="MNM27" s="14"/>
      <c r="MNN27" s="14"/>
      <c r="MNO27" s="14"/>
      <c r="MNP27" s="14"/>
      <c r="MNQ27" s="14"/>
      <c r="MNR27" s="14"/>
      <c r="MNS27" s="14"/>
      <c r="MNT27" s="14"/>
      <c r="MNU27" s="14"/>
      <c r="MNV27" s="14"/>
      <c r="MNW27" s="14"/>
      <c r="MNX27" s="14"/>
      <c r="MNY27" s="14"/>
      <c r="MNZ27" s="14"/>
      <c r="MOA27" s="14"/>
      <c r="MOB27" s="14"/>
      <c r="MOC27" s="14"/>
      <c r="MOD27" s="14"/>
      <c r="MOE27" s="14"/>
      <c r="MOF27" s="14"/>
      <c r="MOG27" s="14"/>
      <c r="MOH27" s="14"/>
      <c r="MOI27" s="14"/>
      <c r="MOJ27" s="14"/>
      <c r="MOK27" s="14"/>
      <c r="MOL27" s="14"/>
      <c r="MOM27" s="14"/>
      <c r="MON27" s="14"/>
      <c r="MOO27" s="14"/>
      <c r="MOP27" s="14"/>
      <c r="MOQ27" s="14"/>
      <c r="MOR27" s="14"/>
      <c r="MOS27" s="14"/>
      <c r="MOT27" s="14"/>
      <c r="MOU27" s="14"/>
      <c r="MOV27" s="14"/>
      <c r="MOW27" s="14"/>
      <c r="MOX27" s="14"/>
      <c r="MOY27" s="14"/>
      <c r="MOZ27" s="14"/>
      <c r="MPA27" s="14"/>
      <c r="MPB27" s="14"/>
      <c r="MPC27" s="14"/>
      <c r="MPD27" s="14"/>
      <c r="MPE27" s="14"/>
      <c r="MPF27" s="14"/>
      <c r="MPG27" s="14"/>
      <c r="MPH27" s="14"/>
      <c r="MPI27" s="14"/>
      <c r="MPJ27" s="14"/>
      <c r="MPK27" s="14"/>
      <c r="MPL27" s="14"/>
      <c r="MPM27" s="14"/>
      <c r="MPN27" s="14"/>
      <c r="MPO27" s="14"/>
      <c r="MPP27" s="14"/>
      <c r="MPQ27" s="14"/>
      <c r="MPR27" s="14"/>
      <c r="MPS27" s="14"/>
      <c r="MPT27" s="14"/>
      <c r="MPU27" s="14"/>
      <c r="MPV27" s="14"/>
      <c r="MPW27" s="14"/>
      <c r="MPX27" s="14"/>
      <c r="MPY27" s="14"/>
      <c r="MPZ27" s="14"/>
      <c r="MQA27" s="14"/>
      <c r="MQB27" s="14"/>
      <c r="MQC27" s="14"/>
      <c r="MQD27" s="14"/>
      <c r="MQE27" s="14"/>
      <c r="MQF27" s="14"/>
      <c r="MQG27" s="14"/>
      <c r="MQH27" s="14"/>
      <c r="MQI27" s="14"/>
      <c r="MQJ27" s="14"/>
      <c r="MQK27" s="14"/>
      <c r="MQL27" s="14"/>
      <c r="MQM27" s="14"/>
      <c r="MQN27" s="14"/>
      <c r="MQO27" s="14"/>
      <c r="MQP27" s="14"/>
      <c r="MQQ27" s="14"/>
      <c r="MQR27" s="14"/>
      <c r="MQS27" s="14"/>
      <c r="MQT27" s="14"/>
      <c r="MQU27" s="14"/>
      <c r="MQV27" s="14"/>
      <c r="MQW27" s="14"/>
      <c r="MQX27" s="14"/>
      <c r="MQY27" s="14"/>
      <c r="MQZ27" s="14"/>
      <c r="MRA27" s="14"/>
      <c r="MRB27" s="14"/>
      <c r="MRC27" s="14"/>
      <c r="MRD27" s="14"/>
      <c r="MRE27" s="14"/>
      <c r="MRF27" s="14"/>
      <c r="MRG27" s="14"/>
      <c r="MRH27" s="14"/>
      <c r="MRI27" s="14"/>
      <c r="MRJ27" s="14"/>
      <c r="MRK27" s="14"/>
      <c r="MRL27" s="14"/>
      <c r="MRM27" s="14"/>
      <c r="MRN27" s="14"/>
      <c r="MRO27" s="14"/>
      <c r="MRP27" s="14"/>
      <c r="MRQ27" s="14"/>
      <c r="MRR27" s="14"/>
      <c r="MRS27" s="14"/>
      <c r="MRT27" s="14"/>
      <c r="MRU27" s="14"/>
      <c r="MRV27" s="14"/>
      <c r="MRW27" s="14"/>
      <c r="MRX27" s="14"/>
      <c r="MRY27" s="14"/>
      <c r="MRZ27" s="14"/>
      <c r="MSA27" s="14"/>
      <c r="MSB27" s="14"/>
      <c r="MSC27" s="14"/>
      <c r="MSD27" s="14"/>
      <c r="MSE27" s="14"/>
      <c r="MSF27" s="14"/>
      <c r="MSG27" s="14"/>
      <c r="MSH27" s="14"/>
      <c r="MSI27" s="14"/>
      <c r="MSJ27" s="14"/>
      <c r="MSK27" s="14"/>
      <c r="MSL27" s="14"/>
      <c r="MSM27" s="14"/>
      <c r="MSN27" s="14"/>
      <c r="MSO27" s="14"/>
      <c r="MSP27" s="14"/>
      <c r="MSQ27" s="14"/>
      <c r="MSR27" s="14"/>
      <c r="MSS27" s="14"/>
      <c r="MST27" s="14"/>
      <c r="MSU27" s="14"/>
      <c r="MSV27" s="14"/>
      <c r="MSW27" s="14"/>
      <c r="MSX27" s="14"/>
      <c r="MSY27" s="14"/>
      <c r="MSZ27" s="14"/>
      <c r="MTA27" s="14"/>
      <c r="MTB27" s="14"/>
      <c r="MTC27" s="14"/>
      <c r="MTD27" s="14"/>
      <c r="MTE27" s="14"/>
      <c r="MTF27" s="14"/>
      <c r="MTG27" s="14"/>
      <c r="MTH27" s="14"/>
      <c r="MTI27" s="14"/>
      <c r="MTJ27" s="14"/>
      <c r="MTK27" s="14"/>
      <c r="MTL27" s="14"/>
      <c r="MTM27" s="14"/>
      <c r="MTN27" s="14"/>
      <c r="MTO27" s="14"/>
      <c r="MTP27" s="14"/>
      <c r="MTQ27" s="14"/>
      <c r="MTR27" s="14"/>
      <c r="MTS27" s="14"/>
      <c r="MTT27" s="14"/>
      <c r="MTU27" s="14"/>
      <c r="MTV27" s="14"/>
      <c r="MTW27" s="14"/>
      <c r="MTX27" s="14"/>
      <c r="MTY27" s="14"/>
      <c r="MTZ27" s="14"/>
      <c r="MUA27" s="14"/>
      <c r="MUB27" s="14"/>
      <c r="MUC27" s="14"/>
      <c r="MUD27" s="14"/>
      <c r="MUE27" s="14"/>
      <c r="MUF27" s="14"/>
      <c r="MUG27" s="14"/>
      <c r="MUH27" s="14"/>
      <c r="MUI27" s="14"/>
      <c r="MUJ27" s="14"/>
      <c r="MUK27" s="14"/>
      <c r="MUL27" s="14"/>
      <c r="MUM27" s="14"/>
      <c r="MUN27" s="14"/>
      <c r="MUO27" s="14"/>
      <c r="MUP27" s="14"/>
      <c r="MUQ27" s="14"/>
      <c r="MUR27" s="14"/>
      <c r="MUS27" s="14"/>
      <c r="MUT27" s="14"/>
      <c r="MUU27" s="14"/>
      <c r="MUV27" s="14"/>
      <c r="MUW27" s="14"/>
      <c r="MUX27" s="14"/>
      <c r="MUY27" s="14"/>
      <c r="MUZ27" s="14"/>
      <c r="MVA27" s="14"/>
      <c r="MVB27" s="14"/>
      <c r="MVC27" s="14"/>
      <c r="MVD27" s="14"/>
      <c r="MVE27" s="14"/>
      <c r="MVF27" s="14"/>
      <c r="MVG27" s="14"/>
      <c r="MVH27" s="14"/>
      <c r="MVI27" s="14"/>
      <c r="MVJ27" s="14"/>
      <c r="MVK27" s="14"/>
      <c r="MVL27" s="14"/>
      <c r="MVM27" s="14"/>
      <c r="MVN27" s="14"/>
      <c r="MVO27" s="14"/>
      <c r="MVP27" s="14"/>
      <c r="MVQ27" s="14"/>
      <c r="MVR27" s="14"/>
      <c r="MVS27" s="14"/>
      <c r="MVT27" s="14"/>
      <c r="MVU27" s="14"/>
      <c r="MVV27" s="14"/>
      <c r="MVW27" s="14"/>
      <c r="MVX27" s="14"/>
      <c r="MVY27" s="14"/>
      <c r="MVZ27" s="14"/>
      <c r="MWA27" s="14"/>
      <c r="MWB27" s="14"/>
      <c r="MWC27" s="14"/>
      <c r="MWD27" s="14"/>
      <c r="MWE27" s="14"/>
      <c r="MWF27" s="14"/>
      <c r="MWG27" s="14"/>
      <c r="MWH27" s="14"/>
      <c r="MWI27" s="14"/>
      <c r="MWJ27" s="14"/>
      <c r="MWK27" s="14"/>
      <c r="MWL27" s="14"/>
      <c r="MWM27" s="14"/>
      <c r="MWN27" s="14"/>
      <c r="MWO27" s="14"/>
      <c r="MWP27" s="14"/>
      <c r="MWQ27" s="14"/>
      <c r="MWR27" s="14"/>
      <c r="MWS27" s="14"/>
      <c r="MWT27" s="14"/>
      <c r="MWU27" s="14"/>
      <c r="MWV27" s="14"/>
      <c r="MWW27" s="14"/>
      <c r="MWX27" s="14"/>
      <c r="MWY27" s="14"/>
      <c r="MWZ27" s="14"/>
      <c r="MXA27" s="14"/>
      <c r="MXB27" s="14"/>
      <c r="MXC27" s="14"/>
      <c r="MXD27" s="14"/>
      <c r="MXE27" s="14"/>
      <c r="MXF27" s="14"/>
      <c r="MXG27" s="14"/>
      <c r="MXH27" s="14"/>
      <c r="MXI27" s="14"/>
      <c r="MXJ27" s="14"/>
      <c r="MXK27" s="14"/>
      <c r="MXL27" s="14"/>
      <c r="MXM27" s="14"/>
      <c r="MXN27" s="14"/>
      <c r="MXO27" s="14"/>
      <c r="MXP27" s="14"/>
      <c r="MXQ27" s="14"/>
      <c r="MXR27" s="14"/>
      <c r="MXS27" s="14"/>
      <c r="MXT27" s="14"/>
      <c r="MXU27" s="14"/>
      <c r="MXV27" s="14"/>
      <c r="MXW27" s="14"/>
      <c r="MXX27" s="14"/>
      <c r="MXY27" s="14"/>
      <c r="MXZ27" s="14"/>
      <c r="MYA27" s="14"/>
      <c r="MYB27" s="14"/>
      <c r="MYC27" s="14"/>
      <c r="MYD27" s="14"/>
      <c r="MYE27" s="14"/>
      <c r="MYF27" s="14"/>
      <c r="MYG27" s="14"/>
      <c r="MYH27" s="14"/>
      <c r="MYI27" s="14"/>
      <c r="MYJ27" s="14"/>
      <c r="MYK27" s="14"/>
      <c r="MYL27" s="14"/>
      <c r="MYM27" s="14"/>
      <c r="MYN27" s="14"/>
      <c r="MYO27" s="14"/>
      <c r="MYP27" s="14"/>
      <c r="MYQ27" s="14"/>
      <c r="MYR27" s="14"/>
      <c r="MYS27" s="14"/>
      <c r="MYT27" s="14"/>
      <c r="MYU27" s="14"/>
      <c r="MYV27" s="14"/>
      <c r="MYW27" s="14"/>
      <c r="MYX27" s="14"/>
      <c r="MYY27" s="14"/>
      <c r="MYZ27" s="14"/>
      <c r="MZA27" s="14"/>
      <c r="MZB27" s="14"/>
      <c r="MZC27" s="14"/>
      <c r="MZD27" s="14"/>
      <c r="MZE27" s="14"/>
      <c r="MZF27" s="14"/>
      <c r="MZG27" s="14"/>
      <c r="MZH27" s="14"/>
      <c r="MZI27" s="14"/>
      <c r="MZJ27" s="14"/>
      <c r="MZK27" s="14"/>
      <c r="MZL27" s="14"/>
      <c r="MZM27" s="14"/>
      <c r="MZN27" s="14"/>
      <c r="MZO27" s="14"/>
      <c r="MZP27" s="14"/>
      <c r="MZQ27" s="14"/>
      <c r="MZR27" s="14"/>
      <c r="MZS27" s="14"/>
      <c r="MZT27" s="14"/>
      <c r="MZU27" s="14"/>
      <c r="MZV27" s="14"/>
      <c r="MZW27" s="14"/>
      <c r="MZX27" s="14"/>
      <c r="MZY27" s="14"/>
      <c r="MZZ27" s="14"/>
      <c r="NAA27" s="14"/>
      <c r="NAB27" s="14"/>
      <c r="NAC27" s="14"/>
      <c r="NAD27" s="14"/>
      <c r="NAE27" s="14"/>
      <c r="NAF27" s="14"/>
      <c r="NAG27" s="14"/>
      <c r="NAH27" s="14"/>
      <c r="NAI27" s="14"/>
      <c r="NAJ27" s="14"/>
      <c r="NAK27" s="14"/>
      <c r="NAL27" s="14"/>
      <c r="NAM27" s="14"/>
      <c r="NAN27" s="14"/>
      <c r="NAO27" s="14"/>
      <c r="NAP27" s="14"/>
      <c r="NAQ27" s="14"/>
      <c r="NAR27" s="14"/>
      <c r="NAS27" s="14"/>
      <c r="NAT27" s="14"/>
      <c r="NAU27" s="14"/>
      <c r="NAV27" s="14"/>
      <c r="NAW27" s="14"/>
      <c r="NAX27" s="14"/>
      <c r="NAY27" s="14"/>
      <c r="NAZ27" s="14"/>
      <c r="NBA27" s="14"/>
      <c r="NBB27" s="14"/>
      <c r="NBC27" s="14"/>
      <c r="NBD27" s="14"/>
      <c r="NBE27" s="14"/>
      <c r="NBF27" s="14"/>
      <c r="NBG27" s="14"/>
      <c r="NBH27" s="14"/>
      <c r="NBI27" s="14"/>
      <c r="NBJ27" s="14"/>
      <c r="NBK27" s="14"/>
      <c r="NBL27" s="14"/>
      <c r="NBM27" s="14"/>
      <c r="NBN27" s="14"/>
      <c r="NBO27" s="14"/>
      <c r="NBP27" s="14"/>
      <c r="NBQ27" s="14"/>
      <c r="NBR27" s="14"/>
      <c r="NBS27" s="14"/>
      <c r="NBT27" s="14"/>
      <c r="NBU27" s="14"/>
      <c r="NBV27" s="14"/>
      <c r="NBW27" s="14"/>
      <c r="NBX27" s="14"/>
      <c r="NBY27" s="14"/>
      <c r="NBZ27" s="14"/>
      <c r="NCA27" s="14"/>
      <c r="NCB27" s="14"/>
      <c r="NCC27" s="14"/>
      <c r="NCD27" s="14"/>
      <c r="NCE27" s="14"/>
      <c r="NCF27" s="14"/>
      <c r="NCG27" s="14"/>
      <c r="NCH27" s="14"/>
      <c r="NCI27" s="14"/>
      <c r="NCJ27" s="14"/>
      <c r="NCK27" s="14"/>
      <c r="NCL27" s="14"/>
      <c r="NCM27" s="14"/>
      <c r="NCN27" s="14"/>
      <c r="NCO27" s="14"/>
      <c r="NCP27" s="14"/>
      <c r="NCQ27" s="14"/>
      <c r="NCR27" s="14"/>
      <c r="NCS27" s="14"/>
      <c r="NCT27" s="14"/>
      <c r="NCU27" s="14"/>
      <c r="NCV27" s="14"/>
      <c r="NCW27" s="14"/>
      <c r="NCX27" s="14"/>
      <c r="NCY27" s="14"/>
      <c r="NCZ27" s="14"/>
      <c r="NDA27" s="14"/>
      <c r="NDB27" s="14"/>
      <c r="NDC27" s="14"/>
      <c r="NDD27" s="14"/>
      <c r="NDE27" s="14"/>
      <c r="NDF27" s="14"/>
      <c r="NDG27" s="14"/>
      <c r="NDH27" s="14"/>
      <c r="NDI27" s="14"/>
      <c r="NDJ27" s="14"/>
      <c r="NDK27" s="14"/>
      <c r="NDL27" s="14"/>
      <c r="NDM27" s="14"/>
      <c r="NDN27" s="14"/>
      <c r="NDO27" s="14"/>
      <c r="NDP27" s="14"/>
      <c r="NDQ27" s="14"/>
      <c r="NDR27" s="14"/>
      <c r="NDS27" s="14"/>
      <c r="NDT27" s="14"/>
      <c r="NDU27" s="14"/>
      <c r="NDV27" s="14"/>
      <c r="NDW27" s="14"/>
      <c r="NDX27" s="14"/>
      <c r="NDY27" s="14"/>
      <c r="NDZ27" s="14"/>
      <c r="NEA27" s="14"/>
      <c r="NEB27" s="14"/>
      <c r="NEC27" s="14"/>
      <c r="NED27" s="14"/>
      <c r="NEE27" s="14"/>
      <c r="NEF27" s="14"/>
      <c r="NEG27" s="14"/>
      <c r="NEH27" s="14"/>
      <c r="NEI27" s="14"/>
      <c r="NEJ27" s="14"/>
      <c r="NEK27" s="14"/>
      <c r="NEL27" s="14"/>
      <c r="NEM27" s="14"/>
      <c r="NEN27" s="14"/>
      <c r="NEO27" s="14"/>
      <c r="NEP27" s="14"/>
      <c r="NEQ27" s="14"/>
      <c r="NER27" s="14"/>
      <c r="NES27" s="14"/>
      <c r="NET27" s="14"/>
      <c r="NEU27" s="14"/>
      <c r="NEV27" s="14"/>
      <c r="NEW27" s="14"/>
      <c r="NEX27" s="14"/>
      <c r="NEY27" s="14"/>
      <c r="NEZ27" s="14"/>
      <c r="NFA27" s="14"/>
      <c r="NFB27" s="14"/>
      <c r="NFC27" s="14"/>
      <c r="NFD27" s="14"/>
      <c r="NFE27" s="14"/>
      <c r="NFF27" s="14"/>
      <c r="NFG27" s="14"/>
      <c r="NFH27" s="14"/>
      <c r="NFI27" s="14"/>
      <c r="NFJ27" s="14"/>
      <c r="NFK27" s="14"/>
      <c r="NFL27" s="14"/>
      <c r="NFM27" s="14"/>
      <c r="NFN27" s="14"/>
      <c r="NFO27" s="14"/>
      <c r="NFP27" s="14"/>
      <c r="NFQ27" s="14"/>
      <c r="NFR27" s="14"/>
      <c r="NFS27" s="14"/>
      <c r="NFT27" s="14"/>
      <c r="NFU27" s="14"/>
      <c r="NFV27" s="14"/>
      <c r="NFW27" s="14"/>
      <c r="NFX27" s="14"/>
      <c r="NFY27" s="14"/>
      <c r="NFZ27" s="14"/>
      <c r="NGA27" s="14"/>
      <c r="NGB27" s="14"/>
      <c r="NGC27" s="14"/>
      <c r="NGD27" s="14"/>
      <c r="NGE27" s="14"/>
      <c r="NGF27" s="14"/>
      <c r="NGG27" s="14"/>
      <c r="NGH27" s="14"/>
      <c r="NGI27" s="14"/>
      <c r="NGJ27" s="14"/>
      <c r="NGK27" s="14"/>
      <c r="NGL27" s="14"/>
      <c r="NGM27" s="14"/>
      <c r="NGN27" s="14"/>
      <c r="NGO27" s="14"/>
      <c r="NGP27" s="14"/>
      <c r="NGQ27" s="14"/>
      <c r="NGR27" s="14"/>
      <c r="NGS27" s="14"/>
      <c r="NGT27" s="14"/>
      <c r="NGU27" s="14"/>
      <c r="NGV27" s="14"/>
      <c r="NGW27" s="14"/>
      <c r="NGX27" s="14"/>
      <c r="NGY27" s="14"/>
      <c r="NGZ27" s="14"/>
      <c r="NHA27" s="14"/>
      <c r="NHB27" s="14"/>
      <c r="NHC27" s="14"/>
      <c r="NHD27" s="14"/>
      <c r="NHE27" s="14"/>
      <c r="NHF27" s="14"/>
      <c r="NHG27" s="14"/>
      <c r="NHH27" s="14"/>
      <c r="NHI27" s="14"/>
      <c r="NHJ27" s="14"/>
      <c r="NHK27" s="14"/>
      <c r="NHL27" s="14"/>
      <c r="NHM27" s="14"/>
      <c r="NHN27" s="14"/>
      <c r="NHO27" s="14"/>
      <c r="NHP27" s="14"/>
      <c r="NHQ27" s="14"/>
      <c r="NHR27" s="14"/>
      <c r="NHS27" s="14"/>
      <c r="NHT27" s="14"/>
      <c r="NHU27" s="14"/>
      <c r="NHV27" s="14"/>
      <c r="NHW27" s="14"/>
      <c r="NHX27" s="14"/>
      <c r="NHY27" s="14"/>
      <c r="NHZ27" s="14"/>
      <c r="NIA27" s="14"/>
      <c r="NIB27" s="14"/>
      <c r="NIC27" s="14"/>
      <c r="NID27" s="14"/>
      <c r="NIE27" s="14"/>
      <c r="NIF27" s="14"/>
      <c r="NIG27" s="14"/>
      <c r="NIH27" s="14"/>
      <c r="NII27" s="14"/>
      <c r="NIJ27" s="14"/>
      <c r="NIK27" s="14"/>
      <c r="NIL27" s="14"/>
      <c r="NIM27" s="14"/>
      <c r="NIN27" s="14"/>
      <c r="NIO27" s="14"/>
      <c r="NIP27" s="14"/>
      <c r="NIQ27" s="14"/>
      <c r="NIR27" s="14"/>
      <c r="NIS27" s="14"/>
      <c r="NIT27" s="14"/>
      <c r="NIU27" s="14"/>
      <c r="NIV27" s="14"/>
      <c r="NIW27" s="14"/>
      <c r="NIX27" s="14"/>
      <c r="NIY27" s="14"/>
      <c r="NIZ27" s="14"/>
      <c r="NJA27" s="14"/>
      <c r="NJB27" s="14"/>
      <c r="NJC27" s="14"/>
      <c r="NJD27" s="14"/>
      <c r="NJE27" s="14"/>
      <c r="NJF27" s="14"/>
      <c r="NJG27" s="14"/>
      <c r="NJH27" s="14"/>
      <c r="NJI27" s="14"/>
      <c r="NJJ27" s="14"/>
      <c r="NJK27" s="14"/>
      <c r="NJL27" s="14"/>
      <c r="NJM27" s="14"/>
      <c r="NJN27" s="14"/>
      <c r="NJO27" s="14"/>
      <c r="NJP27" s="14"/>
      <c r="NJQ27" s="14"/>
      <c r="NJR27" s="14"/>
      <c r="NJS27" s="14"/>
      <c r="NJT27" s="14"/>
      <c r="NJU27" s="14"/>
      <c r="NJV27" s="14"/>
      <c r="NJW27" s="14"/>
      <c r="NJX27" s="14"/>
      <c r="NJY27" s="14"/>
      <c r="NJZ27" s="14"/>
      <c r="NKA27" s="14"/>
      <c r="NKB27" s="14"/>
      <c r="NKC27" s="14"/>
      <c r="NKD27" s="14"/>
      <c r="NKE27" s="14"/>
      <c r="NKF27" s="14"/>
      <c r="NKG27" s="14"/>
      <c r="NKH27" s="14"/>
      <c r="NKI27" s="14"/>
      <c r="NKJ27" s="14"/>
      <c r="NKK27" s="14"/>
      <c r="NKL27" s="14"/>
      <c r="NKM27" s="14"/>
      <c r="NKN27" s="14"/>
      <c r="NKO27" s="14"/>
      <c r="NKP27" s="14"/>
      <c r="NKQ27" s="14"/>
      <c r="NKR27" s="14"/>
      <c r="NKS27" s="14"/>
      <c r="NKT27" s="14"/>
      <c r="NKU27" s="14"/>
      <c r="NKV27" s="14"/>
      <c r="NKW27" s="14"/>
      <c r="NKX27" s="14"/>
      <c r="NKY27" s="14"/>
      <c r="NKZ27" s="14"/>
      <c r="NLA27" s="14"/>
      <c r="NLB27" s="14"/>
      <c r="NLC27" s="14"/>
      <c r="NLD27" s="14"/>
      <c r="NLE27" s="14"/>
      <c r="NLF27" s="14"/>
      <c r="NLG27" s="14"/>
      <c r="NLH27" s="14"/>
      <c r="NLI27" s="14"/>
      <c r="NLJ27" s="14"/>
      <c r="NLK27" s="14"/>
      <c r="NLL27" s="14"/>
      <c r="NLM27" s="14"/>
      <c r="NLN27" s="14"/>
      <c r="NLO27" s="14"/>
      <c r="NLP27" s="14"/>
      <c r="NLQ27" s="14"/>
      <c r="NLR27" s="14"/>
      <c r="NLS27" s="14"/>
      <c r="NLT27" s="14"/>
      <c r="NLU27" s="14"/>
      <c r="NLV27" s="14"/>
      <c r="NLW27" s="14"/>
      <c r="NLX27" s="14"/>
      <c r="NLY27" s="14"/>
      <c r="NLZ27" s="14"/>
      <c r="NMA27" s="14"/>
      <c r="NMB27" s="14"/>
      <c r="NMC27" s="14"/>
      <c r="NMD27" s="14"/>
      <c r="NME27" s="14"/>
      <c r="NMF27" s="14"/>
      <c r="NMG27" s="14"/>
      <c r="NMH27" s="14"/>
      <c r="NMI27" s="14"/>
      <c r="NMJ27" s="14"/>
      <c r="NMK27" s="14"/>
      <c r="NML27" s="14"/>
      <c r="NMM27" s="14"/>
      <c r="NMN27" s="14"/>
      <c r="NMO27" s="14"/>
      <c r="NMP27" s="14"/>
      <c r="NMQ27" s="14"/>
      <c r="NMR27" s="14"/>
      <c r="NMS27" s="14"/>
      <c r="NMT27" s="14"/>
      <c r="NMU27" s="14"/>
      <c r="NMV27" s="14"/>
      <c r="NMW27" s="14"/>
      <c r="NMX27" s="14"/>
      <c r="NMY27" s="14"/>
      <c r="NMZ27" s="14"/>
      <c r="NNA27" s="14"/>
      <c r="NNB27" s="14"/>
      <c r="NNC27" s="14"/>
      <c r="NND27" s="14"/>
      <c r="NNE27" s="14"/>
      <c r="NNF27" s="14"/>
      <c r="NNG27" s="14"/>
      <c r="NNH27" s="14"/>
      <c r="NNI27" s="14"/>
      <c r="NNJ27" s="14"/>
      <c r="NNK27" s="14"/>
      <c r="NNL27" s="14"/>
      <c r="NNM27" s="14"/>
      <c r="NNN27" s="14"/>
      <c r="NNO27" s="14"/>
      <c r="NNP27" s="14"/>
      <c r="NNQ27" s="14"/>
      <c r="NNR27" s="14"/>
      <c r="NNS27" s="14"/>
      <c r="NNT27" s="14"/>
      <c r="NNU27" s="14"/>
      <c r="NNV27" s="14"/>
      <c r="NNW27" s="14"/>
      <c r="NNX27" s="14"/>
      <c r="NNY27" s="14"/>
      <c r="NNZ27" s="14"/>
      <c r="NOA27" s="14"/>
      <c r="NOB27" s="14"/>
      <c r="NOC27" s="14"/>
      <c r="NOD27" s="14"/>
      <c r="NOE27" s="14"/>
      <c r="NOF27" s="14"/>
      <c r="NOG27" s="14"/>
      <c r="NOH27" s="14"/>
      <c r="NOI27" s="14"/>
      <c r="NOJ27" s="14"/>
      <c r="NOK27" s="14"/>
      <c r="NOL27" s="14"/>
      <c r="NOM27" s="14"/>
      <c r="NON27" s="14"/>
      <c r="NOO27" s="14"/>
      <c r="NOP27" s="14"/>
      <c r="NOQ27" s="14"/>
      <c r="NOR27" s="14"/>
      <c r="NOS27" s="14"/>
      <c r="NOT27" s="14"/>
      <c r="NOU27" s="14"/>
      <c r="NOV27" s="14"/>
      <c r="NOW27" s="14"/>
      <c r="NOX27" s="14"/>
      <c r="NOY27" s="14"/>
      <c r="NOZ27" s="14"/>
      <c r="NPA27" s="14"/>
      <c r="NPB27" s="14"/>
      <c r="NPC27" s="14"/>
      <c r="NPD27" s="14"/>
      <c r="NPE27" s="14"/>
      <c r="NPF27" s="14"/>
      <c r="NPG27" s="14"/>
      <c r="NPH27" s="14"/>
      <c r="NPI27" s="14"/>
      <c r="NPJ27" s="14"/>
      <c r="NPK27" s="14"/>
      <c r="NPL27" s="14"/>
      <c r="NPM27" s="14"/>
      <c r="NPN27" s="14"/>
      <c r="NPO27" s="14"/>
      <c r="NPP27" s="14"/>
      <c r="NPQ27" s="14"/>
      <c r="NPR27" s="14"/>
      <c r="NPS27" s="14"/>
      <c r="NPT27" s="14"/>
      <c r="NPU27" s="14"/>
      <c r="NPV27" s="14"/>
      <c r="NPW27" s="14"/>
      <c r="NPX27" s="14"/>
      <c r="NPY27" s="14"/>
      <c r="NPZ27" s="14"/>
      <c r="NQA27" s="14"/>
      <c r="NQB27" s="14"/>
      <c r="NQC27" s="14"/>
      <c r="NQD27" s="14"/>
      <c r="NQE27" s="14"/>
      <c r="NQF27" s="14"/>
      <c r="NQG27" s="14"/>
      <c r="NQH27" s="14"/>
      <c r="NQI27" s="14"/>
      <c r="NQJ27" s="14"/>
      <c r="NQK27" s="14"/>
      <c r="NQL27" s="14"/>
      <c r="NQM27" s="14"/>
      <c r="NQN27" s="14"/>
      <c r="NQO27" s="14"/>
      <c r="NQP27" s="14"/>
      <c r="NQQ27" s="14"/>
      <c r="NQR27" s="14"/>
      <c r="NQS27" s="14"/>
      <c r="NQT27" s="14"/>
      <c r="NQU27" s="14"/>
      <c r="NQV27" s="14"/>
      <c r="NQW27" s="14"/>
      <c r="NQX27" s="14"/>
      <c r="NQY27" s="14"/>
      <c r="NQZ27" s="14"/>
      <c r="NRA27" s="14"/>
      <c r="NRB27" s="14"/>
      <c r="NRC27" s="14"/>
      <c r="NRD27" s="14"/>
      <c r="NRE27" s="14"/>
      <c r="NRF27" s="14"/>
      <c r="NRG27" s="14"/>
      <c r="NRH27" s="14"/>
      <c r="NRI27" s="14"/>
      <c r="NRJ27" s="14"/>
      <c r="NRK27" s="14"/>
      <c r="NRL27" s="14"/>
      <c r="NRM27" s="14"/>
      <c r="NRN27" s="14"/>
      <c r="NRO27" s="14"/>
      <c r="NRP27" s="14"/>
      <c r="NRQ27" s="14"/>
      <c r="NRR27" s="14"/>
      <c r="NRS27" s="14"/>
      <c r="NRT27" s="14"/>
      <c r="NRU27" s="14"/>
      <c r="NRV27" s="14"/>
      <c r="NRW27" s="14"/>
      <c r="NRX27" s="14"/>
      <c r="NRY27" s="14"/>
      <c r="NRZ27" s="14"/>
      <c r="NSA27" s="14"/>
      <c r="NSB27" s="14"/>
      <c r="NSC27" s="14"/>
      <c r="NSD27" s="14"/>
      <c r="NSE27" s="14"/>
      <c r="NSF27" s="14"/>
      <c r="NSG27" s="14"/>
      <c r="NSH27" s="14"/>
      <c r="NSI27" s="14"/>
      <c r="NSJ27" s="14"/>
      <c r="NSK27" s="14"/>
      <c r="NSL27" s="14"/>
      <c r="NSM27" s="14"/>
      <c r="NSN27" s="14"/>
      <c r="NSO27" s="14"/>
      <c r="NSP27" s="14"/>
      <c r="NSQ27" s="14"/>
      <c r="NSR27" s="14"/>
      <c r="NSS27" s="14"/>
      <c r="NST27" s="14"/>
      <c r="NSU27" s="14"/>
      <c r="NSV27" s="14"/>
      <c r="NSW27" s="14"/>
      <c r="NSX27" s="14"/>
      <c r="NSY27" s="14"/>
      <c r="NSZ27" s="14"/>
      <c r="NTA27" s="14"/>
      <c r="NTB27" s="14"/>
      <c r="NTC27" s="14"/>
      <c r="NTD27" s="14"/>
      <c r="NTE27" s="14"/>
      <c r="NTF27" s="14"/>
      <c r="NTG27" s="14"/>
      <c r="NTH27" s="14"/>
      <c r="NTI27" s="14"/>
      <c r="NTJ27" s="14"/>
      <c r="NTK27" s="14"/>
      <c r="NTL27" s="14"/>
      <c r="NTM27" s="14"/>
      <c r="NTN27" s="14"/>
      <c r="NTO27" s="14"/>
      <c r="NTP27" s="14"/>
      <c r="NTQ27" s="14"/>
      <c r="NTR27" s="14"/>
      <c r="NTS27" s="14"/>
      <c r="NTT27" s="14"/>
      <c r="NTU27" s="14"/>
      <c r="NTV27" s="14"/>
      <c r="NTW27" s="14"/>
      <c r="NTX27" s="14"/>
      <c r="NTY27" s="14"/>
      <c r="NTZ27" s="14"/>
      <c r="NUA27" s="14"/>
      <c r="NUB27" s="14"/>
      <c r="NUC27" s="14"/>
      <c r="NUD27" s="14"/>
      <c r="NUE27" s="14"/>
      <c r="NUF27" s="14"/>
      <c r="NUG27" s="14"/>
      <c r="NUH27" s="14"/>
      <c r="NUI27" s="14"/>
      <c r="NUJ27" s="14"/>
      <c r="NUK27" s="14"/>
      <c r="NUL27" s="14"/>
      <c r="NUM27" s="14"/>
      <c r="NUN27" s="14"/>
      <c r="NUO27" s="14"/>
      <c r="NUP27" s="14"/>
      <c r="NUQ27" s="14"/>
      <c r="NUR27" s="14"/>
      <c r="NUS27" s="14"/>
      <c r="NUT27" s="14"/>
      <c r="NUU27" s="14"/>
      <c r="NUV27" s="14"/>
      <c r="NUW27" s="14"/>
      <c r="NUX27" s="14"/>
      <c r="NUY27" s="14"/>
      <c r="NUZ27" s="14"/>
      <c r="NVA27" s="14"/>
      <c r="NVB27" s="14"/>
      <c r="NVC27" s="14"/>
      <c r="NVD27" s="14"/>
      <c r="NVE27" s="14"/>
      <c r="NVF27" s="14"/>
      <c r="NVG27" s="14"/>
      <c r="NVH27" s="14"/>
      <c r="NVI27" s="14"/>
      <c r="NVJ27" s="14"/>
      <c r="NVK27" s="14"/>
      <c r="NVL27" s="14"/>
      <c r="NVM27" s="14"/>
      <c r="NVN27" s="14"/>
      <c r="NVO27" s="14"/>
      <c r="NVP27" s="14"/>
      <c r="NVQ27" s="14"/>
      <c r="NVR27" s="14"/>
      <c r="NVS27" s="14"/>
      <c r="NVT27" s="14"/>
      <c r="NVU27" s="14"/>
      <c r="NVV27" s="14"/>
      <c r="NVW27" s="14"/>
      <c r="NVX27" s="14"/>
      <c r="NVY27" s="14"/>
      <c r="NVZ27" s="14"/>
      <c r="NWA27" s="14"/>
      <c r="NWB27" s="14"/>
      <c r="NWC27" s="14"/>
      <c r="NWD27" s="14"/>
      <c r="NWE27" s="14"/>
      <c r="NWF27" s="14"/>
      <c r="NWG27" s="14"/>
      <c r="NWH27" s="14"/>
      <c r="NWI27" s="14"/>
      <c r="NWJ27" s="14"/>
      <c r="NWK27" s="14"/>
      <c r="NWL27" s="14"/>
      <c r="NWM27" s="14"/>
      <c r="NWN27" s="14"/>
      <c r="NWO27" s="14"/>
      <c r="NWP27" s="14"/>
      <c r="NWQ27" s="14"/>
      <c r="NWR27" s="14"/>
      <c r="NWS27" s="14"/>
      <c r="NWT27" s="14"/>
      <c r="NWU27" s="14"/>
      <c r="NWV27" s="14"/>
      <c r="NWW27" s="14"/>
      <c r="NWX27" s="14"/>
      <c r="NWY27" s="14"/>
      <c r="NWZ27" s="14"/>
      <c r="NXA27" s="14"/>
      <c r="NXB27" s="14"/>
      <c r="NXC27" s="14"/>
      <c r="NXD27" s="14"/>
      <c r="NXE27" s="14"/>
      <c r="NXF27" s="14"/>
      <c r="NXG27" s="14"/>
      <c r="NXH27" s="14"/>
      <c r="NXI27" s="14"/>
      <c r="NXJ27" s="14"/>
      <c r="NXK27" s="14"/>
      <c r="NXL27" s="14"/>
      <c r="NXM27" s="14"/>
      <c r="NXN27" s="14"/>
      <c r="NXO27" s="14"/>
      <c r="NXP27" s="14"/>
      <c r="NXQ27" s="14"/>
      <c r="NXR27" s="14"/>
      <c r="NXS27" s="14"/>
      <c r="NXT27" s="14"/>
      <c r="NXU27" s="14"/>
      <c r="NXV27" s="14"/>
      <c r="NXW27" s="14"/>
      <c r="NXX27" s="14"/>
      <c r="NXY27" s="14"/>
      <c r="NXZ27" s="14"/>
      <c r="NYA27" s="14"/>
      <c r="NYB27" s="14"/>
      <c r="NYC27" s="14"/>
      <c r="NYD27" s="14"/>
      <c r="NYE27" s="14"/>
      <c r="NYF27" s="14"/>
      <c r="NYG27" s="14"/>
      <c r="NYH27" s="14"/>
      <c r="NYI27" s="14"/>
      <c r="NYJ27" s="14"/>
      <c r="NYK27" s="14"/>
      <c r="NYL27" s="14"/>
      <c r="NYM27" s="14"/>
      <c r="NYN27" s="14"/>
      <c r="NYO27" s="14"/>
      <c r="NYP27" s="14"/>
      <c r="NYQ27" s="14"/>
      <c r="NYR27" s="14"/>
      <c r="NYS27" s="14"/>
      <c r="NYT27" s="14"/>
      <c r="NYU27" s="14"/>
      <c r="NYV27" s="14"/>
      <c r="NYW27" s="14"/>
      <c r="NYX27" s="14"/>
      <c r="NYY27" s="14"/>
      <c r="NYZ27" s="14"/>
      <c r="NZA27" s="14"/>
      <c r="NZB27" s="14"/>
      <c r="NZC27" s="14"/>
      <c r="NZD27" s="14"/>
      <c r="NZE27" s="14"/>
      <c r="NZF27" s="14"/>
      <c r="NZG27" s="14"/>
      <c r="NZH27" s="14"/>
      <c r="NZI27" s="14"/>
      <c r="NZJ27" s="14"/>
      <c r="NZK27" s="14"/>
      <c r="NZL27" s="14"/>
      <c r="NZM27" s="14"/>
      <c r="NZN27" s="14"/>
      <c r="NZO27" s="14"/>
      <c r="NZP27" s="14"/>
      <c r="NZQ27" s="14"/>
      <c r="NZR27" s="14"/>
      <c r="NZS27" s="14"/>
      <c r="NZT27" s="14"/>
      <c r="NZU27" s="14"/>
      <c r="NZV27" s="14"/>
      <c r="NZW27" s="14"/>
      <c r="NZX27" s="14"/>
      <c r="NZY27" s="14"/>
      <c r="NZZ27" s="14"/>
      <c r="OAA27" s="14"/>
      <c r="OAB27" s="14"/>
      <c r="OAC27" s="14"/>
      <c r="OAD27" s="14"/>
      <c r="OAE27" s="14"/>
      <c r="OAF27" s="14"/>
      <c r="OAG27" s="14"/>
      <c r="OAH27" s="14"/>
      <c r="OAI27" s="14"/>
      <c r="OAJ27" s="14"/>
      <c r="OAK27" s="14"/>
      <c r="OAL27" s="14"/>
      <c r="OAM27" s="14"/>
      <c r="OAN27" s="14"/>
      <c r="OAO27" s="14"/>
      <c r="OAP27" s="14"/>
      <c r="OAQ27" s="14"/>
      <c r="OAR27" s="14"/>
      <c r="OAS27" s="14"/>
      <c r="OAT27" s="14"/>
      <c r="OAU27" s="14"/>
      <c r="OAV27" s="14"/>
      <c r="OAW27" s="14"/>
      <c r="OAX27" s="14"/>
      <c r="OAY27" s="14"/>
      <c r="OAZ27" s="14"/>
      <c r="OBA27" s="14"/>
      <c r="OBB27" s="14"/>
      <c r="OBC27" s="14"/>
      <c r="OBD27" s="14"/>
      <c r="OBE27" s="14"/>
      <c r="OBF27" s="14"/>
      <c r="OBG27" s="14"/>
      <c r="OBH27" s="14"/>
      <c r="OBI27" s="14"/>
      <c r="OBJ27" s="14"/>
      <c r="OBK27" s="14"/>
      <c r="OBL27" s="14"/>
      <c r="OBM27" s="14"/>
      <c r="OBN27" s="14"/>
      <c r="OBO27" s="14"/>
      <c r="OBP27" s="14"/>
      <c r="OBQ27" s="14"/>
      <c r="OBR27" s="14"/>
      <c r="OBS27" s="14"/>
      <c r="OBT27" s="14"/>
      <c r="OBU27" s="14"/>
      <c r="OBV27" s="14"/>
      <c r="OBW27" s="14"/>
      <c r="OBX27" s="14"/>
      <c r="OBY27" s="14"/>
      <c r="OBZ27" s="14"/>
      <c r="OCA27" s="14"/>
      <c r="OCB27" s="14"/>
      <c r="OCC27" s="14"/>
      <c r="OCD27" s="14"/>
      <c r="OCE27" s="14"/>
      <c r="OCF27" s="14"/>
      <c r="OCG27" s="14"/>
      <c r="OCH27" s="14"/>
      <c r="OCI27" s="14"/>
      <c r="OCJ27" s="14"/>
      <c r="OCK27" s="14"/>
      <c r="OCL27" s="14"/>
      <c r="OCM27" s="14"/>
      <c r="OCN27" s="14"/>
      <c r="OCO27" s="14"/>
      <c r="OCP27" s="14"/>
      <c r="OCQ27" s="14"/>
      <c r="OCR27" s="14"/>
      <c r="OCS27" s="14"/>
      <c r="OCT27" s="14"/>
      <c r="OCU27" s="14"/>
      <c r="OCV27" s="14"/>
      <c r="OCW27" s="14"/>
      <c r="OCX27" s="14"/>
      <c r="OCY27" s="14"/>
      <c r="OCZ27" s="14"/>
      <c r="ODA27" s="14"/>
      <c r="ODB27" s="14"/>
      <c r="ODC27" s="14"/>
      <c r="ODD27" s="14"/>
      <c r="ODE27" s="14"/>
      <c r="ODF27" s="14"/>
      <c r="ODG27" s="14"/>
      <c r="ODH27" s="14"/>
      <c r="ODI27" s="14"/>
      <c r="ODJ27" s="14"/>
      <c r="ODK27" s="14"/>
      <c r="ODL27" s="14"/>
      <c r="ODM27" s="14"/>
      <c r="ODN27" s="14"/>
      <c r="ODO27" s="14"/>
      <c r="ODP27" s="14"/>
      <c r="ODQ27" s="14"/>
      <c r="ODR27" s="14"/>
      <c r="ODS27" s="14"/>
      <c r="ODT27" s="14"/>
      <c r="ODU27" s="14"/>
      <c r="ODV27" s="14"/>
      <c r="ODW27" s="14"/>
      <c r="ODX27" s="14"/>
      <c r="ODY27" s="14"/>
      <c r="ODZ27" s="14"/>
      <c r="OEA27" s="14"/>
      <c r="OEB27" s="14"/>
      <c r="OEC27" s="14"/>
      <c r="OED27" s="14"/>
      <c r="OEE27" s="14"/>
      <c r="OEF27" s="14"/>
      <c r="OEG27" s="14"/>
      <c r="OEH27" s="14"/>
      <c r="OEI27" s="14"/>
      <c r="OEJ27" s="14"/>
      <c r="OEK27" s="14"/>
      <c r="OEL27" s="14"/>
      <c r="OEM27" s="14"/>
      <c r="OEN27" s="14"/>
      <c r="OEO27" s="14"/>
      <c r="OEP27" s="14"/>
      <c r="OEQ27" s="14"/>
      <c r="OER27" s="14"/>
      <c r="OES27" s="14"/>
      <c r="OET27" s="14"/>
      <c r="OEU27" s="14"/>
      <c r="OEV27" s="14"/>
      <c r="OEW27" s="14"/>
      <c r="OEX27" s="14"/>
      <c r="OEY27" s="14"/>
      <c r="OEZ27" s="14"/>
      <c r="OFA27" s="14"/>
      <c r="OFB27" s="14"/>
      <c r="OFC27" s="14"/>
      <c r="OFD27" s="14"/>
      <c r="OFE27" s="14"/>
      <c r="OFF27" s="14"/>
      <c r="OFG27" s="14"/>
      <c r="OFH27" s="14"/>
      <c r="OFI27" s="14"/>
      <c r="OFJ27" s="14"/>
      <c r="OFK27" s="14"/>
      <c r="OFL27" s="14"/>
      <c r="OFM27" s="14"/>
      <c r="OFN27" s="14"/>
      <c r="OFO27" s="14"/>
      <c r="OFP27" s="14"/>
      <c r="OFQ27" s="14"/>
      <c r="OFR27" s="14"/>
      <c r="OFS27" s="14"/>
      <c r="OFT27" s="14"/>
      <c r="OFU27" s="14"/>
      <c r="OFV27" s="14"/>
      <c r="OFW27" s="14"/>
      <c r="OFX27" s="14"/>
      <c r="OFY27" s="14"/>
      <c r="OFZ27" s="14"/>
      <c r="OGA27" s="14"/>
      <c r="OGB27" s="14"/>
      <c r="OGC27" s="14"/>
      <c r="OGD27" s="14"/>
      <c r="OGE27" s="14"/>
      <c r="OGF27" s="14"/>
      <c r="OGG27" s="14"/>
      <c r="OGH27" s="14"/>
      <c r="OGI27" s="14"/>
      <c r="OGJ27" s="14"/>
      <c r="OGK27" s="14"/>
      <c r="OGL27" s="14"/>
      <c r="OGM27" s="14"/>
      <c r="OGN27" s="14"/>
      <c r="OGO27" s="14"/>
      <c r="OGP27" s="14"/>
      <c r="OGQ27" s="14"/>
      <c r="OGR27" s="14"/>
      <c r="OGS27" s="14"/>
      <c r="OGT27" s="14"/>
      <c r="OGU27" s="14"/>
      <c r="OGV27" s="14"/>
      <c r="OGW27" s="14"/>
      <c r="OGX27" s="14"/>
      <c r="OGY27" s="14"/>
      <c r="OGZ27" s="14"/>
      <c r="OHA27" s="14"/>
      <c r="OHB27" s="14"/>
      <c r="OHC27" s="14"/>
      <c r="OHD27" s="14"/>
      <c r="OHE27" s="14"/>
      <c r="OHF27" s="14"/>
      <c r="OHG27" s="14"/>
      <c r="OHH27" s="14"/>
      <c r="OHI27" s="14"/>
      <c r="OHJ27" s="14"/>
      <c r="OHK27" s="14"/>
      <c r="OHL27" s="14"/>
      <c r="OHM27" s="14"/>
      <c r="OHN27" s="14"/>
      <c r="OHO27" s="14"/>
      <c r="OHP27" s="14"/>
      <c r="OHQ27" s="14"/>
      <c r="OHR27" s="14"/>
      <c r="OHS27" s="14"/>
      <c r="OHT27" s="14"/>
      <c r="OHU27" s="14"/>
      <c r="OHV27" s="14"/>
      <c r="OHW27" s="14"/>
      <c r="OHX27" s="14"/>
      <c r="OHY27" s="14"/>
      <c r="OHZ27" s="14"/>
      <c r="OIA27" s="14"/>
      <c r="OIB27" s="14"/>
      <c r="OIC27" s="14"/>
      <c r="OID27" s="14"/>
      <c r="OIE27" s="14"/>
      <c r="OIF27" s="14"/>
      <c r="OIG27" s="14"/>
      <c r="OIH27" s="14"/>
      <c r="OII27" s="14"/>
      <c r="OIJ27" s="14"/>
      <c r="OIK27" s="14"/>
      <c r="OIL27" s="14"/>
      <c r="OIM27" s="14"/>
      <c r="OIN27" s="14"/>
      <c r="OIO27" s="14"/>
      <c r="OIP27" s="14"/>
      <c r="OIQ27" s="14"/>
      <c r="OIR27" s="14"/>
      <c r="OIS27" s="14"/>
      <c r="OIT27" s="14"/>
      <c r="OIU27" s="14"/>
      <c r="OIV27" s="14"/>
      <c r="OIW27" s="14"/>
      <c r="OIX27" s="14"/>
      <c r="OIY27" s="14"/>
      <c r="OIZ27" s="14"/>
      <c r="OJA27" s="14"/>
      <c r="OJB27" s="14"/>
      <c r="OJC27" s="14"/>
      <c r="OJD27" s="14"/>
      <c r="OJE27" s="14"/>
      <c r="OJF27" s="14"/>
      <c r="OJG27" s="14"/>
      <c r="OJH27" s="14"/>
      <c r="OJI27" s="14"/>
      <c r="OJJ27" s="14"/>
      <c r="OJK27" s="14"/>
      <c r="OJL27" s="14"/>
      <c r="OJM27" s="14"/>
      <c r="OJN27" s="14"/>
      <c r="OJO27" s="14"/>
      <c r="OJP27" s="14"/>
      <c r="OJQ27" s="14"/>
      <c r="OJR27" s="14"/>
      <c r="OJS27" s="14"/>
      <c r="OJT27" s="14"/>
      <c r="OJU27" s="14"/>
      <c r="OJV27" s="14"/>
      <c r="OJW27" s="14"/>
      <c r="OJX27" s="14"/>
      <c r="OJY27" s="14"/>
      <c r="OJZ27" s="14"/>
      <c r="OKA27" s="14"/>
      <c r="OKB27" s="14"/>
      <c r="OKC27" s="14"/>
      <c r="OKD27" s="14"/>
      <c r="OKE27" s="14"/>
      <c r="OKF27" s="14"/>
      <c r="OKG27" s="14"/>
      <c r="OKH27" s="14"/>
      <c r="OKI27" s="14"/>
      <c r="OKJ27" s="14"/>
      <c r="OKK27" s="14"/>
      <c r="OKL27" s="14"/>
      <c r="OKM27" s="14"/>
      <c r="OKN27" s="14"/>
      <c r="OKO27" s="14"/>
      <c r="OKP27" s="14"/>
      <c r="OKQ27" s="14"/>
      <c r="OKR27" s="14"/>
      <c r="OKS27" s="14"/>
      <c r="OKT27" s="14"/>
      <c r="OKU27" s="14"/>
      <c r="OKV27" s="14"/>
      <c r="OKW27" s="14"/>
      <c r="OKX27" s="14"/>
      <c r="OKY27" s="14"/>
      <c r="OKZ27" s="14"/>
      <c r="OLA27" s="14"/>
      <c r="OLB27" s="14"/>
      <c r="OLC27" s="14"/>
      <c r="OLD27" s="14"/>
      <c r="OLE27" s="14"/>
      <c r="OLF27" s="14"/>
      <c r="OLG27" s="14"/>
      <c r="OLH27" s="14"/>
      <c r="OLI27" s="14"/>
      <c r="OLJ27" s="14"/>
      <c r="OLK27" s="14"/>
      <c r="OLL27" s="14"/>
      <c r="OLM27" s="14"/>
      <c r="OLN27" s="14"/>
      <c r="OLO27" s="14"/>
      <c r="OLP27" s="14"/>
      <c r="OLQ27" s="14"/>
      <c r="OLR27" s="14"/>
      <c r="OLS27" s="14"/>
      <c r="OLT27" s="14"/>
      <c r="OLU27" s="14"/>
      <c r="OLV27" s="14"/>
      <c r="OLW27" s="14"/>
      <c r="OLX27" s="14"/>
      <c r="OLY27" s="14"/>
      <c r="OLZ27" s="14"/>
      <c r="OMA27" s="14"/>
      <c r="OMB27" s="14"/>
      <c r="OMC27" s="14"/>
      <c r="OMD27" s="14"/>
      <c r="OME27" s="14"/>
      <c r="OMF27" s="14"/>
      <c r="OMG27" s="14"/>
      <c r="OMH27" s="14"/>
      <c r="OMI27" s="14"/>
      <c r="OMJ27" s="14"/>
      <c r="OMK27" s="14"/>
      <c r="OML27" s="14"/>
      <c r="OMM27" s="14"/>
      <c r="OMN27" s="14"/>
      <c r="OMO27" s="14"/>
      <c r="OMP27" s="14"/>
      <c r="OMQ27" s="14"/>
      <c r="OMR27" s="14"/>
      <c r="OMS27" s="14"/>
      <c r="OMT27" s="14"/>
      <c r="OMU27" s="14"/>
      <c r="OMV27" s="14"/>
      <c r="OMW27" s="14"/>
      <c r="OMX27" s="14"/>
      <c r="OMY27" s="14"/>
      <c r="OMZ27" s="14"/>
      <c r="ONA27" s="14"/>
      <c r="ONB27" s="14"/>
      <c r="ONC27" s="14"/>
      <c r="OND27" s="14"/>
      <c r="ONE27" s="14"/>
      <c r="ONF27" s="14"/>
      <c r="ONG27" s="14"/>
      <c r="ONH27" s="14"/>
      <c r="ONI27" s="14"/>
      <c r="ONJ27" s="14"/>
      <c r="ONK27" s="14"/>
      <c r="ONL27" s="14"/>
      <c r="ONM27" s="14"/>
      <c r="ONN27" s="14"/>
      <c r="ONO27" s="14"/>
      <c r="ONP27" s="14"/>
      <c r="ONQ27" s="14"/>
      <c r="ONR27" s="14"/>
      <c r="ONS27" s="14"/>
      <c r="ONT27" s="14"/>
      <c r="ONU27" s="14"/>
      <c r="ONV27" s="14"/>
      <c r="ONW27" s="14"/>
      <c r="ONX27" s="14"/>
      <c r="ONY27" s="14"/>
      <c r="ONZ27" s="14"/>
      <c r="OOA27" s="14"/>
      <c r="OOB27" s="14"/>
      <c r="OOC27" s="14"/>
      <c r="OOD27" s="14"/>
      <c r="OOE27" s="14"/>
      <c r="OOF27" s="14"/>
      <c r="OOG27" s="14"/>
      <c r="OOH27" s="14"/>
      <c r="OOI27" s="14"/>
      <c r="OOJ27" s="14"/>
      <c r="OOK27" s="14"/>
      <c r="OOL27" s="14"/>
      <c r="OOM27" s="14"/>
      <c r="OON27" s="14"/>
      <c r="OOO27" s="14"/>
      <c r="OOP27" s="14"/>
      <c r="OOQ27" s="14"/>
      <c r="OOR27" s="14"/>
      <c r="OOS27" s="14"/>
      <c r="OOT27" s="14"/>
      <c r="OOU27" s="14"/>
      <c r="OOV27" s="14"/>
      <c r="OOW27" s="14"/>
      <c r="OOX27" s="14"/>
      <c r="OOY27" s="14"/>
      <c r="OOZ27" s="14"/>
      <c r="OPA27" s="14"/>
      <c r="OPB27" s="14"/>
      <c r="OPC27" s="14"/>
      <c r="OPD27" s="14"/>
      <c r="OPE27" s="14"/>
      <c r="OPF27" s="14"/>
      <c r="OPG27" s="14"/>
      <c r="OPH27" s="14"/>
      <c r="OPI27" s="14"/>
      <c r="OPJ27" s="14"/>
      <c r="OPK27" s="14"/>
      <c r="OPL27" s="14"/>
      <c r="OPM27" s="14"/>
      <c r="OPN27" s="14"/>
      <c r="OPO27" s="14"/>
      <c r="OPP27" s="14"/>
      <c r="OPQ27" s="14"/>
      <c r="OPR27" s="14"/>
      <c r="OPS27" s="14"/>
      <c r="OPT27" s="14"/>
      <c r="OPU27" s="14"/>
      <c r="OPV27" s="14"/>
      <c r="OPW27" s="14"/>
      <c r="OPX27" s="14"/>
      <c r="OPY27" s="14"/>
      <c r="OPZ27" s="14"/>
      <c r="OQA27" s="14"/>
      <c r="OQB27" s="14"/>
      <c r="OQC27" s="14"/>
      <c r="OQD27" s="14"/>
      <c r="OQE27" s="14"/>
      <c r="OQF27" s="14"/>
      <c r="OQG27" s="14"/>
      <c r="OQH27" s="14"/>
      <c r="OQI27" s="14"/>
      <c r="OQJ27" s="14"/>
      <c r="OQK27" s="14"/>
      <c r="OQL27" s="14"/>
      <c r="OQM27" s="14"/>
      <c r="OQN27" s="14"/>
      <c r="OQO27" s="14"/>
      <c r="OQP27" s="14"/>
      <c r="OQQ27" s="14"/>
      <c r="OQR27" s="14"/>
      <c r="OQS27" s="14"/>
      <c r="OQT27" s="14"/>
      <c r="OQU27" s="14"/>
      <c r="OQV27" s="14"/>
      <c r="OQW27" s="14"/>
      <c r="OQX27" s="14"/>
      <c r="OQY27" s="14"/>
      <c r="OQZ27" s="14"/>
      <c r="ORA27" s="14"/>
      <c r="ORB27" s="14"/>
      <c r="ORC27" s="14"/>
      <c r="ORD27" s="14"/>
      <c r="ORE27" s="14"/>
      <c r="ORF27" s="14"/>
      <c r="ORG27" s="14"/>
      <c r="ORH27" s="14"/>
      <c r="ORI27" s="14"/>
      <c r="ORJ27" s="14"/>
      <c r="ORK27" s="14"/>
      <c r="ORL27" s="14"/>
      <c r="ORM27" s="14"/>
      <c r="ORN27" s="14"/>
      <c r="ORO27" s="14"/>
      <c r="ORP27" s="14"/>
      <c r="ORQ27" s="14"/>
      <c r="ORR27" s="14"/>
      <c r="ORS27" s="14"/>
      <c r="ORT27" s="14"/>
      <c r="ORU27" s="14"/>
      <c r="ORV27" s="14"/>
      <c r="ORW27" s="14"/>
      <c r="ORX27" s="14"/>
      <c r="ORY27" s="14"/>
      <c r="ORZ27" s="14"/>
      <c r="OSA27" s="14"/>
      <c r="OSB27" s="14"/>
      <c r="OSC27" s="14"/>
      <c r="OSD27" s="14"/>
      <c r="OSE27" s="14"/>
      <c r="OSF27" s="14"/>
      <c r="OSG27" s="14"/>
      <c r="OSH27" s="14"/>
      <c r="OSI27" s="14"/>
      <c r="OSJ27" s="14"/>
      <c r="OSK27" s="14"/>
      <c r="OSL27" s="14"/>
      <c r="OSM27" s="14"/>
      <c r="OSN27" s="14"/>
      <c r="OSO27" s="14"/>
      <c r="OSP27" s="14"/>
      <c r="OSQ27" s="14"/>
      <c r="OSR27" s="14"/>
      <c r="OSS27" s="14"/>
      <c r="OST27" s="14"/>
      <c r="OSU27" s="14"/>
      <c r="OSV27" s="14"/>
      <c r="OSW27" s="14"/>
      <c r="OSX27" s="14"/>
      <c r="OSY27" s="14"/>
      <c r="OSZ27" s="14"/>
      <c r="OTA27" s="14"/>
      <c r="OTB27" s="14"/>
      <c r="OTC27" s="14"/>
      <c r="OTD27" s="14"/>
      <c r="OTE27" s="14"/>
      <c r="OTF27" s="14"/>
      <c r="OTG27" s="14"/>
      <c r="OTH27" s="14"/>
      <c r="OTI27" s="14"/>
      <c r="OTJ27" s="14"/>
      <c r="OTK27" s="14"/>
      <c r="OTL27" s="14"/>
      <c r="OTM27" s="14"/>
      <c r="OTN27" s="14"/>
      <c r="OTO27" s="14"/>
      <c r="OTP27" s="14"/>
      <c r="OTQ27" s="14"/>
      <c r="OTR27" s="14"/>
      <c r="OTS27" s="14"/>
      <c r="OTT27" s="14"/>
      <c r="OTU27" s="14"/>
      <c r="OTV27" s="14"/>
      <c r="OTW27" s="14"/>
      <c r="OTX27" s="14"/>
      <c r="OTY27" s="14"/>
      <c r="OTZ27" s="14"/>
      <c r="OUA27" s="14"/>
      <c r="OUB27" s="14"/>
      <c r="OUC27" s="14"/>
      <c r="OUD27" s="14"/>
      <c r="OUE27" s="14"/>
      <c r="OUF27" s="14"/>
      <c r="OUG27" s="14"/>
      <c r="OUH27" s="14"/>
      <c r="OUI27" s="14"/>
      <c r="OUJ27" s="14"/>
      <c r="OUK27" s="14"/>
      <c r="OUL27" s="14"/>
      <c r="OUM27" s="14"/>
      <c r="OUN27" s="14"/>
      <c r="OUO27" s="14"/>
      <c r="OUP27" s="14"/>
      <c r="OUQ27" s="14"/>
      <c r="OUR27" s="14"/>
      <c r="OUS27" s="14"/>
      <c r="OUT27" s="14"/>
      <c r="OUU27" s="14"/>
      <c r="OUV27" s="14"/>
      <c r="OUW27" s="14"/>
      <c r="OUX27" s="14"/>
      <c r="OUY27" s="14"/>
      <c r="OUZ27" s="14"/>
      <c r="OVA27" s="14"/>
      <c r="OVB27" s="14"/>
      <c r="OVC27" s="14"/>
      <c r="OVD27" s="14"/>
      <c r="OVE27" s="14"/>
      <c r="OVF27" s="14"/>
      <c r="OVG27" s="14"/>
      <c r="OVH27" s="14"/>
      <c r="OVI27" s="14"/>
      <c r="OVJ27" s="14"/>
      <c r="OVK27" s="14"/>
      <c r="OVL27" s="14"/>
      <c r="OVM27" s="14"/>
      <c r="OVN27" s="14"/>
      <c r="OVO27" s="14"/>
      <c r="OVP27" s="14"/>
      <c r="OVQ27" s="14"/>
      <c r="OVR27" s="14"/>
      <c r="OVS27" s="14"/>
      <c r="OVT27" s="14"/>
      <c r="OVU27" s="14"/>
      <c r="OVV27" s="14"/>
      <c r="OVW27" s="14"/>
      <c r="OVX27" s="14"/>
      <c r="OVY27" s="14"/>
      <c r="OVZ27" s="14"/>
      <c r="OWA27" s="14"/>
      <c r="OWB27" s="14"/>
      <c r="OWC27" s="14"/>
      <c r="OWD27" s="14"/>
      <c r="OWE27" s="14"/>
      <c r="OWF27" s="14"/>
      <c r="OWG27" s="14"/>
      <c r="OWH27" s="14"/>
      <c r="OWI27" s="14"/>
      <c r="OWJ27" s="14"/>
      <c r="OWK27" s="14"/>
      <c r="OWL27" s="14"/>
      <c r="OWM27" s="14"/>
      <c r="OWN27" s="14"/>
      <c r="OWO27" s="14"/>
      <c r="OWP27" s="14"/>
      <c r="OWQ27" s="14"/>
      <c r="OWR27" s="14"/>
      <c r="OWS27" s="14"/>
      <c r="OWT27" s="14"/>
      <c r="OWU27" s="14"/>
      <c r="OWV27" s="14"/>
      <c r="OWW27" s="14"/>
      <c r="OWX27" s="14"/>
      <c r="OWY27" s="14"/>
      <c r="OWZ27" s="14"/>
      <c r="OXA27" s="14"/>
      <c r="OXB27" s="14"/>
      <c r="OXC27" s="14"/>
      <c r="OXD27" s="14"/>
      <c r="OXE27" s="14"/>
      <c r="OXF27" s="14"/>
      <c r="OXG27" s="14"/>
      <c r="OXH27" s="14"/>
      <c r="OXI27" s="14"/>
      <c r="OXJ27" s="14"/>
      <c r="OXK27" s="14"/>
      <c r="OXL27" s="14"/>
      <c r="OXM27" s="14"/>
      <c r="OXN27" s="14"/>
      <c r="OXO27" s="14"/>
      <c r="OXP27" s="14"/>
      <c r="OXQ27" s="14"/>
      <c r="OXR27" s="14"/>
      <c r="OXS27" s="14"/>
      <c r="OXT27" s="14"/>
      <c r="OXU27" s="14"/>
      <c r="OXV27" s="14"/>
      <c r="OXW27" s="14"/>
      <c r="OXX27" s="14"/>
      <c r="OXY27" s="14"/>
      <c r="OXZ27" s="14"/>
      <c r="OYA27" s="14"/>
      <c r="OYB27" s="14"/>
      <c r="OYC27" s="14"/>
      <c r="OYD27" s="14"/>
      <c r="OYE27" s="14"/>
      <c r="OYF27" s="14"/>
      <c r="OYG27" s="14"/>
      <c r="OYH27" s="14"/>
      <c r="OYI27" s="14"/>
      <c r="OYJ27" s="14"/>
      <c r="OYK27" s="14"/>
      <c r="OYL27" s="14"/>
      <c r="OYM27" s="14"/>
      <c r="OYN27" s="14"/>
      <c r="OYO27" s="14"/>
      <c r="OYP27" s="14"/>
      <c r="OYQ27" s="14"/>
      <c r="OYR27" s="14"/>
      <c r="OYS27" s="14"/>
      <c r="OYT27" s="14"/>
      <c r="OYU27" s="14"/>
      <c r="OYV27" s="14"/>
      <c r="OYW27" s="14"/>
      <c r="OYX27" s="14"/>
      <c r="OYY27" s="14"/>
      <c r="OYZ27" s="14"/>
      <c r="OZA27" s="14"/>
      <c r="OZB27" s="14"/>
      <c r="OZC27" s="14"/>
      <c r="OZD27" s="14"/>
      <c r="OZE27" s="14"/>
      <c r="OZF27" s="14"/>
      <c r="OZG27" s="14"/>
      <c r="OZH27" s="14"/>
      <c r="OZI27" s="14"/>
      <c r="OZJ27" s="14"/>
      <c r="OZK27" s="14"/>
      <c r="OZL27" s="14"/>
      <c r="OZM27" s="14"/>
      <c r="OZN27" s="14"/>
      <c r="OZO27" s="14"/>
      <c r="OZP27" s="14"/>
      <c r="OZQ27" s="14"/>
      <c r="OZR27" s="14"/>
      <c r="OZS27" s="14"/>
      <c r="OZT27" s="14"/>
      <c r="OZU27" s="14"/>
      <c r="OZV27" s="14"/>
      <c r="OZW27" s="14"/>
      <c r="OZX27" s="14"/>
      <c r="OZY27" s="14"/>
      <c r="OZZ27" s="14"/>
      <c r="PAA27" s="14"/>
      <c r="PAB27" s="14"/>
      <c r="PAC27" s="14"/>
      <c r="PAD27" s="14"/>
      <c r="PAE27" s="14"/>
      <c r="PAF27" s="14"/>
      <c r="PAG27" s="14"/>
      <c r="PAH27" s="14"/>
      <c r="PAI27" s="14"/>
      <c r="PAJ27" s="14"/>
      <c r="PAK27" s="14"/>
      <c r="PAL27" s="14"/>
      <c r="PAM27" s="14"/>
      <c r="PAN27" s="14"/>
      <c r="PAO27" s="14"/>
      <c r="PAP27" s="14"/>
      <c r="PAQ27" s="14"/>
      <c r="PAR27" s="14"/>
      <c r="PAS27" s="14"/>
      <c r="PAT27" s="14"/>
      <c r="PAU27" s="14"/>
      <c r="PAV27" s="14"/>
      <c r="PAW27" s="14"/>
      <c r="PAX27" s="14"/>
      <c r="PAY27" s="14"/>
      <c r="PAZ27" s="14"/>
      <c r="PBA27" s="14"/>
      <c r="PBB27" s="14"/>
      <c r="PBC27" s="14"/>
      <c r="PBD27" s="14"/>
      <c r="PBE27" s="14"/>
      <c r="PBF27" s="14"/>
      <c r="PBG27" s="14"/>
      <c r="PBH27" s="14"/>
      <c r="PBI27" s="14"/>
      <c r="PBJ27" s="14"/>
      <c r="PBK27" s="14"/>
      <c r="PBL27" s="14"/>
      <c r="PBM27" s="14"/>
      <c r="PBN27" s="14"/>
      <c r="PBO27" s="14"/>
      <c r="PBP27" s="14"/>
      <c r="PBQ27" s="14"/>
      <c r="PBR27" s="14"/>
      <c r="PBS27" s="14"/>
      <c r="PBT27" s="14"/>
      <c r="PBU27" s="14"/>
      <c r="PBV27" s="14"/>
      <c r="PBW27" s="14"/>
      <c r="PBX27" s="14"/>
      <c r="PBY27" s="14"/>
      <c r="PBZ27" s="14"/>
      <c r="PCA27" s="14"/>
      <c r="PCB27" s="14"/>
      <c r="PCC27" s="14"/>
      <c r="PCD27" s="14"/>
      <c r="PCE27" s="14"/>
      <c r="PCF27" s="14"/>
      <c r="PCG27" s="14"/>
      <c r="PCH27" s="14"/>
      <c r="PCI27" s="14"/>
      <c r="PCJ27" s="14"/>
      <c r="PCK27" s="14"/>
      <c r="PCL27" s="14"/>
      <c r="PCM27" s="14"/>
      <c r="PCN27" s="14"/>
      <c r="PCO27" s="14"/>
      <c r="PCP27" s="14"/>
      <c r="PCQ27" s="14"/>
      <c r="PCR27" s="14"/>
      <c r="PCS27" s="14"/>
      <c r="PCT27" s="14"/>
      <c r="PCU27" s="14"/>
      <c r="PCV27" s="14"/>
      <c r="PCW27" s="14"/>
      <c r="PCX27" s="14"/>
      <c r="PCY27" s="14"/>
      <c r="PCZ27" s="14"/>
      <c r="PDA27" s="14"/>
      <c r="PDB27" s="14"/>
      <c r="PDC27" s="14"/>
      <c r="PDD27" s="14"/>
      <c r="PDE27" s="14"/>
      <c r="PDF27" s="14"/>
      <c r="PDG27" s="14"/>
      <c r="PDH27" s="14"/>
      <c r="PDI27" s="14"/>
      <c r="PDJ27" s="14"/>
      <c r="PDK27" s="14"/>
      <c r="PDL27" s="14"/>
      <c r="PDM27" s="14"/>
      <c r="PDN27" s="14"/>
      <c r="PDO27" s="14"/>
      <c r="PDP27" s="14"/>
      <c r="PDQ27" s="14"/>
      <c r="PDR27" s="14"/>
      <c r="PDS27" s="14"/>
      <c r="PDT27" s="14"/>
      <c r="PDU27" s="14"/>
      <c r="PDV27" s="14"/>
      <c r="PDW27" s="14"/>
      <c r="PDX27" s="14"/>
      <c r="PDY27" s="14"/>
      <c r="PDZ27" s="14"/>
      <c r="PEA27" s="14"/>
      <c r="PEB27" s="14"/>
      <c r="PEC27" s="14"/>
      <c r="PED27" s="14"/>
      <c r="PEE27" s="14"/>
      <c r="PEF27" s="14"/>
      <c r="PEG27" s="14"/>
      <c r="PEH27" s="14"/>
      <c r="PEI27" s="14"/>
      <c r="PEJ27" s="14"/>
      <c r="PEK27" s="14"/>
      <c r="PEL27" s="14"/>
      <c r="PEM27" s="14"/>
      <c r="PEN27" s="14"/>
      <c r="PEO27" s="14"/>
      <c r="PEP27" s="14"/>
      <c r="PEQ27" s="14"/>
      <c r="PER27" s="14"/>
      <c r="PES27" s="14"/>
      <c r="PET27" s="14"/>
      <c r="PEU27" s="14"/>
      <c r="PEV27" s="14"/>
      <c r="PEW27" s="14"/>
      <c r="PEX27" s="14"/>
      <c r="PEY27" s="14"/>
      <c r="PEZ27" s="14"/>
      <c r="PFA27" s="14"/>
      <c r="PFB27" s="14"/>
      <c r="PFC27" s="14"/>
      <c r="PFD27" s="14"/>
      <c r="PFE27" s="14"/>
      <c r="PFF27" s="14"/>
      <c r="PFG27" s="14"/>
      <c r="PFH27" s="14"/>
      <c r="PFI27" s="14"/>
      <c r="PFJ27" s="14"/>
      <c r="PFK27" s="14"/>
      <c r="PFL27" s="14"/>
      <c r="PFM27" s="14"/>
      <c r="PFN27" s="14"/>
      <c r="PFO27" s="14"/>
      <c r="PFP27" s="14"/>
      <c r="PFQ27" s="14"/>
      <c r="PFR27" s="14"/>
      <c r="PFS27" s="14"/>
      <c r="PFT27" s="14"/>
      <c r="PFU27" s="14"/>
      <c r="PFV27" s="14"/>
      <c r="PFW27" s="14"/>
      <c r="PFX27" s="14"/>
      <c r="PFY27" s="14"/>
      <c r="PFZ27" s="14"/>
      <c r="PGA27" s="14"/>
      <c r="PGB27" s="14"/>
      <c r="PGC27" s="14"/>
      <c r="PGD27" s="14"/>
      <c r="PGE27" s="14"/>
      <c r="PGF27" s="14"/>
      <c r="PGG27" s="14"/>
      <c r="PGH27" s="14"/>
      <c r="PGI27" s="14"/>
      <c r="PGJ27" s="14"/>
      <c r="PGK27" s="14"/>
      <c r="PGL27" s="14"/>
      <c r="PGM27" s="14"/>
      <c r="PGN27" s="14"/>
      <c r="PGO27" s="14"/>
      <c r="PGP27" s="14"/>
      <c r="PGQ27" s="14"/>
      <c r="PGR27" s="14"/>
      <c r="PGS27" s="14"/>
      <c r="PGT27" s="14"/>
      <c r="PGU27" s="14"/>
      <c r="PGV27" s="14"/>
      <c r="PGW27" s="14"/>
      <c r="PGX27" s="14"/>
      <c r="PGY27" s="14"/>
      <c r="PGZ27" s="14"/>
      <c r="PHA27" s="14"/>
      <c r="PHB27" s="14"/>
      <c r="PHC27" s="14"/>
      <c r="PHD27" s="14"/>
      <c r="PHE27" s="14"/>
      <c r="PHF27" s="14"/>
      <c r="PHG27" s="14"/>
      <c r="PHH27" s="14"/>
      <c r="PHI27" s="14"/>
      <c r="PHJ27" s="14"/>
      <c r="PHK27" s="14"/>
      <c r="PHL27" s="14"/>
      <c r="PHM27" s="14"/>
      <c r="PHN27" s="14"/>
      <c r="PHO27" s="14"/>
      <c r="PHP27" s="14"/>
      <c r="PHQ27" s="14"/>
      <c r="PHR27" s="14"/>
      <c r="PHS27" s="14"/>
      <c r="PHT27" s="14"/>
      <c r="PHU27" s="14"/>
      <c r="PHV27" s="14"/>
      <c r="PHW27" s="14"/>
      <c r="PHX27" s="14"/>
      <c r="PHY27" s="14"/>
      <c r="PHZ27" s="14"/>
      <c r="PIA27" s="14"/>
      <c r="PIB27" s="14"/>
      <c r="PIC27" s="14"/>
      <c r="PID27" s="14"/>
      <c r="PIE27" s="14"/>
      <c r="PIF27" s="14"/>
      <c r="PIG27" s="14"/>
      <c r="PIH27" s="14"/>
      <c r="PII27" s="14"/>
      <c r="PIJ27" s="14"/>
      <c r="PIK27" s="14"/>
      <c r="PIL27" s="14"/>
      <c r="PIM27" s="14"/>
      <c r="PIN27" s="14"/>
      <c r="PIO27" s="14"/>
      <c r="PIP27" s="14"/>
      <c r="PIQ27" s="14"/>
      <c r="PIR27" s="14"/>
      <c r="PIS27" s="14"/>
      <c r="PIT27" s="14"/>
      <c r="PIU27" s="14"/>
      <c r="PIV27" s="14"/>
      <c r="PIW27" s="14"/>
      <c r="PIX27" s="14"/>
      <c r="PIY27" s="14"/>
      <c r="PIZ27" s="14"/>
      <c r="PJA27" s="14"/>
      <c r="PJB27" s="14"/>
      <c r="PJC27" s="14"/>
      <c r="PJD27" s="14"/>
      <c r="PJE27" s="14"/>
      <c r="PJF27" s="14"/>
      <c r="PJG27" s="14"/>
      <c r="PJH27" s="14"/>
      <c r="PJI27" s="14"/>
      <c r="PJJ27" s="14"/>
      <c r="PJK27" s="14"/>
      <c r="PJL27" s="14"/>
      <c r="PJM27" s="14"/>
      <c r="PJN27" s="14"/>
      <c r="PJO27" s="14"/>
      <c r="PJP27" s="14"/>
      <c r="PJQ27" s="14"/>
      <c r="PJR27" s="14"/>
      <c r="PJS27" s="14"/>
      <c r="PJT27" s="14"/>
      <c r="PJU27" s="14"/>
      <c r="PJV27" s="14"/>
      <c r="PJW27" s="14"/>
      <c r="PJX27" s="14"/>
      <c r="PJY27" s="14"/>
      <c r="PJZ27" s="14"/>
      <c r="PKA27" s="14"/>
      <c r="PKB27" s="14"/>
      <c r="PKC27" s="14"/>
      <c r="PKD27" s="14"/>
      <c r="PKE27" s="14"/>
      <c r="PKF27" s="14"/>
      <c r="PKG27" s="14"/>
      <c r="PKH27" s="14"/>
      <c r="PKI27" s="14"/>
      <c r="PKJ27" s="14"/>
      <c r="PKK27" s="14"/>
      <c r="PKL27" s="14"/>
      <c r="PKM27" s="14"/>
      <c r="PKN27" s="14"/>
      <c r="PKO27" s="14"/>
      <c r="PKP27" s="14"/>
      <c r="PKQ27" s="14"/>
      <c r="PKR27" s="14"/>
      <c r="PKS27" s="14"/>
      <c r="PKT27" s="14"/>
      <c r="PKU27" s="14"/>
      <c r="PKV27" s="14"/>
      <c r="PKW27" s="14"/>
      <c r="PKX27" s="14"/>
      <c r="PKY27" s="14"/>
      <c r="PKZ27" s="14"/>
      <c r="PLA27" s="14"/>
      <c r="PLB27" s="14"/>
      <c r="PLC27" s="14"/>
      <c r="PLD27" s="14"/>
      <c r="PLE27" s="14"/>
      <c r="PLF27" s="14"/>
      <c r="PLG27" s="14"/>
      <c r="PLH27" s="14"/>
      <c r="PLI27" s="14"/>
      <c r="PLJ27" s="14"/>
      <c r="PLK27" s="14"/>
      <c r="PLL27" s="14"/>
      <c r="PLM27" s="14"/>
      <c r="PLN27" s="14"/>
      <c r="PLO27" s="14"/>
      <c r="PLP27" s="14"/>
      <c r="PLQ27" s="14"/>
      <c r="PLR27" s="14"/>
      <c r="PLS27" s="14"/>
      <c r="PLT27" s="14"/>
      <c r="PLU27" s="14"/>
      <c r="PLV27" s="14"/>
      <c r="PLW27" s="14"/>
      <c r="PLX27" s="14"/>
      <c r="PLY27" s="14"/>
      <c r="PLZ27" s="14"/>
      <c r="PMA27" s="14"/>
      <c r="PMB27" s="14"/>
      <c r="PMC27" s="14"/>
      <c r="PMD27" s="14"/>
      <c r="PME27" s="14"/>
      <c r="PMF27" s="14"/>
      <c r="PMG27" s="14"/>
      <c r="PMH27" s="14"/>
      <c r="PMI27" s="14"/>
      <c r="PMJ27" s="14"/>
      <c r="PMK27" s="14"/>
      <c r="PML27" s="14"/>
      <c r="PMM27" s="14"/>
      <c r="PMN27" s="14"/>
      <c r="PMO27" s="14"/>
      <c r="PMP27" s="14"/>
      <c r="PMQ27" s="14"/>
      <c r="PMR27" s="14"/>
      <c r="PMS27" s="14"/>
      <c r="PMT27" s="14"/>
      <c r="PMU27" s="14"/>
      <c r="PMV27" s="14"/>
      <c r="PMW27" s="14"/>
      <c r="PMX27" s="14"/>
      <c r="PMY27" s="14"/>
      <c r="PMZ27" s="14"/>
      <c r="PNA27" s="14"/>
      <c r="PNB27" s="14"/>
      <c r="PNC27" s="14"/>
      <c r="PND27" s="14"/>
      <c r="PNE27" s="14"/>
      <c r="PNF27" s="14"/>
      <c r="PNG27" s="14"/>
      <c r="PNH27" s="14"/>
      <c r="PNI27" s="14"/>
      <c r="PNJ27" s="14"/>
      <c r="PNK27" s="14"/>
      <c r="PNL27" s="14"/>
      <c r="PNM27" s="14"/>
      <c r="PNN27" s="14"/>
      <c r="PNO27" s="14"/>
      <c r="PNP27" s="14"/>
      <c r="PNQ27" s="14"/>
      <c r="PNR27" s="14"/>
      <c r="PNS27" s="14"/>
      <c r="PNT27" s="14"/>
      <c r="PNU27" s="14"/>
      <c r="PNV27" s="14"/>
      <c r="PNW27" s="14"/>
      <c r="PNX27" s="14"/>
      <c r="PNY27" s="14"/>
      <c r="PNZ27" s="14"/>
      <c r="POA27" s="14"/>
      <c r="POB27" s="14"/>
      <c r="POC27" s="14"/>
      <c r="POD27" s="14"/>
      <c r="POE27" s="14"/>
      <c r="POF27" s="14"/>
      <c r="POG27" s="14"/>
      <c r="POH27" s="14"/>
      <c r="POI27" s="14"/>
      <c r="POJ27" s="14"/>
      <c r="POK27" s="14"/>
      <c r="POL27" s="14"/>
      <c r="POM27" s="14"/>
      <c r="PON27" s="14"/>
      <c r="POO27" s="14"/>
      <c r="POP27" s="14"/>
      <c r="POQ27" s="14"/>
      <c r="POR27" s="14"/>
      <c r="POS27" s="14"/>
      <c r="POT27" s="14"/>
      <c r="POU27" s="14"/>
      <c r="POV27" s="14"/>
      <c r="POW27" s="14"/>
      <c r="POX27" s="14"/>
      <c r="POY27" s="14"/>
      <c r="POZ27" s="14"/>
      <c r="PPA27" s="14"/>
      <c r="PPB27" s="14"/>
      <c r="PPC27" s="14"/>
      <c r="PPD27" s="14"/>
      <c r="PPE27" s="14"/>
      <c r="PPF27" s="14"/>
      <c r="PPG27" s="14"/>
      <c r="PPH27" s="14"/>
      <c r="PPI27" s="14"/>
      <c r="PPJ27" s="14"/>
      <c r="PPK27" s="14"/>
      <c r="PPL27" s="14"/>
      <c r="PPM27" s="14"/>
      <c r="PPN27" s="14"/>
      <c r="PPO27" s="14"/>
      <c r="PPP27" s="14"/>
      <c r="PPQ27" s="14"/>
      <c r="PPR27" s="14"/>
      <c r="PPS27" s="14"/>
      <c r="PPT27" s="14"/>
      <c r="PPU27" s="14"/>
      <c r="PPV27" s="14"/>
      <c r="PPW27" s="14"/>
      <c r="PPX27" s="14"/>
      <c r="PPY27" s="14"/>
      <c r="PPZ27" s="14"/>
      <c r="PQA27" s="14"/>
      <c r="PQB27" s="14"/>
      <c r="PQC27" s="14"/>
      <c r="PQD27" s="14"/>
      <c r="PQE27" s="14"/>
      <c r="PQF27" s="14"/>
      <c r="PQG27" s="14"/>
      <c r="PQH27" s="14"/>
      <c r="PQI27" s="14"/>
      <c r="PQJ27" s="14"/>
      <c r="PQK27" s="14"/>
      <c r="PQL27" s="14"/>
      <c r="PQM27" s="14"/>
      <c r="PQN27" s="14"/>
      <c r="PQO27" s="14"/>
      <c r="PQP27" s="14"/>
      <c r="PQQ27" s="14"/>
      <c r="PQR27" s="14"/>
      <c r="PQS27" s="14"/>
      <c r="PQT27" s="14"/>
      <c r="PQU27" s="14"/>
      <c r="PQV27" s="14"/>
      <c r="PQW27" s="14"/>
      <c r="PQX27" s="14"/>
      <c r="PQY27" s="14"/>
      <c r="PQZ27" s="14"/>
      <c r="PRA27" s="14"/>
      <c r="PRB27" s="14"/>
      <c r="PRC27" s="14"/>
      <c r="PRD27" s="14"/>
      <c r="PRE27" s="14"/>
      <c r="PRF27" s="14"/>
      <c r="PRG27" s="14"/>
      <c r="PRH27" s="14"/>
      <c r="PRI27" s="14"/>
      <c r="PRJ27" s="14"/>
      <c r="PRK27" s="14"/>
      <c r="PRL27" s="14"/>
      <c r="PRM27" s="14"/>
      <c r="PRN27" s="14"/>
      <c r="PRO27" s="14"/>
      <c r="PRP27" s="14"/>
      <c r="PRQ27" s="14"/>
      <c r="PRR27" s="14"/>
      <c r="PRS27" s="14"/>
      <c r="PRT27" s="14"/>
      <c r="PRU27" s="14"/>
      <c r="PRV27" s="14"/>
      <c r="PRW27" s="14"/>
      <c r="PRX27" s="14"/>
      <c r="PRY27" s="14"/>
      <c r="PRZ27" s="14"/>
      <c r="PSA27" s="14"/>
      <c r="PSB27" s="14"/>
      <c r="PSC27" s="14"/>
      <c r="PSD27" s="14"/>
      <c r="PSE27" s="14"/>
      <c r="PSF27" s="14"/>
      <c r="PSG27" s="14"/>
      <c r="PSH27" s="14"/>
      <c r="PSI27" s="14"/>
      <c r="PSJ27" s="14"/>
      <c r="PSK27" s="14"/>
      <c r="PSL27" s="14"/>
      <c r="PSM27" s="14"/>
      <c r="PSN27" s="14"/>
      <c r="PSO27" s="14"/>
      <c r="PSP27" s="14"/>
      <c r="PSQ27" s="14"/>
      <c r="PSR27" s="14"/>
      <c r="PSS27" s="14"/>
      <c r="PST27" s="14"/>
      <c r="PSU27" s="14"/>
      <c r="PSV27" s="14"/>
      <c r="PSW27" s="14"/>
      <c r="PSX27" s="14"/>
      <c r="PSY27" s="14"/>
      <c r="PSZ27" s="14"/>
      <c r="PTA27" s="14"/>
      <c r="PTB27" s="14"/>
      <c r="PTC27" s="14"/>
      <c r="PTD27" s="14"/>
      <c r="PTE27" s="14"/>
      <c r="PTF27" s="14"/>
      <c r="PTG27" s="14"/>
      <c r="PTH27" s="14"/>
      <c r="PTI27" s="14"/>
      <c r="PTJ27" s="14"/>
      <c r="PTK27" s="14"/>
      <c r="PTL27" s="14"/>
      <c r="PTM27" s="14"/>
      <c r="PTN27" s="14"/>
      <c r="PTO27" s="14"/>
      <c r="PTP27" s="14"/>
      <c r="PTQ27" s="14"/>
      <c r="PTR27" s="14"/>
      <c r="PTS27" s="14"/>
      <c r="PTT27" s="14"/>
      <c r="PTU27" s="14"/>
      <c r="PTV27" s="14"/>
      <c r="PTW27" s="14"/>
      <c r="PTX27" s="14"/>
      <c r="PTY27" s="14"/>
      <c r="PTZ27" s="14"/>
      <c r="PUA27" s="14"/>
      <c r="PUB27" s="14"/>
      <c r="PUC27" s="14"/>
      <c r="PUD27" s="14"/>
      <c r="PUE27" s="14"/>
      <c r="PUF27" s="14"/>
      <c r="PUG27" s="14"/>
      <c r="PUH27" s="14"/>
      <c r="PUI27" s="14"/>
      <c r="PUJ27" s="14"/>
      <c r="PUK27" s="14"/>
      <c r="PUL27" s="14"/>
      <c r="PUM27" s="14"/>
      <c r="PUN27" s="14"/>
      <c r="PUO27" s="14"/>
      <c r="PUP27" s="14"/>
      <c r="PUQ27" s="14"/>
      <c r="PUR27" s="14"/>
      <c r="PUS27" s="14"/>
      <c r="PUT27" s="14"/>
      <c r="PUU27" s="14"/>
      <c r="PUV27" s="14"/>
      <c r="PUW27" s="14"/>
      <c r="PUX27" s="14"/>
      <c r="PUY27" s="14"/>
      <c r="PUZ27" s="14"/>
      <c r="PVA27" s="14"/>
      <c r="PVB27" s="14"/>
      <c r="PVC27" s="14"/>
      <c r="PVD27" s="14"/>
      <c r="PVE27" s="14"/>
      <c r="PVF27" s="14"/>
      <c r="PVG27" s="14"/>
      <c r="PVH27" s="14"/>
      <c r="PVI27" s="14"/>
      <c r="PVJ27" s="14"/>
      <c r="PVK27" s="14"/>
      <c r="PVL27" s="14"/>
      <c r="PVM27" s="14"/>
      <c r="PVN27" s="14"/>
      <c r="PVO27" s="14"/>
      <c r="PVP27" s="14"/>
      <c r="PVQ27" s="14"/>
      <c r="PVR27" s="14"/>
      <c r="PVS27" s="14"/>
      <c r="PVT27" s="14"/>
      <c r="PVU27" s="14"/>
      <c r="PVV27" s="14"/>
      <c r="PVW27" s="14"/>
      <c r="PVX27" s="14"/>
      <c r="PVY27" s="14"/>
      <c r="PVZ27" s="14"/>
      <c r="PWA27" s="14"/>
      <c r="PWB27" s="14"/>
      <c r="PWC27" s="14"/>
      <c r="PWD27" s="14"/>
      <c r="PWE27" s="14"/>
      <c r="PWF27" s="14"/>
      <c r="PWG27" s="14"/>
      <c r="PWH27" s="14"/>
      <c r="PWI27" s="14"/>
      <c r="PWJ27" s="14"/>
      <c r="PWK27" s="14"/>
      <c r="PWL27" s="14"/>
      <c r="PWM27" s="14"/>
      <c r="PWN27" s="14"/>
      <c r="PWO27" s="14"/>
      <c r="PWP27" s="14"/>
      <c r="PWQ27" s="14"/>
      <c r="PWR27" s="14"/>
      <c r="PWS27" s="14"/>
      <c r="PWT27" s="14"/>
      <c r="PWU27" s="14"/>
      <c r="PWV27" s="14"/>
      <c r="PWW27" s="14"/>
      <c r="PWX27" s="14"/>
      <c r="PWY27" s="14"/>
      <c r="PWZ27" s="14"/>
      <c r="PXA27" s="14"/>
      <c r="PXB27" s="14"/>
      <c r="PXC27" s="14"/>
      <c r="PXD27" s="14"/>
      <c r="PXE27" s="14"/>
      <c r="PXF27" s="14"/>
      <c r="PXG27" s="14"/>
      <c r="PXH27" s="14"/>
      <c r="PXI27" s="14"/>
      <c r="PXJ27" s="14"/>
      <c r="PXK27" s="14"/>
      <c r="PXL27" s="14"/>
      <c r="PXM27" s="14"/>
      <c r="PXN27" s="14"/>
      <c r="PXO27" s="14"/>
      <c r="PXP27" s="14"/>
      <c r="PXQ27" s="14"/>
      <c r="PXR27" s="14"/>
      <c r="PXS27" s="14"/>
      <c r="PXT27" s="14"/>
      <c r="PXU27" s="14"/>
      <c r="PXV27" s="14"/>
      <c r="PXW27" s="14"/>
      <c r="PXX27" s="14"/>
      <c r="PXY27" s="14"/>
      <c r="PXZ27" s="14"/>
      <c r="PYA27" s="14"/>
      <c r="PYB27" s="14"/>
      <c r="PYC27" s="14"/>
      <c r="PYD27" s="14"/>
      <c r="PYE27" s="14"/>
      <c r="PYF27" s="14"/>
      <c r="PYG27" s="14"/>
      <c r="PYH27" s="14"/>
      <c r="PYI27" s="14"/>
      <c r="PYJ27" s="14"/>
      <c r="PYK27" s="14"/>
      <c r="PYL27" s="14"/>
      <c r="PYM27" s="14"/>
      <c r="PYN27" s="14"/>
      <c r="PYO27" s="14"/>
      <c r="PYP27" s="14"/>
      <c r="PYQ27" s="14"/>
      <c r="PYR27" s="14"/>
      <c r="PYS27" s="14"/>
      <c r="PYT27" s="14"/>
      <c r="PYU27" s="14"/>
      <c r="PYV27" s="14"/>
      <c r="PYW27" s="14"/>
      <c r="PYX27" s="14"/>
      <c r="PYY27" s="14"/>
      <c r="PYZ27" s="14"/>
      <c r="PZA27" s="14"/>
      <c r="PZB27" s="14"/>
      <c r="PZC27" s="14"/>
      <c r="PZD27" s="14"/>
      <c r="PZE27" s="14"/>
      <c r="PZF27" s="14"/>
      <c r="PZG27" s="14"/>
      <c r="PZH27" s="14"/>
      <c r="PZI27" s="14"/>
      <c r="PZJ27" s="14"/>
      <c r="PZK27" s="14"/>
      <c r="PZL27" s="14"/>
      <c r="PZM27" s="14"/>
      <c r="PZN27" s="14"/>
      <c r="PZO27" s="14"/>
      <c r="PZP27" s="14"/>
      <c r="PZQ27" s="14"/>
      <c r="PZR27" s="14"/>
      <c r="PZS27" s="14"/>
      <c r="PZT27" s="14"/>
      <c r="PZU27" s="14"/>
      <c r="PZV27" s="14"/>
      <c r="PZW27" s="14"/>
      <c r="PZX27" s="14"/>
      <c r="PZY27" s="14"/>
      <c r="PZZ27" s="14"/>
      <c r="QAA27" s="14"/>
      <c r="QAB27" s="14"/>
      <c r="QAC27" s="14"/>
      <c r="QAD27" s="14"/>
      <c r="QAE27" s="14"/>
      <c r="QAF27" s="14"/>
      <c r="QAG27" s="14"/>
      <c r="QAH27" s="14"/>
      <c r="QAI27" s="14"/>
      <c r="QAJ27" s="14"/>
      <c r="QAK27" s="14"/>
      <c r="QAL27" s="14"/>
      <c r="QAM27" s="14"/>
      <c r="QAN27" s="14"/>
      <c r="QAO27" s="14"/>
      <c r="QAP27" s="14"/>
      <c r="QAQ27" s="14"/>
      <c r="QAR27" s="14"/>
      <c r="QAS27" s="14"/>
      <c r="QAT27" s="14"/>
      <c r="QAU27" s="14"/>
      <c r="QAV27" s="14"/>
      <c r="QAW27" s="14"/>
      <c r="QAX27" s="14"/>
      <c r="QAY27" s="14"/>
      <c r="QAZ27" s="14"/>
      <c r="QBA27" s="14"/>
      <c r="QBB27" s="14"/>
      <c r="QBC27" s="14"/>
      <c r="QBD27" s="14"/>
      <c r="QBE27" s="14"/>
      <c r="QBF27" s="14"/>
      <c r="QBG27" s="14"/>
      <c r="QBH27" s="14"/>
      <c r="QBI27" s="14"/>
      <c r="QBJ27" s="14"/>
      <c r="QBK27" s="14"/>
      <c r="QBL27" s="14"/>
      <c r="QBM27" s="14"/>
      <c r="QBN27" s="14"/>
      <c r="QBO27" s="14"/>
      <c r="QBP27" s="14"/>
      <c r="QBQ27" s="14"/>
      <c r="QBR27" s="14"/>
      <c r="QBS27" s="14"/>
      <c r="QBT27" s="14"/>
      <c r="QBU27" s="14"/>
      <c r="QBV27" s="14"/>
      <c r="QBW27" s="14"/>
      <c r="QBX27" s="14"/>
      <c r="QBY27" s="14"/>
      <c r="QBZ27" s="14"/>
      <c r="QCA27" s="14"/>
      <c r="QCB27" s="14"/>
      <c r="QCC27" s="14"/>
      <c r="QCD27" s="14"/>
      <c r="QCE27" s="14"/>
      <c r="QCF27" s="14"/>
      <c r="QCG27" s="14"/>
      <c r="QCH27" s="14"/>
      <c r="QCI27" s="14"/>
      <c r="QCJ27" s="14"/>
      <c r="QCK27" s="14"/>
      <c r="QCL27" s="14"/>
      <c r="QCM27" s="14"/>
      <c r="QCN27" s="14"/>
      <c r="QCO27" s="14"/>
      <c r="QCP27" s="14"/>
      <c r="QCQ27" s="14"/>
      <c r="QCR27" s="14"/>
      <c r="QCS27" s="14"/>
      <c r="QCT27" s="14"/>
      <c r="QCU27" s="14"/>
      <c r="QCV27" s="14"/>
      <c r="QCW27" s="14"/>
      <c r="QCX27" s="14"/>
      <c r="QCY27" s="14"/>
      <c r="QCZ27" s="14"/>
      <c r="QDA27" s="14"/>
      <c r="QDB27" s="14"/>
      <c r="QDC27" s="14"/>
      <c r="QDD27" s="14"/>
      <c r="QDE27" s="14"/>
      <c r="QDF27" s="14"/>
      <c r="QDG27" s="14"/>
      <c r="QDH27" s="14"/>
      <c r="QDI27" s="14"/>
      <c r="QDJ27" s="14"/>
      <c r="QDK27" s="14"/>
      <c r="QDL27" s="14"/>
      <c r="QDM27" s="14"/>
      <c r="QDN27" s="14"/>
      <c r="QDO27" s="14"/>
      <c r="QDP27" s="14"/>
      <c r="QDQ27" s="14"/>
      <c r="QDR27" s="14"/>
      <c r="QDS27" s="14"/>
      <c r="QDT27" s="14"/>
      <c r="QDU27" s="14"/>
      <c r="QDV27" s="14"/>
      <c r="QDW27" s="14"/>
      <c r="QDX27" s="14"/>
      <c r="QDY27" s="14"/>
      <c r="QDZ27" s="14"/>
      <c r="QEA27" s="14"/>
      <c r="QEB27" s="14"/>
      <c r="QEC27" s="14"/>
      <c r="QED27" s="14"/>
      <c r="QEE27" s="14"/>
      <c r="QEF27" s="14"/>
      <c r="QEG27" s="14"/>
      <c r="QEH27" s="14"/>
      <c r="QEI27" s="14"/>
      <c r="QEJ27" s="14"/>
      <c r="QEK27" s="14"/>
      <c r="QEL27" s="14"/>
      <c r="QEM27" s="14"/>
      <c r="QEN27" s="14"/>
      <c r="QEO27" s="14"/>
      <c r="QEP27" s="14"/>
      <c r="QEQ27" s="14"/>
      <c r="QER27" s="14"/>
      <c r="QES27" s="14"/>
      <c r="QET27" s="14"/>
      <c r="QEU27" s="14"/>
      <c r="QEV27" s="14"/>
      <c r="QEW27" s="14"/>
      <c r="QEX27" s="14"/>
      <c r="QEY27" s="14"/>
      <c r="QEZ27" s="14"/>
      <c r="QFA27" s="14"/>
      <c r="QFB27" s="14"/>
      <c r="QFC27" s="14"/>
      <c r="QFD27" s="14"/>
      <c r="QFE27" s="14"/>
      <c r="QFF27" s="14"/>
      <c r="QFG27" s="14"/>
      <c r="QFH27" s="14"/>
      <c r="QFI27" s="14"/>
      <c r="QFJ27" s="14"/>
      <c r="QFK27" s="14"/>
      <c r="QFL27" s="14"/>
      <c r="QFM27" s="14"/>
      <c r="QFN27" s="14"/>
      <c r="QFO27" s="14"/>
      <c r="QFP27" s="14"/>
      <c r="QFQ27" s="14"/>
      <c r="QFR27" s="14"/>
      <c r="QFS27" s="14"/>
      <c r="QFT27" s="14"/>
      <c r="QFU27" s="14"/>
      <c r="QFV27" s="14"/>
      <c r="QFW27" s="14"/>
      <c r="QFX27" s="14"/>
      <c r="QFY27" s="14"/>
      <c r="QFZ27" s="14"/>
      <c r="QGA27" s="14"/>
      <c r="QGB27" s="14"/>
      <c r="QGC27" s="14"/>
      <c r="QGD27" s="14"/>
      <c r="QGE27" s="14"/>
      <c r="QGF27" s="14"/>
      <c r="QGG27" s="14"/>
      <c r="QGH27" s="14"/>
      <c r="QGI27" s="14"/>
      <c r="QGJ27" s="14"/>
      <c r="QGK27" s="14"/>
      <c r="QGL27" s="14"/>
      <c r="QGM27" s="14"/>
      <c r="QGN27" s="14"/>
      <c r="QGO27" s="14"/>
      <c r="QGP27" s="14"/>
      <c r="QGQ27" s="14"/>
      <c r="QGR27" s="14"/>
      <c r="QGS27" s="14"/>
      <c r="QGT27" s="14"/>
      <c r="QGU27" s="14"/>
      <c r="QGV27" s="14"/>
      <c r="QGW27" s="14"/>
      <c r="QGX27" s="14"/>
      <c r="QGY27" s="14"/>
      <c r="QGZ27" s="14"/>
      <c r="QHA27" s="14"/>
      <c r="QHB27" s="14"/>
      <c r="QHC27" s="14"/>
      <c r="QHD27" s="14"/>
      <c r="QHE27" s="14"/>
      <c r="QHF27" s="14"/>
      <c r="QHG27" s="14"/>
      <c r="QHH27" s="14"/>
      <c r="QHI27" s="14"/>
      <c r="QHJ27" s="14"/>
      <c r="QHK27" s="14"/>
      <c r="QHL27" s="14"/>
      <c r="QHM27" s="14"/>
      <c r="QHN27" s="14"/>
      <c r="QHO27" s="14"/>
      <c r="QHP27" s="14"/>
      <c r="QHQ27" s="14"/>
      <c r="QHR27" s="14"/>
      <c r="QHS27" s="14"/>
      <c r="QHT27" s="14"/>
      <c r="QHU27" s="14"/>
      <c r="QHV27" s="14"/>
      <c r="QHW27" s="14"/>
      <c r="QHX27" s="14"/>
      <c r="QHY27" s="14"/>
      <c r="QHZ27" s="14"/>
      <c r="QIA27" s="14"/>
      <c r="QIB27" s="14"/>
      <c r="QIC27" s="14"/>
      <c r="QID27" s="14"/>
      <c r="QIE27" s="14"/>
      <c r="QIF27" s="14"/>
      <c r="QIG27" s="14"/>
      <c r="QIH27" s="14"/>
      <c r="QII27" s="14"/>
      <c r="QIJ27" s="14"/>
      <c r="QIK27" s="14"/>
      <c r="QIL27" s="14"/>
      <c r="QIM27" s="14"/>
      <c r="QIN27" s="14"/>
      <c r="QIO27" s="14"/>
      <c r="QIP27" s="14"/>
      <c r="QIQ27" s="14"/>
      <c r="QIR27" s="14"/>
      <c r="QIS27" s="14"/>
      <c r="QIT27" s="14"/>
      <c r="QIU27" s="14"/>
      <c r="QIV27" s="14"/>
      <c r="QIW27" s="14"/>
      <c r="QIX27" s="14"/>
      <c r="QIY27" s="14"/>
      <c r="QIZ27" s="14"/>
      <c r="QJA27" s="14"/>
      <c r="QJB27" s="14"/>
      <c r="QJC27" s="14"/>
      <c r="QJD27" s="14"/>
      <c r="QJE27" s="14"/>
      <c r="QJF27" s="14"/>
      <c r="QJG27" s="14"/>
      <c r="QJH27" s="14"/>
      <c r="QJI27" s="14"/>
      <c r="QJJ27" s="14"/>
      <c r="QJK27" s="14"/>
      <c r="QJL27" s="14"/>
      <c r="QJM27" s="14"/>
      <c r="QJN27" s="14"/>
      <c r="QJO27" s="14"/>
      <c r="QJP27" s="14"/>
      <c r="QJQ27" s="14"/>
      <c r="QJR27" s="14"/>
      <c r="QJS27" s="14"/>
      <c r="QJT27" s="14"/>
      <c r="QJU27" s="14"/>
      <c r="QJV27" s="14"/>
      <c r="QJW27" s="14"/>
      <c r="QJX27" s="14"/>
      <c r="QJY27" s="14"/>
      <c r="QJZ27" s="14"/>
      <c r="QKA27" s="14"/>
      <c r="QKB27" s="14"/>
      <c r="QKC27" s="14"/>
      <c r="QKD27" s="14"/>
      <c r="QKE27" s="14"/>
      <c r="QKF27" s="14"/>
      <c r="QKG27" s="14"/>
      <c r="QKH27" s="14"/>
      <c r="QKI27" s="14"/>
      <c r="QKJ27" s="14"/>
      <c r="QKK27" s="14"/>
      <c r="QKL27" s="14"/>
      <c r="QKM27" s="14"/>
      <c r="QKN27" s="14"/>
      <c r="QKO27" s="14"/>
      <c r="QKP27" s="14"/>
      <c r="QKQ27" s="14"/>
      <c r="QKR27" s="14"/>
      <c r="QKS27" s="14"/>
      <c r="QKT27" s="14"/>
      <c r="QKU27" s="14"/>
      <c r="QKV27" s="14"/>
      <c r="QKW27" s="14"/>
      <c r="QKX27" s="14"/>
      <c r="QKY27" s="14"/>
      <c r="QKZ27" s="14"/>
      <c r="QLA27" s="14"/>
      <c r="QLB27" s="14"/>
      <c r="QLC27" s="14"/>
      <c r="QLD27" s="14"/>
      <c r="QLE27" s="14"/>
      <c r="QLF27" s="14"/>
      <c r="QLG27" s="14"/>
      <c r="QLH27" s="14"/>
      <c r="QLI27" s="14"/>
      <c r="QLJ27" s="14"/>
      <c r="QLK27" s="14"/>
      <c r="QLL27" s="14"/>
      <c r="QLM27" s="14"/>
      <c r="QLN27" s="14"/>
      <c r="QLO27" s="14"/>
      <c r="QLP27" s="14"/>
      <c r="QLQ27" s="14"/>
      <c r="QLR27" s="14"/>
      <c r="QLS27" s="14"/>
      <c r="QLT27" s="14"/>
      <c r="QLU27" s="14"/>
      <c r="QLV27" s="14"/>
      <c r="QLW27" s="14"/>
      <c r="QLX27" s="14"/>
      <c r="QLY27" s="14"/>
      <c r="QLZ27" s="14"/>
      <c r="QMA27" s="14"/>
      <c r="QMB27" s="14"/>
      <c r="QMC27" s="14"/>
      <c r="QMD27" s="14"/>
      <c r="QME27" s="14"/>
      <c r="QMF27" s="14"/>
      <c r="QMG27" s="14"/>
      <c r="QMH27" s="14"/>
      <c r="QMI27" s="14"/>
      <c r="QMJ27" s="14"/>
      <c r="QMK27" s="14"/>
      <c r="QML27" s="14"/>
      <c r="QMM27" s="14"/>
      <c r="QMN27" s="14"/>
      <c r="QMO27" s="14"/>
      <c r="QMP27" s="14"/>
      <c r="QMQ27" s="14"/>
      <c r="QMR27" s="14"/>
      <c r="QMS27" s="14"/>
      <c r="QMT27" s="14"/>
      <c r="QMU27" s="14"/>
      <c r="QMV27" s="14"/>
      <c r="QMW27" s="14"/>
      <c r="QMX27" s="14"/>
      <c r="QMY27" s="14"/>
      <c r="QMZ27" s="14"/>
      <c r="QNA27" s="14"/>
      <c r="QNB27" s="14"/>
      <c r="QNC27" s="14"/>
      <c r="QND27" s="14"/>
      <c r="QNE27" s="14"/>
      <c r="QNF27" s="14"/>
      <c r="QNG27" s="14"/>
      <c r="QNH27" s="14"/>
      <c r="QNI27" s="14"/>
      <c r="QNJ27" s="14"/>
      <c r="QNK27" s="14"/>
      <c r="QNL27" s="14"/>
      <c r="QNM27" s="14"/>
      <c r="QNN27" s="14"/>
      <c r="QNO27" s="14"/>
      <c r="QNP27" s="14"/>
      <c r="QNQ27" s="14"/>
      <c r="QNR27" s="14"/>
      <c r="QNS27" s="14"/>
      <c r="QNT27" s="14"/>
      <c r="QNU27" s="14"/>
      <c r="QNV27" s="14"/>
      <c r="QNW27" s="14"/>
      <c r="QNX27" s="14"/>
      <c r="QNY27" s="14"/>
      <c r="QNZ27" s="14"/>
      <c r="QOA27" s="14"/>
      <c r="QOB27" s="14"/>
      <c r="QOC27" s="14"/>
      <c r="QOD27" s="14"/>
      <c r="QOE27" s="14"/>
      <c r="QOF27" s="14"/>
      <c r="QOG27" s="14"/>
      <c r="QOH27" s="14"/>
      <c r="QOI27" s="14"/>
      <c r="QOJ27" s="14"/>
      <c r="QOK27" s="14"/>
      <c r="QOL27" s="14"/>
      <c r="QOM27" s="14"/>
      <c r="QON27" s="14"/>
      <c r="QOO27" s="14"/>
      <c r="QOP27" s="14"/>
      <c r="QOQ27" s="14"/>
      <c r="QOR27" s="14"/>
      <c r="QOS27" s="14"/>
      <c r="QOT27" s="14"/>
      <c r="QOU27" s="14"/>
      <c r="QOV27" s="14"/>
      <c r="QOW27" s="14"/>
      <c r="QOX27" s="14"/>
      <c r="QOY27" s="14"/>
      <c r="QOZ27" s="14"/>
      <c r="QPA27" s="14"/>
      <c r="QPB27" s="14"/>
      <c r="QPC27" s="14"/>
      <c r="QPD27" s="14"/>
      <c r="QPE27" s="14"/>
      <c r="QPF27" s="14"/>
      <c r="QPG27" s="14"/>
      <c r="QPH27" s="14"/>
      <c r="QPI27" s="14"/>
      <c r="QPJ27" s="14"/>
      <c r="QPK27" s="14"/>
      <c r="QPL27" s="14"/>
      <c r="QPM27" s="14"/>
      <c r="QPN27" s="14"/>
      <c r="QPO27" s="14"/>
      <c r="QPP27" s="14"/>
      <c r="QPQ27" s="14"/>
      <c r="QPR27" s="14"/>
      <c r="QPS27" s="14"/>
      <c r="QPT27" s="14"/>
      <c r="QPU27" s="14"/>
      <c r="QPV27" s="14"/>
      <c r="QPW27" s="14"/>
      <c r="QPX27" s="14"/>
      <c r="QPY27" s="14"/>
      <c r="QPZ27" s="14"/>
      <c r="QQA27" s="14"/>
      <c r="QQB27" s="14"/>
      <c r="QQC27" s="14"/>
      <c r="QQD27" s="14"/>
      <c r="QQE27" s="14"/>
      <c r="QQF27" s="14"/>
      <c r="QQG27" s="14"/>
      <c r="QQH27" s="14"/>
      <c r="QQI27" s="14"/>
      <c r="QQJ27" s="14"/>
      <c r="QQK27" s="14"/>
      <c r="QQL27" s="14"/>
      <c r="QQM27" s="14"/>
      <c r="QQN27" s="14"/>
      <c r="QQO27" s="14"/>
      <c r="QQP27" s="14"/>
      <c r="QQQ27" s="14"/>
      <c r="QQR27" s="14"/>
      <c r="QQS27" s="14"/>
      <c r="QQT27" s="14"/>
      <c r="QQU27" s="14"/>
      <c r="QQV27" s="14"/>
      <c r="QQW27" s="14"/>
      <c r="QQX27" s="14"/>
      <c r="QQY27" s="14"/>
      <c r="QQZ27" s="14"/>
      <c r="QRA27" s="14"/>
      <c r="QRB27" s="14"/>
      <c r="QRC27" s="14"/>
      <c r="QRD27" s="14"/>
      <c r="QRE27" s="14"/>
      <c r="QRF27" s="14"/>
      <c r="QRG27" s="14"/>
      <c r="QRH27" s="14"/>
      <c r="QRI27" s="14"/>
      <c r="QRJ27" s="14"/>
      <c r="QRK27" s="14"/>
      <c r="QRL27" s="14"/>
      <c r="QRM27" s="14"/>
      <c r="QRN27" s="14"/>
      <c r="QRO27" s="14"/>
      <c r="QRP27" s="14"/>
      <c r="QRQ27" s="14"/>
      <c r="QRR27" s="14"/>
      <c r="QRS27" s="14"/>
      <c r="QRT27" s="14"/>
      <c r="QRU27" s="14"/>
      <c r="QRV27" s="14"/>
      <c r="QRW27" s="14"/>
      <c r="QRX27" s="14"/>
      <c r="QRY27" s="14"/>
      <c r="QRZ27" s="14"/>
      <c r="QSA27" s="14"/>
      <c r="QSB27" s="14"/>
      <c r="QSC27" s="14"/>
      <c r="QSD27" s="14"/>
      <c r="QSE27" s="14"/>
      <c r="QSF27" s="14"/>
      <c r="QSG27" s="14"/>
      <c r="QSH27" s="14"/>
      <c r="QSI27" s="14"/>
      <c r="QSJ27" s="14"/>
      <c r="QSK27" s="14"/>
      <c r="QSL27" s="14"/>
      <c r="QSM27" s="14"/>
      <c r="QSN27" s="14"/>
      <c r="QSO27" s="14"/>
      <c r="QSP27" s="14"/>
      <c r="QSQ27" s="14"/>
      <c r="QSR27" s="14"/>
      <c r="QSS27" s="14"/>
      <c r="QST27" s="14"/>
      <c r="QSU27" s="14"/>
      <c r="QSV27" s="14"/>
      <c r="QSW27" s="14"/>
      <c r="QSX27" s="14"/>
      <c r="QSY27" s="14"/>
      <c r="QSZ27" s="14"/>
      <c r="QTA27" s="14"/>
      <c r="QTB27" s="14"/>
      <c r="QTC27" s="14"/>
      <c r="QTD27" s="14"/>
      <c r="QTE27" s="14"/>
      <c r="QTF27" s="14"/>
      <c r="QTG27" s="14"/>
      <c r="QTH27" s="14"/>
      <c r="QTI27" s="14"/>
      <c r="QTJ27" s="14"/>
      <c r="QTK27" s="14"/>
      <c r="QTL27" s="14"/>
      <c r="QTM27" s="14"/>
      <c r="QTN27" s="14"/>
      <c r="QTO27" s="14"/>
      <c r="QTP27" s="14"/>
      <c r="QTQ27" s="14"/>
      <c r="QTR27" s="14"/>
      <c r="QTS27" s="14"/>
      <c r="QTT27" s="14"/>
      <c r="QTU27" s="14"/>
      <c r="QTV27" s="14"/>
      <c r="QTW27" s="14"/>
      <c r="QTX27" s="14"/>
      <c r="QTY27" s="14"/>
      <c r="QTZ27" s="14"/>
      <c r="QUA27" s="14"/>
      <c r="QUB27" s="14"/>
      <c r="QUC27" s="14"/>
      <c r="QUD27" s="14"/>
      <c r="QUE27" s="14"/>
      <c r="QUF27" s="14"/>
      <c r="QUG27" s="14"/>
      <c r="QUH27" s="14"/>
      <c r="QUI27" s="14"/>
      <c r="QUJ27" s="14"/>
      <c r="QUK27" s="14"/>
      <c r="QUL27" s="14"/>
      <c r="QUM27" s="14"/>
      <c r="QUN27" s="14"/>
      <c r="QUO27" s="14"/>
      <c r="QUP27" s="14"/>
      <c r="QUQ27" s="14"/>
      <c r="QUR27" s="14"/>
      <c r="QUS27" s="14"/>
      <c r="QUT27" s="14"/>
      <c r="QUU27" s="14"/>
      <c r="QUV27" s="14"/>
      <c r="QUW27" s="14"/>
      <c r="QUX27" s="14"/>
      <c r="QUY27" s="14"/>
      <c r="QUZ27" s="14"/>
      <c r="QVA27" s="14"/>
      <c r="QVB27" s="14"/>
      <c r="QVC27" s="14"/>
      <c r="QVD27" s="14"/>
      <c r="QVE27" s="14"/>
      <c r="QVF27" s="14"/>
      <c r="QVG27" s="14"/>
      <c r="QVH27" s="14"/>
      <c r="QVI27" s="14"/>
      <c r="QVJ27" s="14"/>
      <c r="QVK27" s="14"/>
      <c r="QVL27" s="14"/>
      <c r="QVM27" s="14"/>
      <c r="QVN27" s="14"/>
      <c r="QVO27" s="14"/>
      <c r="QVP27" s="14"/>
      <c r="QVQ27" s="14"/>
      <c r="QVR27" s="14"/>
      <c r="QVS27" s="14"/>
      <c r="QVT27" s="14"/>
      <c r="QVU27" s="14"/>
      <c r="QVV27" s="14"/>
      <c r="QVW27" s="14"/>
      <c r="QVX27" s="14"/>
      <c r="QVY27" s="14"/>
      <c r="QVZ27" s="14"/>
      <c r="QWA27" s="14"/>
      <c r="QWB27" s="14"/>
      <c r="QWC27" s="14"/>
      <c r="QWD27" s="14"/>
      <c r="QWE27" s="14"/>
      <c r="QWF27" s="14"/>
      <c r="QWG27" s="14"/>
      <c r="QWH27" s="14"/>
      <c r="QWI27" s="14"/>
      <c r="QWJ27" s="14"/>
      <c r="QWK27" s="14"/>
      <c r="QWL27" s="14"/>
      <c r="QWM27" s="14"/>
      <c r="QWN27" s="14"/>
      <c r="QWO27" s="14"/>
      <c r="QWP27" s="14"/>
      <c r="QWQ27" s="14"/>
      <c r="QWR27" s="14"/>
      <c r="QWS27" s="14"/>
      <c r="QWT27" s="14"/>
      <c r="QWU27" s="14"/>
      <c r="QWV27" s="14"/>
      <c r="QWW27" s="14"/>
      <c r="QWX27" s="14"/>
      <c r="QWY27" s="14"/>
      <c r="QWZ27" s="14"/>
      <c r="QXA27" s="14"/>
      <c r="QXB27" s="14"/>
      <c r="QXC27" s="14"/>
      <c r="QXD27" s="14"/>
      <c r="QXE27" s="14"/>
      <c r="QXF27" s="14"/>
      <c r="QXG27" s="14"/>
      <c r="QXH27" s="14"/>
      <c r="QXI27" s="14"/>
      <c r="QXJ27" s="14"/>
      <c r="QXK27" s="14"/>
      <c r="QXL27" s="14"/>
      <c r="QXM27" s="14"/>
      <c r="QXN27" s="14"/>
      <c r="QXO27" s="14"/>
      <c r="QXP27" s="14"/>
      <c r="QXQ27" s="14"/>
      <c r="QXR27" s="14"/>
      <c r="QXS27" s="14"/>
      <c r="QXT27" s="14"/>
      <c r="QXU27" s="14"/>
      <c r="QXV27" s="14"/>
      <c r="QXW27" s="14"/>
      <c r="QXX27" s="14"/>
      <c r="QXY27" s="14"/>
      <c r="QXZ27" s="14"/>
      <c r="QYA27" s="14"/>
      <c r="QYB27" s="14"/>
      <c r="QYC27" s="14"/>
      <c r="QYD27" s="14"/>
      <c r="QYE27" s="14"/>
      <c r="QYF27" s="14"/>
      <c r="QYG27" s="14"/>
      <c r="QYH27" s="14"/>
      <c r="QYI27" s="14"/>
      <c r="QYJ27" s="14"/>
      <c r="QYK27" s="14"/>
      <c r="QYL27" s="14"/>
      <c r="QYM27" s="14"/>
      <c r="QYN27" s="14"/>
      <c r="QYO27" s="14"/>
      <c r="QYP27" s="14"/>
      <c r="QYQ27" s="14"/>
      <c r="QYR27" s="14"/>
      <c r="QYS27" s="14"/>
      <c r="QYT27" s="14"/>
      <c r="QYU27" s="14"/>
      <c r="QYV27" s="14"/>
      <c r="QYW27" s="14"/>
      <c r="QYX27" s="14"/>
      <c r="QYY27" s="14"/>
      <c r="QYZ27" s="14"/>
      <c r="QZA27" s="14"/>
      <c r="QZB27" s="14"/>
      <c r="QZC27" s="14"/>
      <c r="QZD27" s="14"/>
      <c r="QZE27" s="14"/>
      <c r="QZF27" s="14"/>
      <c r="QZG27" s="14"/>
      <c r="QZH27" s="14"/>
      <c r="QZI27" s="14"/>
      <c r="QZJ27" s="14"/>
      <c r="QZK27" s="14"/>
      <c r="QZL27" s="14"/>
      <c r="QZM27" s="14"/>
      <c r="QZN27" s="14"/>
      <c r="QZO27" s="14"/>
      <c r="QZP27" s="14"/>
      <c r="QZQ27" s="14"/>
      <c r="QZR27" s="14"/>
      <c r="QZS27" s="14"/>
      <c r="QZT27" s="14"/>
      <c r="QZU27" s="14"/>
      <c r="QZV27" s="14"/>
      <c r="QZW27" s="14"/>
      <c r="QZX27" s="14"/>
      <c r="QZY27" s="14"/>
      <c r="QZZ27" s="14"/>
      <c r="RAA27" s="14"/>
      <c r="RAB27" s="14"/>
      <c r="RAC27" s="14"/>
      <c r="RAD27" s="14"/>
      <c r="RAE27" s="14"/>
      <c r="RAF27" s="14"/>
      <c r="RAG27" s="14"/>
      <c r="RAH27" s="14"/>
      <c r="RAI27" s="14"/>
      <c r="RAJ27" s="14"/>
      <c r="RAK27" s="14"/>
      <c r="RAL27" s="14"/>
      <c r="RAM27" s="14"/>
      <c r="RAN27" s="14"/>
      <c r="RAO27" s="14"/>
      <c r="RAP27" s="14"/>
      <c r="RAQ27" s="14"/>
      <c r="RAR27" s="14"/>
      <c r="RAS27" s="14"/>
      <c r="RAT27" s="14"/>
      <c r="RAU27" s="14"/>
      <c r="RAV27" s="14"/>
      <c r="RAW27" s="14"/>
      <c r="RAX27" s="14"/>
      <c r="RAY27" s="14"/>
      <c r="RAZ27" s="14"/>
      <c r="RBA27" s="14"/>
      <c r="RBB27" s="14"/>
      <c r="RBC27" s="14"/>
      <c r="RBD27" s="14"/>
      <c r="RBE27" s="14"/>
      <c r="RBF27" s="14"/>
      <c r="RBG27" s="14"/>
      <c r="RBH27" s="14"/>
      <c r="RBI27" s="14"/>
      <c r="RBJ27" s="14"/>
      <c r="RBK27" s="14"/>
      <c r="RBL27" s="14"/>
      <c r="RBM27" s="14"/>
      <c r="RBN27" s="14"/>
      <c r="RBO27" s="14"/>
      <c r="RBP27" s="14"/>
      <c r="RBQ27" s="14"/>
      <c r="RBR27" s="14"/>
      <c r="RBS27" s="14"/>
      <c r="RBT27" s="14"/>
      <c r="RBU27" s="14"/>
      <c r="RBV27" s="14"/>
      <c r="RBW27" s="14"/>
      <c r="RBX27" s="14"/>
      <c r="RBY27" s="14"/>
      <c r="RBZ27" s="14"/>
      <c r="RCA27" s="14"/>
      <c r="RCB27" s="14"/>
      <c r="RCC27" s="14"/>
      <c r="RCD27" s="14"/>
      <c r="RCE27" s="14"/>
      <c r="RCF27" s="14"/>
      <c r="RCG27" s="14"/>
      <c r="RCH27" s="14"/>
      <c r="RCI27" s="14"/>
      <c r="RCJ27" s="14"/>
      <c r="RCK27" s="14"/>
      <c r="RCL27" s="14"/>
      <c r="RCM27" s="14"/>
      <c r="RCN27" s="14"/>
      <c r="RCO27" s="14"/>
      <c r="RCP27" s="14"/>
      <c r="RCQ27" s="14"/>
      <c r="RCR27" s="14"/>
      <c r="RCS27" s="14"/>
      <c r="RCT27" s="14"/>
      <c r="RCU27" s="14"/>
      <c r="RCV27" s="14"/>
      <c r="RCW27" s="14"/>
      <c r="RCX27" s="14"/>
      <c r="RCY27" s="14"/>
      <c r="RCZ27" s="14"/>
      <c r="RDA27" s="14"/>
      <c r="RDB27" s="14"/>
      <c r="RDC27" s="14"/>
      <c r="RDD27" s="14"/>
      <c r="RDE27" s="14"/>
      <c r="RDF27" s="14"/>
      <c r="RDG27" s="14"/>
      <c r="RDH27" s="14"/>
      <c r="RDI27" s="14"/>
      <c r="RDJ27" s="14"/>
      <c r="RDK27" s="14"/>
      <c r="RDL27" s="14"/>
      <c r="RDM27" s="14"/>
      <c r="RDN27" s="14"/>
      <c r="RDO27" s="14"/>
      <c r="RDP27" s="14"/>
      <c r="RDQ27" s="14"/>
      <c r="RDR27" s="14"/>
      <c r="RDS27" s="14"/>
      <c r="RDT27" s="14"/>
      <c r="RDU27" s="14"/>
      <c r="RDV27" s="14"/>
      <c r="RDW27" s="14"/>
      <c r="RDX27" s="14"/>
      <c r="RDY27" s="14"/>
      <c r="RDZ27" s="14"/>
      <c r="REA27" s="14"/>
      <c r="REB27" s="14"/>
      <c r="REC27" s="14"/>
      <c r="RED27" s="14"/>
      <c r="REE27" s="14"/>
      <c r="REF27" s="14"/>
      <c r="REG27" s="14"/>
      <c r="REH27" s="14"/>
      <c r="REI27" s="14"/>
      <c r="REJ27" s="14"/>
      <c r="REK27" s="14"/>
      <c r="REL27" s="14"/>
      <c r="REM27" s="14"/>
      <c r="REN27" s="14"/>
      <c r="REO27" s="14"/>
      <c r="REP27" s="14"/>
      <c r="REQ27" s="14"/>
      <c r="RER27" s="14"/>
      <c r="RES27" s="14"/>
      <c r="RET27" s="14"/>
      <c r="REU27" s="14"/>
      <c r="REV27" s="14"/>
      <c r="REW27" s="14"/>
      <c r="REX27" s="14"/>
      <c r="REY27" s="14"/>
      <c r="REZ27" s="14"/>
      <c r="RFA27" s="14"/>
      <c r="RFB27" s="14"/>
      <c r="RFC27" s="14"/>
      <c r="RFD27" s="14"/>
      <c r="RFE27" s="14"/>
      <c r="RFF27" s="14"/>
      <c r="RFG27" s="14"/>
      <c r="RFH27" s="14"/>
      <c r="RFI27" s="14"/>
      <c r="RFJ27" s="14"/>
      <c r="RFK27" s="14"/>
      <c r="RFL27" s="14"/>
      <c r="RFM27" s="14"/>
      <c r="RFN27" s="14"/>
      <c r="RFO27" s="14"/>
      <c r="RFP27" s="14"/>
      <c r="RFQ27" s="14"/>
      <c r="RFR27" s="14"/>
      <c r="RFS27" s="14"/>
      <c r="RFT27" s="14"/>
      <c r="RFU27" s="14"/>
      <c r="RFV27" s="14"/>
      <c r="RFW27" s="14"/>
      <c r="RFX27" s="14"/>
      <c r="RFY27" s="14"/>
      <c r="RFZ27" s="14"/>
      <c r="RGA27" s="14"/>
      <c r="RGB27" s="14"/>
      <c r="RGC27" s="14"/>
      <c r="RGD27" s="14"/>
      <c r="RGE27" s="14"/>
      <c r="RGF27" s="14"/>
      <c r="RGG27" s="14"/>
      <c r="RGH27" s="14"/>
      <c r="RGI27" s="14"/>
      <c r="RGJ27" s="14"/>
      <c r="RGK27" s="14"/>
      <c r="RGL27" s="14"/>
      <c r="RGM27" s="14"/>
      <c r="RGN27" s="14"/>
      <c r="RGO27" s="14"/>
      <c r="RGP27" s="14"/>
      <c r="RGQ27" s="14"/>
      <c r="RGR27" s="14"/>
      <c r="RGS27" s="14"/>
      <c r="RGT27" s="14"/>
      <c r="RGU27" s="14"/>
      <c r="RGV27" s="14"/>
      <c r="RGW27" s="14"/>
      <c r="RGX27" s="14"/>
      <c r="RGY27" s="14"/>
      <c r="RGZ27" s="14"/>
      <c r="RHA27" s="14"/>
      <c r="RHB27" s="14"/>
      <c r="RHC27" s="14"/>
      <c r="RHD27" s="14"/>
      <c r="RHE27" s="14"/>
      <c r="RHF27" s="14"/>
      <c r="RHG27" s="14"/>
      <c r="RHH27" s="14"/>
      <c r="RHI27" s="14"/>
      <c r="RHJ27" s="14"/>
      <c r="RHK27" s="14"/>
      <c r="RHL27" s="14"/>
      <c r="RHM27" s="14"/>
      <c r="RHN27" s="14"/>
      <c r="RHO27" s="14"/>
      <c r="RHP27" s="14"/>
      <c r="RHQ27" s="14"/>
      <c r="RHR27" s="14"/>
      <c r="RHS27" s="14"/>
      <c r="RHT27" s="14"/>
      <c r="RHU27" s="14"/>
      <c r="RHV27" s="14"/>
      <c r="RHW27" s="14"/>
      <c r="RHX27" s="14"/>
      <c r="RHY27" s="14"/>
      <c r="RHZ27" s="14"/>
      <c r="RIA27" s="14"/>
      <c r="RIB27" s="14"/>
      <c r="RIC27" s="14"/>
      <c r="RID27" s="14"/>
      <c r="RIE27" s="14"/>
      <c r="RIF27" s="14"/>
      <c r="RIG27" s="14"/>
      <c r="RIH27" s="14"/>
      <c r="RII27" s="14"/>
      <c r="RIJ27" s="14"/>
      <c r="RIK27" s="14"/>
      <c r="RIL27" s="14"/>
      <c r="RIM27" s="14"/>
      <c r="RIN27" s="14"/>
      <c r="RIO27" s="14"/>
      <c r="RIP27" s="14"/>
      <c r="RIQ27" s="14"/>
      <c r="RIR27" s="14"/>
      <c r="RIS27" s="14"/>
      <c r="RIT27" s="14"/>
      <c r="RIU27" s="14"/>
      <c r="RIV27" s="14"/>
      <c r="RIW27" s="14"/>
      <c r="RIX27" s="14"/>
      <c r="RIY27" s="14"/>
      <c r="RIZ27" s="14"/>
      <c r="RJA27" s="14"/>
      <c r="RJB27" s="14"/>
      <c r="RJC27" s="14"/>
      <c r="RJD27" s="14"/>
      <c r="RJE27" s="14"/>
      <c r="RJF27" s="14"/>
      <c r="RJG27" s="14"/>
      <c r="RJH27" s="14"/>
      <c r="RJI27" s="14"/>
      <c r="RJJ27" s="14"/>
      <c r="RJK27" s="14"/>
      <c r="RJL27" s="14"/>
      <c r="RJM27" s="14"/>
      <c r="RJN27" s="14"/>
      <c r="RJO27" s="14"/>
      <c r="RJP27" s="14"/>
      <c r="RJQ27" s="14"/>
      <c r="RJR27" s="14"/>
      <c r="RJS27" s="14"/>
      <c r="RJT27" s="14"/>
      <c r="RJU27" s="14"/>
      <c r="RJV27" s="14"/>
      <c r="RJW27" s="14"/>
      <c r="RJX27" s="14"/>
      <c r="RJY27" s="14"/>
      <c r="RJZ27" s="14"/>
      <c r="RKA27" s="14"/>
      <c r="RKB27" s="14"/>
      <c r="RKC27" s="14"/>
      <c r="RKD27" s="14"/>
      <c r="RKE27" s="14"/>
      <c r="RKF27" s="14"/>
      <c r="RKG27" s="14"/>
      <c r="RKH27" s="14"/>
      <c r="RKI27" s="14"/>
      <c r="RKJ27" s="14"/>
      <c r="RKK27" s="14"/>
      <c r="RKL27" s="14"/>
      <c r="RKM27" s="14"/>
      <c r="RKN27" s="14"/>
      <c r="RKO27" s="14"/>
      <c r="RKP27" s="14"/>
      <c r="RKQ27" s="14"/>
      <c r="RKR27" s="14"/>
      <c r="RKS27" s="14"/>
      <c r="RKT27" s="14"/>
      <c r="RKU27" s="14"/>
      <c r="RKV27" s="14"/>
      <c r="RKW27" s="14"/>
      <c r="RKX27" s="14"/>
      <c r="RKY27" s="14"/>
      <c r="RKZ27" s="14"/>
      <c r="RLA27" s="14"/>
      <c r="RLB27" s="14"/>
      <c r="RLC27" s="14"/>
      <c r="RLD27" s="14"/>
      <c r="RLE27" s="14"/>
      <c r="RLF27" s="14"/>
      <c r="RLG27" s="14"/>
      <c r="RLH27" s="14"/>
      <c r="RLI27" s="14"/>
      <c r="RLJ27" s="14"/>
      <c r="RLK27" s="14"/>
      <c r="RLL27" s="14"/>
      <c r="RLM27" s="14"/>
      <c r="RLN27" s="14"/>
      <c r="RLO27" s="14"/>
      <c r="RLP27" s="14"/>
      <c r="RLQ27" s="14"/>
      <c r="RLR27" s="14"/>
      <c r="RLS27" s="14"/>
      <c r="RLT27" s="14"/>
      <c r="RLU27" s="14"/>
      <c r="RLV27" s="14"/>
      <c r="RLW27" s="14"/>
      <c r="RLX27" s="14"/>
      <c r="RLY27" s="14"/>
      <c r="RLZ27" s="14"/>
      <c r="RMA27" s="14"/>
      <c r="RMB27" s="14"/>
      <c r="RMC27" s="14"/>
      <c r="RMD27" s="14"/>
      <c r="RME27" s="14"/>
      <c r="RMF27" s="14"/>
      <c r="RMG27" s="14"/>
      <c r="RMH27" s="14"/>
      <c r="RMI27" s="14"/>
      <c r="RMJ27" s="14"/>
      <c r="RMK27" s="14"/>
      <c r="RML27" s="14"/>
      <c r="RMM27" s="14"/>
      <c r="RMN27" s="14"/>
      <c r="RMO27" s="14"/>
      <c r="RMP27" s="14"/>
      <c r="RMQ27" s="14"/>
      <c r="RMR27" s="14"/>
      <c r="RMS27" s="14"/>
      <c r="RMT27" s="14"/>
      <c r="RMU27" s="14"/>
      <c r="RMV27" s="14"/>
      <c r="RMW27" s="14"/>
      <c r="RMX27" s="14"/>
      <c r="RMY27" s="14"/>
      <c r="RMZ27" s="14"/>
      <c r="RNA27" s="14"/>
      <c r="RNB27" s="14"/>
      <c r="RNC27" s="14"/>
      <c r="RND27" s="14"/>
      <c r="RNE27" s="14"/>
      <c r="RNF27" s="14"/>
      <c r="RNG27" s="14"/>
      <c r="RNH27" s="14"/>
      <c r="RNI27" s="14"/>
      <c r="RNJ27" s="14"/>
      <c r="RNK27" s="14"/>
      <c r="RNL27" s="14"/>
      <c r="RNM27" s="14"/>
      <c r="RNN27" s="14"/>
      <c r="RNO27" s="14"/>
      <c r="RNP27" s="14"/>
      <c r="RNQ27" s="14"/>
      <c r="RNR27" s="14"/>
      <c r="RNS27" s="14"/>
      <c r="RNT27" s="14"/>
      <c r="RNU27" s="14"/>
      <c r="RNV27" s="14"/>
      <c r="RNW27" s="14"/>
      <c r="RNX27" s="14"/>
      <c r="RNY27" s="14"/>
      <c r="RNZ27" s="14"/>
      <c r="ROA27" s="14"/>
      <c r="ROB27" s="14"/>
      <c r="ROC27" s="14"/>
      <c r="ROD27" s="14"/>
      <c r="ROE27" s="14"/>
      <c r="ROF27" s="14"/>
      <c r="ROG27" s="14"/>
      <c r="ROH27" s="14"/>
      <c r="ROI27" s="14"/>
      <c r="ROJ27" s="14"/>
      <c r="ROK27" s="14"/>
      <c r="ROL27" s="14"/>
      <c r="ROM27" s="14"/>
      <c r="RON27" s="14"/>
      <c r="ROO27" s="14"/>
      <c r="ROP27" s="14"/>
      <c r="ROQ27" s="14"/>
      <c r="ROR27" s="14"/>
      <c r="ROS27" s="14"/>
      <c r="ROT27" s="14"/>
      <c r="ROU27" s="14"/>
      <c r="ROV27" s="14"/>
      <c r="ROW27" s="14"/>
      <c r="ROX27" s="14"/>
      <c r="ROY27" s="14"/>
      <c r="ROZ27" s="14"/>
      <c r="RPA27" s="14"/>
      <c r="RPB27" s="14"/>
      <c r="RPC27" s="14"/>
      <c r="RPD27" s="14"/>
      <c r="RPE27" s="14"/>
      <c r="RPF27" s="14"/>
      <c r="RPG27" s="14"/>
      <c r="RPH27" s="14"/>
      <c r="RPI27" s="14"/>
      <c r="RPJ27" s="14"/>
      <c r="RPK27" s="14"/>
      <c r="RPL27" s="14"/>
      <c r="RPM27" s="14"/>
      <c r="RPN27" s="14"/>
      <c r="RPO27" s="14"/>
      <c r="RPP27" s="14"/>
      <c r="RPQ27" s="14"/>
      <c r="RPR27" s="14"/>
      <c r="RPS27" s="14"/>
      <c r="RPT27" s="14"/>
      <c r="RPU27" s="14"/>
      <c r="RPV27" s="14"/>
      <c r="RPW27" s="14"/>
      <c r="RPX27" s="14"/>
      <c r="RPY27" s="14"/>
      <c r="RPZ27" s="14"/>
      <c r="RQA27" s="14"/>
      <c r="RQB27" s="14"/>
      <c r="RQC27" s="14"/>
      <c r="RQD27" s="14"/>
      <c r="RQE27" s="14"/>
      <c r="RQF27" s="14"/>
      <c r="RQG27" s="14"/>
      <c r="RQH27" s="14"/>
      <c r="RQI27" s="14"/>
      <c r="RQJ27" s="14"/>
      <c r="RQK27" s="14"/>
      <c r="RQL27" s="14"/>
      <c r="RQM27" s="14"/>
      <c r="RQN27" s="14"/>
      <c r="RQO27" s="14"/>
      <c r="RQP27" s="14"/>
      <c r="RQQ27" s="14"/>
      <c r="RQR27" s="14"/>
      <c r="RQS27" s="14"/>
      <c r="RQT27" s="14"/>
      <c r="RQU27" s="14"/>
      <c r="RQV27" s="14"/>
      <c r="RQW27" s="14"/>
      <c r="RQX27" s="14"/>
      <c r="RQY27" s="14"/>
      <c r="RQZ27" s="14"/>
      <c r="RRA27" s="14"/>
      <c r="RRB27" s="14"/>
      <c r="RRC27" s="14"/>
      <c r="RRD27" s="14"/>
      <c r="RRE27" s="14"/>
      <c r="RRF27" s="14"/>
      <c r="RRG27" s="14"/>
      <c r="RRH27" s="14"/>
      <c r="RRI27" s="14"/>
      <c r="RRJ27" s="14"/>
      <c r="RRK27" s="14"/>
      <c r="RRL27" s="14"/>
      <c r="RRM27" s="14"/>
      <c r="RRN27" s="14"/>
      <c r="RRO27" s="14"/>
      <c r="RRP27" s="14"/>
      <c r="RRQ27" s="14"/>
      <c r="RRR27" s="14"/>
      <c r="RRS27" s="14"/>
      <c r="RRT27" s="14"/>
      <c r="RRU27" s="14"/>
      <c r="RRV27" s="14"/>
      <c r="RRW27" s="14"/>
      <c r="RRX27" s="14"/>
      <c r="RRY27" s="14"/>
      <c r="RRZ27" s="14"/>
      <c r="RSA27" s="14"/>
      <c r="RSB27" s="14"/>
      <c r="RSC27" s="14"/>
      <c r="RSD27" s="14"/>
      <c r="RSE27" s="14"/>
      <c r="RSF27" s="14"/>
      <c r="RSG27" s="14"/>
      <c r="RSH27" s="14"/>
      <c r="RSI27" s="14"/>
      <c r="RSJ27" s="14"/>
      <c r="RSK27" s="14"/>
      <c r="RSL27" s="14"/>
      <c r="RSM27" s="14"/>
      <c r="RSN27" s="14"/>
      <c r="RSO27" s="14"/>
      <c r="RSP27" s="14"/>
      <c r="RSQ27" s="14"/>
      <c r="RSR27" s="14"/>
      <c r="RSS27" s="14"/>
      <c r="RST27" s="14"/>
      <c r="RSU27" s="14"/>
      <c r="RSV27" s="14"/>
      <c r="RSW27" s="14"/>
      <c r="RSX27" s="14"/>
      <c r="RSY27" s="14"/>
      <c r="RSZ27" s="14"/>
      <c r="RTA27" s="14"/>
      <c r="RTB27" s="14"/>
      <c r="RTC27" s="14"/>
      <c r="RTD27" s="14"/>
      <c r="RTE27" s="14"/>
      <c r="RTF27" s="14"/>
      <c r="RTG27" s="14"/>
      <c r="RTH27" s="14"/>
      <c r="RTI27" s="14"/>
      <c r="RTJ27" s="14"/>
      <c r="RTK27" s="14"/>
      <c r="RTL27" s="14"/>
      <c r="RTM27" s="14"/>
      <c r="RTN27" s="14"/>
      <c r="RTO27" s="14"/>
      <c r="RTP27" s="14"/>
      <c r="RTQ27" s="14"/>
      <c r="RTR27" s="14"/>
      <c r="RTS27" s="14"/>
      <c r="RTT27" s="14"/>
      <c r="RTU27" s="14"/>
      <c r="RTV27" s="14"/>
      <c r="RTW27" s="14"/>
      <c r="RTX27" s="14"/>
      <c r="RTY27" s="14"/>
      <c r="RTZ27" s="14"/>
      <c r="RUA27" s="14"/>
      <c r="RUB27" s="14"/>
      <c r="RUC27" s="14"/>
      <c r="RUD27" s="14"/>
      <c r="RUE27" s="14"/>
      <c r="RUF27" s="14"/>
      <c r="RUG27" s="14"/>
      <c r="RUH27" s="14"/>
      <c r="RUI27" s="14"/>
      <c r="RUJ27" s="14"/>
      <c r="RUK27" s="14"/>
      <c r="RUL27" s="14"/>
      <c r="RUM27" s="14"/>
      <c r="RUN27" s="14"/>
      <c r="RUO27" s="14"/>
      <c r="RUP27" s="14"/>
      <c r="RUQ27" s="14"/>
      <c r="RUR27" s="14"/>
      <c r="RUS27" s="14"/>
      <c r="RUT27" s="14"/>
      <c r="RUU27" s="14"/>
      <c r="RUV27" s="14"/>
      <c r="RUW27" s="14"/>
      <c r="RUX27" s="14"/>
      <c r="RUY27" s="14"/>
      <c r="RUZ27" s="14"/>
      <c r="RVA27" s="14"/>
      <c r="RVB27" s="14"/>
      <c r="RVC27" s="14"/>
      <c r="RVD27" s="14"/>
      <c r="RVE27" s="14"/>
      <c r="RVF27" s="14"/>
      <c r="RVG27" s="14"/>
      <c r="RVH27" s="14"/>
      <c r="RVI27" s="14"/>
      <c r="RVJ27" s="14"/>
      <c r="RVK27" s="14"/>
      <c r="RVL27" s="14"/>
      <c r="RVM27" s="14"/>
      <c r="RVN27" s="14"/>
      <c r="RVO27" s="14"/>
      <c r="RVP27" s="14"/>
      <c r="RVQ27" s="14"/>
      <c r="RVR27" s="14"/>
      <c r="RVS27" s="14"/>
      <c r="RVT27" s="14"/>
      <c r="RVU27" s="14"/>
      <c r="RVV27" s="14"/>
      <c r="RVW27" s="14"/>
      <c r="RVX27" s="14"/>
      <c r="RVY27" s="14"/>
      <c r="RVZ27" s="14"/>
      <c r="RWA27" s="14"/>
      <c r="RWB27" s="14"/>
      <c r="RWC27" s="14"/>
      <c r="RWD27" s="14"/>
      <c r="RWE27" s="14"/>
      <c r="RWF27" s="14"/>
      <c r="RWG27" s="14"/>
      <c r="RWH27" s="14"/>
      <c r="RWI27" s="14"/>
      <c r="RWJ27" s="14"/>
      <c r="RWK27" s="14"/>
      <c r="RWL27" s="14"/>
      <c r="RWM27" s="14"/>
      <c r="RWN27" s="14"/>
      <c r="RWO27" s="14"/>
      <c r="RWP27" s="14"/>
      <c r="RWQ27" s="14"/>
      <c r="RWR27" s="14"/>
      <c r="RWS27" s="14"/>
      <c r="RWT27" s="14"/>
      <c r="RWU27" s="14"/>
      <c r="RWV27" s="14"/>
      <c r="RWW27" s="14"/>
      <c r="RWX27" s="14"/>
      <c r="RWY27" s="14"/>
      <c r="RWZ27" s="14"/>
      <c r="RXA27" s="14"/>
      <c r="RXB27" s="14"/>
      <c r="RXC27" s="14"/>
      <c r="RXD27" s="14"/>
      <c r="RXE27" s="14"/>
      <c r="RXF27" s="14"/>
      <c r="RXG27" s="14"/>
      <c r="RXH27" s="14"/>
      <c r="RXI27" s="14"/>
      <c r="RXJ27" s="14"/>
      <c r="RXK27" s="14"/>
      <c r="RXL27" s="14"/>
      <c r="RXM27" s="14"/>
      <c r="RXN27" s="14"/>
      <c r="RXO27" s="14"/>
      <c r="RXP27" s="14"/>
      <c r="RXQ27" s="14"/>
      <c r="RXR27" s="14"/>
      <c r="RXS27" s="14"/>
      <c r="RXT27" s="14"/>
      <c r="RXU27" s="14"/>
      <c r="RXV27" s="14"/>
      <c r="RXW27" s="14"/>
      <c r="RXX27" s="14"/>
      <c r="RXY27" s="14"/>
      <c r="RXZ27" s="14"/>
      <c r="RYA27" s="14"/>
      <c r="RYB27" s="14"/>
      <c r="RYC27" s="14"/>
      <c r="RYD27" s="14"/>
      <c r="RYE27" s="14"/>
      <c r="RYF27" s="14"/>
      <c r="RYG27" s="14"/>
      <c r="RYH27" s="14"/>
      <c r="RYI27" s="14"/>
      <c r="RYJ27" s="14"/>
      <c r="RYK27" s="14"/>
      <c r="RYL27" s="14"/>
      <c r="RYM27" s="14"/>
      <c r="RYN27" s="14"/>
      <c r="RYO27" s="14"/>
      <c r="RYP27" s="14"/>
      <c r="RYQ27" s="14"/>
      <c r="RYR27" s="14"/>
      <c r="RYS27" s="14"/>
      <c r="RYT27" s="14"/>
      <c r="RYU27" s="14"/>
      <c r="RYV27" s="14"/>
      <c r="RYW27" s="14"/>
      <c r="RYX27" s="14"/>
      <c r="RYY27" s="14"/>
      <c r="RYZ27" s="14"/>
      <c r="RZA27" s="14"/>
      <c r="RZB27" s="14"/>
      <c r="RZC27" s="14"/>
      <c r="RZD27" s="14"/>
      <c r="RZE27" s="14"/>
      <c r="RZF27" s="14"/>
      <c r="RZG27" s="14"/>
      <c r="RZH27" s="14"/>
      <c r="RZI27" s="14"/>
      <c r="RZJ27" s="14"/>
      <c r="RZK27" s="14"/>
      <c r="RZL27" s="14"/>
      <c r="RZM27" s="14"/>
      <c r="RZN27" s="14"/>
      <c r="RZO27" s="14"/>
      <c r="RZP27" s="14"/>
      <c r="RZQ27" s="14"/>
      <c r="RZR27" s="14"/>
      <c r="RZS27" s="14"/>
      <c r="RZT27" s="14"/>
      <c r="RZU27" s="14"/>
      <c r="RZV27" s="14"/>
      <c r="RZW27" s="14"/>
      <c r="RZX27" s="14"/>
      <c r="RZY27" s="14"/>
      <c r="RZZ27" s="14"/>
      <c r="SAA27" s="14"/>
      <c r="SAB27" s="14"/>
      <c r="SAC27" s="14"/>
      <c r="SAD27" s="14"/>
      <c r="SAE27" s="14"/>
      <c r="SAF27" s="14"/>
      <c r="SAG27" s="14"/>
      <c r="SAH27" s="14"/>
      <c r="SAI27" s="14"/>
      <c r="SAJ27" s="14"/>
      <c r="SAK27" s="14"/>
      <c r="SAL27" s="14"/>
      <c r="SAM27" s="14"/>
      <c r="SAN27" s="14"/>
      <c r="SAO27" s="14"/>
      <c r="SAP27" s="14"/>
      <c r="SAQ27" s="14"/>
      <c r="SAR27" s="14"/>
      <c r="SAS27" s="14"/>
      <c r="SAT27" s="14"/>
      <c r="SAU27" s="14"/>
      <c r="SAV27" s="14"/>
      <c r="SAW27" s="14"/>
      <c r="SAX27" s="14"/>
      <c r="SAY27" s="14"/>
      <c r="SAZ27" s="14"/>
      <c r="SBA27" s="14"/>
      <c r="SBB27" s="14"/>
      <c r="SBC27" s="14"/>
      <c r="SBD27" s="14"/>
      <c r="SBE27" s="14"/>
      <c r="SBF27" s="14"/>
      <c r="SBG27" s="14"/>
      <c r="SBH27" s="14"/>
      <c r="SBI27" s="14"/>
      <c r="SBJ27" s="14"/>
      <c r="SBK27" s="14"/>
      <c r="SBL27" s="14"/>
      <c r="SBM27" s="14"/>
      <c r="SBN27" s="14"/>
      <c r="SBO27" s="14"/>
      <c r="SBP27" s="14"/>
      <c r="SBQ27" s="14"/>
      <c r="SBR27" s="14"/>
      <c r="SBS27" s="14"/>
      <c r="SBT27" s="14"/>
      <c r="SBU27" s="14"/>
      <c r="SBV27" s="14"/>
      <c r="SBW27" s="14"/>
      <c r="SBX27" s="14"/>
      <c r="SBY27" s="14"/>
      <c r="SBZ27" s="14"/>
      <c r="SCA27" s="14"/>
      <c r="SCB27" s="14"/>
      <c r="SCC27" s="14"/>
      <c r="SCD27" s="14"/>
      <c r="SCE27" s="14"/>
      <c r="SCF27" s="14"/>
      <c r="SCG27" s="14"/>
      <c r="SCH27" s="14"/>
      <c r="SCI27" s="14"/>
      <c r="SCJ27" s="14"/>
      <c r="SCK27" s="14"/>
      <c r="SCL27" s="14"/>
      <c r="SCM27" s="14"/>
      <c r="SCN27" s="14"/>
      <c r="SCO27" s="14"/>
      <c r="SCP27" s="14"/>
      <c r="SCQ27" s="14"/>
      <c r="SCR27" s="14"/>
      <c r="SCS27" s="14"/>
      <c r="SCT27" s="14"/>
      <c r="SCU27" s="14"/>
      <c r="SCV27" s="14"/>
      <c r="SCW27" s="14"/>
      <c r="SCX27" s="14"/>
      <c r="SCY27" s="14"/>
      <c r="SCZ27" s="14"/>
      <c r="SDA27" s="14"/>
      <c r="SDB27" s="14"/>
      <c r="SDC27" s="14"/>
      <c r="SDD27" s="14"/>
      <c r="SDE27" s="14"/>
      <c r="SDF27" s="14"/>
      <c r="SDG27" s="14"/>
      <c r="SDH27" s="14"/>
      <c r="SDI27" s="14"/>
      <c r="SDJ27" s="14"/>
      <c r="SDK27" s="14"/>
      <c r="SDL27" s="14"/>
      <c r="SDM27" s="14"/>
      <c r="SDN27" s="14"/>
      <c r="SDO27" s="14"/>
      <c r="SDP27" s="14"/>
      <c r="SDQ27" s="14"/>
      <c r="SDR27" s="14"/>
      <c r="SDS27" s="14"/>
      <c r="SDT27" s="14"/>
      <c r="SDU27" s="14"/>
      <c r="SDV27" s="14"/>
      <c r="SDW27" s="14"/>
      <c r="SDX27" s="14"/>
      <c r="SDY27" s="14"/>
      <c r="SDZ27" s="14"/>
      <c r="SEA27" s="14"/>
      <c r="SEB27" s="14"/>
      <c r="SEC27" s="14"/>
      <c r="SED27" s="14"/>
      <c r="SEE27" s="14"/>
      <c r="SEF27" s="14"/>
      <c r="SEG27" s="14"/>
      <c r="SEH27" s="14"/>
      <c r="SEI27" s="14"/>
      <c r="SEJ27" s="14"/>
      <c r="SEK27" s="14"/>
      <c r="SEL27" s="14"/>
      <c r="SEM27" s="14"/>
      <c r="SEN27" s="14"/>
      <c r="SEO27" s="14"/>
      <c r="SEP27" s="14"/>
      <c r="SEQ27" s="14"/>
      <c r="SER27" s="14"/>
      <c r="SES27" s="14"/>
      <c r="SET27" s="14"/>
      <c r="SEU27" s="14"/>
      <c r="SEV27" s="14"/>
      <c r="SEW27" s="14"/>
      <c r="SEX27" s="14"/>
      <c r="SEY27" s="14"/>
      <c r="SEZ27" s="14"/>
      <c r="SFA27" s="14"/>
      <c r="SFB27" s="14"/>
      <c r="SFC27" s="14"/>
      <c r="SFD27" s="14"/>
      <c r="SFE27" s="14"/>
      <c r="SFF27" s="14"/>
      <c r="SFG27" s="14"/>
      <c r="SFH27" s="14"/>
      <c r="SFI27" s="14"/>
      <c r="SFJ27" s="14"/>
      <c r="SFK27" s="14"/>
      <c r="SFL27" s="14"/>
      <c r="SFM27" s="14"/>
      <c r="SFN27" s="14"/>
      <c r="SFO27" s="14"/>
      <c r="SFP27" s="14"/>
      <c r="SFQ27" s="14"/>
      <c r="SFR27" s="14"/>
      <c r="SFS27" s="14"/>
      <c r="SFT27" s="14"/>
      <c r="SFU27" s="14"/>
      <c r="SFV27" s="14"/>
      <c r="SFW27" s="14"/>
      <c r="SFX27" s="14"/>
      <c r="SFY27" s="14"/>
      <c r="SFZ27" s="14"/>
      <c r="SGA27" s="14"/>
      <c r="SGB27" s="14"/>
      <c r="SGC27" s="14"/>
      <c r="SGD27" s="14"/>
      <c r="SGE27" s="14"/>
      <c r="SGF27" s="14"/>
      <c r="SGG27" s="14"/>
      <c r="SGH27" s="14"/>
      <c r="SGI27" s="14"/>
      <c r="SGJ27" s="14"/>
      <c r="SGK27" s="14"/>
      <c r="SGL27" s="14"/>
      <c r="SGM27" s="14"/>
      <c r="SGN27" s="14"/>
      <c r="SGO27" s="14"/>
      <c r="SGP27" s="14"/>
      <c r="SGQ27" s="14"/>
      <c r="SGR27" s="14"/>
      <c r="SGS27" s="14"/>
      <c r="SGT27" s="14"/>
      <c r="SGU27" s="14"/>
      <c r="SGV27" s="14"/>
      <c r="SGW27" s="14"/>
      <c r="SGX27" s="14"/>
      <c r="SGY27" s="14"/>
      <c r="SGZ27" s="14"/>
      <c r="SHA27" s="14"/>
      <c r="SHB27" s="14"/>
      <c r="SHC27" s="14"/>
      <c r="SHD27" s="14"/>
      <c r="SHE27" s="14"/>
      <c r="SHF27" s="14"/>
      <c r="SHG27" s="14"/>
      <c r="SHH27" s="14"/>
      <c r="SHI27" s="14"/>
      <c r="SHJ27" s="14"/>
      <c r="SHK27" s="14"/>
      <c r="SHL27" s="14"/>
      <c r="SHM27" s="14"/>
      <c r="SHN27" s="14"/>
      <c r="SHO27" s="14"/>
      <c r="SHP27" s="14"/>
      <c r="SHQ27" s="14"/>
      <c r="SHR27" s="14"/>
      <c r="SHS27" s="14"/>
      <c r="SHT27" s="14"/>
      <c r="SHU27" s="14"/>
      <c r="SHV27" s="14"/>
      <c r="SHW27" s="14"/>
      <c r="SHX27" s="14"/>
      <c r="SHY27" s="14"/>
      <c r="SHZ27" s="14"/>
      <c r="SIA27" s="14"/>
      <c r="SIB27" s="14"/>
      <c r="SIC27" s="14"/>
      <c r="SID27" s="14"/>
      <c r="SIE27" s="14"/>
      <c r="SIF27" s="14"/>
      <c r="SIG27" s="14"/>
      <c r="SIH27" s="14"/>
      <c r="SII27" s="14"/>
      <c r="SIJ27" s="14"/>
      <c r="SIK27" s="14"/>
      <c r="SIL27" s="14"/>
      <c r="SIM27" s="14"/>
      <c r="SIN27" s="14"/>
      <c r="SIO27" s="14"/>
      <c r="SIP27" s="14"/>
      <c r="SIQ27" s="14"/>
      <c r="SIR27" s="14"/>
      <c r="SIS27" s="14"/>
      <c r="SIT27" s="14"/>
      <c r="SIU27" s="14"/>
      <c r="SIV27" s="14"/>
      <c r="SIW27" s="14"/>
      <c r="SIX27" s="14"/>
      <c r="SIY27" s="14"/>
      <c r="SIZ27" s="14"/>
      <c r="SJA27" s="14"/>
      <c r="SJB27" s="14"/>
      <c r="SJC27" s="14"/>
      <c r="SJD27" s="14"/>
      <c r="SJE27" s="14"/>
      <c r="SJF27" s="14"/>
      <c r="SJG27" s="14"/>
      <c r="SJH27" s="14"/>
      <c r="SJI27" s="14"/>
      <c r="SJJ27" s="14"/>
      <c r="SJK27" s="14"/>
      <c r="SJL27" s="14"/>
      <c r="SJM27" s="14"/>
      <c r="SJN27" s="14"/>
      <c r="SJO27" s="14"/>
      <c r="SJP27" s="14"/>
      <c r="SJQ27" s="14"/>
      <c r="SJR27" s="14"/>
      <c r="SJS27" s="14"/>
      <c r="SJT27" s="14"/>
      <c r="SJU27" s="14"/>
      <c r="SJV27" s="14"/>
      <c r="SJW27" s="14"/>
      <c r="SJX27" s="14"/>
      <c r="SJY27" s="14"/>
      <c r="SJZ27" s="14"/>
      <c r="SKA27" s="14"/>
      <c r="SKB27" s="14"/>
      <c r="SKC27" s="14"/>
      <c r="SKD27" s="14"/>
      <c r="SKE27" s="14"/>
      <c r="SKF27" s="14"/>
      <c r="SKG27" s="14"/>
      <c r="SKH27" s="14"/>
      <c r="SKI27" s="14"/>
      <c r="SKJ27" s="14"/>
      <c r="SKK27" s="14"/>
      <c r="SKL27" s="14"/>
      <c r="SKM27" s="14"/>
      <c r="SKN27" s="14"/>
      <c r="SKO27" s="14"/>
      <c r="SKP27" s="14"/>
      <c r="SKQ27" s="14"/>
      <c r="SKR27" s="14"/>
      <c r="SKS27" s="14"/>
      <c r="SKT27" s="14"/>
      <c r="SKU27" s="14"/>
      <c r="SKV27" s="14"/>
      <c r="SKW27" s="14"/>
      <c r="SKX27" s="14"/>
      <c r="SKY27" s="14"/>
      <c r="SKZ27" s="14"/>
      <c r="SLA27" s="14"/>
      <c r="SLB27" s="14"/>
      <c r="SLC27" s="14"/>
      <c r="SLD27" s="14"/>
      <c r="SLE27" s="14"/>
      <c r="SLF27" s="14"/>
      <c r="SLG27" s="14"/>
      <c r="SLH27" s="14"/>
      <c r="SLI27" s="14"/>
      <c r="SLJ27" s="14"/>
      <c r="SLK27" s="14"/>
      <c r="SLL27" s="14"/>
      <c r="SLM27" s="14"/>
      <c r="SLN27" s="14"/>
      <c r="SLO27" s="14"/>
      <c r="SLP27" s="14"/>
      <c r="SLQ27" s="14"/>
      <c r="SLR27" s="14"/>
      <c r="SLS27" s="14"/>
      <c r="SLT27" s="14"/>
      <c r="SLU27" s="14"/>
      <c r="SLV27" s="14"/>
      <c r="SLW27" s="14"/>
      <c r="SLX27" s="14"/>
      <c r="SLY27" s="14"/>
      <c r="SLZ27" s="14"/>
      <c r="SMA27" s="14"/>
      <c r="SMB27" s="14"/>
      <c r="SMC27" s="14"/>
      <c r="SMD27" s="14"/>
      <c r="SME27" s="14"/>
      <c r="SMF27" s="14"/>
      <c r="SMG27" s="14"/>
      <c r="SMH27" s="14"/>
      <c r="SMI27" s="14"/>
      <c r="SMJ27" s="14"/>
      <c r="SMK27" s="14"/>
      <c r="SML27" s="14"/>
      <c r="SMM27" s="14"/>
      <c r="SMN27" s="14"/>
      <c r="SMO27" s="14"/>
      <c r="SMP27" s="14"/>
      <c r="SMQ27" s="14"/>
      <c r="SMR27" s="14"/>
      <c r="SMS27" s="14"/>
      <c r="SMT27" s="14"/>
      <c r="SMU27" s="14"/>
      <c r="SMV27" s="14"/>
      <c r="SMW27" s="14"/>
      <c r="SMX27" s="14"/>
      <c r="SMY27" s="14"/>
      <c r="SMZ27" s="14"/>
      <c r="SNA27" s="14"/>
      <c r="SNB27" s="14"/>
      <c r="SNC27" s="14"/>
      <c r="SND27" s="14"/>
      <c r="SNE27" s="14"/>
      <c r="SNF27" s="14"/>
      <c r="SNG27" s="14"/>
      <c r="SNH27" s="14"/>
      <c r="SNI27" s="14"/>
      <c r="SNJ27" s="14"/>
      <c r="SNK27" s="14"/>
      <c r="SNL27" s="14"/>
      <c r="SNM27" s="14"/>
      <c r="SNN27" s="14"/>
      <c r="SNO27" s="14"/>
      <c r="SNP27" s="14"/>
      <c r="SNQ27" s="14"/>
      <c r="SNR27" s="14"/>
      <c r="SNS27" s="14"/>
      <c r="SNT27" s="14"/>
      <c r="SNU27" s="14"/>
      <c r="SNV27" s="14"/>
      <c r="SNW27" s="14"/>
      <c r="SNX27" s="14"/>
      <c r="SNY27" s="14"/>
      <c r="SNZ27" s="14"/>
      <c r="SOA27" s="14"/>
      <c r="SOB27" s="14"/>
      <c r="SOC27" s="14"/>
      <c r="SOD27" s="14"/>
      <c r="SOE27" s="14"/>
      <c r="SOF27" s="14"/>
      <c r="SOG27" s="14"/>
      <c r="SOH27" s="14"/>
      <c r="SOI27" s="14"/>
      <c r="SOJ27" s="14"/>
      <c r="SOK27" s="14"/>
      <c r="SOL27" s="14"/>
      <c r="SOM27" s="14"/>
      <c r="SON27" s="14"/>
      <c r="SOO27" s="14"/>
      <c r="SOP27" s="14"/>
      <c r="SOQ27" s="14"/>
      <c r="SOR27" s="14"/>
      <c r="SOS27" s="14"/>
      <c r="SOT27" s="14"/>
      <c r="SOU27" s="14"/>
      <c r="SOV27" s="14"/>
      <c r="SOW27" s="14"/>
      <c r="SOX27" s="14"/>
      <c r="SOY27" s="14"/>
      <c r="SOZ27" s="14"/>
      <c r="SPA27" s="14"/>
      <c r="SPB27" s="14"/>
      <c r="SPC27" s="14"/>
      <c r="SPD27" s="14"/>
      <c r="SPE27" s="14"/>
      <c r="SPF27" s="14"/>
      <c r="SPG27" s="14"/>
      <c r="SPH27" s="14"/>
      <c r="SPI27" s="14"/>
      <c r="SPJ27" s="14"/>
      <c r="SPK27" s="14"/>
      <c r="SPL27" s="14"/>
      <c r="SPM27" s="14"/>
      <c r="SPN27" s="14"/>
      <c r="SPO27" s="14"/>
      <c r="SPP27" s="14"/>
      <c r="SPQ27" s="14"/>
      <c r="SPR27" s="14"/>
      <c r="SPS27" s="14"/>
      <c r="SPT27" s="14"/>
      <c r="SPU27" s="14"/>
      <c r="SPV27" s="14"/>
      <c r="SPW27" s="14"/>
      <c r="SPX27" s="14"/>
      <c r="SPY27" s="14"/>
      <c r="SPZ27" s="14"/>
      <c r="SQA27" s="14"/>
      <c r="SQB27" s="14"/>
      <c r="SQC27" s="14"/>
      <c r="SQD27" s="14"/>
      <c r="SQE27" s="14"/>
      <c r="SQF27" s="14"/>
      <c r="SQG27" s="14"/>
      <c r="SQH27" s="14"/>
      <c r="SQI27" s="14"/>
      <c r="SQJ27" s="14"/>
      <c r="SQK27" s="14"/>
      <c r="SQL27" s="14"/>
      <c r="SQM27" s="14"/>
      <c r="SQN27" s="14"/>
      <c r="SQO27" s="14"/>
      <c r="SQP27" s="14"/>
      <c r="SQQ27" s="14"/>
      <c r="SQR27" s="14"/>
      <c r="SQS27" s="14"/>
      <c r="SQT27" s="14"/>
      <c r="SQU27" s="14"/>
      <c r="SQV27" s="14"/>
      <c r="SQW27" s="14"/>
      <c r="SQX27" s="14"/>
      <c r="SQY27" s="14"/>
      <c r="SQZ27" s="14"/>
      <c r="SRA27" s="14"/>
      <c r="SRB27" s="14"/>
      <c r="SRC27" s="14"/>
      <c r="SRD27" s="14"/>
      <c r="SRE27" s="14"/>
      <c r="SRF27" s="14"/>
      <c r="SRG27" s="14"/>
      <c r="SRH27" s="14"/>
      <c r="SRI27" s="14"/>
      <c r="SRJ27" s="14"/>
      <c r="SRK27" s="14"/>
      <c r="SRL27" s="14"/>
      <c r="SRM27" s="14"/>
      <c r="SRN27" s="14"/>
      <c r="SRO27" s="14"/>
      <c r="SRP27" s="14"/>
      <c r="SRQ27" s="14"/>
      <c r="SRR27" s="14"/>
      <c r="SRS27" s="14"/>
      <c r="SRT27" s="14"/>
      <c r="SRU27" s="14"/>
      <c r="SRV27" s="14"/>
      <c r="SRW27" s="14"/>
      <c r="SRX27" s="14"/>
      <c r="SRY27" s="14"/>
      <c r="SRZ27" s="14"/>
      <c r="SSA27" s="14"/>
      <c r="SSB27" s="14"/>
      <c r="SSC27" s="14"/>
      <c r="SSD27" s="14"/>
      <c r="SSE27" s="14"/>
      <c r="SSF27" s="14"/>
      <c r="SSG27" s="14"/>
      <c r="SSH27" s="14"/>
      <c r="SSI27" s="14"/>
      <c r="SSJ27" s="14"/>
      <c r="SSK27" s="14"/>
      <c r="SSL27" s="14"/>
      <c r="SSM27" s="14"/>
      <c r="SSN27" s="14"/>
      <c r="SSO27" s="14"/>
      <c r="SSP27" s="14"/>
      <c r="SSQ27" s="14"/>
      <c r="SSR27" s="14"/>
      <c r="SSS27" s="14"/>
      <c r="SST27" s="14"/>
      <c r="SSU27" s="14"/>
      <c r="SSV27" s="14"/>
      <c r="SSW27" s="14"/>
      <c r="SSX27" s="14"/>
      <c r="SSY27" s="14"/>
      <c r="SSZ27" s="14"/>
      <c r="STA27" s="14"/>
      <c r="STB27" s="14"/>
      <c r="STC27" s="14"/>
      <c r="STD27" s="14"/>
      <c r="STE27" s="14"/>
      <c r="STF27" s="14"/>
      <c r="STG27" s="14"/>
      <c r="STH27" s="14"/>
      <c r="STI27" s="14"/>
      <c r="STJ27" s="14"/>
      <c r="STK27" s="14"/>
      <c r="STL27" s="14"/>
      <c r="STM27" s="14"/>
      <c r="STN27" s="14"/>
      <c r="STO27" s="14"/>
      <c r="STP27" s="14"/>
      <c r="STQ27" s="14"/>
      <c r="STR27" s="14"/>
      <c r="STS27" s="14"/>
      <c r="STT27" s="14"/>
      <c r="STU27" s="14"/>
      <c r="STV27" s="14"/>
      <c r="STW27" s="14"/>
      <c r="STX27" s="14"/>
      <c r="STY27" s="14"/>
      <c r="STZ27" s="14"/>
      <c r="SUA27" s="14"/>
      <c r="SUB27" s="14"/>
      <c r="SUC27" s="14"/>
      <c r="SUD27" s="14"/>
      <c r="SUE27" s="14"/>
      <c r="SUF27" s="14"/>
      <c r="SUG27" s="14"/>
      <c r="SUH27" s="14"/>
      <c r="SUI27" s="14"/>
      <c r="SUJ27" s="14"/>
      <c r="SUK27" s="14"/>
      <c r="SUL27" s="14"/>
      <c r="SUM27" s="14"/>
      <c r="SUN27" s="14"/>
      <c r="SUO27" s="14"/>
      <c r="SUP27" s="14"/>
      <c r="SUQ27" s="14"/>
      <c r="SUR27" s="14"/>
      <c r="SUS27" s="14"/>
      <c r="SUT27" s="14"/>
      <c r="SUU27" s="14"/>
      <c r="SUV27" s="14"/>
      <c r="SUW27" s="14"/>
      <c r="SUX27" s="14"/>
      <c r="SUY27" s="14"/>
      <c r="SUZ27" s="14"/>
      <c r="SVA27" s="14"/>
      <c r="SVB27" s="14"/>
      <c r="SVC27" s="14"/>
      <c r="SVD27" s="14"/>
      <c r="SVE27" s="14"/>
      <c r="SVF27" s="14"/>
      <c r="SVG27" s="14"/>
      <c r="SVH27" s="14"/>
      <c r="SVI27" s="14"/>
      <c r="SVJ27" s="14"/>
      <c r="SVK27" s="14"/>
      <c r="SVL27" s="14"/>
      <c r="SVM27" s="14"/>
      <c r="SVN27" s="14"/>
      <c r="SVO27" s="14"/>
      <c r="SVP27" s="14"/>
      <c r="SVQ27" s="14"/>
      <c r="SVR27" s="14"/>
      <c r="SVS27" s="14"/>
      <c r="SVT27" s="14"/>
      <c r="SVU27" s="14"/>
      <c r="SVV27" s="14"/>
      <c r="SVW27" s="14"/>
      <c r="SVX27" s="14"/>
      <c r="SVY27" s="14"/>
      <c r="SVZ27" s="14"/>
      <c r="SWA27" s="14"/>
      <c r="SWB27" s="14"/>
      <c r="SWC27" s="14"/>
      <c r="SWD27" s="14"/>
      <c r="SWE27" s="14"/>
      <c r="SWF27" s="14"/>
      <c r="SWG27" s="14"/>
      <c r="SWH27" s="14"/>
      <c r="SWI27" s="14"/>
      <c r="SWJ27" s="14"/>
      <c r="SWK27" s="14"/>
      <c r="SWL27" s="14"/>
      <c r="SWM27" s="14"/>
      <c r="SWN27" s="14"/>
      <c r="SWO27" s="14"/>
      <c r="SWP27" s="14"/>
      <c r="SWQ27" s="14"/>
      <c r="SWR27" s="14"/>
      <c r="SWS27" s="14"/>
      <c r="SWT27" s="14"/>
      <c r="SWU27" s="14"/>
      <c r="SWV27" s="14"/>
      <c r="SWW27" s="14"/>
      <c r="SWX27" s="14"/>
      <c r="SWY27" s="14"/>
      <c r="SWZ27" s="14"/>
      <c r="SXA27" s="14"/>
      <c r="SXB27" s="14"/>
      <c r="SXC27" s="14"/>
      <c r="SXD27" s="14"/>
      <c r="SXE27" s="14"/>
      <c r="SXF27" s="14"/>
      <c r="SXG27" s="14"/>
      <c r="SXH27" s="14"/>
      <c r="SXI27" s="14"/>
      <c r="SXJ27" s="14"/>
      <c r="SXK27" s="14"/>
      <c r="SXL27" s="14"/>
      <c r="SXM27" s="14"/>
      <c r="SXN27" s="14"/>
      <c r="SXO27" s="14"/>
      <c r="SXP27" s="14"/>
      <c r="SXQ27" s="14"/>
      <c r="SXR27" s="14"/>
      <c r="SXS27" s="14"/>
      <c r="SXT27" s="14"/>
      <c r="SXU27" s="14"/>
      <c r="SXV27" s="14"/>
      <c r="SXW27" s="14"/>
      <c r="SXX27" s="14"/>
      <c r="SXY27" s="14"/>
      <c r="SXZ27" s="14"/>
      <c r="SYA27" s="14"/>
      <c r="SYB27" s="14"/>
      <c r="SYC27" s="14"/>
      <c r="SYD27" s="14"/>
      <c r="SYE27" s="14"/>
      <c r="SYF27" s="14"/>
      <c r="SYG27" s="14"/>
      <c r="SYH27" s="14"/>
      <c r="SYI27" s="14"/>
      <c r="SYJ27" s="14"/>
      <c r="SYK27" s="14"/>
      <c r="SYL27" s="14"/>
      <c r="SYM27" s="14"/>
      <c r="SYN27" s="14"/>
      <c r="SYO27" s="14"/>
      <c r="SYP27" s="14"/>
      <c r="SYQ27" s="14"/>
      <c r="SYR27" s="14"/>
      <c r="SYS27" s="14"/>
      <c r="SYT27" s="14"/>
      <c r="SYU27" s="14"/>
      <c r="SYV27" s="14"/>
      <c r="SYW27" s="14"/>
      <c r="SYX27" s="14"/>
      <c r="SYY27" s="14"/>
      <c r="SYZ27" s="14"/>
      <c r="SZA27" s="14"/>
      <c r="SZB27" s="14"/>
      <c r="SZC27" s="14"/>
      <c r="SZD27" s="14"/>
      <c r="SZE27" s="14"/>
      <c r="SZF27" s="14"/>
      <c r="SZG27" s="14"/>
      <c r="SZH27" s="14"/>
      <c r="SZI27" s="14"/>
      <c r="SZJ27" s="14"/>
      <c r="SZK27" s="14"/>
      <c r="SZL27" s="14"/>
      <c r="SZM27" s="14"/>
      <c r="SZN27" s="14"/>
      <c r="SZO27" s="14"/>
      <c r="SZP27" s="14"/>
      <c r="SZQ27" s="14"/>
      <c r="SZR27" s="14"/>
      <c r="SZS27" s="14"/>
      <c r="SZT27" s="14"/>
      <c r="SZU27" s="14"/>
      <c r="SZV27" s="14"/>
      <c r="SZW27" s="14"/>
      <c r="SZX27" s="14"/>
      <c r="SZY27" s="14"/>
      <c r="SZZ27" s="14"/>
      <c r="TAA27" s="14"/>
      <c r="TAB27" s="14"/>
      <c r="TAC27" s="14"/>
      <c r="TAD27" s="14"/>
      <c r="TAE27" s="14"/>
      <c r="TAF27" s="14"/>
      <c r="TAG27" s="14"/>
      <c r="TAH27" s="14"/>
      <c r="TAI27" s="14"/>
      <c r="TAJ27" s="14"/>
      <c r="TAK27" s="14"/>
      <c r="TAL27" s="14"/>
      <c r="TAM27" s="14"/>
      <c r="TAN27" s="14"/>
      <c r="TAO27" s="14"/>
      <c r="TAP27" s="14"/>
      <c r="TAQ27" s="14"/>
      <c r="TAR27" s="14"/>
      <c r="TAS27" s="14"/>
      <c r="TAT27" s="14"/>
      <c r="TAU27" s="14"/>
      <c r="TAV27" s="14"/>
      <c r="TAW27" s="14"/>
      <c r="TAX27" s="14"/>
      <c r="TAY27" s="14"/>
      <c r="TAZ27" s="14"/>
      <c r="TBA27" s="14"/>
      <c r="TBB27" s="14"/>
      <c r="TBC27" s="14"/>
      <c r="TBD27" s="14"/>
      <c r="TBE27" s="14"/>
      <c r="TBF27" s="14"/>
      <c r="TBG27" s="14"/>
      <c r="TBH27" s="14"/>
      <c r="TBI27" s="14"/>
      <c r="TBJ27" s="14"/>
      <c r="TBK27" s="14"/>
      <c r="TBL27" s="14"/>
      <c r="TBM27" s="14"/>
      <c r="TBN27" s="14"/>
      <c r="TBO27" s="14"/>
      <c r="TBP27" s="14"/>
      <c r="TBQ27" s="14"/>
      <c r="TBR27" s="14"/>
      <c r="TBS27" s="14"/>
      <c r="TBT27" s="14"/>
      <c r="TBU27" s="14"/>
      <c r="TBV27" s="14"/>
      <c r="TBW27" s="14"/>
      <c r="TBX27" s="14"/>
      <c r="TBY27" s="14"/>
      <c r="TBZ27" s="14"/>
      <c r="TCA27" s="14"/>
      <c r="TCB27" s="14"/>
      <c r="TCC27" s="14"/>
      <c r="TCD27" s="14"/>
      <c r="TCE27" s="14"/>
      <c r="TCF27" s="14"/>
      <c r="TCG27" s="14"/>
      <c r="TCH27" s="14"/>
      <c r="TCI27" s="14"/>
      <c r="TCJ27" s="14"/>
      <c r="TCK27" s="14"/>
      <c r="TCL27" s="14"/>
      <c r="TCM27" s="14"/>
      <c r="TCN27" s="14"/>
      <c r="TCO27" s="14"/>
      <c r="TCP27" s="14"/>
      <c r="TCQ27" s="14"/>
      <c r="TCR27" s="14"/>
      <c r="TCS27" s="14"/>
      <c r="TCT27" s="14"/>
      <c r="TCU27" s="14"/>
      <c r="TCV27" s="14"/>
      <c r="TCW27" s="14"/>
      <c r="TCX27" s="14"/>
      <c r="TCY27" s="14"/>
      <c r="TCZ27" s="14"/>
      <c r="TDA27" s="14"/>
      <c r="TDB27" s="14"/>
      <c r="TDC27" s="14"/>
      <c r="TDD27" s="14"/>
      <c r="TDE27" s="14"/>
      <c r="TDF27" s="14"/>
      <c r="TDG27" s="14"/>
      <c r="TDH27" s="14"/>
      <c r="TDI27" s="14"/>
      <c r="TDJ27" s="14"/>
      <c r="TDK27" s="14"/>
      <c r="TDL27" s="14"/>
      <c r="TDM27" s="14"/>
      <c r="TDN27" s="14"/>
      <c r="TDO27" s="14"/>
      <c r="TDP27" s="14"/>
      <c r="TDQ27" s="14"/>
      <c r="TDR27" s="14"/>
      <c r="TDS27" s="14"/>
      <c r="TDT27" s="14"/>
      <c r="TDU27" s="14"/>
      <c r="TDV27" s="14"/>
      <c r="TDW27" s="14"/>
      <c r="TDX27" s="14"/>
      <c r="TDY27" s="14"/>
      <c r="TDZ27" s="14"/>
      <c r="TEA27" s="14"/>
      <c r="TEB27" s="14"/>
      <c r="TEC27" s="14"/>
      <c r="TED27" s="14"/>
      <c r="TEE27" s="14"/>
      <c r="TEF27" s="14"/>
      <c r="TEG27" s="14"/>
      <c r="TEH27" s="14"/>
      <c r="TEI27" s="14"/>
      <c r="TEJ27" s="14"/>
      <c r="TEK27" s="14"/>
      <c r="TEL27" s="14"/>
      <c r="TEM27" s="14"/>
      <c r="TEN27" s="14"/>
      <c r="TEO27" s="14"/>
      <c r="TEP27" s="14"/>
      <c r="TEQ27" s="14"/>
      <c r="TER27" s="14"/>
      <c r="TES27" s="14"/>
      <c r="TET27" s="14"/>
      <c r="TEU27" s="14"/>
      <c r="TEV27" s="14"/>
      <c r="TEW27" s="14"/>
      <c r="TEX27" s="14"/>
      <c r="TEY27" s="14"/>
      <c r="TEZ27" s="14"/>
      <c r="TFA27" s="14"/>
      <c r="TFB27" s="14"/>
      <c r="TFC27" s="14"/>
      <c r="TFD27" s="14"/>
      <c r="TFE27" s="14"/>
      <c r="TFF27" s="14"/>
      <c r="TFG27" s="14"/>
      <c r="TFH27" s="14"/>
      <c r="TFI27" s="14"/>
      <c r="TFJ27" s="14"/>
      <c r="TFK27" s="14"/>
      <c r="TFL27" s="14"/>
      <c r="TFM27" s="14"/>
      <c r="TFN27" s="14"/>
      <c r="TFO27" s="14"/>
      <c r="TFP27" s="14"/>
      <c r="TFQ27" s="14"/>
      <c r="TFR27" s="14"/>
      <c r="TFS27" s="14"/>
      <c r="TFT27" s="14"/>
      <c r="TFU27" s="14"/>
      <c r="TFV27" s="14"/>
      <c r="TFW27" s="14"/>
      <c r="TFX27" s="14"/>
      <c r="TFY27" s="14"/>
      <c r="TFZ27" s="14"/>
      <c r="TGA27" s="14"/>
      <c r="TGB27" s="14"/>
      <c r="TGC27" s="14"/>
      <c r="TGD27" s="14"/>
      <c r="TGE27" s="14"/>
      <c r="TGF27" s="14"/>
      <c r="TGG27" s="14"/>
      <c r="TGH27" s="14"/>
      <c r="TGI27" s="14"/>
      <c r="TGJ27" s="14"/>
      <c r="TGK27" s="14"/>
      <c r="TGL27" s="14"/>
      <c r="TGM27" s="14"/>
      <c r="TGN27" s="14"/>
      <c r="TGO27" s="14"/>
      <c r="TGP27" s="14"/>
      <c r="TGQ27" s="14"/>
      <c r="TGR27" s="14"/>
      <c r="TGS27" s="14"/>
      <c r="TGT27" s="14"/>
      <c r="TGU27" s="14"/>
      <c r="TGV27" s="14"/>
      <c r="TGW27" s="14"/>
      <c r="TGX27" s="14"/>
      <c r="TGY27" s="14"/>
      <c r="TGZ27" s="14"/>
      <c r="THA27" s="14"/>
      <c r="THB27" s="14"/>
      <c r="THC27" s="14"/>
      <c r="THD27" s="14"/>
      <c r="THE27" s="14"/>
      <c r="THF27" s="14"/>
      <c r="THG27" s="14"/>
      <c r="THH27" s="14"/>
      <c r="THI27" s="14"/>
      <c r="THJ27" s="14"/>
      <c r="THK27" s="14"/>
      <c r="THL27" s="14"/>
      <c r="THM27" s="14"/>
      <c r="THN27" s="14"/>
      <c r="THO27" s="14"/>
      <c r="THP27" s="14"/>
      <c r="THQ27" s="14"/>
      <c r="THR27" s="14"/>
      <c r="THS27" s="14"/>
      <c r="THT27" s="14"/>
      <c r="THU27" s="14"/>
      <c r="THV27" s="14"/>
      <c r="THW27" s="14"/>
      <c r="THX27" s="14"/>
      <c r="THY27" s="14"/>
      <c r="THZ27" s="14"/>
      <c r="TIA27" s="14"/>
      <c r="TIB27" s="14"/>
      <c r="TIC27" s="14"/>
      <c r="TID27" s="14"/>
      <c r="TIE27" s="14"/>
      <c r="TIF27" s="14"/>
      <c r="TIG27" s="14"/>
      <c r="TIH27" s="14"/>
      <c r="TII27" s="14"/>
      <c r="TIJ27" s="14"/>
      <c r="TIK27" s="14"/>
      <c r="TIL27" s="14"/>
      <c r="TIM27" s="14"/>
      <c r="TIN27" s="14"/>
      <c r="TIO27" s="14"/>
      <c r="TIP27" s="14"/>
      <c r="TIQ27" s="14"/>
      <c r="TIR27" s="14"/>
      <c r="TIS27" s="14"/>
      <c r="TIT27" s="14"/>
      <c r="TIU27" s="14"/>
      <c r="TIV27" s="14"/>
      <c r="TIW27" s="14"/>
      <c r="TIX27" s="14"/>
      <c r="TIY27" s="14"/>
      <c r="TIZ27" s="14"/>
      <c r="TJA27" s="14"/>
      <c r="TJB27" s="14"/>
      <c r="TJC27" s="14"/>
      <c r="TJD27" s="14"/>
      <c r="TJE27" s="14"/>
      <c r="TJF27" s="14"/>
      <c r="TJG27" s="14"/>
      <c r="TJH27" s="14"/>
      <c r="TJI27" s="14"/>
      <c r="TJJ27" s="14"/>
      <c r="TJK27" s="14"/>
      <c r="TJL27" s="14"/>
      <c r="TJM27" s="14"/>
      <c r="TJN27" s="14"/>
      <c r="TJO27" s="14"/>
      <c r="TJP27" s="14"/>
      <c r="TJQ27" s="14"/>
      <c r="TJR27" s="14"/>
      <c r="TJS27" s="14"/>
      <c r="TJT27" s="14"/>
      <c r="TJU27" s="14"/>
      <c r="TJV27" s="14"/>
      <c r="TJW27" s="14"/>
      <c r="TJX27" s="14"/>
      <c r="TJY27" s="14"/>
      <c r="TJZ27" s="14"/>
      <c r="TKA27" s="14"/>
      <c r="TKB27" s="14"/>
      <c r="TKC27" s="14"/>
      <c r="TKD27" s="14"/>
      <c r="TKE27" s="14"/>
      <c r="TKF27" s="14"/>
      <c r="TKG27" s="14"/>
      <c r="TKH27" s="14"/>
      <c r="TKI27" s="14"/>
      <c r="TKJ27" s="14"/>
      <c r="TKK27" s="14"/>
      <c r="TKL27" s="14"/>
      <c r="TKM27" s="14"/>
      <c r="TKN27" s="14"/>
      <c r="TKO27" s="14"/>
      <c r="TKP27" s="14"/>
      <c r="TKQ27" s="14"/>
      <c r="TKR27" s="14"/>
      <c r="TKS27" s="14"/>
      <c r="TKT27" s="14"/>
      <c r="TKU27" s="14"/>
      <c r="TKV27" s="14"/>
      <c r="TKW27" s="14"/>
      <c r="TKX27" s="14"/>
      <c r="TKY27" s="14"/>
      <c r="TKZ27" s="14"/>
      <c r="TLA27" s="14"/>
      <c r="TLB27" s="14"/>
      <c r="TLC27" s="14"/>
      <c r="TLD27" s="14"/>
      <c r="TLE27" s="14"/>
      <c r="TLF27" s="14"/>
      <c r="TLG27" s="14"/>
      <c r="TLH27" s="14"/>
      <c r="TLI27" s="14"/>
      <c r="TLJ27" s="14"/>
      <c r="TLK27" s="14"/>
      <c r="TLL27" s="14"/>
      <c r="TLM27" s="14"/>
      <c r="TLN27" s="14"/>
      <c r="TLO27" s="14"/>
      <c r="TLP27" s="14"/>
      <c r="TLQ27" s="14"/>
      <c r="TLR27" s="14"/>
      <c r="TLS27" s="14"/>
      <c r="TLT27" s="14"/>
      <c r="TLU27" s="14"/>
      <c r="TLV27" s="14"/>
      <c r="TLW27" s="14"/>
      <c r="TLX27" s="14"/>
      <c r="TLY27" s="14"/>
      <c r="TLZ27" s="14"/>
      <c r="TMA27" s="14"/>
      <c r="TMB27" s="14"/>
      <c r="TMC27" s="14"/>
      <c r="TMD27" s="14"/>
      <c r="TME27" s="14"/>
      <c r="TMF27" s="14"/>
      <c r="TMG27" s="14"/>
      <c r="TMH27" s="14"/>
      <c r="TMI27" s="14"/>
      <c r="TMJ27" s="14"/>
      <c r="TMK27" s="14"/>
      <c r="TML27" s="14"/>
      <c r="TMM27" s="14"/>
      <c r="TMN27" s="14"/>
      <c r="TMO27" s="14"/>
      <c r="TMP27" s="14"/>
      <c r="TMQ27" s="14"/>
      <c r="TMR27" s="14"/>
      <c r="TMS27" s="14"/>
      <c r="TMT27" s="14"/>
      <c r="TMU27" s="14"/>
      <c r="TMV27" s="14"/>
      <c r="TMW27" s="14"/>
      <c r="TMX27" s="14"/>
      <c r="TMY27" s="14"/>
      <c r="TMZ27" s="14"/>
      <c r="TNA27" s="14"/>
      <c r="TNB27" s="14"/>
      <c r="TNC27" s="14"/>
      <c r="TND27" s="14"/>
      <c r="TNE27" s="14"/>
      <c r="TNF27" s="14"/>
      <c r="TNG27" s="14"/>
      <c r="TNH27" s="14"/>
      <c r="TNI27" s="14"/>
      <c r="TNJ27" s="14"/>
      <c r="TNK27" s="14"/>
      <c r="TNL27" s="14"/>
      <c r="TNM27" s="14"/>
      <c r="TNN27" s="14"/>
      <c r="TNO27" s="14"/>
      <c r="TNP27" s="14"/>
      <c r="TNQ27" s="14"/>
      <c r="TNR27" s="14"/>
      <c r="TNS27" s="14"/>
      <c r="TNT27" s="14"/>
      <c r="TNU27" s="14"/>
      <c r="TNV27" s="14"/>
      <c r="TNW27" s="14"/>
      <c r="TNX27" s="14"/>
      <c r="TNY27" s="14"/>
      <c r="TNZ27" s="14"/>
      <c r="TOA27" s="14"/>
      <c r="TOB27" s="14"/>
      <c r="TOC27" s="14"/>
      <c r="TOD27" s="14"/>
      <c r="TOE27" s="14"/>
      <c r="TOF27" s="14"/>
      <c r="TOG27" s="14"/>
      <c r="TOH27" s="14"/>
      <c r="TOI27" s="14"/>
      <c r="TOJ27" s="14"/>
      <c r="TOK27" s="14"/>
      <c r="TOL27" s="14"/>
      <c r="TOM27" s="14"/>
      <c r="TON27" s="14"/>
      <c r="TOO27" s="14"/>
      <c r="TOP27" s="14"/>
      <c r="TOQ27" s="14"/>
      <c r="TOR27" s="14"/>
      <c r="TOS27" s="14"/>
      <c r="TOT27" s="14"/>
      <c r="TOU27" s="14"/>
      <c r="TOV27" s="14"/>
      <c r="TOW27" s="14"/>
      <c r="TOX27" s="14"/>
      <c r="TOY27" s="14"/>
      <c r="TOZ27" s="14"/>
      <c r="TPA27" s="14"/>
      <c r="TPB27" s="14"/>
      <c r="TPC27" s="14"/>
      <c r="TPD27" s="14"/>
      <c r="TPE27" s="14"/>
      <c r="TPF27" s="14"/>
      <c r="TPG27" s="14"/>
      <c r="TPH27" s="14"/>
      <c r="TPI27" s="14"/>
      <c r="TPJ27" s="14"/>
      <c r="TPK27" s="14"/>
      <c r="TPL27" s="14"/>
      <c r="TPM27" s="14"/>
      <c r="TPN27" s="14"/>
      <c r="TPO27" s="14"/>
      <c r="TPP27" s="14"/>
      <c r="TPQ27" s="14"/>
      <c r="TPR27" s="14"/>
      <c r="TPS27" s="14"/>
      <c r="TPT27" s="14"/>
      <c r="TPU27" s="14"/>
      <c r="TPV27" s="14"/>
      <c r="TPW27" s="14"/>
      <c r="TPX27" s="14"/>
      <c r="TPY27" s="14"/>
      <c r="TPZ27" s="14"/>
      <c r="TQA27" s="14"/>
      <c r="TQB27" s="14"/>
      <c r="TQC27" s="14"/>
      <c r="TQD27" s="14"/>
      <c r="TQE27" s="14"/>
      <c r="TQF27" s="14"/>
      <c r="TQG27" s="14"/>
      <c r="TQH27" s="14"/>
      <c r="TQI27" s="14"/>
      <c r="TQJ27" s="14"/>
      <c r="TQK27" s="14"/>
      <c r="TQL27" s="14"/>
      <c r="TQM27" s="14"/>
      <c r="TQN27" s="14"/>
      <c r="TQO27" s="14"/>
      <c r="TQP27" s="14"/>
      <c r="TQQ27" s="14"/>
      <c r="TQR27" s="14"/>
      <c r="TQS27" s="14"/>
      <c r="TQT27" s="14"/>
      <c r="TQU27" s="14"/>
      <c r="TQV27" s="14"/>
      <c r="TQW27" s="14"/>
      <c r="TQX27" s="14"/>
      <c r="TQY27" s="14"/>
      <c r="TQZ27" s="14"/>
      <c r="TRA27" s="14"/>
      <c r="TRB27" s="14"/>
      <c r="TRC27" s="14"/>
      <c r="TRD27" s="14"/>
      <c r="TRE27" s="14"/>
      <c r="TRF27" s="14"/>
      <c r="TRG27" s="14"/>
      <c r="TRH27" s="14"/>
      <c r="TRI27" s="14"/>
      <c r="TRJ27" s="14"/>
      <c r="TRK27" s="14"/>
      <c r="TRL27" s="14"/>
      <c r="TRM27" s="14"/>
      <c r="TRN27" s="14"/>
      <c r="TRO27" s="14"/>
      <c r="TRP27" s="14"/>
      <c r="TRQ27" s="14"/>
      <c r="TRR27" s="14"/>
      <c r="TRS27" s="14"/>
      <c r="TRT27" s="14"/>
      <c r="TRU27" s="14"/>
      <c r="TRV27" s="14"/>
      <c r="TRW27" s="14"/>
      <c r="TRX27" s="14"/>
      <c r="TRY27" s="14"/>
      <c r="TRZ27" s="14"/>
      <c r="TSA27" s="14"/>
      <c r="TSB27" s="14"/>
      <c r="TSC27" s="14"/>
      <c r="TSD27" s="14"/>
      <c r="TSE27" s="14"/>
      <c r="TSF27" s="14"/>
      <c r="TSG27" s="14"/>
      <c r="TSH27" s="14"/>
      <c r="TSI27" s="14"/>
      <c r="TSJ27" s="14"/>
      <c r="TSK27" s="14"/>
      <c r="TSL27" s="14"/>
      <c r="TSM27" s="14"/>
      <c r="TSN27" s="14"/>
      <c r="TSO27" s="14"/>
      <c r="TSP27" s="14"/>
      <c r="TSQ27" s="14"/>
      <c r="TSR27" s="14"/>
      <c r="TSS27" s="14"/>
      <c r="TST27" s="14"/>
      <c r="TSU27" s="14"/>
      <c r="TSV27" s="14"/>
      <c r="TSW27" s="14"/>
      <c r="TSX27" s="14"/>
      <c r="TSY27" s="14"/>
      <c r="TSZ27" s="14"/>
      <c r="TTA27" s="14"/>
      <c r="TTB27" s="14"/>
      <c r="TTC27" s="14"/>
      <c r="TTD27" s="14"/>
      <c r="TTE27" s="14"/>
      <c r="TTF27" s="14"/>
      <c r="TTG27" s="14"/>
      <c r="TTH27" s="14"/>
      <c r="TTI27" s="14"/>
      <c r="TTJ27" s="14"/>
      <c r="TTK27" s="14"/>
      <c r="TTL27" s="14"/>
      <c r="TTM27" s="14"/>
      <c r="TTN27" s="14"/>
      <c r="TTO27" s="14"/>
      <c r="TTP27" s="14"/>
      <c r="TTQ27" s="14"/>
      <c r="TTR27" s="14"/>
      <c r="TTS27" s="14"/>
      <c r="TTT27" s="14"/>
      <c r="TTU27" s="14"/>
      <c r="TTV27" s="14"/>
      <c r="TTW27" s="14"/>
      <c r="TTX27" s="14"/>
      <c r="TTY27" s="14"/>
      <c r="TTZ27" s="14"/>
      <c r="TUA27" s="14"/>
      <c r="TUB27" s="14"/>
      <c r="TUC27" s="14"/>
      <c r="TUD27" s="14"/>
      <c r="TUE27" s="14"/>
      <c r="TUF27" s="14"/>
      <c r="TUG27" s="14"/>
      <c r="TUH27" s="14"/>
      <c r="TUI27" s="14"/>
      <c r="TUJ27" s="14"/>
      <c r="TUK27" s="14"/>
      <c r="TUL27" s="14"/>
      <c r="TUM27" s="14"/>
      <c r="TUN27" s="14"/>
      <c r="TUO27" s="14"/>
      <c r="TUP27" s="14"/>
      <c r="TUQ27" s="14"/>
      <c r="TUR27" s="14"/>
      <c r="TUS27" s="14"/>
      <c r="TUT27" s="14"/>
      <c r="TUU27" s="14"/>
      <c r="TUV27" s="14"/>
      <c r="TUW27" s="14"/>
      <c r="TUX27" s="14"/>
      <c r="TUY27" s="14"/>
      <c r="TUZ27" s="14"/>
      <c r="TVA27" s="14"/>
      <c r="TVB27" s="14"/>
      <c r="TVC27" s="14"/>
      <c r="TVD27" s="14"/>
      <c r="TVE27" s="14"/>
      <c r="TVF27" s="14"/>
      <c r="TVG27" s="14"/>
      <c r="TVH27" s="14"/>
      <c r="TVI27" s="14"/>
      <c r="TVJ27" s="14"/>
      <c r="TVK27" s="14"/>
      <c r="TVL27" s="14"/>
      <c r="TVM27" s="14"/>
      <c r="TVN27" s="14"/>
      <c r="TVO27" s="14"/>
      <c r="TVP27" s="14"/>
      <c r="TVQ27" s="14"/>
      <c r="TVR27" s="14"/>
      <c r="TVS27" s="14"/>
      <c r="TVT27" s="14"/>
      <c r="TVU27" s="14"/>
      <c r="TVV27" s="14"/>
      <c r="TVW27" s="14"/>
      <c r="TVX27" s="14"/>
      <c r="TVY27" s="14"/>
      <c r="TVZ27" s="14"/>
      <c r="TWA27" s="14"/>
      <c r="TWB27" s="14"/>
      <c r="TWC27" s="14"/>
      <c r="TWD27" s="14"/>
      <c r="TWE27" s="14"/>
      <c r="TWF27" s="14"/>
      <c r="TWG27" s="14"/>
      <c r="TWH27" s="14"/>
      <c r="TWI27" s="14"/>
      <c r="TWJ27" s="14"/>
      <c r="TWK27" s="14"/>
      <c r="TWL27" s="14"/>
      <c r="TWM27" s="14"/>
      <c r="TWN27" s="14"/>
      <c r="TWO27" s="14"/>
      <c r="TWP27" s="14"/>
      <c r="TWQ27" s="14"/>
      <c r="TWR27" s="14"/>
      <c r="TWS27" s="14"/>
      <c r="TWT27" s="14"/>
      <c r="TWU27" s="14"/>
      <c r="TWV27" s="14"/>
      <c r="TWW27" s="14"/>
      <c r="TWX27" s="14"/>
      <c r="TWY27" s="14"/>
      <c r="TWZ27" s="14"/>
      <c r="TXA27" s="14"/>
      <c r="TXB27" s="14"/>
      <c r="TXC27" s="14"/>
      <c r="TXD27" s="14"/>
      <c r="TXE27" s="14"/>
      <c r="TXF27" s="14"/>
      <c r="TXG27" s="14"/>
      <c r="TXH27" s="14"/>
      <c r="TXI27" s="14"/>
      <c r="TXJ27" s="14"/>
      <c r="TXK27" s="14"/>
      <c r="TXL27" s="14"/>
      <c r="TXM27" s="14"/>
      <c r="TXN27" s="14"/>
      <c r="TXO27" s="14"/>
      <c r="TXP27" s="14"/>
      <c r="TXQ27" s="14"/>
      <c r="TXR27" s="14"/>
      <c r="TXS27" s="14"/>
      <c r="TXT27" s="14"/>
      <c r="TXU27" s="14"/>
      <c r="TXV27" s="14"/>
      <c r="TXW27" s="14"/>
      <c r="TXX27" s="14"/>
      <c r="TXY27" s="14"/>
      <c r="TXZ27" s="14"/>
      <c r="TYA27" s="14"/>
      <c r="TYB27" s="14"/>
      <c r="TYC27" s="14"/>
      <c r="TYD27" s="14"/>
      <c r="TYE27" s="14"/>
      <c r="TYF27" s="14"/>
      <c r="TYG27" s="14"/>
      <c r="TYH27" s="14"/>
      <c r="TYI27" s="14"/>
      <c r="TYJ27" s="14"/>
      <c r="TYK27" s="14"/>
      <c r="TYL27" s="14"/>
      <c r="TYM27" s="14"/>
      <c r="TYN27" s="14"/>
      <c r="TYO27" s="14"/>
      <c r="TYP27" s="14"/>
      <c r="TYQ27" s="14"/>
      <c r="TYR27" s="14"/>
      <c r="TYS27" s="14"/>
      <c r="TYT27" s="14"/>
      <c r="TYU27" s="14"/>
      <c r="TYV27" s="14"/>
      <c r="TYW27" s="14"/>
      <c r="TYX27" s="14"/>
      <c r="TYY27" s="14"/>
      <c r="TYZ27" s="14"/>
      <c r="TZA27" s="14"/>
      <c r="TZB27" s="14"/>
      <c r="TZC27" s="14"/>
      <c r="TZD27" s="14"/>
      <c r="TZE27" s="14"/>
      <c r="TZF27" s="14"/>
      <c r="TZG27" s="14"/>
      <c r="TZH27" s="14"/>
      <c r="TZI27" s="14"/>
      <c r="TZJ27" s="14"/>
      <c r="TZK27" s="14"/>
      <c r="TZL27" s="14"/>
      <c r="TZM27" s="14"/>
      <c r="TZN27" s="14"/>
      <c r="TZO27" s="14"/>
      <c r="TZP27" s="14"/>
      <c r="TZQ27" s="14"/>
      <c r="TZR27" s="14"/>
      <c r="TZS27" s="14"/>
      <c r="TZT27" s="14"/>
      <c r="TZU27" s="14"/>
      <c r="TZV27" s="14"/>
      <c r="TZW27" s="14"/>
      <c r="TZX27" s="14"/>
      <c r="TZY27" s="14"/>
      <c r="TZZ27" s="14"/>
      <c r="UAA27" s="14"/>
      <c r="UAB27" s="14"/>
      <c r="UAC27" s="14"/>
      <c r="UAD27" s="14"/>
      <c r="UAE27" s="14"/>
      <c r="UAF27" s="14"/>
      <c r="UAG27" s="14"/>
      <c r="UAH27" s="14"/>
      <c r="UAI27" s="14"/>
      <c r="UAJ27" s="14"/>
      <c r="UAK27" s="14"/>
      <c r="UAL27" s="14"/>
      <c r="UAM27" s="14"/>
      <c r="UAN27" s="14"/>
      <c r="UAO27" s="14"/>
      <c r="UAP27" s="14"/>
      <c r="UAQ27" s="14"/>
      <c r="UAR27" s="14"/>
      <c r="UAS27" s="14"/>
      <c r="UAT27" s="14"/>
      <c r="UAU27" s="14"/>
      <c r="UAV27" s="14"/>
      <c r="UAW27" s="14"/>
      <c r="UAX27" s="14"/>
      <c r="UAY27" s="14"/>
      <c r="UAZ27" s="14"/>
      <c r="UBA27" s="14"/>
      <c r="UBB27" s="14"/>
      <c r="UBC27" s="14"/>
      <c r="UBD27" s="14"/>
      <c r="UBE27" s="14"/>
      <c r="UBF27" s="14"/>
      <c r="UBG27" s="14"/>
      <c r="UBH27" s="14"/>
      <c r="UBI27" s="14"/>
      <c r="UBJ27" s="14"/>
      <c r="UBK27" s="14"/>
      <c r="UBL27" s="14"/>
      <c r="UBM27" s="14"/>
      <c r="UBN27" s="14"/>
      <c r="UBO27" s="14"/>
      <c r="UBP27" s="14"/>
      <c r="UBQ27" s="14"/>
      <c r="UBR27" s="14"/>
      <c r="UBS27" s="14"/>
      <c r="UBT27" s="14"/>
      <c r="UBU27" s="14"/>
      <c r="UBV27" s="14"/>
      <c r="UBW27" s="14"/>
      <c r="UBX27" s="14"/>
      <c r="UBY27" s="14"/>
      <c r="UBZ27" s="14"/>
      <c r="UCA27" s="14"/>
      <c r="UCB27" s="14"/>
      <c r="UCC27" s="14"/>
      <c r="UCD27" s="14"/>
      <c r="UCE27" s="14"/>
      <c r="UCF27" s="14"/>
      <c r="UCG27" s="14"/>
      <c r="UCH27" s="14"/>
      <c r="UCI27" s="14"/>
      <c r="UCJ27" s="14"/>
      <c r="UCK27" s="14"/>
      <c r="UCL27" s="14"/>
      <c r="UCM27" s="14"/>
      <c r="UCN27" s="14"/>
      <c r="UCO27" s="14"/>
      <c r="UCP27" s="14"/>
      <c r="UCQ27" s="14"/>
      <c r="UCR27" s="14"/>
      <c r="UCS27" s="14"/>
      <c r="UCT27" s="14"/>
      <c r="UCU27" s="14"/>
      <c r="UCV27" s="14"/>
      <c r="UCW27" s="14"/>
      <c r="UCX27" s="14"/>
      <c r="UCY27" s="14"/>
      <c r="UCZ27" s="14"/>
      <c r="UDA27" s="14"/>
      <c r="UDB27" s="14"/>
      <c r="UDC27" s="14"/>
      <c r="UDD27" s="14"/>
      <c r="UDE27" s="14"/>
      <c r="UDF27" s="14"/>
      <c r="UDG27" s="14"/>
      <c r="UDH27" s="14"/>
      <c r="UDI27" s="14"/>
      <c r="UDJ27" s="14"/>
      <c r="UDK27" s="14"/>
      <c r="UDL27" s="14"/>
      <c r="UDM27" s="14"/>
      <c r="UDN27" s="14"/>
      <c r="UDO27" s="14"/>
      <c r="UDP27" s="14"/>
      <c r="UDQ27" s="14"/>
      <c r="UDR27" s="14"/>
      <c r="UDS27" s="14"/>
      <c r="UDT27" s="14"/>
      <c r="UDU27" s="14"/>
      <c r="UDV27" s="14"/>
      <c r="UDW27" s="14"/>
      <c r="UDX27" s="14"/>
      <c r="UDY27" s="14"/>
      <c r="UDZ27" s="14"/>
      <c r="UEA27" s="14"/>
      <c r="UEB27" s="14"/>
      <c r="UEC27" s="14"/>
      <c r="UED27" s="14"/>
      <c r="UEE27" s="14"/>
      <c r="UEF27" s="14"/>
      <c r="UEG27" s="14"/>
      <c r="UEH27" s="14"/>
      <c r="UEI27" s="14"/>
      <c r="UEJ27" s="14"/>
      <c r="UEK27" s="14"/>
      <c r="UEL27" s="14"/>
      <c r="UEM27" s="14"/>
      <c r="UEN27" s="14"/>
      <c r="UEO27" s="14"/>
      <c r="UEP27" s="14"/>
      <c r="UEQ27" s="14"/>
      <c r="UER27" s="14"/>
      <c r="UES27" s="14"/>
      <c r="UET27" s="14"/>
      <c r="UEU27" s="14"/>
      <c r="UEV27" s="14"/>
      <c r="UEW27" s="14"/>
      <c r="UEX27" s="14"/>
      <c r="UEY27" s="14"/>
      <c r="UEZ27" s="14"/>
      <c r="UFA27" s="14"/>
      <c r="UFB27" s="14"/>
      <c r="UFC27" s="14"/>
      <c r="UFD27" s="14"/>
      <c r="UFE27" s="14"/>
      <c r="UFF27" s="14"/>
      <c r="UFG27" s="14"/>
      <c r="UFH27" s="14"/>
      <c r="UFI27" s="14"/>
      <c r="UFJ27" s="14"/>
      <c r="UFK27" s="14"/>
      <c r="UFL27" s="14"/>
      <c r="UFM27" s="14"/>
      <c r="UFN27" s="14"/>
      <c r="UFO27" s="14"/>
      <c r="UFP27" s="14"/>
      <c r="UFQ27" s="14"/>
      <c r="UFR27" s="14"/>
      <c r="UFS27" s="14"/>
      <c r="UFT27" s="14"/>
      <c r="UFU27" s="14"/>
      <c r="UFV27" s="14"/>
      <c r="UFW27" s="14"/>
      <c r="UFX27" s="14"/>
      <c r="UFY27" s="14"/>
      <c r="UFZ27" s="14"/>
      <c r="UGA27" s="14"/>
      <c r="UGB27" s="14"/>
      <c r="UGC27" s="14"/>
      <c r="UGD27" s="14"/>
      <c r="UGE27" s="14"/>
      <c r="UGF27" s="14"/>
      <c r="UGG27" s="14"/>
      <c r="UGH27" s="14"/>
      <c r="UGI27" s="14"/>
      <c r="UGJ27" s="14"/>
      <c r="UGK27" s="14"/>
      <c r="UGL27" s="14"/>
      <c r="UGM27" s="14"/>
      <c r="UGN27" s="14"/>
      <c r="UGO27" s="14"/>
      <c r="UGP27" s="14"/>
      <c r="UGQ27" s="14"/>
      <c r="UGR27" s="14"/>
      <c r="UGS27" s="14"/>
      <c r="UGT27" s="14"/>
      <c r="UGU27" s="14"/>
      <c r="UGV27" s="14"/>
      <c r="UGW27" s="14"/>
      <c r="UGX27" s="14"/>
      <c r="UGY27" s="14"/>
      <c r="UGZ27" s="14"/>
      <c r="UHA27" s="14"/>
      <c r="UHB27" s="14"/>
      <c r="UHC27" s="14"/>
      <c r="UHD27" s="14"/>
      <c r="UHE27" s="14"/>
      <c r="UHF27" s="14"/>
      <c r="UHG27" s="14"/>
      <c r="UHH27" s="14"/>
      <c r="UHI27" s="14"/>
      <c r="UHJ27" s="14"/>
      <c r="UHK27" s="14"/>
      <c r="UHL27" s="14"/>
      <c r="UHM27" s="14"/>
      <c r="UHN27" s="14"/>
      <c r="UHO27" s="14"/>
      <c r="UHP27" s="14"/>
      <c r="UHQ27" s="14"/>
      <c r="UHR27" s="14"/>
      <c r="UHS27" s="14"/>
      <c r="UHT27" s="14"/>
      <c r="UHU27" s="14"/>
      <c r="UHV27" s="14"/>
      <c r="UHW27" s="14"/>
      <c r="UHX27" s="14"/>
      <c r="UHY27" s="14"/>
      <c r="UHZ27" s="14"/>
      <c r="UIA27" s="14"/>
      <c r="UIB27" s="14"/>
      <c r="UIC27" s="14"/>
      <c r="UID27" s="14"/>
      <c r="UIE27" s="14"/>
      <c r="UIF27" s="14"/>
      <c r="UIG27" s="14"/>
      <c r="UIH27" s="14"/>
      <c r="UII27" s="14"/>
      <c r="UIJ27" s="14"/>
      <c r="UIK27" s="14"/>
      <c r="UIL27" s="14"/>
      <c r="UIM27" s="14"/>
      <c r="UIN27" s="14"/>
      <c r="UIO27" s="14"/>
      <c r="UIP27" s="14"/>
      <c r="UIQ27" s="14"/>
      <c r="UIR27" s="14"/>
      <c r="UIS27" s="14"/>
      <c r="UIT27" s="14"/>
      <c r="UIU27" s="14"/>
      <c r="UIV27" s="14"/>
      <c r="UIW27" s="14"/>
      <c r="UIX27" s="14"/>
      <c r="UIY27" s="14"/>
      <c r="UIZ27" s="14"/>
      <c r="UJA27" s="14"/>
      <c r="UJB27" s="14"/>
      <c r="UJC27" s="14"/>
      <c r="UJD27" s="14"/>
      <c r="UJE27" s="14"/>
      <c r="UJF27" s="14"/>
      <c r="UJG27" s="14"/>
      <c r="UJH27" s="14"/>
      <c r="UJI27" s="14"/>
      <c r="UJJ27" s="14"/>
      <c r="UJK27" s="14"/>
      <c r="UJL27" s="14"/>
      <c r="UJM27" s="14"/>
      <c r="UJN27" s="14"/>
      <c r="UJO27" s="14"/>
      <c r="UJP27" s="14"/>
      <c r="UJQ27" s="14"/>
      <c r="UJR27" s="14"/>
      <c r="UJS27" s="14"/>
      <c r="UJT27" s="14"/>
      <c r="UJU27" s="14"/>
      <c r="UJV27" s="14"/>
      <c r="UJW27" s="14"/>
      <c r="UJX27" s="14"/>
      <c r="UJY27" s="14"/>
      <c r="UJZ27" s="14"/>
      <c r="UKA27" s="14"/>
      <c r="UKB27" s="14"/>
      <c r="UKC27" s="14"/>
      <c r="UKD27" s="14"/>
      <c r="UKE27" s="14"/>
      <c r="UKF27" s="14"/>
      <c r="UKG27" s="14"/>
      <c r="UKH27" s="14"/>
      <c r="UKI27" s="14"/>
      <c r="UKJ27" s="14"/>
      <c r="UKK27" s="14"/>
      <c r="UKL27" s="14"/>
      <c r="UKM27" s="14"/>
      <c r="UKN27" s="14"/>
      <c r="UKO27" s="14"/>
      <c r="UKP27" s="14"/>
      <c r="UKQ27" s="14"/>
      <c r="UKR27" s="14"/>
      <c r="UKS27" s="14"/>
      <c r="UKT27" s="14"/>
      <c r="UKU27" s="14"/>
      <c r="UKV27" s="14"/>
      <c r="UKW27" s="14"/>
      <c r="UKX27" s="14"/>
      <c r="UKY27" s="14"/>
      <c r="UKZ27" s="14"/>
      <c r="ULA27" s="14"/>
      <c r="ULB27" s="14"/>
      <c r="ULC27" s="14"/>
      <c r="ULD27" s="14"/>
      <c r="ULE27" s="14"/>
      <c r="ULF27" s="14"/>
      <c r="ULG27" s="14"/>
      <c r="ULH27" s="14"/>
      <c r="ULI27" s="14"/>
      <c r="ULJ27" s="14"/>
      <c r="ULK27" s="14"/>
      <c r="ULL27" s="14"/>
      <c r="ULM27" s="14"/>
      <c r="ULN27" s="14"/>
      <c r="ULO27" s="14"/>
      <c r="ULP27" s="14"/>
      <c r="ULQ27" s="14"/>
      <c r="ULR27" s="14"/>
      <c r="ULS27" s="14"/>
      <c r="ULT27" s="14"/>
      <c r="ULU27" s="14"/>
      <c r="ULV27" s="14"/>
      <c r="ULW27" s="14"/>
      <c r="ULX27" s="14"/>
      <c r="ULY27" s="14"/>
      <c r="ULZ27" s="14"/>
      <c r="UMA27" s="14"/>
      <c r="UMB27" s="14"/>
      <c r="UMC27" s="14"/>
      <c r="UMD27" s="14"/>
      <c r="UME27" s="14"/>
      <c r="UMF27" s="14"/>
      <c r="UMG27" s="14"/>
      <c r="UMH27" s="14"/>
      <c r="UMI27" s="14"/>
      <c r="UMJ27" s="14"/>
      <c r="UMK27" s="14"/>
      <c r="UML27" s="14"/>
      <c r="UMM27" s="14"/>
      <c r="UMN27" s="14"/>
      <c r="UMO27" s="14"/>
      <c r="UMP27" s="14"/>
      <c r="UMQ27" s="14"/>
      <c r="UMR27" s="14"/>
      <c r="UMS27" s="14"/>
      <c r="UMT27" s="14"/>
      <c r="UMU27" s="14"/>
      <c r="UMV27" s="14"/>
      <c r="UMW27" s="14"/>
      <c r="UMX27" s="14"/>
      <c r="UMY27" s="14"/>
      <c r="UMZ27" s="14"/>
      <c r="UNA27" s="14"/>
      <c r="UNB27" s="14"/>
      <c r="UNC27" s="14"/>
      <c r="UND27" s="14"/>
      <c r="UNE27" s="14"/>
      <c r="UNF27" s="14"/>
      <c r="UNG27" s="14"/>
      <c r="UNH27" s="14"/>
      <c r="UNI27" s="14"/>
      <c r="UNJ27" s="14"/>
      <c r="UNK27" s="14"/>
      <c r="UNL27" s="14"/>
      <c r="UNM27" s="14"/>
      <c r="UNN27" s="14"/>
      <c r="UNO27" s="14"/>
      <c r="UNP27" s="14"/>
      <c r="UNQ27" s="14"/>
      <c r="UNR27" s="14"/>
      <c r="UNS27" s="14"/>
      <c r="UNT27" s="14"/>
      <c r="UNU27" s="14"/>
      <c r="UNV27" s="14"/>
      <c r="UNW27" s="14"/>
      <c r="UNX27" s="14"/>
      <c r="UNY27" s="14"/>
      <c r="UNZ27" s="14"/>
      <c r="UOA27" s="14"/>
      <c r="UOB27" s="14"/>
      <c r="UOC27" s="14"/>
      <c r="UOD27" s="14"/>
      <c r="UOE27" s="14"/>
      <c r="UOF27" s="14"/>
      <c r="UOG27" s="14"/>
      <c r="UOH27" s="14"/>
      <c r="UOI27" s="14"/>
      <c r="UOJ27" s="14"/>
      <c r="UOK27" s="14"/>
      <c r="UOL27" s="14"/>
      <c r="UOM27" s="14"/>
      <c r="UON27" s="14"/>
      <c r="UOO27" s="14"/>
      <c r="UOP27" s="14"/>
      <c r="UOQ27" s="14"/>
      <c r="UOR27" s="14"/>
      <c r="UOS27" s="14"/>
      <c r="UOT27" s="14"/>
      <c r="UOU27" s="14"/>
      <c r="UOV27" s="14"/>
      <c r="UOW27" s="14"/>
      <c r="UOX27" s="14"/>
      <c r="UOY27" s="14"/>
      <c r="UOZ27" s="14"/>
      <c r="UPA27" s="14"/>
      <c r="UPB27" s="14"/>
      <c r="UPC27" s="14"/>
      <c r="UPD27" s="14"/>
      <c r="UPE27" s="14"/>
      <c r="UPF27" s="14"/>
      <c r="UPG27" s="14"/>
      <c r="UPH27" s="14"/>
      <c r="UPI27" s="14"/>
      <c r="UPJ27" s="14"/>
      <c r="UPK27" s="14"/>
      <c r="UPL27" s="14"/>
      <c r="UPM27" s="14"/>
      <c r="UPN27" s="14"/>
      <c r="UPO27" s="14"/>
      <c r="UPP27" s="14"/>
      <c r="UPQ27" s="14"/>
      <c r="UPR27" s="14"/>
      <c r="UPS27" s="14"/>
      <c r="UPT27" s="14"/>
      <c r="UPU27" s="14"/>
      <c r="UPV27" s="14"/>
      <c r="UPW27" s="14"/>
      <c r="UPX27" s="14"/>
      <c r="UPY27" s="14"/>
      <c r="UPZ27" s="14"/>
      <c r="UQA27" s="14"/>
      <c r="UQB27" s="14"/>
      <c r="UQC27" s="14"/>
      <c r="UQD27" s="14"/>
      <c r="UQE27" s="14"/>
      <c r="UQF27" s="14"/>
      <c r="UQG27" s="14"/>
      <c r="UQH27" s="14"/>
      <c r="UQI27" s="14"/>
      <c r="UQJ27" s="14"/>
      <c r="UQK27" s="14"/>
      <c r="UQL27" s="14"/>
      <c r="UQM27" s="14"/>
      <c r="UQN27" s="14"/>
      <c r="UQO27" s="14"/>
      <c r="UQP27" s="14"/>
      <c r="UQQ27" s="14"/>
      <c r="UQR27" s="14"/>
      <c r="UQS27" s="14"/>
      <c r="UQT27" s="14"/>
      <c r="UQU27" s="14"/>
      <c r="UQV27" s="14"/>
      <c r="UQW27" s="14"/>
      <c r="UQX27" s="14"/>
      <c r="UQY27" s="14"/>
      <c r="UQZ27" s="14"/>
      <c r="URA27" s="14"/>
      <c r="URB27" s="14"/>
      <c r="URC27" s="14"/>
      <c r="URD27" s="14"/>
      <c r="URE27" s="14"/>
      <c r="URF27" s="14"/>
      <c r="URG27" s="14"/>
      <c r="URH27" s="14"/>
      <c r="URI27" s="14"/>
      <c r="URJ27" s="14"/>
      <c r="URK27" s="14"/>
      <c r="URL27" s="14"/>
      <c r="URM27" s="14"/>
      <c r="URN27" s="14"/>
      <c r="URO27" s="14"/>
      <c r="URP27" s="14"/>
      <c r="URQ27" s="14"/>
      <c r="URR27" s="14"/>
      <c r="URS27" s="14"/>
      <c r="URT27" s="14"/>
      <c r="URU27" s="14"/>
      <c r="URV27" s="14"/>
      <c r="URW27" s="14"/>
      <c r="URX27" s="14"/>
      <c r="URY27" s="14"/>
      <c r="URZ27" s="14"/>
      <c r="USA27" s="14"/>
      <c r="USB27" s="14"/>
      <c r="USC27" s="14"/>
      <c r="USD27" s="14"/>
      <c r="USE27" s="14"/>
      <c r="USF27" s="14"/>
      <c r="USG27" s="14"/>
      <c r="USH27" s="14"/>
      <c r="USI27" s="14"/>
      <c r="USJ27" s="14"/>
      <c r="USK27" s="14"/>
      <c r="USL27" s="14"/>
      <c r="USM27" s="14"/>
      <c r="USN27" s="14"/>
      <c r="USO27" s="14"/>
      <c r="USP27" s="14"/>
      <c r="USQ27" s="14"/>
      <c r="USR27" s="14"/>
      <c r="USS27" s="14"/>
      <c r="UST27" s="14"/>
      <c r="USU27" s="14"/>
      <c r="USV27" s="14"/>
      <c r="USW27" s="14"/>
      <c r="USX27" s="14"/>
      <c r="USY27" s="14"/>
      <c r="USZ27" s="14"/>
      <c r="UTA27" s="14"/>
      <c r="UTB27" s="14"/>
      <c r="UTC27" s="14"/>
      <c r="UTD27" s="14"/>
      <c r="UTE27" s="14"/>
      <c r="UTF27" s="14"/>
      <c r="UTG27" s="14"/>
      <c r="UTH27" s="14"/>
      <c r="UTI27" s="14"/>
      <c r="UTJ27" s="14"/>
      <c r="UTK27" s="14"/>
      <c r="UTL27" s="14"/>
      <c r="UTM27" s="14"/>
      <c r="UTN27" s="14"/>
      <c r="UTO27" s="14"/>
      <c r="UTP27" s="14"/>
      <c r="UTQ27" s="14"/>
      <c r="UTR27" s="14"/>
      <c r="UTS27" s="14"/>
      <c r="UTT27" s="14"/>
      <c r="UTU27" s="14"/>
      <c r="UTV27" s="14"/>
      <c r="UTW27" s="14"/>
      <c r="UTX27" s="14"/>
      <c r="UTY27" s="14"/>
      <c r="UTZ27" s="14"/>
      <c r="UUA27" s="14"/>
      <c r="UUB27" s="14"/>
      <c r="UUC27" s="14"/>
      <c r="UUD27" s="14"/>
      <c r="UUE27" s="14"/>
      <c r="UUF27" s="14"/>
      <c r="UUG27" s="14"/>
      <c r="UUH27" s="14"/>
      <c r="UUI27" s="14"/>
      <c r="UUJ27" s="14"/>
      <c r="UUK27" s="14"/>
      <c r="UUL27" s="14"/>
      <c r="UUM27" s="14"/>
      <c r="UUN27" s="14"/>
      <c r="UUO27" s="14"/>
      <c r="UUP27" s="14"/>
      <c r="UUQ27" s="14"/>
      <c r="UUR27" s="14"/>
      <c r="UUS27" s="14"/>
      <c r="UUT27" s="14"/>
      <c r="UUU27" s="14"/>
      <c r="UUV27" s="14"/>
      <c r="UUW27" s="14"/>
      <c r="UUX27" s="14"/>
      <c r="UUY27" s="14"/>
      <c r="UUZ27" s="14"/>
      <c r="UVA27" s="14"/>
      <c r="UVB27" s="14"/>
      <c r="UVC27" s="14"/>
      <c r="UVD27" s="14"/>
      <c r="UVE27" s="14"/>
      <c r="UVF27" s="14"/>
      <c r="UVG27" s="14"/>
      <c r="UVH27" s="14"/>
      <c r="UVI27" s="14"/>
      <c r="UVJ27" s="14"/>
      <c r="UVK27" s="14"/>
      <c r="UVL27" s="14"/>
      <c r="UVM27" s="14"/>
      <c r="UVN27" s="14"/>
      <c r="UVO27" s="14"/>
      <c r="UVP27" s="14"/>
      <c r="UVQ27" s="14"/>
      <c r="UVR27" s="14"/>
      <c r="UVS27" s="14"/>
      <c r="UVT27" s="14"/>
      <c r="UVU27" s="14"/>
      <c r="UVV27" s="14"/>
      <c r="UVW27" s="14"/>
      <c r="UVX27" s="14"/>
      <c r="UVY27" s="14"/>
      <c r="UVZ27" s="14"/>
      <c r="UWA27" s="14"/>
      <c r="UWB27" s="14"/>
      <c r="UWC27" s="14"/>
      <c r="UWD27" s="14"/>
      <c r="UWE27" s="14"/>
      <c r="UWF27" s="14"/>
      <c r="UWG27" s="14"/>
      <c r="UWH27" s="14"/>
      <c r="UWI27" s="14"/>
      <c r="UWJ27" s="14"/>
      <c r="UWK27" s="14"/>
      <c r="UWL27" s="14"/>
      <c r="UWM27" s="14"/>
      <c r="UWN27" s="14"/>
      <c r="UWO27" s="14"/>
      <c r="UWP27" s="14"/>
      <c r="UWQ27" s="14"/>
      <c r="UWR27" s="14"/>
      <c r="UWS27" s="14"/>
      <c r="UWT27" s="14"/>
      <c r="UWU27" s="14"/>
      <c r="UWV27" s="14"/>
      <c r="UWW27" s="14"/>
      <c r="UWX27" s="14"/>
      <c r="UWY27" s="14"/>
      <c r="UWZ27" s="14"/>
      <c r="UXA27" s="14"/>
      <c r="UXB27" s="14"/>
      <c r="UXC27" s="14"/>
      <c r="UXD27" s="14"/>
      <c r="UXE27" s="14"/>
      <c r="UXF27" s="14"/>
      <c r="UXG27" s="14"/>
      <c r="UXH27" s="14"/>
      <c r="UXI27" s="14"/>
      <c r="UXJ27" s="14"/>
      <c r="UXK27" s="14"/>
      <c r="UXL27" s="14"/>
      <c r="UXM27" s="14"/>
      <c r="UXN27" s="14"/>
      <c r="UXO27" s="14"/>
      <c r="UXP27" s="14"/>
      <c r="UXQ27" s="14"/>
      <c r="UXR27" s="14"/>
      <c r="UXS27" s="14"/>
      <c r="UXT27" s="14"/>
      <c r="UXU27" s="14"/>
      <c r="UXV27" s="14"/>
      <c r="UXW27" s="14"/>
      <c r="UXX27" s="14"/>
      <c r="UXY27" s="14"/>
      <c r="UXZ27" s="14"/>
      <c r="UYA27" s="14"/>
      <c r="UYB27" s="14"/>
      <c r="UYC27" s="14"/>
      <c r="UYD27" s="14"/>
      <c r="UYE27" s="14"/>
      <c r="UYF27" s="14"/>
      <c r="UYG27" s="14"/>
      <c r="UYH27" s="14"/>
      <c r="UYI27" s="14"/>
      <c r="UYJ27" s="14"/>
      <c r="UYK27" s="14"/>
      <c r="UYL27" s="14"/>
      <c r="UYM27" s="14"/>
      <c r="UYN27" s="14"/>
      <c r="UYO27" s="14"/>
      <c r="UYP27" s="14"/>
      <c r="UYQ27" s="14"/>
      <c r="UYR27" s="14"/>
      <c r="UYS27" s="14"/>
      <c r="UYT27" s="14"/>
      <c r="UYU27" s="14"/>
      <c r="UYV27" s="14"/>
      <c r="UYW27" s="14"/>
      <c r="UYX27" s="14"/>
      <c r="UYY27" s="14"/>
      <c r="UYZ27" s="14"/>
      <c r="UZA27" s="14"/>
      <c r="UZB27" s="14"/>
      <c r="UZC27" s="14"/>
      <c r="UZD27" s="14"/>
      <c r="UZE27" s="14"/>
      <c r="UZF27" s="14"/>
      <c r="UZG27" s="14"/>
      <c r="UZH27" s="14"/>
      <c r="UZI27" s="14"/>
      <c r="UZJ27" s="14"/>
      <c r="UZK27" s="14"/>
      <c r="UZL27" s="14"/>
      <c r="UZM27" s="14"/>
      <c r="UZN27" s="14"/>
      <c r="UZO27" s="14"/>
      <c r="UZP27" s="14"/>
      <c r="UZQ27" s="14"/>
      <c r="UZR27" s="14"/>
      <c r="UZS27" s="14"/>
      <c r="UZT27" s="14"/>
      <c r="UZU27" s="14"/>
      <c r="UZV27" s="14"/>
      <c r="UZW27" s="14"/>
      <c r="UZX27" s="14"/>
      <c r="UZY27" s="14"/>
      <c r="UZZ27" s="14"/>
      <c r="VAA27" s="14"/>
      <c r="VAB27" s="14"/>
      <c r="VAC27" s="14"/>
      <c r="VAD27" s="14"/>
      <c r="VAE27" s="14"/>
      <c r="VAF27" s="14"/>
      <c r="VAG27" s="14"/>
      <c r="VAH27" s="14"/>
      <c r="VAI27" s="14"/>
      <c r="VAJ27" s="14"/>
      <c r="VAK27" s="14"/>
      <c r="VAL27" s="14"/>
      <c r="VAM27" s="14"/>
      <c r="VAN27" s="14"/>
      <c r="VAO27" s="14"/>
      <c r="VAP27" s="14"/>
      <c r="VAQ27" s="14"/>
      <c r="VAR27" s="14"/>
      <c r="VAS27" s="14"/>
      <c r="VAT27" s="14"/>
      <c r="VAU27" s="14"/>
      <c r="VAV27" s="14"/>
      <c r="VAW27" s="14"/>
      <c r="VAX27" s="14"/>
      <c r="VAY27" s="14"/>
      <c r="VAZ27" s="14"/>
      <c r="VBA27" s="14"/>
      <c r="VBB27" s="14"/>
      <c r="VBC27" s="14"/>
      <c r="VBD27" s="14"/>
      <c r="VBE27" s="14"/>
      <c r="VBF27" s="14"/>
      <c r="VBG27" s="14"/>
      <c r="VBH27" s="14"/>
      <c r="VBI27" s="14"/>
      <c r="VBJ27" s="14"/>
      <c r="VBK27" s="14"/>
      <c r="VBL27" s="14"/>
      <c r="VBM27" s="14"/>
      <c r="VBN27" s="14"/>
      <c r="VBO27" s="14"/>
      <c r="VBP27" s="14"/>
      <c r="VBQ27" s="14"/>
      <c r="VBR27" s="14"/>
      <c r="VBS27" s="14"/>
      <c r="VBT27" s="14"/>
      <c r="VBU27" s="14"/>
      <c r="VBV27" s="14"/>
      <c r="VBW27" s="14"/>
      <c r="VBX27" s="14"/>
      <c r="VBY27" s="14"/>
      <c r="VBZ27" s="14"/>
      <c r="VCA27" s="14"/>
      <c r="VCB27" s="14"/>
      <c r="VCC27" s="14"/>
      <c r="VCD27" s="14"/>
      <c r="VCE27" s="14"/>
      <c r="VCF27" s="14"/>
      <c r="VCG27" s="14"/>
      <c r="VCH27" s="14"/>
      <c r="VCI27" s="14"/>
      <c r="VCJ27" s="14"/>
      <c r="VCK27" s="14"/>
      <c r="VCL27" s="14"/>
      <c r="VCM27" s="14"/>
      <c r="VCN27" s="14"/>
      <c r="VCO27" s="14"/>
      <c r="VCP27" s="14"/>
      <c r="VCQ27" s="14"/>
      <c r="VCR27" s="14"/>
      <c r="VCS27" s="14"/>
      <c r="VCT27" s="14"/>
      <c r="VCU27" s="14"/>
      <c r="VCV27" s="14"/>
      <c r="VCW27" s="14"/>
      <c r="VCX27" s="14"/>
      <c r="VCY27" s="14"/>
      <c r="VCZ27" s="14"/>
      <c r="VDA27" s="14"/>
      <c r="VDB27" s="14"/>
      <c r="VDC27" s="14"/>
      <c r="VDD27" s="14"/>
      <c r="VDE27" s="14"/>
      <c r="VDF27" s="14"/>
      <c r="VDG27" s="14"/>
      <c r="VDH27" s="14"/>
      <c r="VDI27" s="14"/>
      <c r="VDJ27" s="14"/>
      <c r="VDK27" s="14"/>
      <c r="VDL27" s="14"/>
      <c r="VDM27" s="14"/>
      <c r="VDN27" s="14"/>
      <c r="VDO27" s="14"/>
      <c r="VDP27" s="14"/>
      <c r="VDQ27" s="14"/>
      <c r="VDR27" s="14"/>
      <c r="VDS27" s="14"/>
      <c r="VDT27" s="14"/>
      <c r="VDU27" s="14"/>
      <c r="VDV27" s="14"/>
      <c r="VDW27" s="14"/>
      <c r="VDX27" s="14"/>
      <c r="VDY27" s="14"/>
      <c r="VDZ27" s="14"/>
      <c r="VEA27" s="14"/>
      <c r="VEB27" s="14"/>
      <c r="VEC27" s="14"/>
      <c r="VED27" s="14"/>
      <c r="VEE27" s="14"/>
      <c r="VEF27" s="14"/>
      <c r="VEG27" s="14"/>
      <c r="VEH27" s="14"/>
      <c r="VEI27" s="14"/>
      <c r="VEJ27" s="14"/>
      <c r="VEK27" s="14"/>
      <c r="VEL27" s="14"/>
      <c r="VEM27" s="14"/>
      <c r="VEN27" s="14"/>
      <c r="VEO27" s="14"/>
      <c r="VEP27" s="14"/>
      <c r="VEQ27" s="14"/>
      <c r="VER27" s="14"/>
      <c r="VES27" s="14"/>
      <c r="VET27" s="14"/>
      <c r="VEU27" s="14"/>
      <c r="VEV27" s="14"/>
      <c r="VEW27" s="14"/>
      <c r="VEX27" s="14"/>
      <c r="VEY27" s="14"/>
      <c r="VEZ27" s="14"/>
      <c r="VFA27" s="14"/>
      <c r="VFB27" s="14"/>
      <c r="VFC27" s="14"/>
      <c r="VFD27" s="14"/>
      <c r="VFE27" s="14"/>
      <c r="VFF27" s="14"/>
      <c r="VFG27" s="14"/>
      <c r="VFH27" s="14"/>
      <c r="VFI27" s="14"/>
      <c r="VFJ27" s="14"/>
      <c r="VFK27" s="14"/>
      <c r="VFL27" s="14"/>
      <c r="VFM27" s="14"/>
      <c r="VFN27" s="14"/>
      <c r="VFO27" s="14"/>
      <c r="VFP27" s="14"/>
      <c r="VFQ27" s="14"/>
      <c r="VFR27" s="14"/>
      <c r="VFS27" s="14"/>
      <c r="VFT27" s="14"/>
      <c r="VFU27" s="14"/>
      <c r="VFV27" s="14"/>
      <c r="VFW27" s="14"/>
      <c r="VFX27" s="14"/>
      <c r="VFY27" s="14"/>
      <c r="VFZ27" s="14"/>
      <c r="VGA27" s="14"/>
      <c r="VGB27" s="14"/>
      <c r="VGC27" s="14"/>
      <c r="VGD27" s="14"/>
      <c r="VGE27" s="14"/>
      <c r="VGF27" s="14"/>
      <c r="VGG27" s="14"/>
      <c r="VGH27" s="14"/>
      <c r="VGI27" s="14"/>
      <c r="VGJ27" s="14"/>
      <c r="VGK27" s="14"/>
      <c r="VGL27" s="14"/>
      <c r="VGM27" s="14"/>
      <c r="VGN27" s="14"/>
      <c r="VGO27" s="14"/>
      <c r="VGP27" s="14"/>
      <c r="VGQ27" s="14"/>
      <c r="VGR27" s="14"/>
      <c r="VGS27" s="14"/>
      <c r="VGT27" s="14"/>
      <c r="VGU27" s="14"/>
      <c r="VGV27" s="14"/>
      <c r="VGW27" s="14"/>
      <c r="VGX27" s="14"/>
      <c r="VGY27" s="14"/>
      <c r="VGZ27" s="14"/>
      <c r="VHA27" s="14"/>
      <c r="VHB27" s="14"/>
      <c r="VHC27" s="14"/>
      <c r="VHD27" s="14"/>
      <c r="VHE27" s="14"/>
      <c r="VHF27" s="14"/>
      <c r="VHG27" s="14"/>
      <c r="VHH27" s="14"/>
      <c r="VHI27" s="14"/>
      <c r="VHJ27" s="14"/>
      <c r="VHK27" s="14"/>
      <c r="VHL27" s="14"/>
      <c r="VHM27" s="14"/>
      <c r="VHN27" s="14"/>
      <c r="VHO27" s="14"/>
      <c r="VHP27" s="14"/>
      <c r="VHQ27" s="14"/>
      <c r="VHR27" s="14"/>
      <c r="VHS27" s="14"/>
      <c r="VHT27" s="14"/>
      <c r="VHU27" s="14"/>
      <c r="VHV27" s="14"/>
      <c r="VHW27" s="14"/>
      <c r="VHX27" s="14"/>
      <c r="VHY27" s="14"/>
      <c r="VHZ27" s="14"/>
      <c r="VIA27" s="14"/>
      <c r="VIB27" s="14"/>
      <c r="VIC27" s="14"/>
      <c r="VID27" s="14"/>
      <c r="VIE27" s="14"/>
      <c r="VIF27" s="14"/>
      <c r="VIG27" s="14"/>
      <c r="VIH27" s="14"/>
      <c r="VII27" s="14"/>
      <c r="VIJ27" s="14"/>
      <c r="VIK27" s="14"/>
      <c r="VIL27" s="14"/>
      <c r="VIM27" s="14"/>
      <c r="VIN27" s="14"/>
      <c r="VIO27" s="14"/>
      <c r="VIP27" s="14"/>
      <c r="VIQ27" s="14"/>
      <c r="VIR27" s="14"/>
      <c r="VIS27" s="14"/>
      <c r="VIT27" s="14"/>
      <c r="VIU27" s="14"/>
      <c r="VIV27" s="14"/>
      <c r="VIW27" s="14"/>
      <c r="VIX27" s="14"/>
      <c r="VIY27" s="14"/>
      <c r="VIZ27" s="14"/>
      <c r="VJA27" s="14"/>
      <c r="VJB27" s="14"/>
      <c r="VJC27" s="14"/>
      <c r="VJD27" s="14"/>
      <c r="VJE27" s="14"/>
      <c r="VJF27" s="14"/>
      <c r="VJG27" s="14"/>
      <c r="VJH27" s="14"/>
      <c r="VJI27" s="14"/>
      <c r="VJJ27" s="14"/>
      <c r="VJK27" s="14"/>
      <c r="VJL27" s="14"/>
      <c r="VJM27" s="14"/>
      <c r="VJN27" s="14"/>
      <c r="VJO27" s="14"/>
      <c r="VJP27" s="14"/>
      <c r="VJQ27" s="14"/>
      <c r="VJR27" s="14"/>
      <c r="VJS27" s="14"/>
      <c r="VJT27" s="14"/>
      <c r="VJU27" s="14"/>
      <c r="VJV27" s="14"/>
      <c r="VJW27" s="14"/>
      <c r="VJX27" s="14"/>
      <c r="VJY27" s="14"/>
      <c r="VJZ27" s="14"/>
      <c r="VKA27" s="14"/>
      <c r="VKB27" s="14"/>
      <c r="VKC27" s="14"/>
      <c r="VKD27" s="14"/>
      <c r="VKE27" s="14"/>
      <c r="VKF27" s="14"/>
      <c r="VKG27" s="14"/>
      <c r="VKH27" s="14"/>
      <c r="VKI27" s="14"/>
      <c r="VKJ27" s="14"/>
      <c r="VKK27" s="14"/>
      <c r="VKL27" s="14"/>
      <c r="VKM27" s="14"/>
      <c r="VKN27" s="14"/>
      <c r="VKO27" s="14"/>
      <c r="VKP27" s="14"/>
      <c r="VKQ27" s="14"/>
      <c r="VKR27" s="14"/>
      <c r="VKS27" s="14"/>
      <c r="VKT27" s="14"/>
      <c r="VKU27" s="14"/>
      <c r="VKV27" s="14"/>
      <c r="VKW27" s="14"/>
      <c r="VKX27" s="14"/>
      <c r="VKY27" s="14"/>
      <c r="VKZ27" s="14"/>
      <c r="VLA27" s="14"/>
      <c r="VLB27" s="14"/>
      <c r="VLC27" s="14"/>
      <c r="VLD27" s="14"/>
      <c r="VLE27" s="14"/>
      <c r="VLF27" s="14"/>
      <c r="VLG27" s="14"/>
      <c r="VLH27" s="14"/>
      <c r="VLI27" s="14"/>
      <c r="VLJ27" s="14"/>
      <c r="VLK27" s="14"/>
      <c r="VLL27" s="14"/>
      <c r="VLM27" s="14"/>
      <c r="VLN27" s="14"/>
      <c r="VLO27" s="14"/>
      <c r="VLP27" s="14"/>
      <c r="VLQ27" s="14"/>
      <c r="VLR27" s="14"/>
      <c r="VLS27" s="14"/>
      <c r="VLT27" s="14"/>
      <c r="VLU27" s="14"/>
      <c r="VLV27" s="14"/>
      <c r="VLW27" s="14"/>
      <c r="VLX27" s="14"/>
      <c r="VLY27" s="14"/>
      <c r="VLZ27" s="14"/>
      <c r="VMA27" s="14"/>
      <c r="VMB27" s="14"/>
      <c r="VMC27" s="14"/>
      <c r="VMD27" s="14"/>
      <c r="VME27" s="14"/>
      <c r="VMF27" s="14"/>
      <c r="VMG27" s="14"/>
      <c r="VMH27" s="14"/>
      <c r="VMI27" s="14"/>
      <c r="VMJ27" s="14"/>
      <c r="VMK27" s="14"/>
      <c r="VML27" s="14"/>
      <c r="VMM27" s="14"/>
      <c r="VMN27" s="14"/>
      <c r="VMO27" s="14"/>
      <c r="VMP27" s="14"/>
      <c r="VMQ27" s="14"/>
      <c r="VMR27" s="14"/>
      <c r="VMS27" s="14"/>
      <c r="VMT27" s="14"/>
      <c r="VMU27" s="14"/>
      <c r="VMV27" s="14"/>
      <c r="VMW27" s="14"/>
      <c r="VMX27" s="14"/>
      <c r="VMY27" s="14"/>
      <c r="VMZ27" s="14"/>
      <c r="VNA27" s="14"/>
      <c r="VNB27" s="14"/>
      <c r="VNC27" s="14"/>
      <c r="VND27" s="14"/>
      <c r="VNE27" s="14"/>
      <c r="VNF27" s="14"/>
      <c r="VNG27" s="14"/>
      <c r="VNH27" s="14"/>
      <c r="VNI27" s="14"/>
      <c r="VNJ27" s="14"/>
      <c r="VNK27" s="14"/>
      <c r="VNL27" s="14"/>
      <c r="VNM27" s="14"/>
      <c r="VNN27" s="14"/>
      <c r="VNO27" s="14"/>
      <c r="VNP27" s="14"/>
      <c r="VNQ27" s="14"/>
      <c r="VNR27" s="14"/>
      <c r="VNS27" s="14"/>
      <c r="VNT27" s="14"/>
      <c r="VNU27" s="14"/>
      <c r="VNV27" s="14"/>
      <c r="VNW27" s="14"/>
      <c r="VNX27" s="14"/>
      <c r="VNY27" s="14"/>
      <c r="VNZ27" s="14"/>
      <c r="VOA27" s="14"/>
      <c r="VOB27" s="14"/>
      <c r="VOC27" s="14"/>
      <c r="VOD27" s="14"/>
      <c r="VOE27" s="14"/>
      <c r="VOF27" s="14"/>
      <c r="VOG27" s="14"/>
      <c r="VOH27" s="14"/>
      <c r="VOI27" s="14"/>
      <c r="VOJ27" s="14"/>
      <c r="VOK27" s="14"/>
      <c r="VOL27" s="14"/>
      <c r="VOM27" s="14"/>
      <c r="VON27" s="14"/>
      <c r="VOO27" s="14"/>
      <c r="VOP27" s="14"/>
      <c r="VOQ27" s="14"/>
      <c r="VOR27" s="14"/>
      <c r="VOS27" s="14"/>
      <c r="VOT27" s="14"/>
      <c r="VOU27" s="14"/>
      <c r="VOV27" s="14"/>
      <c r="VOW27" s="14"/>
      <c r="VOX27" s="14"/>
      <c r="VOY27" s="14"/>
      <c r="VOZ27" s="14"/>
      <c r="VPA27" s="14"/>
      <c r="VPB27" s="14"/>
      <c r="VPC27" s="14"/>
      <c r="VPD27" s="14"/>
      <c r="VPE27" s="14"/>
      <c r="VPF27" s="14"/>
      <c r="VPG27" s="14"/>
      <c r="VPH27" s="14"/>
      <c r="VPI27" s="14"/>
      <c r="VPJ27" s="14"/>
      <c r="VPK27" s="14"/>
      <c r="VPL27" s="14"/>
      <c r="VPM27" s="14"/>
      <c r="VPN27" s="14"/>
      <c r="VPO27" s="14"/>
      <c r="VPP27" s="14"/>
      <c r="VPQ27" s="14"/>
      <c r="VPR27" s="14"/>
      <c r="VPS27" s="14"/>
      <c r="VPT27" s="14"/>
      <c r="VPU27" s="14"/>
      <c r="VPV27" s="14"/>
      <c r="VPW27" s="14"/>
      <c r="VPX27" s="14"/>
      <c r="VPY27" s="14"/>
      <c r="VPZ27" s="14"/>
      <c r="VQA27" s="14"/>
      <c r="VQB27" s="14"/>
      <c r="VQC27" s="14"/>
      <c r="VQD27" s="14"/>
      <c r="VQE27" s="14"/>
      <c r="VQF27" s="14"/>
      <c r="VQG27" s="14"/>
      <c r="VQH27" s="14"/>
      <c r="VQI27" s="14"/>
      <c r="VQJ27" s="14"/>
      <c r="VQK27" s="14"/>
      <c r="VQL27" s="14"/>
      <c r="VQM27" s="14"/>
      <c r="VQN27" s="14"/>
      <c r="VQO27" s="14"/>
      <c r="VQP27" s="14"/>
      <c r="VQQ27" s="14"/>
      <c r="VQR27" s="14"/>
      <c r="VQS27" s="14"/>
      <c r="VQT27" s="14"/>
      <c r="VQU27" s="14"/>
      <c r="VQV27" s="14"/>
      <c r="VQW27" s="14"/>
      <c r="VQX27" s="14"/>
      <c r="VQY27" s="14"/>
      <c r="VQZ27" s="14"/>
      <c r="VRA27" s="14"/>
      <c r="VRB27" s="14"/>
      <c r="VRC27" s="14"/>
      <c r="VRD27" s="14"/>
      <c r="VRE27" s="14"/>
      <c r="VRF27" s="14"/>
      <c r="VRG27" s="14"/>
      <c r="VRH27" s="14"/>
      <c r="VRI27" s="14"/>
      <c r="VRJ27" s="14"/>
      <c r="VRK27" s="14"/>
      <c r="VRL27" s="14"/>
      <c r="VRM27" s="14"/>
      <c r="VRN27" s="14"/>
      <c r="VRO27" s="14"/>
      <c r="VRP27" s="14"/>
      <c r="VRQ27" s="14"/>
      <c r="VRR27" s="14"/>
      <c r="VRS27" s="14"/>
      <c r="VRT27" s="14"/>
      <c r="VRU27" s="14"/>
      <c r="VRV27" s="14"/>
      <c r="VRW27" s="14"/>
      <c r="VRX27" s="14"/>
      <c r="VRY27" s="14"/>
      <c r="VRZ27" s="14"/>
      <c r="VSA27" s="14"/>
      <c r="VSB27" s="14"/>
      <c r="VSC27" s="14"/>
      <c r="VSD27" s="14"/>
      <c r="VSE27" s="14"/>
      <c r="VSF27" s="14"/>
      <c r="VSG27" s="14"/>
      <c r="VSH27" s="14"/>
      <c r="VSI27" s="14"/>
      <c r="VSJ27" s="14"/>
      <c r="VSK27" s="14"/>
      <c r="VSL27" s="14"/>
      <c r="VSM27" s="14"/>
      <c r="VSN27" s="14"/>
      <c r="VSO27" s="14"/>
      <c r="VSP27" s="14"/>
      <c r="VSQ27" s="14"/>
      <c r="VSR27" s="14"/>
      <c r="VSS27" s="14"/>
      <c r="VST27" s="14"/>
      <c r="VSU27" s="14"/>
      <c r="VSV27" s="14"/>
      <c r="VSW27" s="14"/>
      <c r="VSX27" s="14"/>
      <c r="VSY27" s="14"/>
      <c r="VSZ27" s="14"/>
      <c r="VTA27" s="14"/>
      <c r="VTB27" s="14"/>
      <c r="VTC27" s="14"/>
      <c r="VTD27" s="14"/>
      <c r="VTE27" s="14"/>
      <c r="VTF27" s="14"/>
      <c r="VTG27" s="14"/>
      <c r="VTH27" s="14"/>
      <c r="VTI27" s="14"/>
      <c r="VTJ27" s="14"/>
      <c r="VTK27" s="14"/>
      <c r="VTL27" s="14"/>
      <c r="VTM27" s="14"/>
      <c r="VTN27" s="14"/>
      <c r="VTO27" s="14"/>
      <c r="VTP27" s="14"/>
      <c r="VTQ27" s="14"/>
      <c r="VTR27" s="14"/>
      <c r="VTS27" s="14"/>
      <c r="VTT27" s="14"/>
      <c r="VTU27" s="14"/>
      <c r="VTV27" s="14"/>
      <c r="VTW27" s="14"/>
      <c r="VTX27" s="14"/>
      <c r="VTY27" s="14"/>
      <c r="VTZ27" s="14"/>
      <c r="VUA27" s="14"/>
      <c r="VUB27" s="14"/>
      <c r="VUC27" s="14"/>
      <c r="VUD27" s="14"/>
      <c r="VUE27" s="14"/>
      <c r="VUF27" s="14"/>
      <c r="VUG27" s="14"/>
      <c r="VUH27" s="14"/>
      <c r="VUI27" s="14"/>
      <c r="VUJ27" s="14"/>
      <c r="VUK27" s="14"/>
      <c r="VUL27" s="14"/>
      <c r="VUM27" s="14"/>
      <c r="VUN27" s="14"/>
      <c r="VUO27" s="14"/>
      <c r="VUP27" s="14"/>
      <c r="VUQ27" s="14"/>
      <c r="VUR27" s="14"/>
      <c r="VUS27" s="14"/>
      <c r="VUT27" s="14"/>
      <c r="VUU27" s="14"/>
      <c r="VUV27" s="14"/>
      <c r="VUW27" s="14"/>
      <c r="VUX27" s="14"/>
      <c r="VUY27" s="14"/>
      <c r="VUZ27" s="14"/>
      <c r="VVA27" s="14"/>
      <c r="VVB27" s="14"/>
      <c r="VVC27" s="14"/>
      <c r="VVD27" s="14"/>
      <c r="VVE27" s="14"/>
      <c r="VVF27" s="14"/>
      <c r="VVG27" s="14"/>
      <c r="VVH27" s="14"/>
      <c r="VVI27" s="14"/>
      <c r="VVJ27" s="14"/>
      <c r="VVK27" s="14"/>
      <c r="VVL27" s="14"/>
      <c r="VVM27" s="14"/>
      <c r="VVN27" s="14"/>
      <c r="VVO27" s="14"/>
      <c r="VVP27" s="14"/>
      <c r="VVQ27" s="14"/>
      <c r="VVR27" s="14"/>
      <c r="VVS27" s="14"/>
      <c r="VVT27" s="14"/>
      <c r="VVU27" s="14"/>
      <c r="VVV27" s="14"/>
      <c r="VVW27" s="14"/>
      <c r="VVX27" s="14"/>
      <c r="VVY27" s="14"/>
      <c r="VVZ27" s="14"/>
      <c r="VWA27" s="14"/>
      <c r="VWB27" s="14"/>
      <c r="VWC27" s="14"/>
      <c r="VWD27" s="14"/>
      <c r="VWE27" s="14"/>
      <c r="VWF27" s="14"/>
      <c r="VWG27" s="14"/>
      <c r="VWH27" s="14"/>
      <c r="VWI27" s="14"/>
      <c r="VWJ27" s="14"/>
      <c r="VWK27" s="14"/>
      <c r="VWL27" s="14"/>
      <c r="VWM27" s="14"/>
      <c r="VWN27" s="14"/>
      <c r="VWO27" s="14"/>
      <c r="VWP27" s="14"/>
      <c r="VWQ27" s="14"/>
      <c r="VWR27" s="14"/>
      <c r="VWS27" s="14"/>
      <c r="VWT27" s="14"/>
      <c r="VWU27" s="14"/>
      <c r="VWV27" s="14"/>
      <c r="VWW27" s="14"/>
      <c r="VWX27" s="14"/>
      <c r="VWY27" s="14"/>
      <c r="VWZ27" s="14"/>
      <c r="VXA27" s="14"/>
      <c r="VXB27" s="14"/>
      <c r="VXC27" s="14"/>
      <c r="VXD27" s="14"/>
      <c r="VXE27" s="14"/>
      <c r="VXF27" s="14"/>
      <c r="VXG27" s="14"/>
      <c r="VXH27" s="14"/>
      <c r="VXI27" s="14"/>
      <c r="VXJ27" s="14"/>
      <c r="VXK27" s="14"/>
      <c r="VXL27" s="14"/>
      <c r="VXM27" s="14"/>
      <c r="VXN27" s="14"/>
      <c r="VXO27" s="14"/>
      <c r="VXP27" s="14"/>
      <c r="VXQ27" s="14"/>
      <c r="VXR27" s="14"/>
      <c r="VXS27" s="14"/>
      <c r="VXT27" s="14"/>
      <c r="VXU27" s="14"/>
      <c r="VXV27" s="14"/>
      <c r="VXW27" s="14"/>
      <c r="VXX27" s="14"/>
      <c r="VXY27" s="14"/>
      <c r="VXZ27" s="14"/>
      <c r="VYA27" s="14"/>
      <c r="VYB27" s="14"/>
      <c r="VYC27" s="14"/>
      <c r="VYD27" s="14"/>
      <c r="VYE27" s="14"/>
      <c r="VYF27" s="14"/>
      <c r="VYG27" s="14"/>
      <c r="VYH27" s="14"/>
      <c r="VYI27" s="14"/>
      <c r="VYJ27" s="14"/>
      <c r="VYK27" s="14"/>
      <c r="VYL27" s="14"/>
      <c r="VYM27" s="14"/>
      <c r="VYN27" s="14"/>
      <c r="VYO27" s="14"/>
      <c r="VYP27" s="14"/>
      <c r="VYQ27" s="14"/>
      <c r="VYR27" s="14"/>
      <c r="VYS27" s="14"/>
      <c r="VYT27" s="14"/>
      <c r="VYU27" s="14"/>
      <c r="VYV27" s="14"/>
      <c r="VYW27" s="14"/>
      <c r="VYX27" s="14"/>
      <c r="VYY27" s="14"/>
      <c r="VYZ27" s="14"/>
      <c r="VZA27" s="14"/>
      <c r="VZB27" s="14"/>
      <c r="VZC27" s="14"/>
      <c r="VZD27" s="14"/>
      <c r="VZE27" s="14"/>
      <c r="VZF27" s="14"/>
      <c r="VZG27" s="14"/>
      <c r="VZH27" s="14"/>
      <c r="VZI27" s="14"/>
      <c r="VZJ27" s="14"/>
      <c r="VZK27" s="14"/>
      <c r="VZL27" s="14"/>
      <c r="VZM27" s="14"/>
      <c r="VZN27" s="14"/>
      <c r="VZO27" s="14"/>
      <c r="VZP27" s="14"/>
      <c r="VZQ27" s="14"/>
      <c r="VZR27" s="14"/>
      <c r="VZS27" s="14"/>
      <c r="VZT27" s="14"/>
      <c r="VZU27" s="14"/>
      <c r="VZV27" s="14"/>
      <c r="VZW27" s="14"/>
      <c r="VZX27" s="14"/>
      <c r="VZY27" s="14"/>
      <c r="VZZ27" s="14"/>
      <c r="WAA27" s="14"/>
      <c r="WAB27" s="14"/>
      <c r="WAC27" s="14"/>
      <c r="WAD27" s="14"/>
      <c r="WAE27" s="14"/>
      <c r="WAF27" s="14"/>
      <c r="WAG27" s="14"/>
      <c r="WAH27" s="14"/>
      <c r="WAI27" s="14"/>
      <c r="WAJ27" s="14"/>
      <c r="WAK27" s="14"/>
      <c r="WAL27" s="14"/>
      <c r="WAM27" s="14"/>
      <c r="WAN27" s="14"/>
      <c r="WAO27" s="14"/>
      <c r="WAP27" s="14"/>
      <c r="WAQ27" s="14"/>
      <c r="WAR27" s="14"/>
      <c r="WAS27" s="14"/>
      <c r="WAT27" s="14"/>
      <c r="WAU27" s="14"/>
      <c r="WAV27" s="14"/>
      <c r="WAW27" s="14"/>
      <c r="WAX27" s="14"/>
      <c r="WAY27" s="14"/>
      <c r="WAZ27" s="14"/>
      <c r="WBA27" s="14"/>
      <c r="WBB27" s="14"/>
      <c r="WBC27" s="14"/>
      <c r="WBD27" s="14"/>
      <c r="WBE27" s="14"/>
      <c r="WBF27" s="14"/>
      <c r="WBG27" s="14"/>
      <c r="WBH27" s="14"/>
      <c r="WBI27" s="14"/>
      <c r="WBJ27" s="14"/>
      <c r="WBK27" s="14"/>
      <c r="WBL27" s="14"/>
      <c r="WBM27" s="14"/>
      <c r="WBN27" s="14"/>
      <c r="WBO27" s="14"/>
      <c r="WBP27" s="14"/>
      <c r="WBQ27" s="14"/>
      <c r="WBR27" s="14"/>
      <c r="WBS27" s="14"/>
      <c r="WBT27" s="14"/>
      <c r="WBU27" s="14"/>
      <c r="WBV27" s="14"/>
      <c r="WBW27" s="14"/>
      <c r="WBX27" s="14"/>
      <c r="WBY27" s="14"/>
      <c r="WBZ27" s="14"/>
      <c r="WCA27" s="14"/>
      <c r="WCB27" s="14"/>
      <c r="WCC27" s="14"/>
      <c r="WCD27" s="14"/>
      <c r="WCE27" s="14"/>
      <c r="WCF27" s="14"/>
      <c r="WCG27" s="14"/>
      <c r="WCH27" s="14"/>
      <c r="WCI27" s="14"/>
      <c r="WCJ27" s="14"/>
      <c r="WCK27" s="14"/>
      <c r="WCL27" s="14"/>
      <c r="WCM27" s="14"/>
      <c r="WCN27" s="14"/>
      <c r="WCO27" s="14"/>
      <c r="WCP27" s="14"/>
      <c r="WCQ27" s="14"/>
      <c r="WCR27" s="14"/>
      <c r="WCS27" s="14"/>
      <c r="WCT27" s="14"/>
      <c r="WCU27" s="14"/>
      <c r="WCV27" s="14"/>
      <c r="WCW27" s="14"/>
      <c r="WCX27" s="14"/>
      <c r="WCY27" s="14"/>
      <c r="WCZ27" s="14"/>
      <c r="WDA27" s="14"/>
      <c r="WDB27" s="14"/>
      <c r="WDC27" s="14"/>
      <c r="WDD27" s="14"/>
      <c r="WDE27" s="14"/>
      <c r="WDF27" s="14"/>
      <c r="WDG27" s="14"/>
      <c r="WDH27" s="14"/>
      <c r="WDI27" s="14"/>
      <c r="WDJ27" s="14"/>
      <c r="WDK27" s="14"/>
      <c r="WDL27" s="14"/>
      <c r="WDM27" s="14"/>
      <c r="WDN27" s="14"/>
      <c r="WDO27" s="14"/>
      <c r="WDP27" s="14"/>
      <c r="WDQ27" s="14"/>
      <c r="WDR27" s="14"/>
      <c r="WDS27" s="14"/>
      <c r="WDT27" s="14"/>
      <c r="WDU27" s="14"/>
      <c r="WDV27" s="14"/>
      <c r="WDW27" s="14"/>
      <c r="WDX27" s="14"/>
      <c r="WDY27" s="14"/>
      <c r="WDZ27" s="14"/>
      <c r="WEA27" s="14"/>
      <c r="WEB27" s="14"/>
      <c r="WEC27" s="14"/>
      <c r="WED27" s="14"/>
      <c r="WEE27" s="14"/>
      <c r="WEF27" s="14"/>
      <c r="WEG27" s="14"/>
      <c r="WEH27" s="14"/>
      <c r="WEI27" s="14"/>
      <c r="WEJ27" s="14"/>
      <c r="WEK27" s="14"/>
      <c r="WEL27" s="14"/>
      <c r="WEM27" s="14"/>
      <c r="WEN27" s="14"/>
      <c r="WEO27" s="14"/>
      <c r="WEP27" s="14"/>
      <c r="WEQ27" s="14"/>
      <c r="WER27" s="14"/>
      <c r="WES27" s="14"/>
      <c r="WET27" s="14"/>
      <c r="WEU27" s="14"/>
      <c r="WEV27" s="14"/>
      <c r="WEW27" s="14"/>
      <c r="WEX27" s="14"/>
      <c r="WEY27" s="14"/>
      <c r="WEZ27" s="14"/>
      <c r="WFA27" s="14"/>
      <c r="WFB27" s="14"/>
      <c r="WFC27" s="14"/>
      <c r="WFD27" s="14"/>
      <c r="WFE27" s="14"/>
      <c r="WFF27" s="14"/>
      <c r="WFG27" s="14"/>
      <c r="WFH27" s="14"/>
      <c r="WFI27" s="14"/>
      <c r="WFJ27" s="14"/>
      <c r="WFK27" s="14"/>
      <c r="WFL27" s="14"/>
      <c r="WFM27" s="14"/>
      <c r="WFN27" s="14"/>
      <c r="WFO27" s="14"/>
      <c r="WFP27" s="14"/>
      <c r="WFQ27" s="14"/>
      <c r="WFR27" s="14"/>
      <c r="WFS27" s="14"/>
      <c r="WFT27" s="14"/>
      <c r="WFU27" s="14"/>
      <c r="WFV27" s="14"/>
      <c r="WFW27" s="14"/>
      <c r="WFX27" s="14"/>
      <c r="WFY27" s="14"/>
      <c r="WFZ27" s="14"/>
      <c r="WGA27" s="14"/>
      <c r="WGB27" s="14"/>
      <c r="WGC27" s="14"/>
      <c r="WGD27" s="14"/>
      <c r="WGE27" s="14"/>
      <c r="WGF27" s="14"/>
      <c r="WGG27" s="14"/>
      <c r="WGH27" s="14"/>
      <c r="WGI27" s="14"/>
      <c r="WGJ27" s="14"/>
      <c r="WGK27" s="14"/>
      <c r="WGL27" s="14"/>
      <c r="WGM27" s="14"/>
      <c r="WGN27" s="14"/>
      <c r="WGO27" s="14"/>
      <c r="WGP27" s="14"/>
      <c r="WGQ27" s="14"/>
      <c r="WGR27" s="14"/>
      <c r="WGS27" s="14"/>
      <c r="WGT27" s="14"/>
      <c r="WGU27" s="14"/>
      <c r="WGV27" s="14"/>
      <c r="WGW27" s="14"/>
      <c r="WGX27" s="14"/>
      <c r="WGY27" s="14"/>
      <c r="WGZ27" s="14"/>
      <c r="WHA27" s="14"/>
      <c r="WHB27" s="14"/>
      <c r="WHC27" s="14"/>
      <c r="WHD27" s="14"/>
      <c r="WHE27" s="14"/>
      <c r="WHF27" s="14"/>
      <c r="WHG27" s="14"/>
      <c r="WHH27" s="14"/>
      <c r="WHI27" s="14"/>
      <c r="WHJ27" s="14"/>
      <c r="WHK27" s="14"/>
      <c r="WHL27" s="14"/>
      <c r="WHM27" s="14"/>
      <c r="WHN27" s="14"/>
      <c r="WHO27" s="14"/>
      <c r="WHP27" s="14"/>
      <c r="WHQ27" s="14"/>
      <c r="WHR27" s="14"/>
      <c r="WHS27" s="14"/>
      <c r="WHT27" s="14"/>
      <c r="WHU27" s="14"/>
      <c r="WHV27" s="14"/>
      <c r="WHW27" s="14"/>
      <c r="WHX27" s="14"/>
      <c r="WHY27" s="14"/>
      <c r="WHZ27" s="14"/>
      <c r="WIA27" s="14"/>
      <c r="WIB27" s="14"/>
      <c r="WIC27" s="14"/>
      <c r="WID27" s="14"/>
      <c r="WIE27" s="14"/>
      <c r="WIF27" s="14"/>
      <c r="WIG27" s="14"/>
      <c r="WIH27" s="14"/>
      <c r="WII27" s="14"/>
      <c r="WIJ27" s="14"/>
      <c r="WIK27" s="14"/>
      <c r="WIL27" s="14"/>
      <c r="WIM27" s="14"/>
      <c r="WIN27" s="14"/>
      <c r="WIO27" s="14"/>
      <c r="WIP27" s="14"/>
      <c r="WIQ27" s="14"/>
      <c r="WIR27" s="14"/>
      <c r="WIS27" s="14"/>
      <c r="WIT27" s="14"/>
      <c r="WIU27" s="14"/>
      <c r="WIV27" s="14"/>
      <c r="WIW27" s="14"/>
      <c r="WIX27" s="14"/>
      <c r="WIY27" s="14"/>
      <c r="WIZ27" s="14"/>
      <c r="WJA27" s="14"/>
      <c r="WJB27" s="14"/>
      <c r="WJC27" s="14"/>
      <c r="WJD27" s="14"/>
      <c r="WJE27" s="14"/>
      <c r="WJF27" s="14"/>
      <c r="WJG27" s="14"/>
      <c r="WJH27" s="14"/>
      <c r="WJI27" s="14"/>
      <c r="WJJ27" s="14"/>
      <c r="WJK27" s="14"/>
      <c r="WJL27" s="14"/>
      <c r="WJM27" s="14"/>
      <c r="WJN27" s="14"/>
      <c r="WJO27" s="14"/>
      <c r="WJP27" s="14"/>
      <c r="WJQ27" s="14"/>
      <c r="WJR27" s="14"/>
      <c r="WJS27" s="14"/>
      <c r="WJT27" s="14"/>
      <c r="WJU27" s="14"/>
      <c r="WJV27" s="14"/>
      <c r="WJW27" s="14"/>
      <c r="WJX27" s="14"/>
      <c r="WJY27" s="14"/>
      <c r="WJZ27" s="14"/>
      <c r="WKA27" s="14"/>
      <c r="WKB27" s="14"/>
      <c r="WKC27" s="14"/>
      <c r="WKD27" s="14"/>
      <c r="WKE27" s="14"/>
      <c r="WKF27" s="14"/>
      <c r="WKG27" s="14"/>
      <c r="WKH27" s="14"/>
      <c r="WKI27" s="14"/>
      <c r="WKJ27" s="14"/>
      <c r="WKK27" s="14"/>
      <c r="WKL27" s="14"/>
      <c r="WKM27" s="14"/>
      <c r="WKN27" s="14"/>
      <c r="WKO27" s="14"/>
      <c r="WKP27" s="14"/>
      <c r="WKQ27" s="14"/>
      <c r="WKR27" s="14"/>
      <c r="WKS27" s="14"/>
      <c r="WKT27" s="14"/>
      <c r="WKU27" s="14"/>
      <c r="WKV27" s="14"/>
      <c r="WKW27" s="14"/>
      <c r="WKX27" s="14"/>
      <c r="WKY27" s="14"/>
      <c r="WKZ27" s="14"/>
      <c r="WLA27" s="14"/>
      <c r="WLB27" s="14"/>
      <c r="WLC27" s="14"/>
      <c r="WLD27" s="14"/>
      <c r="WLE27" s="14"/>
      <c r="WLF27" s="14"/>
      <c r="WLG27" s="14"/>
      <c r="WLH27" s="14"/>
      <c r="WLI27" s="14"/>
      <c r="WLJ27" s="14"/>
      <c r="WLK27" s="14"/>
      <c r="WLL27" s="14"/>
      <c r="WLM27" s="14"/>
      <c r="WLN27" s="14"/>
      <c r="WLO27" s="14"/>
      <c r="WLP27" s="14"/>
      <c r="WLQ27" s="14"/>
      <c r="WLR27" s="14"/>
      <c r="WLS27" s="14"/>
      <c r="WLT27" s="14"/>
      <c r="WLU27" s="14"/>
      <c r="WLV27" s="14"/>
      <c r="WLW27" s="14"/>
      <c r="WLX27" s="14"/>
      <c r="WLY27" s="14"/>
      <c r="WLZ27" s="14"/>
      <c r="WMA27" s="14"/>
      <c r="WMB27" s="14"/>
      <c r="WMC27" s="14"/>
      <c r="WMD27" s="14"/>
      <c r="WME27" s="14"/>
      <c r="WMF27" s="14"/>
      <c r="WMG27" s="14"/>
      <c r="WMH27" s="14"/>
      <c r="WMI27" s="14"/>
      <c r="WMJ27" s="14"/>
      <c r="WMK27" s="14"/>
      <c r="WML27" s="14"/>
      <c r="WMM27" s="14"/>
      <c r="WMN27" s="14"/>
      <c r="WMO27" s="14"/>
      <c r="WMP27" s="14"/>
      <c r="WMQ27" s="14"/>
      <c r="WMR27" s="14"/>
      <c r="WMS27" s="14"/>
      <c r="WMT27" s="14"/>
      <c r="WMU27" s="14"/>
      <c r="WMV27" s="14"/>
      <c r="WMW27" s="14"/>
      <c r="WMX27" s="14"/>
      <c r="WMY27" s="14"/>
      <c r="WMZ27" s="14"/>
      <c r="WNA27" s="14"/>
      <c r="WNB27" s="14"/>
      <c r="WNC27" s="14"/>
      <c r="WND27" s="14"/>
      <c r="WNE27" s="14"/>
      <c r="WNF27" s="14"/>
      <c r="WNG27" s="14"/>
      <c r="WNH27" s="14"/>
      <c r="WNI27" s="14"/>
      <c r="WNJ27" s="14"/>
      <c r="WNK27" s="14"/>
      <c r="WNL27" s="14"/>
      <c r="WNM27" s="14"/>
      <c r="WNN27" s="14"/>
      <c r="WNO27" s="14"/>
      <c r="WNP27" s="14"/>
      <c r="WNQ27" s="14"/>
      <c r="WNR27" s="14"/>
      <c r="WNS27" s="14"/>
      <c r="WNT27" s="14"/>
      <c r="WNU27" s="14"/>
      <c r="WNV27" s="14"/>
      <c r="WNW27" s="14"/>
      <c r="WNX27" s="14"/>
      <c r="WNY27" s="14"/>
      <c r="WNZ27" s="14"/>
      <c r="WOA27" s="14"/>
      <c r="WOB27" s="14"/>
      <c r="WOC27" s="14"/>
      <c r="WOD27" s="14"/>
      <c r="WOE27" s="14"/>
      <c r="WOF27" s="14"/>
      <c r="WOG27" s="14"/>
      <c r="WOH27" s="14"/>
      <c r="WOI27" s="14"/>
      <c r="WOJ27" s="14"/>
      <c r="WOK27" s="14"/>
      <c r="WOL27" s="14"/>
      <c r="WOM27" s="14"/>
      <c r="WON27" s="14"/>
      <c r="WOO27" s="14"/>
      <c r="WOP27" s="14"/>
      <c r="WOQ27" s="14"/>
      <c r="WOR27" s="14"/>
      <c r="WOS27" s="14"/>
      <c r="WOT27" s="14"/>
      <c r="WOU27" s="14"/>
      <c r="WOV27" s="14"/>
      <c r="WOW27" s="14"/>
      <c r="WOX27" s="14"/>
      <c r="WOY27" s="14"/>
      <c r="WOZ27" s="14"/>
      <c r="WPA27" s="14"/>
      <c r="WPB27" s="14"/>
      <c r="WPC27" s="14"/>
      <c r="WPD27" s="14"/>
      <c r="WPE27" s="14"/>
      <c r="WPF27" s="14"/>
      <c r="WPG27" s="14"/>
      <c r="WPH27" s="14"/>
      <c r="WPI27" s="14"/>
      <c r="WPJ27" s="14"/>
      <c r="WPK27" s="14"/>
      <c r="WPL27" s="14"/>
      <c r="WPM27" s="14"/>
      <c r="WPN27" s="14"/>
      <c r="WPO27" s="14"/>
      <c r="WPP27" s="14"/>
      <c r="WPQ27" s="14"/>
      <c r="WPR27" s="14"/>
      <c r="WPS27" s="14"/>
      <c r="WPT27" s="14"/>
      <c r="WPU27" s="14"/>
      <c r="WPV27" s="14"/>
      <c r="WPW27" s="14"/>
      <c r="WPX27" s="14"/>
      <c r="WPY27" s="14"/>
      <c r="WPZ27" s="14"/>
      <c r="WQA27" s="14"/>
      <c r="WQB27" s="14"/>
      <c r="WQC27" s="14"/>
      <c r="WQD27" s="14"/>
      <c r="WQE27" s="14"/>
      <c r="WQF27" s="14"/>
      <c r="WQG27" s="14"/>
      <c r="WQH27" s="14"/>
      <c r="WQI27" s="14"/>
      <c r="WQJ27" s="14"/>
      <c r="WQK27" s="14"/>
      <c r="WQL27" s="14"/>
      <c r="WQM27" s="14"/>
      <c r="WQN27" s="14"/>
      <c r="WQO27" s="14"/>
      <c r="WQP27" s="14"/>
      <c r="WQQ27" s="14"/>
      <c r="WQR27" s="14"/>
      <c r="WQS27" s="14"/>
      <c r="WQT27" s="14"/>
      <c r="WQU27" s="14"/>
      <c r="WQV27" s="14"/>
      <c r="WQW27" s="14"/>
      <c r="WQX27" s="14"/>
      <c r="WQY27" s="14"/>
      <c r="WQZ27" s="14"/>
      <c r="WRA27" s="14"/>
      <c r="WRB27" s="14"/>
      <c r="WRC27" s="14"/>
      <c r="WRD27" s="14"/>
      <c r="WRE27" s="14"/>
      <c r="WRF27" s="14"/>
      <c r="WRG27" s="14"/>
      <c r="WRH27" s="14"/>
      <c r="WRI27" s="14"/>
      <c r="WRJ27" s="14"/>
      <c r="WRK27" s="14"/>
      <c r="WRL27" s="14"/>
      <c r="WRM27" s="14"/>
      <c r="WRN27" s="14"/>
      <c r="WRO27" s="14"/>
      <c r="WRP27" s="14"/>
      <c r="WRQ27" s="14"/>
      <c r="WRR27" s="14"/>
      <c r="WRS27" s="14"/>
      <c r="WRT27" s="14"/>
      <c r="WRU27" s="14"/>
      <c r="WRV27" s="14"/>
      <c r="WRW27" s="14"/>
      <c r="WRX27" s="14"/>
      <c r="WRY27" s="14"/>
      <c r="WRZ27" s="14"/>
      <c r="WSA27" s="14"/>
      <c r="WSB27" s="14"/>
      <c r="WSC27" s="14"/>
      <c r="WSD27" s="14"/>
      <c r="WSE27" s="14"/>
      <c r="WSF27" s="14"/>
      <c r="WSG27" s="14"/>
      <c r="WSH27" s="14"/>
      <c r="WSI27" s="14"/>
      <c r="WSJ27" s="14"/>
      <c r="WSK27" s="14"/>
      <c r="WSL27" s="14"/>
      <c r="WSM27" s="14"/>
      <c r="WSN27" s="14"/>
      <c r="WSO27" s="14"/>
      <c r="WSP27" s="14"/>
      <c r="WSQ27" s="14"/>
      <c r="WSR27" s="14"/>
      <c r="WSS27" s="14"/>
      <c r="WST27" s="14"/>
      <c r="WSU27" s="14"/>
      <c r="WSV27" s="14"/>
      <c r="WSW27" s="14"/>
      <c r="WSX27" s="14"/>
      <c r="WSY27" s="14"/>
      <c r="WSZ27" s="14"/>
      <c r="WTA27" s="14"/>
      <c r="WTB27" s="14"/>
      <c r="WTC27" s="14"/>
      <c r="WTD27" s="14"/>
      <c r="WTE27" s="14"/>
      <c r="WTF27" s="14"/>
      <c r="WTG27" s="14"/>
      <c r="WTH27" s="14"/>
      <c r="WTI27" s="14"/>
      <c r="WTJ27" s="14"/>
      <c r="WTK27" s="14"/>
      <c r="WTL27" s="14"/>
      <c r="WTM27" s="14"/>
      <c r="WTN27" s="14"/>
      <c r="WTO27" s="14"/>
      <c r="WTP27" s="14"/>
      <c r="WTQ27" s="14"/>
      <c r="WTR27" s="14"/>
      <c r="WTS27" s="14"/>
      <c r="WTT27" s="14"/>
      <c r="WTU27" s="14"/>
      <c r="WTV27" s="14"/>
      <c r="WTW27" s="14"/>
      <c r="WTX27" s="14"/>
      <c r="WTY27" s="14"/>
      <c r="WTZ27" s="14"/>
      <c r="WUA27" s="14"/>
      <c r="WUB27" s="14"/>
      <c r="WUC27" s="14"/>
      <c r="WUD27" s="14"/>
      <c r="WUE27" s="14"/>
      <c r="WUF27" s="14"/>
      <c r="WUG27" s="14"/>
      <c r="WUH27" s="14"/>
      <c r="WUI27" s="14"/>
      <c r="WUJ27" s="14"/>
      <c r="WUK27" s="14"/>
      <c r="WUL27" s="14"/>
      <c r="WUM27" s="14"/>
      <c r="WUN27" s="14"/>
      <c r="WUO27" s="14"/>
      <c r="WUP27" s="14"/>
      <c r="WUQ27" s="14"/>
      <c r="WUR27" s="14"/>
      <c r="WUS27" s="14"/>
      <c r="WUT27" s="14"/>
      <c r="WUU27" s="14"/>
      <c r="WUV27" s="14"/>
      <c r="WUW27" s="14"/>
      <c r="WUX27" s="14"/>
      <c r="WUY27" s="14"/>
      <c r="WUZ27" s="14"/>
      <c r="WVA27" s="14"/>
      <c r="WVB27" s="14"/>
      <c r="WVC27" s="14"/>
      <c r="WVD27" s="14"/>
      <c r="WVE27" s="14"/>
      <c r="WVF27" s="14"/>
      <c r="WVG27" s="14"/>
      <c r="WVH27" s="14"/>
      <c r="WVI27" s="14"/>
      <c r="WVJ27" s="14"/>
      <c r="WVK27" s="14"/>
      <c r="WVL27" s="14"/>
      <c r="WVM27" s="14"/>
      <c r="WVN27" s="14"/>
      <c r="WVO27" s="14"/>
      <c r="WVP27" s="14"/>
      <c r="WVQ27" s="14"/>
      <c r="WVR27" s="14"/>
      <c r="WVS27" s="14"/>
      <c r="WVT27" s="14"/>
      <c r="WVU27" s="14"/>
      <c r="WVV27" s="14"/>
      <c r="WVW27" s="14"/>
      <c r="WVX27" s="14"/>
      <c r="WVY27" s="14"/>
      <c r="WVZ27" s="14"/>
      <c r="WWA27" s="14"/>
      <c r="WWB27" s="14"/>
      <c r="WWC27" s="14"/>
      <c r="WWD27" s="14"/>
      <c r="WWE27" s="14"/>
      <c r="WWF27" s="14"/>
      <c r="WWG27" s="14"/>
      <c r="WWH27" s="14"/>
      <c r="WWI27" s="14"/>
      <c r="WWJ27" s="14"/>
      <c r="WWK27" s="14"/>
      <c r="WWL27" s="14"/>
      <c r="WWM27" s="14"/>
      <c r="WWN27" s="14"/>
      <c r="WWO27" s="14"/>
      <c r="WWP27" s="14"/>
      <c r="WWQ27" s="14"/>
      <c r="WWR27" s="14"/>
      <c r="WWS27" s="14"/>
      <c r="WWT27" s="14"/>
      <c r="WWU27" s="14"/>
      <c r="WWV27" s="14"/>
      <c r="WWW27" s="14"/>
      <c r="WWX27" s="14"/>
      <c r="WWY27" s="14"/>
      <c r="WWZ27" s="14"/>
      <c r="WXA27" s="14"/>
      <c r="WXB27" s="14"/>
      <c r="WXC27" s="14"/>
      <c r="WXD27" s="14"/>
      <c r="WXE27" s="14"/>
      <c r="WXF27" s="14"/>
      <c r="WXG27" s="14"/>
      <c r="WXH27" s="14"/>
      <c r="WXI27" s="14"/>
      <c r="WXJ27" s="14"/>
      <c r="WXK27" s="14"/>
      <c r="WXL27" s="14"/>
      <c r="WXM27" s="14"/>
      <c r="WXN27" s="14"/>
      <c r="WXO27" s="14"/>
      <c r="WXP27" s="14"/>
      <c r="WXQ27" s="14"/>
      <c r="WXR27" s="14"/>
      <c r="WXS27" s="14"/>
      <c r="WXT27" s="14"/>
      <c r="WXU27" s="14"/>
      <c r="WXV27" s="14"/>
      <c r="WXW27" s="14"/>
      <c r="WXX27" s="14"/>
      <c r="WXY27" s="14"/>
      <c r="WXZ27" s="14"/>
      <c r="WYA27" s="14"/>
      <c r="WYB27" s="14"/>
      <c r="WYC27" s="14"/>
      <c r="WYD27" s="14"/>
      <c r="WYE27" s="14"/>
      <c r="WYF27" s="14"/>
      <c r="WYG27" s="14"/>
      <c r="WYH27" s="14"/>
      <c r="WYI27" s="14"/>
      <c r="WYJ27" s="14"/>
      <c r="WYK27" s="14"/>
      <c r="WYL27" s="14"/>
      <c r="WYM27" s="14"/>
      <c r="WYN27" s="14"/>
      <c r="WYO27" s="14"/>
      <c r="WYP27" s="14"/>
      <c r="WYQ27" s="14"/>
      <c r="WYR27" s="14"/>
      <c r="WYS27" s="14"/>
      <c r="WYT27" s="14"/>
      <c r="WYU27" s="14"/>
      <c r="WYV27" s="14"/>
      <c r="WYW27" s="14"/>
      <c r="WYX27" s="14"/>
      <c r="WYY27" s="14"/>
      <c r="WYZ27" s="14"/>
      <c r="WZA27" s="14"/>
      <c r="WZB27" s="14"/>
      <c r="WZC27" s="14"/>
      <c r="WZD27" s="14"/>
      <c r="WZE27" s="14"/>
      <c r="WZF27" s="14"/>
      <c r="WZG27" s="14"/>
      <c r="WZH27" s="14"/>
      <c r="WZI27" s="14"/>
      <c r="WZJ27" s="14"/>
      <c r="WZK27" s="14"/>
      <c r="WZL27" s="14"/>
      <c r="WZM27" s="14"/>
      <c r="WZN27" s="14"/>
      <c r="WZO27" s="14"/>
      <c r="WZP27" s="14"/>
      <c r="WZQ27" s="14"/>
      <c r="WZR27" s="14"/>
      <c r="WZS27" s="14"/>
      <c r="WZT27" s="14"/>
      <c r="WZU27" s="14"/>
      <c r="WZV27" s="14"/>
      <c r="WZW27" s="14"/>
      <c r="WZX27" s="14"/>
      <c r="WZY27" s="14"/>
      <c r="WZZ27" s="14"/>
      <c r="XAA27" s="14"/>
      <c r="XAB27" s="14"/>
      <c r="XAC27" s="14"/>
      <c r="XAD27" s="14"/>
      <c r="XAE27" s="14"/>
      <c r="XAF27" s="14"/>
      <c r="XAG27" s="14"/>
      <c r="XAH27" s="14"/>
      <c r="XAI27" s="14"/>
      <c r="XAJ27" s="14"/>
      <c r="XAK27" s="14"/>
      <c r="XAL27" s="14"/>
      <c r="XAM27" s="14"/>
      <c r="XAN27" s="14"/>
      <c r="XAO27" s="14"/>
      <c r="XAP27" s="14"/>
      <c r="XAQ27" s="14"/>
      <c r="XAR27" s="14"/>
      <c r="XAS27" s="14"/>
      <c r="XAT27" s="14"/>
      <c r="XAU27" s="14"/>
      <c r="XAV27" s="14"/>
      <c r="XAW27" s="14"/>
      <c r="XAX27" s="14"/>
      <c r="XAY27" s="14"/>
      <c r="XAZ27" s="14"/>
      <c r="XBA27" s="14"/>
      <c r="XBB27" s="14"/>
      <c r="XBC27" s="14"/>
      <c r="XBD27" s="14"/>
      <c r="XBE27" s="14"/>
      <c r="XBF27" s="14"/>
      <c r="XBG27" s="14"/>
      <c r="XBH27" s="14"/>
      <c r="XBI27" s="14"/>
      <c r="XBJ27" s="14"/>
      <c r="XBK27" s="14"/>
      <c r="XBL27" s="14"/>
      <c r="XBM27" s="14"/>
      <c r="XBN27" s="14"/>
      <c r="XBO27" s="14"/>
      <c r="XBP27" s="14"/>
      <c r="XBQ27" s="14"/>
      <c r="XBR27" s="14"/>
      <c r="XBS27" s="14"/>
      <c r="XBT27" s="14"/>
      <c r="XBU27" s="14"/>
      <c r="XBV27" s="14"/>
      <c r="XBW27" s="14"/>
      <c r="XBX27" s="14"/>
      <c r="XBY27" s="14"/>
      <c r="XBZ27" s="14"/>
      <c r="XCA27" s="14"/>
      <c r="XCB27" s="14"/>
      <c r="XCC27" s="14"/>
      <c r="XCD27" s="14"/>
      <c r="XCE27" s="14"/>
      <c r="XCF27" s="14"/>
      <c r="XCG27" s="14"/>
      <c r="XCH27" s="14"/>
      <c r="XCI27" s="14"/>
      <c r="XCJ27" s="14"/>
      <c r="XCK27" s="14"/>
      <c r="XCL27" s="14"/>
      <c r="XCM27" s="14"/>
      <c r="XCN27" s="14"/>
      <c r="XCO27" s="14"/>
      <c r="XCP27" s="14"/>
      <c r="XCQ27" s="14"/>
      <c r="XCR27" s="14"/>
      <c r="XCS27" s="14"/>
      <c r="XCT27" s="14"/>
      <c r="XCU27" s="14"/>
      <c r="XCV27" s="14"/>
      <c r="XCW27" s="14"/>
      <c r="XCX27" s="14"/>
      <c r="XCY27" s="14"/>
      <c r="XCZ27" s="14"/>
      <c r="XDA27" s="14"/>
      <c r="XDB27" s="14"/>
      <c r="XDC27" s="14"/>
      <c r="XDD27" s="14"/>
      <c r="XDE27" s="14"/>
      <c r="XDF27" s="14"/>
      <c r="XDG27" s="14"/>
      <c r="XDH27" s="14"/>
      <c r="XDI27" s="14"/>
      <c r="XDJ27" s="14"/>
      <c r="XDK27" s="14"/>
      <c r="XDL27" s="14"/>
      <c r="XDM27" s="14"/>
      <c r="XDN27" s="14"/>
      <c r="XDO27" s="14"/>
      <c r="XDP27" s="14"/>
      <c r="XDQ27" s="14"/>
      <c r="XDR27" s="14"/>
      <c r="XDS27" s="14"/>
      <c r="XDT27" s="14"/>
      <c r="XDU27" s="14"/>
      <c r="XDV27" s="14"/>
      <c r="XDW27" s="14"/>
      <c r="XDX27" s="14"/>
      <c r="XDY27" s="14"/>
      <c r="XDZ27" s="14"/>
      <c r="XEA27" s="14"/>
      <c r="XEB27" s="14"/>
      <c r="XEC27" s="14"/>
      <c r="XED27" s="14"/>
      <c r="XEE27" s="14"/>
      <c r="XEF27" s="14"/>
      <c r="XEG27" s="14"/>
      <c r="XEH27" s="14"/>
      <c r="XEI27" s="14"/>
      <c r="XEJ27" s="14"/>
      <c r="XEK27" s="14"/>
      <c r="XEL27" s="14"/>
      <c r="XEM27" s="14"/>
      <c r="XEN27" s="14"/>
      <c r="XEO27" s="14"/>
      <c r="XEP27" s="14"/>
      <c r="XEQ27" s="14"/>
      <c r="XER27" s="14"/>
      <c r="XES27" s="14"/>
      <c r="XET27" s="14"/>
      <c r="XEU27" s="14"/>
      <c r="XEV27" s="14"/>
      <c r="XEW27" s="14"/>
      <c r="XEX27" s="14"/>
      <c r="XEY27" s="14"/>
      <c r="XEZ27" s="14"/>
      <c r="XFA27" s="14"/>
      <c r="XFB27" s="14"/>
      <c r="XFC27" s="14"/>
      <c r="XFD27" s="14"/>
    </row>
    <row r="28" spans="2:16384" x14ac:dyDescent="0.3">
      <c r="B28" s="7" t="s">
        <v>494</v>
      </c>
      <c r="C28" s="36">
        <f>ABS(IFERROR((INDEX('Pivot Tables'!$B$33:$BF$33,1,MATCH('Unitized &amp; Other Statistics'!C$8,'Pivot Tables'!$B$32:$BF$32,0))+INDEX('Pivot Tables'!$B$34:$BF$34,1,MATCH('Unitized &amp; Other Statistics'!C$8,'Pivot Tables'!$B$32:$BF$32,0))+INDEX('Pivot Tables'!$B$35:$BF$35,1,MATCH('Unitized &amp; Other Statistics'!C$8,'Pivot Tables'!$B$32:$BF$32,0))+INDEX('Pivot Tables'!$B$36:$BF$36,1,MATCH('Unitized &amp; Other Statistics'!C$8,'Pivot Tables'!$B$32:$BF$32,0))+INDEX('Pivot Tables'!$B$42:$BF$42,1,MATCH('Unitized &amp; Other Statistics'!C$8,'Pivot Tables'!$B$32:$BF$32,0))+INDEX('Pivot Tables'!$B$43:$BF$43,1,MATCH('Unitized &amp; Other Statistics'!C$8,'Pivot Tables'!$B$32:$BF$32,0))+INDEX('Pivot Tables'!$B$44:$BF$44,1,MATCH('Unitized &amp; Other Statistics'!C$8,'Pivot Tables'!$B$32:$BF$32,0)))/INDEX('Pivot Tables'!$B$12:$BF$12,1,MATCH('Unitized &amp; Other Statistics'!C$8,'Pivot Tables'!$B$6:$BF$6,0)),""))</f>
        <v>127.38421896019661</v>
      </c>
      <c r="D28" s="36">
        <f>ABS(IFERROR((INDEX('Pivot Tables'!$B$33:$BF$33,1,MATCH('Unitized &amp; Other Statistics'!D$8,'Pivot Tables'!$B$32:$BF$32,0))+INDEX('Pivot Tables'!$B$34:$BF$34,1,MATCH('Unitized &amp; Other Statistics'!D$8,'Pivot Tables'!$B$32:$BF$32,0))+INDEX('Pivot Tables'!$B$35:$BF$35,1,MATCH('Unitized &amp; Other Statistics'!D$8,'Pivot Tables'!$B$32:$BF$32,0))+INDEX('Pivot Tables'!$B$36:$BF$36,1,MATCH('Unitized &amp; Other Statistics'!D$8,'Pivot Tables'!$B$32:$BF$32,0))+INDEX('Pivot Tables'!$B$42:$BF$42,1,MATCH('Unitized &amp; Other Statistics'!D$8,'Pivot Tables'!$B$32:$BF$32,0))+INDEX('Pivot Tables'!$B$43:$BF$43,1,MATCH('Unitized &amp; Other Statistics'!D$8,'Pivot Tables'!$B$32:$BF$32,0))+INDEX('Pivot Tables'!$B$44:$BF$44,1,MATCH('Unitized &amp; Other Statistics'!D$8,'Pivot Tables'!$B$32:$BF$32,0)))/INDEX('Pivot Tables'!$B$12:$BF$12,1,MATCH('Unitized &amp; Other Statistics'!D$8,'Pivot Tables'!$B$6:$BF$6,0)),""))</f>
        <v>363.25133311523683</v>
      </c>
      <c r="E28" s="36">
        <f>ABS(IFERROR((INDEX('Pivot Tables'!$B$33:$BF$33,1,MATCH('Unitized &amp; Other Statistics'!E$8,'Pivot Tables'!$B$32:$BF$32,0))+INDEX('Pivot Tables'!$B$34:$BF$34,1,MATCH('Unitized &amp; Other Statistics'!E$8,'Pivot Tables'!$B$32:$BF$32,0))+INDEX('Pivot Tables'!$B$35:$BF$35,1,MATCH('Unitized &amp; Other Statistics'!E$8,'Pivot Tables'!$B$32:$BF$32,0))+INDEX('Pivot Tables'!$B$36:$BF$36,1,MATCH('Unitized &amp; Other Statistics'!E$8,'Pivot Tables'!$B$32:$BF$32,0))+INDEX('Pivot Tables'!$B$42:$BF$42,1,MATCH('Unitized &amp; Other Statistics'!E$8,'Pivot Tables'!$B$32:$BF$32,0))+INDEX('Pivot Tables'!$B$43:$BF$43,1,MATCH('Unitized &amp; Other Statistics'!E$8,'Pivot Tables'!$B$32:$BF$32,0))+INDEX('Pivot Tables'!$B$44:$BF$44,1,MATCH('Unitized &amp; Other Statistics'!E$8,'Pivot Tables'!$B$32:$BF$32,0)))/INDEX('Pivot Tables'!$B$12:$BF$12,1,MATCH('Unitized &amp; Other Statistics'!E$8,'Pivot Tables'!$B$6:$BF$6,0)),""))</f>
        <v>121.97965410747378</v>
      </c>
      <c r="F28" s="36">
        <f>ABS(IFERROR((INDEX('Pivot Tables'!$B$33:$BF$33,1,MATCH('Unitized &amp; Other Statistics'!F$8,'Pivot Tables'!$B$32:$BF$32,0))+INDEX('Pivot Tables'!$B$34:$BF$34,1,MATCH('Unitized &amp; Other Statistics'!F$8,'Pivot Tables'!$B$32:$BF$32,0))+INDEX('Pivot Tables'!$B$35:$BF$35,1,MATCH('Unitized &amp; Other Statistics'!F$8,'Pivot Tables'!$B$32:$BF$32,0))+INDEX('Pivot Tables'!$B$36:$BF$36,1,MATCH('Unitized &amp; Other Statistics'!F$8,'Pivot Tables'!$B$32:$BF$32,0))+INDEX('Pivot Tables'!$B$42:$BF$42,1,MATCH('Unitized &amp; Other Statistics'!F$8,'Pivot Tables'!$B$32:$BF$32,0))+INDEX('Pivot Tables'!$B$43:$BF$43,1,MATCH('Unitized &amp; Other Statistics'!F$8,'Pivot Tables'!$B$32:$BF$32,0))+INDEX('Pivot Tables'!$B$44:$BF$44,1,MATCH('Unitized &amp; Other Statistics'!F$8,'Pivot Tables'!$B$32:$BF$32,0)))/INDEX('Pivot Tables'!$B$12:$BF$12,1,MATCH('Unitized &amp; Other Statistics'!F$8,'Pivot Tables'!$B$6:$BF$6,0)),""))</f>
        <v>100.63653555219365</v>
      </c>
      <c r="G28" s="36">
        <f>ABS(IFERROR((INDEX('Pivot Tables'!$B$33:$BF$33,1,MATCH('Unitized &amp; Other Statistics'!G$8,'Pivot Tables'!$B$32:$BF$32,0))+INDEX('Pivot Tables'!$B$34:$BF$34,1,MATCH('Unitized &amp; Other Statistics'!G$8,'Pivot Tables'!$B$32:$BF$32,0))+INDEX('Pivot Tables'!$B$35:$BF$35,1,MATCH('Unitized &amp; Other Statistics'!G$8,'Pivot Tables'!$B$32:$BF$32,0))+INDEX('Pivot Tables'!$B$36:$BF$36,1,MATCH('Unitized &amp; Other Statistics'!G$8,'Pivot Tables'!$B$32:$BF$32,0))+INDEX('Pivot Tables'!$B$42:$BF$42,1,MATCH('Unitized &amp; Other Statistics'!G$8,'Pivot Tables'!$B$32:$BF$32,0))+INDEX('Pivot Tables'!$B$43:$BF$43,1,MATCH('Unitized &amp; Other Statistics'!G$8,'Pivot Tables'!$B$32:$BF$32,0))+INDEX('Pivot Tables'!$B$44:$BF$44,1,MATCH('Unitized &amp; Other Statistics'!G$8,'Pivot Tables'!$B$32:$BF$32,0)))/INDEX('Pivot Tables'!$B$12:$BF$12,1,MATCH('Unitized &amp; Other Statistics'!G$8,'Pivot Tables'!$B$6:$BF$6,0)),""))</f>
        <v>72.286035796907328</v>
      </c>
      <c r="H28" s="36">
        <f>ABS(IFERROR((INDEX('Pivot Tables'!$B$33:$BF$33,1,MATCH('Unitized &amp; Other Statistics'!H$8,'Pivot Tables'!$B$32:$BF$32,0))+INDEX('Pivot Tables'!$B$34:$BF$34,1,MATCH('Unitized &amp; Other Statistics'!H$8,'Pivot Tables'!$B$32:$BF$32,0))+INDEX('Pivot Tables'!$B$35:$BF$35,1,MATCH('Unitized &amp; Other Statistics'!H$8,'Pivot Tables'!$B$32:$BF$32,0))+INDEX('Pivot Tables'!$B$36:$BF$36,1,MATCH('Unitized &amp; Other Statistics'!H$8,'Pivot Tables'!$B$32:$BF$32,0))+INDEX('Pivot Tables'!$B$42:$BF$42,1,MATCH('Unitized &amp; Other Statistics'!H$8,'Pivot Tables'!$B$32:$BF$32,0))+INDEX('Pivot Tables'!$B$43:$BF$43,1,MATCH('Unitized &amp; Other Statistics'!H$8,'Pivot Tables'!$B$32:$BF$32,0))+INDEX('Pivot Tables'!$B$44:$BF$44,1,MATCH('Unitized &amp; Other Statistics'!H$8,'Pivot Tables'!$B$32:$BF$32,0)))/INDEX('Pivot Tables'!$B$12:$BF$12,1,MATCH('Unitized &amp; Other Statistics'!H$8,'Pivot Tables'!$B$6:$BF$6,0)),""))</f>
        <v>53.975478601146314</v>
      </c>
      <c r="I28" s="36">
        <f>ABS(IFERROR((INDEX('Pivot Tables'!$B$33:$BF$33,1,MATCH('Unitized &amp; Other Statistics'!I$8,'Pivot Tables'!$B$32:$BF$32,0))+INDEX('Pivot Tables'!$B$34:$BF$34,1,MATCH('Unitized &amp; Other Statistics'!I$8,'Pivot Tables'!$B$32:$BF$32,0))+INDEX('Pivot Tables'!$B$35:$BF$35,1,MATCH('Unitized &amp; Other Statistics'!I$8,'Pivot Tables'!$B$32:$BF$32,0))+INDEX('Pivot Tables'!$B$36:$BF$36,1,MATCH('Unitized &amp; Other Statistics'!I$8,'Pivot Tables'!$B$32:$BF$32,0))+INDEX('Pivot Tables'!$B$42:$BF$42,1,MATCH('Unitized &amp; Other Statistics'!I$8,'Pivot Tables'!$B$32:$BF$32,0))+INDEX('Pivot Tables'!$B$43:$BF$43,1,MATCH('Unitized &amp; Other Statistics'!I$8,'Pivot Tables'!$B$32:$BF$32,0))+INDEX('Pivot Tables'!$B$44:$BF$44,1,MATCH('Unitized &amp; Other Statistics'!I$8,'Pivot Tables'!$B$32:$BF$32,0)))/INDEX('Pivot Tables'!$B$12:$BF$12,1,MATCH('Unitized &amp; Other Statistics'!I$8,'Pivot Tables'!$B$6:$BF$6,0)),""))</f>
        <v>78.413207949136208</v>
      </c>
      <c r="J28" s="36">
        <f>ABS(IFERROR((INDEX('Pivot Tables'!$B$33:$BF$33,1,MATCH('Unitized &amp; Other Statistics'!J$8,'Pivot Tables'!$B$32:$BF$32,0))+INDEX('Pivot Tables'!$B$34:$BF$34,1,MATCH('Unitized &amp; Other Statistics'!J$8,'Pivot Tables'!$B$32:$BF$32,0))+INDEX('Pivot Tables'!$B$35:$BF$35,1,MATCH('Unitized &amp; Other Statistics'!J$8,'Pivot Tables'!$B$32:$BF$32,0))+INDEX('Pivot Tables'!$B$36:$BF$36,1,MATCH('Unitized &amp; Other Statistics'!J$8,'Pivot Tables'!$B$32:$BF$32,0))+INDEX('Pivot Tables'!$B$42:$BF$42,1,MATCH('Unitized &amp; Other Statistics'!J$8,'Pivot Tables'!$B$32:$BF$32,0))+INDEX('Pivot Tables'!$B$43:$BF$43,1,MATCH('Unitized &amp; Other Statistics'!J$8,'Pivot Tables'!$B$32:$BF$32,0))+INDEX('Pivot Tables'!$B$44:$BF$44,1,MATCH('Unitized &amp; Other Statistics'!J$8,'Pivot Tables'!$B$32:$BF$32,0)))/INDEX('Pivot Tables'!$B$12:$BF$12,1,MATCH('Unitized &amp; Other Statistics'!J$8,'Pivot Tables'!$B$6:$BF$6,0)),""))</f>
        <v>84.151503046716016</v>
      </c>
      <c r="K28" s="36">
        <f>ABS(IFERROR((INDEX('Pivot Tables'!$B$33:$BF$33,1,MATCH('Unitized &amp; Other Statistics'!K$8,'Pivot Tables'!$B$32:$BF$32,0))+INDEX('Pivot Tables'!$B$34:$BF$34,1,MATCH('Unitized &amp; Other Statistics'!K$8,'Pivot Tables'!$B$32:$BF$32,0))+INDEX('Pivot Tables'!$B$35:$BF$35,1,MATCH('Unitized &amp; Other Statistics'!K$8,'Pivot Tables'!$B$32:$BF$32,0))+INDEX('Pivot Tables'!$B$36:$BF$36,1,MATCH('Unitized &amp; Other Statistics'!K$8,'Pivot Tables'!$B$32:$BF$32,0))+INDEX('Pivot Tables'!$B$42:$BF$42,1,MATCH('Unitized &amp; Other Statistics'!K$8,'Pivot Tables'!$B$32:$BF$32,0))+INDEX('Pivot Tables'!$B$43:$BF$43,1,MATCH('Unitized &amp; Other Statistics'!K$8,'Pivot Tables'!$B$32:$BF$32,0))+INDEX('Pivot Tables'!$B$44:$BF$44,1,MATCH('Unitized &amp; Other Statistics'!K$8,'Pivot Tables'!$B$32:$BF$32,0)))/INDEX('Pivot Tables'!$B$12:$BF$12,1,MATCH('Unitized &amp; Other Statistics'!K$8,'Pivot Tables'!$B$6:$BF$6,0)),""))</f>
        <v>151.46258986928083</v>
      </c>
      <c r="L28" s="36">
        <f>ABS(IFERROR((INDEX('Pivot Tables'!$B$33:$BF$33,1,MATCH('Unitized &amp; Other Statistics'!L$8,'Pivot Tables'!$B$32:$BF$32,0))+INDEX('Pivot Tables'!$B$34:$BF$34,1,MATCH('Unitized &amp; Other Statistics'!L$8,'Pivot Tables'!$B$32:$BF$32,0))+INDEX('Pivot Tables'!$B$35:$BF$35,1,MATCH('Unitized &amp; Other Statistics'!L$8,'Pivot Tables'!$B$32:$BF$32,0))+INDEX('Pivot Tables'!$B$36:$BF$36,1,MATCH('Unitized &amp; Other Statistics'!L$8,'Pivot Tables'!$B$32:$BF$32,0))+INDEX('Pivot Tables'!$B$42:$BF$42,1,MATCH('Unitized &amp; Other Statistics'!L$8,'Pivot Tables'!$B$32:$BF$32,0))+INDEX('Pivot Tables'!$B$43:$BF$43,1,MATCH('Unitized &amp; Other Statistics'!L$8,'Pivot Tables'!$B$32:$BF$32,0))+INDEX('Pivot Tables'!$B$44:$BF$44,1,MATCH('Unitized &amp; Other Statistics'!L$8,'Pivot Tables'!$B$32:$BF$32,0)))/INDEX('Pivot Tables'!$B$12:$BF$12,1,MATCH('Unitized &amp; Other Statistics'!L$8,'Pivot Tables'!$B$6:$BF$6,0)),""))</f>
        <v>125.51851533742315</v>
      </c>
      <c r="M28" s="36">
        <f>ABS(IFERROR((INDEX('Pivot Tables'!$B$33:$BF$33,1,MATCH('Unitized &amp; Other Statistics'!M$8,'Pivot Tables'!$B$32:$BF$32,0))+INDEX('Pivot Tables'!$B$34:$BF$34,1,MATCH('Unitized &amp; Other Statistics'!M$8,'Pivot Tables'!$B$32:$BF$32,0))+INDEX('Pivot Tables'!$B$35:$BF$35,1,MATCH('Unitized &amp; Other Statistics'!M$8,'Pivot Tables'!$B$32:$BF$32,0))+INDEX('Pivot Tables'!$B$36:$BF$36,1,MATCH('Unitized &amp; Other Statistics'!M$8,'Pivot Tables'!$B$32:$BF$32,0))+INDEX('Pivot Tables'!$B$42:$BF$42,1,MATCH('Unitized &amp; Other Statistics'!M$8,'Pivot Tables'!$B$32:$BF$32,0))+INDEX('Pivot Tables'!$B$43:$BF$43,1,MATCH('Unitized &amp; Other Statistics'!M$8,'Pivot Tables'!$B$32:$BF$32,0))+INDEX('Pivot Tables'!$B$44:$BF$44,1,MATCH('Unitized &amp; Other Statistics'!M$8,'Pivot Tables'!$B$32:$BF$32,0)))/INDEX('Pivot Tables'!$B$12:$BF$12,1,MATCH('Unitized &amp; Other Statistics'!M$8,'Pivot Tables'!$B$6:$BF$6,0)),""))</f>
        <v>80.161865183246192</v>
      </c>
      <c r="N28" s="36">
        <f>ABS(IFERROR((INDEX('Pivot Tables'!$B$33:$BF$33,1,MATCH('Unitized &amp; Other Statistics'!N$8,'Pivot Tables'!$B$32:$BF$32,0))+INDEX('Pivot Tables'!$B$34:$BF$34,1,MATCH('Unitized &amp; Other Statistics'!N$8,'Pivot Tables'!$B$32:$BF$32,0))+INDEX('Pivot Tables'!$B$35:$BF$35,1,MATCH('Unitized &amp; Other Statistics'!N$8,'Pivot Tables'!$B$32:$BF$32,0))+INDEX('Pivot Tables'!$B$36:$BF$36,1,MATCH('Unitized &amp; Other Statistics'!N$8,'Pivot Tables'!$B$32:$BF$32,0))+INDEX('Pivot Tables'!$B$42:$BF$42,1,MATCH('Unitized &amp; Other Statistics'!N$8,'Pivot Tables'!$B$32:$BF$32,0))+INDEX('Pivot Tables'!$B$43:$BF$43,1,MATCH('Unitized &amp; Other Statistics'!N$8,'Pivot Tables'!$B$32:$BF$32,0))+INDEX('Pivot Tables'!$B$44:$BF$44,1,MATCH('Unitized &amp; Other Statistics'!N$8,'Pivot Tables'!$B$32:$BF$32,0)))/INDEX('Pivot Tables'!$B$12:$BF$12,1,MATCH('Unitized &amp; Other Statistics'!N$8,'Pivot Tables'!$B$6:$BF$6,0)),""))</f>
        <v>107.63487170968278</v>
      </c>
      <c r="O28" s="36">
        <f>ABS(IFERROR((INDEX('Pivot Tables'!$B$33:$BF$33,1,MATCH('Unitized &amp; Other Statistics'!O$8,'Pivot Tables'!$B$32:$BF$32,0))+INDEX('Pivot Tables'!$B$34:$BF$34,1,MATCH('Unitized &amp; Other Statistics'!O$8,'Pivot Tables'!$B$32:$BF$32,0))+INDEX('Pivot Tables'!$B$35:$BF$35,1,MATCH('Unitized &amp; Other Statistics'!O$8,'Pivot Tables'!$B$32:$BF$32,0))+INDEX('Pivot Tables'!$B$36:$BF$36,1,MATCH('Unitized &amp; Other Statistics'!O$8,'Pivot Tables'!$B$32:$BF$32,0))+INDEX('Pivot Tables'!$B$42:$BF$42,1,MATCH('Unitized &amp; Other Statistics'!O$8,'Pivot Tables'!$B$32:$BF$32,0))+INDEX('Pivot Tables'!$B$43:$BF$43,1,MATCH('Unitized &amp; Other Statistics'!O$8,'Pivot Tables'!$B$32:$BF$32,0))+INDEX('Pivot Tables'!$B$44:$BF$44,1,MATCH('Unitized &amp; Other Statistics'!O$8,'Pivot Tables'!$B$32:$BF$32,0)))/INDEX('Pivot Tables'!$B$12:$BF$12,1,MATCH('Unitized &amp; Other Statistics'!O$8,'Pivot Tables'!$B$6:$BF$6,0)),""))</f>
        <v>89.791747393427954</v>
      </c>
      <c r="P28" s="36">
        <f>ABS(IFERROR((INDEX('Pivot Tables'!$B$33:$BF$33,1,MATCH('Unitized &amp; Other Statistics'!P$8,'Pivot Tables'!$B$32:$BF$32,0))+INDEX('Pivot Tables'!$B$34:$BF$34,1,MATCH('Unitized &amp; Other Statistics'!P$8,'Pivot Tables'!$B$32:$BF$32,0))+INDEX('Pivot Tables'!$B$35:$BF$35,1,MATCH('Unitized &amp; Other Statistics'!P$8,'Pivot Tables'!$B$32:$BF$32,0))+INDEX('Pivot Tables'!$B$36:$BF$36,1,MATCH('Unitized &amp; Other Statistics'!P$8,'Pivot Tables'!$B$32:$BF$32,0))+INDEX('Pivot Tables'!$B$42:$BF$42,1,MATCH('Unitized &amp; Other Statistics'!P$8,'Pivot Tables'!$B$32:$BF$32,0))+INDEX('Pivot Tables'!$B$43:$BF$43,1,MATCH('Unitized &amp; Other Statistics'!P$8,'Pivot Tables'!$B$32:$BF$32,0))+INDEX('Pivot Tables'!$B$44:$BF$44,1,MATCH('Unitized &amp; Other Statistics'!P$8,'Pivot Tables'!$B$32:$BF$32,0)))/INDEX('Pivot Tables'!$B$12:$BF$12,1,MATCH('Unitized &amp; Other Statistics'!P$8,'Pivot Tables'!$B$6:$BF$6,0)),""))</f>
        <v>91.467755540019766</v>
      </c>
      <c r="Q28" s="36">
        <f>ABS(IFERROR((INDEX('Pivot Tables'!$B$33:$BF$33,1,MATCH('Unitized &amp; Other Statistics'!Q$8,'Pivot Tables'!$B$32:$BF$32,0))+INDEX('Pivot Tables'!$B$34:$BF$34,1,MATCH('Unitized &amp; Other Statistics'!Q$8,'Pivot Tables'!$B$32:$BF$32,0))+INDEX('Pivot Tables'!$B$35:$BF$35,1,MATCH('Unitized &amp; Other Statistics'!Q$8,'Pivot Tables'!$B$32:$BF$32,0))+INDEX('Pivot Tables'!$B$36:$BF$36,1,MATCH('Unitized &amp; Other Statistics'!Q$8,'Pivot Tables'!$B$32:$BF$32,0))+INDEX('Pivot Tables'!$B$42:$BF$42,1,MATCH('Unitized &amp; Other Statistics'!Q$8,'Pivot Tables'!$B$32:$BF$32,0))+INDEX('Pivot Tables'!$B$43:$BF$43,1,MATCH('Unitized &amp; Other Statistics'!Q$8,'Pivot Tables'!$B$32:$BF$32,0))+INDEX('Pivot Tables'!$B$44:$BF$44,1,MATCH('Unitized &amp; Other Statistics'!Q$8,'Pivot Tables'!$B$32:$BF$32,0)))/INDEX('Pivot Tables'!$B$12:$BF$12,1,MATCH('Unitized &amp; Other Statistics'!Q$8,'Pivot Tables'!$B$6:$BF$6,0)),""))</f>
        <v>117.59821425416284</v>
      </c>
      <c r="R28" s="36">
        <f>ABS(IFERROR((INDEX('Pivot Tables'!$B$33:$BF$33,1,MATCH('Unitized &amp; Other Statistics'!R$8,'Pivot Tables'!$B$32:$BF$32,0))+INDEX('Pivot Tables'!$B$34:$BF$34,1,MATCH('Unitized &amp; Other Statistics'!R$8,'Pivot Tables'!$B$32:$BF$32,0))+INDEX('Pivot Tables'!$B$35:$BF$35,1,MATCH('Unitized &amp; Other Statistics'!R$8,'Pivot Tables'!$B$32:$BF$32,0))+INDEX('Pivot Tables'!$B$36:$BF$36,1,MATCH('Unitized &amp; Other Statistics'!R$8,'Pivot Tables'!$B$32:$BF$32,0))+INDEX('Pivot Tables'!$B$42:$BF$42,1,MATCH('Unitized &amp; Other Statistics'!R$8,'Pivot Tables'!$B$32:$BF$32,0))+INDEX('Pivot Tables'!$B$43:$BF$43,1,MATCH('Unitized &amp; Other Statistics'!R$8,'Pivot Tables'!$B$32:$BF$32,0))+INDEX('Pivot Tables'!$B$44:$BF$44,1,MATCH('Unitized &amp; Other Statistics'!R$8,'Pivot Tables'!$B$32:$BF$32,0)))/INDEX('Pivot Tables'!$B$12:$BF$12,1,MATCH('Unitized &amp; Other Statistics'!R$8,'Pivot Tables'!$B$6:$BF$6,0)),""))</f>
        <v>12.934461996213029</v>
      </c>
      <c r="S28" s="36">
        <f>ABS(IFERROR((INDEX('Pivot Tables'!$B$33:$BF$33,1,MATCH('Unitized &amp; Other Statistics'!S$8,'Pivot Tables'!$B$32:$BF$32,0))+INDEX('Pivot Tables'!$B$34:$BF$34,1,MATCH('Unitized &amp; Other Statistics'!S$8,'Pivot Tables'!$B$32:$BF$32,0))+INDEX('Pivot Tables'!$B$35:$BF$35,1,MATCH('Unitized &amp; Other Statistics'!S$8,'Pivot Tables'!$B$32:$BF$32,0))+INDEX('Pivot Tables'!$B$36:$BF$36,1,MATCH('Unitized &amp; Other Statistics'!S$8,'Pivot Tables'!$B$32:$BF$32,0))+INDEX('Pivot Tables'!$B$42:$BF$42,1,MATCH('Unitized &amp; Other Statistics'!S$8,'Pivot Tables'!$B$32:$BF$32,0))+INDEX('Pivot Tables'!$B$43:$BF$43,1,MATCH('Unitized &amp; Other Statistics'!S$8,'Pivot Tables'!$B$32:$BF$32,0))+INDEX('Pivot Tables'!$B$44:$BF$44,1,MATCH('Unitized &amp; Other Statistics'!S$8,'Pivot Tables'!$B$32:$BF$32,0)))/INDEX('Pivot Tables'!$B$12:$BF$12,1,MATCH('Unitized &amp; Other Statistics'!S$8,'Pivot Tables'!$B$6:$BF$6,0)),""))</f>
        <v>76.144438188188218</v>
      </c>
      <c r="T28" s="36">
        <f>ABS(IFERROR((INDEX('Pivot Tables'!$B$33:$BF$33,1,MATCH('Unitized &amp; Other Statistics'!T$8,'Pivot Tables'!$B$32:$BF$32,0))+INDEX('Pivot Tables'!$B$34:$BF$34,1,MATCH('Unitized &amp; Other Statistics'!T$8,'Pivot Tables'!$B$32:$BF$32,0))+INDEX('Pivot Tables'!$B$35:$BF$35,1,MATCH('Unitized &amp; Other Statistics'!T$8,'Pivot Tables'!$B$32:$BF$32,0))+INDEX('Pivot Tables'!$B$36:$BF$36,1,MATCH('Unitized &amp; Other Statistics'!T$8,'Pivot Tables'!$B$32:$BF$32,0))+INDEX('Pivot Tables'!$B$42:$BF$42,1,MATCH('Unitized &amp; Other Statistics'!T$8,'Pivot Tables'!$B$32:$BF$32,0))+INDEX('Pivot Tables'!$B$43:$BF$43,1,MATCH('Unitized &amp; Other Statistics'!T$8,'Pivot Tables'!$B$32:$BF$32,0))+INDEX('Pivot Tables'!$B$44:$BF$44,1,MATCH('Unitized &amp; Other Statistics'!T$8,'Pivot Tables'!$B$32:$BF$32,0)))/INDEX('Pivot Tables'!$B$12:$BF$12,1,MATCH('Unitized &amp; Other Statistics'!T$8,'Pivot Tables'!$B$6:$BF$6,0)),""))</f>
        <v>477.78939665471921</v>
      </c>
      <c r="U28" s="36">
        <f>ABS(IFERROR((INDEX('Pivot Tables'!$B$33:$BF$33,1,MATCH('Unitized &amp; Other Statistics'!U$8,'Pivot Tables'!$B$32:$BF$32,0))+INDEX('Pivot Tables'!$B$34:$BF$34,1,MATCH('Unitized &amp; Other Statistics'!U$8,'Pivot Tables'!$B$32:$BF$32,0))+INDEX('Pivot Tables'!$B$35:$BF$35,1,MATCH('Unitized &amp; Other Statistics'!U$8,'Pivot Tables'!$B$32:$BF$32,0))+INDEX('Pivot Tables'!$B$36:$BF$36,1,MATCH('Unitized &amp; Other Statistics'!U$8,'Pivot Tables'!$B$32:$BF$32,0))+INDEX('Pivot Tables'!$B$42:$BF$42,1,MATCH('Unitized &amp; Other Statistics'!U$8,'Pivot Tables'!$B$32:$BF$32,0))+INDEX('Pivot Tables'!$B$43:$BF$43,1,MATCH('Unitized &amp; Other Statistics'!U$8,'Pivot Tables'!$B$32:$BF$32,0))+INDEX('Pivot Tables'!$B$44:$BF$44,1,MATCH('Unitized &amp; Other Statistics'!U$8,'Pivot Tables'!$B$32:$BF$32,0)))/INDEX('Pivot Tables'!$B$12:$BF$12,1,MATCH('Unitized &amp; Other Statistics'!U$8,'Pivot Tables'!$B$6:$BF$6,0)),""))</f>
        <v>81.543141988092174</v>
      </c>
      <c r="V28" s="36">
        <f>ABS(IFERROR((INDEX('Pivot Tables'!$B$33:$BF$33,1,MATCH('Unitized &amp; Other Statistics'!V$8,'Pivot Tables'!$B$32:$BF$32,0))+INDEX('Pivot Tables'!$B$34:$BF$34,1,MATCH('Unitized &amp; Other Statistics'!V$8,'Pivot Tables'!$B$32:$BF$32,0))+INDEX('Pivot Tables'!$B$35:$BF$35,1,MATCH('Unitized &amp; Other Statistics'!V$8,'Pivot Tables'!$B$32:$BF$32,0))+INDEX('Pivot Tables'!$B$36:$BF$36,1,MATCH('Unitized &amp; Other Statistics'!V$8,'Pivot Tables'!$B$32:$BF$32,0))+INDEX('Pivot Tables'!$B$42:$BF$42,1,MATCH('Unitized &amp; Other Statistics'!V$8,'Pivot Tables'!$B$32:$BF$32,0))+INDEX('Pivot Tables'!$B$43:$BF$43,1,MATCH('Unitized &amp; Other Statistics'!V$8,'Pivot Tables'!$B$32:$BF$32,0))+INDEX('Pivot Tables'!$B$44:$BF$44,1,MATCH('Unitized &amp; Other Statistics'!V$8,'Pivot Tables'!$B$32:$BF$32,0)))/INDEX('Pivot Tables'!$B$12:$BF$12,1,MATCH('Unitized &amp; Other Statistics'!V$8,'Pivot Tables'!$B$6:$BF$6,0)),""))</f>
        <v>142.16879359138179</v>
      </c>
      <c r="W28" s="36">
        <f>ABS(IFERROR((INDEX('Pivot Tables'!$B$33:$BF$33,1,MATCH('Unitized &amp; Other Statistics'!W$8,'Pivot Tables'!$B$32:$BF$32,0))+INDEX('Pivot Tables'!$B$34:$BF$34,1,MATCH('Unitized &amp; Other Statistics'!W$8,'Pivot Tables'!$B$32:$BF$32,0))+INDEX('Pivot Tables'!$B$35:$BF$35,1,MATCH('Unitized &amp; Other Statistics'!W$8,'Pivot Tables'!$B$32:$BF$32,0))+INDEX('Pivot Tables'!$B$36:$BF$36,1,MATCH('Unitized &amp; Other Statistics'!W$8,'Pivot Tables'!$B$32:$BF$32,0))+INDEX('Pivot Tables'!$B$42:$BF$42,1,MATCH('Unitized &amp; Other Statistics'!W$8,'Pivot Tables'!$B$32:$BF$32,0))+INDEX('Pivot Tables'!$B$43:$BF$43,1,MATCH('Unitized &amp; Other Statistics'!W$8,'Pivot Tables'!$B$32:$BF$32,0))+INDEX('Pivot Tables'!$B$44:$BF$44,1,MATCH('Unitized &amp; Other Statistics'!W$8,'Pivot Tables'!$B$32:$BF$32,0)))/INDEX('Pivot Tables'!$B$12:$BF$12,1,MATCH('Unitized &amp; Other Statistics'!W$8,'Pivot Tables'!$B$6:$BF$6,0)),""))</f>
        <v>37.532083444771132</v>
      </c>
      <c r="X28" s="36">
        <f>ABS(IFERROR((INDEX('Pivot Tables'!$B$33:$BF$33,1,MATCH('Unitized &amp; Other Statistics'!X$8,'Pivot Tables'!$B$32:$BF$32,0))+INDEX('Pivot Tables'!$B$34:$BF$34,1,MATCH('Unitized &amp; Other Statistics'!X$8,'Pivot Tables'!$B$32:$BF$32,0))+INDEX('Pivot Tables'!$B$35:$BF$35,1,MATCH('Unitized &amp; Other Statistics'!X$8,'Pivot Tables'!$B$32:$BF$32,0))+INDEX('Pivot Tables'!$B$36:$BF$36,1,MATCH('Unitized &amp; Other Statistics'!X$8,'Pivot Tables'!$B$32:$BF$32,0))+INDEX('Pivot Tables'!$B$42:$BF$42,1,MATCH('Unitized &amp; Other Statistics'!X$8,'Pivot Tables'!$B$32:$BF$32,0))+INDEX('Pivot Tables'!$B$43:$BF$43,1,MATCH('Unitized &amp; Other Statistics'!X$8,'Pivot Tables'!$B$32:$BF$32,0))+INDEX('Pivot Tables'!$B$44:$BF$44,1,MATCH('Unitized &amp; Other Statistics'!X$8,'Pivot Tables'!$B$32:$BF$32,0)))/INDEX('Pivot Tables'!$B$12:$BF$12,1,MATCH('Unitized &amp; Other Statistics'!X$8,'Pivot Tables'!$B$6:$BF$6,0)),""))</f>
        <v>66.2826589365921</v>
      </c>
      <c r="Y28" s="36">
        <f>ABS(IFERROR((INDEX('Pivot Tables'!$B$33:$BF$33,1,MATCH('Unitized &amp; Other Statistics'!Y$8,'Pivot Tables'!$B$32:$BF$32,0))+INDEX('Pivot Tables'!$B$34:$BF$34,1,MATCH('Unitized &amp; Other Statistics'!Y$8,'Pivot Tables'!$B$32:$BF$32,0))+INDEX('Pivot Tables'!$B$35:$BF$35,1,MATCH('Unitized &amp; Other Statistics'!Y$8,'Pivot Tables'!$B$32:$BF$32,0))+INDEX('Pivot Tables'!$B$36:$BF$36,1,MATCH('Unitized &amp; Other Statistics'!Y$8,'Pivot Tables'!$B$32:$BF$32,0))+INDEX('Pivot Tables'!$B$42:$BF$42,1,MATCH('Unitized &amp; Other Statistics'!Y$8,'Pivot Tables'!$B$32:$BF$32,0))+INDEX('Pivot Tables'!$B$43:$BF$43,1,MATCH('Unitized &amp; Other Statistics'!Y$8,'Pivot Tables'!$B$32:$BF$32,0))+INDEX('Pivot Tables'!$B$44:$BF$44,1,MATCH('Unitized &amp; Other Statistics'!Y$8,'Pivot Tables'!$B$32:$BF$32,0)))/INDEX('Pivot Tables'!$B$12:$BF$12,1,MATCH('Unitized &amp; Other Statistics'!Y$8,'Pivot Tables'!$B$6:$BF$6,0)),""))</f>
        <v>76.973131687589543</v>
      </c>
      <c r="Z28" s="36">
        <f>ABS(IFERROR((INDEX('Pivot Tables'!$B$33:$BF$33,1,MATCH('Unitized &amp; Other Statistics'!Z$8,'Pivot Tables'!$B$32:$BF$32,0))+INDEX('Pivot Tables'!$B$34:$BF$34,1,MATCH('Unitized &amp; Other Statistics'!Z$8,'Pivot Tables'!$B$32:$BF$32,0))+INDEX('Pivot Tables'!$B$35:$BF$35,1,MATCH('Unitized &amp; Other Statistics'!Z$8,'Pivot Tables'!$B$32:$BF$32,0))+INDEX('Pivot Tables'!$B$36:$BF$36,1,MATCH('Unitized &amp; Other Statistics'!Z$8,'Pivot Tables'!$B$32:$BF$32,0))+INDEX('Pivot Tables'!$B$42:$BF$42,1,MATCH('Unitized &amp; Other Statistics'!Z$8,'Pivot Tables'!$B$32:$BF$32,0))+INDEX('Pivot Tables'!$B$43:$BF$43,1,MATCH('Unitized &amp; Other Statistics'!Z$8,'Pivot Tables'!$B$32:$BF$32,0))+INDEX('Pivot Tables'!$B$44:$BF$44,1,MATCH('Unitized &amp; Other Statistics'!Z$8,'Pivot Tables'!$B$32:$BF$32,0)))/INDEX('Pivot Tables'!$B$12:$BF$12,1,MATCH('Unitized &amp; Other Statistics'!Z$8,'Pivot Tables'!$B$6:$BF$6,0)),""))</f>
        <v>278.91100170621849</v>
      </c>
      <c r="AA28" s="36">
        <f>ABS(IFERROR((INDEX('Pivot Tables'!$B$33:$BF$33,1,MATCH('Unitized &amp; Other Statistics'!AA$8,'Pivot Tables'!$B$32:$BF$32,0))+INDEX('Pivot Tables'!$B$34:$BF$34,1,MATCH('Unitized &amp; Other Statistics'!AA$8,'Pivot Tables'!$B$32:$BF$32,0))+INDEX('Pivot Tables'!$B$35:$BF$35,1,MATCH('Unitized &amp; Other Statistics'!AA$8,'Pivot Tables'!$B$32:$BF$32,0))+INDEX('Pivot Tables'!$B$36:$BF$36,1,MATCH('Unitized &amp; Other Statistics'!AA$8,'Pivot Tables'!$B$32:$BF$32,0))+INDEX('Pivot Tables'!$B$42:$BF$42,1,MATCH('Unitized &amp; Other Statistics'!AA$8,'Pivot Tables'!$B$32:$BF$32,0))+INDEX('Pivot Tables'!$B$43:$BF$43,1,MATCH('Unitized &amp; Other Statistics'!AA$8,'Pivot Tables'!$B$32:$BF$32,0))+INDEX('Pivot Tables'!$B$44:$BF$44,1,MATCH('Unitized &amp; Other Statistics'!AA$8,'Pivot Tables'!$B$32:$BF$32,0)))/INDEX('Pivot Tables'!$B$12:$BF$12,1,MATCH('Unitized &amp; Other Statistics'!AA$8,'Pivot Tables'!$B$6:$BF$6,0)),""))</f>
        <v>74.768099447514004</v>
      </c>
      <c r="AB28" s="36">
        <f>ABS(IFERROR((INDEX('Pivot Tables'!$B$33:$BF$33,1,MATCH('Unitized &amp; Other Statistics'!AB$8,'Pivot Tables'!$B$32:$BF$32,0))+INDEX('Pivot Tables'!$B$34:$BF$34,1,MATCH('Unitized &amp; Other Statistics'!AB$8,'Pivot Tables'!$B$32:$BF$32,0))+INDEX('Pivot Tables'!$B$35:$BF$35,1,MATCH('Unitized &amp; Other Statistics'!AB$8,'Pivot Tables'!$B$32:$BF$32,0))+INDEX('Pivot Tables'!$B$36:$BF$36,1,MATCH('Unitized &amp; Other Statistics'!AB$8,'Pivot Tables'!$B$32:$BF$32,0))+INDEX('Pivot Tables'!$B$42:$BF$42,1,MATCH('Unitized &amp; Other Statistics'!AB$8,'Pivot Tables'!$B$32:$BF$32,0))+INDEX('Pivot Tables'!$B$43:$BF$43,1,MATCH('Unitized &amp; Other Statistics'!AB$8,'Pivot Tables'!$B$32:$BF$32,0))+INDEX('Pivot Tables'!$B$44:$BF$44,1,MATCH('Unitized &amp; Other Statistics'!AB$8,'Pivot Tables'!$B$32:$BF$32,0)))/INDEX('Pivot Tables'!$B$12:$BF$12,1,MATCH('Unitized &amp; Other Statistics'!AB$8,'Pivot Tables'!$B$6:$BF$6,0)),""))</f>
        <v>24.774267616785359</v>
      </c>
      <c r="AC28" s="36">
        <f>ABS(IFERROR((INDEX('Pivot Tables'!$B$33:$BF$33,1,MATCH('Unitized &amp; Other Statistics'!AC$8,'Pivot Tables'!$B$32:$BF$32,0))+INDEX('Pivot Tables'!$B$34:$BF$34,1,MATCH('Unitized &amp; Other Statistics'!AC$8,'Pivot Tables'!$B$32:$BF$32,0))+INDEX('Pivot Tables'!$B$35:$BF$35,1,MATCH('Unitized &amp; Other Statistics'!AC$8,'Pivot Tables'!$B$32:$BF$32,0))+INDEX('Pivot Tables'!$B$36:$BF$36,1,MATCH('Unitized &amp; Other Statistics'!AC$8,'Pivot Tables'!$B$32:$BF$32,0))+INDEX('Pivot Tables'!$B$42:$BF$42,1,MATCH('Unitized &amp; Other Statistics'!AC$8,'Pivot Tables'!$B$32:$BF$32,0))+INDEX('Pivot Tables'!$B$43:$BF$43,1,MATCH('Unitized &amp; Other Statistics'!AC$8,'Pivot Tables'!$B$32:$BF$32,0))+INDEX('Pivot Tables'!$B$44:$BF$44,1,MATCH('Unitized &amp; Other Statistics'!AC$8,'Pivot Tables'!$B$32:$BF$32,0)))/INDEX('Pivot Tables'!$B$12:$BF$12,1,MATCH('Unitized &amp; Other Statistics'!AC$8,'Pivot Tables'!$B$6:$BF$6,0)),""))</f>
        <v>18.770008967001321</v>
      </c>
      <c r="AD28" s="36">
        <f>ABS(IFERROR((INDEX('Pivot Tables'!$B$33:$BF$33,1,MATCH('Unitized &amp; Other Statistics'!AD$8,'Pivot Tables'!$B$32:$BF$32,0))+INDEX('Pivot Tables'!$B$34:$BF$34,1,MATCH('Unitized &amp; Other Statistics'!AD$8,'Pivot Tables'!$B$32:$BF$32,0))+INDEX('Pivot Tables'!$B$35:$BF$35,1,MATCH('Unitized &amp; Other Statistics'!AD$8,'Pivot Tables'!$B$32:$BF$32,0))+INDEX('Pivot Tables'!$B$36:$BF$36,1,MATCH('Unitized &amp; Other Statistics'!AD$8,'Pivot Tables'!$B$32:$BF$32,0))+INDEX('Pivot Tables'!$B$42:$BF$42,1,MATCH('Unitized &amp; Other Statistics'!AD$8,'Pivot Tables'!$B$32:$BF$32,0))+INDEX('Pivot Tables'!$B$43:$BF$43,1,MATCH('Unitized &amp; Other Statistics'!AD$8,'Pivot Tables'!$B$32:$BF$32,0))+INDEX('Pivot Tables'!$B$44:$BF$44,1,MATCH('Unitized &amp; Other Statistics'!AD$8,'Pivot Tables'!$B$32:$BF$32,0)))/INDEX('Pivot Tables'!$B$12:$BF$12,1,MATCH('Unitized &amp; Other Statistics'!AD$8,'Pivot Tables'!$B$6:$BF$6,0)),""))</f>
        <v>286.78453494299231</v>
      </c>
      <c r="AE28" s="36">
        <f>ABS(IFERROR((INDEX('Pivot Tables'!$B$33:$BF$33,1,MATCH('Unitized &amp; Other Statistics'!AE$8,'Pivot Tables'!$B$32:$BF$32,0))+INDEX('Pivot Tables'!$B$34:$BF$34,1,MATCH('Unitized &amp; Other Statistics'!AE$8,'Pivot Tables'!$B$32:$BF$32,0))+INDEX('Pivot Tables'!$B$35:$BF$35,1,MATCH('Unitized &amp; Other Statistics'!AE$8,'Pivot Tables'!$B$32:$BF$32,0))+INDEX('Pivot Tables'!$B$36:$BF$36,1,MATCH('Unitized &amp; Other Statistics'!AE$8,'Pivot Tables'!$B$32:$BF$32,0))+INDEX('Pivot Tables'!$B$42:$BF$42,1,MATCH('Unitized &amp; Other Statistics'!AE$8,'Pivot Tables'!$B$32:$BF$32,0))+INDEX('Pivot Tables'!$B$43:$BF$43,1,MATCH('Unitized &amp; Other Statistics'!AE$8,'Pivot Tables'!$B$32:$BF$32,0))+INDEX('Pivot Tables'!$B$44:$BF$44,1,MATCH('Unitized &amp; Other Statistics'!AE$8,'Pivot Tables'!$B$32:$BF$32,0)))/INDEX('Pivot Tables'!$B$12:$BF$12,1,MATCH('Unitized &amp; Other Statistics'!AE$8,'Pivot Tables'!$B$6:$BF$6,0)),""))</f>
        <v>114.91655480237175</v>
      </c>
      <c r="AF28" s="36">
        <f>ABS(IFERROR((INDEX('Pivot Tables'!$B$33:$BF$33,1,MATCH('Unitized &amp; Other Statistics'!AF$8,'Pivot Tables'!$B$32:$BF$32,0))+INDEX('Pivot Tables'!$B$34:$BF$34,1,MATCH('Unitized &amp; Other Statistics'!AF$8,'Pivot Tables'!$B$32:$BF$32,0))+INDEX('Pivot Tables'!$B$35:$BF$35,1,MATCH('Unitized &amp; Other Statistics'!AF$8,'Pivot Tables'!$B$32:$BF$32,0))+INDEX('Pivot Tables'!$B$36:$BF$36,1,MATCH('Unitized &amp; Other Statistics'!AF$8,'Pivot Tables'!$B$32:$BF$32,0))+INDEX('Pivot Tables'!$B$42:$BF$42,1,MATCH('Unitized &amp; Other Statistics'!AF$8,'Pivot Tables'!$B$32:$BF$32,0))+INDEX('Pivot Tables'!$B$43:$BF$43,1,MATCH('Unitized &amp; Other Statistics'!AF$8,'Pivot Tables'!$B$32:$BF$32,0))+INDEX('Pivot Tables'!$B$44:$BF$44,1,MATCH('Unitized &amp; Other Statistics'!AF$8,'Pivot Tables'!$B$32:$BF$32,0)))/INDEX('Pivot Tables'!$B$12:$BF$12,1,MATCH('Unitized &amp; Other Statistics'!AF$8,'Pivot Tables'!$B$6:$BF$6,0)),""))</f>
        <v>131.80452266152329</v>
      </c>
      <c r="AG28" s="36">
        <f>ABS(IFERROR((INDEX('Pivot Tables'!$B$33:$BF$33,1,MATCH('Unitized &amp; Other Statistics'!AG$8,'Pivot Tables'!$B$32:$BF$32,0))+INDEX('Pivot Tables'!$B$34:$BF$34,1,MATCH('Unitized &amp; Other Statistics'!AG$8,'Pivot Tables'!$B$32:$BF$32,0))+INDEX('Pivot Tables'!$B$35:$BF$35,1,MATCH('Unitized &amp; Other Statistics'!AG$8,'Pivot Tables'!$B$32:$BF$32,0))+INDEX('Pivot Tables'!$B$36:$BF$36,1,MATCH('Unitized &amp; Other Statistics'!AG$8,'Pivot Tables'!$B$32:$BF$32,0))+INDEX('Pivot Tables'!$B$42:$BF$42,1,MATCH('Unitized &amp; Other Statistics'!AG$8,'Pivot Tables'!$B$32:$BF$32,0))+INDEX('Pivot Tables'!$B$43:$BF$43,1,MATCH('Unitized &amp; Other Statistics'!AG$8,'Pivot Tables'!$B$32:$BF$32,0))+INDEX('Pivot Tables'!$B$44:$BF$44,1,MATCH('Unitized &amp; Other Statistics'!AG$8,'Pivot Tables'!$B$32:$BF$32,0)))/INDEX('Pivot Tables'!$B$12:$BF$12,1,MATCH('Unitized &amp; Other Statistics'!AG$8,'Pivot Tables'!$B$6:$BF$6,0)),""))</f>
        <v>79.967598449667506</v>
      </c>
      <c r="AH28" s="36">
        <f>ABS(IFERROR((INDEX('Pivot Tables'!$B$33:$BF$33,1,MATCH('Unitized &amp; Other Statistics'!AH$8,'Pivot Tables'!$B$32:$BF$32,0))+INDEX('Pivot Tables'!$B$34:$BF$34,1,MATCH('Unitized &amp; Other Statistics'!AH$8,'Pivot Tables'!$B$32:$BF$32,0))+INDEX('Pivot Tables'!$B$35:$BF$35,1,MATCH('Unitized &amp; Other Statistics'!AH$8,'Pivot Tables'!$B$32:$BF$32,0))+INDEX('Pivot Tables'!$B$36:$BF$36,1,MATCH('Unitized &amp; Other Statistics'!AH$8,'Pivot Tables'!$B$32:$BF$32,0))+INDEX('Pivot Tables'!$B$42:$BF$42,1,MATCH('Unitized &amp; Other Statistics'!AH$8,'Pivot Tables'!$B$32:$BF$32,0))+INDEX('Pivot Tables'!$B$43:$BF$43,1,MATCH('Unitized &amp; Other Statistics'!AH$8,'Pivot Tables'!$B$32:$BF$32,0))+INDEX('Pivot Tables'!$B$44:$BF$44,1,MATCH('Unitized &amp; Other Statistics'!AH$8,'Pivot Tables'!$B$32:$BF$32,0)))/INDEX('Pivot Tables'!$B$12:$BF$12,1,MATCH('Unitized &amp; Other Statistics'!AH$8,'Pivot Tables'!$B$6:$BF$6,0)),""))</f>
        <v>114.18554246249492</v>
      </c>
      <c r="AI28" s="36">
        <f>ABS(IFERROR((INDEX('Pivot Tables'!$B$33:$BF$33,1,MATCH('Unitized &amp; Other Statistics'!AI$8,'Pivot Tables'!$B$32:$BF$32,0))+INDEX('Pivot Tables'!$B$34:$BF$34,1,MATCH('Unitized &amp; Other Statistics'!AI$8,'Pivot Tables'!$B$32:$BF$32,0))+INDEX('Pivot Tables'!$B$35:$BF$35,1,MATCH('Unitized &amp; Other Statistics'!AI$8,'Pivot Tables'!$B$32:$BF$32,0))+INDEX('Pivot Tables'!$B$36:$BF$36,1,MATCH('Unitized &amp; Other Statistics'!AI$8,'Pivot Tables'!$B$32:$BF$32,0))+INDEX('Pivot Tables'!$B$42:$BF$42,1,MATCH('Unitized &amp; Other Statistics'!AI$8,'Pivot Tables'!$B$32:$BF$32,0))+INDEX('Pivot Tables'!$B$43:$BF$43,1,MATCH('Unitized &amp; Other Statistics'!AI$8,'Pivot Tables'!$B$32:$BF$32,0))+INDEX('Pivot Tables'!$B$44:$BF$44,1,MATCH('Unitized &amp; Other Statistics'!AI$8,'Pivot Tables'!$B$32:$BF$32,0)))/INDEX('Pivot Tables'!$B$12:$BF$12,1,MATCH('Unitized &amp; Other Statistics'!AI$8,'Pivot Tables'!$B$6:$BF$6,0)),""))</f>
        <v>24.222212718482545</v>
      </c>
      <c r="AJ28" s="36">
        <f>ABS(IFERROR((INDEX('Pivot Tables'!$B$33:$BF$33,1,MATCH('Unitized &amp; Other Statistics'!AJ$8,'Pivot Tables'!$B$32:$BF$32,0))+INDEX('Pivot Tables'!$B$34:$BF$34,1,MATCH('Unitized &amp; Other Statistics'!AJ$8,'Pivot Tables'!$B$32:$BF$32,0))+INDEX('Pivot Tables'!$B$35:$BF$35,1,MATCH('Unitized &amp; Other Statistics'!AJ$8,'Pivot Tables'!$B$32:$BF$32,0))+INDEX('Pivot Tables'!$B$36:$BF$36,1,MATCH('Unitized &amp; Other Statistics'!AJ$8,'Pivot Tables'!$B$32:$BF$32,0))+INDEX('Pivot Tables'!$B$42:$BF$42,1,MATCH('Unitized &amp; Other Statistics'!AJ$8,'Pivot Tables'!$B$32:$BF$32,0))+INDEX('Pivot Tables'!$B$43:$BF$43,1,MATCH('Unitized &amp; Other Statistics'!AJ$8,'Pivot Tables'!$B$32:$BF$32,0))+INDEX('Pivot Tables'!$B$44:$BF$44,1,MATCH('Unitized &amp; Other Statistics'!AJ$8,'Pivot Tables'!$B$32:$BF$32,0)))/INDEX('Pivot Tables'!$B$12:$BF$12,1,MATCH('Unitized &amp; Other Statistics'!AJ$8,'Pivot Tables'!$B$6:$BF$6,0)),""))</f>
        <v>95.462729196050773</v>
      </c>
      <c r="AK28" s="36">
        <f>ABS(IFERROR((INDEX('Pivot Tables'!$B$33:$BF$33,1,MATCH('Unitized &amp; Other Statistics'!AK$8,'Pivot Tables'!$B$32:$BF$32,0))+INDEX('Pivot Tables'!$B$34:$BF$34,1,MATCH('Unitized &amp; Other Statistics'!AK$8,'Pivot Tables'!$B$32:$BF$32,0))+INDEX('Pivot Tables'!$B$35:$BF$35,1,MATCH('Unitized &amp; Other Statistics'!AK$8,'Pivot Tables'!$B$32:$BF$32,0))+INDEX('Pivot Tables'!$B$36:$BF$36,1,MATCH('Unitized &amp; Other Statistics'!AK$8,'Pivot Tables'!$B$32:$BF$32,0))+INDEX('Pivot Tables'!$B$42:$BF$42,1,MATCH('Unitized &amp; Other Statistics'!AK$8,'Pivot Tables'!$B$32:$BF$32,0))+INDEX('Pivot Tables'!$B$43:$BF$43,1,MATCH('Unitized &amp; Other Statistics'!AK$8,'Pivot Tables'!$B$32:$BF$32,0))+INDEX('Pivot Tables'!$B$44:$BF$44,1,MATCH('Unitized &amp; Other Statistics'!AK$8,'Pivot Tables'!$B$32:$BF$32,0)))/INDEX('Pivot Tables'!$B$12:$BF$12,1,MATCH('Unitized &amp; Other Statistics'!AK$8,'Pivot Tables'!$B$6:$BF$6,0)),""))</f>
        <v>127.80681786058054</v>
      </c>
      <c r="AL28" s="36">
        <f>ABS(IFERROR((INDEX('Pivot Tables'!$B$33:$BF$33,1,MATCH('Unitized &amp; Other Statistics'!AL$8,'Pivot Tables'!$B$32:$BF$32,0))+INDEX('Pivot Tables'!$B$34:$BF$34,1,MATCH('Unitized &amp; Other Statistics'!AL$8,'Pivot Tables'!$B$32:$BF$32,0))+INDEX('Pivot Tables'!$B$35:$BF$35,1,MATCH('Unitized &amp; Other Statistics'!AL$8,'Pivot Tables'!$B$32:$BF$32,0))+INDEX('Pivot Tables'!$B$36:$BF$36,1,MATCH('Unitized &amp; Other Statistics'!AL$8,'Pivot Tables'!$B$32:$BF$32,0))+INDEX('Pivot Tables'!$B$42:$BF$42,1,MATCH('Unitized &amp; Other Statistics'!AL$8,'Pivot Tables'!$B$32:$BF$32,0))+INDEX('Pivot Tables'!$B$43:$BF$43,1,MATCH('Unitized &amp; Other Statistics'!AL$8,'Pivot Tables'!$B$32:$BF$32,0))+INDEX('Pivot Tables'!$B$44:$BF$44,1,MATCH('Unitized &amp; Other Statistics'!AL$8,'Pivot Tables'!$B$32:$BF$32,0)))/INDEX('Pivot Tables'!$B$12:$BF$12,1,MATCH('Unitized &amp; Other Statistics'!AL$8,'Pivot Tables'!$B$6:$BF$6,0)),""))</f>
        <v>82.339242431443367</v>
      </c>
      <c r="AM28" s="36">
        <f>ABS(IFERROR((INDEX('Pivot Tables'!$B$33:$BF$33,1,MATCH('Unitized &amp; Other Statistics'!AM$8,'Pivot Tables'!$B$32:$BF$32,0))+INDEX('Pivot Tables'!$B$34:$BF$34,1,MATCH('Unitized &amp; Other Statistics'!AM$8,'Pivot Tables'!$B$32:$BF$32,0))+INDEX('Pivot Tables'!$B$35:$BF$35,1,MATCH('Unitized &amp; Other Statistics'!AM$8,'Pivot Tables'!$B$32:$BF$32,0))+INDEX('Pivot Tables'!$B$36:$BF$36,1,MATCH('Unitized &amp; Other Statistics'!AM$8,'Pivot Tables'!$B$32:$BF$32,0))+INDEX('Pivot Tables'!$B$42:$BF$42,1,MATCH('Unitized &amp; Other Statistics'!AM$8,'Pivot Tables'!$B$32:$BF$32,0))+INDEX('Pivot Tables'!$B$43:$BF$43,1,MATCH('Unitized &amp; Other Statistics'!AM$8,'Pivot Tables'!$B$32:$BF$32,0))+INDEX('Pivot Tables'!$B$44:$BF$44,1,MATCH('Unitized &amp; Other Statistics'!AM$8,'Pivot Tables'!$B$32:$BF$32,0)))/INDEX('Pivot Tables'!$B$12:$BF$12,1,MATCH('Unitized &amp; Other Statistics'!AM$8,'Pivot Tables'!$B$6:$BF$6,0)),""))</f>
        <v>92.314308048249373</v>
      </c>
      <c r="AN28" s="36">
        <f>ABS(IFERROR((INDEX('Pivot Tables'!$B$33:$BF$33,1,MATCH('Unitized &amp; Other Statistics'!AN$8,'Pivot Tables'!$B$32:$BF$32,0))+INDEX('Pivot Tables'!$B$34:$BF$34,1,MATCH('Unitized &amp; Other Statistics'!AN$8,'Pivot Tables'!$B$32:$BF$32,0))+INDEX('Pivot Tables'!$B$35:$BF$35,1,MATCH('Unitized &amp; Other Statistics'!AN$8,'Pivot Tables'!$B$32:$BF$32,0))+INDEX('Pivot Tables'!$B$36:$BF$36,1,MATCH('Unitized &amp; Other Statistics'!AN$8,'Pivot Tables'!$B$32:$BF$32,0))+INDEX('Pivot Tables'!$B$42:$BF$42,1,MATCH('Unitized &amp; Other Statistics'!AN$8,'Pivot Tables'!$B$32:$BF$32,0))+INDEX('Pivot Tables'!$B$43:$BF$43,1,MATCH('Unitized &amp; Other Statistics'!AN$8,'Pivot Tables'!$B$32:$BF$32,0))+INDEX('Pivot Tables'!$B$44:$BF$44,1,MATCH('Unitized &amp; Other Statistics'!AN$8,'Pivot Tables'!$B$32:$BF$32,0)))/INDEX('Pivot Tables'!$B$12:$BF$12,1,MATCH('Unitized &amp; Other Statistics'!AN$8,'Pivot Tables'!$B$6:$BF$6,0)),""))</f>
        <v>73.704470354020572</v>
      </c>
      <c r="AO28" s="36">
        <f>ABS(IFERROR((INDEX('Pivot Tables'!$B$33:$BF$33,1,MATCH('Unitized &amp; Other Statistics'!AO$8,'Pivot Tables'!$B$32:$BF$32,0))+INDEX('Pivot Tables'!$B$34:$BF$34,1,MATCH('Unitized &amp; Other Statistics'!AO$8,'Pivot Tables'!$B$32:$BF$32,0))+INDEX('Pivot Tables'!$B$35:$BF$35,1,MATCH('Unitized &amp; Other Statistics'!AO$8,'Pivot Tables'!$B$32:$BF$32,0))+INDEX('Pivot Tables'!$B$36:$BF$36,1,MATCH('Unitized &amp; Other Statistics'!AO$8,'Pivot Tables'!$B$32:$BF$32,0))+INDEX('Pivot Tables'!$B$42:$BF$42,1,MATCH('Unitized &amp; Other Statistics'!AO$8,'Pivot Tables'!$B$32:$BF$32,0))+INDEX('Pivot Tables'!$B$43:$BF$43,1,MATCH('Unitized &amp; Other Statistics'!AO$8,'Pivot Tables'!$B$32:$BF$32,0))+INDEX('Pivot Tables'!$B$44:$BF$44,1,MATCH('Unitized &amp; Other Statistics'!AO$8,'Pivot Tables'!$B$32:$BF$32,0)))/INDEX('Pivot Tables'!$B$12:$BF$12,1,MATCH('Unitized &amp; Other Statistics'!AO$8,'Pivot Tables'!$B$6:$BF$6,0)),""))</f>
        <v>133.51020552872274</v>
      </c>
      <c r="AP28" s="36">
        <f>ABS(IFERROR((INDEX('Pivot Tables'!$B$33:$BF$33,1,MATCH('Unitized &amp; Other Statistics'!AP$8,'Pivot Tables'!$B$32:$BF$32,0))+INDEX('Pivot Tables'!$B$34:$BF$34,1,MATCH('Unitized &amp; Other Statistics'!AP$8,'Pivot Tables'!$B$32:$BF$32,0))+INDEX('Pivot Tables'!$B$35:$BF$35,1,MATCH('Unitized &amp; Other Statistics'!AP$8,'Pivot Tables'!$B$32:$BF$32,0))+INDEX('Pivot Tables'!$B$36:$BF$36,1,MATCH('Unitized &amp; Other Statistics'!AP$8,'Pivot Tables'!$B$32:$BF$32,0))+INDEX('Pivot Tables'!$B$42:$BF$42,1,MATCH('Unitized &amp; Other Statistics'!AP$8,'Pivot Tables'!$B$32:$BF$32,0))+INDEX('Pivot Tables'!$B$43:$BF$43,1,MATCH('Unitized &amp; Other Statistics'!AP$8,'Pivot Tables'!$B$32:$BF$32,0))+INDEX('Pivot Tables'!$B$44:$BF$44,1,MATCH('Unitized &amp; Other Statistics'!AP$8,'Pivot Tables'!$B$32:$BF$32,0)))/INDEX('Pivot Tables'!$B$12:$BF$12,1,MATCH('Unitized &amp; Other Statistics'!AP$8,'Pivot Tables'!$B$6:$BF$6,0)),""))</f>
        <v>172.85802265238894</v>
      </c>
      <c r="AQ28" s="36">
        <f>ABS(IFERROR((INDEX('Pivot Tables'!$B$33:$BF$33,1,MATCH('Unitized &amp; Other Statistics'!AQ$8,'Pivot Tables'!$B$32:$BF$32,0))+INDEX('Pivot Tables'!$B$34:$BF$34,1,MATCH('Unitized &amp; Other Statistics'!AQ$8,'Pivot Tables'!$B$32:$BF$32,0))+INDEX('Pivot Tables'!$B$35:$BF$35,1,MATCH('Unitized &amp; Other Statistics'!AQ$8,'Pivot Tables'!$B$32:$BF$32,0))+INDEX('Pivot Tables'!$B$36:$BF$36,1,MATCH('Unitized &amp; Other Statistics'!AQ$8,'Pivot Tables'!$B$32:$BF$32,0))+INDEX('Pivot Tables'!$B$42:$BF$42,1,MATCH('Unitized &amp; Other Statistics'!AQ$8,'Pivot Tables'!$B$32:$BF$32,0))+INDEX('Pivot Tables'!$B$43:$BF$43,1,MATCH('Unitized &amp; Other Statistics'!AQ$8,'Pivot Tables'!$B$32:$BF$32,0))+INDEX('Pivot Tables'!$B$44:$BF$44,1,MATCH('Unitized &amp; Other Statistics'!AQ$8,'Pivot Tables'!$B$32:$BF$32,0)))/INDEX('Pivot Tables'!$B$12:$BF$12,1,MATCH('Unitized &amp; Other Statistics'!AQ$8,'Pivot Tables'!$B$6:$BF$6,0)),""))</f>
        <v>62.882782271654818</v>
      </c>
      <c r="AR28" s="36">
        <f>ABS(IFERROR((INDEX('Pivot Tables'!$B$33:$BF$33,1,MATCH('Unitized &amp; Other Statistics'!AR$8,'Pivot Tables'!$B$32:$BF$32,0))+INDEX('Pivot Tables'!$B$34:$BF$34,1,MATCH('Unitized &amp; Other Statistics'!AR$8,'Pivot Tables'!$B$32:$BF$32,0))+INDEX('Pivot Tables'!$B$35:$BF$35,1,MATCH('Unitized &amp; Other Statistics'!AR$8,'Pivot Tables'!$B$32:$BF$32,0))+INDEX('Pivot Tables'!$B$36:$BF$36,1,MATCH('Unitized &amp; Other Statistics'!AR$8,'Pivot Tables'!$B$32:$BF$32,0))+INDEX('Pivot Tables'!$B$42:$BF$42,1,MATCH('Unitized &amp; Other Statistics'!AR$8,'Pivot Tables'!$B$32:$BF$32,0))+INDEX('Pivot Tables'!$B$43:$BF$43,1,MATCH('Unitized &amp; Other Statistics'!AR$8,'Pivot Tables'!$B$32:$BF$32,0))+INDEX('Pivot Tables'!$B$44:$BF$44,1,MATCH('Unitized &amp; Other Statistics'!AR$8,'Pivot Tables'!$B$32:$BF$32,0)))/INDEX('Pivot Tables'!$B$12:$BF$12,1,MATCH('Unitized &amp; Other Statistics'!AR$8,'Pivot Tables'!$B$6:$BF$6,0)),""))</f>
        <v>106.05078086514278</v>
      </c>
      <c r="AS28" s="36">
        <f>ABS(IFERROR((INDEX('Pivot Tables'!$B$33:$BF$33,1,MATCH('Unitized &amp; Other Statistics'!AS$8,'Pivot Tables'!$B$32:$BF$32,0))+INDEX('Pivot Tables'!$B$34:$BF$34,1,MATCH('Unitized &amp; Other Statistics'!AS$8,'Pivot Tables'!$B$32:$BF$32,0))+INDEX('Pivot Tables'!$B$35:$BF$35,1,MATCH('Unitized &amp; Other Statistics'!AS$8,'Pivot Tables'!$B$32:$BF$32,0))+INDEX('Pivot Tables'!$B$36:$BF$36,1,MATCH('Unitized &amp; Other Statistics'!AS$8,'Pivot Tables'!$B$32:$BF$32,0))+INDEX('Pivot Tables'!$B$42:$BF$42,1,MATCH('Unitized &amp; Other Statistics'!AS$8,'Pivot Tables'!$B$32:$BF$32,0))+INDEX('Pivot Tables'!$B$43:$BF$43,1,MATCH('Unitized &amp; Other Statistics'!AS$8,'Pivot Tables'!$B$32:$BF$32,0))+INDEX('Pivot Tables'!$B$44:$BF$44,1,MATCH('Unitized &amp; Other Statistics'!AS$8,'Pivot Tables'!$B$32:$BF$32,0)))/INDEX('Pivot Tables'!$B$12:$BF$12,1,MATCH('Unitized &amp; Other Statistics'!AS$8,'Pivot Tables'!$B$6:$BF$6,0)),""))</f>
        <v>76.033569471624233</v>
      </c>
      <c r="AT28" s="36">
        <f>ABS(IFERROR((INDEX('Pivot Tables'!$B$33:$BF$33,1,MATCH('Unitized &amp; Other Statistics'!AT$8,'Pivot Tables'!$B$32:$BF$32,0))+INDEX('Pivot Tables'!$B$34:$BF$34,1,MATCH('Unitized &amp; Other Statistics'!AT$8,'Pivot Tables'!$B$32:$BF$32,0))+INDEX('Pivot Tables'!$B$35:$BF$35,1,MATCH('Unitized &amp; Other Statistics'!AT$8,'Pivot Tables'!$B$32:$BF$32,0))+INDEX('Pivot Tables'!$B$36:$BF$36,1,MATCH('Unitized &amp; Other Statistics'!AT$8,'Pivot Tables'!$B$32:$BF$32,0))+INDEX('Pivot Tables'!$B$42:$BF$42,1,MATCH('Unitized &amp; Other Statistics'!AT$8,'Pivot Tables'!$B$32:$BF$32,0))+INDEX('Pivot Tables'!$B$43:$BF$43,1,MATCH('Unitized &amp; Other Statistics'!AT$8,'Pivot Tables'!$B$32:$BF$32,0))+INDEX('Pivot Tables'!$B$44:$BF$44,1,MATCH('Unitized &amp; Other Statistics'!AT$8,'Pivot Tables'!$B$32:$BF$32,0)))/INDEX('Pivot Tables'!$B$12:$BF$12,1,MATCH('Unitized &amp; Other Statistics'!AT$8,'Pivot Tables'!$B$6:$BF$6,0)),""))</f>
        <v>80.975698722326896</v>
      </c>
      <c r="AU28" s="36">
        <f>ABS(IFERROR((INDEX('Pivot Tables'!$B$33:$BF$33,1,MATCH('Unitized &amp; Other Statistics'!AU$8,'Pivot Tables'!$B$32:$BF$32,0))+INDEX('Pivot Tables'!$B$34:$BF$34,1,MATCH('Unitized &amp; Other Statistics'!AU$8,'Pivot Tables'!$B$32:$BF$32,0))+INDEX('Pivot Tables'!$B$35:$BF$35,1,MATCH('Unitized &amp; Other Statistics'!AU$8,'Pivot Tables'!$B$32:$BF$32,0))+INDEX('Pivot Tables'!$B$36:$BF$36,1,MATCH('Unitized &amp; Other Statistics'!AU$8,'Pivot Tables'!$B$32:$BF$32,0))+INDEX('Pivot Tables'!$B$42:$BF$42,1,MATCH('Unitized &amp; Other Statistics'!AU$8,'Pivot Tables'!$B$32:$BF$32,0))+INDEX('Pivot Tables'!$B$43:$BF$43,1,MATCH('Unitized &amp; Other Statistics'!AU$8,'Pivot Tables'!$B$32:$BF$32,0))+INDEX('Pivot Tables'!$B$44:$BF$44,1,MATCH('Unitized &amp; Other Statistics'!AU$8,'Pivot Tables'!$B$32:$BF$32,0)))/INDEX('Pivot Tables'!$B$12:$BF$12,1,MATCH('Unitized &amp; Other Statistics'!AU$8,'Pivot Tables'!$B$6:$BF$6,0)),""))</f>
        <v>37.241826132132701</v>
      </c>
      <c r="AV28" s="36">
        <f>ABS(IFERROR((INDEX('Pivot Tables'!$B$33:$BF$33,1,MATCH('Unitized &amp; Other Statistics'!AV$8,'Pivot Tables'!$B$32:$BF$32,0))+INDEX('Pivot Tables'!$B$34:$BF$34,1,MATCH('Unitized &amp; Other Statistics'!AV$8,'Pivot Tables'!$B$32:$BF$32,0))+INDEX('Pivot Tables'!$B$35:$BF$35,1,MATCH('Unitized &amp; Other Statistics'!AV$8,'Pivot Tables'!$B$32:$BF$32,0))+INDEX('Pivot Tables'!$B$36:$BF$36,1,MATCH('Unitized &amp; Other Statistics'!AV$8,'Pivot Tables'!$B$32:$BF$32,0))+INDEX('Pivot Tables'!$B$42:$BF$42,1,MATCH('Unitized &amp; Other Statistics'!AV$8,'Pivot Tables'!$B$32:$BF$32,0))+INDEX('Pivot Tables'!$B$43:$BF$43,1,MATCH('Unitized &amp; Other Statistics'!AV$8,'Pivot Tables'!$B$32:$BF$32,0))+INDEX('Pivot Tables'!$B$44:$BF$44,1,MATCH('Unitized &amp; Other Statistics'!AV$8,'Pivot Tables'!$B$32:$BF$32,0)))/INDEX('Pivot Tables'!$B$12:$BF$12,1,MATCH('Unitized &amp; Other Statistics'!AV$8,'Pivot Tables'!$B$6:$BF$6,0)),""))</f>
        <v>71.767149859737188</v>
      </c>
      <c r="AW28" s="36">
        <f>ABS(IFERROR((INDEX('Pivot Tables'!$B$33:$BF$33,1,MATCH('Unitized &amp; Other Statistics'!AW$8,'Pivot Tables'!$B$32:$BF$32,0))+INDEX('Pivot Tables'!$B$34:$BF$34,1,MATCH('Unitized &amp; Other Statistics'!AW$8,'Pivot Tables'!$B$32:$BF$32,0))+INDEX('Pivot Tables'!$B$35:$BF$35,1,MATCH('Unitized &amp; Other Statistics'!AW$8,'Pivot Tables'!$B$32:$BF$32,0))+INDEX('Pivot Tables'!$B$36:$BF$36,1,MATCH('Unitized &amp; Other Statistics'!AW$8,'Pivot Tables'!$B$32:$BF$32,0))+INDEX('Pivot Tables'!$B$42:$BF$42,1,MATCH('Unitized &amp; Other Statistics'!AW$8,'Pivot Tables'!$B$32:$BF$32,0))+INDEX('Pivot Tables'!$B$43:$BF$43,1,MATCH('Unitized &amp; Other Statistics'!AW$8,'Pivot Tables'!$B$32:$BF$32,0))+INDEX('Pivot Tables'!$B$44:$BF$44,1,MATCH('Unitized &amp; Other Statistics'!AW$8,'Pivot Tables'!$B$32:$BF$32,0)))/INDEX('Pivot Tables'!$B$12:$BF$12,1,MATCH('Unitized &amp; Other Statistics'!AW$8,'Pivot Tables'!$B$6:$BF$6,0)),""))</f>
        <v>24.422745187900926</v>
      </c>
      <c r="AX28" s="36">
        <f>ABS(IFERROR((INDEX('Pivot Tables'!$B$33:$BF$33,1,MATCH('Unitized &amp; Other Statistics'!AX$8,'Pivot Tables'!$B$32:$BF$32,0))+INDEX('Pivot Tables'!$B$34:$BF$34,1,MATCH('Unitized &amp; Other Statistics'!AX$8,'Pivot Tables'!$B$32:$BF$32,0))+INDEX('Pivot Tables'!$B$35:$BF$35,1,MATCH('Unitized &amp; Other Statistics'!AX$8,'Pivot Tables'!$B$32:$BF$32,0))+INDEX('Pivot Tables'!$B$36:$BF$36,1,MATCH('Unitized &amp; Other Statistics'!AX$8,'Pivot Tables'!$B$32:$BF$32,0))+INDEX('Pivot Tables'!$B$42:$BF$42,1,MATCH('Unitized &amp; Other Statistics'!AX$8,'Pivot Tables'!$B$32:$BF$32,0))+INDEX('Pivot Tables'!$B$43:$BF$43,1,MATCH('Unitized &amp; Other Statistics'!AX$8,'Pivot Tables'!$B$32:$BF$32,0))+INDEX('Pivot Tables'!$B$44:$BF$44,1,MATCH('Unitized &amp; Other Statistics'!AX$8,'Pivot Tables'!$B$32:$BF$32,0)))/INDEX('Pivot Tables'!$B$12:$BF$12,1,MATCH('Unitized &amp; Other Statistics'!AX$8,'Pivot Tables'!$B$6:$BF$6,0)),""))</f>
        <v>21.431525025193118</v>
      </c>
      <c r="AY28" s="36">
        <f>ABS(IFERROR((INDEX('Pivot Tables'!$B$33:$BF$33,1,MATCH('Unitized &amp; Other Statistics'!AY$8,'Pivot Tables'!$B$32:$BF$32,0))+INDEX('Pivot Tables'!$B$34:$BF$34,1,MATCH('Unitized &amp; Other Statistics'!AY$8,'Pivot Tables'!$B$32:$BF$32,0))+INDEX('Pivot Tables'!$B$35:$BF$35,1,MATCH('Unitized &amp; Other Statistics'!AY$8,'Pivot Tables'!$B$32:$BF$32,0))+INDEX('Pivot Tables'!$B$36:$BF$36,1,MATCH('Unitized &amp; Other Statistics'!AY$8,'Pivot Tables'!$B$32:$BF$32,0))+INDEX('Pivot Tables'!$B$42:$BF$42,1,MATCH('Unitized &amp; Other Statistics'!AY$8,'Pivot Tables'!$B$32:$BF$32,0))+INDEX('Pivot Tables'!$B$43:$BF$43,1,MATCH('Unitized &amp; Other Statistics'!AY$8,'Pivot Tables'!$B$32:$BF$32,0))+INDEX('Pivot Tables'!$B$44:$BF$44,1,MATCH('Unitized &amp; Other Statistics'!AY$8,'Pivot Tables'!$B$32:$BF$32,0)))/INDEX('Pivot Tables'!$B$12:$BF$12,1,MATCH('Unitized &amp; Other Statistics'!AY$8,'Pivot Tables'!$B$6:$BF$6,0)),""))</f>
        <v>98.970492424242124</v>
      </c>
      <c r="AZ28" s="36">
        <f>ABS(IFERROR((INDEX('Pivot Tables'!$B$33:$BF$33,1,MATCH('Unitized &amp; Other Statistics'!AZ$8,'Pivot Tables'!$B$32:$BF$32,0))+INDEX('Pivot Tables'!$B$34:$BF$34,1,MATCH('Unitized &amp; Other Statistics'!AZ$8,'Pivot Tables'!$B$32:$BF$32,0))+INDEX('Pivot Tables'!$B$35:$BF$35,1,MATCH('Unitized &amp; Other Statistics'!AZ$8,'Pivot Tables'!$B$32:$BF$32,0))+INDEX('Pivot Tables'!$B$36:$BF$36,1,MATCH('Unitized &amp; Other Statistics'!AZ$8,'Pivot Tables'!$B$32:$BF$32,0))+INDEX('Pivot Tables'!$B$42:$BF$42,1,MATCH('Unitized &amp; Other Statistics'!AZ$8,'Pivot Tables'!$B$32:$BF$32,0))+INDEX('Pivot Tables'!$B$43:$BF$43,1,MATCH('Unitized &amp; Other Statistics'!AZ$8,'Pivot Tables'!$B$32:$BF$32,0))+INDEX('Pivot Tables'!$B$44:$BF$44,1,MATCH('Unitized &amp; Other Statistics'!AZ$8,'Pivot Tables'!$B$32:$BF$32,0)))/INDEX('Pivot Tables'!$B$12:$BF$12,1,MATCH('Unitized &amp; Other Statistics'!AZ$8,'Pivot Tables'!$B$6:$BF$6,0)),""))</f>
        <v>67.476442707875862</v>
      </c>
      <c r="BA28" s="36">
        <f>ABS(IFERROR((INDEX('Pivot Tables'!$B$33:$BF$33,1,MATCH('Unitized &amp; Other Statistics'!BA$8,'Pivot Tables'!$B$32:$BF$32,0))+INDEX('Pivot Tables'!$B$34:$BF$34,1,MATCH('Unitized &amp; Other Statistics'!BA$8,'Pivot Tables'!$B$32:$BF$32,0))+INDEX('Pivot Tables'!$B$35:$BF$35,1,MATCH('Unitized &amp; Other Statistics'!BA$8,'Pivot Tables'!$B$32:$BF$32,0))+INDEX('Pivot Tables'!$B$36:$BF$36,1,MATCH('Unitized &amp; Other Statistics'!BA$8,'Pivot Tables'!$B$32:$BF$32,0))+INDEX('Pivot Tables'!$B$42:$BF$42,1,MATCH('Unitized &amp; Other Statistics'!BA$8,'Pivot Tables'!$B$32:$BF$32,0))+INDEX('Pivot Tables'!$B$43:$BF$43,1,MATCH('Unitized &amp; Other Statistics'!BA$8,'Pivot Tables'!$B$32:$BF$32,0))+INDEX('Pivot Tables'!$B$44:$BF$44,1,MATCH('Unitized &amp; Other Statistics'!BA$8,'Pivot Tables'!$B$32:$BF$32,0)))/INDEX('Pivot Tables'!$B$12:$BF$12,1,MATCH('Unitized &amp; Other Statistics'!BA$8,'Pivot Tables'!$B$6:$BF$6,0)),""))</f>
        <v>62.402267456515901</v>
      </c>
      <c r="BB28" s="36">
        <f>ABS(IFERROR((INDEX('Pivot Tables'!$B$33:$BF$33,1,MATCH('Unitized &amp; Other Statistics'!BB$8,'Pivot Tables'!$B$32:$BF$32,0))+INDEX('Pivot Tables'!$B$34:$BF$34,1,MATCH('Unitized &amp; Other Statistics'!BB$8,'Pivot Tables'!$B$32:$BF$32,0))+INDEX('Pivot Tables'!$B$35:$BF$35,1,MATCH('Unitized &amp; Other Statistics'!BB$8,'Pivot Tables'!$B$32:$BF$32,0))+INDEX('Pivot Tables'!$B$36:$BF$36,1,MATCH('Unitized &amp; Other Statistics'!BB$8,'Pivot Tables'!$B$32:$BF$32,0))+INDEX('Pivot Tables'!$B$42:$BF$42,1,MATCH('Unitized &amp; Other Statistics'!BB$8,'Pivot Tables'!$B$32:$BF$32,0))+INDEX('Pivot Tables'!$B$43:$BF$43,1,MATCH('Unitized &amp; Other Statistics'!BB$8,'Pivot Tables'!$B$32:$BF$32,0))+INDEX('Pivot Tables'!$B$44:$BF$44,1,MATCH('Unitized &amp; Other Statistics'!BB$8,'Pivot Tables'!$B$32:$BF$32,0)))/INDEX('Pivot Tables'!$B$12:$BF$12,1,MATCH('Unitized &amp; Other Statistics'!BB$8,'Pivot Tables'!$B$6:$BF$6,0)),""))</f>
        <v>175.2921231004992</v>
      </c>
      <c r="BC28" s="36">
        <f>ABS(IFERROR((INDEX('Pivot Tables'!$B$33:$BF$33,1,MATCH('Unitized &amp; Other Statistics'!BC$8,'Pivot Tables'!$B$32:$BF$32,0))+INDEX('Pivot Tables'!$B$34:$BF$34,1,MATCH('Unitized &amp; Other Statistics'!BC$8,'Pivot Tables'!$B$32:$BF$32,0))+INDEX('Pivot Tables'!$B$35:$BF$35,1,MATCH('Unitized &amp; Other Statistics'!BC$8,'Pivot Tables'!$B$32:$BF$32,0))+INDEX('Pivot Tables'!$B$36:$BF$36,1,MATCH('Unitized &amp; Other Statistics'!BC$8,'Pivot Tables'!$B$32:$BF$32,0))+INDEX('Pivot Tables'!$B$42:$BF$42,1,MATCH('Unitized &amp; Other Statistics'!BC$8,'Pivot Tables'!$B$32:$BF$32,0))+INDEX('Pivot Tables'!$B$43:$BF$43,1,MATCH('Unitized &amp; Other Statistics'!BC$8,'Pivot Tables'!$B$32:$BF$32,0))+INDEX('Pivot Tables'!$B$44:$BF$44,1,MATCH('Unitized &amp; Other Statistics'!BC$8,'Pivot Tables'!$B$32:$BF$32,0)))/INDEX('Pivot Tables'!$B$12:$BF$12,1,MATCH('Unitized &amp; Other Statistics'!BC$8,'Pivot Tables'!$B$6:$BF$6,0)),""))</f>
        <v>56.874044036444012</v>
      </c>
      <c r="BD28" s="36">
        <f>ABS(IFERROR((INDEX('Pivot Tables'!$B$33:$BF$33,1,MATCH('Unitized &amp; Other Statistics'!BD$8,'Pivot Tables'!$B$32:$BF$32,0))+INDEX('Pivot Tables'!$B$34:$BF$34,1,MATCH('Unitized &amp; Other Statistics'!BD$8,'Pivot Tables'!$B$32:$BF$32,0))+INDEX('Pivot Tables'!$B$35:$BF$35,1,MATCH('Unitized &amp; Other Statistics'!BD$8,'Pivot Tables'!$B$32:$BF$32,0))+INDEX('Pivot Tables'!$B$36:$BF$36,1,MATCH('Unitized &amp; Other Statistics'!BD$8,'Pivot Tables'!$B$32:$BF$32,0))+INDEX('Pivot Tables'!$B$42:$BF$42,1,MATCH('Unitized &amp; Other Statistics'!BD$8,'Pivot Tables'!$B$32:$BF$32,0))+INDEX('Pivot Tables'!$B$43:$BF$43,1,MATCH('Unitized &amp; Other Statistics'!BD$8,'Pivot Tables'!$B$32:$BF$32,0))+INDEX('Pivot Tables'!$B$44:$BF$44,1,MATCH('Unitized &amp; Other Statistics'!BD$8,'Pivot Tables'!$B$32:$BF$32,0)))/INDEX('Pivot Tables'!$B$12:$BF$12,1,MATCH('Unitized &amp; Other Statistics'!BD$8,'Pivot Tables'!$B$6:$BF$6,0)),""))</f>
        <v>210.7142103292139</v>
      </c>
      <c r="BE28" s="36">
        <f>ABS(IFERROR((INDEX('Pivot Tables'!$B$33:$BF$33,1,MATCH('Unitized &amp; Other Statistics'!BE$8,'Pivot Tables'!$B$32:$BF$32,0))+INDEX('Pivot Tables'!$B$34:$BF$34,1,MATCH('Unitized &amp; Other Statistics'!BE$8,'Pivot Tables'!$B$32:$BF$32,0))+INDEX('Pivot Tables'!$B$35:$BF$35,1,MATCH('Unitized &amp; Other Statistics'!BE$8,'Pivot Tables'!$B$32:$BF$32,0))+INDEX('Pivot Tables'!$B$36:$BF$36,1,MATCH('Unitized &amp; Other Statistics'!BE$8,'Pivot Tables'!$B$32:$BF$32,0))+INDEX('Pivot Tables'!$B$42:$BF$42,1,MATCH('Unitized &amp; Other Statistics'!BE$8,'Pivot Tables'!$B$32:$BF$32,0))+INDEX('Pivot Tables'!$B$43:$BF$43,1,MATCH('Unitized &amp; Other Statistics'!BE$8,'Pivot Tables'!$B$32:$BF$32,0))+INDEX('Pivot Tables'!$B$44:$BF$44,1,MATCH('Unitized &amp; Other Statistics'!BE$8,'Pivot Tables'!$B$32:$BF$32,0)))/INDEX('Pivot Tables'!$B$12:$BF$12,1,MATCH('Unitized &amp; Other Statistics'!BE$8,'Pivot Tables'!$B$6:$BF$6,0)),""))</f>
        <v>78.333135582896773</v>
      </c>
      <c r="BF28" s="36">
        <f>ABS(IFERROR((INDEX('Pivot Tables'!$B$33:$BF$33,1,MATCH('Unitized &amp; Other Statistics'!BF$8,'Pivot Tables'!$B$32:$BF$32,0))+INDEX('Pivot Tables'!$B$34:$BF$34,1,MATCH('Unitized &amp; Other Statistics'!BF$8,'Pivot Tables'!$B$32:$BF$32,0))+INDEX('Pivot Tables'!$B$35:$BF$35,1,MATCH('Unitized &amp; Other Statistics'!BF$8,'Pivot Tables'!$B$32:$BF$32,0))+INDEX('Pivot Tables'!$B$36:$BF$36,1,MATCH('Unitized &amp; Other Statistics'!BF$8,'Pivot Tables'!$B$32:$BF$32,0))+INDEX('Pivot Tables'!$B$42:$BF$42,1,MATCH('Unitized &amp; Other Statistics'!BF$8,'Pivot Tables'!$B$32:$BF$32,0))+INDEX('Pivot Tables'!$B$43:$BF$43,1,MATCH('Unitized &amp; Other Statistics'!BF$8,'Pivot Tables'!$B$32:$BF$32,0))+INDEX('Pivot Tables'!$B$44:$BF$44,1,MATCH('Unitized &amp; Other Statistics'!BF$8,'Pivot Tables'!$B$32:$BF$32,0)))/INDEX('Pivot Tables'!$B$12:$BF$12,1,MATCH('Unitized &amp; Other Statistics'!BF$8,'Pivot Tables'!$B$6:$BF$6,0)),""))</f>
        <v>152.89730086250637</v>
      </c>
      <c r="BG28" s="36">
        <f>ABS(IFERROR((INDEX('Pivot Tables'!$B$33:$BF$33,1,MATCH('Unitized &amp; Other Statistics'!BG$8,'Pivot Tables'!$B$32:$BF$32,0))+INDEX('Pivot Tables'!$B$34:$BF$34,1,MATCH('Unitized &amp; Other Statistics'!BG$8,'Pivot Tables'!$B$32:$BF$32,0))+INDEX('Pivot Tables'!$B$35:$BF$35,1,MATCH('Unitized &amp; Other Statistics'!BG$8,'Pivot Tables'!$B$32:$BF$32,0))+INDEX('Pivot Tables'!$B$36:$BF$36,1,MATCH('Unitized &amp; Other Statistics'!BG$8,'Pivot Tables'!$B$32:$BF$32,0))+INDEX('Pivot Tables'!$B$42:$BF$42,1,MATCH('Unitized &amp; Other Statistics'!BG$8,'Pivot Tables'!$B$32:$BF$32,0))+INDEX('Pivot Tables'!$B$43:$BF$43,1,MATCH('Unitized &amp; Other Statistics'!BG$8,'Pivot Tables'!$B$32:$BF$32,0))+INDEX('Pivot Tables'!$B$44:$BF$44,1,MATCH('Unitized &amp; Other Statistics'!BG$8,'Pivot Tables'!$B$32:$BF$32,0)))/INDEX('Pivot Tables'!$B$12:$BF$12,1,MATCH('Unitized &amp; Other Statistics'!BG$8,'Pivot Tables'!$B$6:$BF$6,0)),""))</f>
        <v>112.12707780670229</v>
      </c>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c r="DWP28" s="16"/>
      <c r="DWQ28" s="16"/>
      <c r="DWR28" s="16"/>
      <c r="DWS28" s="16"/>
      <c r="DWT28" s="16"/>
      <c r="DWU28" s="16"/>
      <c r="DWV28" s="16"/>
      <c r="DWW28" s="16"/>
      <c r="DWX28" s="16"/>
      <c r="DWY28" s="16"/>
      <c r="DWZ28" s="16"/>
      <c r="DXA28" s="16"/>
      <c r="DXB28" s="16"/>
      <c r="DXC28" s="16"/>
      <c r="DXD28" s="16"/>
      <c r="DXE28" s="16"/>
      <c r="DXF28" s="16"/>
      <c r="DXG28" s="16"/>
      <c r="DXH28" s="16"/>
      <c r="DXI28" s="16"/>
      <c r="DXJ28" s="16"/>
      <c r="DXK28" s="16"/>
      <c r="DXL28" s="16"/>
      <c r="DXM28" s="16"/>
      <c r="DXN28" s="16"/>
      <c r="DXO28" s="16"/>
      <c r="DXP28" s="16"/>
      <c r="DXQ28" s="16"/>
      <c r="DXR28" s="16"/>
      <c r="DXS28" s="16"/>
      <c r="DXT28" s="16"/>
      <c r="DXU28" s="16"/>
      <c r="DXV28" s="16"/>
      <c r="DXW28" s="16"/>
      <c r="DXX28" s="16"/>
      <c r="DXY28" s="16"/>
      <c r="DXZ28" s="16"/>
      <c r="DYA28" s="16"/>
      <c r="DYB28" s="16"/>
      <c r="DYC28" s="16"/>
      <c r="DYD28" s="16"/>
      <c r="DYE28" s="16"/>
      <c r="DYF28" s="16"/>
      <c r="DYG28" s="16"/>
      <c r="DYH28" s="16"/>
      <c r="DYI28" s="16"/>
      <c r="DYJ28" s="16"/>
      <c r="DYK28" s="16"/>
      <c r="DYL28" s="16"/>
      <c r="DYM28" s="16"/>
      <c r="DYN28" s="16"/>
      <c r="DYO28" s="16"/>
      <c r="DYP28" s="16"/>
      <c r="DYQ28" s="16"/>
      <c r="DYR28" s="16"/>
      <c r="DYS28" s="16"/>
      <c r="DYT28" s="16"/>
      <c r="DYU28" s="16"/>
      <c r="DYV28" s="16"/>
      <c r="DYW28" s="16"/>
      <c r="DYX28" s="16"/>
      <c r="DYY28" s="16"/>
      <c r="DYZ28" s="16"/>
      <c r="DZA28" s="16"/>
      <c r="DZB28" s="16"/>
      <c r="DZC28" s="16"/>
      <c r="DZD28" s="16"/>
      <c r="DZE28" s="16"/>
      <c r="DZF28" s="16"/>
      <c r="DZG28" s="16"/>
      <c r="DZH28" s="16"/>
      <c r="DZI28" s="16"/>
      <c r="DZJ28" s="16"/>
      <c r="DZK28" s="16"/>
      <c r="DZL28" s="16"/>
      <c r="DZM28" s="16"/>
      <c r="DZN28" s="16"/>
      <c r="DZO28" s="16"/>
      <c r="DZP28" s="16"/>
      <c r="DZQ28" s="16"/>
      <c r="DZR28" s="16"/>
      <c r="DZS28" s="16"/>
      <c r="DZT28" s="16"/>
      <c r="DZU28" s="16"/>
      <c r="DZV28" s="16"/>
      <c r="DZW28" s="16"/>
      <c r="DZX28" s="16"/>
      <c r="DZY28" s="16"/>
      <c r="DZZ28" s="16"/>
      <c r="EAA28" s="16"/>
      <c r="EAB28" s="16"/>
      <c r="EAC28" s="16"/>
      <c r="EAD28" s="16"/>
      <c r="EAE28" s="16"/>
      <c r="EAF28" s="16"/>
      <c r="EAG28" s="16"/>
      <c r="EAH28" s="16"/>
      <c r="EAI28" s="16"/>
      <c r="EAJ28" s="16"/>
      <c r="EAK28" s="16"/>
      <c r="EAL28" s="16"/>
      <c r="EAM28" s="16"/>
      <c r="EAN28" s="16"/>
      <c r="EAO28" s="16"/>
      <c r="EAP28" s="16"/>
      <c r="EAQ28" s="16"/>
      <c r="EAR28" s="16"/>
      <c r="EAS28" s="16"/>
      <c r="EAT28" s="16"/>
      <c r="EAU28" s="16"/>
      <c r="EAV28" s="16"/>
      <c r="EAW28" s="16"/>
      <c r="EAX28" s="16"/>
      <c r="EAY28" s="16"/>
      <c r="EAZ28" s="16"/>
      <c r="EBA28" s="16"/>
      <c r="EBB28" s="16"/>
      <c r="EBC28" s="16"/>
      <c r="EBD28" s="16"/>
      <c r="EBE28" s="16"/>
      <c r="EBF28" s="16"/>
      <c r="EBG28" s="16"/>
      <c r="EBH28" s="16"/>
      <c r="EBI28" s="16"/>
      <c r="EBJ28" s="16"/>
      <c r="EBK28" s="16"/>
      <c r="EBL28" s="16"/>
      <c r="EBM28" s="16"/>
      <c r="EBN28" s="16"/>
      <c r="EBO28" s="16"/>
      <c r="EBP28" s="16"/>
      <c r="EBQ28" s="16"/>
      <c r="EBR28" s="16"/>
      <c r="EBS28" s="16"/>
      <c r="EBT28" s="16"/>
      <c r="EBU28" s="16"/>
      <c r="EBV28" s="16"/>
      <c r="EBW28" s="16"/>
      <c r="EBX28" s="16"/>
      <c r="EBY28" s="16"/>
      <c r="EBZ28" s="16"/>
      <c r="ECA28" s="16"/>
      <c r="ECB28" s="16"/>
      <c r="ECC28" s="16"/>
      <c r="ECD28" s="16"/>
      <c r="ECE28" s="16"/>
      <c r="ECF28" s="16"/>
      <c r="ECG28" s="16"/>
      <c r="ECH28" s="16"/>
      <c r="ECI28" s="16"/>
      <c r="ECJ28" s="16"/>
      <c r="ECK28" s="16"/>
      <c r="ECL28" s="16"/>
      <c r="ECM28" s="16"/>
      <c r="ECN28" s="16"/>
      <c r="ECO28" s="16"/>
      <c r="ECP28" s="16"/>
      <c r="ECQ28" s="16"/>
      <c r="ECR28" s="16"/>
      <c r="ECS28" s="16"/>
      <c r="ECT28" s="16"/>
      <c r="ECU28" s="16"/>
      <c r="ECV28" s="16"/>
      <c r="ECW28" s="16"/>
      <c r="ECX28" s="16"/>
      <c r="ECY28" s="16"/>
      <c r="ECZ28" s="16"/>
      <c r="EDA28" s="16"/>
      <c r="EDB28" s="16"/>
      <c r="EDC28" s="16"/>
      <c r="EDD28" s="16"/>
      <c r="EDE28" s="16"/>
      <c r="EDF28" s="16"/>
      <c r="EDG28" s="16"/>
      <c r="EDH28" s="16"/>
      <c r="EDI28" s="16"/>
      <c r="EDJ28" s="16"/>
      <c r="EDK28" s="16"/>
      <c r="EDL28" s="16"/>
      <c r="EDM28" s="16"/>
      <c r="EDN28" s="16"/>
      <c r="EDO28" s="16"/>
      <c r="EDP28" s="16"/>
      <c r="EDQ28" s="16"/>
      <c r="EDR28" s="16"/>
      <c r="EDS28" s="16"/>
      <c r="EDT28" s="16"/>
      <c r="EDU28" s="16"/>
      <c r="EDV28" s="16"/>
      <c r="EDW28" s="16"/>
      <c r="EDX28" s="16"/>
      <c r="EDY28" s="16"/>
      <c r="EDZ28" s="16"/>
      <c r="EEA28" s="16"/>
      <c r="EEB28" s="16"/>
      <c r="EEC28" s="16"/>
      <c r="EED28" s="16"/>
      <c r="EEE28" s="16"/>
      <c r="EEF28" s="16"/>
      <c r="EEG28" s="16"/>
      <c r="EEH28" s="16"/>
      <c r="EEI28" s="16"/>
      <c r="EEJ28" s="16"/>
      <c r="EEK28" s="16"/>
      <c r="EEL28" s="16"/>
      <c r="EEM28" s="16"/>
      <c r="EEN28" s="16"/>
      <c r="EEO28" s="16"/>
      <c r="EEP28" s="16"/>
      <c r="EEQ28" s="16"/>
      <c r="EER28" s="16"/>
      <c r="EES28" s="16"/>
      <c r="EET28" s="16"/>
      <c r="EEU28" s="16"/>
      <c r="EEV28" s="16"/>
      <c r="EEW28" s="16"/>
      <c r="EEX28" s="16"/>
      <c r="EEY28" s="16"/>
      <c r="EEZ28" s="16"/>
      <c r="EFA28" s="16"/>
      <c r="EFB28" s="16"/>
      <c r="EFC28" s="16"/>
      <c r="EFD28" s="16"/>
      <c r="EFE28" s="16"/>
      <c r="EFF28" s="16"/>
      <c r="EFG28" s="16"/>
      <c r="EFH28" s="16"/>
      <c r="EFI28" s="16"/>
      <c r="EFJ28" s="16"/>
      <c r="EFK28" s="16"/>
      <c r="EFL28" s="16"/>
      <c r="EFM28" s="16"/>
      <c r="EFN28" s="16"/>
      <c r="EFO28" s="16"/>
      <c r="EFP28" s="16"/>
      <c r="EFQ28" s="16"/>
      <c r="EFR28" s="16"/>
      <c r="EFS28" s="16"/>
      <c r="EFT28" s="16"/>
      <c r="EFU28" s="16"/>
      <c r="EFV28" s="16"/>
      <c r="EFW28" s="16"/>
      <c r="EFX28" s="16"/>
      <c r="EFY28" s="16"/>
      <c r="EFZ28" s="16"/>
      <c r="EGA28" s="16"/>
      <c r="EGB28" s="16"/>
      <c r="EGC28" s="16"/>
      <c r="EGD28" s="16"/>
      <c r="EGE28" s="16"/>
      <c r="EGF28" s="16"/>
      <c r="EGG28" s="16"/>
      <c r="EGH28" s="16"/>
      <c r="EGI28" s="16"/>
      <c r="EGJ28" s="16"/>
      <c r="EGK28" s="16"/>
      <c r="EGL28" s="16"/>
      <c r="EGM28" s="16"/>
      <c r="EGN28" s="16"/>
      <c r="EGO28" s="16"/>
      <c r="EGP28" s="16"/>
      <c r="EGQ28" s="16"/>
      <c r="EGR28" s="16"/>
      <c r="EGS28" s="16"/>
      <c r="EGT28" s="16"/>
      <c r="EGU28" s="16"/>
      <c r="EGV28" s="16"/>
      <c r="EGW28" s="16"/>
      <c r="EGX28" s="16"/>
      <c r="EGY28" s="16"/>
      <c r="EGZ28" s="16"/>
      <c r="EHA28" s="16"/>
      <c r="EHB28" s="16"/>
      <c r="EHC28" s="16"/>
      <c r="EHD28" s="16"/>
      <c r="EHE28" s="16"/>
      <c r="EHF28" s="16"/>
      <c r="EHG28" s="16"/>
      <c r="EHH28" s="16"/>
      <c r="EHI28" s="16"/>
      <c r="EHJ28" s="16"/>
      <c r="EHK28" s="16"/>
      <c r="EHL28" s="16"/>
      <c r="EHM28" s="16"/>
      <c r="EHN28" s="16"/>
      <c r="EHO28" s="16"/>
      <c r="EHP28" s="16"/>
      <c r="EHQ28" s="16"/>
      <c r="EHR28" s="16"/>
      <c r="EHS28" s="16"/>
      <c r="EHT28" s="16"/>
      <c r="EHU28" s="16"/>
      <c r="EHV28" s="16"/>
      <c r="EHW28" s="16"/>
      <c r="EHX28" s="16"/>
      <c r="EHY28" s="16"/>
      <c r="EHZ28" s="16"/>
      <c r="EIA28" s="16"/>
      <c r="EIB28" s="16"/>
      <c r="EIC28" s="16"/>
      <c r="EID28" s="16"/>
      <c r="EIE28" s="16"/>
      <c r="EIF28" s="16"/>
      <c r="EIG28" s="16"/>
      <c r="EIH28" s="16"/>
      <c r="EII28" s="16"/>
      <c r="EIJ28" s="16"/>
      <c r="EIK28" s="16"/>
      <c r="EIL28" s="16"/>
      <c r="EIM28" s="16"/>
      <c r="EIN28" s="16"/>
      <c r="EIO28" s="16"/>
      <c r="EIP28" s="16"/>
      <c r="EIQ28" s="16"/>
      <c r="EIR28" s="16"/>
      <c r="EIS28" s="16"/>
      <c r="EIT28" s="16"/>
      <c r="EIU28" s="16"/>
      <c r="EIV28" s="16"/>
      <c r="EIW28" s="16"/>
      <c r="EIX28" s="16"/>
      <c r="EIY28" s="16"/>
      <c r="EIZ28" s="16"/>
      <c r="EJA28" s="16"/>
      <c r="EJB28" s="16"/>
      <c r="EJC28" s="16"/>
      <c r="EJD28" s="16"/>
      <c r="EJE28" s="16"/>
      <c r="EJF28" s="16"/>
      <c r="EJG28" s="16"/>
      <c r="EJH28" s="16"/>
      <c r="EJI28" s="16"/>
      <c r="EJJ28" s="16"/>
      <c r="EJK28" s="16"/>
      <c r="EJL28" s="16"/>
      <c r="EJM28" s="16"/>
      <c r="EJN28" s="16"/>
      <c r="EJO28" s="16"/>
      <c r="EJP28" s="16"/>
      <c r="EJQ28" s="16"/>
      <c r="EJR28" s="16"/>
      <c r="EJS28" s="16"/>
      <c r="EJT28" s="16"/>
      <c r="EJU28" s="16"/>
      <c r="EJV28" s="16"/>
      <c r="EJW28" s="16"/>
      <c r="EJX28" s="16"/>
      <c r="EJY28" s="16"/>
      <c r="EJZ28" s="16"/>
      <c r="EKA28" s="16"/>
      <c r="EKB28" s="16"/>
      <c r="EKC28" s="16"/>
      <c r="EKD28" s="16"/>
      <c r="EKE28" s="16"/>
      <c r="EKF28" s="16"/>
      <c r="EKG28" s="16"/>
      <c r="EKH28" s="16"/>
      <c r="EKI28" s="16"/>
      <c r="EKJ28" s="16"/>
      <c r="EKK28" s="16"/>
      <c r="EKL28" s="16"/>
      <c r="EKM28" s="16"/>
      <c r="EKN28" s="16"/>
      <c r="EKO28" s="16"/>
      <c r="EKP28" s="16"/>
      <c r="EKQ28" s="16"/>
      <c r="EKR28" s="16"/>
      <c r="EKS28" s="16"/>
      <c r="EKT28" s="16"/>
      <c r="EKU28" s="16"/>
      <c r="EKV28" s="16"/>
      <c r="EKW28" s="16"/>
      <c r="EKX28" s="16"/>
      <c r="EKY28" s="16"/>
      <c r="EKZ28" s="16"/>
      <c r="ELA28" s="16"/>
      <c r="ELB28" s="16"/>
      <c r="ELC28" s="16"/>
      <c r="ELD28" s="16"/>
      <c r="ELE28" s="16"/>
      <c r="ELF28" s="16"/>
      <c r="ELG28" s="16"/>
      <c r="ELH28" s="16"/>
      <c r="ELI28" s="16"/>
      <c r="ELJ28" s="16"/>
      <c r="ELK28" s="16"/>
      <c r="ELL28" s="16"/>
      <c r="ELM28" s="16"/>
      <c r="ELN28" s="16"/>
      <c r="ELO28" s="16"/>
      <c r="ELP28" s="16"/>
      <c r="ELQ28" s="16"/>
      <c r="ELR28" s="16"/>
      <c r="ELS28" s="16"/>
      <c r="ELT28" s="16"/>
      <c r="ELU28" s="16"/>
      <c r="ELV28" s="16"/>
      <c r="ELW28" s="16"/>
      <c r="ELX28" s="16"/>
      <c r="ELY28" s="16"/>
      <c r="ELZ28" s="16"/>
      <c r="EMA28" s="16"/>
      <c r="EMB28" s="16"/>
      <c r="EMC28" s="16"/>
      <c r="EMD28" s="16"/>
      <c r="EME28" s="16"/>
      <c r="EMF28" s="16"/>
      <c r="EMG28" s="16"/>
      <c r="EMH28" s="16"/>
      <c r="EMI28" s="16"/>
      <c r="EMJ28" s="16"/>
      <c r="EMK28" s="16"/>
      <c r="EML28" s="16"/>
      <c r="EMM28" s="16"/>
      <c r="EMN28" s="16"/>
      <c r="EMO28" s="16"/>
      <c r="EMP28" s="16"/>
      <c r="EMQ28" s="16"/>
      <c r="EMR28" s="16"/>
      <c r="EMS28" s="16"/>
      <c r="EMT28" s="16"/>
      <c r="EMU28" s="16"/>
      <c r="EMV28" s="16"/>
      <c r="EMW28" s="16"/>
      <c r="EMX28" s="16"/>
      <c r="EMY28" s="16"/>
      <c r="EMZ28" s="16"/>
      <c r="ENA28" s="16"/>
      <c r="ENB28" s="16"/>
      <c r="ENC28" s="16"/>
      <c r="END28" s="16"/>
      <c r="ENE28" s="16"/>
      <c r="ENF28" s="16"/>
      <c r="ENG28" s="16"/>
      <c r="ENH28" s="16"/>
      <c r="ENI28" s="16"/>
      <c r="ENJ28" s="16"/>
      <c r="ENK28" s="16"/>
      <c r="ENL28" s="16"/>
      <c r="ENM28" s="16"/>
      <c r="ENN28" s="16"/>
      <c r="ENO28" s="16"/>
      <c r="ENP28" s="16"/>
      <c r="ENQ28" s="16"/>
      <c r="ENR28" s="16"/>
      <c r="ENS28" s="16"/>
      <c r="ENT28" s="16"/>
      <c r="ENU28" s="16"/>
      <c r="ENV28" s="16"/>
      <c r="ENW28" s="16"/>
      <c r="ENX28" s="16"/>
      <c r="ENY28" s="16"/>
      <c r="ENZ28" s="16"/>
      <c r="EOA28" s="16"/>
      <c r="EOB28" s="16"/>
      <c r="EOC28" s="16"/>
      <c r="EOD28" s="16"/>
      <c r="EOE28" s="16"/>
      <c r="EOF28" s="16"/>
      <c r="EOG28" s="16"/>
      <c r="EOH28" s="16"/>
      <c r="EOI28" s="16"/>
      <c r="EOJ28" s="16"/>
      <c r="EOK28" s="16"/>
      <c r="EOL28" s="16"/>
      <c r="EOM28" s="16"/>
      <c r="EON28" s="16"/>
      <c r="EOO28" s="16"/>
      <c r="EOP28" s="16"/>
      <c r="EOQ28" s="16"/>
      <c r="EOR28" s="16"/>
      <c r="EOS28" s="16"/>
      <c r="EOT28" s="16"/>
      <c r="EOU28" s="16"/>
      <c r="EOV28" s="16"/>
      <c r="EOW28" s="16"/>
      <c r="EOX28" s="16"/>
      <c r="EOY28" s="16"/>
      <c r="EOZ28" s="16"/>
      <c r="EPA28" s="16"/>
      <c r="EPB28" s="16"/>
      <c r="EPC28" s="16"/>
      <c r="EPD28" s="16"/>
      <c r="EPE28" s="16"/>
      <c r="EPF28" s="16"/>
      <c r="EPG28" s="16"/>
      <c r="EPH28" s="16"/>
      <c r="EPI28" s="16"/>
      <c r="EPJ28" s="16"/>
      <c r="EPK28" s="16"/>
      <c r="EPL28" s="16"/>
      <c r="EPM28" s="16"/>
      <c r="EPN28" s="16"/>
      <c r="EPO28" s="16"/>
      <c r="EPP28" s="16"/>
      <c r="EPQ28" s="16"/>
      <c r="EPR28" s="16"/>
      <c r="EPS28" s="16"/>
      <c r="EPT28" s="16"/>
      <c r="EPU28" s="16"/>
      <c r="EPV28" s="16"/>
      <c r="EPW28" s="16"/>
      <c r="EPX28" s="16"/>
      <c r="EPY28" s="16"/>
      <c r="EPZ28" s="16"/>
      <c r="EQA28" s="16"/>
      <c r="EQB28" s="16"/>
      <c r="EQC28" s="16"/>
      <c r="EQD28" s="16"/>
      <c r="EQE28" s="16"/>
      <c r="EQF28" s="16"/>
      <c r="EQG28" s="16"/>
      <c r="EQH28" s="16"/>
      <c r="EQI28" s="16"/>
      <c r="EQJ28" s="16"/>
      <c r="EQK28" s="16"/>
      <c r="EQL28" s="16"/>
      <c r="EQM28" s="16"/>
      <c r="EQN28" s="16"/>
      <c r="EQO28" s="16"/>
      <c r="EQP28" s="16"/>
      <c r="EQQ28" s="16"/>
      <c r="EQR28" s="16"/>
      <c r="EQS28" s="16"/>
      <c r="EQT28" s="16"/>
      <c r="EQU28" s="16"/>
      <c r="EQV28" s="16"/>
      <c r="EQW28" s="16"/>
      <c r="EQX28" s="16"/>
      <c r="EQY28" s="16"/>
      <c r="EQZ28" s="16"/>
      <c r="ERA28" s="16"/>
      <c r="ERB28" s="16"/>
      <c r="ERC28" s="16"/>
      <c r="ERD28" s="16"/>
      <c r="ERE28" s="16"/>
      <c r="ERF28" s="16"/>
      <c r="ERG28" s="16"/>
      <c r="ERH28" s="16"/>
      <c r="ERI28" s="16"/>
      <c r="ERJ28" s="16"/>
      <c r="ERK28" s="16"/>
      <c r="ERL28" s="16"/>
      <c r="ERM28" s="16"/>
      <c r="ERN28" s="16"/>
      <c r="ERO28" s="16"/>
      <c r="ERP28" s="16"/>
      <c r="ERQ28" s="16"/>
      <c r="ERR28" s="16"/>
      <c r="ERS28" s="16"/>
      <c r="ERT28" s="16"/>
      <c r="ERU28" s="16"/>
      <c r="ERV28" s="16"/>
      <c r="ERW28" s="16"/>
      <c r="ERX28" s="16"/>
      <c r="ERY28" s="16"/>
      <c r="ERZ28" s="16"/>
      <c r="ESA28" s="16"/>
      <c r="ESB28" s="16"/>
      <c r="ESC28" s="16"/>
      <c r="ESD28" s="16"/>
      <c r="ESE28" s="16"/>
      <c r="ESF28" s="16"/>
      <c r="ESG28" s="16"/>
      <c r="ESH28" s="16"/>
      <c r="ESI28" s="16"/>
      <c r="ESJ28" s="16"/>
      <c r="ESK28" s="16"/>
      <c r="ESL28" s="16"/>
      <c r="ESM28" s="16"/>
      <c r="ESN28" s="16"/>
      <c r="ESO28" s="16"/>
      <c r="ESP28" s="16"/>
      <c r="ESQ28" s="16"/>
      <c r="ESR28" s="16"/>
      <c r="ESS28" s="16"/>
      <c r="EST28" s="16"/>
      <c r="ESU28" s="16"/>
      <c r="ESV28" s="16"/>
      <c r="ESW28" s="16"/>
      <c r="ESX28" s="16"/>
      <c r="ESY28" s="16"/>
      <c r="ESZ28" s="16"/>
      <c r="ETA28" s="16"/>
      <c r="ETB28" s="16"/>
      <c r="ETC28" s="16"/>
      <c r="ETD28" s="16"/>
      <c r="ETE28" s="16"/>
      <c r="ETF28" s="16"/>
      <c r="ETG28" s="16"/>
      <c r="ETH28" s="16"/>
      <c r="ETI28" s="16"/>
      <c r="ETJ28" s="16"/>
      <c r="ETK28" s="16"/>
      <c r="ETL28" s="16"/>
      <c r="ETM28" s="16"/>
      <c r="ETN28" s="16"/>
      <c r="ETO28" s="16"/>
      <c r="ETP28" s="16"/>
      <c r="ETQ28" s="16"/>
      <c r="ETR28" s="16"/>
      <c r="ETS28" s="16"/>
      <c r="ETT28" s="16"/>
      <c r="ETU28" s="16"/>
      <c r="ETV28" s="16"/>
      <c r="ETW28" s="16"/>
      <c r="ETX28" s="16"/>
      <c r="ETY28" s="16"/>
      <c r="ETZ28" s="16"/>
      <c r="EUA28" s="16"/>
      <c r="EUB28" s="16"/>
      <c r="EUC28" s="16"/>
      <c r="EUD28" s="16"/>
      <c r="EUE28" s="16"/>
      <c r="EUF28" s="16"/>
      <c r="EUG28" s="16"/>
      <c r="EUH28" s="16"/>
      <c r="EUI28" s="16"/>
      <c r="EUJ28" s="16"/>
      <c r="EUK28" s="16"/>
      <c r="EUL28" s="16"/>
      <c r="EUM28" s="16"/>
      <c r="EUN28" s="16"/>
      <c r="EUO28" s="16"/>
      <c r="EUP28" s="16"/>
      <c r="EUQ28" s="16"/>
      <c r="EUR28" s="16"/>
      <c r="EUS28" s="16"/>
      <c r="EUT28" s="16"/>
      <c r="EUU28" s="16"/>
      <c r="EUV28" s="16"/>
      <c r="EUW28" s="16"/>
      <c r="EUX28" s="16"/>
      <c r="EUY28" s="16"/>
      <c r="EUZ28" s="16"/>
      <c r="EVA28" s="16"/>
      <c r="EVB28" s="16"/>
      <c r="EVC28" s="16"/>
      <c r="EVD28" s="16"/>
      <c r="EVE28" s="16"/>
      <c r="EVF28" s="16"/>
      <c r="EVG28" s="16"/>
      <c r="EVH28" s="16"/>
      <c r="EVI28" s="16"/>
      <c r="EVJ28" s="16"/>
      <c r="EVK28" s="16"/>
      <c r="EVL28" s="16"/>
      <c r="EVM28" s="16"/>
      <c r="EVN28" s="16"/>
      <c r="EVO28" s="16"/>
      <c r="EVP28" s="16"/>
      <c r="EVQ28" s="16"/>
      <c r="EVR28" s="16"/>
      <c r="EVS28" s="16"/>
      <c r="EVT28" s="16"/>
      <c r="EVU28" s="16"/>
      <c r="EVV28" s="16"/>
      <c r="EVW28" s="16"/>
      <c r="EVX28" s="16"/>
      <c r="EVY28" s="16"/>
      <c r="EVZ28" s="16"/>
      <c r="EWA28" s="16"/>
      <c r="EWB28" s="16"/>
      <c r="EWC28" s="16"/>
      <c r="EWD28" s="16"/>
      <c r="EWE28" s="16"/>
      <c r="EWF28" s="16"/>
      <c r="EWG28" s="16"/>
      <c r="EWH28" s="16"/>
      <c r="EWI28" s="16"/>
      <c r="EWJ28" s="16"/>
      <c r="EWK28" s="16"/>
      <c r="EWL28" s="16"/>
      <c r="EWM28" s="16"/>
      <c r="EWN28" s="16"/>
      <c r="EWO28" s="16"/>
      <c r="EWP28" s="16"/>
      <c r="EWQ28" s="16"/>
      <c r="EWR28" s="16"/>
      <c r="EWS28" s="16"/>
      <c r="EWT28" s="16"/>
      <c r="EWU28" s="16"/>
      <c r="EWV28" s="16"/>
      <c r="EWW28" s="16"/>
      <c r="EWX28" s="16"/>
      <c r="EWY28" s="16"/>
      <c r="EWZ28" s="16"/>
      <c r="EXA28" s="16"/>
      <c r="EXB28" s="16"/>
      <c r="EXC28" s="16"/>
      <c r="EXD28" s="16"/>
      <c r="EXE28" s="16"/>
      <c r="EXF28" s="16"/>
      <c r="EXG28" s="16"/>
      <c r="EXH28" s="16"/>
      <c r="EXI28" s="16"/>
      <c r="EXJ28" s="16"/>
      <c r="EXK28" s="16"/>
      <c r="EXL28" s="16"/>
      <c r="EXM28" s="16"/>
      <c r="EXN28" s="16"/>
      <c r="EXO28" s="16"/>
      <c r="EXP28" s="16"/>
      <c r="EXQ28" s="16"/>
      <c r="EXR28" s="16"/>
      <c r="EXS28" s="16"/>
      <c r="EXT28" s="16"/>
      <c r="EXU28" s="16"/>
      <c r="EXV28" s="16"/>
      <c r="EXW28" s="16"/>
      <c r="EXX28" s="16"/>
      <c r="EXY28" s="16"/>
      <c r="EXZ28" s="16"/>
      <c r="EYA28" s="16"/>
      <c r="EYB28" s="16"/>
      <c r="EYC28" s="16"/>
      <c r="EYD28" s="16"/>
      <c r="EYE28" s="16"/>
      <c r="EYF28" s="16"/>
      <c r="EYG28" s="16"/>
      <c r="EYH28" s="16"/>
      <c r="EYI28" s="16"/>
      <c r="EYJ28" s="16"/>
      <c r="EYK28" s="16"/>
      <c r="EYL28" s="16"/>
      <c r="EYM28" s="16"/>
      <c r="EYN28" s="16"/>
      <c r="EYO28" s="16"/>
      <c r="EYP28" s="16"/>
      <c r="EYQ28" s="16"/>
      <c r="EYR28" s="16"/>
      <c r="EYS28" s="16"/>
      <c r="EYT28" s="16"/>
      <c r="EYU28" s="16"/>
      <c r="EYV28" s="16"/>
      <c r="EYW28" s="16"/>
      <c r="EYX28" s="16"/>
      <c r="EYY28" s="16"/>
      <c r="EYZ28" s="16"/>
      <c r="EZA28" s="16"/>
      <c r="EZB28" s="16"/>
      <c r="EZC28" s="16"/>
      <c r="EZD28" s="16"/>
      <c r="EZE28" s="16"/>
      <c r="EZF28" s="16"/>
      <c r="EZG28" s="16"/>
      <c r="EZH28" s="16"/>
      <c r="EZI28" s="16"/>
      <c r="EZJ28" s="16"/>
      <c r="EZK28" s="16"/>
      <c r="EZL28" s="16"/>
      <c r="EZM28" s="16"/>
      <c r="EZN28" s="16"/>
      <c r="EZO28" s="16"/>
      <c r="EZP28" s="16"/>
      <c r="EZQ28" s="16"/>
      <c r="EZR28" s="16"/>
      <c r="EZS28" s="16"/>
      <c r="EZT28" s="16"/>
      <c r="EZU28" s="16"/>
      <c r="EZV28" s="16"/>
      <c r="EZW28" s="16"/>
      <c r="EZX28" s="16"/>
      <c r="EZY28" s="16"/>
      <c r="EZZ28" s="16"/>
      <c r="FAA28" s="16"/>
      <c r="FAB28" s="16"/>
      <c r="FAC28" s="16"/>
      <c r="FAD28" s="16"/>
      <c r="FAE28" s="16"/>
      <c r="FAF28" s="16"/>
      <c r="FAG28" s="16"/>
      <c r="FAH28" s="16"/>
      <c r="FAI28" s="16"/>
      <c r="FAJ28" s="16"/>
      <c r="FAK28" s="16"/>
      <c r="FAL28" s="16"/>
      <c r="FAM28" s="16"/>
      <c r="FAN28" s="16"/>
      <c r="FAO28" s="16"/>
      <c r="FAP28" s="16"/>
      <c r="FAQ28" s="16"/>
      <c r="FAR28" s="16"/>
      <c r="FAS28" s="16"/>
      <c r="FAT28" s="16"/>
      <c r="FAU28" s="16"/>
      <c r="FAV28" s="16"/>
      <c r="FAW28" s="16"/>
      <c r="FAX28" s="16"/>
      <c r="FAY28" s="16"/>
      <c r="FAZ28" s="16"/>
      <c r="FBA28" s="16"/>
      <c r="FBB28" s="16"/>
      <c r="FBC28" s="16"/>
      <c r="FBD28" s="16"/>
      <c r="FBE28" s="16"/>
      <c r="FBF28" s="16"/>
      <c r="FBG28" s="16"/>
      <c r="FBH28" s="16"/>
      <c r="FBI28" s="16"/>
      <c r="FBJ28" s="16"/>
      <c r="FBK28" s="16"/>
      <c r="FBL28" s="16"/>
      <c r="FBM28" s="16"/>
      <c r="FBN28" s="16"/>
      <c r="FBO28" s="16"/>
      <c r="FBP28" s="16"/>
      <c r="FBQ28" s="16"/>
      <c r="FBR28" s="16"/>
      <c r="FBS28" s="16"/>
      <c r="FBT28" s="16"/>
      <c r="FBU28" s="16"/>
      <c r="FBV28" s="16"/>
      <c r="FBW28" s="16"/>
      <c r="FBX28" s="16"/>
      <c r="FBY28" s="16"/>
      <c r="FBZ28" s="16"/>
      <c r="FCA28" s="16"/>
      <c r="FCB28" s="16"/>
      <c r="FCC28" s="16"/>
      <c r="FCD28" s="16"/>
      <c r="FCE28" s="16"/>
      <c r="FCF28" s="16"/>
      <c r="FCG28" s="16"/>
      <c r="FCH28" s="16"/>
      <c r="FCI28" s="16"/>
      <c r="FCJ28" s="16"/>
      <c r="FCK28" s="16"/>
      <c r="FCL28" s="16"/>
      <c r="FCM28" s="16"/>
      <c r="FCN28" s="16"/>
      <c r="FCO28" s="16"/>
      <c r="FCP28" s="16"/>
      <c r="FCQ28" s="16"/>
      <c r="FCR28" s="16"/>
      <c r="FCS28" s="16"/>
      <c r="FCT28" s="16"/>
      <c r="FCU28" s="16"/>
      <c r="FCV28" s="16"/>
      <c r="FCW28" s="16"/>
      <c r="FCX28" s="16"/>
      <c r="FCY28" s="16"/>
      <c r="FCZ28" s="16"/>
      <c r="FDA28" s="16"/>
      <c r="FDB28" s="16"/>
      <c r="FDC28" s="16"/>
      <c r="FDD28" s="16"/>
      <c r="FDE28" s="16"/>
      <c r="FDF28" s="16"/>
      <c r="FDG28" s="16"/>
      <c r="FDH28" s="16"/>
      <c r="FDI28" s="16"/>
      <c r="FDJ28" s="16"/>
      <c r="FDK28" s="16"/>
      <c r="FDL28" s="16"/>
      <c r="FDM28" s="16"/>
      <c r="FDN28" s="16"/>
      <c r="FDO28" s="16"/>
      <c r="FDP28" s="16"/>
      <c r="FDQ28" s="16"/>
      <c r="FDR28" s="16"/>
      <c r="FDS28" s="16"/>
      <c r="FDT28" s="16"/>
      <c r="FDU28" s="16"/>
      <c r="FDV28" s="16"/>
      <c r="FDW28" s="16"/>
      <c r="FDX28" s="16"/>
      <c r="FDY28" s="16"/>
      <c r="FDZ28" s="16"/>
      <c r="FEA28" s="16"/>
      <c r="FEB28" s="16"/>
      <c r="FEC28" s="16"/>
      <c r="FED28" s="16"/>
      <c r="FEE28" s="16"/>
      <c r="FEF28" s="16"/>
      <c r="FEG28" s="16"/>
      <c r="FEH28" s="16"/>
      <c r="FEI28" s="16"/>
      <c r="FEJ28" s="16"/>
      <c r="FEK28" s="16"/>
      <c r="FEL28" s="16"/>
      <c r="FEM28" s="16"/>
      <c r="FEN28" s="16"/>
      <c r="FEO28" s="16"/>
      <c r="FEP28" s="16"/>
      <c r="FEQ28" s="16"/>
      <c r="FER28" s="16"/>
      <c r="FES28" s="16"/>
      <c r="FET28" s="16"/>
      <c r="FEU28" s="16"/>
      <c r="FEV28" s="16"/>
      <c r="FEW28" s="16"/>
      <c r="FEX28" s="16"/>
      <c r="FEY28" s="16"/>
      <c r="FEZ28" s="16"/>
      <c r="FFA28" s="16"/>
      <c r="FFB28" s="16"/>
      <c r="FFC28" s="16"/>
      <c r="FFD28" s="16"/>
      <c r="FFE28" s="16"/>
      <c r="FFF28" s="16"/>
      <c r="FFG28" s="16"/>
      <c r="FFH28" s="16"/>
      <c r="FFI28" s="16"/>
      <c r="FFJ28" s="16"/>
      <c r="FFK28" s="16"/>
      <c r="FFL28" s="16"/>
      <c r="FFM28" s="16"/>
      <c r="FFN28" s="16"/>
      <c r="FFO28" s="16"/>
      <c r="FFP28" s="16"/>
      <c r="FFQ28" s="16"/>
      <c r="FFR28" s="16"/>
      <c r="FFS28" s="16"/>
      <c r="FFT28" s="16"/>
      <c r="FFU28" s="16"/>
      <c r="FFV28" s="16"/>
      <c r="FFW28" s="16"/>
      <c r="FFX28" s="16"/>
      <c r="FFY28" s="16"/>
      <c r="FFZ28" s="16"/>
      <c r="FGA28" s="16"/>
      <c r="FGB28" s="16"/>
      <c r="FGC28" s="16"/>
      <c r="FGD28" s="16"/>
      <c r="FGE28" s="16"/>
      <c r="FGF28" s="16"/>
      <c r="FGG28" s="16"/>
      <c r="FGH28" s="16"/>
      <c r="FGI28" s="16"/>
      <c r="FGJ28" s="16"/>
      <c r="FGK28" s="16"/>
      <c r="FGL28" s="16"/>
      <c r="FGM28" s="16"/>
      <c r="FGN28" s="16"/>
      <c r="FGO28" s="16"/>
      <c r="FGP28" s="16"/>
      <c r="FGQ28" s="16"/>
      <c r="FGR28" s="16"/>
      <c r="FGS28" s="16"/>
      <c r="FGT28" s="16"/>
      <c r="FGU28" s="16"/>
      <c r="FGV28" s="16"/>
      <c r="FGW28" s="16"/>
      <c r="FGX28" s="16"/>
      <c r="FGY28" s="16"/>
      <c r="FGZ28" s="16"/>
      <c r="FHA28" s="16"/>
      <c r="FHB28" s="16"/>
      <c r="FHC28" s="16"/>
      <c r="FHD28" s="16"/>
      <c r="FHE28" s="16"/>
      <c r="FHF28" s="16"/>
      <c r="FHG28" s="16"/>
      <c r="FHH28" s="16"/>
      <c r="FHI28" s="16"/>
      <c r="FHJ28" s="16"/>
      <c r="FHK28" s="16"/>
      <c r="FHL28" s="16"/>
      <c r="FHM28" s="16"/>
      <c r="FHN28" s="16"/>
      <c r="FHO28" s="16"/>
      <c r="FHP28" s="16"/>
      <c r="FHQ28" s="16"/>
      <c r="FHR28" s="16"/>
      <c r="FHS28" s="16"/>
      <c r="FHT28" s="16"/>
      <c r="FHU28" s="16"/>
      <c r="FHV28" s="16"/>
      <c r="FHW28" s="16"/>
      <c r="FHX28" s="16"/>
      <c r="FHY28" s="16"/>
      <c r="FHZ28" s="16"/>
      <c r="FIA28" s="16"/>
      <c r="FIB28" s="16"/>
      <c r="FIC28" s="16"/>
      <c r="FID28" s="16"/>
      <c r="FIE28" s="16"/>
      <c r="FIF28" s="16"/>
      <c r="FIG28" s="16"/>
      <c r="FIH28" s="16"/>
      <c r="FII28" s="16"/>
      <c r="FIJ28" s="16"/>
      <c r="FIK28" s="16"/>
      <c r="FIL28" s="16"/>
      <c r="FIM28" s="16"/>
      <c r="FIN28" s="16"/>
      <c r="FIO28" s="16"/>
      <c r="FIP28" s="16"/>
      <c r="FIQ28" s="16"/>
      <c r="FIR28" s="16"/>
      <c r="FIS28" s="16"/>
      <c r="FIT28" s="16"/>
      <c r="FIU28" s="16"/>
      <c r="FIV28" s="16"/>
      <c r="FIW28" s="16"/>
      <c r="FIX28" s="16"/>
      <c r="FIY28" s="16"/>
      <c r="FIZ28" s="16"/>
      <c r="FJA28" s="16"/>
      <c r="FJB28" s="16"/>
      <c r="FJC28" s="16"/>
      <c r="FJD28" s="16"/>
      <c r="FJE28" s="16"/>
      <c r="FJF28" s="16"/>
      <c r="FJG28" s="16"/>
      <c r="FJH28" s="16"/>
      <c r="FJI28" s="16"/>
      <c r="FJJ28" s="16"/>
      <c r="FJK28" s="16"/>
      <c r="FJL28" s="16"/>
      <c r="FJM28" s="16"/>
      <c r="FJN28" s="16"/>
      <c r="FJO28" s="16"/>
      <c r="FJP28" s="16"/>
      <c r="FJQ28" s="16"/>
      <c r="FJR28" s="16"/>
      <c r="FJS28" s="16"/>
      <c r="FJT28" s="16"/>
      <c r="FJU28" s="16"/>
      <c r="FJV28" s="16"/>
      <c r="FJW28" s="16"/>
      <c r="FJX28" s="16"/>
      <c r="FJY28" s="16"/>
      <c r="FJZ28" s="16"/>
      <c r="FKA28" s="16"/>
      <c r="FKB28" s="16"/>
      <c r="FKC28" s="16"/>
      <c r="FKD28" s="16"/>
      <c r="FKE28" s="16"/>
      <c r="FKF28" s="16"/>
      <c r="FKG28" s="16"/>
      <c r="FKH28" s="16"/>
      <c r="FKI28" s="16"/>
      <c r="FKJ28" s="16"/>
      <c r="FKK28" s="16"/>
      <c r="FKL28" s="16"/>
      <c r="FKM28" s="16"/>
      <c r="FKN28" s="16"/>
      <c r="FKO28" s="16"/>
      <c r="FKP28" s="16"/>
      <c r="FKQ28" s="16"/>
      <c r="FKR28" s="16"/>
      <c r="FKS28" s="16"/>
      <c r="FKT28" s="16"/>
      <c r="FKU28" s="16"/>
      <c r="FKV28" s="16"/>
      <c r="FKW28" s="16"/>
      <c r="FKX28" s="16"/>
      <c r="FKY28" s="16"/>
      <c r="FKZ28" s="16"/>
      <c r="FLA28" s="16"/>
      <c r="FLB28" s="16"/>
      <c r="FLC28" s="16"/>
      <c r="FLD28" s="16"/>
      <c r="FLE28" s="16"/>
      <c r="FLF28" s="16"/>
      <c r="FLG28" s="16"/>
      <c r="FLH28" s="16"/>
      <c r="FLI28" s="16"/>
      <c r="FLJ28" s="16"/>
      <c r="FLK28" s="16"/>
      <c r="FLL28" s="16"/>
      <c r="FLM28" s="16"/>
      <c r="FLN28" s="16"/>
      <c r="FLO28" s="16"/>
      <c r="FLP28" s="16"/>
      <c r="FLQ28" s="16"/>
      <c r="FLR28" s="16"/>
      <c r="FLS28" s="16"/>
      <c r="FLT28" s="16"/>
      <c r="FLU28" s="16"/>
      <c r="FLV28" s="16"/>
      <c r="FLW28" s="16"/>
      <c r="FLX28" s="16"/>
      <c r="FLY28" s="16"/>
      <c r="FLZ28" s="16"/>
      <c r="FMA28" s="16"/>
      <c r="FMB28" s="16"/>
      <c r="FMC28" s="16"/>
      <c r="FMD28" s="16"/>
      <c r="FME28" s="16"/>
      <c r="FMF28" s="16"/>
      <c r="FMG28" s="16"/>
      <c r="FMH28" s="16"/>
      <c r="FMI28" s="16"/>
      <c r="FMJ28" s="16"/>
      <c r="FMK28" s="16"/>
      <c r="FML28" s="16"/>
      <c r="FMM28" s="16"/>
      <c r="FMN28" s="16"/>
      <c r="FMO28" s="16"/>
      <c r="FMP28" s="16"/>
      <c r="FMQ28" s="16"/>
      <c r="FMR28" s="16"/>
      <c r="FMS28" s="16"/>
      <c r="FMT28" s="16"/>
      <c r="FMU28" s="16"/>
      <c r="FMV28" s="16"/>
      <c r="FMW28" s="16"/>
      <c r="FMX28" s="16"/>
      <c r="FMY28" s="16"/>
      <c r="FMZ28" s="16"/>
      <c r="FNA28" s="16"/>
      <c r="FNB28" s="16"/>
      <c r="FNC28" s="16"/>
      <c r="FND28" s="16"/>
      <c r="FNE28" s="16"/>
      <c r="FNF28" s="16"/>
      <c r="FNG28" s="16"/>
      <c r="FNH28" s="16"/>
      <c r="FNI28" s="16"/>
      <c r="FNJ28" s="16"/>
      <c r="FNK28" s="16"/>
      <c r="FNL28" s="16"/>
      <c r="FNM28" s="16"/>
      <c r="FNN28" s="16"/>
      <c r="FNO28" s="16"/>
      <c r="FNP28" s="16"/>
      <c r="FNQ28" s="16"/>
      <c r="FNR28" s="16"/>
      <c r="FNS28" s="16"/>
      <c r="FNT28" s="16"/>
      <c r="FNU28" s="16"/>
      <c r="FNV28" s="16"/>
      <c r="FNW28" s="16"/>
      <c r="FNX28" s="16"/>
      <c r="FNY28" s="16"/>
      <c r="FNZ28" s="16"/>
      <c r="FOA28" s="16"/>
      <c r="FOB28" s="16"/>
      <c r="FOC28" s="16"/>
      <c r="FOD28" s="16"/>
      <c r="FOE28" s="16"/>
      <c r="FOF28" s="16"/>
      <c r="FOG28" s="16"/>
      <c r="FOH28" s="16"/>
      <c r="FOI28" s="16"/>
      <c r="FOJ28" s="16"/>
      <c r="FOK28" s="16"/>
      <c r="FOL28" s="16"/>
      <c r="FOM28" s="16"/>
      <c r="FON28" s="16"/>
      <c r="FOO28" s="16"/>
      <c r="FOP28" s="16"/>
      <c r="FOQ28" s="16"/>
      <c r="FOR28" s="16"/>
      <c r="FOS28" s="16"/>
      <c r="FOT28" s="16"/>
      <c r="FOU28" s="16"/>
      <c r="FOV28" s="16"/>
      <c r="FOW28" s="16"/>
      <c r="FOX28" s="16"/>
      <c r="FOY28" s="16"/>
      <c r="FOZ28" s="16"/>
      <c r="FPA28" s="16"/>
      <c r="FPB28" s="16"/>
      <c r="FPC28" s="16"/>
      <c r="FPD28" s="16"/>
      <c r="FPE28" s="16"/>
      <c r="FPF28" s="16"/>
      <c r="FPG28" s="16"/>
      <c r="FPH28" s="16"/>
      <c r="FPI28" s="16"/>
      <c r="FPJ28" s="16"/>
      <c r="FPK28" s="16"/>
      <c r="FPL28" s="16"/>
      <c r="FPM28" s="16"/>
      <c r="FPN28" s="16"/>
      <c r="FPO28" s="16"/>
      <c r="FPP28" s="16"/>
      <c r="FPQ28" s="16"/>
      <c r="FPR28" s="16"/>
      <c r="FPS28" s="16"/>
      <c r="FPT28" s="16"/>
      <c r="FPU28" s="16"/>
      <c r="FPV28" s="16"/>
      <c r="FPW28" s="16"/>
      <c r="FPX28" s="16"/>
      <c r="FPY28" s="16"/>
      <c r="FPZ28" s="16"/>
      <c r="FQA28" s="16"/>
      <c r="FQB28" s="16"/>
      <c r="FQC28" s="16"/>
      <c r="FQD28" s="16"/>
      <c r="FQE28" s="16"/>
      <c r="FQF28" s="16"/>
      <c r="FQG28" s="16"/>
      <c r="FQH28" s="16"/>
      <c r="FQI28" s="16"/>
      <c r="FQJ28" s="16"/>
      <c r="FQK28" s="16"/>
      <c r="FQL28" s="16"/>
      <c r="FQM28" s="16"/>
      <c r="FQN28" s="16"/>
      <c r="FQO28" s="16"/>
      <c r="FQP28" s="16"/>
      <c r="FQQ28" s="16"/>
      <c r="FQR28" s="16"/>
      <c r="FQS28" s="16"/>
      <c r="FQT28" s="16"/>
      <c r="FQU28" s="16"/>
      <c r="FQV28" s="16"/>
      <c r="FQW28" s="16"/>
      <c r="FQX28" s="16"/>
      <c r="FQY28" s="16"/>
      <c r="FQZ28" s="16"/>
      <c r="FRA28" s="16"/>
      <c r="FRB28" s="16"/>
      <c r="FRC28" s="16"/>
      <c r="FRD28" s="16"/>
      <c r="FRE28" s="16"/>
      <c r="FRF28" s="16"/>
      <c r="FRG28" s="16"/>
      <c r="FRH28" s="16"/>
      <c r="FRI28" s="16"/>
      <c r="FRJ28" s="16"/>
      <c r="FRK28" s="16"/>
      <c r="FRL28" s="16"/>
      <c r="FRM28" s="16"/>
      <c r="FRN28" s="16"/>
      <c r="FRO28" s="16"/>
      <c r="FRP28" s="16"/>
      <c r="FRQ28" s="16"/>
      <c r="FRR28" s="16"/>
      <c r="FRS28" s="16"/>
      <c r="FRT28" s="16"/>
      <c r="FRU28" s="16"/>
      <c r="FRV28" s="16"/>
      <c r="FRW28" s="16"/>
      <c r="FRX28" s="16"/>
      <c r="FRY28" s="16"/>
      <c r="FRZ28" s="16"/>
      <c r="FSA28" s="16"/>
      <c r="FSB28" s="16"/>
      <c r="FSC28" s="16"/>
      <c r="FSD28" s="16"/>
      <c r="FSE28" s="16"/>
      <c r="FSF28" s="16"/>
      <c r="FSG28" s="16"/>
      <c r="FSH28" s="16"/>
      <c r="FSI28" s="16"/>
      <c r="FSJ28" s="16"/>
      <c r="FSK28" s="16"/>
      <c r="FSL28" s="16"/>
      <c r="FSM28" s="16"/>
      <c r="FSN28" s="16"/>
      <c r="FSO28" s="16"/>
      <c r="FSP28" s="16"/>
      <c r="FSQ28" s="16"/>
      <c r="FSR28" s="16"/>
      <c r="FSS28" s="16"/>
      <c r="FST28" s="16"/>
      <c r="FSU28" s="16"/>
      <c r="FSV28" s="16"/>
      <c r="FSW28" s="16"/>
      <c r="FSX28" s="16"/>
      <c r="FSY28" s="16"/>
      <c r="FSZ28" s="16"/>
      <c r="FTA28" s="16"/>
      <c r="FTB28" s="16"/>
      <c r="FTC28" s="16"/>
      <c r="FTD28" s="16"/>
      <c r="FTE28" s="16"/>
      <c r="FTF28" s="16"/>
      <c r="FTG28" s="16"/>
      <c r="FTH28" s="16"/>
      <c r="FTI28" s="16"/>
      <c r="FTJ28" s="16"/>
      <c r="FTK28" s="16"/>
      <c r="FTL28" s="16"/>
      <c r="FTM28" s="16"/>
      <c r="FTN28" s="16"/>
      <c r="FTO28" s="16"/>
      <c r="FTP28" s="16"/>
      <c r="FTQ28" s="16"/>
      <c r="FTR28" s="16"/>
      <c r="FTS28" s="16"/>
      <c r="FTT28" s="16"/>
      <c r="FTU28" s="16"/>
      <c r="FTV28" s="16"/>
      <c r="FTW28" s="16"/>
      <c r="FTX28" s="16"/>
      <c r="FTY28" s="16"/>
      <c r="FTZ28" s="16"/>
      <c r="FUA28" s="16"/>
      <c r="FUB28" s="16"/>
      <c r="FUC28" s="16"/>
      <c r="FUD28" s="16"/>
      <c r="FUE28" s="16"/>
      <c r="FUF28" s="16"/>
      <c r="FUG28" s="16"/>
      <c r="FUH28" s="16"/>
      <c r="FUI28" s="16"/>
      <c r="FUJ28" s="16"/>
      <c r="FUK28" s="16"/>
      <c r="FUL28" s="16"/>
      <c r="FUM28" s="16"/>
      <c r="FUN28" s="16"/>
      <c r="FUO28" s="16"/>
      <c r="FUP28" s="16"/>
      <c r="FUQ28" s="16"/>
      <c r="FUR28" s="16"/>
      <c r="FUS28" s="16"/>
      <c r="FUT28" s="16"/>
      <c r="FUU28" s="16"/>
      <c r="FUV28" s="16"/>
      <c r="FUW28" s="16"/>
      <c r="FUX28" s="16"/>
      <c r="FUY28" s="16"/>
      <c r="FUZ28" s="16"/>
      <c r="FVA28" s="16"/>
      <c r="FVB28" s="16"/>
      <c r="FVC28" s="16"/>
      <c r="FVD28" s="16"/>
      <c r="FVE28" s="16"/>
      <c r="FVF28" s="16"/>
      <c r="FVG28" s="16"/>
      <c r="FVH28" s="16"/>
      <c r="FVI28" s="16"/>
      <c r="FVJ28" s="16"/>
      <c r="FVK28" s="16"/>
      <c r="FVL28" s="16"/>
      <c r="FVM28" s="16"/>
      <c r="FVN28" s="16"/>
      <c r="FVO28" s="16"/>
      <c r="FVP28" s="16"/>
      <c r="FVQ28" s="16"/>
      <c r="FVR28" s="16"/>
      <c r="FVS28" s="16"/>
      <c r="FVT28" s="16"/>
      <c r="FVU28" s="16"/>
      <c r="FVV28" s="16"/>
      <c r="FVW28" s="16"/>
      <c r="FVX28" s="16"/>
      <c r="FVY28" s="16"/>
      <c r="FVZ28" s="16"/>
      <c r="FWA28" s="16"/>
      <c r="FWB28" s="16"/>
      <c r="FWC28" s="16"/>
      <c r="FWD28" s="16"/>
      <c r="FWE28" s="16"/>
      <c r="FWF28" s="16"/>
      <c r="FWG28" s="16"/>
      <c r="FWH28" s="16"/>
      <c r="FWI28" s="16"/>
      <c r="FWJ28" s="16"/>
      <c r="FWK28" s="16"/>
      <c r="FWL28" s="16"/>
      <c r="FWM28" s="16"/>
      <c r="FWN28" s="16"/>
      <c r="FWO28" s="16"/>
      <c r="FWP28" s="16"/>
      <c r="FWQ28" s="16"/>
      <c r="FWR28" s="16"/>
      <c r="FWS28" s="16"/>
      <c r="FWT28" s="16"/>
      <c r="FWU28" s="16"/>
      <c r="FWV28" s="16"/>
      <c r="FWW28" s="16"/>
      <c r="FWX28" s="16"/>
      <c r="FWY28" s="16"/>
      <c r="FWZ28" s="16"/>
      <c r="FXA28" s="16"/>
      <c r="FXB28" s="16"/>
      <c r="FXC28" s="16"/>
      <c r="FXD28" s="16"/>
      <c r="FXE28" s="16"/>
      <c r="FXF28" s="16"/>
      <c r="FXG28" s="16"/>
      <c r="FXH28" s="16"/>
      <c r="FXI28" s="16"/>
      <c r="FXJ28" s="16"/>
      <c r="FXK28" s="16"/>
      <c r="FXL28" s="16"/>
      <c r="FXM28" s="16"/>
      <c r="FXN28" s="16"/>
      <c r="FXO28" s="16"/>
      <c r="FXP28" s="16"/>
      <c r="FXQ28" s="16"/>
      <c r="FXR28" s="16"/>
      <c r="FXS28" s="16"/>
      <c r="FXT28" s="16"/>
      <c r="FXU28" s="16"/>
      <c r="FXV28" s="16"/>
      <c r="FXW28" s="16"/>
      <c r="FXX28" s="16"/>
      <c r="FXY28" s="16"/>
      <c r="FXZ28" s="16"/>
      <c r="FYA28" s="16"/>
      <c r="FYB28" s="16"/>
      <c r="FYC28" s="16"/>
      <c r="FYD28" s="16"/>
      <c r="FYE28" s="16"/>
      <c r="FYF28" s="16"/>
      <c r="FYG28" s="16"/>
      <c r="FYH28" s="16"/>
      <c r="FYI28" s="16"/>
      <c r="FYJ28" s="16"/>
      <c r="FYK28" s="16"/>
      <c r="FYL28" s="16"/>
      <c r="FYM28" s="16"/>
      <c r="FYN28" s="16"/>
      <c r="FYO28" s="16"/>
      <c r="FYP28" s="16"/>
      <c r="FYQ28" s="16"/>
      <c r="FYR28" s="16"/>
      <c r="FYS28" s="16"/>
      <c r="FYT28" s="16"/>
      <c r="FYU28" s="16"/>
      <c r="FYV28" s="16"/>
      <c r="FYW28" s="16"/>
      <c r="FYX28" s="16"/>
      <c r="FYY28" s="16"/>
      <c r="FYZ28" s="16"/>
      <c r="FZA28" s="16"/>
      <c r="FZB28" s="16"/>
      <c r="FZC28" s="16"/>
      <c r="FZD28" s="16"/>
      <c r="FZE28" s="16"/>
      <c r="FZF28" s="16"/>
      <c r="FZG28" s="16"/>
      <c r="FZH28" s="16"/>
      <c r="FZI28" s="16"/>
      <c r="FZJ28" s="16"/>
      <c r="FZK28" s="16"/>
      <c r="FZL28" s="16"/>
      <c r="FZM28" s="16"/>
      <c r="FZN28" s="16"/>
      <c r="FZO28" s="16"/>
      <c r="FZP28" s="16"/>
      <c r="FZQ28" s="16"/>
      <c r="FZR28" s="16"/>
      <c r="FZS28" s="16"/>
      <c r="FZT28" s="16"/>
      <c r="FZU28" s="16"/>
      <c r="FZV28" s="16"/>
      <c r="FZW28" s="16"/>
      <c r="FZX28" s="16"/>
      <c r="FZY28" s="16"/>
      <c r="FZZ28" s="16"/>
      <c r="GAA28" s="16"/>
      <c r="GAB28" s="16"/>
      <c r="GAC28" s="16"/>
      <c r="GAD28" s="16"/>
      <c r="GAE28" s="16"/>
      <c r="GAF28" s="16"/>
      <c r="GAG28" s="16"/>
      <c r="GAH28" s="16"/>
      <c r="GAI28" s="16"/>
      <c r="GAJ28" s="16"/>
      <c r="GAK28" s="16"/>
      <c r="GAL28" s="16"/>
      <c r="GAM28" s="16"/>
      <c r="GAN28" s="16"/>
      <c r="GAO28" s="16"/>
      <c r="GAP28" s="16"/>
      <c r="GAQ28" s="16"/>
      <c r="GAR28" s="16"/>
      <c r="GAS28" s="16"/>
      <c r="GAT28" s="16"/>
      <c r="GAU28" s="16"/>
      <c r="GAV28" s="16"/>
      <c r="GAW28" s="16"/>
      <c r="GAX28" s="16"/>
      <c r="GAY28" s="16"/>
      <c r="GAZ28" s="16"/>
      <c r="GBA28" s="16"/>
      <c r="GBB28" s="16"/>
      <c r="GBC28" s="16"/>
      <c r="GBD28" s="16"/>
      <c r="GBE28" s="16"/>
      <c r="GBF28" s="16"/>
      <c r="GBG28" s="16"/>
      <c r="GBH28" s="16"/>
      <c r="GBI28" s="16"/>
      <c r="GBJ28" s="16"/>
      <c r="GBK28" s="16"/>
      <c r="GBL28" s="16"/>
      <c r="GBM28" s="16"/>
      <c r="GBN28" s="16"/>
      <c r="GBO28" s="16"/>
      <c r="GBP28" s="16"/>
      <c r="GBQ28" s="16"/>
      <c r="GBR28" s="16"/>
      <c r="GBS28" s="16"/>
      <c r="GBT28" s="16"/>
      <c r="GBU28" s="16"/>
      <c r="GBV28" s="16"/>
      <c r="GBW28" s="16"/>
      <c r="GBX28" s="16"/>
      <c r="GBY28" s="16"/>
      <c r="GBZ28" s="16"/>
      <c r="GCA28" s="16"/>
      <c r="GCB28" s="16"/>
      <c r="GCC28" s="16"/>
      <c r="GCD28" s="16"/>
      <c r="GCE28" s="16"/>
      <c r="GCF28" s="16"/>
      <c r="GCG28" s="16"/>
      <c r="GCH28" s="16"/>
      <c r="GCI28" s="16"/>
      <c r="GCJ28" s="16"/>
      <c r="GCK28" s="16"/>
      <c r="GCL28" s="16"/>
      <c r="GCM28" s="16"/>
      <c r="GCN28" s="16"/>
      <c r="GCO28" s="16"/>
      <c r="GCP28" s="16"/>
      <c r="GCQ28" s="16"/>
      <c r="GCR28" s="16"/>
      <c r="GCS28" s="16"/>
      <c r="GCT28" s="16"/>
      <c r="GCU28" s="16"/>
      <c r="GCV28" s="16"/>
      <c r="GCW28" s="16"/>
      <c r="GCX28" s="16"/>
      <c r="GCY28" s="16"/>
      <c r="GCZ28" s="16"/>
      <c r="GDA28" s="16"/>
      <c r="GDB28" s="16"/>
      <c r="GDC28" s="16"/>
      <c r="GDD28" s="16"/>
      <c r="GDE28" s="16"/>
      <c r="GDF28" s="16"/>
      <c r="GDG28" s="16"/>
      <c r="GDH28" s="16"/>
      <c r="GDI28" s="16"/>
      <c r="GDJ28" s="16"/>
      <c r="GDK28" s="16"/>
      <c r="GDL28" s="16"/>
      <c r="GDM28" s="16"/>
      <c r="GDN28" s="16"/>
      <c r="GDO28" s="16"/>
      <c r="GDP28" s="16"/>
      <c r="GDQ28" s="16"/>
      <c r="GDR28" s="16"/>
      <c r="GDS28" s="16"/>
      <c r="GDT28" s="16"/>
      <c r="GDU28" s="16"/>
      <c r="GDV28" s="16"/>
      <c r="GDW28" s="16"/>
      <c r="GDX28" s="16"/>
      <c r="GDY28" s="16"/>
      <c r="GDZ28" s="16"/>
      <c r="GEA28" s="16"/>
      <c r="GEB28" s="16"/>
      <c r="GEC28" s="16"/>
      <c r="GED28" s="16"/>
      <c r="GEE28" s="16"/>
      <c r="GEF28" s="16"/>
      <c r="GEG28" s="16"/>
      <c r="GEH28" s="16"/>
      <c r="GEI28" s="16"/>
      <c r="GEJ28" s="16"/>
      <c r="GEK28" s="16"/>
      <c r="GEL28" s="16"/>
      <c r="GEM28" s="16"/>
      <c r="GEN28" s="16"/>
      <c r="GEO28" s="16"/>
      <c r="GEP28" s="16"/>
      <c r="GEQ28" s="16"/>
      <c r="GER28" s="16"/>
      <c r="GES28" s="16"/>
      <c r="GET28" s="16"/>
      <c r="GEU28" s="16"/>
      <c r="GEV28" s="16"/>
      <c r="GEW28" s="16"/>
      <c r="GEX28" s="16"/>
      <c r="GEY28" s="16"/>
      <c r="GEZ28" s="16"/>
      <c r="GFA28" s="16"/>
      <c r="GFB28" s="16"/>
      <c r="GFC28" s="16"/>
      <c r="GFD28" s="16"/>
      <c r="GFE28" s="16"/>
      <c r="GFF28" s="16"/>
      <c r="GFG28" s="16"/>
      <c r="GFH28" s="16"/>
      <c r="GFI28" s="16"/>
      <c r="GFJ28" s="16"/>
      <c r="GFK28" s="16"/>
      <c r="GFL28" s="16"/>
      <c r="GFM28" s="16"/>
      <c r="GFN28" s="16"/>
      <c r="GFO28" s="16"/>
      <c r="GFP28" s="16"/>
      <c r="GFQ28" s="16"/>
      <c r="GFR28" s="16"/>
      <c r="GFS28" s="16"/>
      <c r="GFT28" s="16"/>
      <c r="GFU28" s="16"/>
      <c r="GFV28" s="16"/>
      <c r="GFW28" s="16"/>
      <c r="GFX28" s="16"/>
      <c r="GFY28" s="16"/>
      <c r="GFZ28" s="16"/>
      <c r="GGA28" s="16"/>
      <c r="GGB28" s="16"/>
      <c r="GGC28" s="16"/>
      <c r="GGD28" s="16"/>
      <c r="GGE28" s="16"/>
      <c r="GGF28" s="16"/>
      <c r="GGG28" s="16"/>
      <c r="GGH28" s="16"/>
      <c r="GGI28" s="16"/>
      <c r="GGJ28" s="16"/>
      <c r="GGK28" s="16"/>
      <c r="GGL28" s="16"/>
      <c r="GGM28" s="16"/>
      <c r="GGN28" s="16"/>
      <c r="GGO28" s="16"/>
      <c r="GGP28" s="16"/>
      <c r="GGQ28" s="16"/>
      <c r="GGR28" s="16"/>
      <c r="GGS28" s="16"/>
      <c r="GGT28" s="16"/>
      <c r="GGU28" s="16"/>
      <c r="GGV28" s="16"/>
      <c r="GGW28" s="16"/>
      <c r="GGX28" s="16"/>
      <c r="GGY28" s="16"/>
      <c r="GGZ28" s="16"/>
      <c r="GHA28" s="16"/>
      <c r="GHB28" s="16"/>
      <c r="GHC28" s="16"/>
      <c r="GHD28" s="16"/>
      <c r="GHE28" s="16"/>
      <c r="GHF28" s="16"/>
      <c r="GHG28" s="16"/>
      <c r="GHH28" s="16"/>
      <c r="GHI28" s="16"/>
      <c r="GHJ28" s="16"/>
      <c r="GHK28" s="16"/>
      <c r="GHL28" s="16"/>
      <c r="GHM28" s="16"/>
      <c r="GHN28" s="16"/>
      <c r="GHO28" s="16"/>
      <c r="GHP28" s="16"/>
      <c r="GHQ28" s="16"/>
      <c r="GHR28" s="16"/>
      <c r="GHS28" s="16"/>
      <c r="GHT28" s="16"/>
      <c r="GHU28" s="16"/>
      <c r="GHV28" s="16"/>
      <c r="GHW28" s="16"/>
      <c r="GHX28" s="16"/>
      <c r="GHY28" s="16"/>
      <c r="GHZ28" s="16"/>
      <c r="GIA28" s="16"/>
      <c r="GIB28" s="16"/>
      <c r="GIC28" s="16"/>
      <c r="GID28" s="16"/>
      <c r="GIE28" s="16"/>
      <c r="GIF28" s="16"/>
      <c r="GIG28" s="16"/>
      <c r="GIH28" s="16"/>
      <c r="GII28" s="16"/>
      <c r="GIJ28" s="16"/>
      <c r="GIK28" s="16"/>
      <c r="GIL28" s="16"/>
      <c r="GIM28" s="16"/>
      <c r="GIN28" s="16"/>
      <c r="GIO28" s="16"/>
      <c r="GIP28" s="16"/>
      <c r="GIQ28" s="16"/>
      <c r="GIR28" s="16"/>
      <c r="GIS28" s="16"/>
      <c r="GIT28" s="16"/>
      <c r="GIU28" s="16"/>
      <c r="GIV28" s="16"/>
      <c r="GIW28" s="16"/>
      <c r="GIX28" s="16"/>
      <c r="GIY28" s="16"/>
      <c r="GIZ28" s="16"/>
      <c r="GJA28" s="16"/>
      <c r="GJB28" s="16"/>
      <c r="GJC28" s="16"/>
      <c r="GJD28" s="16"/>
      <c r="GJE28" s="16"/>
      <c r="GJF28" s="16"/>
      <c r="GJG28" s="16"/>
      <c r="GJH28" s="16"/>
      <c r="GJI28" s="16"/>
      <c r="GJJ28" s="16"/>
      <c r="GJK28" s="16"/>
      <c r="GJL28" s="16"/>
      <c r="GJM28" s="16"/>
      <c r="GJN28" s="16"/>
      <c r="GJO28" s="16"/>
      <c r="GJP28" s="16"/>
      <c r="GJQ28" s="16"/>
      <c r="GJR28" s="16"/>
      <c r="GJS28" s="16"/>
      <c r="GJT28" s="16"/>
      <c r="GJU28" s="16"/>
      <c r="GJV28" s="16"/>
      <c r="GJW28" s="16"/>
      <c r="GJX28" s="16"/>
      <c r="GJY28" s="16"/>
      <c r="GJZ28" s="16"/>
      <c r="GKA28" s="16"/>
      <c r="GKB28" s="16"/>
      <c r="GKC28" s="16"/>
      <c r="GKD28" s="16"/>
      <c r="GKE28" s="16"/>
      <c r="GKF28" s="16"/>
      <c r="GKG28" s="16"/>
      <c r="GKH28" s="16"/>
      <c r="GKI28" s="16"/>
      <c r="GKJ28" s="16"/>
      <c r="GKK28" s="16"/>
      <c r="GKL28" s="16"/>
      <c r="GKM28" s="16"/>
      <c r="GKN28" s="16"/>
      <c r="GKO28" s="16"/>
      <c r="GKP28" s="16"/>
      <c r="GKQ28" s="16"/>
      <c r="GKR28" s="16"/>
      <c r="GKS28" s="16"/>
      <c r="GKT28" s="16"/>
      <c r="GKU28" s="16"/>
      <c r="GKV28" s="16"/>
      <c r="GKW28" s="16"/>
      <c r="GKX28" s="16"/>
      <c r="GKY28" s="16"/>
      <c r="GKZ28" s="16"/>
      <c r="GLA28" s="16"/>
      <c r="GLB28" s="16"/>
      <c r="GLC28" s="16"/>
      <c r="GLD28" s="16"/>
      <c r="GLE28" s="16"/>
      <c r="GLF28" s="16"/>
      <c r="GLG28" s="16"/>
      <c r="GLH28" s="16"/>
      <c r="GLI28" s="16"/>
      <c r="GLJ28" s="16"/>
      <c r="GLK28" s="16"/>
      <c r="GLL28" s="16"/>
      <c r="GLM28" s="16"/>
      <c r="GLN28" s="16"/>
      <c r="GLO28" s="16"/>
      <c r="GLP28" s="16"/>
      <c r="GLQ28" s="16"/>
      <c r="GLR28" s="16"/>
      <c r="GLS28" s="16"/>
      <c r="GLT28" s="16"/>
      <c r="GLU28" s="16"/>
      <c r="GLV28" s="16"/>
      <c r="GLW28" s="16"/>
      <c r="GLX28" s="16"/>
      <c r="GLY28" s="16"/>
      <c r="GLZ28" s="16"/>
      <c r="GMA28" s="16"/>
      <c r="GMB28" s="16"/>
      <c r="GMC28" s="16"/>
      <c r="GMD28" s="16"/>
      <c r="GME28" s="16"/>
      <c r="GMF28" s="16"/>
      <c r="GMG28" s="16"/>
      <c r="GMH28" s="16"/>
      <c r="GMI28" s="16"/>
      <c r="GMJ28" s="16"/>
      <c r="GMK28" s="16"/>
      <c r="GML28" s="16"/>
      <c r="GMM28" s="16"/>
      <c r="GMN28" s="16"/>
      <c r="GMO28" s="16"/>
      <c r="GMP28" s="16"/>
      <c r="GMQ28" s="16"/>
      <c r="GMR28" s="16"/>
      <c r="GMS28" s="16"/>
      <c r="GMT28" s="16"/>
      <c r="GMU28" s="16"/>
      <c r="GMV28" s="16"/>
      <c r="GMW28" s="16"/>
      <c r="GMX28" s="16"/>
      <c r="GMY28" s="16"/>
      <c r="GMZ28" s="16"/>
      <c r="GNA28" s="16"/>
      <c r="GNB28" s="16"/>
      <c r="GNC28" s="16"/>
      <c r="GND28" s="16"/>
      <c r="GNE28" s="16"/>
      <c r="GNF28" s="16"/>
      <c r="GNG28" s="16"/>
      <c r="GNH28" s="16"/>
      <c r="GNI28" s="16"/>
      <c r="GNJ28" s="16"/>
      <c r="GNK28" s="16"/>
      <c r="GNL28" s="16"/>
      <c r="GNM28" s="16"/>
      <c r="GNN28" s="16"/>
      <c r="GNO28" s="16"/>
      <c r="GNP28" s="16"/>
      <c r="GNQ28" s="16"/>
      <c r="GNR28" s="16"/>
      <c r="GNS28" s="16"/>
      <c r="GNT28" s="16"/>
      <c r="GNU28" s="16"/>
      <c r="GNV28" s="16"/>
      <c r="GNW28" s="16"/>
      <c r="GNX28" s="16"/>
      <c r="GNY28" s="16"/>
      <c r="GNZ28" s="16"/>
      <c r="GOA28" s="16"/>
      <c r="GOB28" s="16"/>
      <c r="GOC28" s="16"/>
      <c r="GOD28" s="16"/>
      <c r="GOE28" s="16"/>
      <c r="GOF28" s="16"/>
      <c r="GOG28" s="16"/>
      <c r="GOH28" s="16"/>
      <c r="GOI28" s="16"/>
      <c r="GOJ28" s="16"/>
      <c r="GOK28" s="16"/>
      <c r="GOL28" s="16"/>
      <c r="GOM28" s="16"/>
      <c r="GON28" s="16"/>
      <c r="GOO28" s="16"/>
      <c r="GOP28" s="16"/>
      <c r="GOQ28" s="16"/>
      <c r="GOR28" s="16"/>
      <c r="GOS28" s="16"/>
      <c r="GOT28" s="16"/>
      <c r="GOU28" s="16"/>
      <c r="GOV28" s="16"/>
      <c r="GOW28" s="16"/>
      <c r="GOX28" s="16"/>
      <c r="GOY28" s="16"/>
      <c r="GOZ28" s="16"/>
      <c r="GPA28" s="16"/>
      <c r="GPB28" s="16"/>
      <c r="GPC28" s="16"/>
      <c r="GPD28" s="16"/>
      <c r="GPE28" s="16"/>
      <c r="GPF28" s="16"/>
      <c r="GPG28" s="16"/>
      <c r="GPH28" s="16"/>
      <c r="GPI28" s="16"/>
      <c r="GPJ28" s="16"/>
      <c r="GPK28" s="16"/>
      <c r="GPL28" s="16"/>
      <c r="GPM28" s="16"/>
      <c r="GPN28" s="16"/>
      <c r="GPO28" s="16"/>
      <c r="GPP28" s="16"/>
      <c r="GPQ28" s="16"/>
      <c r="GPR28" s="16"/>
      <c r="GPS28" s="16"/>
      <c r="GPT28" s="16"/>
      <c r="GPU28" s="16"/>
      <c r="GPV28" s="16"/>
      <c r="GPW28" s="16"/>
      <c r="GPX28" s="16"/>
      <c r="GPY28" s="16"/>
      <c r="GPZ28" s="16"/>
      <c r="GQA28" s="16"/>
      <c r="GQB28" s="16"/>
      <c r="GQC28" s="16"/>
      <c r="GQD28" s="16"/>
      <c r="GQE28" s="16"/>
      <c r="GQF28" s="16"/>
      <c r="GQG28" s="16"/>
      <c r="GQH28" s="16"/>
      <c r="GQI28" s="16"/>
      <c r="GQJ28" s="16"/>
      <c r="GQK28" s="16"/>
      <c r="GQL28" s="16"/>
      <c r="GQM28" s="16"/>
      <c r="GQN28" s="16"/>
      <c r="GQO28" s="16"/>
      <c r="GQP28" s="16"/>
      <c r="GQQ28" s="16"/>
      <c r="GQR28" s="16"/>
      <c r="GQS28" s="16"/>
      <c r="GQT28" s="16"/>
      <c r="GQU28" s="16"/>
      <c r="GQV28" s="16"/>
      <c r="GQW28" s="16"/>
      <c r="GQX28" s="16"/>
      <c r="GQY28" s="16"/>
      <c r="GQZ28" s="16"/>
      <c r="GRA28" s="16"/>
      <c r="GRB28" s="16"/>
      <c r="GRC28" s="16"/>
      <c r="GRD28" s="16"/>
      <c r="GRE28" s="16"/>
      <c r="GRF28" s="16"/>
      <c r="GRG28" s="16"/>
      <c r="GRH28" s="16"/>
      <c r="GRI28" s="16"/>
      <c r="GRJ28" s="16"/>
      <c r="GRK28" s="16"/>
      <c r="GRL28" s="16"/>
      <c r="GRM28" s="16"/>
      <c r="GRN28" s="16"/>
      <c r="GRO28" s="16"/>
      <c r="GRP28" s="16"/>
      <c r="GRQ28" s="16"/>
      <c r="GRR28" s="16"/>
      <c r="GRS28" s="16"/>
      <c r="GRT28" s="16"/>
      <c r="GRU28" s="16"/>
      <c r="GRV28" s="16"/>
      <c r="GRW28" s="16"/>
      <c r="GRX28" s="16"/>
      <c r="GRY28" s="16"/>
      <c r="GRZ28" s="16"/>
      <c r="GSA28" s="16"/>
      <c r="GSB28" s="16"/>
      <c r="GSC28" s="16"/>
      <c r="GSD28" s="16"/>
      <c r="GSE28" s="16"/>
      <c r="GSF28" s="16"/>
      <c r="GSG28" s="16"/>
      <c r="GSH28" s="16"/>
      <c r="GSI28" s="16"/>
      <c r="GSJ28" s="16"/>
      <c r="GSK28" s="16"/>
      <c r="GSL28" s="16"/>
      <c r="GSM28" s="16"/>
      <c r="GSN28" s="16"/>
      <c r="GSO28" s="16"/>
      <c r="GSP28" s="16"/>
      <c r="GSQ28" s="16"/>
      <c r="GSR28" s="16"/>
      <c r="GSS28" s="16"/>
      <c r="GST28" s="16"/>
      <c r="GSU28" s="16"/>
      <c r="GSV28" s="16"/>
      <c r="GSW28" s="16"/>
      <c r="GSX28" s="16"/>
      <c r="GSY28" s="16"/>
      <c r="GSZ28" s="16"/>
      <c r="GTA28" s="16"/>
      <c r="GTB28" s="16"/>
      <c r="GTC28" s="16"/>
      <c r="GTD28" s="16"/>
      <c r="GTE28" s="16"/>
      <c r="GTF28" s="16"/>
      <c r="GTG28" s="16"/>
      <c r="GTH28" s="16"/>
      <c r="GTI28" s="16"/>
      <c r="GTJ28" s="16"/>
      <c r="GTK28" s="16"/>
      <c r="GTL28" s="16"/>
      <c r="GTM28" s="16"/>
      <c r="GTN28" s="16"/>
      <c r="GTO28" s="16"/>
      <c r="GTP28" s="16"/>
      <c r="GTQ28" s="16"/>
      <c r="GTR28" s="16"/>
      <c r="GTS28" s="16"/>
      <c r="GTT28" s="16"/>
      <c r="GTU28" s="16"/>
      <c r="GTV28" s="16"/>
      <c r="GTW28" s="16"/>
      <c r="GTX28" s="16"/>
      <c r="GTY28" s="16"/>
      <c r="GTZ28" s="16"/>
      <c r="GUA28" s="16"/>
      <c r="GUB28" s="16"/>
      <c r="GUC28" s="16"/>
      <c r="GUD28" s="16"/>
      <c r="GUE28" s="16"/>
      <c r="GUF28" s="16"/>
      <c r="GUG28" s="16"/>
      <c r="GUH28" s="16"/>
      <c r="GUI28" s="16"/>
      <c r="GUJ28" s="16"/>
      <c r="GUK28" s="16"/>
      <c r="GUL28" s="16"/>
      <c r="GUM28" s="16"/>
      <c r="GUN28" s="16"/>
      <c r="GUO28" s="16"/>
      <c r="GUP28" s="16"/>
      <c r="GUQ28" s="16"/>
      <c r="GUR28" s="16"/>
      <c r="GUS28" s="16"/>
      <c r="GUT28" s="16"/>
      <c r="GUU28" s="16"/>
      <c r="GUV28" s="16"/>
      <c r="GUW28" s="16"/>
      <c r="GUX28" s="16"/>
      <c r="GUY28" s="16"/>
      <c r="GUZ28" s="16"/>
      <c r="GVA28" s="16"/>
      <c r="GVB28" s="16"/>
      <c r="GVC28" s="16"/>
      <c r="GVD28" s="16"/>
      <c r="GVE28" s="16"/>
      <c r="GVF28" s="16"/>
      <c r="GVG28" s="16"/>
      <c r="GVH28" s="16"/>
      <c r="GVI28" s="16"/>
      <c r="GVJ28" s="16"/>
      <c r="GVK28" s="16"/>
      <c r="GVL28" s="16"/>
      <c r="GVM28" s="16"/>
      <c r="GVN28" s="16"/>
      <c r="GVO28" s="16"/>
      <c r="GVP28" s="16"/>
      <c r="GVQ28" s="16"/>
      <c r="GVR28" s="16"/>
      <c r="GVS28" s="16"/>
      <c r="GVT28" s="16"/>
      <c r="GVU28" s="16"/>
      <c r="GVV28" s="16"/>
      <c r="GVW28" s="16"/>
      <c r="GVX28" s="16"/>
      <c r="GVY28" s="16"/>
      <c r="GVZ28" s="16"/>
      <c r="GWA28" s="16"/>
      <c r="GWB28" s="16"/>
      <c r="GWC28" s="16"/>
      <c r="GWD28" s="16"/>
      <c r="GWE28" s="16"/>
      <c r="GWF28" s="16"/>
      <c r="GWG28" s="16"/>
      <c r="GWH28" s="16"/>
      <c r="GWI28" s="16"/>
      <c r="GWJ28" s="16"/>
      <c r="GWK28" s="16"/>
      <c r="GWL28" s="16"/>
      <c r="GWM28" s="16"/>
      <c r="GWN28" s="16"/>
      <c r="GWO28" s="16"/>
      <c r="GWP28" s="16"/>
      <c r="GWQ28" s="16"/>
      <c r="GWR28" s="16"/>
      <c r="GWS28" s="16"/>
      <c r="GWT28" s="16"/>
      <c r="GWU28" s="16"/>
      <c r="GWV28" s="16"/>
      <c r="GWW28" s="16"/>
      <c r="GWX28" s="16"/>
      <c r="GWY28" s="16"/>
      <c r="GWZ28" s="16"/>
      <c r="GXA28" s="16"/>
      <c r="GXB28" s="16"/>
      <c r="GXC28" s="16"/>
      <c r="GXD28" s="16"/>
      <c r="GXE28" s="16"/>
      <c r="GXF28" s="16"/>
      <c r="GXG28" s="16"/>
      <c r="GXH28" s="16"/>
      <c r="GXI28" s="16"/>
      <c r="GXJ28" s="16"/>
      <c r="GXK28" s="16"/>
      <c r="GXL28" s="16"/>
      <c r="GXM28" s="16"/>
      <c r="GXN28" s="16"/>
      <c r="GXO28" s="16"/>
      <c r="GXP28" s="16"/>
      <c r="GXQ28" s="16"/>
      <c r="GXR28" s="16"/>
      <c r="GXS28" s="16"/>
      <c r="GXT28" s="16"/>
      <c r="GXU28" s="16"/>
      <c r="GXV28" s="16"/>
      <c r="GXW28" s="16"/>
      <c r="GXX28" s="16"/>
      <c r="GXY28" s="16"/>
      <c r="GXZ28" s="16"/>
      <c r="GYA28" s="16"/>
      <c r="GYB28" s="16"/>
      <c r="GYC28" s="16"/>
      <c r="GYD28" s="16"/>
      <c r="GYE28" s="16"/>
      <c r="GYF28" s="16"/>
      <c r="GYG28" s="16"/>
      <c r="GYH28" s="16"/>
      <c r="GYI28" s="16"/>
      <c r="GYJ28" s="16"/>
      <c r="GYK28" s="16"/>
      <c r="GYL28" s="16"/>
      <c r="GYM28" s="16"/>
      <c r="GYN28" s="16"/>
      <c r="GYO28" s="16"/>
      <c r="GYP28" s="16"/>
      <c r="GYQ28" s="16"/>
      <c r="GYR28" s="16"/>
      <c r="GYS28" s="16"/>
      <c r="GYT28" s="16"/>
      <c r="GYU28" s="16"/>
      <c r="GYV28" s="16"/>
      <c r="GYW28" s="16"/>
      <c r="GYX28" s="16"/>
      <c r="GYY28" s="16"/>
      <c r="GYZ28" s="16"/>
      <c r="GZA28" s="16"/>
      <c r="GZB28" s="16"/>
      <c r="GZC28" s="16"/>
      <c r="GZD28" s="16"/>
      <c r="GZE28" s="16"/>
      <c r="GZF28" s="16"/>
      <c r="GZG28" s="16"/>
      <c r="GZH28" s="16"/>
      <c r="GZI28" s="16"/>
      <c r="GZJ28" s="16"/>
      <c r="GZK28" s="16"/>
      <c r="GZL28" s="16"/>
      <c r="GZM28" s="16"/>
      <c r="GZN28" s="16"/>
      <c r="GZO28" s="16"/>
      <c r="GZP28" s="16"/>
      <c r="GZQ28" s="16"/>
      <c r="GZR28" s="16"/>
      <c r="GZS28" s="16"/>
      <c r="GZT28" s="16"/>
      <c r="GZU28" s="16"/>
      <c r="GZV28" s="16"/>
      <c r="GZW28" s="16"/>
      <c r="GZX28" s="16"/>
      <c r="GZY28" s="16"/>
      <c r="GZZ28" s="16"/>
      <c r="HAA28" s="16"/>
      <c r="HAB28" s="16"/>
      <c r="HAC28" s="16"/>
      <c r="HAD28" s="16"/>
      <c r="HAE28" s="16"/>
      <c r="HAF28" s="16"/>
      <c r="HAG28" s="16"/>
      <c r="HAH28" s="16"/>
      <c r="HAI28" s="16"/>
      <c r="HAJ28" s="16"/>
      <c r="HAK28" s="16"/>
      <c r="HAL28" s="16"/>
      <c r="HAM28" s="16"/>
      <c r="HAN28" s="16"/>
      <c r="HAO28" s="16"/>
      <c r="HAP28" s="16"/>
      <c r="HAQ28" s="16"/>
      <c r="HAR28" s="16"/>
      <c r="HAS28" s="16"/>
      <c r="HAT28" s="16"/>
      <c r="HAU28" s="16"/>
      <c r="HAV28" s="16"/>
      <c r="HAW28" s="16"/>
      <c r="HAX28" s="16"/>
      <c r="HAY28" s="16"/>
      <c r="HAZ28" s="16"/>
      <c r="HBA28" s="16"/>
      <c r="HBB28" s="16"/>
      <c r="HBC28" s="16"/>
      <c r="HBD28" s="16"/>
      <c r="HBE28" s="16"/>
      <c r="HBF28" s="16"/>
      <c r="HBG28" s="16"/>
      <c r="HBH28" s="16"/>
      <c r="HBI28" s="16"/>
      <c r="HBJ28" s="16"/>
      <c r="HBK28" s="16"/>
      <c r="HBL28" s="16"/>
      <c r="HBM28" s="16"/>
      <c r="HBN28" s="16"/>
      <c r="HBO28" s="16"/>
      <c r="HBP28" s="16"/>
      <c r="HBQ28" s="16"/>
      <c r="HBR28" s="16"/>
      <c r="HBS28" s="16"/>
      <c r="HBT28" s="16"/>
      <c r="HBU28" s="16"/>
      <c r="HBV28" s="16"/>
      <c r="HBW28" s="16"/>
      <c r="HBX28" s="16"/>
      <c r="HBY28" s="16"/>
      <c r="HBZ28" s="16"/>
      <c r="HCA28" s="16"/>
      <c r="HCB28" s="16"/>
      <c r="HCC28" s="16"/>
      <c r="HCD28" s="16"/>
      <c r="HCE28" s="16"/>
      <c r="HCF28" s="16"/>
      <c r="HCG28" s="16"/>
      <c r="HCH28" s="16"/>
      <c r="HCI28" s="16"/>
      <c r="HCJ28" s="16"/>
      <c r="HCK28" s="16"/>
      <c r="HCL28" s="16"/>
      <c r="HCM28" s="16"/>
      <c r="HCN28" s="16"/>
      <c r="HCO28" s="16"/>
      <c r="HCP28" s="16"/>
      <c r="HCQ28" s="16"/>
      <c r="HCR28" s="16"/>
      <c r="HCS28" s="16"/>
      <c r="HCT28" s="16"/>
      <c r="HCU28" s="16"/>
      <c r="HCV28" s="16"/>
      <c r="HCW28" s="16"/>
      <c r="HCX28" s="16"/>
      <c r="HCY28" s="16"/>
      <c r="HCZ28" s="16"/>
      <c r="HDA28" s="16"/>
      <c r="HDB28" s="16"/>
      <c r="HDC28" s="16"/>
      <c r="HDD28" s="16"/>
      <c r="HDE28" s="16"/>
      <c r="HDF28" s="16"/>
      <c r="HDG28" s="16"/>
      <c r="HDH28" s="16"/>
      <c r="HDI28" s="16"/>
      <c r="HDJ28" s="16"/>
      <c r="HDK28" s="16"/>
      <c r="HDL28" s="16"/>
      <c r="HDM28" s="16"/>
      <c r="HDN28" s="16"/>
      <c r="HDO28" s="16"/>
      <c r="HDP28" s="16"/>
      <c r="HDQ28" s="16"/>
      <c r="HDR28" s="16"/>
      <c r="HDS28" s="16"/>
      <c r="HDT28" s="16"/>
      <c r="HDU28" s="16"/>
      <c r="HDV28" s="16"/>
      <c r="HDW28" s="16"/>
      <c r="HDX28" s="16"/>
      <c r="HDY28" s="16"/>
      <c r="HDZ28" s="16"/>
      <c r="HEA28" s="16"/>
      <c r="HEB28" s="16"/>
      <c r="HEC28" s="16"/>
      <c r="HED28" s="16"/>
      <c r="HEE28" s="16"/>
      <c r="HEF28" s="16"/>
      <c r="HEG28" s="16"/>
      <c r="HEH28" s="16"/>
      <c r="HEI28" s="16"/>
      <c r="HEJ28" s="16"/>
      <c r="HEK28" s="16"/>
      <c r="HEL28" s="16"/>
      <c r="HEM28" s="16"/>
      <c r="HEN28" s="16"/>
      <c r="HEO28" s="16"/>
      <c r="HEP28" s="16"/>
      <c r="HEQ28" s="16"/>
      <c r="HER28" s="16"/>
      <c r="HES28" s="16"/>
      <c r="HET28" s="16"/>
      <c r="HEU28" s="16"/>
      <c r="HEV28" s="16"/>
      <c r="HEW28" s="16"/>
      <c r="HEX28" s="16"/>
      <c r="HEY28" s="16"/>
      <c r="HEZ28" s="16"/>
      <c r="HFA28" s="16"/>
      <c r="HFB28" s="16"/>
      <c r="HFC28" s="16"/>
      <c r="HFD28" s="16"/>
      <c r="HFE28" s="16"/>
      <c r="HFF28" s="16"/>
      <c r="HFG28" s="16"/>
      <c r="HFH28" s="16"/>
      <c r="HFI28" s="16"/>
      <c r="HFJ28" s="16"/>
      <c r="HFK28" s="16"/>
      <c r="HFL28" s="16"/>
      <c r="HFM28" s="16"/>
      <c r="HFN28" s="16"/>
      <c r="HFO28" s="16"/>
      <c r="HFP28" s="16"/>
      <c r="HFQ28" s="16"/>
      <c r="HFR28" s="16"/>
      <c r="HFS28" s="16"/>
      <c r="HFT28" s="16"/>
      <c r="HFU28" s="16"/>
      <c r="HFV28" s="16"/>
      <c r="HFW28" s="16"/>
      <c r="HFX28" s="16"/>
      <c r="HFY28" s="16"/>
      <c r="HFZ28" s="16"/>
      <c r="HGA28" s="16"/>
      <c r="HGB28" s="16"/>
      <c r="HGC28" s="16"/>
      <c r="HGD28" s="16"/>
      <c r="HGE28" s="16"/>
      <c r="HGF28" s="16"/>
      <c r="HGG28" s="16"/>
      <c r="HGH28" s="16"/>
      <c r="HGI28" s="16"/>
      <c r="HGJ28" s="16"/>
      <c r="HGK28" s="16"/>
      <c r="HGL28" s="16"/>
      <c r="HGM28" s="16"/>
      <c r="HGN28" s="16"/>
      <c r="HGO28" s="16"/>
      <c r="HGP28" s="16"/>
      <c r="HGQ28" s="16"/>
      <c r="HGR28" s="16"/>
      <c r="HGS28" s="16"/>
      <c r="HGT28" s="16"/>
      <c r="HGU28" s="16"/>
      <c r="HGV28" s="16"/>
      <c r="HGW28" s="16"/>
      <c r="HGX28" s="16"/>
      <c r="HGY28" s="16"/>
      <c r="HGZ28" s="16"/>
      <c r="HHA28" s="16"/>
      <c r="HHB28" s="16"/>
      <c r="HHC28" s="16"/>
      <c r="HHD28" s="16"/>
      <c r="HHE28" s="16"/>
      <c r="HHF28" s="16"/>
      <c r="HHG28" s="16"/>
      <c r="HHH28" s="16"/>
      <c r="HHI28" s="16"/>
      <c r="HHJ28" s="16"/>
      <c r="HHK28" s="16"/>
      <c r="HHL28" s="16"/>
      <c r="HHM28" s="16"/>
      <c r="HHN28" s="16"/>
      <c r="HHO28" s="16"/>
      <c r="HHP28" s="16"/>
      <c r="HHQ28" s="16"/>
      <c r="HHR28" s="16"/>
      <c r="HHS28" s="16"/>
      <c r="HHT28" s="16"/>
      <c r="HHU28" s="16"/>
      <c r="HHV28" s="16"/>
      <c r="HHW28" s="16"/>
      <c r="HHX28" s="16"/>
      <c r="HHY28" s="16"/>
      <c r="HHZ28" s="16"/>
      <c r="HIA28" s="16"/>
      <c r="HIB28" s="16"/>
      <c r="HIC28" s="16"/>
      <c r="HID28" s="16"/>
      <c r="HIE28" s="16"/>
      <c r="HIF28" s="16"/>
      <c r="HIG28" s="16"/>
      <c r="HIH28" s="16"/>
      <c r="HII28" s="16"/>
      <c r="HIJ28" s="16"/>
      <c r="HIK28" s="16"/>
      <c r="HIL28" s="16"/>
      <c r="HIM28" s="16"/>
      <c r="HIN28" s="16"/>
      <c r="HIO28" s="16"/>
      <c r="HIP28" s="16"/>
      <c r="HIQ28" s="16"/>
      <c r="HIR28" s="16"/>
      <c r="HIS28" s="16"/>
      <c r="HIT28" s="16"/>
      <c r="HIU28" s="16"/>
      <c r="HIV28" s="16"/>
      <c r="HIW28" s="16"/>
      <c r="HIX28" s="16"/>
      <c r="HIY28" s="16"/>
      <c r="HIZ28" s="16"/>
      <c r="HJA28" s="16"/>
      <c r="HJB28" s="16"/>
      <c r="HJC28" s="16"/>
      <c r="HJD28" s="16"/>
      <c r="HJE28" s="16"/>
      <c r="HJF28" s="16"/>
      <c r="HJG28" s="16"/>
      <c r="HJH28" s="16"/>
      <c r="HJI28" s="16"/>
      <c r="HJJ28" s="16"/>
      <c r="HJK28" s="16"/>
      <c r="HJL28" s="16"/>
      <c r="HJM28" s="16"/>
      <c r="HJN28" s="16"/>
      <c r="HJO28" s="16"/>
      <c r="HJP28" s="16"/>
      <c r="HJQ28" s="16"/>
      <c r="HJR28" s="16"/>
      <c r="HJS28" s="16"/>
      <c r="HJT28" s="16"/>
      <c r="HJU28" s="16"/>
      <c r="HJV28" s="16"/>
      <c r="HJW28" s="16"/>
      <c r="HJX28" s="16"/>
      <c r="HJY28" s="16"/>
      <c r="HJZ28" s="16"/>
      <c r="HKA28" s="16"/>
      <c r="HKB28" s="16"/>
      <c r="HKC28" s="16"/>
      <c r="HKD28" s="16"/>
      <c r="HKE28" s="16"/>
      <c r="HKF28" s="16"/>
      <c r="HKG28" s="16"/>
      <c r="HKH28" s="16"/>
      <c r="HKI28" s="16"/>
      <c r="HKJ28" s="16"/>
      <c r="HKK28" s="16"/>
      <c r="HKL28" s="16"/>
      <c r="HKM28" s="16"/>
      <c r="HKN28" s="16"/>
      <c r="HKO28" s="16"/>
      <c r="HKP28" s="16"/>
      <c r="HKQ28" s="16"/>
      <c r="HKR28" s="16"/>
      <c r="HKS28" s="16"/>
      <c r="HKT28" s="16"/>
      <c r="HKU28" s="16"/>
      <c r="HKV28" s="16"/>
      <c r="HKW28" s="16"/>
      <c r="HKX28" s="16"/>
      <c r="HKY28" s="16"/>
      <c r="HKZ28" s="16"/>
      <c r="HLA28" s="16"/>
      <c r="HLB28" s="16"/>
      <c r="HLC28" s="16"/>
      <c r="HLD28" s="16"/>
      <c r="HLE28" s="16"/>
      <c r="HLF28" s="16"/>
      <c r="HLG28" s="16"/>
      <c r="HLH28" s="16"/>
      <c r="HLI28" s="16"/>
      <c r="HLJ28" s="16"/>
      <c r="HLK28" s="16"/>
      <c r="HLL28" s="16"/>
      <c r="HLM28" s="16"/>
      <c r="HLN28" s="16"/>
      <c r="HLO28" s="16"/>
      <c r="HLP28" s="16"/>
      <c r="HLQ28" s="16"/>
      <c r="HLR28" s="16"/>
      <c r="HLS28" s="16"/>
      <c r="HLT28" s="16"/>
      <c r="HLU28" s="16"/>
      <c r="HLV28" s="16"/>
      <c r="HLW28" s="16"/>
      <c r="HLX28" s="16"/>
      <c r="HLY28" s="16"/>
      <c r="HLZ28" s="16"/>
      <c r="HMA28" s="16"/>
      <c r="HMB28" s="16"/>
      <c r="HMC28" s="16"/>
      <c r="HMD28" s="16"/>
      <c r="HME28" s="16"/>
      <c r="HMF28" s="16"/>
      <c r="HMG28" s="16"/>
      <c r="HMH28" s="16"/>
      <c r="HMI28" s="16"/>
      <c r="HMJ28" s="16"/>
      <c r="HMK28" s="16"/>
      <c r="HML28" s="16"/>
      <c r="HMM28" s="16"/>
      <c r="HMN28" s="16"/>
      <c r="HMO28" s="16"/>
      <c r="HMP28" s="16"/>
      <c r="HMQ28" s="16"/>
      <c r="HMR28" s="16"/>
      <c r="HMS28" s="16"/>
      <c r="HMT28" s="16"/>
      <c r="HMU28" s="16"/>
      <c r="HMV28" s="16"/>
      <c r="HMW28" s="16"/>
      <c r="HMX28" s="16"/>
      <c r="HMY28" s="16"/>
      <c r="HMZ28" s="16"/>
      <c r="HNA28" s="16"/>
      <c r="HNB28" s="16"/>
      <c r="HNC28" s="16"/>
      <c r="HND28" s="16"/>
      <c r="HNE28" s="16"/>
      <c r="HNF28" s="16"/>
      <c r="HNG28" s="16"/>
      <c r="HNH28" s="16"/>
      <c r="HNI28" s="16"/>
      <c r="HNJ28" s="16"/>
      <c r="HNK28" s="16"/>
      <c r="HNL28" s="16"/>
      <c r="HNM28" s="16"/>
      <c r="HNN28" s="16"/>
      <c r="HNO28" s="16"/>
      <c r="HNP28" s="16"/>
      <c r="HNQ28" s="16"/>
      <c r="HNR28" s="16"/>
      <c r="HNS28" s="16"/>
      <c r="HNT28" s="16"/>
      <c r="HNU28" s="16"/>
      <c r="HNV28" s="16"/>
      <c r="HNW28" s="16"/>
      <c r="HNX28" s="16"/>
      <c r="HNY28" s="16"/>
      <c r="HNZ28" s="16"/>
      <c r="HOA28" s="16"/>
      <c r="HOB28" s="16"/>
      <c r="HOC28" s="16"/>
      <c r="HOD28" s="16"/>
      <c r="HOE28" s="16"/>
      <c r="HOF28" s="16"/>
      <c r="HOG28" s="16"/>
      <c r="HOH28" s="16"/>
      <c r="HOI28" s="16"/>
      <c r="HOJ28" s="16"/>
      <c r="HOK28" s="16"/>
      <c r="HOL28" s="16"/>
      <c r="HOM28" s="16"/>
      <c r="HON28" s="16"/>
      <c r="HOO28" s="16"/>
      <c r="HOP28" s="16"/>
      <c r="HOQ28" s="16"/>
      <c r="HOR28" s="16"/>
      <c r="HOS28" s="16"/>
      <c r="HOT28" s="16"/>
      <c r="HOU28" s="16"/>
      <c r="HOV28" s="16"/>
      <c r="HOW28" s="16"/>
      <c r="HOX28" s="16"/>
      <c r="HOY28" s="16"/>
      <c r="HOZ28" s="16"/>
      <c r="HPA28" s="16"/>
      <c r="HPB28" s="16"/>
      <c r="HPC28" s="16"/>
      <c r="HPD28" s="16"/>
      <c r="HPE28" s="16"/>
      <c r="HPF28" s="16"/>
      <c r="HPG28" s="16"/>
      <c r="HPH28" s="16"/>
      <c r="HPI28" s="16"/>
      <c r="HPJ28" s="16"/>
      <c r="HPK28" s="16"/>
      <c r="HPL28" s="16"/>
      <c r="HPM28" s="16"/>
      <c r="HPN28" s="16"/>
      <c r="HPO28" s="16"/>
      <c r="HPP28" s="16"/>
      <c r="HPQ28" s="16"/>
      <c r="HPR28" s="16"/>
      <c r="HPS28" s="16"/>
      <c r="HPT28" s="16"/>
      <c r="HPU28" s="16"/>
      <c r="HPV28" s="16"/>
      <c r="HPW28" s="16"/>
      <c r="HPX28" s="16"/>
      <c r="HPY28" s="16"/>
      <c r="HPZ28" s="16"/>
      <c r="HQA28" s="16"/>
      <c r="HQB28" s="16"/>
      <c r="HQC28" s="16"/>
      <c r="HQD28" s="16"/>
      <c r="HQE28" s="16"/>
      <c r="HQF28" s="16"/>
      <c r="HQG28" s="16"/>
      <c r="HQH28" s="16"/>
      <c r="HQI28" s="16"/>
      <c r="HQJ28" s="16"/>
      <c r="HQK28" s="16"/>
      <c r="HQL28" s="16"/>
      <c r="HQM28" s="16"/>
      <c r="HQN28" s="16"/>
      <c r="HQO28" s="16"/>
      <c r="HQP28" s="16"/>
      <c r="HQQ28" s="16"/>
      <c r="HQR28" s="16"/>
      <c r="HQS28" s="16"/>
      <c r="HQT28" s="16"/>
      <c r="HQU28" s="16"/>
      <c r="HQV28" s="16"/>
      <c r="HQW28" s="16"/>
      <c r="HQX28" s="16"/>
      <c r="HQY28" s="16"/>
      <c r="HQZ28" s="16"/>
      <c r="HRA28" s="16"/>
      <c r="HRB28" s="16"/>
      <c r="HRC28" s="16"/>
      <c r="HRD28" s="16"/>
      <c r="HRE28" s="16"/>
      <c r="HRF28" s="16"/>
      <c r="HRG28" s="16"/>
      <c r="HRH28" s="16"/>
      <c r="HRI28" s="16"/>
      <c r="HRJ28" s="16"/>
      <c r="HRK28" s="16"/>
      <c r="HRL28" s="16"/>
      <c r="HRM28" s="16"/>
      <c r="HRN28" s="16"/>
      <c r="HRO28" s="16"/>
      <c r="HRP28" s="16"/>
      <c r="HRQ28" s="16"/>
      <c r="HRR28" s="16"/>
      <c r="HRS28" s="16"/>
      <c r="HRT28" s="16"/>
      <c r="HRU28" s="16"/>
      <c r="HRV28" s="16"/>
      <c r="HRW28" s="16"/>
      <c r="HRX28" s="16"/>
      <c r="HRY28" s="16"/>
      <c r="HRZ28" s="16"/>
      <c r="HSA28" s="16"/>
      <c r="HSB28" s="16"/>
      <c r="HSC28" s="16"/>
      <c r="HSD28" s="16"/>
      <c r="HSE28" s="16"/>
      <c r="HSF28" s="16"/>
      <c r="HSG28" s="16"/>
      <c r="HSH28" s="16"/>
      <c r="HSI28" s="16"/>
      <c r="HSJ28" s="16"/>
      <c r="HSK28" s="16"/>
      <c r="HSL28" s="16"/>
      <c r="HSM28" s="16"/>
      <c r="HSN28" s="16"/>
      <c r="HSO28" s="16"/>
      <c r="HSP28" s="16"/>
      <c r="HSQ28" s="16"/>
      <c r="HSR28" s="16"/>
      <c r="HSS28" s="16"/>
      <c r="HST28" s="16"/>
      <c r="HSU28" s="16"/>
      <c r="HSV28" s="16"/>
      <c r="HSW28" s="16"/>
      <c r="HSX28" s="16"/>
      <c r="HSY28" s="16"/>
      <c r="HSZ28" s="16"/>
      <c r="HTA28" s="16"/>
      <c r="HTB28" s="16"/>
      <c r="HTC28" s="16"/>
      <c r="HTD28" s="16"/>
      <c r="HTE28" s="16"/>
      <c r="HTF28" s="16"/>
      <c r="HTG28" s="16"/>
      <c r="HTH28" s="16"/>
      <c r="HTI28" s="16"/>
      <c r="HTJ28" s="16"/>
      <c r="HTK28" s="16"/>
      <c r="HTL28" s="16"/>
      <c r="HTM28" s="16"/>
      <c r="HTN28" s="16"/>
      <c r="HTO28" s="16"/>
      <c r="HTP28" s="16"/>
      <c r="HTQ28" s="16"/>
      <c r="HTR28" s="16"/>
      <c r="HTS28" s="16"/>
      <c r="HTT28" s="16"/>
      <c r="HTU28" s="16"/>
      <c r="HTV28" s="16"/>
      <c r="HTW28" s="16"/>
      <c r="HTX28" s="16"/>
      <c r="HTY28" s="16"/>
      <c r="HTZ28" s="16"/>
      <c r="HUA28" s="16"/>
      <c r="HUB28" s="16"/>
      <c r="HUC28" s="16"/>
      <c r="HUD28" s="16"/>
      <c r="HUE28" s="16"/>
      <c r="HUF28" s="16"/>
      <c r="HUG28" s="16"/>
      <c r="HUH28" s="16"/>
      <c r="HUI28" s="16"/>
      <c r="HUJ28" s="16"/>
      <c r="HUK28" s="16"/>
      <c r="HUL28" s="16"/>
      <c r="HUM28" s="16"/>
      <c r="HUN28" s="16"/>
      <c r="HUO28" s="16"/>
      <c r="HUP28" s="16"/>
      <c r="HUQ28" s="16"/>
      <c r="HUR28" s="16"/>
      <c r="HUS28" s="16"/>
      <c r="HUT28" s="16"/>
      <c r="HUU28" s="16"/>
      <c r="HUV28" s="16"/>
      <c r="HUW28" s="16"/>
      <c r="HUX28" s="16"/>
      <c r="HUY28" s="16"/>
      <c r="HUZ28" s="16"/>
      <c r="HVA28" s="16"/>
      <c r="HVB28" s="16"/>
      <c r="HVC28" s="16"/>
      <c r="HVD28" s="16"/>
      <c r="HVE28" s="16"/>
      <c r="HVF28" s="16"/>
      <c r="HVG28" s="16"/>
      <c r="HVH28" s="16"/>
      <c r="HVI28" s="16"/>
      <c r="HVJ28" s="16"/>
      <c r="HVK28" s="16"/>
      <c r="HVL28" s="16"/>
      <c r="HVM28" s="16"/>
      <c r="HVN28" s="16"/>
      <c r="HVO28" s="16"/>
      <c r="HVP28" s="16"/>
      <c r="HVQ28" s="16"/>
      <c r="HVR28" s="16"/>
      <c r="HVS28" s="16"/>
      <c r="HVT28" s="16"/>
      <c r="HVU28" s="16"/>
      <c r="HVV28" s="16"/>
      <c r="HVW28" s="16"/>
      <c r="HVX28" s="16"/>
      <c r="HVY28" s="16"/>
      <c r="HVZ28" s="16"/>
      <c r="HWA28" s="16"/>
      <c r="HWB28" s="16"/>
      <c r="HWC28" s="16"/>
      <c r="HWD28" s="16"/>
      <c r="HWE28" s="16"/>
      <c r="HWF28" s="16"/>
      <c r="HWG28" s="16"/>
      <c r="HWH28" s="16"/>
      <c r="HWI28" s="16"/>
      <c r="HWJ28" s="16"/>
      <c r="HWK28" s="16"/>
      <c r="HWL28" s="16"/>
      <c r="HWM28" s="16"/>
      <c r="HWN28" s="16"/>
      <c r="HWO28" s="16"/>
      <c r="HWP28" s="16"/>
      <c r="HWQ28" s="16"/>
      <c r="HWR28" s="16"/>
      <c r="HWS28" s="16"/>
      <c r="HWT28" s="16"/>
      <c r="HWU28" s="16"/>
      <c r="HWV28" s="16"/>
      <c r="HWW28" s="16"/>
      <c r="HWX28" s="16"/>
      <c r="HWY28" s="16"/>
      <c r="HWZ28" s="16"/>
      <c r="HXA28" s="16"/>
      <c r="HXB28" s="16"/>
      <c r="HXC28" s="16"/>
      <c r="HXD28" s="16"/>
      <c r="HXE28" s="16"/>
      <c r="HXF28" s="16"/>
      <c r="HXG28" s="16"/>
      <c r="HXH28" s="16"/>
      <c r="HXI28" s="16"/>
      <c r="HXJ28" s="16"/>
      <c r="HXK28" s="16"/>
      <c r="HXL28" s="16"/>
      <c r="HXM28" s="16"/>
      <c r="HXN28" s="16"/>
      <c r="HXO28" s="16"/>
      <c r="HXP28" s="16"/>
      <c r="HXQ28" s="16"/>
      <c r="HXR28" s="16"/>
      <c r="HXS28" s="16"/>
      <c r="HXT28" s="16"/>
      <c r="HXU28" s="16"/>
      <c r="HXV28" s="16"/>
      <c r="HXW28" s="16"/>
      <c r="HXX28" s="16"/>
      <c r="HXY28" s="16"/>
      <c r="HXZ28" s="16"/>
      <c r="HYA28" s="16"/>
      <c r="HYB28" s="16"/>
      <c r="HYC28" s="16"/>
      <c r="HYD28" s="16"/>
      <c r="HYE28" s="16"/>
      <c r="HYF28" s="16"/>
      <c r="HYG28" s="16"/>
      <c r="HYH28" s="16"/>
      <c r="HYI28" s="16"/>
      <c r="HYJ28" s="16"/>
      <c r="HYK28" s="16"/>
      <c r="HYL28" s="16"/>
      <c r="HYM28" s="16"/>
      <c r="HYN28" s="16"/>
      <c r="HYO28" s="16"/>
      <c r="HYP28" s="16"/>
      <c r="HYQ28" s="16"/>
      <c r="HYR28" s="16"/>
      <c r="HYS28" s="16"/>
      <c r="HYT28" s="16"/>
      <c r="HYU28" s="16"/>
      <c r="HYV28" s="16"/>
      <c r="HYW28" s="16"/>
      <c r="HYX28" s="16"/>
      <c r="HYY28" s="16"/>
      <c r="HYZ28" s="16"/>
      <c r="HZA28" s="16"/>
      <c r="HZB28" s="16"/>
      <c r="HZC28" s="16"/>
      <c r="HZD28" s="16"/>
      <c r="HZE28" s="16"/>
      <c r="HZF28" s="16"/>
      <c r="HZG28" s="16"/>
      <c r="HZH28" s="16"/>
      <c r="HZI28" s="16"/>
      <c r="HZJ28" s="16"/>
      <c r="HZK28" s="16"/>
      <c r="HZL28" s="16"/>
      <c r="HZM28" s="16"/>
      <c r="HZN28" s="16"/>
      <c r="HZO28" s="16"/>
      <c r="HZP28" s="16"/>
      <c r="HZQ28" s="16"/>
      <c r="HZR28" s="16"/>
      <c r="HZS28" s="16"/>
      <c r="HZT28" s="16"/>
      <c r="HZU28" s="16"/>
      <c r="HZV28" s="16"/>
      <c r="HZW28" s="16"/>
      <c r="HZX28" s="16"/>
      <c r="HZY28" s="16"/>
      <c r="HZZ28" s="16"/>
      <c r="IAA28" s="16"/>
      <c r="IAB28" s="16"/>
      <c r="IAC28" s="16"/>
      <c r="IAD28" s="16"/>
      <c r="IAE28" s="16"/>
      <c r="IAF28" s="16"/>
      <c r="IAG28" s="16"/>
      <c r="IAH28" s="16"/>
      <c r="IAI28" s="16"/>
      <c r="IAJ28" s="16"/>
      <c r="IAK28" s="16"/>
      <c r="IAL28" s="16"/>
      <c r="IAM28" s="16"/>
      <c r="IAN28" s="16"/>
      <c r="IAO28" s="16"/>
      <c r="IAP28" s="16"/>
      <c r="IAQ28" s="16"/>
      <c r="IAR28" s="16"/>
      <c r="IAS28" s="16"/>
      <c r="IAT28" s="16"/>
      <c r="IAU28" s="16"/>
      <c r="IAV28" s="16"/>
      <c r="IAW28" s="16"/>
      <c r="IAX28" s="16"/>
      <c r="IAY28" s="16"/>
      <c r="IAZ28" s="16"/>
      <c r="IBA28" s="16"/>
      <c r="IBB28" s="16"/>
      <c r="IBC28" s="16"/>
      <c r="IBD28" s="16"/>
      <c r="IBE28" s="16"/>
      <c r="IBF28" s="16"/>
      <c r="IBG28" s="16"/>
      <c r="IBH28" s="16"/>
      <c r="IBI28" s="16"/>
      <c r="IBJ28" s="16"/>
      <c r="IBK28" s="16"/>
      <c r="IBL28" s="16"/>
      <c r="IBM28" s="16"/>
      <c r="IBN28" s="16"/>
      <c r="IBO28" s="16"/>
      <c r="IBP28" s="16"/>
      <c r="IBQ28" s="16"/>
      <c r="IBR28" s="16"/>
      <c r="IBS28" s="16"/>
      <c r="IBT28" s="16"/>
      <c r="IBU28" s="16"/>
      <c r="IBV28" s="16"/>
      <c r="IBW28" s="16"/>
      <c r="IBX28" s="16"/>
      <c r="IBY28" s="16"/>
      <c r="IBZ28" s="16"/>
      <c r="ICA28" s="16"/>
      <c r="ICB28" s="16"/>
      <c r="ICC28" s="16"/>
      <c r="ICD28" s="16"/>
      <c r="ICE28" s="16"/>
      <c r="ICF28" s="16"/>
      <c r="ICG28" s="16"/>
      <c r="ICH28" s="16"/>
      <c r="ICI28" s="16"/>
      <c r="ICJ28" s="16"/>
      <c r="ICK28" s="16"/>
      <c r="ICL28" s="16"/>
      <c r="ICM28" s="16"/>
      <c r="ICN28" s="16"/>
      <c r="ICO28" s="16"/>
      <c r="ICP28" s="16"/>
      <c r="ICQ28" s="16"/>
      <c r="ICR28" s="16"/>
      <c r="ICS28" s="16"/>
      <c r="ICT28" s="16"/>
      <c r="ICU28" s="16"/>
      <c r="ICV28" s="16"/>
      <c r="ICW28" s="16"/>
      <c r="ICX28" s="16"/>
      <c r="ICY28" s="16"/>
      <c r="ICZ28" s="16"/>
      <c r="IDA28" s="16"/>
      <c r="IDB28" s="16"/>
      <c r="IDC28" s="16"/>
      <c r="IDD28" s="16"/>
      <c r="IDE28" s="16"/>
      <c r="IDF28" s="16"/>
      <c r="IDG28" s="16"/>
      <c r="IDH28" s="16"/>
      <c r="IDI28" s="16"/>
      <c r="IDJ28" s="16"/>
      <c r="IDK28" s="16"/>
      <c r="IDL28" s="16"/>
      <c r="IDM28" s="16"/>
      <c r="IDN28" s="16"/>
      <c r="IDO28" s="16"/>
      <c r="IDP28" s="16"/>
      <c r="IDQ28" s="16"/>
      <c r="IDR28" s="16"/>
      <c r="IDS28" s="16"/>
      <c r="IDT28" s="16"/>
      <c r="IDU28" s="16"/>
      <c r="IDV28" s="16"/>
      <c r="IDW28" s="16"/>
      <c r="IDX28" s="16"/>
      <c r="IDY28" s="16"/>
      <c r="IDZ28" s="16"/>
      <c r="IEA28" s="16"/>
      <c r="IEB28" s="16"/>
      <c r="IEC28" s="16"/>
      <c r="IED28" s="16"/>
      <c r="IEE28" s="16"/>
      <c r="IEF28" s="16"/>
      <c r="IEG28" s="16"/>
      <c r="IEH28" s="16"/>
      <c r="IEI28" s="16"/>
      <c r="IEJ28" s="16"/>
      <c r="IEK28" s="16"/>
      <c r="IEL28" s="16"/>
      <c r="IEM28" s="16"/>
      <c r="IEN28" s="16"/>
      <c r="IEO28" s="16"/>
      <c r="IEP28" s="16"/>
      <c r="IEQ28" s="16"/>
      <c r="IER28" s="16"/>
      <c r="IES28" s="16"/>
      <c r="IET28" s="16"/>
      <c r="IEU28" s="16"/>
      <c r="IEV28" s="16"/>
      <c r="IEW28" s="16"/>
      <c r="IEX28" s="16"/>
      <c r="IEY28" s="16"/>
      <c r="IEZ28" s="16"/>
      <c r="IFA28" s="16"/>
      <c r="IFB28" s="16"/>
      <c r="IFC28" s="16"/>
      <c r="IFD28" s="16"/>
      <c r="IFE28" s="16"/>
      <c r="IFF28" s="16"/>
      <c r="IFG28" s="16"/>
      <c r="IFH28" s="16"/>
      <c r="IFI28" s="16"/>
      <c r="IFJ28" s="16"/>
      <c r="IFK28" s="16"/>
      <c r="IFL28" s="16"/>
      <c r="IFM28" s="16"/>
      <c r="IFN28" s="16"/>
      <c r="IFO28" s="16"/>
      <c r="IFP28" s="16"/>
      <c r="IFQ28" s="16"/>
      <c r="IFR28" s="16"/>
      <c r="IFS28" s="16"/>
      <c r="IFT28" s="16"/>
      <c r="IFU28" s="16"/>
      <c r="IFV28" s="16"/>
      <c r="IFW28" s="16"/>
      <c r="IFX28" s="16"/>
      <c r="IFY28" s="16"/>
      <c r="IFZ28" s="16"/>
      <c r="IGA28" s="16"/>
      <c r="IGB28" s="16"/>
      <c r="IGC28" s="16"/>
      <c r="IGD28" s="16"/>
      <c r="IGE28" s="16"/>
      <c r="IGF28" s="16"/>
      <c r="IGG28" s="16"/>
      <c r="IGH28" s="16"/>
      <c r="IGI28" s="16"/>
      <c r="IGJ28" s="16"/>
      <c r="IGK28" s="16"/>
      <c r="IGL28" s="16"/>
      <c r="IGM28" s="16"/>
      <c r="IGN28" s="16"/>
      <c r="IGO28" s="16"/>
      <c r="IGP28" s="16"/>
      <c r="IGQ28" s="16"/>
      <c r="IGR28" s="16"/>
      <c r="IGS28" s="16"/>
      <c r="IGT28" s="16"/>
      <c r="IGU28" s="16"/>
      <c r="IGV28" s="16"/>
      <c r="IGW28" s="16"/>
      <c r="IGX28" s="16"/>
      <c r="IGY28" s="16"/>
      <c r="IGZ28" s="16"/>
      <c r="IHA28" s="16"/>
      <c r="IHB28" s="16"/>
      <c r="IHC28" s="16"/>
      <c r="IHD28" s="16"/>
      <c r="IHE28" s="16"/>
      <c r="IHF28" s="16"/>
      <c r="IHG28" s="16"/>
      <c r="IHH28" s="16"/>
      <c r="IHI28" s="16"/>
      <c r="IHJ28" s="16"/>
      <c r="IHK28" s="16"/>
      <c r="IHL28" s="16"/>
      <c r="IHM28" s="16"/>
      <c r="IHN28" s="16"/>
      <c r="IHO28" s="16"/>
      <c r="IHP28" s="16"/>
      <c r="IHQ28" s="16"/>
      <c r="IHR28" s="16"/>
      <c r="IHS28" s="16"/>
      <c r="IHT28" s="16"/>
      <c r="IHU28" s="16"/>
      <c r="IHV28" s="16"/>
      <c r="IHW28" s="16"/>
      <c r="IHX28" s="16"/>
      <c r="IHY28" s="16"/>
      <c r="IHZ28" s="16"/>
      <c r="IIA28" s="16"/>
      <c r="IIB28" s="16"/>
      <c r="IIC28" s="16"/>
      <c r="IID28" s="16"/>
      <c r="IIE28" s="16"/>
      <c r="IIF28" s="16"/>
      <c r="IIG28" s="16"/>
      <c r="IIH28" s="16"/>
      <c r="III28" s="16"/>
      <c r="IIJ28" s="16"/>
      <c r="IIK28" s="16"/>
      <c r="IIL28" s="16"/>
      <c r="IIM28" s="16"/>
      <c r="IIN28" s="16"/>
      <c r="IIO28" s="16"/>
      <c r="IIP28" s="16"/>
      <c r="IIQ28" s="16"/>
      <c r="IIR28" s="16"/>
      <c r="IIS28" s="16"/>
      <c r="IIT28" s="16"/>
      <c r="IIU28" s="16"/>
      <c r="IIV28" s="16"/>
      <c r="IIW28" s="16"/>
      <c r="IIX28" s="16"/>
      <c r="IIY28" s="16"/>
      <c r="IIZ28" s="16"/>
      <c r="IJA28" s="16"/>
      <c r="IJB28" s="16"/>
      <c r="IJC28" s="16"/>
      <c r="IJD28" s="16"/>
      <c r="IJE28" s="16"/>
      <c r="IJF28" s="16"/>
      <c r="IJG28" s="16"/>
      <c r="IJH28" s="16"/>
      <c r="IJI28" s="16"/>
      <c r="IJJ28" s="16"/>
      <c r="IJK28" s="16"/>
      <c r="IJL28" s="16"/>
      <c r="IJM28" s="16"/>
      <c r="IJN28" s="16"/>
      <c r="IJO28" s="16"/>
      <c r="IJP28" s="16"/>
      <c r="IJQ28" s="16"/>
      <c r="IJR28" s="16"/>
      <c r="IJS28" s="16"/>
      <c r="IJT28" s="16"/>
      <c r="IJU28" s="16"/>
      <c r="IJV28" s="16"/>
      <c r="IJW28" s="16"/>
      <c r="IJX28" s="16"/>
      <c r="IJY28" s="16"/>
      <c r="IJZ28" s="16"/>
      <c r="IKA28" s="16"/>
      <c r="IKB28" s="16"/>
      <c r="IKC28" s="16"/>
      <c r="IKD28" s="16"/>
      <c r="IKE28" s="16"/>
      <c r="IKF28" s="16"/>
      <c r="IKG28" s="16"/>
      <c r="IKH28" s="16"/>
      <c r="IKI28" s="16"/>
      <c r="IKJ28" s="16"/>
      <c r="IKK28" s="16"/>
      <c r="IKL28" s="16"/>
      <c r="IKM28" s="16"/>
      <c r="IKN28" s="16"/>
      <c r="IKO28" s="16"/>
      <c r="IKP28" s="16"/>
      <c r="IKQ28" s="16"/>
      <c r="IKR28" s="16"/>
      <c r="IKS28" s="16"/>
      <c r="IKT28" s="16"/>
      <c r="IKU28" s="16"/>
      <c r="IKV28" s="16"/>
      <c r="IKW28" s="16"/>
      <c r="IKX28" s="16"/>
      <c r="IKY28" s="16"/>
      <c r="IKZ28" s="16"/>
      <c r="ILA28" s="16"/>
      <c r="ILB28" s="16"/>
      <c r="ILC28" s="16"/>
      <c r="ILD28" s="16"/>
      <c r="ILE28" s="16"/>
      <c r="ILF28" s="16"/>
      <c r="ILG28" s="16"/>
      <c r="ILH28" s="16"/>
      <c r="ILI28" s="16"/>
      <c r="ILJ28" s="16"/>
      <c r="ILK28" s="16"/>
      <c r="ILL28" s="16"/>
      <c r="ILM28" s="16"/>
      <c r="ILN28" s="16"/>
      <c r="ILO28" s="16"/>
      <c r="ILP28" s="16"/>
      <c r="ILQ28" s="16"/>
      <c r="ILR28" s="16"/>
      <c r="ILS28" s="16"/>
      <c r="ILT28" s="16"/>
      <c r="ILU28" s="16"/>
      <c r="ILV28" s="16"/>
      <c r="ILW28" s="16"/>
      <c r="ILX28" s="16"/>
      <c r="ILY28" s="16"/>
      <c r="ILZ28" s="16"/>
      <c r="IMA28" s="16"/>
      <c r="IMB28" s="16"/>
      <c r="IMC28" s="16"/>
      <c r="IMD28" s="16"/>
      <c r="IME28" s="16"/>
      <c r="IMF28" s="16"/>
      <c r="IMG28" s="16"/>
      <c r="IMH28" s="16"/>
      <c r="IMI28" s="16"/>
      <c r="IMJ28" s="16"/>
      <c r="IMK28" s="16"/>
      <c r="IML28" s="16"/>
      <c r="IMM28" s="16"/>
      <c r="IMN28" s="16"/>
      <c r="IMO28" s="16"/>
      <c r="IMP28" s="16"/>
      <c r="IMQ28" s="16"/>
      <c r="IMR28" s="16"/>
      <c r="IMS28" s="16"/>
      <c r="IMT28" s="16"/>
      <c r="IMU28" s="16"/>
      <c r="IMV28" s="16"/>
      <c r="IMW28" s="16"/>
      <c r="IMX28" s="16"/>
      <c r="IMY28" s="16"/>
      <c r="IMZ28" s="16"/>
      <c r="INA28" s="16"/>
      <c r="INB28" s="16"/>
      <c r="INC28" s="16"/>
      <c r="IND28" s="16"/>
      <c r="INE28" s="16"/>
      <c r="INF28" s="16"/>
      <c r="ING28" s="16"/>
      <c r="INH28" s="16"/>
      <c r="INI28" s="16"/>
      <c r="INJ28" s="16"/>
      <c r="INK28" s="16"/>
      <c r="INL28" s="16"/>
      <c r="INM28" s="16"/>
      <c r="INN28" s="16"/>
      <c r="INO28" s="16"/>
      <c r="INP28" s="16"/>
      <c r="INQ28" s="16"/>
      <c r="INR28" s="16"/>
      <c r="INS28" s="16"/>
      <c r="INT28" s="16"/>
      <c r="INU28" s="16"/>
      <c r="INV28" s="16"/>
      <c r="INW28" s="16"/>
      <c r="INX28" s="16"/>
      <c r="INY28" s="16"/>
      <c r="INZ28" s="16"/>
      <c r="IOA28" s="16"/>
      <c r="IOB28" s="16"/>
      <c r="IOC28" s="16"/>
      <c r="IOD28" s="16"/>
      <c r="IOE28" s="16"/>
      <c r="IOF28" s="16"/>
      <c r="IOG28" s="16"/>
      <c r="IOH28" s="16"/>
      <c r="IOI28" s="16"/>
      <c r="IOJ28" s="16"/>
      <c r="IOK28" s="16"/>
      <c r="IOL28" s="16"/>
      <c r="IOM28" s="16"/>
      <c r="ION28" s="16"/>
      <c r="IOO28" s="16"/>
      <c r="IOP28" s="16"/>
      <c r="IOQ28" s="16"/>
      <c r="IOR28" s="16"/>
      <c r="IOS28" s="16"/>
      <c r="IOT28" s="16"/>
      <c r="IOU28" s="16"/>
      <c r="IOV28" s="16"/>
      <c r="IOW28" s="16"/>
      <c r="IOX28" s="16"/>
      <c r="IOY28" s="16"/>
      <c r="IOZ28" s="16"/>
      <c r="IPA28" s="16"/>
      <c r="IPB28" s="16"/>
      <c r="IPC28" s="16"/>
      <c r="IPD28" s="16"/>
      <c r="IPE28" s="16"/>
      <c r="IPF28" s="16"/>
      <c r="IPG28" s="16"/>
      <c r="IPH28" s="16"/>
      <c r="IPI28" s="16"/>
      <c r="IPJ28" s="16"/>
      <c r="IPK28" s="16"/>
      <c r="IPL28" s="16"/>
      <c r="IPM28" s="16"/>
      <c r="IPN28" s="16"/>
      <c r="IPO28" s="16"/>
      <c r="IPP28" s="16"/>
      <c r="IPQ28" s="16"/>
      <c r="IPR28" s="16"/>
      <c r="IPS28" s="16"/>
      <c r="IPT28" s="16"/>
      <c r="IPU28" s="16"/>
      <c r="IPV28" s="16"/>
      <c r="IPW28" s="16"/>
      <c r="IPX28" s="16"/>
      <c r="IPY28" s="16"/>
      <c r="IPZ28" s="16"/>
      <c r="IQA28" s="16"/>
      <c r="IQB28" s="16"/>
      <c r="IQC28" s="16"/>
      <c r="IQD28" s="16"/>
      <c r="IQE28" s="16"/>
      <c r="IQF28" s="16"/>
      <c r="IQG28" s="16"/>
      <c r="IQH28" s="16"/>
      <c r="IQI28" s="16"/>
      <c r="IQJ28" s="16"/>
      <c r="IQK28" s="16"/>
      <c r="IQL28" s="16"/>
      <c r="IQM28" s="16"/>
      <c r="IQN28" s="16"/>
      <c r="IQO28" s="16"/>
      <c r="IQP28" s="16"/>
      <c r="IQQ28" s="16"/>
      <c r="IQR28" s="16"/>
      <c r="IQS28" s="16"/>
      <c r="IQT28" s="16"/>
      <c r="IQU28" s="16"/>
      <c r="IQV28" s="16"/>
      <c r="IQW28" s="16"/>
      <c r="IQX28" s="16"/>
      <c r="IQY28" s="16"/>
      <c r="IQZ28" s="16"/>
      <c r="IRA28" s="16"/>
      <c r="IRB28" s="16"/>
      <c r="IRC28" s="16"/>
      <c r="IRD28" s="16"/>
      <c r="IRE28" s="16"/>
      <c r="IRF28" s="16"/>
      <c r="IRG28" s="16"/>
      <c r="IRH28" s="16"/>
      <c r="IRI28" s="16"/>
      <c r="IRJ28" s="16"/>
      <c r="IRK28" s="16"/>
      <c r="IRL28" s="16"/>
      <c r="IRM28" s="16"/>
      <c r="IRN28" s="16"/>
      <c r="IRO28" s="16"/>
      <c r="IRP28" s="16"/>
      <c r="IRQ28" s="16"/>
      <c r="IRR28" s="16"/>
      <c r="IRS28" s="16"/>
      <c r="IRT28" s="16"/>
      <c r="IRU28" s="16"/>
      <c r="IRV28" s="16"/>
      <c r="IRW28" s="16"/>
      <c r="IRX28" s="16"/>
      <c r="IRY28" s="16"/>
      <c r="IRZ28" s="16"/>
      <c r="ISA28" s="16"/>
      <c r="ISB28" s="16"/>
      <c r="ISC28" s="16"/>
      <c r="ISD28" s="16"/>
      <c r="ISE28" s="16"/>
      <c r="ISF28" s="16"/>
      <c r="ISG28" s="16"/>
      <c r="ISH28" s="16"/>
      <c r="ISI28" s="16"/>
      <c r="ISJ28" s="16"/>
      <c r="ISK28" s="16"/>
      <c r="ISL28" s="16"/>
      <c r="ISM28" s="16"/>
      <c r="ISN28" s="16"/>
      <c r="ISO28" s="16"/>
      <c r="ISP28" s="16"/>
      <c r="ISQ28" s="16"/>
      <c r="ISR28" s="16"/>
      <c r="ISS28" s="16"/>
      <c r="IST28" s="16"/>
      <c r="ISU28" s="16"/>
      <c r="ISV28" s="16"/>
      <c r="ISW28" s="16"/>
      <c r="ISX28" s="16"/>
      <c r="ISY28" s="16"/>
      <c r="ISZ28" s="16"/>
      <c r="ITA28" s="16"/>
      <c r="ITB28" s="16"/>
      <c r="ITC28" s="16"/>
      <c r="ITD28" s="16"/>
      <c r="ITE28" s="16"/>
      <c r="ITF28" s="16"/>
      <c r="ITG28" s="16"/>
      <c r="ITH28" s="16"/>
      <c r="ITI28" s="16"/>
      <c r="ITJ28" s="16"/>
      <c r="ITK28" s="16"/>
      <c r="ITL28" s="16"/>
      <c r="ITM28" s="16"/>
      <c r="ITN28" s="16"/>
      <c r="ITO28" s="16"/>
      <c r="ITP28" s="16"/>
      <c r="ITQ28" s="16"/>
      <c r="ITR28" s="16"/>
      <c r="ITS28" s="16"/>
      <c r="ITT28" s="16"/>
      <c r="ITU28" s="16"/>
      <c r="ITV28" s="16"/>
      <c r="ITW28" s="16"/>
      <c r="ITX28" s="16"/>
      <c r="ITY28" s="16"/>
      <c r="ITZ28" s="16"/>
      <c r="IUA28" s="16"/>
      <c r="IUB28" s="16"/>
      <c r="IUC28" s="16"/>
      <c r="IUD28" s="16"/>
      <c r="IUE28" s="16"/>
      <c r="IUF28" s="16"/>
      <c r="IUG28" s="16"/>
      <c r="IUH28" s="16"/>
      <c r="IUI28" s="16"/>
      <c r="IUJ28" s="16"/>
      <c r="IUK28" s="16"/>
      <c r="IUL28" s="16"/>
      <c r="IUM28" s="16"/>
      <c r="IUN28" s="16"/>
      <c r="IUO28" s="16"/>
      <c r="IUP28" s="16"/>
      <c r="IUQ28" s="16"/>
      <c r="IUR28" s="16"/>
      <c r="IUS28" s="16"/>
      <c r="IUT28" s="16"/>
      <c r="IUU28" s="16"/>
      <c r="IUV28" s="16"/>
      <c r="IUW28" s="16"/>
      <c r="IUX28" s="16"/>
      <c r="IUY28" s="16"/>
      <c r="IUZ28" s="16"/>
      <c r="IVA28" s="16"/>
      <c r="IVB28" s="16"/>
      <c r="IVC28" s="16"/>
      <c r="IVD28" s="16"/>
      <c r="IVE28" s="16"/>
      <c r="IVF28" s="16"/>
      <c r="IVG28" s="16"/>
      <c r="IVH28" s="16"/>
      <c r="IVI28" s="16"/>
      <c r="IVJ28" s="16"/>
      <c r="IVK28" s="16"/>
      <c r="IVL28" s="16"/>
      <c r="IVM28" s="16"/>
      <c r="IVN28" s="16"/>
      <c r="IVO28" s="16"/>
      <c r="IVP28" s="16"/>
      <c r="IVQ28" s="16"/>
      <c r="IVR28" s="16"/>
      <c r="IVS28" s="16"/>
      <c r="IVT28" s="16"/>
      <c r="IVU28" s="16"/>
      <c r="IVV28" s="16"/>
      <c r="IVW28" s="16"/>
      <c r="IVX28" s="16"/>
      <c r="IVY28" s="16"/>
      <c r="IVZ28" s="16"/>
      <c r="IWA28" s="16"/>
      <c r="IWB28" s="16"/>
      <c r="IWC28" s="16"/>
      <c r="IWD28" s="16"/>
      <c r="IWE28" s="16"/>
      <c r="IWF28" s="16"/>
      <c r="IWG28" s="16"/>
      <c r="IWH28" s="16"/>
      <c r="IWI28" s="16"/>
      <c r="IWJ28" s="16"/>
      <c r="IWK28" s="16"/>
      <c r="IWL28" s="16"/>
      <c r="IWM28" s="16"/>
      <c r="IWN28" s="16"/>
      <c r="IWO28" s="16"/>
      <c r="IWP28" s="16"/>
      <c r="IWQ28" s="16"/>
      <c r="IWR28" s="16"/>
      <c r="IWS28" s="16"/>
      <c r="IWT28" s="16"/>
      <c r="IWU28" s="16"/>
      <c r="IWV28" s="16"/>
      <c r="IWW28" s="16"/>
      <c r="IWX28" s="16"/>
      <c r="IWY28" s="16"/>
      <c r="IWZ28" s="16"/>
      <c r="IXA28" s="16"/>
      <c r="IXB28" s="16"/>
      <c r="IXC28" s="16"/>
      <c r="IXD28" s="16"/>
      <c r="IXE28" s="16"/>
      <c r="IXF28" s="16"/>
      <c r="IXG28" s="16"/>
      <c r="IXH28" s="16"/>
      <c r="IXI28" s="16"/>
      <c r="IXJ28" s="16"/>
      <c r="IXK28" s="16"/>
      <c r="IXL28" s="16"/>
      <c r="IXM28" s="16"/>
      <c r="IXN28" s="16"/>
      <c r="IXO28" s="16"/>
      <c r="IXP28" s="16"/>
      <c r="IXQ28" s="16"/>
      <c r="IXR28" s="16"/>
      <c r="IXS28" s="16"/>
      <c r="IXT28" s="16"/>
      <c r="IXU28" s="16"/>
      <c r="IXV28" s="16"/>
      <c r="IXW28" s="16"/>
      <c r="IXX28" s="16"/>
      <c r="IXY28" s="16"/>
      <c r="IXZ28" s="16"/>
      <c r="IYA28" s="16"/>
      <c r="IYB28" s="16"/>
      <c r="IYC28" s="16"/>
      <c r="IYD28" s="16"/>
      <c r="IYE28" s="16"/>
      <c r="IYF28" s="16"/>
      <c r="IYG28" s="16"/>
      <c r="IYH28" s="16"/>
      <c r="IYI28" s="16"/>
      <c r="IYJ28" s="16"/>
      <c r="IYK28" s="16"/>
      <c r="IYL28" s="16"/>
      <c r="IYM28" s="16"/>
      <c r="IYN28" s="16"/>
      <c r="IYO28" s="16"/>
      <c r="IYP28" s="16"/>
      <c r="IYQ28" s="16"/>
      <c r="IYR28" s="16"/>
      <c r="IYS28" s="16"/>
      <c r="IYT28" s="16"/>
      <c r="IYU28" s="16"/>
      <c r="IYV28" s="16"/>
      <c r="IYW28" s="16"/>
      <c r="IYX28" s="16"/>
      <c r="IYY28" s="16"/>
      <c r="IYZ28" s="16"/>
      <c r="IZA28" s="16"/>
      <c r="IZB28" s="16"/>
      <c r="IZC28" s="16"/>
      <c r="IZD28" s="16"/>
      <c r="IZE28" s="16"/>
      <c r="IZF28" s="16"/>
      <c r="IZG28" s="16"/>
      <c r="IZH28" s="16"/>
      <c r="IZI28" s="16"/>
      <c r="IZJ28" s="16"/>
      <c r="IZK28" s="16"/>
      <c r="IZL28" s="16"/>
      <c r="IZM28" s="16"/>
      <c r="IZN28" s="16"/>
      <c r="IZO28" s="16"/>
      <c r="IZP28" s="16"/>
      <c r="IZQ28" s="16"/>
      <c r="IZR28" s="16"/>
      <c r="IZS28" s="16"/>
      <c r="IZT28" s="16"/>
      <c r="IZU28" s="16"/>
      <c r="IZV28" s="16"/>
      <c r="IZW28" s="16"/>
      <c r="IZX28" s="16"/>
      <c r="IZY28" s="16"/>
      <c r="IZZ28" s="16"/>
      <c r="JAA28" s="16"/>
      <c r="JAB28" s="16"/>
      <c r="JAC28" s="16"/>
      <c r="JAD28" s="16"/>
      <c r="JAE28" s="16"/>
      <c r="JAF28" s="16"/>
      <c r="JAG28" s="16"/>
      <c r="JAH28" s="16"/>
      <c r="JAI28" s="16"/>
      <c r="JAJ28" s="16"/>
      <c r="JAK28" s="16"/>
      <c r="JAL28" s="16"/>
      <c r="JAM28" s="16"/>
      <c r="JAN28" s="16"/>
      <c r="JAO28" s="16"/>
      <c r="JAP28" s="16"/>
      <c r="JAQ28" s="16"/>
      <c r="JAR28" s="16"/>
      <c r="JAS28" s="16"/>
      <c r="JAT28" s="16"/>
      <c r="JAU28" s="16"/>
      <c r="JAV28" s="16"/>
      <c r="JAW28" s="16"/>
      <c r="JAX28" s="16"/>
      <c r="JAY28" s="16"/>
      <c r="JAZ28" s="16"/>
      <c r="JBA28" s="16"/>
      <c r="JBB28" s="16"/>
      <c r="JBC28" s="16"/>
      <c r="JBD28" s="16"/>
      <c r="JBE28" s="16"/>
      <c r="JBF28" s="16"/>
      <c r="JBG28" s="16"/>
      <c r="JBH28" s="16"/>
      <c r="JBI28" s="16"/>
      <c r="JBJ28" s="16"/>
      <c r="JBK28" s="16"/>
      <c r="JBL28" s="16"/>
      <c r="JBM28" s="16"/>
      <c r="JBN28" s="16"/>
      <c r="JBO28" s="16"/>
      <c r="JBP28" s="16"/>
      <c r="JBQ28" s="16"/>
      <c r="JBR28" s="16"/>
      <c r="JBS28" s="16"/>
      <c r="JBT28" s="16"/>
      <c r="JBU28" s="16"/>
      <c r="JBV28" s="16"/>
      <c r="JBW28" s="16"/>
      <c r="JBX28" s="16"/>
      <c r="JBY28" s="16"/>
      <c r="JBZ28" s="16"/>
      <c r="JCA28" s="16"/>
      <c r="JCB28" s="16"/>
      <c r="JCC28" s="16"/>
      <c r="JCD28" s="16"/>
      <c r="JCE28" s="16"/>
      <c r="JCF28" s="16"/>
      <c r="JCG28" s="16"/>
      <c r="JCH28" s="16"/>
      <c r="JCI28" s="16"/>
      <c r="JCJ28" s="16"/>
      <c r="JCK28" s="16"/>
      <c r="JCL28" s="16"/>
      <c r="JCM28" s="16"/>
      <c r="JCN28" s="16"/>
      <c r="JCO28" s="16"/>
      <c r="JCP28" s="16"/>
      <c r="JCQ28" s="16"/>
      <c r="JCR28" s="16"/>
      <c r="JCS28" s="16"/>
      <c r="JCT28" s="16"/>
      <c r="JCU28" s="16"/>
      <c r="JCV28" s="16"/>
      <c r="JCW28" s="16"/>
      <c r="JCX28" s="16"/>
      <c r="JCY28" s="16"/>
      <c r="JCZ28" s="16"/>
      <c r="JDA28" s="16"/>
      <c r="JDB28" s="16"/>
      <c r="JDC28" s="16"/>
      <c r="JDD28" s="16"/>
      <c r="JDE28" s="16"/>
      <c r="JDF28" s="16"/>
      <c r="JDG28" s="16"/>
      <c r="JDH28" s="16"/>
      <c r="JDI28" s="16"/>
      <c r="JDJ28" s="16"/>
      <c r="JDK28" s="16"/>
      <c r="JDL28" s="16"/>
      <c r="JDM28" s="16"/>
      <c r="JDN28" s="16"/>
      <c r="JDO28" s="16"/>
      <c r="JDP28" s="16"/>
      <c r="JDQ28" s="16"/>
      <c r="JDR28" s="16"/>
      <c r="JDS28" s="16"/>
      <c r="JDT28" s="16"/>
      <c r="JDU28" s="16"/>
      <c r="JDV28" s="16"/>
      <c r="JDW28" s="16"/>
      <c r="JDX28" s="16"/>
      <c r="JDY28" s="16"/>
      <c r="JDZ28" s="16"/>
      <c r="JEA28" s="16"/>
      <c r="JEB28" s="16"/>
      <c r="JEC28" s="16"/>
      <c r="JED28" s="16"/>
      <c r="JEE28" s="16"/>
      <c r="JEF28" s="16"/>
      <c r="JEG28" s="16"/>
      <c r="JEH28" s="16"/>
      <c r="JEI28" s="16"/>
      <c r="JEJ28" s="16"/>
      <c r="JEK28" s="16"/>
      <c r="JEL28" s="16"/>
      <c r="JEM28" s="16"/>
      <c r="JEN28" s="16"/>
      <c r="JEO28" s="16"/>
      <c r="JEP28" s="16"/>
      <c r="JEQ28" s="16"/>
      <c r="JER28" s="16"/>
      <c r="JES28" s="16"/>
      <c r="JET28" s="16"/>
      <c r="JEU28" s="16"/>
      <c r="JEV28" s="16"/>
      <c r="JEW28" s="16"/>
      <c r="JEX28" s="16"/>
      <c r="JEY28" s="16"/>
      <c r="JEZ28" s="16"/>
      <c r="JFA28" s="16"/>
      <c r="JFB28" s="16"/>
      <c r="JFC28" s="16"/>
      <c r="JFD28" s="16"/>
      <c r="JFE28" s="16"/>
      <c r="JFF28" s="16"/>
      <c r="JFG28" s="16"/>
      <c r="JFH28" s="16"/>
      <c r="JFI28" s="16"/>
      <c r="JFJ28" s="16"/>
      <c r="JFK28" s="16"/>
      <c r="JFL28" s="16"/>
      <c r="JFM28" s="16"/>
      <c r="JFN28" s="16"/>
      <c r="JFO28" s="16"/>
      <c r="JFP28" s="16"/>
      <c r="JFQ28" s="16"/>
      <c r="JFR28" s="16"/>
      <c r="JFS28" s="16"/>
      <c r="JFT28" s="16"/>
      <c r="JFU28" s="16"/>
      <c r="JFV28" s="16"/>
      <c r="JFW28" s="16"/>
      <c r="JFX28" s="16"/>
      <c r="JFY28" s="16"/>
      <c r="JFZ28" s="16"/>
      <c r="JGA28" s="16"/>
      <c r="JGB28" s="16"/>
      <c r="JGC28" s="16"/>
      <c r="JGD28" s="16"/>
      <c r="JGE28" s="16"/>
      <c r="JGF28" s="16"/>
      <c r="JGG28" s="16"/>
      <c r="JGH28" s="16"/>
      <c r="JGI28" s="16"/>
      <c r="JGJ28" s="16"/>
      <c r="JGK28" s="16"/>
      <c r="JGL28" s="16"/>
      <c r="JGM28" s="16"/>
      <c r="JGN28" s="16"/>
      <c r="JGO28" s="16"/>
      <c r="JGP28" s="16"/>
      <c r="JGQ28" s="16"/>
      <c r="JGR28" s="16"/>
      <c r="JGS28" s="16"/>
      <c r="JGT28" s="16"/>
      <c r="JGU28" s="16"/>
      <c r="JGV28" s="16"/>
      <c r="JGW28" s="16"/>
      <c r="JGX28" s="16"/>
      <c r="JGY28" s="16"/>
      <c r="JGZ28" s="16"/>
      <c r="JHA28" s="16"/>
      <c r="JHB28" s="16"/>
      <c r="JHC28" s="16"/>
      <c r="JHD28" s="16"/>
      <c r="JHE28" s="16"/>
      <c r="JHF28" s="16"/>
      <c r="JHG28" s="16"/>
      <c r="JHH28" s="16"/>
      <c r="JHI28" s="16"/>
      <c r="JHJ28" s="16"/>
      <c r="JHK28" s="16"/>
      <c r="JHL28" s="16"/>
      <c r="JHM28" s="16"/>
      <c r="JHN28" s="16"/>
      <c r="JHO28" s="16"/>
      <c r="JHP28" s="16"/>
      <c r="JHQ28" s="16"/>
      <c r="JHR28" s="16"/>
      <c r="JHS28" s="16"/>
      <c r="JHT28" s="16"/>
      <c r="JHU28" s="16"/>
      <c r="JHV28" s="16"/>
      <c r="JHW28" s="16"/>
      <c r="JHX28" s="16"/>
      <c r="JHY28" s="16"/>
      <c r="JHZ28" s="16"/>
      <c r="JIA28" s="16"/>
      <c r="JIB28" s="16"/>
      <c r="JIC28" s="16"/>
      <c r="JID28" s="16"/>
      <c r="JIE28" s="16"/>
      <c r="JIF28" s="16"/>
      <c r="JIG28" s="16"/>
      <c r="JIH28" s="16"/>
      <c r="JII28" s="16"/>
      <c r="JIJ28" s="16"/>
      <c r="JIK28" s="16"/>
      <c r="JIL28" s="16"/>
      <c r="JIM28" s="16"/>
      <c r="JIN28" s="16"/>
      <c r="JIO28" s="16"/>
      <c r="JIP28" s="16"/>
      <c r="JIQ28" s="16"/>
      <c r="JIR28" s="16"/>
      <c r="JIS28" s="16"/>
      <c r="JIT28" s="16"/>
      <c r="JIU28" s="16"/>
      <c r="JIV28" s="16"/>
      <c r="JIW28" s="16"/>
      <c r="JIX28" s="16"/>
      <c r="JIY28" s="16"/>
      <c r="JIZ28" s="16"/>
      <c r="JJA28" s="16"/>
      <c r="JJB28" s="16"/>
      <c r="JJC28" s="16"/>
      <c r="JJD28" s="16"/>
      <c r="JJE28" s="16"/>
      <c r="JJF28" s="16"/>
      <c r="JJG28" s="16"/>
      <c r="JJH28" s="16"/>
      <c r="JJI28" s="16"/>
      <c r="JJJ28" s="16"/>
      <c r="JJK28" s="16"/>
      <c r="JJL28" s="16"/>
      <c r="JJM28" s="16"/>
      <c r="JJN28" s="16"/>
      <c r="JJO28" s="16"/>
      <c r="JJP28" s="16"/>
      <c r="JJQ28" s="16"/>
      <c r="JJR28" s="16"/>
      <c r="JJS28" s="16"/>
      <c r="JJT28" s="16"/>
      <c r="JJU28" s="16"/>
      <c r="JJV28" s="16"/>
      <c r="JJW28" s="16"/>
      <c r="JJX28" s="16"/>
      <c r="JJY28" s="16"/>
      <c r="JJZ28" s="16"/>
      <c r="JKA28" s="16"/>
      <c r="JKB28" s="16"/>
      <c r="JKC28" s="16"/>
      <c r="JKD28" s="16"/>
      <c r="JKE28" s="16"/>
      <c r="JKF28" s="16"/>
      <c r="JKG28" s="16"/>
      <c r="JKH28" s="16"/>
      <c r="JKI28" s="16"/>
      <c r="JKJ28" s="16"/>
      <c r="JKK28" s="16"/>
      <c r="JKL28" s="16"/>
      <c r="JKM28" s="16"/>
      <c r="JKN28" s="16"/>
      <c r="JKO28" s="16"/>
      <c r="JKP28" s="16"/>
      <c r="JKQ28" s="16"/>
      <c r="JKR28" s="16"/>
      <c r="JKS28" s="16"/>
      <c r="JKT28" s="16"/>
      <c r="JKU28" s="16"/>
      <c r="JKV28" s="16"/>
      <c r="JKW28" s="16"/>
      <c r="JKX28" s="16"/>
      <c r="JKY28" s="16"/>
      <c r="JKZ28" s="16"/>
      <c r="JLA28" s="16"/>
      <c r="JLB28" s="16"/>
      <c r="JLC28" s="16"/>
      <c r="JLD28" s="16"/>
      <c r="JLE28" s="16"/>
      <c r="JLF28" s="16"/>
      <c r="JLG28" s="16"/>
      <c r="JLH28" s="16"/>
      <c r="JLI28" s="16"/>
      <c r="JLJ28" s="16"/>
      <c r="JLK28" s="16"/>
      <c r="JLL28" s="16"/>
      <c r="JLM28" s="16"/>
      <c r="JLN28" s="16"/>
      <c r="JLO28" s="16"/>
      <c r="JLP28" s="16"/>
      <c r="JLQ28" s="16"/>
      <c r="JLR28" s="16"/>
      <c r="JLS28" s="16"/>
      <c r="JLT28" s="16"/>
      <c r="JLU28" s="16"/>
      <c r="JLV28" s="16"/>
      <c r="JLW28" s="16"/>
      <c r="JLX28" s="16"/>
      <c r="JLY28" s="16"/>
      <c r="JLZ28" s="16"/>
      <c r="JMA28" s="16"/>
      <c r="JMB28" s="16"/>
      <c r="JMC28" s="16"/>
      <c r="JMD28" s="16"/>
      <c r="JME28" s="16"/>
      <c r="JMF28" s="16"/>
      <c r="JMG28" s="16"/>
      <c r="JMH28" s="16"/>
      <c r="JMI28" s="16"/>
      <c r="JMJ28" s="16"/>
      <c r="JMK28" s="16"/>
      <c r="JML28" s="16"/>
      <c r="JMM28" s="16"/>
      <c r="JMN28" s="16"/>
      <c r="JMO28" s="16"/>
      <c r="JMP28" s="16"/>
      <c r="JMQ28" s="16"/>
      <c r="JMR28" s="16"/>
      <c r="JMS28" s="16"/>
      <c r="JMT28" s="16"/>
      <c r="JMU28" s="16"/>
      <c r="JMV28" s="16"/>
      <c r="JMW28" s="16"/>
      <c r="JMX28" s="16"/>
      <c r="JMY28" s="16"/>
      <c r="JMZ28" s="16"/>
      <c r="JNA28" s="16"/>
      <c r="JNB28" s="16"/>
      <c r="JNC28" s="16"/>
      <c r="JND28" s="16"/>
      <c r="JNE28" s="16"/>
      <c r="JNF28" s="16"/>
      <c r="JNG28" s="16"/>
      <c r="JNH28" s="16"/>
      <c r="JNI28" s="16"/>
      <c r="JNJ28" s="16"/>
      <c r="JNK28" s="16"/>
      <c r="JNL28" s="16"/>
      <c r="JNM28" s="16"/>
      <c r="JNN28" s="16"/>
      <c r="JNO28" s="16"/>
      <c r="JNP28" s="16"/>
      <c r="JNQ28" s="16"/>
      <c r="JNR28" s="16"/>
      <c r="JNS28" s="16"/>
      <c r="JNT28" s="16"/>
      <c r="JNU28" s="16"/>
      <c r="JNV28" s="16"/>
      <c r="JNW28" s="16"/>
      <c r="JNX28" s="16"/>
      <c r="JNY28" s="16"/>
      <c r="JNZ28" s="16"/>
      <c r="JOA28" s="16"/>
      <c r="JOB28" s="16"/>
      <c r="JOC28" s="16"/>
      <c r="JOD28" s="16"/>
      <c r="JOE28" s="16"/>
      <c r="JOF28" s="16"/>
      <c r="JOG28" s="16"/>
      <c r="JOH28" s="16"/>
      <c r="JOI28" s="16"/>
      <c r="JOJ28" s="16"/>
      <c r="JOK28" s="16"/>
      <c r="JOL28" s="16"/>
      <c r="JOM28" s="16"/>
      <c r="JON28" s="16"/>
      <c r="JOO28" s="16"/>
      <c r="JOP28" s="16"/>
      <c r="JOQ28" s="16"/>
      <c r="JOR28" s="16"/>
      <c r="JOS28" s="16"/>
      <c r="JOT28" s="16"/>
      <c r="JOU28" s="16"/>
      <c r="JOV28" s="16"/>
      <c r="JOW28" s="16"/>
      <c r="JOX28" s="16"/>
      <c r="JOY28" s="16"/>
      <c r="JOZ28" s="16"/>
      <c r="JPA28" s="16"/>
      <c r="JPB28" s="16"/>
      <c r="JPC28" s="16"/>
      <c r="JPD28" s="16"/>
      <c r="JPE28" s="16"/>
      <c r="JPF28" s="16"/>
      <c r="JPG28" s="16"/>
      <c r="JPH28" s="16"/>
      <c r="JPI28" s="16"/>
      <c r="JPJ28" s="16"/>
      <c r="JPK28" s="16"/>
      <c r="JPL28" s="16"/>
      <c r="JPM28" s="16"/>
      <c r="JPN28" s="16"/>
      <c r="JPO28" s="16"/>
      <c r="JPP28" s="16"/>
      <c r="JPQ28" s="16"/>
      <c r="JPR28" s="16"/>
      <c r="JPS28" s="16"/>
      <c r="JPT28" s="16"/>
      <c r="JPU28" s="16"/>
      <c r="JPV28" s="16"/>
      <c r="JPW28" s="16"/>
      <c r="JPX28" s="16"/>
      <c r="JPY28" s="16"/>
      <c r="JPZ28" s="16"/>
      <c r="JQA28" s="16"/>
      <c r="JQB28" s="16"/>
      <c r="JQC28" s="16"/>
      <c r="JQD28" s="16"/>
      <c r="JQE28" s="16"/>
      <c r="JQF28" s="16"/>
      <c r="JQG28" s="16"/>
      <c r="JQH28" s="16"/>
      <c r="JQI28" s="16"/>
      <c r="JQJ28" s="16"/>
      <c r="JQK28" s="16"/>
      <c r="JQL28" s="16"/>
      <c r="JQM28" s="16"/>
      <c r="JQN28" s="16"/>
      <c r="JQO28" s="16"/>
      <c r="JQP28" s="16"/>
      <c r="JQQ28" s="16"/>
      <c r="JQR28" s="16"/>
      <c r="JQS28" s="16"/>
      <c r="JQT28" s="16"/>
      <c r="JQU28" s="16"/>
      <c r="JQV28" s="16"/>
      <c r="JQW28" s="16"/>
      <c r="JQX28" s="16"/>
      <c r="JQY28" s="16"/>
      <c r="JQZ28" s="16"/>
      <c r="JRA28" s="16"/>
      <c r="JRB28" s="16"/>
      <c r="JRC28" s="16"/>
      <c r="JRD28" s="16"/>
      <c r="JRE28" s="16"/>
      <c r="JRF28" s="16"/>
      <c r="JRG28" s="16"/>
      <c r="JRH28" s="16"/>
      <c r="JRI28" s="16"/>
      <c r="JRJ28" s="16"/>
      <c r="JRK28" s="16"/>
      <c r="JRL28" s="16"/>
      <c r="JRM28" s="16"/>
      <c r="JRN28" s="16"/>
      <c r="JRO28" s="16"/>
      <c r="JRP28" s="16"/>
      <c r="JRQ28" s="16"/>
      <c r="JRR28" s="16"/>
      <c r="JRS28" s="16"/>
      <c r="JRT28" s="16"/>
      <c r="JRU28" s="16"/>
      <c r="JRV28" s="16"/>
      <c r="JRW28" s="16"/>
      <c r="JRX28" s="16"/>
      <c r="JRY28" s="16"/>
      <c r="JRZ28" s="16"/>
      <c r="JSA28" s="16"/>
      <c r="JSB28" s="16"/>
      <c r="JSC28" s="16"/>
      <c r="JSD28" s="16"/>
      <c r="JSE28" s="16"/>
      <c r="JSF28" s="16"/>
      <c r="JSG28" s="16"/>
      <c r="JSH28" s="16"/>
      <c r="JSI28" s="16"/>
      <c r="JSJ28" s="16"/>
      <c r="JSK28" s="16"/>
      <c r="JSL28" s="16"/>
      <c r="JSM28" s="16"/>
      <c r="JSN28" s="16"/>
      <c r="JSO28" s="16"/>
      <c r="JSP28" s="16"/>
      <c r="JSQ28" s="16"/>
      <c r="JSR28" s="16"/>
      <c r="JSS28" s="16"/>
      <c r="JST28" s="16"/>
      <c r="JSU28" s="16"/>
      <c r="JSV28" s="16"/>
      <c r="JSW28" s="16"/>
      <c r="JSX28" s="16"/>
      <c r="JSY28" s="16"/>
      <c r="JSZ28" s="16"/>
      <c r="JTA28" s="16"/>
      <c r="JTB28" s="16"/>
      <c r="JTC28" s="16"/>
      <c r="JTD28" s="16"/>
      <c r="JTE28" s="16"/>
      <c r="JTF28" s="16"/>
      <c r="JTG28" s="16"/>
      <c r="JTH28" s="16"/>
      <c r="JTI28" s="16"/>
      <c r="JTJ28" s="16"/>
      <c r="JTK28" s="16"/>
      <c r="JTL28" s="16"/>
      <c r="JTM28" s="16"/>
      <c r="JTN28" s="16"/>
      <c r="JTO28" s="16"/>
      <c r="JTP28" s="16"/>
      <c r="JTQ28" s="16"/>
      <c r="JTR28" s="16"/>
      <c r="JTS28" s="16"/>
      <c r="JTT28" s="16"/>
      <c r="JTU28" s="16"/>
      <c r="JTV28" s="16"/>
      <c r="JTW28" s="16"/>
      <c r="JTX28" s="16"/>
      <c r="JTY28" s="16"/>
      <c r="JTZ28" s="16"/>
      <c r="JUA28" s="16"/>
      <c r="JUB28" s="16"/>
      <c r="JUC28" s="16"/>
      <c r="JUD28" s="16"/>
      <c r="JUE28" s="16"/>
      <c r="JUF28" s="16"/>
      <c r="JUG28" s="16"/>
      <c r="JUH28" s="16"/>
      <c r="JUI28" s="16"/>
      <c r="JUJ28" s="16"/>
      <c r="JUK28" s="16"/>
      <c r="JUL28" s="16"/>
      <c r="JUM28" s="16"/>
      <c r="JUN28" s="16"/>
      <c r="JUO28" s="16"/>
      <c r="JUP28" s="16"/>
      <c r="JUQ28" s="16"/>
      <c r="JUR28" s="16"/>
      <c r="JUS28" s="16"/>
      <c r="JUT28" s="16"/>
      <c r="JUU28" s="16"/>
      <c r="JUV28" s="16"/>
      <c r="JUW28" s="16"/>
      <c r="JUX28" s="16"/>
      <c r="JUY28" s="16"/>
      <c r="JUZ28" s="16"/>
      <c r="JVA28" s="16"/>
      <c r="JVB28" s="16"/>
      <c r="JVC28" s="16"/>
      <c r="JVD28" s="16"/>
      <c r="JVE28" s="16"/>
      <c r="JVF28" s="16"/>
      <c r="JVG28" s="16"/>
      <c r="JVH28" s="16"/>
      <c r="JVI28" s="16"/>
      <c r="JVJ28" s="16"/>
      <c r="JVK28" s="16"/>
      <c r="JVL28" s="16"/>
      <c r="JVM28" s="16"/>
      <c r="JVN28" s="16"/>
      <c r="JVO28" s="16"/>
      <c r="JVP28" s="16"/>
      <c r="JVQ28" s="16"/>
      <c r="JVR28" s="16"/>
      <c r="JVS28" s="16"/>
      <c r="JVT28" s="16"/>
      <c r="JVU28" s="16"/>
      <c r="JVV28" s="16"/>
      <c r="JVW28" s="16"/>
      <c r="JVX28" s="16"/>
      <c r="JVY28" s="16"/>
      <c r="JVZ28" s="16"/>
      <c r="JWA28" s="16"/>
      <c r="JWB28" s="16"/>
      <c r="JWC28" s="16"/>
      <c r="JWD28" s="16"/>
      <c r="JWE28" s="16"/>
      <c r="JWF28" s="16"/>
      <c r="JWG28" s="16"/>
      <c r="JWH28" s="16"/>
      <c r="JWI28" s="16"/>
      <c r="JWJ28" s="16"/>
      <c r="JWK28" s="16"/>
      <c r="JWL28" s="16"/>
      <c r="JWM28" s="16"/>
      <c r="JWN28" s="16"/>
      <c r="JWO28" s="16"/>
      <c r="JWP28" s="16"/>
      <c r="JWQ28" s="16"/>
      <c r="JWR28" s="16"/>
      <c r="JWS28" s="16"/>
      <c r="JWT28" s="16"/>
      <c r="JWU28" s="16"/>
      <c r="JWV28" s="16"/>
      <c r="JWW28" s="16"/>
      <c r="JWX28" s="16"/>
      <c r="JWY28" s="16"/>
      <c r="JWZ28" s="16"/>
      <c r="JXA28" s="16"/>
      <c r="JXB28" s="16"/>
      <c r="JXC28" s="16"/>
      <c r="JXD28" s="16"/>
      <c r="JXE28" s="16"/>
      <c r="JXF28" s="16"/>
      <c r="JXG28" s="16"/>
      <c r="JXH28" s="16"/>
      <c r="JXI28" s="16"/>
      <c r="JXJ28" s="16"/>
      <c r="JXK28" s="16"/>
      <c r="JXL28" s="16"/>
      <c r="JXM28" s="16"/>
      <c r="JXN28" s="16"/>
      <c r="JXO28" s="16"/>
      <c r="JXP28" s="16"/>
      <c r="JXQ28" s="16"/>
      <c r="JXR28" s="16"/>
      <c r="JXS28" s="16"/>
      <c r="JXT28" s="16"/>
      <c r="JXU28" s="16"/>
      <c r="JXV28" s="16"/>
      <c r="JXW28" s="16"/>
      <c r="JXX28" s="16"/>
      <c r="JXY28" s="16"/>
      <c r="JXZ28" s="16"/>
      <c r="JYA28" s="16"/>
      <c r="JYB28" s="16"/>
      <c r="JYC28" s="16"/>
      <c r="JYD28" s="16"/>
      <c r="JYE28" s="16"/>
      <c r="JYF28" s="16"/>
      <c r="JYG28" s="16"/>
      <c r="JYH28" s="16"/>
      <c r="JYI28" s="16"/>
      <c r="JYJ28" s="16"/>
      <c r="JYK28" s="16"/>
      <c r="JYL28" s="16"/>
      <c r="JYM28" s="16"/>
      <c r="JYN28" s="16"/>
      <c r="JYO28" s="16"/>
      <c r="JYP28" s="16"/>
      <c r="JYQ28" s="16"/>
      <c r="JYR28" s="16"/>
      <c r="JYS28" s="16"/>
      <c r="JYT28" s="16"/>
      <c r="JYU28" s="16"/>
      <c r="JYV28" s="16"/>
      <c r="JYW28" s="16"/>
      <c r="JYX28" s="16"/>
      <c r="JYY28" s="16"/>
      <c r="JYZ28" s="16"/>
      <c r="JZA28" s="16"/>
      <c r="JZB28" s="16"/>
      <c r="JZC28" s="16"/>
      <c r="JZD28" s="16"/>
      <c r="JZE28" s="16"/>
      <c r="JZF28" s="16"/>
      <c r="JZG28" s="16"/>
      <c r="JZH28" s="16"/>
      <c r="JZI28" s="16"/>
      <c r="JZJ28" s="16"/>
      <c r="JZK28" s="16"/>
      <c r="JZL28" s="16"/>
      <c r="JZM28" s="16"/>
      <c r="JZN28" s="16"/>
      <c r="JZO28" s="16"/>
      <c r="JZP28" s="16"/>
      <c r="JZQ28" s="16"/>
      <c r="JZR28" s="16"/>
      <c r="JZS28" s="16"/>
      <c r="JZT28" s="16"/>
      <c r="JZU28" s="16"/>
      <c r="JZV28" s="16"/>
      <c r="JZW28" s="16"/>
      <c r="JZX28" s="16"/>
      <c r="JZY28" s="16"/>
      <c r="JZZ28" s="16"/>
      <c r="KAA28" s="16"/>
      <c r="KAB28" s="16"/>
      <c r="KAC28" s="16"/>
      <c r="KAD28" s="16"/>
      <c r="KAE28" s="16"/>
      <c r="KAF28" s="16"/>
      <c r="KAG28" s="16"/>
      <c r="KAH28" s="16"/>
      <c r="KAI28" s="16"/>
      <c r="KAJ28" s="16"/>
      <c r="KAK28" s="16"/>
      <c r="KAL28" s="16"/>
      <c r="KAM28" s="16"/>
      <c r="KAN28" s="16"/>
      <c r="KAO28" s="16"/>
      <c r="KAP28" s="16"/>
      <c r="KAQ28" s="16"/>
      <c r="KAR28" s="16"/>
      <c r="KAS28" s="16"/>
      <c r="KAT28" s="16"/>
      <c r="KAU28" s="16"/>
      <c r="KAV28" s="16"/>
      <c r="KAW28" s="16"/>
      <c r="KAX28" s="16"/>
      <c r="KAY28" s="16"/>
      <c r="KAZ28" s="16"/>
      <c r="KBA28" s="16"/>
      <c r="KBB28" s="16"/>
      <c r="KBC28" s="16"/>
      <c r="KBD28" s="16"/>
      <c r="KBE28" s="16"/>
      <c r="KBF28" s="16"/>
      <c r="KBG28" s="16"/>
      <c r="KBH28" s="16"/>
      <c r="KBI28" s="16"/>
      <c r="KBJ28" s="16"/>
      <c r="KBK28" s="16"/>
      <c r="KBL28" s="16"/>
      <c r="KBM28" s="16"/>
      <c r="KBN28" s="16"/>
      <c r="KBO28" s="16"/>
      <c r="KBP28" s="16"/>
      <c r="KBQ28" s="16"/>
      <c r="KBR28" s="16"/>
      <c r="KBS28" s="16"/>
      <c r="KBT28" s="16"/>
      <c r="KBU28" s="16"/>
      <c r="KBV28" s="16"/>
      <c r="KBW28" s="16"/>
      <c r="KBX28" s="16"/>
      <c r="KBY28" s="16"/>
      <c r="KBZ28" s="16"/>
      <c r="KCA28" s="16"/>
      <c r="KCB28" s="16"/>
      <c r="KCC28" s="16"/>
      <c r="KCD28" s="16"/>
      <c r="KCE28" s="16"/>
      <c r="KCF28" s="16"/>
      <c r="KCG28" s="16"/>
      <c r="KCH28" s="16"/>
      <c r="KCI28" s="16"/>
      <c r="KCJ28" s="16"/>
      <c r="KCK28" s="16"/>
      <c r="KCL28" s="16"/>
      <c r="KCM28" s="16"/>
      <c r="KCN28" s="16"/>
      <c r="KCO28" s="16"/>
      <c r="KCP28" s="16"/>
      <c r="KCQ28" s="16"/>
      <c r="KCR28" s="16"/>
      <c r="KCS28" s="16"/>
      <c r="KCT28" s="16"/>
      <c r="KCU28" s="16"/>
      <c r="KCV28" s="16"/>
      <c r="KCW28" s="16"/>
      <c r="KCX28" s="16"/>
      <c r="KCY28" s="16"/>
      <c r="KCZ28" s="16"/>
      <c r="KDA28" s="16"/>
      <c r="KDB28" s="16"/>
      <c r="KDC28" s="16"/>
      <c r="KDD28" s="16"/>
      <c r="KDE28" s="16"/>
      <c r="KDF28" s="16"/>
      <c r="KDG28" s="16"/>
      <c r="KDH28" s="16"/>
      <c r="KDI28" s="16"/>
      <c r="KDJ28" s="16"/>
      <c r="KDK28" s="16"/>
      <c r="KDL28" s="16"/>
      <c r="KDM28" s="16"/>
      <c r="KDN28" s="16"/>
      <c r="KDO28" s="16"/>
      <c r="KDP28" s="16"/>
      <c r="KDQ28" s="16"/>
      <c r="KDR28" s="16"/>
      <c r="KDS28" s="16"/>
      <c r="KDT28" s="16"/>
      <c r="KDU28" s="16"/>
      <c r="KDV28" s="16"/>
      <c r="KDW28" s="16"/>
      <c r="KDX28" s="16"/>
      <c r="KDY28" s="16"/>
      <c r="KDZ28" s="16"/>
      <c r="KEA28" s="16"/>
      <c r="KEB28" s="16"/>
      <c r="KEC28" s="16"/>
      <c r="KED28" s="16"/>
      <c r="KEE28" s="16"/>
      <c r="KEF28" s="16"/>
      <c r="KEG28" s="16"/>
      <c r="KEH28" s="16"/>
      <c r="KEI28" s="16"/>
      <c r="KEJ28" s="16"/>
      <c r="KEK28" s="16"/>
      <c r="KEL28" s="16"/>
      <c r="KEM28" s="16"/>
      <c r="KEN28" s="16"/>
      <c r="KEO28" s="16"/>
      <c r="KEP28" s="16"/>
      <c r="KEQ28" s="16"/>
      <c r="KER28" s="16"/>
      <c r="KES28" s="16"/>
      <c r="KET28" s="16"/>
      <c r="KEU28" s="16"/>
      <c r="KEV28" s="16"/>
      <c r="KEW28" s="16"/>
      <c r="KEX28" s="16"/>
      <c r="KEY28" s="16"/>
      <c r="KEZ28" s="16"/>
      <c r="KFA28" s="16"/>
      <c r="KFB28" s="16"/>
      <c r="KFC28" s="16"/>
      <c r="KFD28" s="16"/>
      <c r="KFE28" s="16"/>
      <c r="KFF28" s="16"/>
      <c r="KFG28" s="16"/>
      <c r="KFH28" s="16"/>
      <c r="KFI28" s="16"/>
      <c r="KFJ28" s="16"/>
      <c r="KFK28" s="16"/>
      <c r="KFL28" s="16"/>
      <c r="KFM28" s="16"/>
      <c r="KFN28" s="16"/>
      <c r="KFO28" s="16"/>
      <c r="KFP28" s="16"/>
      <c r="KFQ28" s="16"/>
      <c r="KFR28" s="16"/>
      <c r="KFS28" s="16"/>
      <c r="KFT28" s="16"/>
      <c r="KFU28" s="16"/>
      <c r="KFV28" s="16"/>
      <c r="KFW28" s="16"/>
      <c r="KFX28" s="16"/>
      <c r="KFY28" s="16"/>
      <c r="KFZ28" s="16"/>
      <c r="KGA28" s="16"/>
      <c r="KGB28" s="16"/>
      <c r="KGC28" s="16"/>
      <c r="KGD28" s="16"/>
      <c r="KGE28" s="16"/>
      <c r="KGF28" s="16"/>
      <c r="KGG28" s="16"/>
      <c r="KGH28" s="16"/>
      <c r="KGI28" s="16"/>
      <c r="KGJ28" s="16"/>
      <c r="KGK28" s="16"/>
      <c r="KGL28" s="16"/>
      <c r="KGM28" s="16"/>
      <c r="KGN28" s="16"/>
      <c r="KGO28" s="16"/>
      <c r="KGP28" s="16"/>
      <c r="KGQ28" s="16"/>
      <c r="KGR28" s="16"/>
      <c r="KGS28" s="16"/>
      <c r="KGT28" s="16"/>
      <c r="KGU28" s="16"/>
      <c r="KGV28" s="16"/>
      <c r="KGW28" s="16"/>
      <c r="KGX28" s="16"/>
      <c r="KGY28" s="16"/>
      <c r="KGZ28" s="16"/>
      <c r="KHA28" s="16"/>
      <c r="KHB28" s="16"/>
      <c r="KHC28" s="16"/>
      <c r="KHD28" s="16"/>
      <c r="KHE28" s="16"/>
      <c r="KHF28" s="16"/>
      <c r="KHG28" s="16"/>
      <c r="KHH28" s="16"/>
      <c r="KHI28" s="16"/>
      <c r="KHJ28" s="16"/>
      <c r="KHK28" s="16"/>
      <c r="KHL28" s="16"/>
      <c r="KHM28" s="16"/>
      <c r="KHN28" s="16"/>
      <c r="KHO28" s="16"/>
      <c r="KHP28" s="16"/>
      <c r="KHQ28" s="16"/>
      <c r="KHR28" s="16"/>
      <c r="KHS28" s="16"/>
      <c r="KHT28" s="16"/>
      <c r="KHU28" s="16"/>
      <c r="KHV28" s="16"/>
      <c r="KHW28" s="16"/>
      <c r="KHX28" s="16"/>
      <c r="KHY28" s="16"/>
      <c r="KHZ28" s="16"/>
      <c r="KIA28" s="16"/>
      <c r="KIB28" s="16"/>
      <c r="KIC28" s="16"/>
      <c r="KID28" s="16"/>
      <c r="KIE28" s="16"/>
      <c r="KIF28" s="16"/>
      <c r="KIG28" s="16"/>
      <c r="KIH28" s="16"/>
      <c r="KII28" s="16"/>
      <c r="KIJ28" s="16"/>
      <c r="KIK28" s="16"/>
      <c r="KIL28" s="16"/>
      <c r="KIM28" s="16"/>
      <c r="KIN28" s="16"/>
      <c r="KIO28" s="16"/>
      <c r="KIP28" s="16"/>
      <c r="KIQ28" s="16"/>
      <c r="KIR28" s="16"/>
      <c r="KIS28" s="16"/>
      <c r="KIT28" s="16"/>
      <c r="KIU28" s="16"/>
      <c r="KIV28" s="16"/>
      <c r="KIW28" s="16"/>
      <c r="KIX28" s="16"/>
      <c r="KIY28" s="16"/>
      <c r="KIZ28" s="16"/>
      <c r="KJA28" s="16"/>
      <c r="KJB28" s="16"/>
      <c r="KJC28" s="16"/>
      <c r="KJD28" s="16"/>
      <c r="KJE28" s="16"/>
      <c r="KJF28" s="16"/>
      <c r="KJG28" s="16"/>
      <c r="KJH28" s="16"/>
      <c r="KJI28" s="16"/>
      <c r="KJJ28" s="16"/>
      <c r="KJK28" s="16"/>
      <c r="KJL28" s="16"/>
      <c r="KJM28" s="16"/>
      <c r="KJN28" s="16"/>
      <c r="KJO28" s="16"/>
      <c r="KJP28" s="16"/>
      <c r="KJQ28" s="16"/>
      <c r="KJR28" s="16"/>
      <c r="KJS28" s="16"/>
      <c r="KJT28" s="16"/>
      <c r="KJU28" s="16"/>
      <c r="KJV28" s="16"/>
      <c r="KJW28" s="16"/>
      <c r="KJX28" s="16"/>
      <c r="KJY28" s="16"/>
      <c r="KJZ28" s="16"/>
      <c r="KKA28" s="16"/>
      <c r="KKB28" s="16"/>
      <c r="KKC28" s="16"/>
      <c r="KKD28" s="16"/>
      <c r="KKE28" s="16"/>
      <c r="KKF28" s="16"/>
      <c r="KKG28" s="16"/>
      <c r="KKH28" s="16"/>
      <c r="KKI28" s="16"/>
      <c r="KKJ28" s="16"/>
      <c r="KKK28" s="16"/>
      <c r="KKL28" s="16"/>
      <c r="KKM28" s="16"/>
      <c r="KKN28" s="16"/>
      <c r="KKO28" s="16"/>
      <c r="KKP28" s="16"/>
      <c r="KKQ28" s="16"/>
      <c r="KKR28" s="16"/>
      <c r="KKS28" s="16"/>
      <c r="KKT28" s="16"/>
      <c r="KKU28" s="16"/>
      <c r="KKV28" s="16"/>
      <c r="KKW28" s="16"/>
      <c r="KKX28" s="16"/>
      <c r="KKY28" s="16"/>
      <c r="KKZ28" s="16"/>
      <c r="KLA28" s="16"/>
      <c r="KLB28" s="16"/>
      <c r="KLC28" s="16"/>
      <c r="KLD28" s="16"/>
      <c r="KLE28" s="16"/>
      <c r="KLF28" s="16"/>
      <c r="KLG28" s="16"/>
      <c r="KLH28" s="16"/>
      <c r="KLI28" s="16"/>
      <c r="KLJ28" s="16"/>
      <c r="KLK28" s="16"/>
      <c r="KLL28" s="16"/>
      <c r="KLM28" s="16"/>
      <c r="KLN28" s="16"/>
      <c r="KLO28" s="16"/>
      <c r="KLP28" s="16"/>
      <c r="KLQ28" s="16"/>
      <c r="KLR28" s="16"/>
      <c r="KLS28" s="16"/>
      <c r="KLT28" s="16"/>
      <c r="KLU28" s="16"/>
      <c r="KLV28" s="16"/>
      <c r="KLW28" s="16"/>
      <c r="KLX28" s="16"/>
      <c r="KLY28" s="16"/>
      <c r="KLZ28" s="16"/>
      <c r="KMA28" s="16"/>
      <c r="KMB28" s="16"/>
      <c r="KMC28" s="16"/>
      <c r="KMD28" s="16"/>
      <c r="KME28" s="16"/>
      <c r="KMF28" s="16"/>
      <c r="KMG28" s="16"/>
      <c r="KMH28" s="16"/>
      <c r="KMI28" s="16"/>
      <c r="KMJ28" s="16"/>
      <c r="KMK28" s="16"/>
      <c r="KML28" s="16"/>
      <c r="KMM28" s="16"/>
      <c r="KMN28" s="16"/>
      <c r="KMO28" s="16"/>
      <c r="KMP28" s="16"/>
      <c r="KMQ28" s="16"/>
      <c r="KMR28" s="16"/>
      <c r="KMS28" s="16"/>
      <c r="KMT28" s="16"/>
      <c r="KMU28" s="16"/>
      <c r="KMV28" s="16"/>
      <c r="KMW28" s="16"/>
      <c r="KMX28" s="16"/>
      <c r="KMY28" s="16"/>
      <c r="KMZ28" s="16"/>
      <c r="KNA28" s="16"/>
      <c r="KNB28" s="16"/>
      <c r="KNC28" s="16"/>
      <c r="KND28" s="16"/>
      <c r="KNE28" s="16"/>
      <c r="KNF28" s="16"/>
      <c r="KNG28" s="16"/>
      <c r="KNH28" s="16"/>
      <c r="KNI28" s="16"/>
      <c r="KNJ28" s="16"/>
      <c r="KNK28" s="16"/>
      <c r="KNL28" s="16"/>
      <c r="KNM28" s="16"/>
      <c r="KNN28" s="16"/>
      <c r="KNO28" s="16"/>
      <c r="KNP28" s="16"/>
      <c r="KNQ28" s="16"/>
      <c r="KNR28" s="16"/>
      <c r="KNS28" s="16"/>
      <c r="KNT28" s="16"/>
      <c r="KNU28" s="16"/>
      <c r="KNV28" s="16"/>
      <c r="KNW28" s="16"/>
      <c r="KNX28" s="16"/>
      <c r="KNY28" s="16"/>
      <c r="KNZ28" s="16"/>
      <c r="KOA28" s="16"/>
      <c r="KOB28" s="16"/>
      <c r="KOC28" s="16"/>
      <c r="KOD28" s="16"/>
      <c r="KOE28" s="16"/>
      <c r="KOF28" s="16"/>
      <c r="KOG28" s="16"/>
      <c r="KOH28" s="16"/>
      <c r="KOI28" s="16"/>
      <c r="KOJ28" s="16"/>
      <c r="KOK28" s="16"/>
      <c r="KOL28" s="16"/>
      <c r="KOM28" s="16"/>
      <c r="KON28" s="16"/>
      <c r="KOO28" s="16"/>
      <c r="KOP28" s="16"/>
      <c r="KOQ28" s="16"/>
      <c r="KOR28" s="16"/>
      <c r="KOS28" s="16"/>
      <c r="KOT28" s="16"/>
      <c r="KOU28" s="16"/>
      <c r="KOV28" s="16"/>
      <c r="KOW28" s="16"/>
      <c r="KOX28" s="16"/>
      <c r="KOY28" s="16"/>
      <c r="KOZ28" s="16"/>
      <c r="KPA28" s="16"/>
      <c r="KPB28" s="16"/>
      <c r="KPC28" s="16"/>
      <c r="KPD28" s="16"/>
      <c r="KPE28" s="16"/>
      <c r="KPF28" s="16"/>
      <c r="KPG28" s="16"/>
      <c r="KPH28" s="16"/>
      <c r="KPI28" s="16"/>
      <c r="KPJ28" s="16"/>
      <c r="KPK28" s="16"/>
      <c r="KPL28" s="16"/>
      <c r="KPM28" s="16"/>
      <c r="KPN28" s="16"/>
      <c r="KPO28" s="16"/>
      <c r="KPP28" s="16"/>
      <c r="KPQ28" s="16"/>
      <c r="KPR28" s="16"/>
      <c r="KPS28" s="16"/>
      <c r="KPT28" s="16"/>
      <c r="KPU28" s="16"/>
      <c r="KPV28" s="16"/>
      <c r="KPW28" s="16"/>
      <c r="KPX28" s="16"/>
      <c r="KPY28" s="16"/>
      <c r="KPZ28" s="16"/>
      <c r="KQA28" s="16"/>
      <c r="KQB28" s="16"/>
      <c r="KQC28" s="16"/>
      <c r="KQD28" s="16"/>
      <c r="KQE28" s="16"/>
      <c r="KQF28" s="16"/>
      <c r="KQG28" s="16"/>
      <c r="KQH28" s="16"/>
      <c r="KQI28" s="16"/>
      <c r="KQJ28" s="16"/>
      <c r="KQK28" s="16"/>
      <c r="KQL28" s="16"/>
      <c r="KQM28" s="16"/>
      <c r="KQN28" s="16"/>
      <c r="KQO28" s="16"/>
      <c r="KQP28" s="16"/>
      <c r="KQQ28" s="16"/>
      <c r="KQR28" s="16"/>
      <c r="KQS28" s="16"/>
      <c r="KQT28" s="16"/>
      <c r="KQU28" s="16"/>
      <c r="KQV28" s="16"/>
      <c r="KQW28" s="16"/>
      <c r="KQX28" s="16"/>
      <c r="KQY28" s="16"/>
      <c r="KQZ28" s="16"/>
      <c r="KRA28" s="16"/>
      <c r="KRB28" s="16"/>
      <c r="KRC28" s="16"/>
      <c r="KRD28" s="16"/>
      <c r="KRE28" s="16"/>
      <c r="KRF28" s="16"/>
      <c r="KRG28" s="16"/>
      <c r="KRH28" s="16"/>
      <c r="KRI28" s="16"/>
      <c r="KRJ28" s="16"/>
      <c r="KRK28" s="16"/>
      <c r="KRL28" s="16"/>
      <c r="KRM28" s="16"/>
      <c r="KRN28" s="16"/>
      <c r="KRO28" s="16"/>
      <c r="KRP28" s="16"/>
      <c r="KRQ28" s="16"/>
      <c r="KRR28" s="16"/>
      <c r="KRS28" s="16"/>
      <c r="KRT28" s="16"/>
      <c r="KRU28" s="16"/>
      <c r="KRV28" s="16"/>
      <c r="KRW28" s="16"/>
      <c r="KRX28" s="16"/>
      <c r="KRY28" s="16"/>
      <c r="KRZ28" s="16"/>
      <c r="KSA28" s="16"/>
      <c r="KSB28" s="16"/>
      <c r="KSC28" s="16"/>
      <c r="KSD28" s="16"/>
      <c r="KSE28" s="16"/>
      <c r="KSF28" s="16"/>
      <c r="KSG28" s="16"/>
      <c r="KSH28" s="16"/>
      <c r="KSI28" s="16"/>
      <c r="KSJ28" s="16"/>
      <c r="KSK28" s="16"/>
      <c r="KSL28" s="16"/>
      <c r="KSM28" s="16"/>
      <c r="KSN28" s="16"/>
      <c r="KSO28" s="16"/>
      <c r="KSP28" s="16"/>
      <c r="KSQ28" s="16"/>
      <c r="KSR28" s="16"/>
      <c r="KSS28" s="16"/>
      <c r="KST28" s="16"/>
      <c r="KSU28" s="16"/>
      <c r="KSV28" s="16"/>
      <c r="KSW28" s="16"/>
      <c r="KSX28" s="16"/>
      <c r="KSY28" s="16"/>
      <c r="KSZ28" s="16"/>
      <c r="KTA28" s="16"/>
      <c r="KTB28" s="16"/>
      <c r="KTC28" s="16"/>
      <c r="KTD28" s="16"/>
      <c r="KTE28" s="16"/>
      <c r="KTF28" s="16"/>
      <c r="KTG28" s="16"/>
      <c r="KTH28" s="16"/>
      <c r="KTI28" s="16"/>
      <c r="KTJ28" s="16"/>
      <c r="KTK28" s="16"/>
      <c r="KTL28" s="16"/>
      <c r="KTM28" s="16"/>
      <c r="KTN28" s="16"/>
      <c r="KTO28" s="16"/>
      <c r="KTP28" s="16"/>
      <c r="KTQ28" s="16"/>
      <c r="KTR28" s="16"/>
      <c r="KTS28" s="16"/>
      <c r="KTT28" s="16"/>
      <c r="KTU28" s="16"/>
      <c r="KTV28" s="16"/>
      <c r="KTW28" s="16"/>
      <c r="KTX28" s="16"/>
      <c r="KTY28" s="16"/>
      <c r="KTZ28" s="16"/>
      <c r="KUA28" s="16"/>
      <c r="KUB28" s="16"/>
      <c r="KUC28" s="16"/>
      <c r="KUD28" s="16"/>
      <c r="KUE28" s="16"/>
      <c r="KUF28" s="16"/>
      <c r="KUG28" s="16"/>
      <c r="KUH28" s="16"/>
      <c r="KUI28" s="16"/>
      <c r="KUJ28" s="16"/>
      <c r="KUK28" s="16"/>
      <c r="KUL28" s="16"/>
      <c r="KUM28" s="16"/>
      <c r="KUN28" s="16"/>
      <c r="KUO28" s="16"/>
      <c r="KUP28" s="16"/>
      <c r="KUQ28" s="16"/>
      <c r="KUR28" s="16"/>
      <c r="KUS28" s="16"/>
      <c r="KUT28" s="16"/>
      <c r="KUU28" s="16"/>
      <c r="KUV28" s="16"/>
      <c r="KUW28" s="16"/>
      <c r="KUX28" s="16"/>
      <c r="KUY28" s="16"/>
      <c r="KUZ28" s="16"/>
      <c r="KVA28" s="16"/>
      <c r="KVB28" s="16"/>
      <c r="KVC28" s="16"/>
      <c r="KVD28" s="16"/>
      <c r="KVE28" s="16"/>
      <c r="KVF28" s="16"/>
      <c r="KVG28" s="16"/>
      <c r="KVH28" s="16"/>
      <c r="KVI28" s="16"/>
      <c r="KVJ28" s="16"/>
      <c r="KVK28" s="16"/>
      <c r="KVL28" s="16"/>
      <c r="KVM28" s="16"/>
      <c r="KVN28" s="16"/>
      <c r="KVO28" s="16"/>
      <c r="KVP28" s="16"/>
      <c r="KVQ28" s="16"/>
      <c r="KVR28" s="16"/>
      <c r="KVS28" s="16"/>
      <c r="KVT28" s="16"/>
      <c r="KVU28" s="16"/>
      <c r="KVV28" s="16"/>
      <c r="KVW28" s="16"/>
      <c r="KVX28" s="16"/>
      <c r="KVY28" s="16"/>
      <c r="KVZ28" s="16"/>
      <c r="KWA28" s="16"/>
      <c r="KWB28" s="16"/>
      <c r="KWC28" s="16"/>
      <c r="KWD28" s="16"/>
      <c r="KWE28" s="16"/>
      <c r="KWF28" s="16"/>
      <c r="KWG28" s="16"/>
      <c r="KWH28" s="16"/>
      <c r="KWI28" s="16"/>
      <c r="KWJ28" s="16"/>
      <c r="KWK28" s="16"/>
      <c r="KWL28" s="16"/>
      <c r="KWM28" s="16"/>
      <c r="KWN28" s="16"/>
      <c r="KWO28" s="16"/>
      <c r="KWP28" s="16"/>
      <c r="KWQ28" s="16"/>
      <c r="KWR28" s="16"/>
      <c r="KWS28" s="16"/>
      <c r="KWT28" s="16"/>
      <c r="KWU28" s="16"/>
      <c r="KWV28" s="16"/>
      <c r="KWW28" s="16"/>
      <c r="KWX28" s="16"/>
      <c r="KWY28" s="16"/>
      <c r="KWZ28" s="16"/>
      <c r="KXA28" s="16"/>
      <c r="KXB28" s="16"/>
      <c r="KXC28" s="16"/>
      <c r="KXD28" s="16"/>
      <c r="KXE28" s="16"/>
      <c r="KXF28" s="16"/>
      <c r="KXG28" s="16"/>
      <c r="KXH28" s="16"/>
      <c r="KXI28" s="16"/>
      <c r="KXJ28" s="16"/>
      <c r="KXK28" s="16"/>
      <c r="KXL28" s="16"/>
      <c r="KXM28" s="16"/>
      <c r="KXN28" s="16"/>
      <c r="KXO28" s="16"/>
      <c r="KXP28" s="16"/>
      <c r="KXQ28" s="16"/>
      <c r="KXR28" s="16"/>
      <c r="KXS28" s="16"/>
      <c r="KXT28" s="16"/>
      <c r="KXU28" s="16"/>
      <c r="KXV28" s="16"/>
      <c r="KXW28" s="16"/>
      <c r="KXX28" s="16"/>
      <c r="KXY28" s="16"/>
      <c r="KXZ28" s="16"/>
      <c r="KYA28" s="16"/>
      <c r="KYB28" s="16"/>
      <c r="KYC28" s="16"/>
      <c r="KYD28" s="16"/>
      <c r="KYE28" s="16"/>
      <c r="KYF28" s="16"/>
      <c r="KYG28" s="16"/>
      <c r="KYH28" s="16"/>
      <c r="KYI28" s="16"/>
      <c r="KYJ28" s="16"/>
      <c r="KYK28" s="16"/>
      <c r="KYL28" s="16"/>
      <c r="KYM28" s="16"/>
      <c r="KYN28" s="16"/>
      <c r="KYO28" s="16"/>
      <c r="KYP28" s="16"/>
      <c r="KYQ28" s="16"/>
      <c r="KYR28" s="16"/>
      <c r="KYS28" s="16"/>
      <c r="KYT28" s="16"/>
      <c r="KYU28" s="16"/>
      <c r="KYV28" s="16"/>
      <c r="KYW28" s="16"/>
      <c r="KYX28" s="16"/>
      <c r="KYY28" s="16"/>
      <c r="KYZ28" s="16"/>
      <c r="KZA28" s="16"/>
      <c r="KZB28" s="16"/>
      <c r="KZC28" s="16"/>
      <c r="KZD28" s="16"/>
      <c r="KZE28" s="16"/>
      <c r="KZF28" s="16"/>
      <c r="KZG28" s="16"/>
      <c r="KZH28" s="16"/>
      <c r="KZI28" s="16"/>
      <c r="KZJ28" s="16"/>
      <c r="KZK28" s="16"/>
      <c r="KZL28" s="16"/>
      <c r="KZM28" s="16"/>
      <c r="KZN28" s="16"/>
      <c r="KZO28" s="16"/>
      <c r="KZP28" s="16"/>
      <c r="KZQ28" s="16"/>
      <c r="KZR28" s="16"/>
      <c r="KZS28" s="16"/>
      <c r="KZT28" s="16"/>
      <c r="KZU28" s="16"/>
      <c r="KZV28" s="16"/>
      <c r="KZW28" s="16"/>
      <c r="KZX28" s="16"/>
      <c r="KZY28" s="16"/>
      <c r="KZZ28" s="16"/>
      <c r="LAA28" s="16"/>
      <c r="LAB28" s="16"/>
      <c r="LAC28" s="16"/>
      <c r="LAD28" s="16"/>
      <c r="LAE28" s="16"/>
      <c r="LAF28" s="16"/>
      <c r="LAG28" s="16"/>
      <c r="LAH28" s="16"/>
      <c r="LAI28" s="16"/>
      <c r="LAJ28" s="16"/>
      <c r="LAK28" s="16"/>
      <c r="LAL28" s="16"/>
      <c r="LAM28" s="16"/>
      <c r="LAN28" s="16"/>
      <c r="LAO28" s="16"/>
      <c r="LAP28" s="16"/>
      <c r="LAQ28" s="16"/>
      <c r="LAR28" s="16"/>
      <c r="LAS28" s="16"/>
      <c r="LAT28" s="16"/>
      <c r="LAU28" s="16"/>
      <c r="LAV28" s="16"/>
      <c r="LAW28" s="16"/>
      <c r="LAX28" s="16"/>
      <c r="LAY28" s="16"/>
      <c r="LAZ28" s="16"/>
      <c r="LBA28" s="16"/>
      <c r="LBB28" s="16"/>
      <c r="LBC28" s="16"/>
      <c r="LBD28" s="16"/>
      <c r="LBE28" s="16"/>
      <c r="LBF28" s="16"/>
      <c r="LBG28" s="16"/>
      <c r="LBH28" s="16"/>
      <c r="LBI28" s="16"/>
      <c r="LBJ28" s="16"/>
      <c r="LBK28" s="16"/>
      <c r="LBL28" s="16"/>
      <c r="LBM28" s="16"/>
      <c r="LBN28" s="16"/>
      <c r="LBO28" s="16"/>
      <c r="LBP28" s="16"/>
      <c r="LBQ28" s="16"/>
      <c r="LBR28" s="16"/>
      <c r="LBS28" s="16"/>
      <c r="LBT28" s="16"/>
      <c r="LBU28" s="16"/>
      <c r="LBV28" s="16"/>
      <c r="LBW28" s="16"/>
      <c r="LBX28" s="16"/>
      <c r="LBY28" s="16"/>
      <c r="LBZ28" s="16"/>
      <c r="LCA28" s="16"/>
      <c r="LCB28" s="16"/>
      <c r="LCC28" s="16"/>
      <c r="LCD28" s="16"/>
      <c r="LCE28" s="16"/>
      <c r="LCF28" s="16"/>
      <c r="LCG28" s="16"/>
      <c r="LCH28" s="16"/>
      <c r="LCI28" s="16"/>
      <c r="LCJ28" s="16"/>
      <c r="LCK28" s="16"/>
      <c r="LCL28" s="16"/>
      <c r="LCM28" s="16"/>
      <c r="LCN28" s="16"/>
      <c r="LCO28" s="16"/>
      <c r="LCP28" s="16"/>
      <c r="LCQ28" s="16"/>
      <c r="LCR28" s="16"/>
      <c r="LCS28" s="16"/>
      <c r="LCT28" s="16"/>
      <c r="LCU28" s="16"/>
      <c r="LCV28" s="16"/>
      <c r="LCW28" s="16"/>
      <c r="LCX28" s="16"/>
      <c r="LCY28" s="16"/>
      <c r="LCZ28" s="16"/>
      <c r="LDA28" s="16"/>
      <c r="LDB28" s="16"/>
      <c r="LDC28" s="16"/>
      <c r="LDD28" s="16"/>
      <c r="LDE28" s="16"/>
      <c r="LDF28" s="16"/>
      <c r="LDG28" s="16"/>
      <c r="LDH28" s="16"/>
      <c r="LDI28" s="16"/>
      <c r="LDJ28" s="16"/>
      <c r="LDK28" s="16"/>
      <c r="LDL28" s="16"/>
      <c r="LDM28" s="16"/>
      <c r="LDN28" s="16"/>
      <c r="LDO28" s="16"/>
      <c r="LDP28" s="16"/>
      <c r="LDQ28" s="16"/>
      <c r="LDR28" s="16"/>
      <c r="LDS28" s="16"/>
      <c r="LDT28" s="16"/>
      <c r="LDU28" s="16"/>
      <c r="LDV28" s="16"/>
      <c r="LDW28" s="16"/>
      <c r="LDX28" s="16"/>
      <c r="LDY28" s="16"/>
      <c r="LDZ28" s="16"/>
      <c r="LEA28" s="16"/>
      <c r="LEB28" s="16"/>
      <c r="LEC28" s="16"/>
      <c r="LED28" s="16"/>
      <c r="LEE28" s="16"/>
      <c r="LEF28" s="16"/>
      <c r="LEG28" s="16"/>
      <c r="LEH28" s="16"/>
      <c r="LEI28" s="16"/>
      <c r="LEJ28" s="16"/>
      <c r="LEK28" s="16"/>
      <c r="LEL28" s="16"/>
      <c r="LEM28" s="16"/>
      <c r="LEN28" s="16"/>
      <c r="LEO28" s="16"/>
      <c r="LEP28" s="16"/>
      <c r="LEQ28" s="16"/>
      <c r="LER28" s="16"/>
      <c r="LES28" s="16"/>
      <c r="LET28" s="16"/>
      <c r="LEU28" s="16"/>
      <c r="LEV28" s="16"/>
      <c r="LEW28" s="16"/>
      <c r="LEX28" s="16"/>
      <c r="LEY28" s="16"/>
      <c r="LEZ28" s="16"/>
      <c r="LFA28" s="16"/>
      <c r="LFB28" s="16"/>
      <c r="LFC28" s="16"/>
      <c r="LFD28" s="16"/>
      <c r="LFE28" s="16"/>
      <c r="LFF28" s="16"/>
      <c r="LFG28" s="16"/>
      <c r="LFH28" s="16"/>
      <c r="LFI28" s="16"/>
      <c r="LFJ28" s="16"/>
      <c r="LFK28" s="16"/>
      <c r="LFL28" s="16"/>
      <c r="LFM28" s="16"/>
      <c r="LFN28" s="16"/>
      <c r="LFO28" s="16"/>
      <c r="LFP28" s="16"/>
      <c r="LFQ28" s="16"/>
      <c r="LFR28" s="16"/>
      <c r="LFS28" s="16"/>
      <c r="LFT28" s="16"/>
      <c r="LFU28" s="16"/>
      <c r="LFV28" s="16"/>
      <c r="LFW28" s="16"/>
      <c r="LFX28" s="16"/>
      <c r="LFY28" s="16"/>
      <c r="LFZ28" s="16"/>
      <c r="LGA28" s="16"/>
      <c r="LGB28" s="16"/>
      <c r="LGC28" s="16"/>
      <c r="LGD28" s="16"/>
      <c r="LGE28" s="16"/>
      <c r="LGF28" s="16"/>
      <c r="LGG28" s="16"/>
      <c r="LGH28" s="16"/>
      <c r="LGI28" s="16"/>
      <c r="LGJ28" s="16"/>
      <c r="LGK28" s="16"/>
      <c r="LGL28" s="16"/>
      <c r="LGM28" s="16"/>
      <c r="LGN28" s="16"/>
      <c r="LGO28" s="16"/>
      <c r="LGP28" s="16"/>
      <c r="LGQ28" s="16"/>
      <c r="LGR28" s="16"/>
      <c r="LGS28" s="16"/>
      <c r="LGT28" s="16"/>
      <c r="LGU28" s="16"/>
      <c r="LGV28" s="16"/>
      <c r="LGW28" s="16"/>
      <c r="LGX28" s="16"/>
      <c r="LGY28" s="16"/>
      <c r="LGZ28" s="16"/>
      <c r="LHA28" s="16"/>
      <c r="LHB28" s="16"/>
      <c r="LHC28" s="16"/>
      <c r="LHD28" s="16"/>
      <c r="LHE28" s="16"/>
      <c r="LHF28" s="16"/>
      <c r="LHG28" s="16"/>
      <c r="LHH28" s="16"/>
      <c r="LHI28" s="16"/>
      <c r="LHJ28" s="16"/>
      <c r="LHK28" s="16"/>
      <c r="LHL28" s="16"/>
      <c r="LHM28" s="16"/>
      <c r="LHN28" s="16"/>
      <c r="LHO28" s="16"/>
      <c r="LHP28" s="16"/>
      <c r="LHQ28" s="16"/>
      <c r="LHR28" s="16"/>
      <c r="LHS28" s="16"/>
      <c r="LHT28" s="16"/>
      <c r="LHU28" s="16"/>
      <c r="LHV28" s="16"/>
      <c r="LHW28" s="16"/>
      <c r="LHX28" s="16"/>
      <c r="LHY28" s="16"/>
      <c r="LHZ28" s="16"/>
      <c r="LIA28" s="16"/>
      <c r="LIB28" s="16"/>
      <c r="LIC28" s="16"/>
      <c r="LID28" s="16"/>
      <c r="LIE28" s="16"/>
      <c r="LIF28" s="16"/>
      <c r="LIG28" s="16"/>
      <c r="LIH28" s="16"/>
      <c r="LII28" s="16"/>
      <c r="LIJ28" s="16"/>
      <c r="LIK28" s="16"/>
      <c r="LIL28" s="16"/>
      <c r="LIM28" s="16"/>
      <c r="LIN28" s="16"/>
      <c r="LIO28" s="16"/>
      <c r="LIP28" s="16"/>
      <c r="LIQ28" s="16"/>
      <c r="LIR28" s="16"/>
      <c r="LIS28" s="16"/>
      <c r="LIT28" s="16"/>
      <c r="LIU28" s="16"/>
      <c r="LIV28" s="16"/>
      <c r="LIW28" s="16"/>
      <c r="LIX28" s="16"/>
      <c r="LIY28" s="16"/>
      <c r="LIZ28" s="16"/>
      <c r="LJA28" s="16"/>
      <c r="LJB28" s="16"/>
      <c r="LJC28" s="16"/>
      <c r="LJD28" s="16"/>
      <c r="LJE28" s="16"/>
      <c r="LJF28" s="16"/>
      <c r="LJG28" s="16"/>
      <c r="LJH28" s="16"/>
      <c r="LJI28" s="16"/>
      <c r="LJJ28" s="16"/>
      <c r="LJK28" s="16"/>
      <c r="LJL28" s="16"/>
      <c r="LJM28" s="16"/>
      <c r="LJN28" s="16"/>
      <c r="LJO28" s="16"/>
      <c r="LJP28" s="16"/>
      <c r="LJQ28" s="16"/>
      <c r="LJR28" s="16"/>
      <c r="LJS28" s="16"/>
      <c r="LJT28" s="16"/>
      <c r="LJU28" s="16"/>
      <c r="LJV28" s="16"/>
      <c r="LJW28" s="16"/>
      <c r="LJX28" s="16"/>
      <c r="LJY28" s="16"/>
      <c r="LJZ28" s="16"/>
      <c r="LKA28" s="16"/>
      <c r="LKB28" s="16"/>
      <c r="LKC28" s="16"/>
      <c r="LKD28" s="16"/>
      <c r="LKE28" s="16"/>
      <c r="LKF28" s="16"/>
      <c r="LKG28" s="16"/>
      <c r="LKH28" s="16"/>
      <c r="LKI28" s="16"/>
      <c r="LKJ28" s="16"/>
      <c r="LKK28" s="16"/>
      <c r="LKL28" s="16"/>
      <c r="LKM28" s="16"/>
      <c r="LKN28" s="16"/>
      <c r="LKO28" s="16"/>
      <c r="LKP28" s="16"/>
      <c r="LKQ28" s="16"/>
      <c r="LKR28" s="16"/>
      <c r="LKS28" s="16"/>
      <c r="LKT28" s="16"/>
      <c r="LKU28" s="16"/>
      <c r="LKV28" s="16"/>
      <c r="LKW28" s="16"/>
      <c r="LKX28" s="16"/>
      <c r="LKY28" s="16"/>
      <c r="LKZ28" s="16"/>
      <c r="LLA28" s="16"/>
      <c r="LLB28" s="16"/>
      <c r="LLC28" s="16"/>
      <c r="LLD28" s="16"/>
      <c r="LLE28" s="16"/>
      <c r="LLF28" s="16"/>
      <c r="LLG28" s="16"/>
      <c r="LLH28" s="16"/>
      <c r="LLI28" s="16"/>
      <c r="LLJ28" s="16"/>
      <c r="LLK28" s="16"/>
      <c r="LLL28" s="16"/>
      <c r="LLM28" s="16"/>
      <c r="LLN28" s="16"/>
      <c r="LLO28" s="16"/>
      <c r="LLP28" s="16"/>
      <c r="LLQ28" s="16"/>
      <c r="LLR28" s="16"/>
      <c r="LLS28" s="16"/>
      <c r="LLT28" s="16"/>
      <c r="LLU28" s="16"/>
      <c r="LLV28" s="16"/>
      <c r="LLW28" s="16"/>
      <c r="LLX28" s="16"/>
      <c r="LLY28" s="16"/>
      <c r="LLZ28" s="16"/>
      <c r="LMA28" s="16"/>
      <c r="LMB28" s="16"/>
      <c r="LMC28" s="16"/>
      <c r="LMD28" s="16"/>
      <c r="LME28" s="16"/>
      <c r="LMF28" s="16"/>
      <c r="LMG28" s="16"/>
      <c r="LMH28" s="16"/>
      <c r="LMI28" s="16"/>
      <c r="LMJ28" s="16"/>
      <c r="LMK28" s="16"/>
      <c r="LML28" s="16"/>
      <c r="LMM28" s="16"/>
      <c r="LMN28" s="16"/>
      <c r="LMO28" s="16"/>
      <c r="LMP28" s="16"/>
      <c r="LMQ28" s="16"/>
      <c r="LMR28" s="16"/>
      <c r="LMS28" s="16"/>
      <c r="LMT28" s="16"/>
      <c r="LMU28" s="16"/>
      <c r="LMV28" s="16"/>
      <c r="LMW28" s="16"/>
      <c r="LMX28" s="16"/>
      <c r="LMY28" s="16"/>
      <c r="LMZ28" s="16"/>
      <c r="LNA28" s="16"/>
      <c r="LNB28" s="16"/>
      <c r="LNC28" s="16"/>
      <c r="LND28" s="16"/>
      <c r="LNE28" s="16"/>
      <c r="LNF28" s="16"/>
      <c r="LNG28" s="16"/>
      <c r="LNH28" s="16"/>
      <c r="LNI28" s="16"/>
      <c r="LNJ28" s="16"/>
      <c r="LNK28" s="16"/>
      <c r="LNL28" s="16"/>
      <c r="LNM28" s="16"/>
      <c r="LNN28" s="16"/>
      <c r="LNO28" s="16"/>
      <c r="LNP28" s="16"/>
      <c r="LNQ28" s="16"/>
      <c r="LNR28" s="16"/>
      <c r="LNS28" s="16"/>
      <c r="LNT28" s="16"/>
      <c r="LNU28" s="16"/>
      <c r="LNV28" s="16"/>
      <c r="LNW28" s="16"/>
      <c r="LNX28" s="16"/>
      <c r="LNY28" s="16"/>
      <c r="LNZ28" s="16"/>
      <c r="LOA28" s="16"/>
      <c r="LOB28" s="16"/>
      <c r="LOC28" s="16"/>
      <c r="LOD28" s="16"/>
      <c r="LOE28" s="16"/>
      <c r="LOF28" s="16"/>
      <c r="LOG28" s="16"/>
      <c r="LOH28" s="16"/>
      <c r="LOI28" s="16"/>
      <c r="LOJ28" s="16"/>
      <c r="LOK28" s="16"/>
      <c r="LOL28" s="16"/>
      <c r="LOM28" s="16"/>
      <c r="LON28" s="16"/>
      <c r="LOO28" s="16"/>
      <c r="LOP28" s="16"/>
      <c r="LOQ28" s="16"/>
      <c r="LOR28" s="16"/>
      <c r="LOS28" s="16"/>
      <c r="LOT28" s="16"/>
      <c r="LOU28" s="16"/>
      <c r="LOV28" s="16"/>
      <c r="LOW28" s="16"/>
      <c r="LOX28" s="16"/>
      <c r="LOY28" s="16"/>
      <c r="LOZ28" s="16"/>
      <c r="LPA28" s="16"/>
      <c r="LPB28" s="16"/>
      <c r="LPC28" s="16"/>
      <c r="LPD28" s="16"/>
      <c r="LPE28" s="16"/>
      <c r="LPF28" s="16"/>
      <c r="LPG28" s="16"/>
      <c r="LPH28" s="16"/>
      <c r="LPI28" s="16"/>
      <c r="LPJ28" s="16"/>
      <c r="LPK28" s="16"/>
      <c r="LPL28" s="16"/>
      <c r="LPM28" s="16"/>
      <c r="LPN28" s="16"/>
      <c r="LPO28" s="16"/>
      <c r="LPP28" s="16"/>
      <c r="LPQ28" s="16"/>
      <c r="LPR28" s="16"/>
      <c r="LPS28" s="16"/>
      <c r="LPT28" s="16"/>
      <c r="LPU28" s="16"/>
      <c r="LPV28" s="16"/>
      <c r="LPW28" s="16"/>
      <c r="LPX28" s="16"/>
      <c r="LPY28" s="16"/>
      <c r="LPZ28" s="16"/>
      <c r="LQA28" s="16"/>
      <c r="LQB28" s="16"/>
      <c r="LQC28" s="16"/>
      <c r="LQD28" s="16"/>
      <c r="LQE28" s="16"/>
      <c r="LQF28" s="16"/>
      <c r="LQG28" s="16"/>
      <c r="LQH28" s="16"/>
      <c r="LQI28" s="16"/>
      <c r="LQJ28" s="16"/>
      <c r="LQK28" s="16"/>
      <c r="LQL28" s="16"/>
      <c r="LQM28" s="16"/>
      <c r="LQN28" s="16"/>
      <c r="LQO28" s="16"/>
      <c r="LQP28" s="16"/>
      <c r="LQQ28" s="16"/>
      <c r="LQR28" s="16"/>
      <c r="LQS28" s="16"/>
      <c r="LQT28" s="16"/>
      <c r="LQU28" s="16"/>
      <c r="LQV28" s="16"/>
      <c r="LQW28" s="16"/>
      <c r="LQX28" s="16"/>
      <c r="LQY28" s="16"/>
      <c r="LQZ28" s="16"/>
      <c r="LRA28" s="16"/>
      <c r="LRB28" s="16"/>
      <c r="LRC28" s="16"/>
      <c r="LRD28" s="16"/>
      <c r="LRE28" s="16"/>
      <c r="LRF28" s="16"/>
      <c r="LRG28" s="16"/>
      <c r="LRH28" s="16"/>
      <c r="LRI28" s="16"/>
      <c r="LRJ28" s="16"/>
      <c r="LRK28" s="16"/>
      <c r="LRL28" s="16"/>
      <c r="LRM28" s="16"/>
      <c r="LRN28" s="16"/>
      <c r="LRO28" s="16"/>
      <c r="LRP28" s="16"/>
      <c r="LRQ28" s="16"/>
      <c r="LRR28" s="16"/>
      <c r="LRS28" s="16"/>
      <c r="LRT28" s="16"/>
      <c r="LRU28" s="16"/>
      <c r="LRV28" s="16"/>
      <c r="LRW28" s="16"/>
      <c r="LRX28" s="16"/>
      <c r="LRY28" s="16"/>
      <c r="LRZ28" s="16"/>
      <c r="LSA28" s="16"/>
      <c r="LSB28" s="16"/>
      <c r="LSC28" s="16"/>
      <c r="LSD28" s="16"/>
      <c r="LSE28" s="16"/>
      <c r="LSF28" s="16"/>
      <c r="LSG28" s="16"/>
      <c r="LSH28" s="16"/>
      <c r="LSI28" s="16"/>
      <c r="LSJ28" s="16"/>
      <c r="LSK28" s="16"/>
      <c r="LSL28" s="16"/>
      <c r="LSM28" s="16"/>
      <c r="LSN28" s="16"/>
      <c r="LSO28" s="16"/>
      <c r="LSP28" s="16"/>
      <c r="LSQ28" s="16"/>
      <c r="LSR28" s="16"/>
      <c r="LSS28" s="16"/>
      <c r="LST28" s="16"/>
      <c r="LSU28" s="16"/>
      <c r="LSV28" s="16"/>
      <c r="LSW28" s="16"/>
      <c r="LSX28" s="16"/>
      <c r="LSY28" s="16"/>
      <c r="LSZ28" s="16"/>
      <c r="LTA28" s="16"/>
      <c r="LTB28" s="16"/>
      <c r="LTC28" s="16"/>
      <c r="LTD28" s="16"/>
      <c r="LTE28" s="16"/>
      <c r="LTF28" s="16"/>
      <c r="LTG28" s="16"/>
      <c r="LTH28" s="16"/>
      <c r="LTI28" s="16"/>
      <c r="LTJ28" s="16"/>
      <c r="LTK28" s="16"/>
      <c r="LTL28" s="16"/>
      <c r="LTM28" s="16"/>
      <c r="LTN28" s="16"/>
      <c r="LTO28" s="16"/>
      <c r="LTP28" s="16"/>
      <c r="LTQ28" s="16"/>
      <c r="LTR28" s="16"/>
      <c r="LTS28" s="16"/>
      <c r="LTT28" s="16"/>
      <c r="LTU28" s="16"/>
      <c r="LTV28" s="16"/>
      <c r="LTW28" s="16"/>
      <c r="LTX28" s="16"/>
      <c r="LTY28" s="16"/>
      <c r="LTZ28" s="16"/>
      <c r="LUA28" s="16"/>
      <c r="LUB28" s="16"/>
      <c r="LUC28" s="16"/>
      <c r="LUD28" s="16"/>
      <c r="LUE28" s="16"/>
      <c r="LUF28" s="16"/>
      <c r="LUG28" s="16"/>
      <c r="LUH28" s="16"/>
      <c r="LUI28" s="16"/>
      <c r="LUJ28" s="16"/>
      <c r="LUK28" s="16"/>
      <c r="LUL28" s="16"/>
      <c r="LUM28" s="16"/>
      <c r="LUN28" s="16"/>
      <c r="LUO28" s="16"/>
      <c r="LUP28" s="16"/>
      <c r="LUQ28" s="16"/>
      <c r="LUR28" s="16"/>
      <c r="LUS28" s="16"/>
      <c r="LUT28" s="16"/>
      <c r="LUU28" s="16"/>
      <c r="LUV28" s="16"/>
      <c r="LUW28" s="16"/>
      <c r="LUX28" s="16"/>
      <c r="LUY28" s="16"/>
      <c r="LUZ28" s="16"/>
      <c r="LVA28" s="16"/>
      <c r="LVB28" s="16"/>
      <c r="LVC28" s="16"/>
      <c r="LVD28" s="16"/>
      <c r="LVE28" s="16"/>
      <c r="LVF28" s="16"/>
      <c r="LVG28" s="16"/>
      <c r="LVH28" s="16"/>
      <c r="LVI28" s="16"/>
      <c r="LVJ28" s="16"/>
      <c r="LVK28" s="16"/>
      <c r="LVL28" s="16"/>
      <c r="LVM28" s="16"/>
      <c r="LVN28" s="16"/>
      <c r="LVO28" s="16"/>
      <c r="LVP28" s="16"/>
      <c r="LVQ28" s="16"/>
      <c r="LVR28" s="16"/>
      <c r="LVS28" s="16"/>
      <c r="LVT28" s="16"/>
      <c r="LVU28" s="16"/>
      <c r="LVV28" s="16"/>
      <c r="LVW28" s="16"/>
      <c r="LVX28" s="16"/>
      <c r="LVY28" s="16"/>
      <c r="LVZ28" s="16"/>
      <c r="LWA28" s="16"/>
      <c r="LWB28" s="16"/>
      <c r="LWC28" s="16"/>
      <c r="LWD28" s="16"/>
      <c r="LWE28" s="16"/>
      <c r="LWF28" s="16"/>
      <c r="LWG28" s="16"/>
      <c r="LWH28" s="16"/>
      <c r="LWI28" s="16"/>
      <c r="LWJ28" s="16"/>
      <c r="LWK28" s="16"/>
      <c r="LWL28" s="16"/>
      <c r="LWM28" s="16"/>
      <c r="LWN28" s="16"/>
      <c r="LWO28" s="16"/>
      <c r="LWP28" s="16"/>
      <c r="LWQ28" s="16"/>
      <c r="LWR28" s="16"/>
      <c r="LWS28" s="16"/>
      <c r="LWT28" s="16"/>
      <c r="LWU28" s="16"/>
      <c r="LWV28" s="16"/>
      <c r="LWW28" s="16"/>
      <c r="LWX28" s="16"/>
      <c r="LWY28" s="16"/>
      <c r="LWZ28" s="16"/>
      <c r="LXA28" s="16"/>
      <c r="LXB28" s="16"/>
      <c r="LXC28" s="16"/>
      <c r="LXD28" s="16"/>
      <c r="LXE28" s="16"/>
      <c r="LXF28" s="16"/>
      <c r="LXG28" s="16"/>
      <c r="LXH28" s="16"/>
      <c r="LXI28" s="16"/>
      <c r="LXJ28" s="16"/>
      <c r="LXK28" s="16"/>
      <c r="LXL28" s="16"/>
      <c r="LXM28" s="16"/>
      <c r="LXN28" s="16"/>
      <c r="LXO28" s="16"/>
      <c r="LXP28" s="16"/>
      <c r="LXQ28" s="16"/>
      <c r="LXR28" s="16"/>
      <c r="LXS28" s="16"/>
      <c r="LXT28" s="16"/>
      <c r="LXU28" s="16"/>
      <c r="LXV28" s="16"/>
      <c r="LXW28" s="16"/>
      <c r="LXX28" s="16"/>
      <c r="LXY28" s="16"/>
      <c r="LXZ28" s="16"/>
      <c r="LYA28" s="16"/>
      <c r="LYB28" s="16"/>
      <c r="LYC28" s="16"/>
      <c r="LYD28" s="16"/>
      <c r="LYE28" s="16"/>
      <c r="LYF28" s="16"/>
      <c r="LYG28" s="16"/>
      <c r="LYH28" s="16"/>
      <c r="LYI28" s="16"/>
      <c r="LYJ28" s="16"/>
      <c r="LYK28" s="16"/>
      <c r="LYL28" s="16"/>
      <c r="LYM28" s="16"/>
      <c r="LYN28" s="16"/>
      <c r="LYO28" s="16"/>
      <c r="LYP28" s="16"/>
      <c r="LYQ28" s="16"/>
      <c r="LYR28" s="16"/>
      <c r="LYS28" s="16"/>
      <c r="LYT28" s="16"/>
      <c r="LYU28" s="16"/>
      <c r="LYV28" s="16"/>
      <c r="LYW28" s="16"/>
      <c r="LYX28" s="16"/>
      <c r="LYY28" s="16"/>
      <c r="LYZ28" s="16"/>
      <c r="LZA28" s="16"/>
      <c r="LZB28" s="16"/>
      <c r="LZC28" s="16"/>
      <c r="LZD28" s="16"/>
      <c r="LZE28" s="16"/>
      <c r="LZF28" s="16"/>
      <c r="LZG28" s="16"/>
      <c r="LZH28" s="16"/>
      <c r="LZI28" s="16"/>
      <c r="LZJ28" s="16"/>
      <c r="LZK28" s="16"/>
      <c r="LZL28" s="16"/>
      <c r="LZM28" s="16"/>
      <c r="LZN28" s="16"/>
      <c r="LZO28" s="16"/>
      <c r="LZP28" s="16"/>
      <c r="LZQ28" s="16"/>
      <c r="LZR28" s="16"/>
      <c r="LZS28" s="16"/>
      <c r="LZT28" s="16"/>
      <c r="LZU28" s="16"/>
      <c r="LZV28" s="16"/>
      <c r="LZW28" s="16"/>
      <c r="LZX28" s="16"/>
      <c r="LZY28" s="16"/>
      <c r="LZZ28" s="16"/>
      <c r="MAA28" s="16"/>
      <c r="MAB28" s="16"/>
      <c r="MAC28" s="16"/>
      <c r="MAD28" s="16"/>
      <c r="MAE28" s="16"/>
      <c r="MAF28" s="16"/>
      <c r="MAG28" s="16"/>
      <c r="MAH28" s="16"/>
      <c r="MAI28" s="16"/>
      <c r="MAJ28" s="16"/>
      <c r="MAK28" s="16"/>
      <c r="MAL28" s="16"/>
      <c r="MAM28" s="16"/>
      <c r="MAN28" s="16"/>
      <c r="MAO28" s="16"/>
      <c r="MAP28" s="16"/>
      <c r="MAQ28" s="16"/>
      <c r="MAR28" s="16"/>
      <c r="MAS28" s="16"/>
      <c r="MAT28" s="16"/>
      <c r="MAU28" s="16"/>
      <c r="MAV28" s="16"/>
      <c r="MAW28" s="16"/>
      <c r="MAX28" s="16"/>
      <c r="MAY28" s="16"/>
      <c r="MAZ28" s="16"/>
      <c r="MBA28" s="16"/>
      <c r="MBB28" s="16"/>
      <c r="MBC28" s="16"/>
      <c r="MBD28" s="16"/>
      <c r="MBE28" s="16"/>
      <c r="MBF28" s="16"/>
      <c r="MBG28" s="16"/>
      <c r="MBH28" s="16"/>
      <c r="MBI28" s="16"/>
      <c r="MBJ28" s="16"/>
      <c r="MBK28" s="16"/>
      <c r="MBL28" s="16"/>
      <c r="MBM28" s="16"/>
      <c r="MBN28" s="16"/>
      <c r="MBO28" s="16"/>
      <c r="MBP28" s="16"/>
      <c r="MBQ28" s="16"/>
      <c r="MBR28" s="16"/>
      <c r="MBS28" s="16"/>
      <c r="MBT28" s="16"/>
      <c r="MBU28" s="16"/>
      <c r="MBV28" s="16"/>
      <c r="MBW28" s="16"/>
      <c r="MBX28" s="16"/>
      <c r="MBY28" s="16"/>
      <c r="MBZ28" s="16"/>
      <c r="MCA28" s="16"/>
      <c r="MCB28" s="16"/>
      <c r="MCC28" s="16"/>
      <c r="MCD28" s="16"/>
      <c r="MCE28" s="16"/>
      <c r="MCF28" s="16"/>
      <c r="MCG28" s="16"/>
      <c r="MCH28" s="16"/>
      <c r="MCI28" s="16"/>
      <c r="MCJ28" s="16"/>
      <c r="MCK28" s="16"/>
      <c r="MCL28" s="16"/>
      <c r="MCM28" s="16"/>
      <c r="MCN28" s="16"/>
      <c r="MCO28" s="16"/>
      <c r="MCP28" s="16"/>
      <c r="MCQ28" s="16"/>
      <c r="MCR28" s="16"/>
      <c r="MCS28" s="16"/>
      <c r="MCT28" s="16"/>
      <c r="MCU28" s="16"/>
      <c r="MCV28" s="16"/>
      <c r="MCW28" s="16"/>
      <c r="MCX28" s="16"/>
      <c r="MCY28" s="16"/>
      <c r="MCZ28" s="16"/>
      <c r="MDA28" s="16"/>
      <c r="MDB28" s="16"/>
      <c r="MDC28" s="16"/>
      <c r="MDD28" s="16"/>
      <c r="MDE28" s="16"/>
      <c r="MDF28" s="16"/>
      <c r="MDG28" s="16"/>
      <c r="MDH28" s="16"/>
      <c r="MDI28" s="16"/>
      <c r="MDJ28" s="16"/>
      <c r="MDK28" s="16"/>
      <c r="MDL28" s="16"/>
      <c r="MDM28" s="16"/>
      <c r="MDN28" s="16"/>
      <c r="MDO28" s="16"/>
      <c r="MDP28" s="16"/>
      <c r="MDQ28" s="16"/>
      <c r="MDR28" s="16"/>
      <c r="MDS28" s="16"/>
      <c r="MDT28" s="16"/>
      <c r="MDU28" s="16"/>
      <c r="MDV28" s="16"/>
      <c r="MDW28" s="16"/>
      <c r="MDX28" s="16"/>
      <c r="MDY28" s="16"/>
      <c r="MDZ28" s="16"/>
      <c r="MEA28" s="16"/>
      <c r="MEB28" s="16"/>
      <c r="MEC28" s="16"/>
      <c r="MED28" s="16"/>
      <c r="MEE28" s="16"/>
      <c r="MEF28" s="16"/>
      <c r="MEG28" s="16"/>
      <c r="MEH28" s="16"/>
      <c r="MEI28" s="16"/>
      <c r="MEJ28" s="16"/>
      <c r="MEK28" s="16"/>
      <c r="MEL28" s="16"/>
      <c r="MEM28" s="16"/>
      <c r="MEN28" s="16"/>
      <c r="MEO28" s="16"/>
      <c r="MEP28" s="16"/>
      <c r="MEQ28" s="16"/>
      <c r="MER28" s="16"/>
      <c r="MES28" s="16"/>
      <c r="MET28" s="16"/>
      <c r="MEU28" s="16"/>
      <c r="MEV28" s="16"/>
      <c r="MEW28" s="16"/>
      <c r="MEX28" s="16"/>
      <c r="MEY28" s="16"/>
      <c r="MEZ28" s="16"/>
      <c r="MFA28" s="16"/>
      <c r="MFB28" s="16"/>
      <c r="MFC28" s="16"/>
      <c r="MFD28" s="16"/>
      <c r="MFE28" s="16"/>
      <c r="MFF28" s="16"/>
      <c r="MFG28" s="16"/>
      <c r="MFH28" s="16"/>
      <c r="MFI28" s="16"/>
      <c r="MFJ28" s="16"/>
      <c r="MFK28" s="16"/>
      <c r="MFL28" s="16"/>
      <c r="MFM28" s="16"/>
      <c r="MFN28" s="16"/>
      <c r="MFO28" s="16"/>
      <c r="MFP28" s="16"/>
      <c r="MFQ28" s="16"/>
      <c r="MFR28" s="16"/>
      <c r="MFS28" s="16"/>
      <c r="MFT28" s="16"/>
      <c r="MFU28" s="16"/>
      <c r="MFV28" s="16"/>
      <c r="MFW28" s="16"/>
      <c r="MFX28" s="16"/>
      <c r="MFY28" s="16"/>
      <c r="MFZ28" s="16"/>
      <c r="MGA28" s="16"/>
      <c r="MGB28" s="16"/>
      <c r="MGC28" s="16"/>
      <c r="MGD28" s="16"/>
      <c r="MGE28" s="16"/>
      <c r="MGF28" s="16"/>
      <c r="MGG28" s="16"/>
      <c r="MGH28" s="16"/>
      <c r="MGI28" s="16"/>
      <c r="MGJ28" s="16"/>
      <c r="MGK28" s="16"/>
      <c r="MGL28" s="16"/>
      <c r="MGM28" s="16"/>
      <c r="MGN28" s="16"/>
      <c r="MGO28" s="16"/>
      <c r="MGP28" s="16"/>
      <c r="MGQ28" s="16"/>
      <c r="MGR28" s="16"/>
      <c r="MGS28" s="16"/>
      <c r="MGT28" s="16"/>
      <c r="MGU28" s="16"/>
      <c r="MGV28" s="16"/>
      <c r="MGW28" s="16"/>
      <c r="MGX28" s="16"/>
      <c r="MGY28" s="16"/>
      <c r="MGZ28" s="16"/>
      <c r="MHA28" s="16"/>
      <c r="MHB28" s="16"/>
      <c r="MHC28" s="16"/>
      <c r="MHD28" s="16"/>
      <c r="MHE28" s="16"/>
      <c r="MHF28" s="16"/>
      <c r="MHG28" s="16"/>
      <c r="MHH28" s="16"/>
      <c r="MHI28" s="16"/>
      <c r="MHJ28" s="16"/>
      <c r="MHK28" s="16"/>
      <c r="MHL28" s="16"/>
      <c r="MHM28" s="16"/>
      <c r="MHN28" s="16"/>
      <c r="MHO28" s="16"/>
      <c r="MHP28" s="16"/>
      <c r="MHQ28" s="16"/>
      <c r="MHR28" s="16"/>
      <c r="MHS28" s="16"/>
      <c r="MHT28" s="16"/>
      <c r="MHU28" s="16"/>
      <c r="MHV28" s="16"/>
      <c r="MHW28" s="16"/>
      <c r="MHX28" s="16"/>
      <c r="MHY28" s="16"/>
      <c r="MHZ28" s="16"/>
      <c r="MIA28" s="16"/>
      <c r="MIB28" s="16"/>
      <c r="MIC28" s="16"/>
      <c r="MID28" s="16"/>
      <c r="MIE28" s="16"/>
      <c r="MIF28" s="16"/>
      <c r="MIG28" s="16"/>
      <c r="MIH28" s="16"/>
      <c r="MII28" s="16"/>
      <c r="MIJ28" s="16"/>
      <c r="MIK28" s="16"/>
      <c r="MIL28" s="16"/>
      <c r="MIM28" s="16"/>
      <c r="MIN28" s="16"/>
      <c r="MIO28" s="16"/>
      <c r="MIP28" s="16"/>
      <c r="MIQ28" s="16"/>
      <c r="MIR28" s="16"/>
      <c r="MIS28" s="16"/>
      <c r="MIT28" s="16"/>
      <c r="MIU28" s="16"/>
      <c r="MIV28" s="16"/>
      <c r="MIW28" s="16"/>
      <c r="MIX28" s="16"/>
      <c r="MIY28" s="16"/>
      <c r="MIZ28" s="16"/>
      <c r="MJA28" s="16"/>
      <c r="MJB28" s="16"/>
      <c r="MJC28" s="16"/>
      <c r="MJD28" s="16"/>
      <c r="MJE28" s="16"/>
      <c r="MJF28" s="16"/>
      <c r="MJG28" s="16"/>
      <c r="MJH28" s="16"/>
      <c r="MJI28" s="16"/>
      <c r="MJJ28" s="16"/>
      <c r="MJK28" s="16"/>
      <c r="MJL28" s="16"/>
      <c r="MJM28" s="16"/>
      <c r="MJN28" s="16"/>
      <c r="MJO28" s="16"/>
      <c r="MJP28" s="16"/>
      <c r="MJQ28" s="16"/>
      <c r="MJR28" s="16"/>
      <c r="MJS28" s="16"/>
      <c r="MJT28" s="16"/>
      <c r="MJU28" s="16"/>
      <c r="MJV28" s="16"/>
      <c r="MJW28" s="16"/>
      <c r="MJX28" s="16"/>
      <c r="MJY28" s="16"/>
      <c r="MJZ28" s="16"/>
      <c r="MKA28" s="16"/>
      <c r="MKB28" s="16"/>
      <c r="MKC28" s="16"/>
      <c r="MKD28" s="16"/>
      <c r="MKE28" s="16"/>
      <c r="MKF28" s="16"/>
      <c r="MKG28" s="16"/>
      <c r="MKH28" s="16"/>
      <c r="MKI28" s="16"/>
      <c r="MKJ28" s="16"/>
      <c r="MKK28" s="16"/>
      <c r="MKL28" s="16"/>
      <c r="MKM28" s="16"/>
      <c r="MKN28" s="16"/>
      <c r="MKO28" s="16"/>
      <c r="MKP28" s="16"/>
      <c r="MKQ28" s="16"/>
      <c r="MKR28" s="16"/>
      <c r="MKS28" s="16"/>
      <c r="MKT28" s="16"/>
      <c r="MKU28" s="16"/>
      <c r="MKV28" s="16"/>
      <c r="MKW28" s="16"/>
      <c r="MKX28" s="16"/>
      <c r="MKY28" s="16"/>
      <c r="MKZ28" s="16"/>
      <c r="MLA28" s="16"/>
      <c r="MLB28" s="16"/>
      <c r="MLC28" s="16"/>
      <c r="MLD28" s="16"/>
      <c r="MLE28" s="16"/>
      <c r="MLF28" s="16"/>
      <c r="MLG28" s="16"/>
      <c r="MLH28" s="16"/>
      <c r="MLI28" s="16"/>
      <c r="MLJ28" s="16"/>
      <c r="MLK28" s="16"/>
      <c r="MLL28" s="16"/>
      <c r="MLM28" s="16"/>
      <c r="MLN28" s="16"/>
      <c r="MLO28" s="16"/>
      <c r="MLP28" s="16"/>
      <c r="MLQ28" s="16"/>
      <c r="MLR28" s="16"/>
      <c r="MLS28" s="16"/>
      <c r="MLT28" s="16"/>
      <c r="MLU28" s="16"/>
      <c r="MLV28" s="16"/>
      <c r="MLW28" s="16"/>
      <c r="MLX28" s="16"/>
      <c r="MLY28" s="16"/>
      <c r="MLZ28" s="16"/>
      <c r="MMA28" s="16"/>
      <c r="MMB28" s="16"/>
      <c r="MMC28" s="16"/>
      <c r="MMD28" s="16"/>
      <c r="MME28" s="16"/>
      <c r="MMF28" s="16"/>
      <c r="MMG28" s="16"/>
      <c r="MMH28" s="16"/>
      <c r="MMI28" s="16"/>
      <c r="MMJ28" s="16"/>
      <c r="MMK28" s="16"/>
      <c r="MML28" s="16"/>
      <c r="MMM28" s="16"/>
      <c r="MMN28" s="16"/>
      <c r="MMO28" s="16"/>
      <c r="MMP28" s="16"/>
      <c r="MMQ28" s="16"/>
      <c r="MMR28" s="16"/>
      <c r="MMS28" s="16"/>
      <c r="MMT28" s="16"/>
      <c r="MMU28" s="16"/>
      <c r="MMV28" s="16"/>
      <c r="MMW28" s="16"/>
      <c r="MMX28" s="16"/>
      <c r="MMY28" s="16"/>
      <c r="MMZ28" s="16"/>
      <c r="MNA28" s="16"/>
      <c r="MNB28" s="16"/>
      <c r="MNC28" s="16"/>
      <c r="MND28" s="16"/>
      <c r="MNE28" s="16"/>
      <c r="MNF28" s="16"/>
      <c r="MNG28" s="16"/>
      <c r="MNH28" s="16"/>
      <c r="MNI28" s="16"/>
      <c r="MNJ28" s="16"/>
      <c r="MNK28" s="16"/>
      <c r="MNL28" s="16"/>
      <c r="MNM28" s="16"/>
      <c r="MNN28" s="16"/>
      <c r="MNO28" s="16"/>
      <c r="MNP28" s="16"/>
      <c r="MNQ28" s="16"/>
      <c r="MNR28" s="16"/>
      <c r="MNS28" s="16"/>
      <c r="MNT28" s="16"/>
      <c r="MNU28" s="16"/>
      <c r="MNV28" s="16"/>
      <c r="MNW28" s="16"/>
      <c r="MNX28" s="16"/>
      <c r="MNY28" s="16"/>
      <c r="MNZ28" s="16"/>
      <c r="MOA28" s="16"/>
      <c r="MOB28" s="16"/>
      <c r="MOC28" s="16"/>
      <c r="MOD28" s="16"/>
      <c r="MOE28" s="16"/>
      <c r="MOF28" s="16"/>
      <c r="MOG28" s="16"/>
      <c r="MOH28" s="16"/>
      <c r="MOI28" s="16"/>
      <c r="MOJ28" s="16"/>
      <c r="MOK28" s="16"/>
      <c r="MOL28" s="16"/>
      <c r="MOM28" s="16"/>
      <c r="MON28" s="16"/>
      <c r="MOO28" s="16"/>
      <c r="MOP28" s="16"/>
      <c r="MOQ28" s="16"/>
      <c r="MOR28" s="16"/>
      <c r="MOS28" s="16"/>
      <c r="MOT28" s="16"/>
      <c r="MOU28" s="16"/>
      <c r="MOV28" s="16"/>
      <c r="MOW28" s="16"/>
      <c r="MOX28" s="16"/>
      <c r="MOY28" s="16"/>
      <c r="MOZ28" s="16"/>
      <c r="MPA28" s="16"/>
      <c r="MPB28" s="16"/>
      <c r="MPC28" s="16"/>
      <c r="MPD28" s="16"/>
      <c r="MPE28" s="16"/>
      <c r="MPF28" s="16"/>
      <c r="MPG28" s="16"/>
      <c r="MPH28" s="16"/>
      <c r="MPI28" s="16"/>
      <c r="MPJ28" s="16"/>
      <c r="MPK28" s="16"/>
      <c r="MPL28" s="16"/>
      <c r="MPM28" s="16"/>
      <c r="MPN28" s="16"/>
      <c r="MPO28" s="16"/>
      <c r="MPP28" s="16"/>
      <c r="MPQ28" s="16"/>
      <c r="MPR28" s="16"/>
      <c r="MPS28" s="16"/>
      <c r="MPT28" s="16"/>
      <c r="MPU28" s="16"/>
      <c r="MPV28" s="16"/>
      <c r="MPW28" s="16"/>
      <c r="MPX28" s="16"/>
      <c r="MPY28" s="16"/>
      <c r="MPZ28" s="16"/>
      <c r="MQA28" s="16"/>
      <c r="MQB28" s="16"/>
      <c r="MQC28" s="16"/>
      <c r="MQD28" s="16"/>
      <c r="MQE28" s="16"/>
      <c r="MQF28" s="16"/>
      <c r="MQG28" s="16"/>
      <c r="MQH28" s="16"/>
      <c r="MQI28" s="16"/>
      <c r="MQJ28" s="16"/>
      <c r="MQK28" s="16"/>
      <c r="MQL28" s="16"/>
      <c r="MQM28" s="16"/>
      <c r="MQN28" s="16"/>
      <c r="MQO28" s="16"/>
      <c r="MQP28" s="16"/>
      <c r="MQQ28" s="16"/>
      <c r="MQR28" s="16"/>
      <c r="MQS28" s="16"/>
      <c r="MQT28" s="16"/>
      <c r="MQU28" s="16"/>
      <c r="MQV28" s="16"/>
      <c r="MQW28" s="16"/>
      <c r="MQX28" s="16"/>
      <c r="MQY28" s="16"/>
      <c r="MQZ28" s="16"/>
      <c r="MRA28" s="16"/>
      <c r="MRB28" s="16"/>
      <c r="MRC28" s="16"/>
      <c r="MRD28" s="16"/>
      <c r="MRE28" s="16"/>
      <c r="MRF28" s="16"/>
      <c r="MRG28" s="16"/>
      <c r="MRH28" s="16"/>
      <c r="MRI28" s="16"/>
      <c r="MRJ28" s="16"/>
      <c r="MRK28" s="16"/>
      <c r="MRL28" s="16"/>
      <c r="MRM28" s="16"/>
      <c r="MRN28" s="16"/>
      <c r="MRO28" s="16"/>
      <c r="MRP28" s="16"/>
      <c r="MRQ28" s="16"/>
      <c r="MRR28" s="16"/>
      <c r="MRS28" s="16"/>
      <c r="MRT28" s="16"/>
      <c r="MRU28" s="16"/>
      <c r="MRV28" s="16"/>
      <c r="MRW28" s="16"/>
      <c r="MRX28" s="16"/>
      <c r="MRY28" s="16"/>
      <c r="MRZ28" s="16"/>
      <c r="MSA28" s="16"/>
      <c r="MSB28" s="16"/>
      <c r="MSC28" s="16"/>
      <c r="MSD28" s="16"/>
      <c r="MSE28" s="16"/>
      <c r="MSF28" s="16"/>
      <c r="MSG28" s="16"/>
      <c r="MSH28" s="16"/>
      <c r="MSI28" s="16"/>
      <c r="MSJ28" s="16"/>
      <c r="MSK28" s="16"/>
      <c r="MSL28" s="16"/>
      <c r="MSM28" s="16"/>
      <c r="MSN28" s="16"/>
      <c r="MSO28" s="16"/>
      <c r="MSP28" s="16"/>
      <c r="MSQ28" s="16"/>
      <c r="MSR28" s="16"/>
      <c r="MSS28" s="16"/>
      <c r="MST28" s="16"/>
      <c r="MSU28" s="16"/>
      <c r="MSV28" s="16"/>
      <c r="MSW28" s="16"/>
      <c r="MSX28" s="16"/>
      <c r="MSY28" s="16"/>
      <c r="MSZ28" s="16"/>
      <c r="MTA28" s="16"/>
      <c r="MTB28" s="16"/>
      <c r="MTC28" s="16"/>
      <c r="MTD28" s="16"/>
      <c r="MTE28" s="16"/>
      <c r="MTF28" s="16"/>
      <c r="MTG28" s="16"/>
      <c r="MTH28" s="16"/>
      <c r="MTI28" s="16"/>
      <c r="MTJ28" s="16"/>
      <c r="MTK28" s="16"/>
      <c r="MTL28" s="16"/>
      <c r="MTM28" s="16"/>
      <c r="MTN28" s="16"/>
      <c r="MTO28" s="16"/>
      <c r="MTP28" s="16"/>
      <c r="MTQ28" s="16"/>
      <c r="MTR28" s="16"/>
      <c r="MTS28" s="16"/>
      <c r="MTT28" s="16"/>
      <c r="MTU28" s="16"/>
      <c r="MTV28" s="16"/>
      <c r="MTW28" s="16"/>
      <c r="MTX28" s="16"/>
      <c r="MTY28" s="16"/>
      <c r="MTZ28" s="16"/>
      <c r="MUA28" s="16"/>
      <c r="MUB28" s="16"/>
      <c r="MUC28" s="16"/>
      <c r="MUD28" s="16"/>
      <c r="MUE28" s="16"/>
      <c r="MUF28" s="16"/>
      <c r="MUG28" s="16"/>
      <c r="MUH28" s="16"/>
      <c r="MUI28" s="16"/>
      <c r="MUJ28" s="16"/>
      <c r="MUK28" s="16"/>
      <c r="MUL28" s="16"/>
      <c r="MUM28" s="16"/>
      <c r="MUN28" s="16"/>
      <c r="MUO28" s="16"/>
      <c r="MUP28" s="16"/>
      <c r="MUQ28" s="16"/>
      <c r="MUR28" s="16"/>
      <c r="MUS28" s="16"/>
      <c r="MUT28" s="16"/>
      <c r="MUU28" s="16"/>
      <c r="MUV28" s="16"/>
      <c r="MUW28" s="16"/>
      <c r="MUX28" s="16"/>
      <c r="MUY28" s="16"/>
      <c r="MUZ28" s="16"/>
      <c r="MVA28" s="16"/>
      <c r="MVB28" s="16"/>
      <c r="MVC28" s="16"/>
      <c r="MVD28" s="16"/>
      <c r="MVE28" s="16"/>
      <c r="MVF28" s="16"/>
      <c r="MVG28" s="16"/>
      <c r="MVH28" s="16"/>
      <c r="MVI28" s="16"/>
      <c r="MVJ28" s="16"/>
      <c r="MVK28" s="16"/>
      <c r="MVL28" s="16"/>
      <c r="MVM28" s="16"/>
      <c r="MVN28" s="16"/>
      <c r="MVO28" s="16"/>
      <c r="MVP28" s="16"/>
      <c r="MVQ28" s="16"/>
      <c r="MVR28" s="16"/>
      <c r="MVS28" s="16"/>
      <c r="MVT28" s="16"/>
      <c r="MVU28" s="16"/>
      <c r="MVV28" s="16"/>
      <c r="MVW28" s="16"/>
      <c r="MVX28" s="16"/>
      <c r="MVY28" s="16"/>
      <c r="MVZ28" s="16"/>
      <c r="MWA28" s="16"/>
      <c r="MWB28" s="16"/>
      <c r="MWC28" s="16"/>
      <c r="MWD28" s="16"/>
      <c r="MWE28" s="16"/>
      <c r="MWF28" s="16"/>
      <c r="MWG28" s="16"/>
      <c r="MWH28" s="16"/>
      <c r="MWI28" s="16"/>
      <c r="MWJ28" s="16"/>
      <c r="MWK28" s="16"/>
      <c r="MWL28" s="16"/>
      <c r="MWM28" s="16"/>
      <c r="MWN28" s="16"/>
      <c r="MWO28" s="16"/>
      <c r="MWP28" s="16"/>
      <c r="MWQ28" s="16"/>
      <c r="MWR28" s="16"/>
      <c r="MWS28" s="16"/>
      <c r="MWT28" s="16"/>
      <c r="MWU28" s="16"/>
      <c r="MWV28" s="16"/>
      <c r="MWW28" s="16"/>
      <c r="MWX28" s="16"/>
      <c r="MWY28" s="16"/>
      <c r="MWZ28" s="16"/>
      <c r="MXA28" s="16"/>
      <c r="MXB28" s="16"/>
      <c r="MXC28" s="16"/>
      <c r="MXD28" s="16"/>
      <c r="MXE28" s="16"/>
      <c r="MXF28" s="16"/>
      <c r="MXG28" s="16"/>
      <c r="MXH28" s="16"/>
      <c r="MXI28" s="16"/>
      <c r="MXJ28" s="16"/>
      <c r="MXK28" s="16"/>
      <c r="MXL28" s="16"/>
      <c r="MXM28" s="16"/>
      <c r="MXN28" s="16"/>
      <c r="MXO28" s="16"/>
      <c r="MXP28" s="16"/>
      <c r="MXQ28" s="16"/>
      <c r="MXR28" s="16"/>
      <c r="MXS28" s="16"/>
      <c r="MXT28" s="16"/>
      <c r="MXU28" s="16"/>
      <c r="MXV28" s="16"/>
      <c r="MXW28" s="16"/>
      <c r="MXX28" s="16"/>
      <c r="MXY28" s="16"/>
      <c r="MXZ28" s="16"/>
      <c r="MYA28" s="16"/>
      <c r="MYB28" s="16"/>
      <c r="MYC28" s="16"/>
      <c r="MYD28" s="16"/>
      <c r="MYE28" s="16"/>
      <c r="MYF28" s="16"/>
      <c r="MYG28" s="16"/>
      <c r="MYH28" s="16"/>
      <c r="MYI28" s="16"/>
      <c r="MYJ28" s="16"/>
      <c r="MYK28" s="16"/>
      <c r="MYL28" s="16"/>
      <c r="MYM28" s="16"/>
      <c r="MYN28" s="16"/>
      <c r="MYO28" s="16"/>
      <c r="MYP28" s="16"/>
      <c r="MYQ28" s="16"/>
      <c r="MYR28" s="16"/>
      <c r="MYS28" s="16"/>
      <c r="MYT28" s="16"/>
      <c r="MYU28" s="16"/>
      <c r="MYV28" s="16"/>
      <c r="MYW28" s="16"/>
      <c r="MYX28" s="16"/>
      <c r="MYY28" s="16"/>
      <c r="MYZ28" s="16"/>
      <c r="MZA28" s="16"/>
      <c r="MZB28" s="16"/>
      <c r="MZC28" s="16"/>
      <c r="MZD28" s="16"/>
      <c r="MZE28" s="16"/>
      <c r="MZF28" s="16"/>
      <c r="MZG28" s="16"/>
      <c r="MZH28" s="16"/>
      <c r="MZI28" s="16"/>
      <c r="MZJ28" s="16"/>
      <c r="MZK28" s="16"/>
      <c r="MZL28" s="16"/>
      <c r="MZM28" s="16"/>
      <c r="MZN28" s="16"/>
      <c r="MZO28" s="16"/>
      <c r="MZP28" s="16"/>
      <c r="MZQ28" s="16"/>
      <c r="MZR28" s="16"/>
      <c r="MZS28" s="16"/>
      <c r="MZT28" s="16"/>
      <c r="MZU28" s="16"/>
      <c r="MZV28" s="16"/>
      <c r="MZW28" s="16"/>
      <c r="MZX28" s="16"/>
      <c r="MZY28" s="16"/>
      <c r="MZZ28" s="16"/>
      <c r="NAA28" s="16"/>
      <c r="NAB28" s="16"/>
      <c r="NAC28" s="16"/>
      <c r="NAD28" s="16"/>
      <c r="NAE28" s="16"/>
      <c r="NAF28" s="16"/>
      <c r="NAG28" s="16"/>
      <c r="NAH28" s="16"/>
      <c r="NAI28" s="16"/>
      <c r="NAJ28" s="16"/>
      <c r="NAK28" s="16"/>
      <c r="NAL28" s="16"/>
      <c r="NAM28" s="16"/>
      <c r="NAN28" s="16"/>
      <c r="NAO28" s="16"/>
      <c r="NAP28" s="16"/>
      <c r="NAQ28" s="16"/>
      <c r="NAR28" s="16"/>
      <c r="NAS28" s="16"/>
      <c r="NAT28" s="16"/>
      <c r="NAU28" s="16"/>
      <c r="NAV28" s="16"/>
      <c r="NAW28" s="16"/>
      <c r="NAX28" s="16"/>
      <c r="NAY28" s="16"/>
      <c r="NAZ28" s="16"/>
      <c r="NBA28" s="16"/>
      <c r="NBB28" s="16"/>
      <c r="NBC28" s="16"/>
      <c r="NBD28" s="16"/>
      <c r="NBE28" s="16"/>
      <c r="NBF28" s="16"/>
      <c r="NBG28" s="16"/>
      <c r="NBH28" s="16"/>
      <c r="NBI28" s="16"/>
      <c r="NBJ28" s="16"/>
      <c r="NBK28" s="16"/>
      <c r="NBL28" s="16"/>
      <c r="NBM28" s="16"/>
      <c r="NBN28" s="16"/>
      <c r="NBO28" s="16"/>
      <c r="NBP28" s="16"/>
      <c r="NBQ28" s="16"/>
      <c r="NBR28" s="16"/>
      <c r="NBS28" s="16"/>
      <c r="NBT28" s="16"/>
      <c r="NBU28" s="16"/>
      <c r="NBV28" s="16"/>
      <c r="NBW28" s="16"/>
      <c r="NBX28" s="16"/>
      <c r="NBY28" s="16"/>
      <c r="NBZ28" s="16"/>
      <c r="NCA28" s="16"/>
      <c r="NCB28" s="16"/>
      <c r="NCC28" s="16"/>
      <c r="NCD28" s="16"/>
      <c r="NCE28" s="16"/>
      <c r="NCF28" s="16"/>
      <c r="NCG28" s="16"/>
      <c r="NCH28" s="16"/>
      <c r="NCI28" s="16"/>
      <c r="NCJ28" s="16"/>
      <c r="NCK28" s="16"/>
      <c r="NCL28" s="16"/>
      <c r="NCM28" s="16"/>
      <c r="NCN28" s="16"/>
      <c r="NCO28" s="16"/>
      <c r="NCP28" s="16"/>
      <c r="NCQ28" s="16"/>
      <c r="NCR28" s="16"/>
      <c r="NCS28" s="16"/>
      <c r="NCT28" s="16"/>
      <c r="NCU28" s="16"/>
      <c r="NCV28" s="16"/>
      <c r="NCW28" s="16"/>
      <c r="NCX28" s="16"/>
      <c r="NCY28" s="16"/>
      <c r="NCZ28" s="16"/>
      <c r="NDA28" s="16"/>
      <c r="NDB28" s="16"/>
      <c r="NDC28" s="16"/>
      <c r="NDD28" s="16"/>
      <c r="NDE28" s="16"/>
      <c r="NDF28" s="16"/>
      <c r="NDG28" s="16"/>
      <c r="NDH28" s="16"/>
      <c r="NDI28" s="16"/>
      <c r="NDJ28" s="16"/>
      <c r="NDK28" s="16"/>
      <c r="NDL28" s="16"/>
      <c r="NDM28" s="16"/>
      <c r="NDN28" s="16"/>
      <c r="NDO28" s="16"/>
      <c r="NDP28" s="16"/>
      <c r="NDQ28" s="16"/>
      <c r="NDR28" s="16"/>
      <c r="NDS28" s="16"/>
      <c r="NDT28" s="16"/>
      <c r="NDU28" s="16"/>
      <c r="NDV28" s="16"/>
      <c r="NDW28" s="16"/>
      <c r="NDX28" s="16"/>
      <c r="NDY28" s="16"/>
      <c r="NDZ28" s="16"/>
      <c r="NEA28" s="16"/>
      <c r="NEB28" s="16"/>
      <c r="NEC28" s="16"/>
      <c r="NED28" s="16"/>
      <c r="NEE28" s="16"/>
      <c r="NEF28" s="16"/>
      <c r="NEG28" s="16"/>
      <c r="NEH28" s="16"/>
      <c r="NEI28" s="16"/>
      <c r="NEJ28" s="16"/>
      <c r="NEK28" s="16"/>
      <c r="NEL28" s="16"/>
      <c r="NEM28" s="16"/>
      <c r="NEN28" s="16"/>
      <c r="NEO28" s="16"/>
      <c r="NEP28" s="16"/>
      <c r="NEQ28" s="16"/>
      <c r="NER28" s="16"/>
      <c r="NES28" s="16"/>
      <c r="NET28" s="16"/>
      <c r="NEU28" s="16"/>
      <c r="NEV28" s="16"/>
      <c r="NEW28" s="16"/>
      <c r="NEX28" s="16"/>
      <c r="NEY28" s="16"/>
      <c r="NEZ28" s="16"/>
      <c r="NFA28" s="16"/>
      <c r="NFB28" s="16"/>
      <c r="NFC28" s="16"/>
      <c r="NFD28" s="16"/>
      <c r="NFE28" s="16"/>
      <c r="NFF28" s="16"/>
      <c r="NFG28" s="16"/>
      <c r="NFH28" s="16"/>
      <c r="NFI28" s="16"/>
      <c r="NFJ28" s="16"/>
      <c r="NFK28" s="16"/>
      <c r="NFL28" s="16"/>
      <c r="NFM28" s="16"/>
      <c r="NFN28" s="16"/>
      <c r="NFO28" s="16"/>
      <c r="NFP28" s="16"/>
      <c r="NFQ28" s="16"/>
      <c r="NFR28" s="16"/>
      <c r="NFS28" s="16"/>
      <c r="NFT28" s="16"/>
      <c r="NFU28" s="16"/>
      <c r="NFV28" s="16"/>
      <c r="NFW28" s="16"/>
      <c r="NFX28" s="16"/>
      <c r="NFY28" s="16"/>
      <c r="NFZ28" s="16"/>
      <c r="NGA28" s="16"/>
      <c r="NGB28" s="16"/>
      <c r="NGC28" s="16"/>
      <c r="NGD28" s="16"/>
      <c r="NGE28" s="16"/>
      <c r="NGF28" s="16"/>
      <c r="NGG28" s="16"/>
      <c r="NGH28" s="16"/>
      <c r="NGI28" s="16"/>
      <c r="NGJ28" s="16"/>
      <c r="NGK28" s="16"/>
      <c r="NGL28" s="16"/>
      <c r="NGM28" s="16"/>
      <c r="NGN28" s="16"/>
      <c r="NGO28" s="16"/>
      <c r="NGP28" s="16"/>
      <c r="NGQ28" s="16"/>
      <c r="NGR28" s="16"/>
      <c r="NGS28" s="16"/>
      <c r="NGT28" s="16"/>
      <c r="NGU28" s="16"/>
      <c r="NGV28" s="16"/>
      <c r="NGW28" s="16"/>
      <c r="NGX28" s="16"/>
      <c r="NGY28" s="16"/>
      <c r="NGZ28" s="16"/>
      <c r="NHA28" s="16"/>
      <c r="NHB28" s="16"/>
      <c r="NHC28" s="16"/>
      <c r="NHD28" s="16"/>
      <c r="NHE28" s="16"/>
      <c r="NHF28" s="16"/>
      <c r="NHG28" s="16"/>
      <c r="NHH28" s="16"/>
      <c r="NHI28" s="16"/>
      <c r="NHJ28" s="16"/>
      <c r="NHK28" s="16"/>
      <c r="NHL28" s="16"/>
      <c r="NHM28" s="16"/>
      <c r="NHN28" s="16"/>
      <c r="NHO28" s="16"/>
      <c r="NHP28" s="16"/>
      <c r="NHQ28" s="16"/>
      <c r="NHR28" s="16"/>
      <c r="NHS28" s="16"/>
      <c r="NHT28" s="16"/>
      <c r="NHU28" s="16"/>
      <c r="NHV28" s="16"/>
      <c r="NHW28" s="16"/>
      <c r="NHX28" s="16"/>
      <c r="NHY28" s="16"/>
      <c r="NHZ28" s="16"/>
      <c r="NIA28" s="16"/>
      <c r="NIB28" s="16"/>
      <c r="NIC28" s="16"/>
      <c r="NID28" s="16"/>
      <c r="NIE28" s="16"/>
      <c r="NIF28" s="16"/>
      <c r="NIG28" s="16"/>
      <c r="NIH28" s="16"/>
      <c r="NII28" s="16"/>
      <c r="NIJ28" s="16"/>
      <c r="NIK28" s="16"/>
      <c r="NIL28" s="16"/>
      <c r="NIM28" s="16"/>
      <c r="NIN28" s="16"/>
      <c r="NIO28" s="16"/>
      <c r="NIP28" s="16"/>
      <c r="NIQ28" s="16"/>
      <c r="NIR28" s="16"/>
      <c r="NIS28" s="16"/>
      <c r="NIT28" s="16"/>
      <c r="NIU28" s="16"/>
      <c r="NIV28" s="16"/>
      <c r="NIW28" s="16"/>
      <c r="NIX28" s="16"/>
      <c r="NIY28" s="16"/>
      <c r="NIZ28" s="16"/>
      <c r="NJA28" s="16"/>
      <c r="NJB28" s="16"/>
      <c r="NJC28" s="16"/>
      <c r="NJD28" s="16"/>
      <c r="NJE28" s="16"/>
      <c r="NJF28" s="16"/>
      <c r="NJG28" s="16"/>
      <c r="NJH28" s="16"/>
      <c r="NJI28" s="16"/>
      <c r="NJJ28" s="16"/>
      <c r="NJK28" s="16"/>
      <c r="NJL28" s="16"/>
      <c r="NJM28" s="16"/>
      <c r="NJN28" s="16"/>
      <c r="NJO28" s="16"/>
      <c r="NJP28" s="16"/>
      <c r="NJQ28" s="16"/>
      <c r="NJR28" s="16"/>
      <c r="NJS28" s="16"/>
      <c r="NJT28" s="16"/>
      <c r="NJU28" s="16"/>
      <c r="NJV28" s="16"/>
      <c r="NJW28" s="16"/>
      <c r="NJX28" s="16"/>
      <c r="NJY28" s="16"/>
      <c r="NJZ28" s="16"/>
      <c r="NKA28" s="16"/>
      <c r="NKB28" s="16"/>
      <c r="NKC28" s="16"/>
      <c r="NKD28" s="16"/>
      <c r="NKE28" s="16"/>
      <c r="NKF28" s="16"/>
      <c r="NKG28" s="16"/>
      <c r="NKH28" s="16"/>
      <c r="NKI28" s="16"/>
      <c r="NKJ28" s="16"/>
      <c r="NKK28" s="16"/>
      <c r="NKL28" s="16"/>
      <c r="NKM28" s="16"/>
      <c r="NKN28" s="16"/>
      <c r="NKO28" s="16"/>
      <c r="NKP28" s="16"/>
      <c r="NKQ28" s="16"/>
      <c r="NKR28" s="16"/>
      <c r="NKS28" s="16"/>
      <c r="NKT28" s="16"/>
      <c r="NKU28" s="16"/>
      <c r="NKV28" s="16"/>
      <c r="NKW28" s="16"/>
      <c r="NKX28" s="16"/>
      <c r="NKY28" s="16"/>
      <c r="NKZ28" s="16"/>
      <c r="NLA28" s="16"/>
      <c r="NLB28" s="16"/>
      <c r="NLC28" s="16"/>
      <c r="NLD28" s="16"/>
      <c r="NLE28" s="16"/>
      <c r="NLF28" s="16"/>
      <c r="NLG28" s="16"/>
      <c r="NLH28" s="16"/>
      <c r="NLI28" s="16"/>
      <c r="NLJ28" s="16"/>
      <c r="NLK28" s="16"/>
      <c r="NLL28" s="16"/>
      <c r="NLM28" s="16"/>
      <c r="NLN28" s="16"/>
      <c r="NLO28" s="16"/>
      <c r="NLP28" s="16"/>
      <c r="NLQ28" s="16"/>
      <c r="NLR28" s="16"/>
      <c r="NLS28" s="16"/>
      <c r="NLT28" s="16"/>
      <c r="NLU28" s="16"/>
      <c r="NLV28" s="16"/>
      <c r="NLW28" s="16"/>
      <c r="NLX28" s="16"/>
      <c r="NLY28" s="16"/>
      <c r="NLZ28" s="16"/>
      <c r="NMA28" s="16"/>
      <c r="NMB28" s="16"/>
      <c r="NMC28" s="16"/>
      <c r="NMD28" s="16"/>
      <c r="NME28" s="16"/>
      <c r="NMF28" s="16"/>
      <c r="NMG28" s="16"/>
      <c r="NMH28" s="16"/>
      <c r="NMI28" s="16"/>
      <c r="NMJ28" s="16"/>
      <c r="NMK28" s="16"/>
      <c r="NML28" s="16"/>
      <c r="NMM28" s="16"/>
      <c r="NMN28" s="16"/>
      <c r="NMO28" s="16"/>
      <c r="NMP28" s="16"/>
      <c r="NMQ28" s="16"/>
      <c r="NMR28" s="16"/>
      <c r="NMS28" s="16"/>
      <c r="NMT28" s="16"/>
      <c r="NMU28" s="16"/>
      <c r="NMV28" s="16"/>
      <c r="NMW28" s="16"/>
      <c r="NMX28" s="16"/>
      <c r="NMY28" s="16"/>
      <c r="NMZ28" s="16"/>
      <c r="NNA28" s="16"/>
      <c r="NNB28" s="16"/>
      <c r="NNC28" s="16"/>
      <c r="NND28" s="16"/>
      <c r="NNE28" s="16"/>
      <c r="NNF28" s="16"/>
      <c r="NNG28" s="16"/>
      <c r="NNH28" s="16"/>
      <c r="NNI28" s="16"/>
      <c r="NNJ28" s="16"/>
      <c r="NNK28" s="16"/>
      <c r="NNL28" s="16"/>
      <c r="NNM28" s="16"/>
      <c r="NNN28" s="16"/>
      <c r="NNO28" s="16"/>
      <c r="NNP28" s="16"/>
      <c r="NNQ28" s="16"/>
      <c r="NNR28" s="16"/>
      <c r="NNS28" s="16"/>
      <c r="NNT28" s="16"/>
      <c r="NNU28" s="16"/>
      <c r="NNV28" s="16"/>
      <c r="NNW28" s="16"/>
      <c r="NNX28" s="16"/>
      <c r="NNY28" s="16"/>
      <c r="NNZ28" s="16"/>
      <c r="NOA28" s="16"/>
      <c r="NOB28" s="16"/>
      <c r="NOC28" s="16"/>
      <c r="NOD28" s="16"/>
      <c r="NOE28" s="16"/>
      <c r="NOF28" s="16"/>
      <c r="NOG28" s="16"/>
      <c r="NOH28" s="16"/>
      <c r="NOI28" s="16"/>
      <c r="NOJ28" s="16"/>
      <c r="NOK28" s="16"/>
      <c r="NOL28" s="16"/>
      <c r="NOM28" s="16"/>
      <c r="NON28" s="16"/>
      <c r="NOO28" s="16"/>
      <c r="NOP28" s="16"/>
      <c r="NOQ28" s="16"/>
      <c r="NOR28" s="16"/>
      <c r="NOS28" s="16"/>
      <c r="NOT28" s="16"/>
      <c r="NOU28" s="16"/>
      <c r="NOV28" s="16"/>
      <c r="NOW28" s="16"/>
      <c r="NOX28" s="16"/>
      <c r="NOY28" s="16"/>
      <c r="NOZ28" s="16"/>
      <c r="NPA28" s="16"/>
      <c r="NPB28" s="16"/>
      <c r="NPC28" s="16"/>
      <c r="NPD28" s="16"/>
      <c r="NPE28" s="16"/>
      <c r="NPF28" s="16"/>
      <c r="NPG28" s="16"/>
      <c r="NPH28" s="16"/>
      <c r="NPI28" s="16"/>
      <c r="NPJ28" s="16"/>
      <c r="NPK28" s="16"/>
      <c r="NPL28" s="16"/>
      <c r="NPM28" s="16"/>
      <c r="NPN28" s="16"/>
      <c r="NPO28" s="16"/>
      <c r="NPP28" s="16"/>
      <c r="NPQ28" s="16"/>
      <c r="NPR28" s="16"/>
      <c r="NPS28" s="16"/>
      <c r="NPT28" s="16"/>
      <c r="NPU28" s="16"/>
      <c r="NPV28" s="16"/>
      <c r="NPW28" s="16"/>
      <c r="NPX28" s="16"/>
      <c r="NPY28" s="16"/>
      <c r="NPZ28" s="16"/>
      <c r="NQA28" s="16"/>
      <c r="NQB28" s="16"/>
      <c r="NQC28" s="16"/>
      <c r="NQD28" s="16"/>
      <c r="NQE28" s="16"/>
      <c r="NQF28" s="16"/>
      <c r="NQG28" s="16"/>
      <c r="NQH28" s="16"/>
      <c r="NQI28" s="16"/>
      <c r="NQJ28" s="16"/>
      <c r="NQK28" s="16"/>
      <c r="NQL28" s="16"/>
      <c r="NQM28" s="16"/>
      <c r="NQN28" s="16"/>
      <c r="NQO28" s="16"/>
      <c r="NQP28" s="16"/>
      <c r="NQQ28" s="16"/>
      <c r="NQR28" s="16"/>
      <c r="NQS28" s="16"/>
      <c r="NQT28" s="16"/>
      <c r="NQU28" s="16"/>
      <c r="NQV28" s="16"/>
      <c r="NQW28" s="16"/>
      <c r="NQX28" s="16"/>
      <c r="NQY28" s="16"/>
      <c r="NQZ28" s="16"/>
      <c r="NRA28" s="16"/>
      <c r="NRB28" s="16"/>
      <c r="NRC28" s="16"/>
      <c r="NRD28" s="16"/>
      <c r="NRE28" s="16"/>
      <c r="NRF28" s="16"/>
      <c r="NRG28" s="16"/>
      <c r="NRH28" s="16"/>
      <c r="NRI28" s="16"/>
      <c r="NRJ28" s="16"/>
      <c r="NRK28" s="16"/>
      <c r="NRL28" s="16"/>
      <c r="NRM28" s="16"/>
      <c r="NRN28" s="16"/>
      <c r="NRO28" s="16"/>
      <c r="NRP28" s="16"/>
      <c r="NRQ28" s="16"/>
      <c r="NRR28" s="16"/>
      <c r="NRS28" s="16"/>
      <c r="NRT28" s="16"/>
      <c r="NRU28" s="16"/>
      <c r="NRV28" s="16"/>
      <c r="NRW28" s="16"/>
      <c r="NRX28" s="16"/>
      <c r="NRY28" s="16"/>
      <c r="NRZ28" s="16"/>
      <c r="NSA28" s="16"/>
      <c r="NSB28" s="16"/>
      <c r="NSC28" s="16"/>
      <c r="NSD28" s="16"/>
      <c r="NSE28" s="16"/>
      <c r="NSF28" s="16"/>
      <c r="NSG28" s="16"/>
      <c r="NSH28" s="16"/>
      <c r="NSI28" s="16"/>
      <c r="NSJ28" s="16"/>
      <c r="NSK28" s="16"/>
      <c r="NSL28" s="16"/>
      <c r="NSM28" s="16"/>
      <c r="NSN28" s="16"/>
      <c r="NSO28" s="16"/>
      <c r="NSP28" s="16"/>
      <c r="NSQ28" s="16"/>
      <c r="NSR28" s="16"/>
      <c r="NSS28" s="16"/>
      <c r="NST28" s="16"/>
      <c r="NSU28" s="16"/>
      <c r="NSV28" s="16"/>
      <c r="NSW28" s="16"/>
      <c r="NSX28" s="16"/>
      <c r="NSY28" s="16"/>
      <c r="NSZ28" s="16"/>
      <c r="NTA28" s="16"/>
      <c r="NTB28" s="16"/>
      <c r="NTC28" s="16"/>
      <c r="NTD28" s="16"/>
      <c r="NTE28" s="16"/>
      <c r="NTF28" s="16"/>
      <c r="NTG28" s="16"/>
      <c r="NTH28" s="16"/>
      <c r="NTI28" s="16"/>
      <c r="NTJ28" s="16"/>
      <c r="NTK28" s="16"/>
      <c r="NTL28" s="16"/>
      <c r="NTM28" s="16"/>
      <c r="NTN28" s="16"/>
      <c r="NTO28" s="16"/>
      <c r="NTP28" s="16"/>
      <c r="NTQ28" s="16"/>
      <c r="NTR28" s="16"/>
      <c r="NTS28" s="16"/>
      <c r="NTT28" s="16"/>
      <c r="NTU28" s="16"/>
      <c r="NTV28" s="16"/>
      <c r="NTW28" s="16"/>
      <c r="NTX28" s="16"/>
      <c r="NTY28" s="16"/>
      <c r="NTZ28" s="16"/>
      <c r="NUA28" s="16"/>
      <c r="NUB28" s="16"/>
      <c r="NUC28" s="16"/>
      <c r="NUD28" s="16"/>
      <c r="NUE28" s="16"/>
      <c r="NUF28" s="16"/>
      <c r="NUG28" s="16"/>
      <c r="NUH28" s="16"/>
      <c r="NUI28" s="16"/>
      <c r="NUJ28" s="16"/>
      <c r="NUK28" s="16"/>
      <c r="NUL28" s="16"/>
      <c r="NUM28" s="16"/>
      <c r="NUN28" s="16"/>
      <c r="NUO28" s="16"/>
      <c r="NUP28" s="16"/>
      <c r="NUQ28" s="16"/>
      <c r="NUR28" s="16"/>
      <c r="NUS28" s="16"/>
      <c r="NUT28" s="16"/>
      <c r="NUU28" s="16"/>
      <c r="NUV28" s="16"/>
      <c r="NUW28" s="16"/>
      <c r="NUX28" s="16"/>
      <c r="NUY28" s="16"/>
      <c r="NUZ28" s="16"/>
      <c r="NVA28" s="16"/>
      <c r="NVB28" s="16"/>
      <c r="NVC28" s="16"/>
      <c r="NVD28" s="16"/>
      <c r="NVE28" s="16"/>
      <c r="NVF28" s="16"/>
      <c r="NVG28" s="16"/>
      <c r="NVH28" s="16"/>
      <c r="NVI28" s="16"/>
      <c r="NVJ28" s="16"/>
      <c r="NVK28" s="16"/>
      <c r="NVL28" s="16"/>
      <c r="NVM28" s="16"/>
      <c r="NVN28" s="16"/>
      <c r="NVO28" s="16"/>
      <c r="NVP28" s="16"/>
      <c r="NVQ28" s="16"/>
      <c r="NVR28" s="16"/>
      <c r="NVS28" s="16"/>
      <c r="NVT28" s="16"/>
      <c r="NVU28" s="16"/>
      <c r="NVV28" s="16"/>
      <c r="NVW28" s="16"/>
      <c r="NVX28" s="16"/>
      <c r="NVY28" s="16"/>
      <c r="NVZ28" s="16"/>
      <c r="NWA28" s="16"/>
      <c r="NWB28" s="16"/>
      <c r="NWC28" s="16"/>
      <c r="NWD28" s="16"/>
      <c r="NWE28" s="16"/>
      <c r="NWF28" s="16"/>
      <c r="NWG28" s="16"/>
      <c r="NWH28" s="16"/>
      <c r="NWI28" s="16"/>
      <c r="NWJ28" s="16"/>
      <c r="NWK28" s="16"/>
      <c r="NWL28" s="16"/>
      <c r="NWM28" s="16"/>
      <c r="NWN28" s="16"/>
      <c r="NWO28" s="16"/>
      <c r="NWP28" s="16"/>
      <c r="NWQ28" s="16"/>
      <c r="NWR28" s="16"/>
      <c r="NWS28" s="16"/>
      <c r="NWT28" s="16"/>
      <c r="NWU28" s="16"/>
      <c r="NWV28" s="16"/>
      <c r="NWW28" s="16"/>
      <c r="NWX28" s="16"/>
      <c r="NWY28" s="16"/>
      <c r="NWZ28" s="16"/>
      <c r="NXA28" s="16"/>
      <c r="NXB28" s="16"/>
      <c r="NXC28" s="16"/>
      <c r="NXD28" s="16"/>
      <c r="NXE28" s="16"/>
      <c r="NXF28" s="16"/>
      <c r="NXG28" s="16"/>
      <c r="NXH28" s="16"/>
      <c r="NXI28" s="16"/>
      <c r="NXJ28" s="16"/>
      <c r="NXK28" s="16"/>
      <c r="NXL28" s="16"/>
      <c r="NXM28" s="16"/>
      <c r="NXN28" s="16"/>
      <c r="NXO28" s="16"/>
      <c r="NXP28" s="16"/>
      <c r="NXQ28" s="16"/>
      <c r="NXR28" s="16"/>
      <c r="NXS28" s="16"/>
      <c r="NXT28" s="16"/>
      <c r="NXU28" s="16"/>
      <c r="NXV28" s="16"/>
      <c r="NXW28" s="16"/>
      <c r="NXX28" s="16"/>
      <c r="NXY28" s="16"/>
      <c r="NXZ28" s="16"/>
      <c r="NYA28" s="16"/>
      <c r="NYB28" s="16"/>
      <c r="NYC28" s="16"/>
      <c r="NYD28" s="16"/>
      <c r="NYE28" s="16"/>
      <c r="NYF28" s="16"/>
      <c r="NYG28" s="16"/>
      <c r="NYH28" s="16"/>
      <c r="NYI28" s="16"/>
      <c r="NYJ28" s="16"/>
      <c r="NYK28" s="16"/>
      <c r="NYL28" s="16"/>
      <c r="NYM28" s="16"/>
      <c r="NYN28" s="16"/>
      <c r="NYO28" s="16"/>
      <c r="NYP28" s="16"/>
      <c r="NYQ28" s="16"/>
      <c r="NYR28" s="16"/>
      <c r="NYS28" s="16"/>
      <c r="NYT28" s="16"/>
      <c r="NYU28" s="16"/>
      <c r="NYV28" s="16"/>
      <c r="NYW28" s="16"/>
      <c r="NYX28" s="16"/>
      <c r="NYY28" s="16"/>
      <c r="NYZ28" s="16"/>
      <c r="NZA28" s="16"/>
      <c r="NZB28" s="16"/>
      <c r="NZC28" s="16"/>
      <c r="NZD28" s="16"/>
      <c r="NZE28" s="16"/>
      <c r="NZF28" s="16"/>
      <c r="NZG28" s="16"/>
      <c r="NZH28" s="16"/>
      <c r="NZI28" s="16"/>
      <c r="NZJ28" s="16"/>
      <c r="NZK28" s="16"/>
      <c r="NZL28" s="16"/>
      <c r="NZM28" s="16"/>
      <c r="NZN28" s="16"/>
      <c r="NZO28" s="16"/>
      <c r="NZP28" s="16"/>
      <c r="NZQ28" s="16"/>
      <c r="NZR28" s="16"/>
      <c r="NZS28" s="16"/>
      <c r="NZT28" s="16"/>
      <c r="NZU28" s="16"/>
      <c r="NZV28" s="16"/>
      <c r="NZW28" s="16"/>
      <c r="NZX28" s="16"/>
      <c r="NZY28" s="16"/>
      <c r="NZZ28" s="16"/>
      <c r="OAA28" s="16"/>
      <c r="OAB28" s="16"/>
      <c r="OAC28" s="16"/>
      <c r="OAD28" s="16"/>
      <c r="OAE28" s="16"/>
      <c r="OAF28" s="16"/>
      <c r="OAG28" s="16"/>
      <c r="OAH28" s="16"/>
      <c r="OAI28" s="16"/>
      <c r="OAJ28" s="16"/>
      <c r="OAK28" s="16"/>
      <c r="OAL28" s="16"/>
      <c r="OAM28" s="16"/>
      <c r="OAN28" s="16"/>
      <c r="OAO28" s="16"/>
      <c r="OAP28" s="16"/>
      <c r="OAQ28" s="16"/>
      <c r="OAR28" s="16"/>
      <c r="OAS28" s="16"/>
      <c r="OAT28" s="16"/>
      <c r="OAU28" s="16"/>
      <c r="OAV28" s="16"/>
      <c r="OAW28" s="16"/>
      <c r="OAX28" s="16"/>
      <c r="OAY28" s="16"/>
      <c r="OAZ28" s="16"/>
      <c r="OBA28" s="16"/>
      <c r="OBB28" s="16"/>
      <c r="OBC28" s="16"/>
      <c r="OBD28" s="16"/>
      <c r="OBE28" s="16"/>
      <c r="OBF28" s="16"/>
      <c r="OBG28" s="16"/>
      <c r="OBH28" s="16"/>
      <c r="OBI28" s="16"/>
      <c r="OBJ28" s="16"/>
      <c r="OBK28" s="16"/>
      <c r="OBL28" s="16"/>
      <c r="OBM28" s="16"/>
      <c r="OBN28" s="16"/>
      <c r="OBO28" s="16"/>
      <c r="OBP28" s="16"/>
      <c r="OBQ28" s="16"/>
      <c r="OBR28" s="16"/>
      <c r="OBS28" s="16"/>
      <c r="OBT28" s="16"/>
      <c r="OBU28" s="16"/>
      <c r="OBV28" s="16"/>
      <c r="OBW28" s="16"/>
      <c r="OBX28" s="16"/>
      <c r="OBY28" s="16"/>
      <c r="OBZ28" s="16"/>
      <c r="OCA28" s="16"/>
      <c r="OCB28" s="16"/>
      <c r="OCC28" s="16"/>
      <c r="OCD28" s="16"/>
      <c r="OCE28" s="16"/>
      <c r="OCF28" s="16"/>
      <c r="OCG28" s="16"/>
      <c r="OCH28" s="16"/>
      <c r="OCI28" s="16"/>
      <c r="OCJ28" s="16"/>
      <c r="OCK28" s="16"/>
      <c r="OCL28" s="16"/>
      <c r="OCM28" s="16"/>
      <c r="OCN28" s="16"/>
      <c r="OCO28" s="16"/>
      <c r="OCP28" s="16"/>
      <c r="OCQ28" s="16"/>
      <c r="OCR28" s="16"/>
      <c r="OCS28" s="16"/>
      <c r="OCT28" s="16"/>
      <c r="OCU28" s="16"/>
      <c r="OCV28" s="16"/>
      <c r="OCW28" s="16"/>
      <c r="OCX28" s="16"/>
      <c r="OCY28" s="16"/>
      <c r="OCZ28" s="16"/>
      <c r="ODA28" s="16"/>
      <c r="ODB28" s="16"/>
      <c r="ODC28" s="16"/>
      <c r="ODD28" s="16"/>
      <c r="ODE28" s="16"/>
      <c r="ODF28" s="16"/>
      <c r="ODG28" s="16"/>
      <c r="ODH28" s="16"/>
      <c r="ODI28" s="16"/>
      <c r="ODJ28" s="16"/>
      <c r="ODK28" s="16"/>
      <c r="ODL28" s="16"/>
      <c r="ODM28" s="16"/>
      <c r="ODN28" s="16"/>
      <c r="ODO28" s="16"/>
      <c r="ODP28" s="16"/>
      <c r="ODQ28" s="16"/>
      <c r="ODR28" s="16"/>
      <c r="ODS28" s="16"/>
      <c r="ODT28" s="16"/>
      <c r="ODU28" s="16"/>
      <c r="ODV28" s="16"/>
      <c r="ODW28" s="16"/>
      <c r="ODX28" s="16"/>
      <c r="ODY28" s="16"/>
      <c r="ODZ28" s="16"/>
      <c r="OEA28" s="16"/>
      <c r="OEB28" s="16"/>
      <c r="OEC28" s="16"/>
      <c r="OED28" s="16"/>
      <c r="OEE28" s="16"/>
      <c r="OEF28" s="16"/>
      <c r="OEG28" s="16"/>
      <c r="OEH28" s="16"/>
      <c r="OEI28" s="16"/>
      <c r="OEJ28" s="16"/>
      <c r="OEK28" s="16"/>
      <c r="OEL28" s="16"/>
      <c r="OEM28" s="16"/>
      <c r="OEN28" s="16"/>
      <c r="OEO28" s="16"/>
      <c r="OEP28" s="16"/>
      <c r="OEQ28" s="16"/>
      <c r="OER28" s="16"/>
      <c r="OES28" s="16"/>
      <c r="OET28" s="16"/>
      <c r="OEU28" s="16"/>
      <c r="OEV28" s="16"/>
      <c r="OEW28" s="16"/>
      <c r="OEX28" s="16"/>
      <c r="OEY28" s="16"/>
      <c r="OEZ28" s="16"/>
      <c r="OFA28" s="16"/>
      <c r="OFB28" s="16"/>
      <c r="OFC28" s="16"/>
      <c r="OFD28" s="16"/>
      <c r="OFE28" s="16"/>
      <c r="OFF28" s="16"/>
      <c r="OFG28" s="16"/>
      <c r="OFH28" s="16"/>
      <c r="OFI28" s="16"/>
      <c r="OFJ28" s="16"/>
      <c r="OFK28" s="16"/>
      <c r="OFL28" s="16"/>
      <c r="OFM28" s="16"/>
      <c r="OFN28" s="16"/>
      <c r="OFO28" s="16"/>
      <c r="OFP28" s="16"/>
      <c r="OFQ28" s="16"/>
      <c r="OFR28" s="16"/>
      <c r="OFS28" s="16"/>
      <c r="OFT28" s="16"/>
      <c r="OFU28" s="16"/>
      <c r="OFV28" s="16"/>
      <c r="OFW28" s="16"/>
      <c r="OFX28" s="16"/>
      <c r="OFY28" s="16"/>
      <c r="OFZ28" s="16"/>
      <c r="OGA28" s="16"/>
      <c r="OGB28" s="16"/>
      <c r="OGC28" s="16"/>
      <c r="OGD28" s="16"/>
      <c r="OGE28" s="16"/>
      <c r="OGF28" s="16"/>
      <c r="OGG28" s="16"/>
      <c r="OGH28" s="16"/>
      <c r="OGI28" s="16"/>
      <c r="OGJ28" s="16"/>
      <c r="OGK28" s="16"/>
      <c r="OGL28" s="16"/>
      <c r="OGM28" s="16"/>
      <c r="OGN28" s="16"/>
      <c r="OGO28" s="16"/>
      <c r="OGP28" s="16"/>
      <c r="OGQ28" s="16"/>
      <c r="OGR28" s="16"/>
      <c r="OGS28" s="16"/>
      <c r="OGT28" s="16"/>
      <c r="OGU28" s="16"/>
      <c r="OGV28" s="16"/>
      <c r="OGW28" s="16"/>
      <c r="OGX28" s="16"/>
      <c r="OGY28" s="16"/>
      <c r="OGZ28" s="16"/>
      <c r="OHA28" s="16"/>
      <c r="OHB28" s="16"/>
      <c r="OHC28" s="16"/>
      <c r="OHD28" s="16"/>
      <c r="OHE28" s="16"/>
      <c r="OHF28" s="16"/>
      <c r="OHG28" s="16"/>
      <c r="OHH28" s="16"/>
      <c r="OHI28" s="16"/>
      <c r="OHJ28" s="16"/>
      <c r="OHK28" s="16"/>
      <c r="OHL28" s="16"/>
      <c r="OHM28" s="16"/>
      <c r="OHN28" s="16"/>
      <c r="OHO28" s="16"/>
      <c r="OHP28" s="16"/>
      <c r="OHQ28" s="16"/>
      <c r="OHR28" s="16"/>
      <c r="OHS28" s="16"/>
      <c r="OHT28" s="16"/>
      <c r="OHU28" s="16"/>
      <c r="OHV28" s="16"/>
      <c r="OHW28" s="16"/>
      <c r="OHX28" s="16"/>
      <c r="OHY28" s="16"/>
      <c r="OHZ28" s="16"/>
      <c r="OIA28" s="16"/>
      <c r="OIB28" s="16"/>
      <c r="OIC28" s="16"/>
      <c r="OID28" s="16"/>
      <c r="OIE28" s="16"/>
      <c r="OIF28" s="16"/>
      <c r="OIG28" s="16"/>
      <c r="OIH28" s="16"/>
      <c r="OII28" s="16"/>
      <c r="OIJ28" s="16"/>
      <c r="OIK28" s="16"/>
      <c r="OIL28" s="16"/>
      <c r="OIM28" s="16"/>
      <c r="OIN28" s="16"/>
      <c r="OIO28" s="16"/>
      <c r="OIP28" s="16"/>
      <c r="OIQ28" s="16"/>
      <c r="OIR28" s="16"/>
      <c r="OIS28" s="16"/>
      <c r="OIT28" s="16"/>
      <c r="OIU28" s="16"/>
      <c r="OIV28" s="16"/>
      <c r="OIW28" s="16"/>
      <c r="OIX28" s="16"/>
      <c r="OIY28" s="16"/>
      <c r="OIZ28" s="16"/>
      <c r="OJA28" s="16"/>
      <c r="OJB28" s="16"/>
      <c r="OJC28" s="16"/>
      <c r="OJD28" s="16"/>
      <c r="OJE28" s="16"/>
      <c r="OJF28" s="16"/>
      <c r="OJG28" s="16"/>
      <c r="OJH28" s="16"/>
      <c r="OJI28" s="16"/>
      <c r="OJJ28" s="16"/>
      <c r="OJK28" s="16"/>
      <c r="OJL28" s="16"/>
      <c r="OJM28" s="16"/>
      <c r="OJN28" s="16"/>
      <c r="OJO28" s="16"/>
      <c r="OJP28" s="16"/>
      <c r="OJQ28" s="16"/>
      <c r="OJR28" s="16"/>
      <c r="OJS28" s="16"/>
      <c r="OJT28" s="16"/>
      <c r="OJU28" s="16"/>
      <c r="OJV28" s="16"/>
      <c r="OJW28" s="16"/>
      <c r="OJX28" s="16"/>
      <c r="OJY28" s="16"/>
      <c r="OJZ28" s="16"/>
      <c r="OKA28" s="16"/>
      <c r="OKB28" s="16"/>
      <c r="OKC28" s="16"/>
      <c r="OKD28" s="16"/>
      <c r="OKE28" s="16"/>
      <c r="OKF28" s="16"/>
      <c r="OKG28" s="16"/>
      <c r="OKH28" s="16"/>
      <c r="OKI28" s="16"/>
      <c r="OKJ28" s="16"/>
      <c r="OKK28" s="16"/>
      <c r="OKL28" s="16"/>
      <c r="OKM28" s="16"/>
      <c r="OKN28" s="16"/>
      <c r="OKO28" s="16"/>
      <c r="OKP28" s="16"/>
      <c r="OKQ28" s="16"/>
      <c r="OKR28" s="16"/>
      <c r="OKS28" s="16"/>
      <c r="OKT28" s="16"/>
      <c r="OKU28" s="16"/>
      <c r="OKV28" s="16"/>
      <c r="OKW28" s="16"/>
      <c r="OKX28" s="16"/>
      <c r="OKY28" s="16"/>
      <c r="OKZ28" s="16"/>
      <c r="OLA28" s="16"/>
      <c r="OLB28" s="16"/>
      <c r="OLC28" s="16"/>
      <c r="OLD28" s="16"/>
      <c r="OLE28" s="16"/>
      <c r="OLF28" s="16"/>
      <c r="OLG28" s="16"/>
      <c r="OLH28" s="16"/>
      <c r="OLI28" s="16"/>
      <c r="OLJ28" s="16"/>
      <c r="OLK28" s="16"/>
      <c r="OLL28" s="16"/>
      <c r="OLM28" s="16"/>
      <c r="OLN28" s="16"/>
      <c r="OLO28" s="16"/>
      <c r="OLP28" s="16"/>
      <c r="OLQ28" s="16"/>
      <c r="OLR28" s="16"/>
      <c r="OLS28" s="16"/>
      <c r="OLT28" s="16"/>
      <c r="OLU28" s="16"/>
      <c r="OLV28" s="16"/>
      <c r="OLW28" s="16"/>
      <c r="OLX28" s="16"/>
      <c r="OLY28" s="16"/>
      <c r="OLZ28" s="16"/>
      <c r="OMA28" s="16"/>
      <c r="OMB28" s="16"/>
      <c r="OMC28" s="16"/>
      <c r="OMD28" s="16"/>
      <c r="OME28" s="16"/>
      <c r="OMF28" s="16"/>
      <c r="OMG28" s="16"/>
      <c r="OMH28" s="16"/>
      <c r="OMI28" s="16"/>
      <c r="OMJ28" s="16"/>
      <c r="OMK28" s="16"/>
      <c r="OML28" s="16"/>
      <c r="OMM28" s="16"/>
      <c r="OMN28" s="16"/>
      <c r="OMO28" s="16"/>
      <c r="OMP28" s="16"/>
      <c r="OMQ28" s="16"/>
      <c r="OMR28" s="16"/>
      <c r="OMS28" s="16"/>
      <c r="OMT28" s="16"/>
      <c r="OMU28" s="16"/>
      <c r="OMV28" s="16"/>
      <c r="OMW28" s="16"/>
      <c r="OMX28" s="16"/>
      <c r="OMY28" s="16"/>
      <c r="OMZ28" s="16"/>
      <c r="ONA28" s="16"/>
      <c r="ONB28" s="16"/>
      <c r="ONC28" s="16"/>
      <c r="OND28" s="16"/>
      <c r="ONE28" s="16"/>
      <c r="ONF28" s="16"/>
      <c r="ONG28" s="16"/>
      <c r="ONH28" s="16"/>
      <c r="ONI28" s="16"/>
      <c r="ONJ28" s="16"/>
      <c r="ONK28" s="16"/>
      <c r="ONL28" s="16"/>
      <c r="ONM28" s="16"/>
      <c r="ONN28" s="16"/>
      <c r="ONO28" s="16"/>
      <c r="ONP28" s="16"/>
      <c r="ONQ28" s="16"/>
      <c r="ONR28" s="16"/>
      <c r="ONS28" s="16"/>
      <c r="ONT28" s="16"/>
      <c r="ONU28" s="16"/>
      <c r="ONV28" s="16"/>
      <c r="ONW28" s="16"/>
      <c r="ONX28" s="16"/>
      <c r="ONY28" s="16"/>
      <c r="ONZ28" s="16"/>
      <c r="OOA28" s="16"/>
      <c r="OOB28" s="16"/>
      <c r="OOC28" s="16"/>
      <c r="OOD28" s="16"/>
      <c r="OOE28" s="16"/>
      <c r="OOF28" s="16"/>
      <c r="OOG28" s="16"/>
      <c r="OOH28" s="16"/>
      <c r="OOI28" s="16"/>
      <c r="OOJ28" s="16"/>
      <c r="OOK28" s="16"/>
      <c r="OOL28" s="16"/>
      <c r="OOM28" s="16"/>
      <c r="OON28" s="16"/>
      <c r="OOO28" s="16"/>
      <c r="OOP28" s="16"/>
      <c r="OOQ28" s="16"/>
      <c r="OOR28" s="16"/>
      <c r="OOS28" s="16"/>
      <c r="OOT28" s="16"/>
      <c r="OOU28" s="16"/>
      <c r="OOV28" s="16"/>
      <c r="OOW28" s="16"/>
      <c r="OOX28" s="16"/>
      <c r="OOY28" s="16"/>
      <c r="OOZ28" s="16"/>
      <c r="OPA28" s="16"/>
      <c r="OPB28" s="16"/>
      <c r="OPC28" s="16"/>
      <c r="OPD28" s="16"/>
      <c r="OPE28" s="16"/>
      <c r="OPF28" s="16"/>
      <c r="OPG28" s="16"/>
      <c r="OPH28" s="16"/>
      <c r="OPI28" s="16"/>
      <c r="OPJ28" s="16"/>
      <c r="OPK28" s="16"/>
      <c r="OPL28" s="16"/>
      <c r="OPM28" s="16"/>
      <c r="OPN28" s="16"/>
      <c r="OPO28" s="16"/>
      <c r="OPP28" s="16"/>
      <c r="OPQ28" s="16"/>
      <c r="OPR28" s="16"/>
      <c r="OPS28" s="16"/>
      <c r="OPT28" s="16"/>
      <c r="OPU28" s="16"/>
      <c r="OPV28" s="16"/>
      <c r="OPW28" s="16"/>
      <c r="OPX28" s="16"/>
      <c r="OPY28" s="16"/>
      <c r="OPZ28" s="16"/>
      <c r="OQA28" s="16"/>
      <c r="OQB28" s="16"/>
      <c r="OQC28" s="16"/>
      <c r="OQD28" s="16"/>
      <c r="OQE28" s="16"/>
      <c r="OQF28" s="16"/>
      <c r="OQG28" s="16"/>
      <c r="OQH28" s="16"/>
      <c r="OQI28" s="16"/>
      <c r="OQJ28" s="16"/>
      <c r="OQK28" s="16"/>
      <c r="OQL28" s="16"/>
      <c r="OQM28" s="16"/>
      <c r="OQN28" s="16"/>
      <c r="OQO28" s="16"/>
      <c r="OQP28" s="16"/>
      <c r="OQQ28" s="16"/>
      <c r="OQR28" s="16"/>
      <c r="OQS28" s="16"/>
      <c r="OQT28" s="16"/>
      <c r="OQU28" s="16"/>
      <c r="OQV28" s="16"/>
      <c r="OQW28" s="16"/>
      <c r="OQX28" s="16"/>
      <c r="OQY28" s="16"/>
      <c r="OQZ28" s="16"/>
      <c r="ORA28" s="16"/>
      <c r="ORB28" s="16"/>
      <c r="ORC28" s="16"/>
      <c r="ORD28" s="16"/>
      <c r="ORE28" s="16"/>
      <c r="ORF28" s="16"/>
      <c r="ORG28" s="16"/>
      <c r="ORH28" s="16"/>
      <c r="ORI28" s="16"/>
      <c r="ORJ28" s="16"/>
      <c r="ORK28" s="16"/>
      <c r="ORL28" s="16"/>
      <c r="ORM28" s="16"/>
      <c r="ORN28" s="16"/>
      <c r="ORO28" s="16"/>
      <c r="ORP28" s="16"/>
      <c r="ORQ28" s="16"/>
      <c r="ORR28" s="16"/>
      <c r="ORS28" s="16"/>
      <c r="ORT28" s="16"/>
      <c r="ORU28" s="16"/>
      <c r="ORV28" s="16"/>
      <c r="ORW28" s="16"/>
      <c r="ORX28" s="16"/>
      <c r="ORY28" s="16"/>
      <c r="ORZ28" s="16"/>
      <c r="OSA28" s="16"/>
      <c r="OSB28" s="16"/>
      <c r="OSC28" s="16"/>
      <c r="OSD28" s="16"/>
      <c r="OSE28" s="16"/>
      <c r="OSF28" s="16"/>
      <c r="OSG28" s="16"/>
      <c r="OSH28" s="16"/>
      <c r="OSI28" s="16"/>
      <c r="OSJ28" s="16"/>
      <c r="OSK28" s="16"/>
      <c r="OSL28" s="16"/>
      <c r="OSM28" s="16"/>
      <c r="OSN28" s="16"/>
      <c r="OSO28" s="16"/>
      <c r="OSP28" s="16"/>
      <c r="OSQ28" s="16"/>
      <c r="OSR28" s="16"/>
      <c r="OSS28" s="16"/>
      <c r="OST28" s="16"/>
      <c r="OSU28" s="16"/>
      <c r="OSV28" s="16"/>
      <c r="OSW28" s="16"/>
      <c r="OSX28" s="16"/>
      <c r="OSY28" s="16"/>
      <c r="OSZ28" s="16"/>
      <c r="OTA28" s="16"/>
      <c r="OTB28" s="16"/>
      <c r="OTC28" s="16"/>
      <c r="OTD28" s="16"/>
      <c r="OTE28" s="16"/>
      <c r="OTF28" s="16"/>
      <c r="OTG28" s="16"/>
      <c r="OTH28" s="16"/>
      <c r="OTI28" s="16"/>
      <c r="OTJ28" s="16"/>
      <c r="OTK28" s="16"/>
      <c r="OTL28" s="16"/>
      <c r="OTM28" s="16"/>
      <c r="OTN28" s="16"/>
      <c r="OTO28" s="16"/>
      <c r="OTP28" s="16"/>
      <c r="OTQ28" s="16"/>
      <c r="OTR28" s="16"/>
      <c r="OTS28" s="16"/>
      <c r="OTT28" s="16"/>
      <c r="OTU28" s="16"/>
      <c r="OTV28" s="16"/>
      <c r="OTW28" s="16"/>
      <c r="OTX28" s="16"/>
      <c r="OTY28" s="16"/>
      <c r="OTZ28" s="16"/>
      <c r="OUA28" s="16"/>
      <c r="OUB28" s="16"/>
      <c r="OUC28" s="16"/>
      <c r="OUD28" s="16"/>
      <c r="OUE28" s="16"/>
      <c r="OUF28" s="16"/>
      <c r="OUG28" s="16"/>
      <c r="OUH28" s="16"/>
      <c r="OUI28" s="16"/>
      <c r="OUJ28" s="16"/>
      <c r="OUK28" s="16"/>
      <c r="OUL28" s="16"/>
      <c r="OUM28" s="16"/>
      <c r="OUN28" s="16"/>
      <c r="OUO28" s="16"/>
      <c r="OUP28" s="16"/>
      <c r="OUQ28" s="16"/>
      <c r="OUR28" s="16"/>
      <c r="OUS28" s="16"/>
      <c r="OUT28" s="16"/>
      <c r="OUU28" s="16"/>
      <c r="OUV28" s="16"/>
      <c r="OUW28" s="16"/>
      <c r="OUX28" s="16"/>
      <c r="OUY28" s="16"/>
      <c r="OUZ28" s="16"/>
      <c r="OVA28" s="16"/>
      <c r="OVB28" s="16"/>
      <c r="OVC28" s="16"/>
      <c r="OVD28" s="16"/>
      <c r="OVE28" s="16"/>
      <c r="OVF28" s="16"/>
      <c r="OVG28" s="16"/>
      <c r="OVH28" s="16"/>
      <c r="OVI28" s="16"/>
      <c r="OVJ28" s="16"/>
      <c r="OVK28" s="16"/>
      <c r="OVL28" s="16"/>
      <c r="OVM28" s="16"/>
      <c r="OVN28" s="16"/>
      <c r="OVO28" s="16"/>
      <c r="OVP28" s="16"/>
      <c r="OVQ28" s="16"/>
      <c r="OVR28" s="16"/>
      <c r="OVS28" s="16"/>
      <c r="OVT28" s="16"/>
      <c r="OVU28" s="16"/>
      <c r="OVV28" s="16"/>
      <c r="OVW28" s="16"/>
      <c r="OVX28" s="16"/>
      <c r="OVY28" s="16"/>
      <c r="OVZ28" s="16"/>
      <c r="OWA28" s="16"/>
      <c r="OWB28" s="16"/>
      <c r="OWC28" s="16"/>
      <c r="OWD28" s="16"/>
      <c r="OWE28" s="16"/>
      <c r="OWF28" s="16"/>
      <c r="OWG28" s="16"/>
      <c r="OWH28" s="16"/>
      <c r="OWI28" s="16"/>
      <c r="OWJ28" s="16"/>
      <c r="OWK28" s="16"/>
      <c r="OWL28" s="16"/>
      <c r="OWM28" s="16"/>
      <c r="OWN28" s="16"/>
      <c r="OWO28" s="16"/>
      <c r="OWP28" s="16"/>
      <c r="OWQ28" s="16"/>
      <c r="OWR28" s="16"/>
      <c r="OWS28" s="16"/>
      <c r="OWT28" s="16"/>
      <c r="OWU28" s="16"/>
      <c r="OWV28" s="16"/>
      <c r="OWW28" s="16"/>
      <c r="OWX28" s="16"/>
      <c r="OWY28" s="16"/>
      <c r="OWZ28" s="16"/>
      <c r="OXA28" s="16"/>
      <c r="OXB28" s="16"/>
      <c r="OXC28" s="16"/>
      <c r="OXD28" s="16"/>
      <c r="OXE28" s="16"/>
      <c r="OXF28" s="16"/>
      <c r="OXG28" s="16"/>
      <c r="OXH28" s="16"/>
      <c r="OXI28" s="16"/>
      <c r="OXJ28" s="16"/>
      <c r="OXK28" s="16"/>
      <c r="OXL28" s="16"/>
      <c r="OXM28" s="16"/>
      <c r="OXN28" s="16"/>
      <c r="OXO28" s="16"/>
      <c r="OXP28" s="16"/>
      <c r="OXQ28" s="16"/>
      <c r="OXR28" s="16"/>
      <c r="OXS28" s="16"/>
      <c r="OXT28" s="16"/>
      <c r="OXU28" s="16"/>
      <c r="OXV28" s="16"/>
      <c r="OXW28" s="16"/>
      <c r="OXX28" s="16"/>
      <c r="OXY28" s="16"/>
      <c r="OXZ28" s="16"/>
      <c r="OYA28" s="16"/>
      <c r="OYB28" s="16"/>
      <c r="OYC28" s="16"/>
      <c r="OYD28" s="16"/>
      <c r="OYE28" s="16"/>
      <c r="OYF28" s="16"/>
      <c r="OYG28" s="16"/>
      <c r="OYH28" s="16"/>
      <c r="OYI28" s="16"/>
      <c r="OYJ28" s="16"/>
      <c r="OYK28" s="16"/>
      <c r="OYL28" s="16"/>
      <c r="OYM28" s="16"/>
      <c r="OYN28" s="16"/>
      <c r="OYO28" s="16"/>
      <c r="OYP28" s="16"/>
      <c r="OYQ28" s="16"/>
      <c r="OYR28" s="16"/>
      <c r="OYS28" s="16"/>
      <c r="OYT28" s="16"/>
      <c r="OYU28" s="16"/>
      <c r="OYV28" s="16"/>
      <c r="OYW28" s="16"/>
      <c r="OYX28" s="16"/>
      <c r="OYY28" s="16"/>
      <c r="OYZ28" s="16"/>
      <c r="OZA28" s="16"/>
      <c r="OZB28" s="16"/>
      <c r="OZC28" s="16"/>
      <c r="OZD28" s="16"/>
      <c r="OZE28" s="16"/>
      <c r="OZF28" s="16"/>
      <c r="OZG28" s="16"/>
      <c r="OZH28" s="16"/>
      <c r="OZI28" s="16"/>
      <c r="OZJ28" s="16"/>
      <c r="OZK28" s="16"/>
      <c r="OZL28" s="16"/>
      <c r="OZM28" s="16"/>
      <c r="OZN28" s="16"/>
      <c r="OZO28" s="16"/>
      <c r="OZP28" s="16"/>
      <c r="OZQ28" s="16"/>
      <c r="OZR28" s="16"/>
      <c r="OZS28" s="16"/>
      <c r="OZT28" s="16"/>
      <c r="OZU28" s="16"/>
      <c r="OZV28" s="16"/>
      <c r="OZW28" s="16"/>
      <c r="OZX28" s="16"/>
      <c r="OZY28" s="16"/>
      <c r="OZZ28" s="16"/>
      <c r="PAA28" s="16"/>
      <c r="PAB28" s="16"/>
      <c r="PAC28" s="16"/>
      <c r="PAD28" s="16"/>
      <c r="PAE28" s="16"/>
      <c r="PAF28" s="16"/>
      <c r="PAG28" s="16"/>
      <c r="PAH28" s="16"/>
      <c r="PAI28" s="16"/>
      <c r="PAJ28" s="16"/>
      <c r="PAK28" s="16"/>
      <c r="PAL28" s="16"/>
      <c r="PAM28" s="16"/>
      <c r="PAN28" s="16"/>
      <c r="PAO28" s="16"/>
      <c r="PAP28" s="16"/>
      <c r="PAQ28" s="16"/>
      <c r="PAR28" s="16"/>
      <c r="PAS28" s="16"/>
      <c r="PAT28" s="16"/>
      <c r="PAU28" s="16"/>
      <c r="PAV28" s="16"/>
      <c r="PAW28" s="16"/>
      <c r="PAX28" s="16"/>
      <c r="PAY28" s="16"/>
      <c r="PAZ28" s="16"/>
      <c r="PBA28" s="16"/>
      <c r="PBB28" s="16"/>
      <c r="PBC28" s="16"/>
      <c r="PBD28" s="16"/>
      <c r="PBE28" s="16"/>
      <c r="PBF28" s="16"/>
      <c r="PBG28" s="16"/>
      <c r="PBH28" s="16"/>
      <c r="PBI28" s="16"/>
      <c r="PBJ28" s="16"/>
      <c r="PBK28" s="16"/>
      <c r="PBL28" s="16"/>
      <c r="PBM28" s="16"/>
      <c r="PBN28" s="16"/>
      <c r="PBO28" s="16"/>
      <c r="PBP28" s="16"/>
      <c r="PBQ28" s="16"/>
      <c r="PBR28" s="16"/>
      <c r="PBS28" s="16"/>
      <c r="PBT28" s="16"/>
      <c r="PBU28" s="16"/>
      <c r="PBV28" s="16"/>
      <c r="PBW28" s="16"/>
      <c r="PBX28" s="16"/>
      <c r="PBY28" s="16"/>
      <c r="PBZ28" s="16"/>
      <c r="PCA28" s="16"/>
      <c r="PCB28" s="16"/>
      <c r="PCC28" s="16"/>
      <c r="PCD28" s="16"/>
      <c r="PCE28" s="16"/>
      <c r="PCF28" s="16"/>
      <c r="PCG28" s="16"/>
      <c r="PCH28" s="16"/>
      <c r="PCI28" s="16"/>
      <c r="PCJ28" s="16"/>
      <c r="PCK28" s="16"/>
      <c r="PCL28" s="16"/>
      <c r="PCM28" s="16"/>
      <c r="PCN28" s="16"/>
      <c r="PCO28" s="16"/>
      <c r="PCP28" s="16"/>
      <c r="PCQ28" s="16"/>
      <c r="PCR28" s="16"/>
      <c r="PCS28" s="16"/>
      <c r="PCT28" s="16"/>
      <c r="PCU28" s="16"/>
      <c r="PCV28" s="16"/>
      <c r="PCW28" s="16"/>
      <c r="PCX28" s="16"/>
      <c r="PCY28" s="16"/>
      <c r="PCZ28" s="16"/>
      <c r="PDA28" s="16"/>
      <c r="PDB28" s="16"/>
      <c r="PDC28" s="16"/>
      <c r="PDD28" s="16"/>
      <c r="PDE28" s="16"/>
      <c r="PDF28" s="16"/>
      <c r="PDG28" s="16"/>
      <c r="PDH28" s="16"/>
      <c r="PDI28" s="16"/>
      <c r="PDJ28" s="16"/>
      <c r="PDK28" s="16"/>
      <c r="PDL28" s="16"/>
      <c r="PDM28" s="16"/>
      <c r="PDN28" s="16"/>
      <c r="PDO28" s="16"/>
      <c r="PDP28" s="16"/>
      <c r="PDQ28" s="16"/>
      <c r="PDR28" s="16"/>
      <c r="PDS28" s="16"/>
      <c r="PDT28" s="16"/>
      <c r="PDU28" s="16"/>
      <c r="PDV28" s="16"/>
      <c r="PDW28" s="16"/>
      <c r="PDX28" s="16"/>
      <c r="PDY28" s="16"/>
      <c r="PDZ28" s="16"/>
      <c r="PEA28" s="16"/>
      <c r="PEB28" s="16"/>
      <c r="PEC28" s="16"/>
      <c r="PED28" s="16"/>
      <c r="PEE28" s="16"/>
      <c r="PEF28" s="16"/>
      <c r="PEG28" s="16"/>
      <c r="PEH28" s="16"/>
      <c r="PEI28" s="16"/>
      <c r="PEJ28" s="16"/>
      <c r="PEK28" s="16"/>
      <c r="PEL28" s="16"/>
      <c r="PEM28" s="16"/>
      <c r="PEN28" s="16"/>
      <c r="PEO28" s="16"/>
      <c r="PEP28" s="16"/>
      <c r="PEQ28" s="16"/>
      <c r="PER28" s="16"/>
      <c r="PES28" s="16"/>
      <c r="PET28" s="16"/>
      <c r="PEU28" s="16"/>
      <c r="PEV28" s="16"/>
      <c r="PEW28" s="16"/>
      <c r="PEX28" s="16"/>
      <c r="PEY28" s="16"/>
      <c r="PEZ28" s="16"/>
      <c r="PFA28" s="16"/>
      <c r="PFB28" s="16"/>
      <c r="PFC28" s="16"/>
      <c r="PFD28" s="16"/>
      <c r="PFE28" s="16"/>
      <c r="PFF28" s="16"/>
      <c r="PFG28" s="16"/>
      <c r="PFH28" s="16"/>
      <c r="PFI28" s="16"/>
      <c r="PFJ28" s="16"/>
      <c r="PFK28" s="16"/>
      <c r="PFL28" s="16"/>
      <c r="PFM28" s="16"/>
      <c r="PFN28" s="16"/>
      <c r="PFO28" s="16"/>
      <c r="PFP28" s="16"/>
      <c r="PFQ28" s="16"/>
      <c r="PFR28" s="16"/>
      <c r="PFS28" s="16"/>
      <c r="PFT28" s="16"/>
      <c r="PFU28" s="16"/>
      <c r="PFV28" s="16"/>
      <c r="PFW28" s="16"/>
      <c r="PFX28" s="16"/>
      <c r="PFY28" s="16"/>
      <c r="PFZ28" s="16"/>
      <c r="PGA28" s="16"/>
      <c r="PGB28" s="16"/>
      <c r="PGC28" s="16"/>
      <c r="PGD28" s="16"/>
      <c r="PGE28" s="16"/>
      <c r="PGF28" s="16"/>
      <c r="PGG28" s="16"/>
      <c r="PGH28" s="16"/>
      <c r="PGI28" s="16"/>
      <c r="PGJ28" s="16"/>
      <c r="PGK28" s="16"/>
      <c r="PGL28" s="16"/>
      <c r="PGM28" s="16"/>
      <c r="PGN28" s="16"/>
      <c r="PGO28" s="16"/>
      <c r="PGP28" s="16"/>
      <c r="PGQ28" s="16"/>
      <c r="PGR28" s="16"/>
      <c r="PGS28" s="16"/>
      <c r="PGT28" s="16"/>
      <c r="PGU28" s="16"/>
      <c r="PGV28" s="16"/>
      <c r="PGW28" s="16"/>
      <c r="PGX28" s="16"/>
      <c r="PGY28" s="16"/>
      <c r="PGZ28" s="16"/>
      <c r="PHA28" s="16"/>
      <c r="PHB28" s="16"/>
      <c r="PHC28" s="16"/>
      <c r="PHD28" s="16"/>
      <c r="PHE28" s="16"/>
      <c r="PHF28" s="16"/>
      <c r="PHG28" s="16"/>
      <c r="PHH28" s="16"/>
      <c r="PHI28" s="16"/>
      <c r="PHJ28" s="16"/>
      <c r="PHK28" s="16"/>
      <c r="PHL28" s="16"/>
      <c r="PHM28" s="16"/>
      <c r="PHN28" s="16"/>
      <c r="PHO28" s="16"/>
      <c r="PHP28" s="16"/>
      <c r="PHQ28" s="16"/>
      <c r="PHR28" s="16"/>
      <c r="PHS28" s="16"/>
      <c r="PHT28" s="16"/>
      <c r="PHU28" s="16"/>
      <c r="PHV28" s="16"/>
      <c r="PHW28" s="16"/>
      <c r="PHX28" s="16"/>
      <c r="PHY28" s="16"/>
      <c r="PHZ28" s="16"/>
      <c r="PIA28" s="16"/>
      <c r="PIB28" s="16"/>
      <c r="PIC28" s="16"/>
      <c r="PID28" s="16"/>
      <c r="PIE28" s="16"/>
      <c r="PIF28" s="16"/>
      <c r="PIG28" s="16"/>
      <c r="PIH28" s="16"/>
      <c r="PII28" s="16"/>
      <c r="PIJ28" s="16"/>
      <c r="PIK28" s="16"/>
      <c r="PIL28" s="16"/>
      <c r="PIM28" s="16"/>
      <c r="PIN28" s="16"/>
      <c r="PIO28" s="16"/>
      <c r="PIP28" s="16"/>
      <c r="PIQ28" s="16"/>
      <c r="PIR28" s="16"/>
      <c r="PIS28" s="16"/>
      <c r="PIT28" s="16"/>
      <c r="PIU28" s="16"/>
      <c r="PIV28" s="16"/>
      <c r="PIW28" s="16"/>
      <c r="PIX28" s="16"/>
      <c r="PIY28" s="16"/>
      <c r="PIZ28" s="16"/>
      <c r="PJA28" s="16"/>
      <c r="PJB28" s="16"/>
      <c r="PJC28" s="16"/>
      <c r="PJD28" s="16"/>
      <c r="PJE28" s="16"/>
      <c r="PJF28" s="16"/>
      <c r="PJG28" s="16"/>
      <c r="PJH28" s="16"/>
      <c r="PJI28" s="16"/>
      <c r="PJJ28" s="16"/>
      <c r="PJK28" s="16"/>
      <c r="PJL28" s="16"/>
      <c r="PJM28" s="16"/>
      <c r="PJN28" s="16"/>
      <c r="PJO28" s="16"/>
      <c r="PJP28" s="16"/>
      <c r="PJQ28" s="16"/>
      <c r="PJR28" s="16"/>
      <c r="PJS28" s="16"/>
      <c r="PJT28" s="16"/>
      <c r="PJU28" s="16"/>
      <c r="PJV28" s="16"/>
      <c r="PJW28" s="16"/>
      <c r="PJX28" s="16"/>
      <c r="PJY28" s="16"/>
      <c r="PJZ28" s="16"/>
      <c r="PKA28" s="16"/>
      <c r="PKB28" s="16"/>
      <c r="PKC28" s="16"/>
      <c r="PKD28" s="16"/>
      <c r="PKE28" s="16"/>
      <c r="PKF28" s="16"/>
      <c r="PKG28" s="16"/>
      <c r="PKH28" s="16"/>
      <c r="PKI28" s="16"/>
      <c r="PKJ28" s="16"/>
      <c r="PKK28" s="16"/>
      <c r="PKL28" s="16"/>
      <c r="PKM28" s="16"/>
      <c r="PKN28" s="16"/>
      <c r="PKO28" s="16"/>
      <c r="PKP28" s="16"/>
      <c r="PKQ28" s="16"/>
      <c r="PKR28" s="16"/>
      <c r="PKS28" s="16"/>
      <c r="PKT28" s="16"/>
      <c r="PKU28" s="16"/>
      <c r="PKV28" s="16"/>
      <c r="PKW28" s="16"/>
      <c r="PKX28" s="16"/>
      <c r="PKY28" s="16"/>
      <c r="PKZ28" s="16"/>
      <c r="PLA28" s="16"/>
      <c r="PLB28" s="16"/>
      <c r="PLC28" s="16"/>
      <c r="PLD28" s="16"/>
      <c r="PLE28" s="16"/>
      <c r="PLF28" s="16"/>
      <c r="PLG28" s="16"/>
      <c r="PLH28" s="16"/>
      <c r="PLI28" s="16"/>
      <c r="PLJ28" s="16"/>
      <c r="PLK28" s="16"/>
      <c r="PLL28" s="16"/>
      <c r="PLM28" s="16"/>
      <c r="PLN28" s="16"/>
      <c r="PLO28" s="16"/>
      <c r="PLP28" s="16"/>
      <c r="PLQ28" s="16"/>
      <c r="PLR28" s="16"/>
      <c r="PLS28" s="16"/>
      <c r="PLT28" s="16"/>
      <c r="PLU28" s="16"/>
      <c r="PLV28" s="16"/>
      <c r="PLW28" s="16"/>
      <c r="PLX28" s="16"/>
      <c r="PLY28" s="16"/>
      <c r="PLZ28" s="16"/>
      <c r="PMA28" s="16"/>
      <c r="PMB28" s="16"/>
      <c r="PMC28" s="16"/>
      <c r="PMD28" s="16"/>
      <c r="PME28" s="16"/>
      <c r="PMF28" s="16"/>
      <c r="PMG28" s="16"/>
      <c r="PMH28" s="16"/>
      <c r="PMI28" s="16"/>
      <c r="PMJ28" s="16"/>
      <c r="PMK28" s="16"/>
      <c r="PML28" s="16"/>
      <c r="PMM28" s="16"/>
      <c r="PMN28" s="16"/>
      <c r="PMO28" s="16"/>
      <c r="PMP28" s="16"/>
      <c r="PMQ28" s="16"/>
      <c r="PMR28" s="16"/>
      <c r="PMS28" s="16"/>
      <c r="PMT28" s="16"/>
      <c r="PMU28" s="16"/>
      <c r="PMV28" s="16"/>
      <c r="PMW28" s="16"/>
      <c r="PMX28" s="16"/>
      <c r="PMY28" s="16"/>
      <c r="PMZ28" s="16"/>
      <c r="PNA28" s="16"/>
      <c r="PNB28" s="16"/>
      <c r="PNC28" s="16"/>
      <c r="PND28" s="16"/>
      <c r="PNE28" s="16"/>
      <c r="PNF28" s="16"/>
      <c r="PNG28" s="16"/>
      <c r="PNH28" s="16"/>
      <c r="PNI28" s="16"/>
      <c r="PNJ28" s="16"/>
      <c r="PNK28" s="16"/>
      <c r="PNL28" s="16"/>
      <c r="PNM28" s="16"/>
      <c r="PNN28" s="16"/>
      <c r="PNO28" s="16"/>
      <c r="PNP28" s="16"/>
      <c r="PNQ28" s="16"/>
      <c r="PNR28" s="16"/>
      <c r="PNS28" s="16"/>
      <c r="PNT28" s="16"/>
      <c r="PNU28" s="16"/>
      <c r="PNV28" s="16"/>
      <c r="PNW28" s="16"/>
      <c r="PNX28" s="16"/>
      <c r="PNY28" s="16"/>
      <c r="PNZ28" s="16"/>
      <c r="POA28" s="16"/>
      <c r="POB28" s="16"/>
      <c r="POC28" s="16"/>
      <c r="POD28" s="16"/>
      <c r="POE28" s="16"/>
      <c r="POF28" s="16"/>
      <c r="POG28" s="16"/>
      <c r="POH28" s="16"/>
      <c r="POI28" s="16"/>
      <c r="POJ28" s="16"/>
      <c r="POK28" s="16"/>
      <c r="POL28" s="16"/>
      <c r="POM28" s="16"/>
      <c r="PON28" s="16"/>
      <c r="POO28" s="16"/>
      <c r="POP28" s="16"/>
      <c r="POQ28" s="16"/>
      <c r="POR28" s="16"/>
      <c r="POS28" s="16"/>
      <c r="POT28" s="16"/>
      <c r="POU28" s="16"/>
      <c r="POV28" s="16"/>
      <c r="POW28" s="16"/>
      <c r="POX28" s="16"/>
      <c r="POY28" s="16"/>
      <c r="POZ28" s="16"/>
      <c r="PPA28" s="16"/>
      <c r="PPB28" s="16"/>
      <c r="PPC28" s="16"/>
      <c r="PPD28" s="16"/>
      <c r="PPE28" s="16"/>
      <c r="PPF28" s="16"/>
      <c r="PPG28" s="16"/>
      <c r="PPH28" s="16"/>
      <c r="PPI28" s="16"/>
      <c r="PPJ28" s="16"/>
      <c r="PPK28" s="16"/>
      <c r="PPL28" s="16"/>
      <c r="PPM28" s="16"/>
      <c r="PPN28" s="16"/>
      <c r="PPO28" s="16"/>
      <c r="PPP28" s="16"/>
      <c r="PPQ28" s="16"/>
      <c r="PPR28" s="16"/>
      <c r="PPS28" s="16"/>
      <c r="PPT28" s="16"/>
      <c r="PPU28" s="16"/>
      <c r="PPV28" s="16"/>
      <c r="PPW28" s="16"/>
      <c r="PPX28" s="16"/>
      <c r="PPY28" s="16"/>
      <c r="PPZ28" s="16"/>
      <c r="PQA28" s="16"/>
      <c r="PQB28" s="16"/>
      <c r="PQC28" s="16"/>
      <c r="PQD28" s="16"/>
      <c r="PQE28" s="16"/>
      <c r="PQF28" s="16"/>
      <c r="PQG28" s="16"/>
      <c r="PQH28" s="16"/>
      <c r="PQI28" s="16"/>
      <c r="PQJ28" s="16"/>
      <c r="PQK28" s="16"/>
      <c r="PQL28" s="16"/>
      <c r="PQM28" s="16"/>
      <c r="PQN28" s="16"/>
      <c r="PQO28" s="16"/>
      <c r="PQP28" s="16"/>
      <c r="PQQ28" s="16"/>
      <c r="PQR28" s="16"/>
      <c r="PQS28" s="16"/>
      <c r="PQT28" s="16"/>
      <c r="PQU28" s="16"/>
      <c r="PQV28" s="16"/>
      <c r="PQW28" s="16"/>
      <c r="PQX28" s="16"/>
      <c r="PQY28" s="16"/>
      <c r="PQZ28" s="16"/>
      <c r="PRA28" s="16"/>
      <c r="PRB28" s="16"/>
      <c r="PRC28" s="16"/>
      <c r="PRD28" s="16"/>
      <c r="PRE28" s="16"/>
      <c r="PRF28" s="16"/>
      <c r="PRG28" s="16"/>
      <c r="PRH28" s="16"/>
      <c r="PRI28" s="16"/>
      <c r="PRJ28" s="16"/>
      <c r="PRK28" s="16"/>
      <c r="PRL28" s="16"/>
      <c r="PRM28" s="16"/>
      <c r="PRN28" s="16"/>
      <c r="PRO28" s="16"/>
      <c r="PRP28" s="16"/>
      <c r="PRQ28" s="16"/>
      <c r="PRR28" s="16"/>
      <c r="PRS28" s="16"/>
      <c r="PRT28" s="16"/>
      <c r="PRU28" s="16"/>
      <c r="PRV28" s="16"/>
      <c r="PRW28" s="16"/>
      <c r="PRX28" s="16"/>
      <c r="PRY28" s="16"/>
      <c r="PRZ28" s="16"/>
      <c r="PSA28" s="16"/>
      <c r="PSB28" s="16"/>
      <c r="PSC28" s="16"/>
      <c r="PSD28" s="16"/>
      <c r="PSE28" s="16"/>
      <c r="PSF28" s="16"/>
      <c r="PSG28" s="16"/>
      <c r="PSH28" s="16"/>
      <c r="PSI28" s="16"/>
      <c r="PSJ28" s="16"/>
      <c r="PSK28" s="16"/>
      <c r="PSL28" s="16"/>
      <c r="PSM28" s="16"/>
      <c r="PSN28" s="16"/>
      <c r="PSO28" s="16"/>
      <c r="PSP28" s="16"/>
      <c r="PSQ28" s="16"/>
      <c r="PSR28" s="16"/>
      <c r="PSS28" s="16"/>
      <c r="PST28" s="16"/>
      <c r="PSU28" s="16"/>
      <c r="PSV28" s="16"/>
      <c r="PSW28" s="16"/>
      <c r="PSX28" s="16"/>
      <c r="PSY28" s="16"/>
      <c r="PSZ28" s="16"/>
      <c r="PTA28" s="16"/>
      <c r="PTB28" s="16"/>
      <c r="PTC28" s="16"/>
      <c r="PTD28" s="16"/>
      <c r="PTE28" s="16"/>
      <c r="PTF28" s="16"/>
      <c r="PTG28" s="16"/>
      <c r="PTH28" s="16"/>
      <c r="PTI28" s="16"/>
      <c r="PTJ28" s="16"/>
      <c r="PTK28" s="16"/>
      <c r="PTL28" s="16"/>
      <c r="PTM28" s="16"/>
      <c r="PTN28" s="16"/>
      <c r="PTO28" s="16"/>
      <c r="PTP28" s="16"/>
      <c r="PTQ28" s="16"/>
      <c r="PTR28" s="16"/>
      <c r="PTS28" s="16"/>
      <c r="PTT28" s="16"/>
      <c r="PTU28" s="16"/>
      <c r="PTV28" s="16"/>
      <c r="PTW28" s="16"/>
      <c r="PTX28" s="16"/>
      <c r="PTY28" s="16"/>
      <c r="PTZ28" s="16"/>
      <c r="PUA28" s="16"/>
      <c r="PUB28" s="16"/>
      <c r="PUC28" s="16"/>
      <c r="PUD28" s="16"/>
      <c r="PUE28" s="16"/>
      <c r="PUF28" s="16"/>
      <c r="PUG28" s="16"/>
      <c r="PUH28" s="16"/>
      <c r="PUI28" s="16"/>
      <c r="PUJ28" s="16"/>
      <c r="PUK28" s="16"/>
      <c r="PUL28" s="16"/>
      <c r="PUM28" s="16"/>
      <c r="PUN28" s="16"/>
      <c r="PUO28" s="16"/>
      <c r="PUP28" s="16"/>
      <c r="PUQ28" s="16"/>
      <c r="PUR28" s="16"/>
      <c r="PUS28" s="16"/>
      <c r="PUT28" s="16"/>
      <c r="PUU28" s="16"/>
      <c r="PUV28" s="16"/>
      <c r="PUW28" s="16"/>
      <c r="PUX28" s="16"/>
      <c r="PUY28" s="16"/>
      <c r="PUZ28" s="16"/>
      <c r="PVA28" s="16"/>
      <c r="PVB28" s="16"/>
      <c r="PVC28" s="16"/>
      <c r="PVD28" s="16"/>
      <c r="PVE28" s="16"/>
      <c r="PVF28" s="16"/>
      <c r="PVG28" s="16"/>
      <c r="PVH28" s="16"/>
      <c r="PVI28" s="16"/>
      <c r="PVJ28" s="16"/>
      <c r="PVK28" s="16"/>
      <c r="PVL28" s="16"/>
      <c r="PVM28" s="16"/>
      <c r="PVN28" s="16"/>
      <c r="PVO28" s="16"/>
      <c r="PVP28" s="16"/>
      <c r="PVQ28" s="16"/>
      <c r="PVR28" s="16"/>
      <c r="PVS28" s="16"/>
      <c r="PVT28" s="16"/>
      <c r="PVU28" s="16"/>
      <c r="PVV28" s="16"/>
      <c r="PVW28" s="16"/>
      <c r="PVX28" s="16"/>
      <c r="PVY28" s="16"/>
      <c r="PVZ28" s="16"/>
      <c r="PWA28" s="16"/>
      <c r="PWB28" s="16"/>
      <c r="PWC28" s="16"/>
      <c r="PWD28" s="16"/>
      <c r="PWE28" s="16"/>
      <c r="PWF28" s="16"/>
      <c r="PWG28" s="16"/>
      <c r="PWH28" s="16"/>
      <c r="PWI28" s="16"/>
      <c r="PWJ28" s="16"/>
      <c r="PWK28" s="16"/>
      <c r="PWL28" s="16"/>
      <c r="PWM28" s="16"/>
      <c r="PWN28" s="16"/>
      <c r="PWO28" s="16"/>
      <c r="PWP28" s="16"/>
      <c r="PWQ28" s="16"/>
      <c r="PWR28" s="16"/>
      <c r="PWS28" s="16"/>
      <c r="PWT28" s="16"/>
      <c r="PWU28" s="16"/>
      <c r="PWV28" s="16"/>
      <c r="PWW28" s="16"/>
      <c r="PWX28" s="16"/>
      <c r="PWY28" s="16"/>
      <c r="PWZ28" s="16"/>
      <c r="PXA28" s="16"/>
      <c r="PXB28" s="16"/>
      <c r="PXC28" s="16"/>
      <c r="PXD28" s="16"/>
      <c r="PXE28" s="16"/>
      <c r="PXF28" s="16"/>
      <c r="PXG28" s="16"/>
      <c r="PXH28" s="16"/>
      <c r="PXI28" s="16"/>
      <c r="PXJ28" s="16"/>
      <c r="PXK28" s="16"/>
      <c r="PXL28" s="16"/>
      <c r="PXM28" s="16"/>
      <c r="PXN28" s="16"/>
      <c r="PXO28" s="16"/>
      <c r="PXP28" s="16"/>
      <c r="PXQ28" s="16"/>
      <c r="PXR28" s="16"/>
      <c r="PXS28" s="16"/>
      <c r="PXT28" s="16"/>
      <c r="PXU28" s="16"/>
      <c r="PXV28" s="16"/>
      <c r="PXW28" s="16"/>
      <c r="PXX28" s="16"/>
      <c r="PXY28" s="16"/>
      <c r="PXZ28" s="16"/>
      <c r="PYA28" s="16"/>
      <c r="PYB28" s="16"/>
      <c r="PYC28" s="16"/>
      <c r="PYD28" s="16"/>
      <c r="PYE28" s="16"/>
      <c r="PYF28" s="16"/>
      <c r="PYG28" s="16"/>
      <c r="PYH28" s="16"/>
      <c r="PYI28" s="16"/>
      <c r="PYJ28" s="16"/>
      <c r="PYK28" s="16"/>
      <c r="PYL28" s="16"/>
      <c r="PYM28" s="16"/>
      <c r="PYN28" s="16"/>
      <c r="PYO28" s="16"/>
      <c r="PYP28" s="16"/>
      <c r="PYQ28" s="16"/>
      <c r="PYR28" s="16"/>
      <c r="PYS28" s="16"/>
      <c r="PYT28" s="16"/>
      <c r="PYU28" s="16"/>
      <c r="PYV28" s="16"/>
      <c r="PYW28" s="16"/>
      <c r="PYX28" s="16"/>
      <c r="PYY28" s="16"/>
      <c r="PYZ28" s="16"/>
      <c r="PZA28" s="16"/>
      <c r="PZB28" s="16"/>
      <c r="PZC28" s="16"/>
      <c r="PZD28" s="16"/>
      <c r="PZE28" s="16"/>
      <c r="PZF28" s="16"/>
      <c r="PZG28" s="16"/>
      <c r="PZH28" s="16"/>
      <c r="PZI28" s="16"/>
      <c r="PZJ28" s="16"/>
      <c r="PZK28" s="16"/>
      <c r="PZL28" s="16"/>
      <c r="PZM28" s="16"/>
      <c r="PZN28" s="16"/>
      <c r="PZO28" s="16"/>
      <c r="PZP28" s="16"/>
      <c r="PZQ28" s="16"/>
      <c r="PZR28" s="16"/>
      <c r="PZS28" s="16"/>
      <c r="PZT28" s="16"/>
      <c r="PZU28" s="16"/>
      <c r="PZV28" s="16"/>
      <c r="PZW28" s="16"/>
      <c r="PZX28" s="16"/>
      <c r="PZY28" s="16"/>
      <c r="PZZ28" s="16"/>
      <c r="QAA28" s="16"/>
      <c r="QAB28" s="16"/>
      <c r="QAC28" s="16"/>
      <c r="QAD28" s="16"/>
      <c r="QAE28" s="16"/>
      <c r="QAF28" s="16"/>
      <c r="QAG28" s="16"/>
      <c r="QAH28" s="16"/>
      <c r="QAI28" s="16"/>
      <c r="QAJ28" s="16"/>
      <c r="QAK28" s="16"/>
      <c r="QAL28" s="16"/>
      <c r="QAM28" s="16"/>
      <c r="QAN28" s="16"/>
      <c r="QAO28" s="16"/>
      <c r="QAP28" s="16"/>
      <c r="QAQ28" s="16"/>
      <c r="QAR28" s="16"/>
      <c r="QAS28" s="16"/>
      <c r="QAT28" s="16"/>
      <c r="QAU28" s="16"/>
      <c r="QAV28" s="16"/>
      <c r="QAW28" s="16"/>
      <c r="QAX28" s="16"/>
      <c r="QAY28" s="16"/>
      <c r="QAZ28" s="16"/>
      <c r="QBA28" s="16"/>
      <c r="QBB28" s="16"/>
      <c r="QBC28" s="16"/>
      <c r="QBD28" s="16"/>
      <c r="QBE28" s="16"/>
      <c r="QBF28" s="16"/>
      <c r="QBG28" s="16"/>
      <c r="QBH28" s="16"/>
      <c r="QBI28" s="16"/>
      <c r="QBJ28" s="16"/>
      <c r="QBK28" s="16"/>
      <c r="QBL28" s="16"/>
      <c r="QBM28" s="16"/>
      <c r="QBN28" s="16"/>
      <c r="QBO28" s="16"/>
      <c r="QBP28" s="16"/>
      <c r="QBQ28" s="16"/>
      <c r="QBR28" s="16"/>
      <c r="QBS28" s="16"/>
      <c r="QBT28" s="16"/>
      <c r="QBU28" s="16"/>
      <c r="QBV28" s="16"/>
      <c r="QBW28" s="16"/>
      <c r="QBX28" s="16"/>
      <c r="QBY28" s="16"/>
      <c r="QBZ28" s="16"/>
      <c r="QCA28" s="16"/>
      <c r="QCB28" s="16"/>
      <c r="QCC28" s="16"/>
      <c r="QCD28" s="16"/>
      <c r="QCE28" s="16"/>
      <c r="QCF28" s="16"/>
      <c r="QCG28" s="16"/>
      <c r="QCH28" s="16"/>
      <c r="QCI28" s="16"/>
      <c r="QCJ28" s="16"/>
      <c r="QCK28" s="16"/>
      <c r="QCL28" s="16"/>
      <c r="QCM28" s="16"/>
      <c r="QCN28" s="16"/>
      <c r="QCO28" s="16"/>
      <c r="QCP28" s="16"/>
      <c r="QCQ28" s="16"/>
      <c r="QCR28" s="16"/>
      <c r="QCS28" s="16"/>
      <c r="QCT28" s="16"/>
      <c r="QCU28" s="16"/>
      <c r="QCV28" s="16"/>
      <c r="QCW28" s="16"/>
      <c r="QCX28" s="16"/>
      <c r="QCY28" s="16"/>
      <c r="QCZ28" s="16"/>
      <c r="QDA28" s="16"/>
      <c r="QDB28" s="16"/>
      <c r="QDC28" s="16"/>
      <c r="QDD28" s="16"/>
      <c r="QDE28" s="16"/>
      <c r="QDF28" s="16"/>
      <c r="QDG28" s="16"/>
      <c r="QDH28" s="16"/>
      <c r="QDI28" s="16"/>
      <c r="QDJ28" s="16"/>
      <c r="QDK28" s="16"/>
      <c r="QDL28" s="16"/>
      <c r="QDM28" s="16"/>
      <c r="QDN28" s="16"/>
      <c r="QDO28" s="16"/>
      <c r="QDP28" s="16"/>
      <c r="QDQ28" s="16"/>
      <c r="QDR28" s="16"/>
      <c r="QDS28" s="16"/>
      <c r="QDT28" s="16"/>
      <c r="QDU28" s="16"/>
      <c r="QDV28" s="16"/>
      <c r="QDW28" s="16"/>
      <c r="QDX28" s="16"/>
      <c r="QDY28" s="16"/>
      <c r="QDZ28" s="16"/>
      <c r="QEA28" s="16"/>
      <c r="QEB28" s="16"/>
      <c r="QEC28" s="16"/>
      <c r="QED28" s="16"/>
      <c r="QEE28" s="16"/>
      <c r="QEF28" s="16"/>
      <c r="QEG28" s="16"/>
      <c r="QEH28" s="16"/>
      <c r="QEI28" s="16"/>
      <c r="QEJ28" s="16"/>
      <c r="QEK28" s="16"/>
      <c r="QEL28" s="16"/>
      <c r="QEM28" s="16"/>
      <c r="QEN28" s="16"/>
      <c r="QEO28" s="16"/>
      <c r="QEP28" s="16"/>
      <c r="QEQ28" s="16"/>
      <c r="QER28" s="16"/>
      <c r="QES28" s="16"/>
      <c r="QET28" s="16"/>
      <c r="QEU28" s="16"/>
      <c r="QEV28" s="16"/>
      <c r="QEW28" s="16"/>
      <c r="QEX28" s="16"/>
      <c r="QEY28" s="16"/>
      <c r="QEZ28" s="16"/>
      <c r="QFA28" s="16"/>
      <c r="QFB28" s="16"/>
      <c r="QFC28" s="16"/>
      <c r="QFD28" s="16"/>
      <c r="QFE28" s="16"/>
      <c r="QFF28" s="16"/>
      <c r="QFG28" s="16"/>
      <c r="QFH28" s="16"/>
      <c r="QFI28" s="16"/>
      <c r="QFJ28" s="16"/>
      <c r="QFK28" s="16"/>
      <c r="QFL28" s="16"/>
      <c r="QFM28" s="16"/>
      <c r="QFN28" s="16"/>
      <c r="QFO28" s="16"/>
      <c r="QFP28" s="16"/>
      <c r="QFQ28" s="16"/>
      <c r="QFR28" s="16"/>
      <c r="QFS28" s="16"/>
      <c r="QFT28" s="16"/>
      <c r="QFU28" s="16"/>
      <c r="QFV28" s="16"/>
      <c r="QFW28" s="16"/>
      <c r="QFX28" s="16"/>
      <c r="QFY28" s="16"/>
      <c r="QFZ28" s="16"/>
      <c r="QGA28" s="16"/>
      <c r="QGB28" s="16"/>
      <c r="QGC28" s="16"/>
      <c r="QGD28" s="16"/>
      <c r="QGE28" s="16"/>
      <c r="QGF28" s="16"/>
      <c r="QGG28" s="16"/>
      <c r="QGH28" s="16"/>
      <c r="QGI28" s="16"/>
      <c r="QGJ28" s="16"/>
      <c r="QGK28" s="16"/>
      <c r="QGL28" s="16"/>
      <c r="QGM28" s="16"/>
      <c r="QGN28" s="16"/>
      <c r="QGO28" s="16"/>
      <c r="QGP28" s="16"/>
      <c r="QGQ28" s="16"/>
      <c r="QGR28" s="16"/>
      <c r="QGS28" s="16"/>
      <c r="QGT28" s="16"/>
      <c r="QGU28" s="16"/>
      <c r="QGV28" s="16"/>
      <c r="QGW28" s="16"/>
      <c r="QGX28" s="16"/>
      <c r="QGY28" s="16"/>
      <c r="QGZ28" s="16"/>
      <c r="QHA28" s="16"/>
      <c r="QHB28" s="16"/>
      <c r="QHC28" s="16"/>
      <c r="QHD28" s="16"/>
      <c r="QHE28" s="16"/>
      <c r="QHF28" s="16"/>
      <c r="QHG28" s="16"/>
      <c r="QHH28" s="16"/>
      <c r="QHI28" s="16"/>
      <c r="QHJ28" s="16"/>
      <c r="QHK28" s="16"/>
      <c r="QHL28" s="16"/>
      <c r="QHM28" s="16"/>
      <c r="QHN28" s="16"/>
      <c r="QHO28" s="16"/>
      <c r="QHP28" s="16"/>
      <c r="QHQ28" s="16"/>
      <c r="QHR28" s="16"/>
      <c r="QHS28" s="16"/>
      <c r="QHT28" s="16"/>
      <c r="QHU28" s="16"/>
      <c r="QHV28" s="16"/>
      <c r="QHW28" s="16"/>
      <c r="QHX28" s="16"/>
      <c r="QHY28" s="16"/>
      <c r="QHZ28" s="16"/>
      <c r="QIA28" s="16"/>
      <c r="QIB28" s="16"/>
      <c r="QIC28" s="16"/>
      <c r="QID28" s="16"/>
      <c r="QIE28" s="16"/>
      <c r="QIF28" s="16"/>
      <c r="QIG28" s="16"/>
      <c r="QIH28" s="16"/>
      <c r="QII28" s="16"/>
      <c r="QIJ28" s="16"/>
      <c r="QIK28" s="16"/>
      <c r="QIL28" s="16"/>
      <c r="QIM28" s="16"/>
      <c r="QIN28" s="16"/>
      <c r="QIO28" s="16"/>
      <c r="QIP28" s="16"/>
      <c r="QIQ28" s="16"/>
      <c r="QIR28" s="16"/>
      <c r="QIS28" s="16"/>
      <c r="QIT28" s="16"/>
      <c r="QIU28" s="16"/>
      <c r="QIV28" s="16"/>
      <c r="QIW28" s="16"/>
      <c r="QIX28" s="16"/>
      <c r="QIY28" s="16"/>
      <c r="QIZ28" s="16"/>
      <c r="QJA28" s="16"/>
      <c r="QJB28" s="16"/>
      <c r="QJC28" s="16"/>
      <c r="QJD28" s="16"/>
      <c r="QJE28" s="16"/>
      <c r="QJF28" s="16"/>
      <c r="QJG28" s="16"/>
      <c r="QJH28" s="16"/>
      <c r="QJI28" s="16"/>
      <c r="QJJ28" s="16"/>
      <c r="QJK28" s="16"/>
      <c r="QJL28" s="16"/>
      <c r="QJM28" s="16"/>
      <c r="QJN28" s="16"/>
      <c r="QJO28" s="16"/>
      <c r="QJP28" s="16"/>
      <c r="QJQ28" s="16"/>
      <c r="QJR28" s="16"/>
      <c r="QJS28" s="16"/>
      <c r="QJT28" s="16"/>
      <c r="QJU28" s="16"/>
      <c r="QJV28" s="16"/>
      <c r="QJW28" s="16"/>
      <c r="QJX28" s="16"/>
      <c r="QJY28" s="16"/>
      <c r="QJZ28" s="16"/>
      <c r="QKA28" s="16"/>
      <c r="QKB28" s="16"/>
      <c r="QKC28" s="16"/>
      <c r="QKD28" s="16"/>
      <c r="QKE28" s="16"/>
      <c r="QKF28" s="16"/>
      <c r="QKG28" s="16"/>
      <c r="QKH28" s="16"/>
      <c r="QKI28" s="16"/>
      <c r="QKJ28" s="16"/>
      <c r="QKK28" s="16"/>
      <c r="QKL28" s="16"/>
      <c r="QKM28" s="16"/>
      <c r="QKN28" s="16"/>
      <c r="QKO28" s="16"/>
      <c r="QKP28" s="16"/>
      <c r="QKQ28" s="16"/>
      <c r="QKR28" s="16"/>
      <c r="QKS28" s="16"/>
      <c r="QKT28" s="16"/>
      <c r="QKU28" s="16"/>
      <c r="QKV28" s="16"/>
      <c r="QKW28" s="16"/>
      <c r="QKX28" s="16"/>
      <c r="QKY28" s="16"/>
      <c r="QKZ28" s="16"/>
      <c r="QLA28" s="16"/>
      <c r="QLB28" s="16"/>
      <c r="QLC28" s="16"/>
      <c r="QLD28" s="16"/>
      <c r="QLE28" s="16"/>
      <c r="QLF28" s="16"/>
      <c r="QLG28" s="16"/>
      <c r="QLH28" s="16"/>
      <c r="QLI28" s="16"/>
      <c r="QLJ28" s="16"/>
      <c r="QLK28" s="16"/>
      <c r="QLL28" s="16"/>
      <c r="QLM28" s="16"/>
      <c r="QLN28" s="16"/>
      <c r="QLO28" s="16"/>
      <c r="QLP28" s="16"/>
      <c r="QLQ28" s="16"/>
      <c r="QLR28" s="16"/>
      <c r="QLS28" s="16"/>
      <c r="QLT28" s="16"/>
      <c r="QLU28" s="16"/>
      <c r="QLV28" s="16"/>
      <c r="QLW28" s="16"/>
      <c r="QLX28" s="16"/>
      <c r="QLY28" s="16"/>
      <c r="QLZ28" s="16"/>
      <c r="QMA28" s="16"/>
      <c r="QMB28" s="16"/>
      <c r="QMC28" s="16"/>
      <c r="QMD28" s="16"/>
      <c r="QME28" s="16"/>
      <c r="QMF28" s="16"/>
      <c r="QMG28" s="16"/>
      <c r="QMH28" s="16"/>
      <c r="QMI28" s="16"/>
      <c r="QMJ28" s="16"/>
      <c r="QMK28" s="16"/>
      <c r="QML28" s="16"/>
      <c r="QMM28" s="16"/>
      <c r="QMN28" s="16"/>
      <c r="QMO28" s="16"/>
      <c r="QMP28" s="16"/>
      <c r="QMQ28" s="16"/>
      <c r="QMR28" s="16"/>
      <c r="QMS28" s="16"/>
      <c r="QMT28" s="16"/>
      <c r="QMU28" s="16"/>
      <c r="QMV28" s="16"/>
      <c r="QMW28" s="16"/>
      <c r="QMX28" s="16"/>
      <c r="QMY28" s="16"/>
      <c r="QMZ28" s="16"/>
      <c r="QNA28" s="16"/>
      <c r="QNB28" s="16"/>
      <c r="QNC28" s="16"/>
      <c r="QND28" s="16"/>
      <c r="QNE28" s="16"/>
      <c r="QNF28" s="16"/>
      <c r="QNG28" s="16"/>
      <c r="QNH28" s="16"/>
      <c r="QNI28" s="16"/>
      <c r="QNJ28" s="16"/>
      <c r="QNK28" s="16"/>
      <c r="QNL28" s="16"/>
      <c r="QNM28" s="16"/>
      <c r="QNN28" s="16"/>
      <c r="QNO28" s="16"/>
      <c r="QNP28" s="16"/>
      <c r="QNQ28" s="16"/>
      <c r="QNR28" s="16"/>
      <c r="QNS28" s="16"/>
      <c r="QNT28" s="16"/>
      <c r="QNU28" s="16"/>
      <c r="QNV28" s="16"/>
      <c r="QNW28" s="16"/>
      <c r="QNX28" s="16"/>
      <c r="QNY28" s="16"/>
      <c r="QNZ28" s="16"/>
      <c r="QOA28" s="16"/>
      <c r="QOB28" s="16"/>
      <c r="QOC28" s="16"/>
      <c r="QOD28" s="16"/>
      <c r="QOE28" s="16"/>
      <c r="QOF28" s="16"/>
      <c r="QOG28" s="16"/>
      <c r="QOH28" s="16"/>
      <c r="QOI28" s="16"/>
      <c r="QOJ28" s="16"/>
      <c r="QOK28" s="16"/>
      <c r="QOL28" s="16"/>
      <c r="QOM28" s="16"/>
      <c r="QON28" s="16"/>
      <c r="QOO28" s="16"/>
      <c r="QOP28" s="16"/>
      <c r="QOQ28" s="16"/>
      <c r="QOR28" s="16"/>
      <c r="QOS28" s="16"/>
      <c r="QOT28" s="16"/>
      <c r="QOU28" s="16"/>
      <c r="QOV28" s="16"/>
      <c r="QOW28" s="16"/>
      <c r="QOX28" s="16"/>
      <c r="QOY28" s="16"/>
      <c r="QOZ28" s="16"/>
      <c r="QPA28" s="16"/>
      <c r="QPB28" s="16"/>
      <c r="QPC28" s="16"/>
      <c r="QPD28" s="16"/>
      <c r="QPE28" s="16"/>
      <c r="QPF28" s="16"/>
      <c r="QPG28" s="16"/>
      <c r="QPH28" s="16"/>
      <c r="QPI28" s="16"/>
      <c r="QPJ28" s="16"/>
      <c r="QPK28" s="16"/>
      <c r="QPL28" s="16"/>
      <c r="QPM28" s="16"/>
      <c r="QPN28" s="16"/>
      <c r="QPO28" s="16"/>
      <c r="QPP28" s="16"/>
      <c r="QPQ28" s="16"/>
      <c r="QPR28" s="16"/>
      <c r="QPS28" s="16"/>
      <c r="QPT28" s="16"/>
      <c r="QPU28" s="16"/>
      <c r="QPV28" s="16"/>
      <c r="QPW28" s="16"/>
      <c r="QPX28" s="16"/>
      <c r="QPY28" s="16"/>
      <c r="QPZ28" s="16"/>
      <c r="QQA28" s="16"/>
      <c r="QQB28" s="16"/>
      <c r="QQC28" s="16"/>
      <c r="QQD28" s="16"/>
      <c r="QQE28" s="16"/>
      <c r="QQF28" s="16"/>
      <c r="QQG28" s="16"/>
      <c r="QQH28" s="16"/>
      <c r="QQI28" s="16"/>
      <c r="QQJ28" s="16"/>
      <c r="QQK28" s="16"/>
      <c r="QQL28" s="16"/>
      <c r="QQM28" s="16"/>
      <c r="QQN28" s="16"/>
      <c r="QQO28" s="16"/>
      <c r="QQP28" s="16"/>
      <c r="QQQ28" s="16"/>
      <c r="QQR28" s="16"/>
      <c r="QQS28" s="16"/>
      <c r="QQT28" s="16"/>
      <c r="QQU28" s="16"/>
      <c r="QQV28" s="16"/>
      <c r="QQW28" s="16"/>
      <c r="QQX28" s="16"/>
      <c r="QQY28" s="16"/>
      <c r="QQZ28" s="16"/>
      <c r="QRA28" s="16"/>
      <c r="QRB28" s="16"/>
      <c r="QRC28" s="16"/>
      <c r="QRD28" s="16"/>
      <c r="QRE28" s="16"/>
      <c r="QRF28" s="16"/>
      <c r="QRG28" s="16"/>
      <c r="QRH28" s="16"/>
      <c r="QRI28" s="16"/>
      <c r="QRJ28" s="16"/>
      <c r="QRK28" s="16"/>
      <c r="QRL28" s="16"/>
      <c r="QRM28" s="16"/>
      <c r="QRN28" s="16"/>
      <c r="QRO28" s="16"/>
      <c r="QRP28" s="16"/>
      <c r="QRQ28" s="16"/>
      <c r="QRR28" s="16"/>
      <c r="QRS28" s="16"/>
      <c r="QRT28" s="16"/>
      <c r="QRU28" s="16"/>
      <c r="QRV28" s="16"/>
      <c r="QRW28" s="16"/>
      <c r="QRX28" s="16"/>
      <c r="QRY28" s="16"/>
      <c r="QRZ28" s="16"/>
      <c r="QSA28" s="16"/>
      <c r="QSB28" s="16"/>
      <c r="QSC28" s="16"/>
      <c r="QSD28" s="16"/>
      <c r="QSE28" s="16"/>
      <c r="QSF28" s="16"/>
      <c r="QSG28" s="16"/>
      <c r="QSH28" s="16"/>
      <c r="QSI28" s="16"/>
      <c r="QSJ28" s="16"/>
      <c r="QSK28" s="16"/>
      <c r="QSL28" s="16"/>
      <c r="QSM28" s="16"/>
      <c r="QSN28" s="16"/>
      <c r="QSO28" s="16"/>
      <c r="QSP28" s="16"/>
      <c r="QSQ28" s="16"/>
      <c r="QSR28" s="16"/>
      <c r="QSS28" s="16"/>
      <c r="QST28" s="16"/>
      <c r="QSU28" s="16"/>
      <c r="QSV28" s="16"/>
      <c r="QSW28" s="16"/>
      <c r="QSX28" s="16"/>
      <c r="QSY28" s="16"/>
      <c r="QSZ28" s="16"/>
      <c r="QTA28" s="16"/>
      <c r="QTB28" s="16"/>
      <c r="QTC28" s="16"/>
      <c r="QTD28" s="16"/>
      <c r="QTE28" s="16"/>
      <c r="QTF28" s="16"/>
      <c r="QTG28" s="16"/>
      <c r="QTH28" s="16"/>
      <c r="QTI28" s="16"/>
      <c r="QTJ28" s="16"/>
      <c r="QTK28" s="16"/>
      <c r="QTL28" s="16"/>
      <c r="QTM28" s="16"/>
      <c r="QTN28" s="16"/>
      <c r="QTO28" s="16"/>
      <c r="QTP28" s="16"/>
      <c r="QTQ28" s="16"/>
      <c r="QTR28" s="16"/>
      <c r="QTS28" s="16"/>
      <c r="QTT28" s="16"/>
      <c r="QTU28" s="16"/>
      <c r="QTV28" s="16"/>
      <c r="QTW28" s="16"/>
      <c r="QTX28" s="16"/>
      <c r="QTY28" s="16"/>
      <c r="QTZ28" s="16"/>
      <c r="QUA28" s="16"/>
      <c r="QUB28" s="16"/>
      <c r="QUC28" s="16"/>
      <c r="QUD28" s="16"/>
      <c r="QUE28" s="16"/>
      <c r="QUF28" s="16"/>
      <c r="QUG28" s="16"/>
      <c r="QUH28" s="16"/>
      <c r="QUI28" s="16"/>
      <c r="QUJ28" s="16"/>
      <c r="QUK28" s="16"/>
      <c r="QUL28" s="16"/>
      <c r="QUM28" s="16"/>
      <c r="QUN28" s="16"/>
      <c r="QUO28" s="16"/>
      <c r="QUP28" s="16"/>
      <c r="QUQ28" s="16"/>
      <c r="QUR28" s="16"/>
      <c r="QUS28" s="16"/>
      <c r="QUT28" s="16"/>
      <c r="QUU28" s="16"/>
      <c r="QUV28" s="16"/>
      <c r="QUW28" s="16"/>
      <c r="QUX28" s="16"/>
      <c r="QUY28" s="16"/>
      <c r="QUZ28" s="16"/>
      <c r="QVA28" s="16"/>
      <c r="QVB28" s="16"/>
      <c r="QVC28" s="16"/>
      <c r="QVD28" s="16"/>
      <c r="QVE28" s="16"/>
      <c r="QVF28" s="16"/>
      <c r="QVG28" s="16"/>
      <c r="QVH28" s="16"/>
      <c r="QVI28" s="16"/>
      <c r="QVJ28" s="16"/>
      <c r="QVK28" s="16"/>
      <c r="QVL28" s="16"/>
      <c r="QVM28" s="16"/>
      <c r="QVN28" s="16"/>
      <c r="QVO28" s="16"/>
      <c r="QVP28" s="16"/>
      <c r="QVQ28" s="16"/>
      <c r="QVR28" s="16"/>
      <c r="QVS28" s="16"/>
      <c r="QVT28" s="16"/>
      <c r="QVU28" s="16"/>
      <c r="QVV28" s="16"/>
      <c r="QVW28" s="16"/>
      <c r="QVX28" s="16"/>
      <c r="QVY28" s="16"/>
      <c r="QVZ28" s="16"/>
      <c r="QWA28" s="16"/>
      <c r="QWB28" s="16"/>
      <c r="QWC28" s="16"/>
      <c r="QWD28" s="16"/>
      <c r="QWE28" s="16"/>
      <c r="QWF28" s="16"/>
      <c r="QWG28" s="16"/>
      <c r="QWH28" s="16"/>
      <c r="QWI28" s="16"/>
      <c r="QWJ28" s="16"/>
      <c r="QWK28" s="16"/>
      <c r="QWL28" s="16"/>
      <c r="QWM28" s="16"/>
      <c r="QWN28" s="16"/>
      <c r="QWO28" s="16"/>
      <c r="QWP28" s="16"/>
      <c r="QWQ28" s="16"/>
      <c r="QWR28" s="16"/>
      <c r="QWS28" s="16"/>
      <c r="QWT28" s="16"/>
      <c r="QWU28" s="16"/>
      <c r="QWV28" s="16"/>
      <c r="QWW28" s="16"/>
      <c r="QWX28" s="16"/>
      <c r="QWY28" s="16"/>
      <c r="QWZ28" s="16"/>
      <c r="QXA28" s="16"/>
      <c r="QXB28" s="16"/>
      <c r="QXC28" s="16"/>
      <c r="QXD28" s="16"/>
      <c r="QXE28" s="16"/>
      <c r="QXF28" s="16"/>
      <c r="QXG28" s="16"/>
      <c r="QXH28" s="16"/>
      <c r="QXI28" s="16"/>
      <c r="QXJ28" s="16"/>
      <c r="QXK28" s="16"/>
      <c r="QXL28" s="16"/>
      <c r="QXM28" s="16"/>
      <c r="QXN28" s="16"/>
      <c r="QXO28" s="16"/>
      <c r="QXP28" s="16"/>
      <c r="QXQ28" s="16"/>
      <c r="QXR28" s="16"/>
      <c r="QXS28" s="16"/>
      <c r="QXT28" s="16"/>
      <c r="QXU28" s="16"/>
      <c r="QXV28" s="16"/>
      <c r="QXW28" s="16"/>
      <c r="QXX28" s="16"/>
      <c r="QXY28" s="16"/>
      <c r="QXZ28" s="16"/>
      <c r="QYA28" s="16"/>
      <c r="QYB28" s="16"/>
      <c r="QYC28" s="16"/>
      <c r="QYD28" s="16"/>
      <c r="QYE28" s="16"/>
      <c r="QYF28" s="16"/>
      <c r="QYG28" s="16"/>
      <c r="QYH28" s="16"/>
      <c r="QYI28" s="16"/>
      <c r="QYJ28" s="16"/>
      <c r="QYK28" s="16"/>
      <c r="QYL28" s="16"/>
      <c r="QYM28" s="16"/>
      <c r="QYN28" s="16"/>
      <c r="QYO28" s="16"/>
      <c r="QYP28" s="16"/>
      <c r="QYQ28" s="16"/>
      <c r="QYR28" s="16"/>
      <c r="QYS28" s="16"/>
      <c r="QYT28" s="16"/>
      <c r="QYU28" s="16"/>
      <c r="QYV28" s="16"/>
      <c r="QYW28" s="16"/>
      <c r="QYX28" s="16"/>
      <c r="QYY28" s="16"/>
      <c r="QYZ28" s="16"/>
      <c r="QZA28" s="16"/>
      <c r="QZB28" s="16"/>
      <c r="QZC28" s="16"/>
      <c r="QZD28" s="16"/>
      <c r="QZE28" s="16"/>
      <c r="QZF28" s="16"/>
      <c r="QZG28" s="16"/>
      <c r="QZH28" s="16"/>
      <c r="QZI28" s="16"/>
      <c r="QZJ28" s="16"/>
      <c r="QZK28" s="16"/>
      <c r="QZL28" s="16"/>
      <c r="QZM28" s="16"/>
      <c r="QZN28" s="16"/>
      <c r="QZO28" s="16"/>
      <c r="QZP28" s="16"/>
      <c r="QZQ28" s="16"/>
      <c r="QZR28" s="16"/>
      <c r="QZS28" s="16"/>
      <c r="QZT28" s="16"/>
      <c r="QZU28" s="16"/>
      <c r="QZV28" s="16"/>
      <c r="QZW28" s="16"/>
      <c r="QZX28" s="16"/>
      <c r="QZY28" s="16"/>
      <c r="QZZ28" s="16"/>
      <c r="RAA28" s="16"/>
      <c r="RAB28" s="16"/>
      <c r="RAC28" s="16"/>
      <c r="RAD28" s="16"/>
      <c r="RAE28" s="16"/>
      <c r="RAF28" s="16"/>
      <c r="RAG28" s="16"/>
      <c r="RAH28" s="16"/>
      <c r="RAI28" s="16"/>
      <c r="RAJ28" s="16"/>
      <c r="RAK28" s="16"/>
      <c r="RAL28" s="16"/>
      <c r="RAM28" s="16"/>
      <c r="RAN28" s="16"/>
      <c r="RAO28" s="16"/>
      <c r="RAP28" s="16"/>
      <c r="RAQ28" s="16"/>
      <c r="RAR28" s="16"/>
      <c r="RAS28" s="16"/>
      <c r="RAT28" s="16"/>
      <c r="RAU28" s="16"/>
      <c r="RAV28" s="16"/>
      <c r="RAW28" s="16"/>
      <c r="RAX28" s="16"/>
      <c r="RAY28" s="16"/>
      <c r="RAZ28" s="16"/>
      <c r="RBA28" s="16"/>
      <c r="RBB28" s="16"/>
      <c r="RBC28" s="16"/>
      <c r="RBD28" s="16"/>
      <c r="RBE28" s="16"/>
      <c r="RBF28" s="16"/>
      <c r="RBG28" s="16"/>
      <c r="RBH28" s="16"/>
      <c r="RBI28" s="16"/>
      <c r="RBJ28" s="16"/>
      <c r="RBK28" s="16"/>
      <c r="RBL28" s="16"/>
      <c r="RBM28" s="16"/>
      <c r="RBN28" s="16"/>
      <c r="RBO28" s="16"/>
      <c r="RBP28" s="16"/>
      <c r="RBQ28" s="16"/>
      <c r="RBR28" s="16"/>
      <c r="RBS28" s="16"/>
      <c r="RBT28" s="16"/>
      <c r="RBU28" s="16"/>
      <c r="RBV28" s="16"/>
      <c r="RBW28" s="16"/>
      <c r="RBX28" s="16"/>
      <c r="RBY28" s="16"/>
      <c r="RBZ28" s="16"/>
      <c r="RCA28" s="16"/>
      <c r="RCB28" s="16"/>
      <c r="RCC28" s="16"/>
      <c r="RCD28" s="16"/>
      <c r="RCE28" s="16"/>
      <c r="RCF28" s="16"/>
      <c r="RCG28" s="16"/>
      <c r="RCH28" s="16"/>
      <c r="RCI28" s="16"/>
      <c r="RCJ28" s="16"/>
      <c r="RCK28" s="16"/>
      <c r="RCL28" s="16"/>
      <c r="RCM28" s="16"/>
      <c r="RCN28" s="16"/>
      <c r="RCO28" s="16"/>
      <c r="RCP28" s="16"/>
      <c r="RCQ28" s="16"/>
      <c r="RCR28" s="16"/>
      <c r="RCS28" s="16"/>
      <c r="RCT28" s="16"/>
      <c r="RCU28" s="16"/>
      <c r="RCV28" s="16"/>
      <c r="RCW28" s="16"/>
      <c r="RCX28" s="16"/>
      <c r="RCY28" s="16"/>
      <c r="RCZ28" s="16"/>
      <c r="RDA28" s="16"/>
      <c r="RDB28" s="16"/>
      <c r="RDC28" s="16"/>
      <c r="RDD28" s="16"/>
      <c r="RDE28" s="16"/>
      <c r="RDF28" s="16"/>
      <c r="RDG28" s="16"/>
      <c r="RDH28" s="16"/>
      <c r="RDI28" s="16"/>
      <c r="RDJ28" s="16"/>
      <c r="RDK28" s="16"/>
      <c r="RDL28" s="16"/>
      <c r="RDM28" s="16"/>
      <c r="RDN28" s="16"/>
      <c r="RDO28" s="16"/>
      <c r="RDP28" s="16"/>
      <c r="RDQ28" s="16"/>
      <c r="RDR28" s="16"/>
      <c r="RDS28" s="16"/>
      <c r="RDT28" s="16"/>
      <c r="RDU28" s="16"/>
      <c r="RDV28" s="16"/>
      <c r="RDW28" s="16"/>
      <c r="RDX28" s="16"/>
      <c r="RDY28" s="16"/>
      <c r="RDZ28" s="16"/>
      <c r="REA28" s="16"/>
      <c r="REB28" s="16"/>
      <c r="REC28" s="16"/>
      <c r="RED28" s="16"/>
      <c r="REE28" s="16"/>
      <c r="REF28" s="16"/>
      <c r="REG28" s="16"/>
      <c r="REH28" s="16"/>
      <c r="REI28" s="16"/>
      <c r="REJ28" s="16"/>
      <c r="REK28" s="16"/>
      <c r="REL28" s="16"/>
      <c r="REM28" s="16"/>
      <c r="REN28" s="16"/>
      <c r="REO28" s="16"/>
      <c r="REP28" s="16"/>
      <c r="REQ28" s="16"/>
      <c r="RER28" s="16"/>
      <c r="RES28" s="16"/>
      <c r="RET28" s="16"/>
      <c r="REU28" s="16"/>
      <c r="REV28" s="16"/>
      <c r="REW28" s="16"/>
      <c r="REX28" s="16"/>
      <c r="REY28" s="16"/>
      <c r="REZ28" s="16"/>
      <c r="RFA28" s="16"/>
      <c r="RFB28" s="16"/>
      <c r="RFC28" s="16"/>
      <c r="RFD28" s="16"/>
      <c r="RFE28" s="16"/>
      <c r="RFF28" s="16"/>
      <c r="RFG28" s="16"/>
      <c r="RFH28" s="16"/>
      <c r="RFI28" s="16"/>
      <c r="RFJ28" s="16"/>
      <c r="RFK28" s="16"/>
      <c r="RFL28" s="16"/>
      <c r="RFM28" s="16"/>
      <c r="RFN28" s="16"/>
      <c r="RFO28" s="16"/>
      <c r="RFP28" s="16"/>
      <c r="RFQ28" s="16"/>
      <c r="RFR28" s="16"/>
      <c r="RFS28" s="16"/>
      <c r="RFT28" s="16"/>
      <c r="RFU28" s="16"/>
      <c r="RFV28" s="16"/>
      <c r="RFW28" s="16"/>
      <c r="RFX28" s="16"/>
      <c r="RFY28" s="16"/>
      <c r="RFZ28" s="16"/>
      <c r="RGA28" s="16"/>
      <c r="RGB28" s="16"/>
      <c r="RGC28" s="16"/>
      <c r="RGD28" s="16"/>
      <c r="RGE28" s="16"/>
      <c r="RGF28" s="16"/>
      <c r="RGG28" s="16"/>
      <c r="RGH28" s="16"/>
      <c r="RGI28" s="16"/>
      <c r="RGJ28" s="16"/>
      <c r="RGK28" s="16"/>
      <c r="RGL28" s="16"/>
      <c r="RGM28" s="16"/>
      <c r="RGN28" s="16"/>
      <c r="RGO28" s="16"/>
      <c r="RGP28" s="16"/>
      <c r="RGQ28" s="16"/>
      <c r="RGR28" s="16"/>
      <c r="RGS28" s="16"/>
      <c r="RGT28" s="16"/>
      <c r="RGU28" s="16"/>
      <c r="RGV28" s="16"/>
      <c r="RGW28" s="16"/>
      <c r="RGX28" s="16"/>
      <c r="RGY28" s="16"/>
      <c r="RGZ28" s="16"/>
      <c r="RHA28" s="16"/>
      <c r="RHB28" s="16"/>
      <c r="RHC28" s="16"/>
      <c r="RHD28" s="16"/>
      <c r="RHE28" s="16"/>
      <c r="RHF28" s="16"/>
      <c r="RHG28" s="16"/>
      <c r="RHH28" s="16"/>
      <c r="RHI28" s="16"/>
      <c r="RHJ28" s="16"/>
      <c r="RHK28" s="16"/>
      <c r="RHL28" s="16"/>
      <c r="RHM28" s="16"/>
      <c r="RHN28" s="16"/>
      <c r="RHO28" s="16"/>
      <c r="RHP28" s="16"/>
      <c r="RHQ28" s="16"/>
      <c r="RHR28" s="16"/>
      <c r="RHS28" s="16"/>
      <c r="RHT28" s="16"/>
      <c r="RHU28" s="16"/>
      <c r="RHV28" s="16"/>
      <c r="RHW28" s="16"/>
      <c r="RHX28" s="16"/>
      <c r="RHY28" s="16"/>
      <c r="RHZ28" s="16"/>
      <c r="RIA28" s="16"/>
      <c r="RIB28" s="16"/>
      <c r="RIC28" s="16"/>
      <c r="RID28" s="16"/>
      <c r="RIE28" s="16"/>
      <c r="RIF28" s="16"/>
      <c r="RIG28" s="16"/>
      <c r="RIH28" s="16"/>
      <c r="RII28" s="16"/>
      <c r="RIJ28" s="16"/>
      <c r="RIK28" s="16"/>
      <c r="RIL28" s="16"/>
      <c r="RIM28" s="16"/>
      <c r="RIN28" s="16"/>
      <c r="RIO28" s="16"/>
      <c r="RIP28" s="16"/>
      <c r="RIQ28" s="16"/>
      <c r="RIR28" s="16"/>
      <c r="RIS28" s="16"/>
      <c r="RIT28" s="16"/>
      <c r="RIU28" s="16"/>
      <c r="RIV28" s="16"/>
      <c r="RIW28" s="16"/>
      <c r="RIX28" s="16"/>
      <c r="RIY28" s="16"/>
      <c r="RIZ28" s="16"/>
      <c r="RJA28" s="16"/>
      <c r="RJB28" s="16"/>
      <c r="RJC28" s="16"/>
      <c r="RJD28" s="16"/>
      <c r="RJE28" s="16"/>
      <c r="RJF28" s="16"/>
      <c r="RJG28" s="16"/>
      <c r="RJH28" s="16"/>
      <c r="RJI28" s="16"/>
      <c r="RJJ28" s="16"/>
      <c r="RJK28" s="16"/>
      <c r="RJL28" s="16"/>
      <c r="RJM28" s="16"/>
      <c r="RJN28" s="16"/>
      <c r="RJO28" s="16"/>
      <c r="RJP28" s="16"/>
      <c r="RJQ28" s="16"/>
      <c r="RJR28" s="16"/>
      <c r="RJS28" s="16"/>
      <c r="RJT28" s="16"/>
      <c r="RJU28" s="16"/>
      <c r="RJV28" s="16"/>
      <c r="RJW28" s="16"/>
      <c r="RJX28" s="16"/>
      <c r="RJY28" s="16"/>
      <c r="RJZ28" s="16"/>
      <c r="RKA28" s="16"/>
      <c r="RKB28" s="16"/>
      <c r="RKC28" s="16"/>
      <c r="RKD28" s="16"/>
      <c r="RKE28" s="16"/>
      <c r="RKF28" s="16"/>
      <c r="RKG28" s="16"/>
      <c r="RKH28" s="16"/>
      <c r="RKI28" s="16"/>
      <c r="RKJ28" s="16"/>
      <c r="RKK28" s="16"/>
      <c r="RKL28" s="16"/>
      <c r="RKM28" s="16"/>
      <c r="RKN28" s="16"/>
      <c r="RKO28" s="16"/>
      <c r="RKP28" s="16"/>
      <c r="RKQ28" s="16"/>
      <c r="RKR28" s="16"/>
      <c r="RKS28" s="16"/>
      <c r="RKT28" s="16"/>
      <c r="RKU28" s="16"/>
      <c r="RKV28" s="16"/>
      <c r="RKW28" s="16"/>
      <c r="RKX28" s="16"/>
      <c r="RKY28" s="16"/>
      <c r="RKZ28" s="16"/>
      <c r="RLA28" s="16"/>
      <c r="RLB28" s="16"/>
      <c r="RLC28" s="16"/>
      <c r="RLD28" s="16"/>
      <c r="RLE28" s="16"/>
      <c r="RLF28" s="16"/>
      <c r="RLG28" s="16"/>
      <c r="RLH28" s="16"/>
      <c r="RLI28" s="16"/>
      <c r="RLJ28" s="16"/>
      <c r="RLK28" s="16"/>
      <c r="RLL28" s="16"/>
      <c r="RLM28" s="16"/>
      <c r="RLN28" s="16"/>
      <c r="RLO28" s="16"/>
      <c r="RLP28" s="16"/>
      <c r="RLQ28" s="16"/>
      <c r="RLR28" s="16"/>
      <c r="RLS28" s="16"/>
      <c r="RLT28" s="16"/>
      <c r="RLU28" s="16"/>
      <c r="RLV28" s="16"/>
      <c r="RLW28" s="16"/>
      <c r="RLX28" s="16"/>
      <c r="RLY28" s="16"/>
      <c r="RLZ28" s="16"/>
      <c r="RMA28" s="16"/>
      <c r="RMB28" s="16"/>
      <c r="RMC28" s="16"/>
      <c r="RMD28" s="16"/>
      <c r="RME28" s="16"/>
      <c r="RMF28" s="16"/>
      <c r="RMG28" s="16"/>
      <c r="RMH28" s="16"/>
      <c r="RMI28" s="16"/>
      <c r="RMJ28" s="16"/>
      <c r="RMK28" s="16"/>
      <c r="RML28" s="16"/>
      <c r="RMM28" s="16"/>
      <c r="RMN28" s="16"/>
      <c r="RMO28" s="16"/>
      <c r="RMP28" s="16"/>
      <c r="RMQ28" s="16"/>
      <c r="RMR28" s="16"/>
      <c r="RMS28" s="16"/>
      <c r="RMT28" s="16"/>
      <c r="RMU28" s="16"/>
      <c r="RMV28" s="16"/>
      <c r="RMW28" s="16"/>
      <c r="RMX28" s="16"/>
      <c r="RMY28" s="16"/>
      <c r="RMZ28" s="16"/>
      <c r="RNA28" s="16"/>
      <c r="RNB28" s="16"/>
      <c r="RNC28" s="16"/>
      <c r="RND28" s="16"/>
      <c r="RNE28" s="16"/>
      <c r="RNF28" s="16"/>
      <c r="RNG28" s="16"/>
      <c r="RNH28" s="16"/>
      <c r="RNI28" s="16"/>
      <c r="RNJ28" s="16"/>
      <c r="RNK28" s="16"/>
      <c r="RNL28" s="16"/>
      <c r="RNM28" s="16"/>
      <c r="RNN28" s="16"/>
      <c r="RNO28" s="16"/>
      <c r="RNP28" s="16"/>
      <c r="RNQ28" s="16"/>
      <c r="RNR28" s="16"/>
      <c r="RNS28" s="16"/>
      <c r="RNT28" s="16"/>
      <c r="RNU28" s="16"/>
      <c r="RNV28" s="16"/>
      <c r="RNW28" s="16"/>
      <c r="RNX28" s="16"/>
      <c r="RNY28" s="16"/>
      <c r="RNZ28" s="16"/>
      <c r="ROA28" s="16"/>
      <c r="ROB28" s="16"/>
      <c r="ROC28" s="16"/>
      <c r="ROD28" s="16"/>
      <c r="ROE28" s="16"/>
      <c r="ROF28" s="16"/>
      <c r="ROG28" s="16"/>
      <c r="ROH28" s="16"/>
      <c r="ROI28" s="16"/>
      <c r="ROJ28" s="16"/>
      <c r="ROK28" s="16"/>
      <c r="ROL28" s="16"/>
      <c r="ROM28" s="16"/>
      <c r="RON28" s="16"/>
      <c r="ROO28" s="16"/>
      <c r="ROP28" s="16"/>
      <c r="ROQ28" s="16"/>
      <c r="ROR28" s="16"/>
      <c r="ROS28" s="16"/>
      <c r="ROT28" s="16"/>
      <c r="ROU28" s="16"/>
      <c r="ROV28" s="16"/>
      <c r="ROW28" s="16"/>
      <c r="ROX28" s="16"/>
      <c r="ROY28" s="16"/>
      <c r="ROZ28" s="16"/>
      <c r="RPA28" s="16"/>
      <c r="RPB28" s="16"/>
      <c r="RPC28" s="16"/>
      <c r="RPD28" s="16"/>
      <c r="RPE28" s="16"/>
      <c r="RPF28" s="16"/>
      <c r="RPG28" s="16"/>
      <c r="RPH28" s="16"/>
      <c r="RPI28" s="16"/>
      <c r="RPJ28" s="16"/>
      <c r="RPK28" s="16"/>
      <c r="RPL28" s="16"/>
      <c r="RPM28" s="16"/>
      <c r="RPN28" s="16"/>
      <c r="RPO28" s="16"/>
      <c r="RPP28" s="16"/>
      <c r="RPQ28" s="16"/>
      <c r="RPR28" s="16"/>
      <c r="RPS28" s="16"/>
      <c r="RPT28" s="16"/>
      <c r="RPU28" s="16"/>
      <c r="RPV28" s="16"/>
      <c r="RPW28" s="16"/>
      <c r="RPX28" s="16"/>
      <c r="RPY28" s="16"/>
      <c r="RPZ28" s="16"/>
      <c r="RQA28" s="16"/>
      <c r="RQB28" s="16"/>
      <c r="RQC28" s="16"/>
      <c r="RQD28" s="16"/>
      <c r="RQE28" s="16"/>
      <c r="RQF28" s="16"/>
      <c r="RQG28" s="16"/>
      <c r="RQH28" s="16"/>
      <c r="RQI28" s="16"/>
      <c r="RQJ28" s="16"/>
      <c r="RQK28" s="16"/>
      <c r="RQL28" s="16"/>
      <c r="RQM28" s="16"/>
      <c r="RQN28" s="16"/>
      <c r="RQO28" s="16"/>
      <c r="RQP28" s="16"/>
      <c r="RQQ28" s="16"/>
      <c r="RQR28" s="16"/>
      <c r="RQS28" s="16"/>
      <c r="RQT28" s="16"/>
      <c r="RQU28" s="16"/>
      <c r="RQV28" s="16"/>
      <c r="RQW28" s="16"/>
      <c r="RQX28" s="16"/>
      <c r="RQY28" s="16"/>
      <c r="RQZ28" s="16"/>
      <c r="RRA28" s="16"/>
      <c r="RRB28" s="16"/>
      <c r="RRC28" s="16"/>
      <c r="RRD28" s="16"/>
      <c r="RRE28" s="16"/>
      <c r="RRF28" s="16"/>
      <c r="RRG28" s="16"/>
      <c r="RRH28" s="16"/>
      <c r="RRI28" s="16"/>
      <c r="RRJ28" s="16"/>
      <c r="RRK28" s="16"/>
      <c r="RRL28" s="16"/>
      <c r="RRM28" s="16"/>
      <c r="RRN28" s="16"/>
      <c r="RRO28" s="16"/>
      <c r="RRP28" s="16"/>
      <c r="RRQ28" s="16"/>
      <c r="RRR28" s="16"/>
      <c r="RRS28" s="16"/>
      <c r="RRT28" s="16"/>
      <c r="RRU28" s="16"/>
      <c r="RRV28" s="16"/>
      <c r="RRW28" s="16"/>
      <c r="RRX28" s="16"/>
      <c r="RRY28" s="16"/>
      <c r="RRZ28" s="16"/>
      <c r="RSA28" s="16"/>
      <c r="RSB28" s="16"/>
      <c r="RSC28" s="16"/>
      <c r="RSD28" s="16"/>
      <c r="RSE28" s="16"/>
      <c r="RSF28" s="16"/>
      <c r="RSG28" s="16"/>
      <c r="RSH28" s="16"/>
      <c r="RSI28" s="16"/>
      <c r="RSJ28" s="16"/>
      <c r="RSK28" s="16"/>
      <c r="RSL28" s="16"/>
      <c r="RSM28" s="16"/>
      <c r="RSN28" s="16"/>
      <c r="RSO28" s="16"/>
      <c r="RSP28" s="16"/>
      <c r="RSQ28" s="16"/>
      <c r="RSR28" s="16"/>
      <c r="RSS28" s="16"/>
      <c r="RST28" s="16"/>
      <c r="RSU28" s="16"/>
      <c r="RSV28" s="16"/>
      <c r="RSW28" s="16"/>
      <c r="RSX28" s="16"/>
      <c r="RSY28" s="16"/>
      <c r="RSZ28" s="16"/>
      <c r="RTA28" s="16"/>
      <c r="RTB28" s="16"/>
      <c r="RTC28" s="16"/>
      <c r="RTD28" s="16"/>
      <c r="RTE28" s="16"/>
      <c r="RTF28" s="16"/>
      <c r="RTG28" s="16"/>
      <c r="RTH28" s="16"/>
      <c r="RTI28" s="16"/>
      <c r="RTJ28" s="16"/>
      <c r="RTK28" s="16"/>
      <c r="RTL28" s="16"/>
      <c r="RTM28" s="16"/>
      <c r="RTN28" s="16"/>
      <c r="RTO28" s="16"/>
      <c r="RTP28" s="16"/>
      <c r="RTQ28" s="16"/>
      <c r="RTR28" s="16"/>
      <c r="RTS28" s="16"/>
      <c r="RTT28" s="16"/>
      <c r="RTU28" s="16"/>
      <c r="RTV28" s="16"/>
      <c r="RTW28" s="16"/>
      <c r="RTX28" s="16"/>
      <c r="RTY28" s="16"/>
      <c r="RTZ28" s="16"/>
      <c r="RUA28" s="16"/>
      <c r="RUB28" s="16"/>
      <c r="RUC28" s="16"/>
      <c r="RUD28" s="16"/>
      <c r="RUE28" s="16"/>
      <c r="RUF28" s="16"/>
      <c r="RUG28" s="16"/>
      <c r="RUH28" s="16"/>
      <c r="RUI28" s="16"/>
      <c r="RUJ28" s="16"/>
      <c r="RUK28" s="16"/>
      <c r="RUL28" s="16"/>
      <c r="RUM28" s="16"/>
      <c r="RUN28" s="16"/>
      <c r="RUO28" s="16"/>
      <c r="RUP28" s="16"/>
      <c r="RUQ28" s="16"/>
      <c r="RUR28" s="16"/>
      <c r="RUS28" s="16"/>
      <c r="RUT28" s="16"/>
      <c r="RUU28" s="16"/>
      <c r="RUV28" s="16"/>
      <c r="RUW28" s="16"/>
      <c r="RUX28" s="16"/>
      <c r="RUY28" s="16"/>
      <c r="RUZ28" s="16"/>
      <c r="RVA28" s="16"/>
      <c r="RVB28" s="16"/>
      <c r="RVC28" s="16"/>
      <c r="RVD28" s="16"/>
      <c r="RVE28" s="16"/>
      <c r="RVF28" s="16"/>
      <c r="RVG28" s="16"/>
      <c r="RVH28" s="16"/>
      <c r="RVI28" s="16"/>
      <c r="RVJ28" s="16"/>
      <c r="RVK28" s="16"/>
      <c r="RVL28" s="16"/>
      <c r="RVM28" s="16"/>
      <c r="RVN28" s="16"/>
      <c r="RVO28" s="16"/>
      <c r="RVP28" s="16"/>
      <c r="RVQ28" s="16"/>
      <c r="RVR28" s="16"/>
      <c r="RVS28" s="16"/>
      <c r="RVT28" s="16"/>
      <c r="RVU28" s="16"/>
      <c r="RVV28" s="16"/>
      <c r="RVW28" s="16"/>
      <c r="RVX28" s="16"/>
      <c r="RVY28" s="16"/>
      <c r="RVZ28" s="16"/>
      <c r="RWA28" s="16"/>
      <c r="RWB28" s="16"/>
      <c r="RWC28" s="16"/>
      <c r="RWD28" s="16"/>
      <c r="RWE28" s="16"/>
      <c r="RWF28" s="16"/>
      <c r="RWG28" s="16"/>
      <c r="RWH28" s="16"/>
      <c r="RWI28" s="16"/>
      <c r="RWJ28" s="16"/>
      <c r="RWK28" s="16"/>
      <c r="RWL28" s="16"/>
      <c r="RWM28" s="16"/>
      <c r="RWN28" s="16"/>
      <c r="RWO28" s="16"/>
      <c r="RWP28" s="16"/>
      <c r="RWQ28" s="16"/>
      <c r="RWR28" s="16"/>
      <c r="RWS28" s="16"/>
      <c r="RWT28" s="16"/>
      <c r="RWU28" s="16"/>
      <c r="RWV28" s="16"/>
      <c r="RWW28" s="16"/>
      <c r="RWX28" s="16"/>
      <c r="RWY28" s="16"/>
      <c r="RWZ28" s="16"/>
      <c r="RXA28" s="16"/>
      <c r="RXB28" s="16"/>
      <c r="RXC28" s="16"/>
      <c r="RXD28" s="16"/>
      <c r="RXE28" s="16"/>
      <c r="RXF28" s="16"/>
      <c r="RXG28" s="16"/>
      <c r="RXH28" s="16"/>
      <c r="RXI28" s="16"/>
      <c r="RXJ28" s="16"/>
      <c r="RXK28" s="16"/>
      <c r="RXL28" s="16"/>
      <c r="RXM28" s="16"/>
      <c r="RXN28" s="16"/>
      <c r="RXO28" s="16"/>
      <c r="RXP28" s="16"/>
      <c r="RXQ28" s="16"/>
      <c r="RXR28" s="16"/>
      <c r="RXS28" s="16"/>
      <c r="RXT28" s="16"/>
      <c r="RXU28" s="16"/>
      <c r="RXV28" s="16"/>
      <c r="RXW28" s="16"/>
      <c r="RXX28" s="16"/>
      <c r="RXY28" s="16"/>
      <c r="RXZ28" s="16"/>
      <c r="RYA28" s="16"/>
      <c r="RYB28" s="16"/>
      <c r="RYC28" s="16"/>
      <c r="RYD28" s="16"/>
      <c r="RYE28" s="16"/>
      <c r="RYF28" s="16"/>
      <c r="RYG28" s="16"/>
      <c r="RYH28" s="16"/>
      <c r="RYI28" s="16"/>
      <c r="RYJ28" s="16"/>
      <c r="RYK28" s="16"/>
      <c r="RYL28" s="16"/>
      <c r="RYM28" s="16"/>
      <c r="RYN28" s="16"/>
      <c r="RYO28" s="16"/>
      <c r="RYP28" s="16"/>
      <c r="RYQ28" s="16"/>
      <c r="RYR28" s="16"/>
      <c r="RYS28" s="16"/>
      <c r="RYT28" s="16"/>
      <c r="RYU28" s="16"/>
      <c r="RYV28" s="16"/>
      <c r="RYW28" s="16"/>
      <c r="RYX28" s="16"/>
      <c r="RYY28" s="16"/>
      <c r="RYZ28" s="16"/>
      <c r="RZA28" s="16"/>
      <c r="RZB28" s="16"/>
      <c r="RZC28" s="16"/>
      <c r="RZD28" s="16"/>
      <c r="RZE28" s="16"/>
      <c r="RZF28" s="16"/>
      <c r="RZG28" s="16"/>
      <c r="RZH28" s="16"/>
      <c r="RZI28" s="16"/>
      <c r="RZJ28" s="16"/>
      <c r="RZK28" s="16"/>
      <c r="RZL28" s="16"/>
      <c r="RZM28" s="16"/>
      <c r="RZN28" s="16"/>
      <c r="RZO28" s="16"/>
      <c r="RZP28" s="16"/>
      <c r="RZQ28" s="16"/>
      <c r="RZR28" s="16"/>
      <c r="RZS28" s="16"/>
      <c r="RZT28" s="16"/>
      <c r="RZU28" s="16"/>
      <c r="RZV28" s="16"/>
      <c r="RZW28" s="16"/>
      <c r="RZX28" s="16"/>
      <c r="RZY28" s="16"/>
      <c r="RZZ28" s="16"/>
      <c r="SAA28" s="16"/>
      <c r="SAB28" s="16"/>
      <c r="SAC28" s="16"/>
      <c r="SAD28" s="16"/>
      <c r="SAE28" s="16"/>
      <c r="SAF28" s="16"/>
      <c r="SAG28" s="16"/>
      <c r="SAH28" s="16"/>
      <c r="SAI28" s="16"/>
      <c r="SAJ28" s="16"/>
      <c r="SAK28" s="16"/>
      <c r="SAL28" s="16"/>
      <c r="SAM28" s="16"/>
      <c r="SAN28" s="16"/>
      <c r="SAO28" s="16"/>
      <c r="SAP28" s="16"/>
      <c r="SAQ28" s="16"/>
      <c r="SAR28" s="16"/>
      <c r="SAS28" s="16"/>
      <c r="SAT28" s="16"/>
      <c r="SAU28" s="16"/>
      <c r="SAV28" s="16"/>
      <c r="SAW28" s="16"/>
      <c r="SAX28" s="16"/>
      <c r="SAY28" s="16"/>
      <c r="SAZ28" s="16"/>
      <c r="SBA28" s="16"/>
      <c r="SBB28" s="16"/>
      <c r="SBC28" s="16"/>
      <c r="SBD28" s="16"/>
      <c r="SBE28" s="16"/>
      <c r="SBF28" s="16"/>
      <c r="SBG28" s="16"/>
      <c r="SBH28" s="16"/>
      <c r="SBI28" s="16"/>
      <c r="SBJ28" s="16"/>
      <c r="SBK28" s="16"/>
      <c r="SBL28" s="16"/>
      <c r="SBM28" s="16"/>
      <c r="SBN28" s="16"/>
      <c r="SBO28" s="16"/>
      <c r="SBP28" s="16"/>
      <c r="SBQ28" s="16"/>
      <c r="SBR28" s="16"/>
      <c r="SBS28" s="16"/>
      <c r="SBT28" s="16"/>
      <c r="SBU28" s="16"/>
      <c r="SBV28" s="16"/>
      <c r="SBW28" s="16"/>
      <c r="SBX28" s="16"/>
      <c r="SBY28" s="16"/>
      <c r="SBZ28" s="16"/>
      <c r="SCA28" s="16"/>
      <c r="SCB28" s="16"/>
      <c r="SCC28" s="16"/>
      <c r="SCD28" s="16"/>
      <c r="SCE28" s="16"/>
      <c r="SCF28" s="16"/>
      <c r="SCG28" s="16"/>
      <c r="SCH28" s="16"/>
      <c r="SCI28" s="16"/>
      <c r="SCJ28" s="16"/>
      <c r="SCK28" s="16"/>
      <c r="SCL28" s="16"/>
      <c r="SCM28" s="16"/>
      <c r="SCN28" s="16"/>
      <c r="SCO28" s="16"/>
      <c r="SCP28" s="16"/>
      <c r="SCQ28" s="16"/>
      <c r="SCR28" s="16"/>
      <c r="SCS28" s="16"/>
      <c r="SCT28" s="16"/>
      <c r="SCU28" s="16"/>
      <c r="SCV28" s="16"/>
      <c r="SCW28" s="16"/>
      <c r="SCX28" s="16"/>
      <c r="SCY28" s="16"/>
      <c r="SCZ28" s="16"/>
      <c r="SDA28" s="16"/>
      <c r="SDB28" s="16"/>
      <c r="SDC28" s="16"/>
      <c r="SDD28" s="16"/>
      <c r="SDE28" s="16"/>
      <c r="SDF28" s="16"/>
      <c r="SDG28" s="16"/>
      <c r="SDH28" s="16"/>
      <c r="SDI28" s="16"/>
      <c r="SDJ28" s="16"/>
      <c r="SDK28" s="16"/>
      <c r="SDL28" s="16"/>
      <c r="SDM28" s="16"/>
      <c r="SDN28" s="16"/>
      <c r="SDO28" s="16"/>
      <c r="SDP28" s="16"/>
      <c r="SDQ28" s="16"/>
      <c r="SDR28" s="16"/>
      <c r="SDS28" s="16"/>
      <c r="SDT28" s="16"/>
      <c r="SDU28" s="16"/>
      <c r="SDV28" s="16"/>
      <c r="SDW28" s="16"/>
      <c r="SDX28" s="16"/>
      <c r="SDY28" s="16"/>
      <c r="SDZ28" s="16"/>
      <c r="SEA28" s="16"/>
      <c r="SEB28" s="16"/>
      <c r="SEC28" s="16"/>
      <c r="SED28" s="16"/>
      <c r="SEE28" s="16"/>
      <c r="SEF28" s="16"/>
      <c r="SEG28" s="16"/>
      <c r="SEH28" s="16"/>
      <c r="SEI28" s="16"/>
      <c r="SEJ28" s="16"/>
      <c r="SEK28" s="16"/>
      <c r="SEL28" s="16"/>
      <c r="SEM28" s="16"/>
      <c r="SEN28" s="16"/>
      <c r="SEO28" s="16"/>
      <c r="SEP28" s="16"/>
      <c r="SEQ28" s="16"/>
      <c r="SER28" s="16"/>
      <c r="SES28" s="16"/>
      <c r="SET28" s="16"/>
      <c r="SEU28" s="16"/>
      <c r="SEV28" s="16"/>
      <c r="SEW28" s="16"/>
      <c r="SEX28" s="16"/>
      <c r="SEY28" s="16"/>
      <c r="SEZ28" s="16"/>
      <c r="SFA28" s="16"/>
      <c r="SFB28" s="16"/>
      <c r="SFC28" s="16"/>
      <c r="SFD28" s="16"/>
      <c r="SFE28" s="16"/>
      <c r="SFF28" s="16"/>
      <c r="SFG28" s="16"/>
      <c r="SFH28" s="16"/>
      <c r="SFI28" s="16"/>
      <c r="SFJ28" s="16"/>
      <c r="SFK28" s="16"/>
      <c r="SFL28" s="16"/>
      <c r="SFM28" s="16"/>
      <c r="SFN28" s="16"/>
      <c r="SFO28" s="16"/>
      <c r="SFP28" s="16"/>
      <c r="SFQ28" s="16"/>
      <c r="SFR28" s="16"/>
      <c r="SFS28" s="16"/>
      <c r="SFT28" s="16"/>
      <c r="SFU28" s="16"/>
      <c r="SFV28" s="16"/>
      <c r="SFW28" s="16"/>
      <c r="SFX28" s="16"/>
      <c r="SFY28" s="16"/>
      <c r="SFZ28" s="16"/>
      <c r="SGA28" s="16"/>
      <c r="SGB28" s="16"/>
      <c r="SGC28" s="16"/>
      <c r="SGD28" s="16"/>
      <c r="SGE28" s="16"/>
      <c r="SGF28" s="16"/>
      <c r="SGG28" s="16"/>
      <c r="SGH28" s="16"/>
      <c r="SGI28" s="16"/>
      <c r="SGJ28" s="16"/>
      <c r="SGK28" s="16"/>
      <c r="SGL28" s="16"/>
      <c r="SGM28" s="16"/>
      <c r="SGN28" s="16"/>
      <c r="SGO28" s="16"/>
      <c r="SGP28" s="16"/>
      <c r="SGQ28" s="16"/>
      <c r="SGR28" s="16"/>
      <c r="SGS28" s="16"/>
      <c r="SGT28" s="16"/>
      <c r="SGU28" s="16"/>
      <c r="SGV28" s="16"/>
      <c r="SGW28" s="16"/>
      <c r="SGX28" s="16"/>
      <c r="SGY28" s="16"/>
      <c r="SGZ28" s="16"/>
      <c r="SHA28" s="16"/>
      <c r="SHB28" s="16"/>
      <c r="SHC28" s="16"/>
      <c r="SHD28" s="16"/>
      <c r="SHE28" s="16"/>
      <c r="SHF28" s="16"/>
      <c r="SHG28" s="16"/>
      <c r="SHH28" s="16"/>
      <c r="SHI28" s="16"/>
      <c r="SHJ28" s="16"/>
      <c r="SHK28" s="16"/>
      <c r="SHL28" s="16"/>
      <c r="SHM28" s="16"/>
      <c r="SHN28" s="16"/>
      <c r="SHO28" s="16"/>
      <c r="SHP28" s="16"/>
      <c r="SHQ28" s="16"/>
      <c r="SHR28" s="16"/>
      <c r="SHS28" s="16"/>
      <c r="SHT28" s="16"/>
      <c r="SHU28" s="16"/>
      <c r="SHV28" s="16"/>
      <c r="SHW28" s="16"/>
      <c r="SHX28" s="16"/>
      <c r="SHY28" s="16"/>
      <c r="SHZ28" s="16"/>
      <c r="SIA28" s="16"/>
      <c r="SIB28" s="16"/>
      <c r="SIC28" s="16"/>
      <c r="SID28" s="16"/>
      <c r="SIE28" s="16"/>
      <c r="SIF28" s="16"/>
      <c r="SIG28" s="16"/>
      <c r="SIH28" s="16"/>
      <c r="SII28" s="16"/>
      <c r="SIJ28" s="16"/>
      <c r="SIK28" s="16"/>
      <c r="SIL28" s="16"/>
      <c r="SIM28" s="16"/>
      <c r="SIN28" s="16"/>
      <c r="SIO28" s="16"/>
      <c r="SIP28" s="16"/>
      <c r="SIQ28" s="16"/>
      <c r="SIR28" s="16"/>
      <c r="SIS28" s="16"/>
      <c r="SIT28" s="16"/>
      <c r="SIU28" s="16"/>
      <c r="SIV28" s="16"/>
      <c r="SIW28" s="16"/>
      <c r="SIX28" s="16"/>
      <c r="SIY28" s="16"/>
      <c r="SIZ28" s="16"/>
      <c r="SJA28" s="16"/>
      <c r="SJB28" s="16"/>
      <c r="SJC28" s="16"/>
      <c r="SJD28" s="16"/>
      <c r="SJE28" s="16"/>
      <c r="SJF28" s="16"/>
      <c r="SJG28" s="16"/>
      <c r="SJH28" s="16"/>
      <c r="SJI28" s="16"/>
      <c r="SJJ28" s="16"/>
      <c r="SJK28" s="16"/>
      <c r="SJL28" s="16"/>
      <c r="SJM28" s="16"/>
      <c r="SJN28" s="16"/>
      <c r="SJO28" s="16"/>
      <c r="SJP28" s="16"/>
      <c r="SJQ28" s="16"/>
      <c r="SJR28" s="16"/>
      <c r="SJS28" s="16"/>
      <c r="SJT28" s="16"/>
      <c r="SJU28" s="16"/>
      <c r="SJV28" s="16"/>
      <c r="SJW28" s="16"/>
      <c r="SJX28" s="16"/>
      <c r="SJY28" s="16"/>
      <c r="SJZ28" s="16"/>
      <c r="SKA28" s="16"/>
      <c r="SKB28" s="16"/>
      <c r="SKC28" s="16"/>
      <c r="SKD28" s="16"/>
      <c r="SKE28" s="16"/>
      <c r="SKF28" s="16"/>
      <c r="SKG28" s="16"/>
      <c r="SKH28" s="16"/>
      <c r="SKI28" s="16"/>
      <c r="SKJ28" s="16"/>
      <c r="SKK28" s="16"/>
      <c r="SKL28" s="16"/>
      <c r="SKM28" s="16"/>
      <c r="SKN28" s="16"/>
      <c r="SKO28" s="16"/>
      <c r="SKP28" s="16"/>
      <c r="SKQ28" s="16"/>
      <c r="SKR28" s="16"/>
      <c r="SKS28" s="16"/>
      <c r="SKT28" s="16"/>
      <c r="SKU28" s="16"/>
      <c r="SKV28" s="16"/>
      <c r="SKW28" s="16"/>
      <c r="SKX28" s="16"/>
      <c r="SKY28" s="16"/>
      <c r="SKZ28" s="16"/>
      <c r="SLA28" s="16"/>
      <c r="SLB28" s="16"/>
      <c r="SLC28" s="16"/>
      <c r="SLD28" s="16"/>
      <c r="SLE28" s="16"/>
      <c r="SLF28" s="16"/>
      <c r="SLG28" s="16"/>
      <c r="SLH28" s="16"/>
      <c r="SLI28" s="16"/>
      <c r="SLJ28" s="16"/>
      <c r="SLK28" s="16"/>
      <c r="SLL28" s="16"/>
      <c r="SLM28" s="16"/>
      <c r="SLN28" s="16"/>
      <c r="SLO28" s="16"/>
      <c r="SLP28" s="16"/>
      <c r="SLQ28" s="16"/>
      <c r="SLR28" s="16"/>
      <c r="SLS28" s="16"/>
      <c r="SLT28" s="16"/>
      <c r="SLU28" s="16"/>
      <c r="SLV28" s="16"/>
      <c r="SLW28" s="16"/>
      <c r="SLX28" s="16"/>
      <c r="SLY28" s="16"/>
      <c r="SLZ28" s="16"/>
      <c r="SMA28" s="16"/>
      <c r="SMB28" s="16"/>
      <c r="SMC28" s="16"/>
      <c r="SMD28" s="16"/>
      <c r="SME28" s="16"/>
      <c r="SMF28" s="16"/>
      <c r="SMG28" s="16"/>
      <c r="SMH28" s="16"/>
      <c r="SMI28" s="16"/>
      <c r="SMJ28" s="16"/>
      <c r="SMK28" s="16"/>
      <c r="SML28" s="16"/>
      <c r="SMM28" s="16"/>
      <c r="SMN28" s="16"/>
      <c r="SMO28" s="16"/>
      <c r="SMP28" s="16"/>
      <c r="SMQ28" s="16"/>
      <c r="SMR28" s="16"/>
      <c r="SMS28" s="16"/>
      <c r="SMT28" s="16"/>
      <c r="SMU28" s="16"/>
      <c r="SMV28" s="16"/>
      <c r="SMW28" s="16"/>
      <c r="SMX28" s="16"/>
      <c r="SMY28" s="16"/>
      <c r="SMZ28" s="16"/>
      <c r="SNA28" s="16"/>
      <c r="SNB28" s="16"/>
      <c r="SNC28" s="16"/>
      <c r="SND28" s="16"/>
      <c r="SNE28" s="16"/>
      <c r="SNF28" s="16"/>
      <c r="SNG28" s="16"/>
      <c r="SNH28" s="16"/>
      <c r="SNI28" s="16"/>
      <c r="SNJ28" s="16"/>
      <c r="SNK28" s="16"/>
      <c r="SNL28" s="16"/>
      <c r="SNM28" s="16"/>
      <c r="SNN28" s="16"/>
      <c r="SNO28" s="16"/>
      <c r="SNP28" s="16"/>
      <c r="SNQ28" s="16"/>
      <c r="SNR28" s="16"/>
      <c r="SNS28" s="16"/>
      <c r="SNT28" s="16"/>
      <c r="SNU28" s="16"/>
      <c r="SNV28" s="16"/>
      <c r="SNW28" s="16"/>
      <c r="SNX28" s="16"/>
      <c r="SNY28" s="16"/>
      <c r="SNZ28" s="16"/>
      <c r="SOA28" s="16"/>
      <c r="SOB28" s="16"/>
      <c r="SOC28" s="16"/>
      <c r="SOD28" s="16"/>
      <c r="SOE28" s="16"/>
      <c r="SOF28" s="16"/>
      <c r="SOG28" s="16"/>
      <c r="SOH28" s="16"/>
      <c r="SOI28" s="16"/>
      <c r="SOJ28" s="16"/>
      <c r="SOK28" s="16"/>
      <c r="SOL28" s="16"/>
      <c r="SOM28" s="16"/>
      <c r="SON28" s="16"/>
      <c r="SOO28" s="16"/>
      <c r="SOP28" s="16"/>
      <c r="SOQ28" s="16"/>
      <c r="SOR28" s="16"/>
      <c r="SOS28" s="16"/>
      <c r="SOT28" s="16"/>
      <c r="SOU28" s="16"/>
      <c r="SOV28" s="16"/>
      <c r="SOW28" s="16"/>
      <c r="SOX28" s="16"/>
      <c r="SOY28" s="16"/>
      <c r="SOZ28" s="16"/>
      <c r="SPA28" s="16"/>
      <c r="SPB28" s="16"/>
      <c r="SPC28" s="16"/>
      <c r="SPD28" s="16"/>
      <c r="SPE28" s="16"/>
      <c r="SPF28" s="16"/>
      <c r="SPG28" s="16"/>
      <c r="SPH28" s="16"/>
      <c r="SPI28" s="16"/>
      <c r="SPJ28" s="16"/>
      <c r="SPK28" s="16"/>
      <c r="SPL28" s="16"/>
      <c r="SPM28" s="16"/>
      <c r="SPN28" s="16"/>
      <c r="SPO28" s="16"/>
      <c r="SPP28" s="16"/>
      <c r="SPQ28" s="16"/>
      <c r="SPR28" s="16"/>
      <c r="SPS28" s="16"/>
      <c r="SPT28" s="16"/>
      <c r="SPU28" s="16"/>
      <c r="SPV28" s="16"/>
      <c r="SPW28" s="16"/>
      <c r="SPX28" s="16"/>
      <c r="SPY28" s="16"/>
      <c r="SPZ28" s="16"/>
      <c r="SQA28" s="16"/>
      <c r="SQB28" s="16"/>
      <c r="SQC28" s="16"/>
      <c r="SQD28" s="16"/>
      <c r="SQE28" s="16"/>
      <c r="SQF28" s="16"/>
      <c r="SQG28" s="16"/>
      <c r="SQH28" s="16"/>
      <c r="SQI28" s="16"/>
      <c r="SQJ28" s="16"/>
      <c r="SQK28" s="16"/>
      <c r="SQL28" s="16"/>
      <c r="SQM28" s="16"/>
      <c r="SQN28" s="16"/>
      <c r="SQO28" s="16"/>
      <c r="SQP28" s="16"/>
      <c r="SQQ28" s="16"/>
      <c r="SQR28" s="16"/>
      <c r="SQS28" s="16"/>
      <c r="SQT28" s="16"/>
      <c r="SQU28" s="16"/>
      <c r="SQV28" s="16"/>
      <c r="SQW28" s="16"/>
      <c r="SQX28" s="16"/>
      <c r="SQY28" s="16"/>
      <c r="SQZ28" s="16"/>
      <c r="SRA28" s="16"/>
      <c r="SRB28" s="16"/>
      <c r="SRC28" s="16"/>
      <c r="SRD28" s="16"/>
      <c r="SRE28" s="16"/>
      <c r="SRF28" s="16"/>
      <c r="SRG28" s="16"/>
      <c r="SRH28" s="16"/>
      <c r="SRI28" s="16"/>
      <c r="SRJ28" s="16"/>
      <c r="SRK28" s="16"/>
      <c r="SRL28" s="16"/>
      <c r="SRM28" s="16"/>
      <c r="SRN28" s="16"/>
      <c r="SRO28" s="16"/>
      <c r="SRP28" s="16"/>
      <c r="SRQ28" s="16"/>
      <c r="SRR28" s="16"/>
      <c r="SRS28" s="16"/>
      <c r="SRT28" s="16"/>
      <c r="SRU28" s="16"/>
      <c r="SRV28" s="16"/>
      <c r="SRW28" s="16"/>
      <c r="SRX28" s="16"/>
      <c r="SRY28" s="16"/>
      <c r="SRZ28" s="16"/>
      <c r="SSA28" s="16"/>
      <c r="SSB28" s="16"/>
      <c r="SSC28" s="16"/>
      <c r="SSD28" s="16"/>
      <c r="SSE28" s="16"/>
      <c r="SSF28" s="16"/>
      <c r="SSG28" s="16"/>
      <c r="SSH28" s="16"/>
      <c r="SSI28" s="16"/>
      <c r="SSJ28" s="16"/>
      <c r="SSK28" s="16"/>
      <c r="SSL28" s="16"/>
      <c r="SSM28" s="16"/>
      <c r="SSN28" s="16"/>
      <c r="SSO28" s="16"/>
      <c r="SSP28" s="16"/>
      <c r="SSQ28" s="16"/>
      <c r="SSR28" s="16"/>
      <c r="SSS28" s="16"/>
      <c r="SST28" s="16"/>
      <c r="SSU28" s="16"/>
      <c r="SSV28" s="16"/>
      <c r="SSW28" s="16"/>
      <c r="SSX28" s="16"/>
      <c r="SSY28" s="16"/>
      <c r="SSZ28" s="16"/>
      <c r="STA28" s="16"/>
      <c r="STB28" s="16"/>
      <c r="STC28" s="16"/>
      <c r="STD28" s="16"/>
      <c r="STE28" s="16"/>
      <c r="STF28" s="16"/>
      <c r="STG28" s="16"/>
      <c r="STH28" s="16"/>
      <c r="STI28" s="16"/>
      <c r="STJ28" s="16"/>
      <c r="STK28" s="16"/>
      <c r="STL28" s="16"/>
      <c r="STM28" s="16"/>
      <c r="STN28" s="16"/>
      <c r="STO28" s="16"/>
      <c r="STP28" s="16"/>
      <c r="STQ28" s="16"/>
      <c r="STR28" s="16"/>
      <c r="STS28" s="16"/>
      <c r="STT28" s="16"/>
      <c r="STU28" s="16"/>
      <c r="STV28" s="16"/>
      <c r="STW28" s="16"/>
      <c r="STX28" s="16"/>
      <c r="STY28" s="16"/>
      <c r="STZ28" s="16"/>
      <c r="SUA28" s="16"/>
      <c r="SUB28" s="16"/>
      <c r="SUC28" s="16"/>
      <c r="SUD28" s="16"/>
      <c r="SUE28" s="16"/>
      <c r="SUF28" s="16"/>
      <c r="SUG28" s="16"/>
      <c r="SUH28" s="16"/>
      <c r="SUI28" s="16"/>
      <c r="SUJ28" s="16"/>
      <c r="SUK28" s="16"/>
      <c r="SUL28" s="16"/>
      <c r="SUM28" s="16"/>
      <c r="SUN28" s="16"/>
      <c r="SUO28" s="16"/>
      <c r="SUP28" s="16"/>
      <c r="SUQ28" s="16"/>
      <c r="SUR28" s="16"/>
      <c r="SUS28" s="16"/>
      <c r="SUT28" s="16"/>
      <c r="SUU28" s="16"/>
      <c r="SUV28" s="16"/>
      <c r="SUW28" s="16"/>
      <c r="SUX28" s="16"/>
      <c r="SUY28" s="16"/>
      <c r="SUZ28" s="16"/>
      <c r="SVA28" s="16"/>
      <c r="SVB28" s="16"/>
      <c r="SVC28" s="16"/>
      <c r="SVD28" s="16"/>
      <c r="SVE28" s="16"/>
      <c r="SVF28" s="16"/>
      <c r="SVG28" s="16"/>
      <c r="SVH28" s="16"/>
      <c r="SVI28" s="16"/>
      <c r="SVJ28" s="16"/>
      <c r="SVK28" s="16"/>
      <c r="SVL28" s="16"/>
      <c r="SVM28" s="16"/>
      <c r="SVN28" s="16"/>
      <c r="SVO28" s="16"/>
      <c r="SVP28" s="16"/>
      <c r="SVQ28" s="16"/>
      <c r="SVR28" s="16"/>
      <c r="SVS28" s="16"/>
      <c r="SVT28" s="16"/>
      <c r="SVU28" s="16"/>
      <c r="SVV28" s="16"/>
      <c r="SVW28" s="16"/>
      <c r="SVX28" s="16"/>
      <c r="SVY28" s="16"/>
      <c r="SVZ28" s="16"/>
      <c r="SWA28" s="16"/>
      <c r="SWB28" s="16"/>
      <c r="SWC28" s="16"/>
      <c r="SWD28" s="16"/>
      <c r="SWE28" s="16"/>
      <c r="SWF28" s="16"/>
      <c r="SWG28" s="16"/>
      <c r="SWH28" s="16"/>
      <c r="SWI28" s="16"/>
      <c r="SWJ28" s="16"/>
      <c r="SWK28" s="16"/>
      <c r="SWL28" s="16"/>
      <c r="SWM28" s="16"/>
      <c r="SWN28" s="16"/>
      <c r="SWO28" s="16"/>
      <c r="SWP28" s="16"/>
      <c r="SWQ28" s="16"/>
      <c r="SWR28" s="16"/>
      <c r="SWS28" s="16"/>
      <c r="SWT28" s="16"/>
      <c r="SWU28" s="16"/>
      <c r="SWV28" s="16"/>
      <c r="SWW28" s="16"/>
      <c r="SWX28" s="16"/>
      <c r="SWY28" s="16"/>
      <c r="SWZ28" s="16"/>
      <c r="SXA28" s="16"/>
      <c r="SXB28" s="16"/>
      <c r="SXC28" s="16"/>
      <c r="SXD28" s="16"/>
      <c r="SXE28" s="16"/>
      <c r="SXF28" s="16"/>
      <c r="SXG28" s="16"/>
      <c r="SXH28" s="16"/>
      <c r="SXI28" s="16"/>
      <c r="SXJ28" s="16"/>
      <c r="SXK28" s="16"/>
      <c r="SXL28" s="16"/>
      <c r="SXM28" s="16"/>
      <c r="SXN28" s="16"/>
      <c r="SXO28" s="16"/>
      <c r="SXP28" s="16"/>
      <c r="SXQ28" s="16"/>
      <c r="SXR28" s="16"/>
      <c r="SXS28" s="16"/>
      <c r="SXT28" s="16"/>
      <c r="SXU28" s="16"/>
      <c r="SXV28" s="16"/>
      <c r="SXW28" s="16"/>
      <c r="SXX28" s="16"/>
      <c r="SXY28" s="16"/>
      <c r="SXZ28" s="16"/>
      <c r="SYA28" s="16"/>
      <c r="SYB28" s="16"/>
      <c r="SYC28" s="16"/>
      <c r="SYD28" s="16"/>
      <c r="SYE28" s="16"/>
      <c r="SYF28" s="16"/>
      <c r="SYG28" s="16"/>
      <c r="SYH28" s="16"/>
      <c r="SYI28" s="16"/>
      <c r="SYJ28" s="16"/>
      <c r="SYK28" s="16"/>
      <c r="SYL28" s="16"/>
      <c r="SYM28" s="16"/>
      <c r="SYN28" s="16"/>
      <c r="SYO28" s="16"/>
      <c r="SYP28" s="16"/>
      <c r="SYQ28" s="16"/>
      <c r="SYR28" s="16"/>
      <c r="SYS28" s="16"/>
      <c r="SYT28" s="16"/>
      <c r="SYU28" s="16"/>
      <c r="SYV28" s="16"/>
      <c r="SYW28" s="16"/>
      <c r="SYX28" s="16"/>
      <c r="SYY28" s="16"/>
      <c r="SYZ28" s="16"/>
      <c r="SZA28" s="16"/>
      <c r="SZB28" s="16"/>
      <c r="SZC28" s="16"/>
      <c r="SZD28" s="16"/>
      <c r="SZE28" s="16"/>
      <c r="SZF28" s="16"/>
      <c r="SZG28" s="16"/>
      <c r="SZH28" s="16"/>
      <c r="SZI28" s="16"/>
      <c r="SZJ28" s="16"/>
      <c r="SZK28" s="16"/>
      <c r="SZL28" s="16"/>
      <c r="SZM28" s="16"/>
      <c r="SZN28" s="16"/>
      <c r="SZO28" s="16"/>
      <c r="SZP28" s="16"/>
      <c r="SZQ28" s="16"/>
      <c r="SZR28" s="16"/>
      <c r="SZS28" s="16"/>
      <c r="SZT28" s="16"/>
      <c r="SZU28" s="16"/>
      <c r="SZV28" s="16"/>
      <c r="SZW28" s="16"/>
      <c r="SZX28" s="16"/>
      <c r="SZY28" s="16"/>
      <c r="SZZ28" s="16"/>
      <c r="TAA28" s="16"/>
      <c r="TAB28" s="16"/>
      <c r="TAC28" s="16"/>
      <c r="TAD28" s="16"/>
      <c r="TAE28" s="16"/>
      <c r="TAF28" s="16"/>
      <c r="TAG28" s="16"/>
      <c r="TAH28" s="16"/>
      <c r="TAI28" s="16"/>
      <c r="TAJ28" s="16"/>
      <c r="TAK28" s="16"/>
      <c r="TAL28" s="16"/>
      <c r="TAM28" s="16"/>
      <c r="TAN28" s="16"/>
      <c r="TAO28" s="16"/>
      <c r="TAP28" s="16"/>
      <c r="TAQ28" s="16"/>
      <c r="TAR28" s="16"/>
      <c r="TAS28" s="16"/>
      <c r="TAT28" s="16"/>
      <c r="TAU28" s="16"/>
      <c r="TAV28" s="16"/>
      <c r="TAW28" s="16"/>
      <c r="TAX28" s="16"/>
      <c r="TAY28" s="16"/>
      <c r="TAZ28" s="16"/>
      <c r="TBA28" s="16"/>
      <c r="TBB28" s="16"/>
      <c r="TBC28" s="16"/>
      <c r="TBD28" s="16"/>
      <c r="TBE28" s="16"/>
      <c r="TBF28" s="16"/>
      <c r="TBG28" s="16"/>
      <c r="TBH28" s="16"/>
      <c r="TBI28" s="16"/>
      <c r="TBJ28" s="16"/>
      <c r="TBK28" s="16"/>
      <c r="TBL28" s="16"/>
      <c r="TBM28" s="16"/>
      <c r="TBN28" s="16"/>
      <c r="TBO28" s="16"/>
      <c r="TBP28" s="16"/>
      <c r="TBQ28" s="16"/>
      <c r="TBR28" s="16"/>
      <c r="TBS28" s="16"/>
      <c r="TBT28" s="16"/>
      <c r="TBU28" s="16"/>
      <c r="TBV28" s="16"/>
      <c r="TBW28" s="16"/>
      <c r="TBX28" s="16"/>
      <c r="TBY28" s="16"/>
      <c r="TBZ28" s="16"/>
      <c r="TCA28" s="16"/>
      <c r="TCB28" s="16"/>
      <c r="TCC28" s="16"/>
      <c r="TCD28" s="16"/>
      <c r="TCE28" s="16"/>
      <c r="TCF28" s="16"/>
      <c r="TCG28" s="16"/>
      <c r="TCH28" s="16"/>
      <c r="TCI28" s="16"/>
      <c r="TCJ28" s="16"/>
      <c r="TCK28" s="16"/>
      <c r="TCL28" s="16"/>
      <c r="TCM28" s="16"/>
      <c r="TCN28" s="16"/>
      <c r="TCO28" s="16"/>
      <c r="TCP28" s="16"/>
      <c r="TCQ28" s="16"/>
      <c r="TCR28" s="16"/>
      <c r="TCS28" s="16"/>
      <c r="TCT28" s="16"/>
      <c r="TCU28" s="16"/>
      <c r="TCV28" s="16"/>
      <c r="TCW28" s="16"/>
      <c r="TCX28" s="16"/>
      <c r="TCY28" s="16"/>
      <c r="TCZ28" s="16"/>
      <c r="TDA28" s="16"/>
      <c r="TDB28" s="16"/>
      <c r="TDC28" s="16"/>
      <c r="TDD28" s="16"/>
      <c r="TDE28" s="16"/>
      <c r="TDF28" s="16"/>
      <c r="TDG28" s="16"/>
      <c r="TDH28" s="16"/>
      <c r="TDI28" s="16"/>
      <c r="TDJ28" s="16"/>
      <c r="TDK28" s="16"/>
      <c r="TDL28" s="16"/>
      <c r="TDM28" s="16"/>
      <c r="TDN28" s="16"/>
      <c r="TDO28" s="16"/>
      <c r="TDP28" s="16"/>
      <c r="TDQ28" s="16"/>
      <c r="TDR28" s="16"/>
      <c r="TDS28" s="16"/>
      <c r="TDT28" s="16"/>
      <c r="TDU28" s="16"/>
      <c r="TDV28" s="16"/>
      <c r="TDW28" s="16"/>
      <c r="TDX28" s="16"/>
      <c r="TDY28" s="16"/>
      <c r="TDZ28" s="16"/>
      <c r="TEA28" s="16"/>
      <c r="TEB28" s="16"/>
      <c r="TEC28" s="16"/>
      <c r="TED28" s="16"/>
      <c r="TEE28" s="16"/>
      <c r="TEF28" s="16"/>
      <c r="TEG28" s="16"/>
      <c r="TEH28" s="16"/>
      <c r="TEI28" s="16"/>
      <c r="TEJ28" s="16"/>
      <c r="TEK28" s="16"/>
      <c r="TEL28" s="16"/>
      <c r="TEM28" s="16"/>
      <c r="TEN28" s="16"/>
      <c r="TEO28" s="16"/>
      <c r="TEP28" s="16"/>
      <c r="TEQ28" s="16"/>
      <c r="TER28" s="16"/>
      <c r="TES28" s="16"/>
      <c r="TET28" s="16"/>
      <c r="TEU28" s="16"/>
      <c r="TEV28" s="16"/>
      <c r="TEW28" s="16"/>
      <c r="TEX28" s="16"/>
      <c r="TEY28" s="16"/>
      <c r="TEZ28" s="16"/>
      <c r="TFA28" s="16"/>
      <c r="TFB28" s="16"/>
      <c r="TFC28" s="16"/>
      <c r="TFD28" s="16"/>
      <c r="TFE28" s="16"/>
      <c r="TFF28" s="16"/>
      <c r="TFG28" s="16"/>
      <c r="TFH28" s="16"/>
      <c r="TFI28" s="16"/>
      <c r="TFJ28" s="16"/>
      <c r="TFK28" s="16"/>
      <c r="TFL28" s="16"/>
      <c r="TFM28" s="16"/>
      <c r="TFN28" s="16"/>
      <c r="TFO28" s="16"/>
      <c r="TFP28" s="16"/>
      <c r="TFQ28" s="16"/>
      <c r="TFR28" s="16"/>
      <c r="TFS28" s="16"/>
      <c r="TFT28" s="16"/>
      <c r="TFU28" s="16"/>
      <c r="TFV28" s="16"/>
      <c r="TFW28" s="16"/>
      <c r="TFX28" s="16"/>
      <c r="TFY28" s="16"/>
      <c r="TFZ28" s="16"/>
      <c r="TGA28" s="16"/>
      <c r="TGB28" s="16"/>
      <c r="TGC28" s="16"/>
      <c r="TGD28" s="16"/>
      <c r="TGE28" s="16"/>
      <c r="TGF28" s="16"/>
      <c r="TGG28" s="16"/>
      <c r="TGH28" s="16"/>
      <c r="TGI28" s="16"/>
      <c r="TGJ28" s="16"/>
      <c r="TGK28" s="16"/>
      <c r="TGL28" s="16"/>
      <c r="TGM28" s="16"/>
      <c r="TGN28" s="16"/>
      <c r="TGO28" s="16"/>
      <c r="TGP28" s="16"/>
      <c r="TGQ28" s="16"/>
      <c r="TGR28" s="16"/>
      <c r="TGS28" s="16"/>
      <c r="TGT28" s="16"/>
      <c r="TGU28" s="16"/>
      <c r="TGV28" s="16"/>
      <c r="TGW28" s="16"/>
      <c r="TGX28" s="16"/>
      <c r="TGY28" s="16"/>
      <c r="TGZ28" s="16"/>
      <c r="THA28" s="16"/>
      <c r="THB28" s="16"/>
      <c r="THC28" s="16"/>
      <c r="THD28" s="16"/>
      <c r="THE28" s="16"/>
      <c r="THF28" s="16"/>
      <c r="THG28" s="16"/>
      <c r="THH28" s="16"/>
      <c r="THI28" s="16"/>
      <c r="THJ28" s="16"/>
      <c r="THK28" s="16"/>
      <c r="THL28" s="16"/>
      <c r="THM28" s="16"/>
      <c r="THN28" s="16"/>
      <c r="THO28" s="16"/>
      <c r="THP28" s="16"/>
      <c r="THQ28" s="16"/>
      <c r="THR28" s="16"/>
      <c r="THS28" s="16"/>
      <c r="THT28" s="16"/>
      <c r="THU28" s="16"/>
      <c r="THV28" s="16"/>
      <c r="THW28" s="16"/>
      <c r="THX28" s="16"/>
      <c r="THY28" s="16"/>
      <c r="THZ28" s="16"/>
      <c r="TIA28" s="16"/>
      <c r="TIB28" s="16"/>
      <c r="TIC28" s="16"/>
      <c r="TID28" s="16"/>
      <c r="TIE28" s="16"/>
      <c r="TIF28" s="16"/>
      <c r="TIG28" s="16"/>
      <c r="TIH28" s="16"/>
      <c r="TII28" s="16"/>
      <c r="TIJ28" s="16"/>
      <c r="TIK28" s="16"/>
      <c r="TIL28" s="16"/>
      <c r="TIM28" s="16"/>
      <c r="TIN28" s="16"/>
      <c r="TIO28" s="16"/>
      <c r="TIP28" s="16"/>
      <c r="TIQ28" s="16"/>
      <c r="TIR28" s="16"/>
      <c r="TIS28" s="16"/>
      <c r="TIT28" s="16"/>
      <c r="TIU28" s="16"/>
      <c r="TIV28" s="16"/>
      <c r="TIW28" s="16"/>
      <c r="TIX28" s="16"/>
      <c r="TIY28" s="16"/>
      <c r="TIZ28" s="16"/>
      <c r="TJA28" s="16"/>
      <c r="TJB28" s="16"/>
      <c r="TJC28" s="16"/>
      <c r="TJD28" s="16"/>
      <c r="TJE28" s="16"/>
      <c r="TJF28" s="16"/>
      <c r="TJG28" s="16"/>
      <c r="TJH28" s="16"/>
      <c r="TJI28" s="16"/>
      <c r="TJJ28" s="16"/>
      <c r="TJK28" s="16"/>
      <c r="TJL28" s="16"/>
      <c r="TJM28" s="16"/>
      <c r="TJN28" s="16"/>
      <c r="TJO28" s="16"/>
      <c r="TJP28" s="16"/>
      <c r="TJQ28" s="16"/>
      <c r="TJR28" s="16"/>
      <c r="TJS28" s="16"/>
      <c r="TJT28" s="16"/>
      <c r="TJU28" s="16"/>
      <c r="TJV28" s="16"/>
      <c r="TJW28" s="16"/>
      <c r="TJX28" s="16"/>
      <c r="TJY28" s="16"/>
      <c r="TJZ28" s="16"/>
      <c r="TKA28" s="16"/>
      <c r="TKB28" s="16"/>
      <c r="TKC28" s="16"/>
      <c r="TKD28" s="16"/>
      <c r="TKE28" s="16"/>
      <c r="TKF28" s="16"/>
      <c r="TKG28" s="16"/>
      <c r="TKH28" s="16"/>
      <c r="TKI28" s="16"/>
      <c r="TKJ28" s="16"/>
      <c r="TKK28" s="16"/>
      <c r="TKL28" s="16"/>
      <c r="TKM28" s="16"/>
      <c r="TKN28" s="16"/>
      <c r="TKO28" s="16"/>
      <c r="TKP28" s="16"/>
      <c r="TKQ28" s="16"/>
      <c r="TKR28" s="16"/>
      <c r="TKS28" s="16"/>
      <c r="TKT28" s="16"/>
      <c r="TKU28" s="16"/>
      <c r="TKV28" s="16"/>
      <c r="TKW28" s="16"/>
      <c r="TKX28" s="16"/>
      <c r="TKY28" s="16"/>
      <c r="TKZ28" s="16"/>
      <c r="TLA28" s="16"/>
      <c r="TLB28" s="16"/>
      <c r="TLC28" s="16"/>
      <c r="TLD28" s="16"/>
      <c r="TLE28" s="16"/>
      <c r="TLF28" s="16"/>
      <c r="TLG28" s="16"/>
      <c r="TLH28" s="16"/>
      <c r="TLI28" s="16"/>
      <c r="TLJ28" s="16"/>
      <c r="TLK28" s="16"/>
      <c r="TLL28" s="16"/>
      <c r="TLM28" s="16"/>
      <c r="TLN28" s="16"/>
      <c r="TLO28" s="16"/>
      <c r="TLP28" s="16"/>
      <c r="TLQ28" s="16"/>
      <c r="TLR28" s="16"/>
      <c r="TLS28" s="16"/>
      <c r="TLT28" s="16"/>
      <c r="TLU28" s="16"/>
      <c r="TLV28" s="16"/>
      <c r="TLW28" s="16"/>
      <c r="TLX28" s="16"/>
      <c r="TLY28" s="16"/>
      <c r="TLZ28" s="16"/>
      <c r="TMA28" s="16"/>
      <c r="TMB28" s="16"/>
      <c r="TMC28" s="16"/>
      <c r="TMD28" s="16"/>
      <c r="TME28" s="16"/>
      <c r="TMF28" s="16"/>
      <c r="TMG28" s="16"/>
      <c r="TMH28" s="16"/>
      <c r="TMI28" s="16"/>
      <c r="TMJ28" s="16"/>
      <c r="TMK28" s="16"/>
      <c r="TML28" s="16"/>
      <c r="TMM28" s="16"/>
      <c r="TMN28" s="16"/>
      <c r="TMO28" s="16"/>
      <c r="TMP28" s="16"/>
      <c r="TMQ28" s="16"/>
      <c r="TMR28" s="16"/>
      <c r="TMS28" s="16"/>
      <c r="TMT28" s="16"/>
      <c r="TMU28" s="16"/>
      <c r="TMV28" s="16"/>
      <c r="TMW28" s="16"/>
      <c r="TMX28" s="16"/>
      <c r="TMY28" s="16"/>
      <c r="TMZ28" s="16"/>
      <c r="TNA28" s="16"/>
      <c r="TNB28" s="16"/>
      <c r="TNC28" s="16"/>
      <c r="TND28" s="16"/>
      <c r="TNE28" s="16"/>
      <c r="TNF28" s="16"/>
      <c r="TNG28" s="16"/>
      <c r="TNH28" s="16"/>
      <c r="TNI28" s="16"/>
      <c r="TNJ28" s="16"/>
      <c r="TNK28" s="16"/>
      <c r="TNL28" s="16"/>
      <c r="TNM28" s="16"/>
      <c r="TNN28" s="16"/>
      <c r="TNO28" s="16"/>
      <c r="TNP28" s="16"/>
      <c r="TNQ28" s="16"/>
      <c r="TNR28" s="16"/>
      <c r="TNS28" s="16"/>
      <c r="TNT28" s="16"/>
      <c r="TNU28" s="16"/>
      <c r="TNV28" s="16"/>
      <c r="TNW28" s="16"/>
      <c r="TNX28" s="16"/>
      <c r="TNY28" s="16"/>
      <c r="TNZ28" s="16"/>
      <c r="TOA28" s="16"/>
      <c r="TOB28" s="16"/>
      <c r="TOC28" s="16"/>
      <c r="TOD28" s="16"/>
      <c r="TOE28" s="16"/>
      <c r="TOF28" s="16"/>
      <c r="TOG28" s="16"/>
      <c r="TOH28" s="16"/>
      <c r="TOI28" s="16"/>
      <c r="TOJ28" s="16"/>
      <c r="TOK28" s="16"/>
      <c r="TOL28" s="16"/>
      <c r="TOM28" s="16"/>
      <c r="TON28" s="16"/>
      <c r="TOO28" s="16"/>
      <c r="TOP28" s="16"/>
      <c r="TOQ28" s="16"/>
      <c r="TOR28" s="16"/>
      <c r="TOS28" s="16"/>
      <c r="TOT28" s="16"/>
      <c r="TOU28" s="16"/>
      <c r="TOV28" s="16"/>
      <c r="TOW28" s="16"/>
      <c r="TOX28" s="16"/>
      <c r="TOY28" s="16"/>
      <c r="TOZ28" s="16"/>
      <c r="TPA28" s="16"/>
      <c r="TPB28" s="16"/>
      <c r="TPC28" s="16"/>
      <c r="TPD28" s="16"/>
      <c r="TPE28" s="16"/>
      <c r="TPF28" s="16"/>
      <c r="TPG28" s="16"/>
      <c r="TPH28" s="16"/>
      <c r="TPI28" s="16"/>
      <c r="TPJ28" s="16"/>
      <c r="TPK28" s="16"/>
      <c r="TPL28" s="16"/>
      <c r="TPM28" s="16"/>
      <c r="TPN28" s="16"/>
      <c r="TPO28" s="16"/>
      <c r="TPP28" s="16"/>
      <c r="TPQ28" s="16"/>
      <c r="TPR28" s="16"/>
      <c r="TPS28" s="16"/>
      <c r="TPT28" s="16"/>
      <c r="TPU28" s="16"/>
      <c r="TPV28" s="16"/>
      <c r="TPW28" s="16"/>
      <c r="TPX28" s="16"/>
      <c r="TPY28" s="16"/>
      <c r="TPZ28" s="16"/>
      <c r="TQA28" s="16"/>
      <c r="TQB28" s="16"/>
      <c r="TQC28" s="16"/>
      <c r="TQD28" s="16"/>
      <c r="TQE28" s="16"/>
      <c r="TQF28" s="16"/>
      <c r="TQG28" s="16"/>
      <c r="TQH28" s="16"/>
      <c r="TQI28" s="16"/>
      <c r="TQJ28" s="16"/>
      <c r="TQK28" s="16"/>
      <c r="TQL28" s="16"/>
      <c r="TQM28" s="16"/>
      <c r="TQN28" s="16"/>
      <c r="TQO28" s="16"/>
      <c r="TQP28" s="16"/>
      <c r="TQQ28" s="16"/>
      <c r="TQR28" s="16"/>
      <c r="TQS28" s="16"/>
      <c r="TQT28" s="16"/>
      <c r="TQU28" s="16"/>
      <c r="TQV28" s="16"/>
      <c r="TQW28" s="16"/>
      <c r="TQX28" s="16"/>
      <c r="TQY28" s="16"/>
      <c r="TQZ28" s="16"/>
      <c r="TRA28" s="16"/>
      <c r="TRB28" s="16"/>
      <c r="TRC28" s="16"/>
      <c r="TRD28" s="16"/>
      <c r="TRE28" s="16"/>
      <c r="TRF28" s="16"/>
      <c r="TRG28" s="16"/>
      <c r="TRH28" s="16"/>
      <c r="TRI28" s="16"/>
      <c r="TRJ28" s="16"/>
      <c r="TRK28" s="16"/>
      <c r="TRL28" s="16"/>
      <c r="TRM28" s="16"/>
      <c r="TRN28" s="16"/>
      <c r="TRO28" s="16"/>
      <c r="TRP28" s="16"/>
      <c r="TRQ28" s="16"/>
      <c r="TRR28" s="16"/>
      <c r="TRS28" s="16"/>
      <c r="TRT28" s="16"/>
      <c r="TRU28" s="16"/>
      <c r="TRV28" s="16"/>
      <c r="TRW28" s="16"/>
      <c r="TRX28" s="16"/>
      <c r="TRY28" s="16"/>
      <c r="TRZ28" s="16"/>
      <c r="TSA28" s="16"/>
      <c r="TSB28" s="16"/>
      <c r="TSC28" s="16"/>
      <c r="TSD28" s="16"/>
      <c r="TSE28" s="16"/>
      <c r="TSF28" s="16"/>
      <c r="TSG28" s="16"/>
      <c r="TSH28" s="16"/>
      <c r="TSI28" s="16"/>
      <c r="TSJ28" s="16"/>
      <c r="TSK28" s="16"/>
      <c r="TSL28" s="16"/>
      <c r="TSM28" s="16"/>
      <c r="TSN28" s="16"/>
      <c r="TSO28" s="16"/>
      <c r="TSP28" s="16"/>
      <c r="TSQ28" s="16"/>
      <c r="TSR28" s="16"/>
      <c r="TSS28" s="16"/>
      <c r="TST28" s="16"/>
      <c r="TSU28" s="16"/>
      <c r="TSV28" s="16"/>
      <c r="TSW28" s="16"/>
      <c r="TSX28" s="16"/>
      <c r="TSY28" s="16"/>
      <c r="TSZ28" s="16"/>
      <c r="TTA28" s="16"/>
      <c r="TTB28" s="16"/>
      <c r="TTC28" s="16"/>
      <c r="TTD28" s="16"/>
      <c r="TTE28" s="16"/>
      <c r="TTF28" s="16"/>
      <c r="TTG28" s="16"/>
      <c r="TTH28" s="16"/>
      <c r="TTI28" s="16"/>
      <c r="TTJ28" s="16"/>
      <c r="TTK28" s="16"/>
      <c r="TTL28" s="16"/>
      <c r="TTM28" s="16"/>
      <c r="TTN28" s="16"/>
      <c r="TTO28" s="16"/>
      <c r="TTP28" s="16"/>
      <c r="TTQ28" s="16"/>
      <c r="TTR28" s="16"/>
      <c r="TTS28" s="16"/>
      <c r="TTT28" s="16"/>
      <c r="TTU28" s="16"/>
      <c r="TTV28" s="16"/>
      <c r="TTW28" s="16"/>
      <c r="TTX28" s="16"/>
      <c r="TTY28" s="16"/>
      <c r="TTZ28" s="16"/>
      <c r="TUA28" s="16"/>
      <c r="TUB28" s="16"/>
      <c r="TUC28" s="16"/>
      <c r="TUD28" s="16"/>
      <c r="TUE28" s="16"/>
      <c r="TUF28" s="16"/>
      <c r="TUG28" s="16"/>
      <c r="TUH28" s="16"/>
      <c r="TUI28" s="16"/>
      <c r="TUJ28" s="16"/>
      <c r="TUK28" s="16"/>
      <c r="TUL28" s="16"/>
      <c r="TUM28" s="16"/>
      <c r="TUN28" s="16"/>
      <c r="TUO28" s="16"/>
      <c r="TUP28" s="16"/>
      <c r="TUQ28" s="16"/>
      <c r="TUR28" s="16"/>
      <c r="TUS28" s="16"/>
      <c r="TUT28" s="16"/>
      <c r="TUU28" s="16"/>
      <c r="TUV28" s="16"/>
      <c r="TUW28" s="16"/>
      <c r="TUX28" s="16"/>
      <c r="TUY28" s="16"/>
      <c r="TUZ28" s="16"/>
      <c r="TVA28" s="16"/>
      <c r="TVB28" s="16"/>
      <c r="TVC28" s="16"/>
      <c r="TVD28" s="16"/>
      <c r="TVE28" s="16"/>
      <c r="TVF28" s="16"/>
      <c r="TVG28" s="16"/>
      <c r="TVH28" s="16"/>
      <c r="TVI28" s="16"/>
      <c r="TVJ28" s="16"/>
      <c r="TVK28" s="16"/>
      <c r="TVL28" s="16"/>
      <c r="TVM28" s="16"/>
      <c r="TVN28" s="16"/>
      <c r="TVO28" s="16"/>
      <c r="TVP28" s="16"/>
      <c r="TVQ28" s="16"/>
      <c r="TVR28" s="16"/>
      <c r="TVS28" s="16"/>
      <c r="TVT28" s="16"/>
      <c r="TVU28" s="16"/>
      <c r="TVV28" s="16"/>
      <c r="TVW28" s="16"/>
      <c r="TVX28" s="16"/>
      <c r="TVY28" s="16"/>
      <c r="TVZ28" s="16"/>
      <c r="TWA28" s="16"/>
      <c r="TWB28" s="16"/>
      <c r="TWC28" s="16"/>
      <c r="TWD28" s="16"/>
      <c r="TWE28" s="16"/>
      <c r="TWF28" s="16"/>
      <c r="TWG28" s="16"/>
      <c r="TWH28" s="16"/>
      <c r="TWI28" s="16"/>
      <c r="TWJ28" s="16"/>
      <c r="TWK28" s="16"/>
      <c r="TWL28" s="16"/>
      <c r="TWM28" s="16"/>
      <c r="TWN28" s="16"/>
      <c r="TWO28" s="16"/>
      <c r="TWP28" s="16"/>
      <c r="TWQ28" s="16"/>
      <c r="TWR28" s="16"/>
      <c r="TWS28" s="16"/>
      <c r="TWT28" s="16"/>
      <c r="TWU28" s="16"/>
      <c r="TWV28" s="16"/>
      <c r="TWW28" s="16"/>
      <c r="TWX28" s="16"/>
      <c r="TWY28" s="16"/>
      <c r="TWZ28" s="16"/>
      <c r="TXA28" s="16"/>
      <c r="TXB28" s="16"/>
      <c r="TXC28" s="16"/>
      <c r="TXD28" s="16"/>
      <c r="TXE28" s="16"/>
      <c r="TXF28" s="16"/>
      <c r="TXG28" s="16"/>
      <c r="TXH28" s="16"/>
      <c r="TXI28" s="16"/>
      <c r="TXJ28" s="16"/>
      <c r="TXK28" s="16"/>
      <c r="TXL28" s="16"/>
      <c r="TXM28" s="16"/>
      <c r="TXN28" s="16"/>
      <c r="TXO28" s="16"/>
      <c r="TXP28" s="16"/>
      <c r="TXQ28" s="16"/>
      <c r="TXR28" s="16"/>
      <c r="TXS28" s="16"/>
      <c r="TXT28" s="16"/>
      <c r="TXU28" s="16"/>
      <c r="TXV28" s="16"/>
      <c r="TXW28" s="16"/>
      <c r="TXX28" s="16"/>
      <c r="TXY28" s="16"/>
      <c r="TXZ28" s="16"/>
      <c r="TYA28" s="16"/>
      <c r="TYB28" s="16"/>
      <c r="TYC28" s="16"/>
      <c r="TYD28" s="16"/>
      <c r="TYE28" s="16"/>
      <c r="TYF28" s="16"/>
      <c r="TYG28" s="16"/>
      <c r="TYH28" s="16"/>
      <c r="TYI28" s="16"/>
      <c r="TYJ28" s="16"/>
      <c r="TYK28" s="16"/>
      <c r="TYL28" s="16"/>
      <c r="TYM28" s="16"/>
      <c r="TYN28" s="16"/>
      <c r="TYO28" s="16"/>
      <c r="TYP28" s="16"/>
      <c r="TYQ28" s="16"/>
      <c r="TYR28" s="16"/>
      <c r="TYS28" s="16"/>
      <c r="TYT28" s="16"/>
      <c r="TYU28" s="16"/>
      <c r="TYV28" s="16"/>
      <c r="TYW28" s="16"/>
      <c r="TYX28" s="16"/>
      <c r="TYY28" s="16"/>
      <c r="TYZ28" s="16"/>
      <c r="TZA28" s="16"/>
      <c r="TZB28" s="16"/>
      <c r="TZC28" s="16"/>
      <c r="TZD28" s="16"/>
      <c r="TZE28" s="16"/>
      <c r="TZF28" s="16"/>
      <c r="TZG28" s="16"/>
      <c r="TZH28" s="16"/>
      <c r="TZI28" s="16"/>
      <c r="TZJ28" s="16"/>
      <c r="TZK28" s="16"/>
      <c r="TZL28" s="16"/>
      <c r="TZM28" s="16"/>
      <c r="TZN28" s="16"/>
      <c r="TZO28" s="16"/>
      <c r="TZP28" s="16"/>
      <c r="TZQ28" s="16"/>
      <c r="TZR28" s="16"/>
      <c r="TZS28" s="16"/>
      <c r="TZT28" s="16"/>
      <c r="TZU28" s="16"/>
      <c r="TZV28" s="16"/>
      <c r="TZW28" s="16"/>
      <c r="TZX28" s="16"/>
      <c r="TZY28" s="16"/>
      <c r="TZZ28" s="16"/>
      <c r="UAA28" s="16"/>
      <c r="UAB28" s="16"/>
      <c r="UAC28" s="16"/>
      <c r="UAD28" s="16"/>
      <c r="UAE28" s="16"/>
      <c r="UAF28" s="16"/>
      <c r="UAG28" s="16"/>
      <c r="UAH28" s="16"/>
      <c r="UAI28" s="16"/>
      <c r="UAJ28" s="16"/>
      <c r="UAK28" s="16"/>
      <c r="UAL28" s="16"/>
      <c r="UAM28" s="16"/>
      <c r="UAN28" s="16"/>
      <c r="UAO28" s="16"/>
      <c r="UAP28" s="16"/>
      <c r="UAQ28" s="16"/>
      <c r="UAR28" s="16"/>
      <c r="UAS28" s="16"/>
      <c r="UAT28" s="16"/>
      <c r="UAU28" s="16"/>
      <c r="UAV28" s="16"/>
      <c r="UAW28" s="16"/>
      <c r="UAX28" s="16"/>
      <c r="UAY28" s="16"/>
      <c r="UAZ28" s="16"/>
      <c r="UBA28" s="16"/>
      <c r="UBB28" s="16"/>
      <c r="UBC28" s="16"/>
      <c r="UBD28" s="16"/>
      <c r="UBE28" s="16"/>
      <c r="UBF28" s="16"/>
      <c r="UBG28" s="16"/>
      <c r="UBH28" s="16"/>
      <c r="UBI28" s="16"/>
      <c r="UBJ28" s="16"/>
      <c r="UBK28" s="16"/>
      <c r="UBL28" s="16"/>
      <c r="UBM28" s="16"/>
      <c r="UBN28" s="16"/>
      <c r="UBO28" s="16"/>
      <c r="UBP28" s="16"/>
      <c r="UBQ28" s="16"/>
      <c r="UBR28" s="16"/>
      <c r="UBS28" s="16"/>
      <c r="UBT28" s="16"/>
      <c r="UBU28" s="16"/>
      <c r="UBV28" s="16"/>
      <c r="UBW28" s="16"/>
      <c r="UBX28" s="16"/>
      <c r="UBY28" s="16"/>
      <c r="UBZ28" s="16"/>
      <c r="UCA28" s="16"/>
      <c r="UCB28" s="16"/>
      <c r="UCC28" s="16"/>
      <c r="UCD28" s="16"/>
      <c r="UCE28" s="16"/>
      <c r="UCF28" s="16"/>
      <c r="UCG28" s="16"/>
      <c r="UCH28" s="16"/>
      <c r="UCI28" s="16"/>
      <c r="UCJ28" s="16"/>
      <c r="UCK28" s="16"/>
      <c r="UCL28" s="16"/>
      <c r="UCM28" s="16"/>
      <c r="UCN28" s="16"/>
      <c r="UCO28" s="16"/>
      <c r="UCP28" s="16"/>
      <c r="UCQ28" s="16"/>
      <c r="UCR28" s="16"/>
      <c r="UCS28" s="16"/>
      <c r="UCT28" s="16"/>
      <c r="UCU28" s="16"/>
      <c r="UCV28" s="16"/>
      <c r="UCW28" s="16"/>
      <c r="UCX28" s="16"/>
      <c r="UCY28" s="16"/>
      <c r="UCZ28" s="16"/>
      <c r="UDA28" s="16"/>
      <c r="UDB28" s="16"/>
      <c r="UDC28" s="16"/>
      <c r="UDD28" s="16"/>
      <c r="UDE28" s="16"/>
      <c r="UDF28" s="16"/>
      <c r="UDG28" s="16"/>
      <c r="UDH28" s="16"/>
      <c r="UDI28" s="16"/>
      <c r="UDJ28" s="16"/>
      <c r="UDK28" s="16"/>
      <c r="UDL28" s="16"/>
      <c r="UDM28" s="16"/>
      <c r="UDN28" s="16"/>
      <c r="UDO28" s="16"/>
      <c r="UDP28" s="16"/>
      <c r="UDQ28" s="16"/>
      <c r="UDR28" s="16"/>
      <c r="UDS28" s="16"/>
      <c r="UDT28" s="16"/>
      <c r="UDU28" s="16"/>
      <c r="UDV28" s="16"/>
      <c r="UDW28" s="16"/>
      <c r="UDX28" s="16"/>
      <c r="UDY28" s="16"/>
      <c r="UDZ28" s="16"/>
      <c r="UEA28" s="16"/>
      <c r="UEB28" s="16"/>
      <c r="UEC28" s="16"/>
      <c r="UED28" s="16"/>
      <c r="UEE28" s="16"/>
      <c r="UEF28" s="16"/>
      <c r="UEG28" s="16"/>
      <c r="UEH28" s="16"/>
      <c r="UEI28" s="16"/>
      <c r="UEJ28" s="16"/>
      <c r="UEK28" s="16"/>
      <c r="UEL28" s="16"/>
      <c r="UEM28" s="16"/>
      <c r="UEN28" s="16"/>
      <c r="UEO28" s="16"/>
      <c r="UEP28" s="16"/>
      <c r="UEQ28" s="16"/>
      <c r="UER28" s="16"/>
      <c r="UES28" s="16"/>
      <c r="UET28" s="16"/>
      <c r="UEU28" s="16"/>
      <c r="UEV28" s="16"/>
      <c r="UEW28" s="16"/>
      <c r="UEX28" s="16"/>
      <c r="UEY28" s="16"/>
      <c r="UEZ28" s="16"/>
      <c r="UFA28" s="16"/>
      <c r="UFB28" s="16"/>
      <c r="UFC28" s="16"/>
      <c r="UFD28" s="16"/>
      <c r="UFE28" s="16"/>
      <c r="UFF28" s="16"/>
      <c r="UFG28" s="16"/>
      <c r="UFH28" s="16"/>
      <c r="UFI28" s="16"/>
      <c r="UFJ28" s="16"/>
      <c r="UFK28" s="16"/>
      <c r="UFL28" s="16"/>
      <c r="UFM28" s="16"/>
      <c r="UFN28" s="16"/>
      <c r="UFO28" s="16"/>
      <c r="UFP28" s="16"/>
      <c r="UFQ28" s="16"/>
      <c r="UFR28" s="16"/>
      <c r="UFS28" s="16"/>
      <c r="UFT28" s="16"/>
      <c r="UFU28" s="16"/>
      <c r="UFV28" s="16"/>
      <c r="UFW28" s="16"/>
      <c r="UFX28" s="16"/>
      <c r="UFY28" s="16"/>
      <c r="UFZ28" s="16"/>
      <c r="UGA28" s="16"/>
      <c r="UGB28" s="16"/>
      <c r="UGC28" s="16"/>
      <c r="UGD28" s="16"/>
      <c r="UGE28" s="16"/>
      <c r="UGF28" s="16"/>
      <c r="UGG28" s="16"/>
      <c r="UGH28" s="16"/>
      <c r="UGI28" s="16"/>
      <c r="UGJ28" s="16"/>
      <c r="UGK28" s="16"/>
      <c r="UGL28" s="16"/>
      <c r="UGM28" s="16"/>
      <c r="UGN28" s="16"/>
      <c r="UGO28" s="16"/>
      <c r="UGP28" s="16"/>
      <c r="UGQ28" s="16"/>
      <c r="UGR28" s="16"/>
      <c r="UGS28" s="16"/>
      <c r="UGT28" s="16"/>
      <c r="UGU28" s="16"/>
      <c r="UGV28" s="16"/>
      <c r="UGW28" s="16"/>
      <c r="UGX28" s="16"/>
      <c r="UGY28" s="16"/>
      <c r="UGZ28" s="16"/>
      <c r="UHA28" s="16"/>
      <c r="UHB28" s="16"/>
      <c r="UHC28" s="16"/>
      <c r="UHD28" s="16"/>
      <c r="UHE28" s="16"/>
      <c r="UHF28" s="16"/>
      <c r="UHG28" s="16"/>
      <c r="UHH28" s="16"/>
      <c r="UHI28" s="16"/>
      <c r="UHJ28" s="16"/>
      <c r="UHK28" s="16"/>
      <c r="UHL28" s="16"/>
      <c r="UHM28" s="16"/>
      <c r="UHN28" s="16"/>
      <c r="UHO28" s="16"/>
      <c r="UHP28" s="16"/>
      <c r="UHQ28" s="16"/>
      <c r="UHR28" s="16"/>
      <c r="UHS28" s="16"/>
      <c r="UHT28" s="16"/>
      <c r="UHU28" s="16"/>
      <c r="UHV28" s="16"/>
      <c r="UHW28" s="16"/>
      <c r="UHX28" s="16"/>
      <c r="UHY28" s="16"/>
      <c r="UHZ28" s="16"/>
      <c r="UIA28" s="16"/>
      <c r="UIB28" s="16"/>
      <c r="UIC28" s="16"/>
      <c r="UID28" s="16"/>
      <c r="UIE28" s="16"/>
      <c r="UIF28" s="16"/>
      <c r="UIG28" s="16"/>
      <c r="UIH28" s="16"/>
      <c r="UII28" s="16"/>
      <c r="UIJ28" s="16"/>
      <c r="UIK28" s="16"/>
      <c r="UIL28" s="16"/>
      <c r="UIM28" s="16"/>
      <c r="UIN28" s="16"/>
      <c r="UIO28" s="16"/>
      <c r="UIP28" s="16"/>
      <c r="UIQ28" s="16"/>
      <c r="UIR28" s="16"/>
      <c r="UIS28" s="16"/>
      <c r="UIT28" s="16"/>
      <c r="UIU28" s="16"/>
      <c r="UIV28" s="16"/>
      <c r="UIW28" s="16"/>
      <c r="UIX28" s="16"/>
      <c r="UIY28" s="16"/>
      <c r="UIZ28" s="16"/>
      <c r="UJA28" s="16"/>
      <c r="UJB28" s="16"/>
      <c r="UJC28" s="16"/>
      <c r="UJD28" s="16"/>
      <c r="UJE28" s="16"/>
      <c r="UJF28" s="16"/>
      <c r="UJG28" s="16"/>
      <c r="UJH28" s="16"/>
      <c r="UJI28" s="16"/>
      <c r="UJJ28" s="16"/>
      <c r="UJK28" s="16"/>
      <c r="UJL28" s="16"/>
      <c r="UJM28" s="16"/>
      <c r="UJN28" s="16"/>
      <c r="UJO28" s="16"/>
      <c r="UJP28" s="16"/>
      <c r="UJQ28" s="16"/>
      <c r="UJR28" s="16"/>
      <c r="UJS28" s="16"/>
      <c r="UJT28" s="16"/>
      <c r="UJU28" s="16"/>
      <c r="UJV28" s="16"/>
      <c r="UJW28" s="16"/>
      <c r="UJX28" s="16"/>
      <c r="UJY28" s="16"/>
      <c r="UJZ28" s="16"/>
      <c r="UKA28" s="16"/>
      <c r="UKB28" s="16"/>
      <c r="UKC28" s="16"/>
      <c r="UKD28" s="16"/>
      <c r="UKE28" s="16"/>
      <c r="UKF28" s="16"/>
      <c r="UKG28" s="16"/>
      <c r="UKH28" s="16"/>
      <c r="UKI28" s="16"/>
      <c r="UKJ28" s="16"/>
      <c r="UKK28" s="16"/>
      <c r="UKL28" s="16"/>
      <c r="UKM28" s="16"/>
      <c r="UKN28" s="16"/>
      <c r="UKO28" s="16"/>
      <c r="UKP28" s="16"/>
      <c r="UKQ28" s="16"/>
      <c r="UKR28" s="16"/>
      <c r="UKS28" s="16"/>
      <c r="UKT28" s="16"/>
      <c r="UKU28" s="16"/>
      <c r="UKV28" s="16"/>
      <c r="UKW28" s="16"/>
      <c r="UKX28" s="16"/>
      <c r="UKY28" s="16"/>
      <c r="UKZ28" s="16"/>
      <c r="ULA28" s="16"/>
      <c r="ULB28" s="16"/>
      <c r="ULC28" s="16"/>
      <c r="ULD28" s="16"/>
      <c r="ULE28" s="16"/>
      <c r="ULF28" s="16"/>
      <c r="ULG28" s="16"/>
      <c r="ULH28" s="16"/>
      <c r="ULI28" s="16"/>
      <c r="ULJ28" s="16"/>
      <c r="ULK28" s="16"/>
      <c r="ULL28" s="16"/>
      <c r="ULM28" s="16"/>
      <c r="ULN28" s="16"/>
      <c r="ULO28" s="16"/>
      <c r="ULP28" s="16"/>
      <c r="ULQ28" s="16"/>
      <c r="ULR28" s="16"/>
      <c r="ULS28" s="16"/>
      <c r="ULT28" s="16"/>
      <c r="ULU28" s="16"/>
      <c r="ULV28" s="16"/>
      <c r="ULW28" s="16"/>
      <c r="ULX28" s="16"/>
      <c r="ULY28" s="16"/>
      <c r="ULZ28" s="16"/>
      <c r="UMA28" s="16"/>
      <c r="UMB28" s="16"/>
      <c r="UMC28" s="16"/>
      <c r="UMD28" s="16"/>
      <c r="UME28" s="16"/>
      <c r="UMF28" s="16"/>
      <c r="UMG28" s="16"/>
      <c r="UMH28" s="16"/>
      <c r="UMI28" s="16"/>
      <c r="UMJ28" s="16"/>
      <c r="UMK28" s="16"/>
      <c r="UML28" s="16"/>
      <c r="UMM28" s="16"/>
      <c r="UMN28" s="16"/>
      <c r="UMO28" s="16"/>
      <c r="UMP28" s="16"/>
      <c r="UMQ28" s="16"/>
      <c r="UMR28" s="16"/>
      <c r="UMS28" s="16"/>
      <c r="UMT28" s="16"/>
      <c r="UMU28" s="16"/>
      <c r="UMV28" s="16"/>
      <c r="UMW28" s="16"/>
      <c r="UMX28" s="16"/>
      <c r="UMY28" s="16"/>
      <c r="UMZ28" s="16"/>
      <c r="UNA28" s="16"/>
      <c r="UNB28" s="16"/>
      <c r="UNC28" s="16"/>
      <c r="UND28" s="16"/>
      <c r="UNE28" s="16"/>
      <c r="UNF28" s="16"/>
      <c r="UNG28" s="16"/>
      <c r="UNH28" s="16"/>
      <c r="UNI28" s="16"/>
      <c r="UNJ28" s="16"/>
      <c r="UNK28" s="16"/>
      <c r="UNL28" s="16"/>
      <c r="UNM28" s="16"/>
      <c r="UNN28" s="16"/>
      <c r="UNO28" s="16"/>
      <c r="UNP28" s="16"/>
      <c r="UNQ28" s="16"/>
      <c r="UNR28" s="16"/>
      <c r="UNS28" s="16"/>
      <c r="UNT28" s="16"/>
      <c r="UNU28" s="16"/>
      <c r="UNV28" s="16"/>
      <c r="UNW28" s="16"/>
      <c r="UNX28" s="16"/>
      <c r="UNY28" s="16"/>
      <c r="UNZ28" s="16"/>
      <c r="UOA28" s="16"/>
      <c r="UOB28" s="16"/>
      <c r="UOC28" s="16"/>
      <c r="UOD28" s="16"/>
      <c r="UOE28" s="16"/>
      <c r="UOF28" s="16"/>
      <c r="UOG28" s="16"/>
      <c r="UOH28" s="16"/>
      <c r="UOI28" s="16"/>
      <c r="UOJ28" s="16"/>
      <c r="UOK28" s="16"/>
      <c r="UOL28" s="16"/>
      <c r="UOM28" s="16"/>
      <c r="UON28" s="16"/>
      <c r="UOO28" s="16"/>
      <c r="UOP28" s="16"/>
      <c r="UOQ28" s="16"/>
      <c r="UOR28" s="16"/>
      <c r="UOS28" s="16"/>
      <c r="UOT28" s="16"/>
      <c r="UOU28" s="16"/>
      <c r="UOV28" s="16"/>
      <c r="UOW28" s="16"/>
      <c r="UOX28" s="16"/>
      <c r="UOY28" s="16"/>
      <c r="UOZ28" s="16"/>
      <c r="UPA28" s="16"/>
      <c r="UPB28" s="16"/>
      <c r="UPC28" s="16"/>
      <c r="UPD28" s="16"/>
      <c r="UPE28" s="16"/>
      <c r="UPF28" s="16"/>
      <c r="UPG28" s="16"/>
      <c r="UPH28" s="16"/>
      <c r="UPI28" s="16"/>
      <c r="UPJ28" s="16"/>
      <c r="UPK28" s="16"/>
      <c r="UPL28" s="16"/>
      <c r="UPM28" s="16"/>
      <c r="UPN28" s="16"/>
      <c r="UPO28" s="16"/>
      <c r="UPP28" s="16"/>
      <c r="UPQ28" s="16"/>
      <c r="UPR28" s="16"/>
      <c r="UPS28" s="16"/>
      <c r="UPT28" s="16"/>
      <c r="UPU28" s="16"/>
      <c r="UPV28" s="16"/>
      <c r="UPW28" s="16"/>
      <c r="UPX28" s="16"/>
      <c r="UPY28" s="16"/>
      <c r="UPZ28" s="16"/>
      <c r="UQA28" s="16"/>
      <c r="UQB28" s="16"/>
      <c r="UQC28" s="16"/>
      <c r="UQD28" s="16"/>
      <c r="UQE28" s="16"/>
      <c r="UQF28" s="16"/>
      <c r="UQG28" s="16"/>
      <c r="UQH28" s="16"/>
      <c r="UQI28" s="16"/>
      <c r="UQJ28" s="16"/>
      <c r="UQK28" s="16"/>
      <c r="UQL28" s="16"/>
      <c r="UQM28" s="16"/>
      <c r="UQN28" s="16"/>
      <c r="UQO28" s="16"/>
      <c r="UQP28" s="16"/>
      <c r="UQQ28" s="16"/>
      <c r="UQR28" s="16"/>
      <c r="UQS28" s="16"/>
      <c r="UQT28" s="16"/>
      <c r="UQU28" s="16"/>
      <c r="UQV28" s="16"/>
      <c r="UQW28" s="16"/>
      <c r="UQX28" s="16"/>
      <c r="UQY28" s="16"/>
      <c r="UQZ28" s="16"/>
      <c r="URA28" s="16"/>
      <c r="URB28" s="16"/>
      <c r="URC28" s="16"/>
      <c r="URD28" s="16"/>
      <c r="URE28" s="16"/>
      <c r="URF28" s="16"/>
      <c r="URG28" s="16"/>
      <c r="URH28" s="16"/>
      <c r="URI28" s="16"/>
      <c r="URJ28" s="16"/>
      <c r="URK28" s="16"/>
      <c r="URL28" s="16"/>
      <c r="URM28" s="16"/>
      <c r="URN28" s="16"/>
      <c r="URO28" s="16"/>
      <c r="URP28" s="16"/>
      <c r="URQ28" s="16"/>
      <c r="URR28" s="16"/>
      <c r="URS28" s="16"/>
      <c r="URT28" s="16"/>
      <c r="URU28" s="16"/>
      <c r="URV28" s="16"/>
      <c r="URW28" s="16"/>
      <c r="URX28" s="16"/>
      <c r="URY28" s="16"/>
      <c r="URZ28" s="16"/>
      <c r="USA28" s="16"/>
      <c r="USB28" s="16"/>
      <c r="USC28" s="16"/>
      <c r="USD28" s="16"/>
      <c r="USE28" s="16"/>
      <c r="USF28" s="16"/>
      <c r="USG28" s="16"/>
      <c r="USH28" s="16"/>
      <c r="USI28" s="16"/>
      <c r="USJ28" s="16"/>
      <c r="USK28" s="16"/>
      <c r="USL28" s="16"/>
      <c r="USM28" s="16"/>
      <c r="USN28" s="16"/>
      <c r="USO28" s="16"/>
      <c r="USP28" s="16"/>
      <c r="USQ28" s="16"/>
      <c r="USR28" s="16"/>
      <c r="USS28" s="16"/>
      <c r="UST28" s="16"/>
      <c r="USU28" s="16"/>
      <c r="USV28" s="16"/>
      <c r="USW28" s="16"/>
      <c r="USX28" s="16"/>
      <c r="USY28" s="16"/>
      <c r="USZ28" s="16"/>
      <c r="UTA28" s="16"/>
      <c r="UTB28" s="16"/>
      <c r="UTC28" s="16"/>
      <c r="UTD28" s="16"/>
      <c r="UTE28" s="16"/>
      <c r="UTF28" s="16"/>
      <c r="UTG28" s="16"/>
      <c r="UTH28" s="16"/>
      <c r="UTI28" s="16"/>
      <c r="UTJ28" s="16"/>
      <c r="UTK28" s="16"/>
      <c r="UTL28" s="16"/>
      <c r="UTM28" s="16"/>
      <c r="UTN28" s="16"/>
      <c r="UTO28" s="16"/>
      <c r="UTP28" s="16"/>
      <c r="UTQ28" s="16"/>
      <c r="UTR28" s="16"/>
      <c r="UTS28" s="16"/>
      <c r="UTT28" s="16"/>
      <c r="UTU28" s="16"/>
      <c r="UTV28" s="16"/>
      <c r="UTW28" s="16"/>
      <c r="UTX28" s="16"/>
      <c r="UTY28" s="16"/>
      <c r="UTZ28" s="16"/>
      <c r="UUA28" s="16"/>
      <c r="UUB28" s="16"/>
      <c r="UUC28" s="16"/>
      <c r="UUD28" s="16"/>
      <c r="UUE28" s="16"/>
      <c r="UUF28" s="16"/>
      <c r="UUG28" s="16"/>
      <c r="UUH28" s="16"/>
      <c r="UUI28" s="16"/>
      <c r="UUJ28" s="16"/>
      <c r="UUK28" s="16"/>
      <c r="UUL28" s="16"/>
      <c r="UUM28" s="16"/>
      <c r="UUN28" s="16"/>
      <c r="UUO28" s="16"/>
      <c r="UUP28" s="16"/>
      <c r="UUQ28" s="16"/>
      <c r="UUR28" s="16"/>
      <c r="UUS28" s="16"/>
      <c r="UUT28" s="16"/>
      <c r="UUU28" s="16"/>
      <c r="UUV28" s="16"/>
      <c r="UUW28" s="16"/>
      <c r="UUX28" s="16"/>
      <c r="UUY28" s="16"/>
      <c r="UUZ28" s="16"/>
      <c r="UVA28" s="16"/>
      <c r="UVB28" s="16"/>
      <c r="UVC28" s="16"/>
      <c r="UVD28" s="16"/>
      <c r="UVE28" s="16"/>
      <c r="UVF28" s="16"/>
      <c r="UVG28" s="16"/>
      <c r="UVH28" s="16"/>
      <c r="UVI28" s="16"/>
      <c r="UVJ28" s="16"/>
      <c r="UVK28" s="16"/>
      <c r="UVL28" s="16"/>
      <c r="UVM28" s="16"/>
      <c r="UVN28" s="16"/>
      <c r="UVO28" s="16"/>
      <c r="UVP28" s="16"/>
      <c r="UVQ28" s="16"/>
      <c r="UVR28" s="16"/>
      <c r="UVS28" s="16"/>
      <c r="UVT28" s="16"/>
      <c r="UVU28" s="16"/>
      <c r="UVV28" s="16"/>
      <c r="UVW28" s="16"/>
      <c r="UVX28" s="16"/>
      <c r="UVY28" s="16"/>
      <c r="UVZ28" s="16"/>
      <c r="UWA28" s="16"/>
      <c r="UWB28" s="16"/>
      <c r="UWC28" s="16"/>
      <c r="UWD28" s="16"/>
      <c r="UWE28" s="16"/>
      <c r="UWF28" s="16"/>
      <c r="UWG28" s="16"/>
      <c r="UWH28" s="16"/>
      <c r="UWI28" s="16"/>
      <c r="UWJ28" s="16"/>
      <c r="UWK28" s="16"/>
      <c r="UWL28" s="16"/>
      <c r="UWM28" s="16"/>
      <c r="UWN28" s="16"/>
      <c r="UWO28" s="16"/>
      <c r="UWP28" s="16"/>
      <c r="UWQ28" s="16"/>
      <c r="UWR28" s="16"/>
      <c r="UWS28" s="16"/>
      <c r="UWT28" s="16"/>
      <c r="UWU28" s="16"/>
      <c r="UWV28" s="16"/>
      <c r="UWW28" s="16"/>
      <c r="UWX28" s="16"/>
      <c r="UWY28" s="16"/>
      <c r="UWZ28" s="16"/>
      <c r="UXA28" s="16"/>
      <c r="UXB28" s="16"/>
      <c r="UXC28" s="16"/>
      <c r="UXD28" s="16"/>
      <c r="UXE28" s="16"/>
      <c r="UXF28" s="16"/>
      <c r="UXG28" s="16"/>
      <c r="UXH28" s="16"/>
      <c r="UXI28" s="16"/>
      <c r="UXJ28" s="16"/>
      <c r="UXK28" s="16"/>
      <c r="UXL28" s="16"/>
      <c r="UXM28" s="16"/>
      <c r="UXN28" s="16"/>
      <c r="UXO28" s="16"/>
      <c r="UXP28" s="16"/>
      <c r="UXQ28" s="16"/>
      <c r="UXR28" s="16"/>
      <c r="UXS28" s="16"/>
      <c r="UXT28" s="16"/>
      <c r="UXU28" s="16"/>
      <c r="UXV28" s="16"/>
      <c r="UXW28" s="16"/>
      <c r="UXX28" s="16"/>
      <c r="UXY28" s="16"/>
      <c r="UXZ28" s="16"/>
      <c r="UYA28" s="16"/>
      <c r="UYB28" s="16"/>
      <c r="UYC28" s="16"/>
      <c r="UYD28" s="16"/>
      <c r="UYE28" s="16"/>
      <c r="UYF28" s="16"/>
      <c r="UYG28" s="16"/>
      <c r="UYH28" s="16"/>
      <c r="UYI28" s="16"/>
      <c r="UYJ28" s="16"/>
      <c r="UYK28" s="16"/>
      <c r="UYL28" s="16"/>
      <c r="UYM28" s="16"/>
      <c r="UYN28" s="16"/>
      <c r="UYO28" s="16"/>
      <c r="UYP28" s="16"/>
      <c r="UYQ28" s="16"/>
      <c r="UYR28" s="16"/>
      <c r="UYS28" s="16"/>
      <c r="UYT28" s="16"/>
      <c r="UYU28" s="16"/>
      <c r="UYV28" s="16"/>
      <c r="UYW28" s="16"/>
      <c r="UYX28" s="16"/>
      <c r="UYY28" s="16"/>
      <c r="UYZ28" s="16"/>
      <c r="UZA28" s="16"/>
      <c r="UZB28" s="16"/>
      <c r="UZC28" s="16"/>
      <c r="UZD28" s="16"/>
      <c r="UZE28" s="16"/>
      <c r="UZF28" s="16"/>
      <c r="UZG28" s="16"/>
      <c r="UZH28" s="16"/>
      <c r="UZI28" s="16"/>
      <c r="UZJ28" s="16"/>
      <c r="UZK28" s="16"/>
      <c r="UZL28" s="16"/>
      <c r="UZM28" s="16"/>
      <c r="UZN28" s="16"/>
      <c r="UZO28" s="16"/>
      <c r="UZP28" s="16"/>
      <c r="UZQ28" s="16"/>
      <c r="UZR28" s="16"/>
      <c r="UZS28" s="16"/>
      <c r="UZT28" s="16"/>
      <c r="UZU28" s="16"/>
      <c r="UZV28" s="16"/>
      <c r="UZW28" s="16"/>
      <c r="UZX28" s="16"/>
      <c r="UZY28" s="16"/>
      <c r="UZZ28" s="16"/>
      <c r="VAA28" s="16"/>
      <c r="VAB28" s="16"/>
      <c r="VAC28" s="16"/>
      <c r="VAD28" s="16"/>
      <c r="VAE28" s="16"/>
      <c r="VAF28" s="16"/>
      <c r="VAG28" s="16"/>
      <c r="VAH28" s="16"/>
      <c r="VAI28" s="16"/>
      <c r="VAJ28" s="16"/>
      <c r="VAK28" s="16"/>
      <c r="VAL28" s="16"/>
      <c r="VAM28" s="16"/>
      <c r="VAN28" s="16"/>
      <c r="VAO28" s="16"/>
      <c r="VAP28" s="16"/>
      <c r="VAQ28" s="16"/>
      <c r="VAR28" s="16"/>
      <c r="VAS28" s="16"/>
      <c r="VAT28" s="16"/>
      <c r="VAU28" s="16"/>
      <c r="VAV28" s="16"/>
      <c r="VAW28" s="16"/>
      <c r="VAX28" s="16"/>
      <c r="VAY28" s="16"/>
      <c r="VAZ28" s="16"/>
      <c r="VBA28" s="16"/>
      <c r="VBB28" s="16"/>
      <c r="VBC28" s="16"/>
      <c r="VBD28" s="16"/>
      <c r="VBE28" s="16"/>
      <c r="VBF28" s="16"/>
      <c r="VBG28" s="16"/>
      <c r="VBH28" s="16"/>
      <c r="VBI28" s="16"/>
      <c r="VBJ28" s="16"/>
      <c r="VBK28" s="16"/>
      <c r="VBL28" s="16"/>
      <c r="VBM28" s="16"/>
      <c r="VBN28" s="16"/>
      <c r="VBO28" s="16"/>
      <c r="VBP28" s="16"/>
      <c r="VBQ28" s="16"/>
      <c r="VBR28" s="16"/>
      <c r="VBS28" s="16"/>
      <c r="VBT28" s="16"/>
      <c r="VBU28" s="16"/>
      <c r="VBV28" s="16"/>
      <c r="VBW28" s="16"/>
      <c r="VBX28" s="16"/>
      <c r="VBY28" s="16"/>
      <c r="VBZ28" s="16"/>
      <c r="VCA28" s="16"/>
      <c r="VCB28" s="16"/>
      <c r="VCC28" s="16"/>
      <c r="VCD28" s="16"/>
      <c r="VCE28" s="16"/>
      <c r="VCF28" s="16"/>
      <c r="VCG28" s="16"/>
      <c r="VCH28" s="16"/>
      <c r="VCI28" s="16"/>
      <c r="VCJ28" s="16"/>
      <c r="VCK28" s="16"/>
      <c r="VCL28" s="16"/>
      <c r="VCM28" s="16"/>
      <c r="VCN28" s="16"/>
      <c r="VCO28" s="16"/>
      <c r="VCP28" s="16"/>
      <c r="VCQ28" s="16"/>
      <c r="VCR28" s="16"/>
      <c r="VCS28" s="16"/>
      <c r="VCT28" s="16"/>
      <c r="VCU28" s="16"/>
      <c r="VCV28" s="16"/>
      <c r="VCW28" s="16"/>
      <c r="VCX28" s="16"/>
      <c r="VCY28" s="16"/>
      <c r="VCZ28" s="16"/>
      <c r="VDA28" s="16"/>
      <c r="VDB28" s="16"/>
      <c r="VDC28" s="16"/>
      <c r="VDD28" s="16"/>
      <c r="VDE28" s="16"/>
      <c r="VDF28" s="16"/>
      <c r="VDG28" s="16"/>
      <c r="VDH28" s="16"/>
      <c r="VDI28" s="16"/>
      <c r="VDJ28" s="16"/>
      <c r="VDK28" s="16"/>
      <c r="VDL28" s="16"/>
      <c r="VDM28" s="16"/>
      <c r="VDN28" s="16"/>
      <c r="VDO28" s="16"/>
      <c r="VDP28" s="16"/>
      <c r="VDQ28" s="16"/>
      <c r="VDR28" s="16"/>
      <c r="VDS28" s="16"/>
      <c r="VDT28" s="16"/>
      <c r="VDU28" s="16"/>
      <c r="VDV28" s="16"/>
      <c r="VDW28" s="16"/>
      <c r="VDX28" s="16"/>
      <c r="VDY28" s="16"/>
      <c r="VDZ28" s="16"/>
      <c r="VEA28" s="16"/>
      <c r="VEB28" s="16"/>
      <c r="VEC28" s="16"/>
      <c r="VED28" s="16"/>
      <c r="VEE28" s="16"/>
      <c r="VEF28" s="16"/>
      <c r="VEG28" s="16"/>
      <c r="VEH28" s="16"/>
      <c r="VEI28" s="16"/>
      <c r="VEJ28" s="16"/>
      <c r="VEK28" s="16"/>
      <c r="VEL28" s="16"/>
      <c r="VEM28" s="16"/>
      <c r="VEN28" s="16"/>
      <c r="VEO28" s="16"/>
      <c r="VEP28" s="16"/>
      <c r="VEQ28" s="16"/>
      <c r="VER28" s="16"/>
      <c r="VES28" s="16"/>
      <c r="VET28" s="16"/>
      <c r="VEU28" s="16"/>
      <c r="VEV28" s="16"/>
      <c r="VEW28" s="16"/>
      <c r="VEX28" s="16"/>
      <c r="VEY28" s="16"/>
      <c r="VEZ28" s="16"/>
      <c r="VFA28" s="16"/>
      <c r="VFB28" s="16"/>
      <c r="VFC28" s="16"/>
      <c r="VFD28" s="16"/>
      <c r="VFE28" s="16"/>
      <c r="VFF28" s="16"/>
      <c r="VFG28" s="16"/>
      <c r="VFH28" s="16"/>
      <c r="VFI28" s="16"/>
      <c r="VFJ28" s="16"/>
      <c r="VFK28" s="16"/>
      <c r="VFL28" s="16"/>
      <c r="VFM28" s="16"/>
      <c r="VFN28" s="16"/>
      <c r="VFO28" s="16"/>
      <c r="VFP28" s="16"/>
      <c r="VFQ28" s="16"/>
      <c r="VFR28" s="16"/>
      <c r="VFS28" s="16"/>
      <c r="VFT28" s="16"/>
      <c r="VFU28" s="16"/>
      <c r="VFV28" s="16"/>
      <c r="VFW28" s="16"/>
      <c r="VFX28" s="16"/>
      <c r="VFY28" s="16"/>
      <c r="VFZ28" s="16"/>
      <c r="VGA28" s="16"/>
      <c r="VGB28" s="16"/>
      <c r="VGC28" s="16"/>
      <c r="VGD28" s="16"/>
      <c r="VGE28" s="16"/>
      <c r="VGF28" s="16"/>
      <c r="VGG28" s="16"/>
      <c r="VGH28" s="16"/>
      <c r="VGI28" s="16"/>
      <c r="VGJ28" s="16"/>
      <c r="VGK28" s="16"/>
      <c r="VGL28" s="16"/>
      <c r="VGM28" s="16"/>
      <c r="VGN28" s="16"/>
      <c r="VGO28" s="16"/>
      <c r="VGP28" s="16"/>
      <c r="VGQ28" s="16"/>
      <c r="VGR28" s="16"/>
      <c r="VGS28" s="16"/>
      <c r="VGT28" s="16"/>
      <c r="VGU28" s="16"/>
      <c r="VGV28" s="16"/>
      <c r="VGW28" s="16"/>
      <c r="VGX28" s="16"/>
      <c r="VGY28" s="16"/>
      <c r="VGZ28" s="16"/>
      <c r="VHA28" s="16"/>
      <c r="VHB28" s="16"/>
      <c r="VHC28" s="16"/>
      <c r="VHD28" s="16"/>
      <c r="VHE28" s="16"/>
      <c r="VHF28" s="16"/>
      <c r="VHG28" s="16"/>
      <c r="VHH28" s="16"/>
      <c r="VHI28" s="16"/>
      <c r="VHJ28" s="16"/>
      <c r="VHK28" s="16"/>
      <c r="VHL28" s="16"/>
      <c r="VHM28" s="16"/>
      <c r="VHN28" s="16"/>
      <c r="VHO28" s="16"/>
      <c r="VHP28" s="16"/>
      <c r="VHQ28" s="16"/>
      <c r="VHR28" s="16"/>
      <c r="VHS28" s="16"/>
      <c r="VHT28" s="16"/>
      <c r="VHU28" s="16"/>
      <c r="VHV28" s="16"/>
      <c r="VHW28" s="16"/>
      <c r="VHX28" s="16"/>
      <c r="VHY28" s="16"/>
      <c r="VHZ28" s="16"/>
      <c r="VIA28" s="16"/>
      <c r="VIB28" s="16"/>
      <c r="VIC28" s="16"/>
      <c r="VID28" s="16"/>
      <c r="VIE28" s="16"/>
      <c r="VIF28" s="16"/>
      <c r="VIG28" s="16"/>
      <c r="VIH28" s="16"/>
      <c r="VII28" s="16"/>
      <c r="VIJ28" s="16"/>
      <c r="VIK28" s="16"/>
      <c r="VIL28" s="16"/>
      <c r="VIM28" s="16"/>
      <c r="VIN28" s="16"/>
      <c r="VIO28" s="16"/>
      <c r="VIP28" s="16"/>
      <c r="VIQ28" s="16"/>
      <c r="VIR28" s="16"/>
      <c r="VIS28" s="16"/>
      <c r="VIT28" s="16"/>
      <c r="VIU28" s="16"/>
      <c r="VIV28" s="16"/>
      <c r="VIW28" s="16"/>
      <c r="VIX28" s="16"/>
      <c r="VIY28" s="16"/>
      <c r="VIZ28" s="16"/>
      <c r="VJA28" s="16"/>
      <c r="VJB28" s="16"/>
      <c r="VJC28" s="16"/>
      <c r="VJD28" s="16"/>
      <c r="VJE28" s="16"/>
      <c r="VJF28" s="16"/>
      <c r="VJG28" s="16"/>
      <c r="VJH28" s="16"/>
      <c r="VJI28" s="16"/>
      <c r="VJJ28" s="16"/>
      <c r="VJK28" s="16"/>
      <c r="VJL28" s="16"/>
      <c r="VJM28" s="16"/>
      <c r="VJN28" s="16"/>
      <c r="VJO28" s="16"/>
      <c r="VJP28" s="16"/>
      <c r="VJQ28" s="16"/>
      <c r="VJR28" s="16"/>
      <c r="VJS28" s="16"/>
      <c r="VJT28" s="16"/>
      <c r="VJU28" s="16"/>
      <c r="VJV28" s="16"/>
      <c r="VJW28" s="16"/>
      <c r="VJX28" s="16"/>
      <c r="VJY28" s="16"/>
      <c r="VJZ28" s="16"/>
      <c r="VKA28" s="16"/>
      <c r="VKB28" s="16"/>
      <c r="VKC28" s="16"/>
      <c r="VKD28" s="16"/>
      <c r="VKE28" s="16"/>
      <c r="VKF28" s="16"/>
      <c r="VKG28" s="16"/>
      <c r="VKH28" s="16"/>
      <c r="VKI28" s="16"/>
      <c r="VKJ28" s="16"/>
      <c r="VKK28" s="16"/>
      <c r="VKL28" s="16"/>
      <c r="VKM28" s="16"/>
      <c r="VKN28" s="16"/>
      <c r="VKO28" s="16"/>
      <c r="VKP28" s="16"/>
      <c r="VKQ28" s="16"/>
      <c r="VKR28" s="16"/>
      <c r="VKS28" s="16"/>
      <c r="VKT28" s="16"/>
      <c r="VKU28" s="16"/>
      <c r="VKV28" s="16"/>
      <c r="VKW28" s="16"/>
      <c r="VKX28" s="16"/>
      <c r="VKY28" s="16"/>
      <c r="VKZ28" s="16"/>
      <c r="VLA28" s="16"/>
      <c r="VLB28" s="16"/>
      <c r="VLC28" s="16"/>
      <c r="VLD28" s="16"/>
      <c r="VLE28" s="16"/>
      <c r="VLF28" s="16"/>
      <c r="VLG28" s="16"/>
      <c r="VLH28" s="16"/>
      <c r="VLI28" s="16"/>
      <c r="VLJ28" s="16"/>
      <c r="VLK28" s="16"/>
      <c r="VLL28" s="16"/>
      <c r="VLM28" s="16"/>
      <c r="VLN28" s="16"/>
      <c r="VLO28" s="16"/>
      <c r="VLP28" s="16"/>
      <c r="VLQ28" s="16"/>
      <c r="VLR28" s="16"/>
      <c r="VLS28" s="16"/>
      <c r="VLT28" s="16"/>
      <c r="VLU28" s="16"/>
      <c r="VLV28" s="16"/>
      <c r="VLW28" s="16"/>
      <c r="VLX28" s="16"/>
      <c r="VLY28" s="16"/>
      <c r="VLZ28" s="16"/>
      <c r="VMA28" s="16"/>
      <c r="VMB28" s="16"/>
      <c r="VMC28" s="16"/>
      <c r="VMD28" s="16"/>
      <c r="VME28" s="16"/>
      <c r="VMF28" s="16"/>
      <c r="VMG28" s="16"/>
      <c r="VMH28" s="16"/>
      <c r="VMI28" s="16"/>
      <c r="VMJ28" s="16"/>
      <c r="VMK28" s="16"/>
      <c r="VML28" s="16"/>
      <c r="VMM28" s="16"/>
      <c r="VMN28" s="16"/>
      <c r="VMO28" s="16"/>
      <c r="VMP28" s="16"/>
      <c r="VMQ28" s="16"/>
      <c r="VMR28" s="16"/>
      <c r="VMS28" s="16"/>
      <c r="VMT28" s="16"/>
      <c r="VMU28" s="16"/>
      <c r="VMV28" s="16"/>
      <c r="VMW28" s="16"/>
      <c r="VMX28" s="16"/>
      <c r="VMY28" s="16"/>
      <c r="VMZ28" s="16"/>
      <c r="VNA28" s="16"/>
      <c r="VNB28" s="16"/>
      <c r="VNC28" s="16"/>
      <c r="VND28" s="16"/>
      <c r="VNE28" s="16"/>
      <c r="VNF28" s="16"/>
      <c r="VNG28" s="16"/>
      <c r="VNH28" s="16"/>
      <c r="VNI28" s="16"/>
      <c r="VNJ28" s="16"/>
      <c r="VNK28" s="16"/>
      <c r="VNL28" s="16"/>
      <c r="VNM28" s="16"/>
      <c r="VNN28" s="16"/>
      <c r="VNO28" s="16"/>
      <c r="VNP28" s="16"/>
      <c r="VNQ28" s="16"/>
      <c r="VNR28" s="16"/>
      <c r="VNS28" s="16"/>
      <c r="VNT28" s="16"/>
      <c r="VNU28" s="16"/>
      <c r="VNV28" s="16"/>
      <c r="VNW28" s="16"/>
      <c r="VNX28" s="16"/>
      <c r="VNY28" s="16"/>
      <c r="VNZ28" s="16"/>
      <c r="VOA28" s="16"/>
      <c r="VOB28" s="16"/>
      <c r="VOC28" s="16"/>
      <c r="VOD28" s="16"/>
      <c r="VOE28" s="16"/>
      <c r="VOF28" s="16"/>
      <c r="VOG28" s="16"/>
      <c r="VOH28" s="16"/>
      <c r="VOI28" s="16"/>
      <c r="VOJ28" s="16"/>
      <c r="VOK28" s="16"/>
      <c r="VOL28" s="16"/>
      <c r="VOM28" s="16"/>
      <c r="VON28" s="16"/>
      <c r="VOO28" s="16"/>
      <c r="VOP28" s="16"/>
      <c r="VOQ28" s="16"/>
      <c r="VOR28" s="16"/>
      <c r="VOS28" s="16"/>
      <c r="VOT28" s="16"/>
      <c r="VOU28" s="16"/>
      <c r="VOV28" s="16"/>
      <c r="VOW28" s="16"/>
      <c r="VOX28" s="16"/>
      <c r="VOY28" s="16"/>
      <c r="VOZ28" s="16"/>
      <c r="VPA28" s="16"/>
      <c r="VPB28" s="16"/>
      <c r="VPC28" s="16"/>
      <c r="VPD28" s="16"/>
      <c r="VPE28" s="16"/>
      <c r="VPF28" s="16"/>
      <c r="VPG28" s="16"/>
      <c r="VPH28" s="16"/>
      <c r="VPI28" s="16"/>
      <c r="VPJ28" s="16"/>
      <c r="VPK28" s="16"/>
      <c r="VPL28" s="16"/>
      <c r="VPM28" s="16"/>
      <c r="VPN28" s="16"/>
      <c r="VPO28" s="16"/>
      <c r="VPP28" s="16"/>
      <c r="VPQ28" s="16"/>
      <c r="VPR28" s="16"/>
      <c r="VPS28" s="16"/>
      <c r="VPT28" s="16"/>
      <c r="VPU28" s="16"/>
      <c r="VPV28" s="16"/>
      <c r="VPW28" s="16"/>
      <c r="VPX28" s="16"/>
      <c r="VPY28" s="16"/>
      <c r="VPZ28" s="16"/>
      <c r="VQA28" s="16"/>
      <c r="VQB28" s="16"/>
      <c r="VQC28" s="16"/>
      <c r="VQD28" s="16"/>
      <c r="VQE28" s="16"/>
      <c r="VQF28" s="16"/>
      <c r="VQG28" s="16"/>
      <c r="VQH28" s="16"/>
      <c r="VQI28" s="16"/>
      <c r="VQJ28" s="16"/>
      <c r="VQK28" s="16"/>
      <c r="VQL28" s="16"/>
      <c r="VQM28" s="16"/>
      <c r="VQN28" s="16"/>
      <c r="VQO28" s="16"/>
      <c r="VQP28" s="16"/>
      <c r="VQQ28" s="16"/>
      <c r="VQR28" s="16"/>
      <c r="VQS28" s="16"/>
      <c r="VQT28" s="16"/>
      <c r="VQU28" s="16"/>
      <c r="VQV28" s="16"/>
      <c r="VQW28" s="16"/>
      <c r="VQX28" s="16"/>
      <c r="VQY28" s="16"/>
      <c r="VQZ28" s="16"/>
      <c r="VRA28" s="16"/>
      <c r="VRB28" s="16"/>
      <c r="VRC28" s="16"/>
      <c r="VRD28" s="16"/>
      <c r="VRE28" s="16"/>
      <c r="VRF28" s="16"/>
      <c r="VRG28" s="16"/>
      <c r="VRH28" s="16"/>
      <c r="VRI28" s="16"/>
      <c r="VRJ28" s="16"/>
      <c r="VRK28" s="16"/>
      <c r="VRL28" s="16"/>
      <c r="VRM28" s="16"/>
      <c r="VRN28" s="16"/>
      <c r="VRO28" s="16"/>
      <c r="VRP28" s="16"/>
      <c r="VRQ28" s="16"/>
      <c r="VRR28" s="16"/>
      <c r="VRS28" s="16"/>
      <c r="VRT28" s="16"/>
      <c r="VRU28" s="16"/>
      <c r="VRV28" s="16"/>
      <c r="VRW28" s="16"/>
      <c r="VRX28" s="16"/>
      <c r="VRY28" s="16"/>
      <c r="VRZ28" s="16"/>
      <c r="VSA28" s="16"/>
      <c r="VSB28" s="16"/>
      <c r="VSC28" s="16"/>
      <c r="VSD28" s="16"/>
      <c r="VSE28" s="16"/>
      <c r="VSF28" s="16"/>
      <c r="VSG28" s="16"/>
      <c r="VSH28" s="16"/>
      <c r="VSI28" s="16"/>
      <c r="VSJ28" s="16"/>
      <c r="VSK28" s="16"/>
      <c r="VSL28" s="16"/>
      <c r="VSM28" s="16"/>
      <c r="VSN28" s="16"/>
      <c r="VSO28" s="16"/>
      <c r="VSP28" s="16"/>
      <c r="VSQ28" s="16"/>
      <c r="VSR28" s="16"/>
      <c r="VSS28" s="16"/>
      <c r="VST28" s="16"/>
      <c r="VSU28" s="16"/>
      <c r="VSV28" s="16"/>
      <c r="VSW28" s="16"/>
      <c r="VSX28" s="16"/>
      <c r="VSY28" s="16"/>
      <c r="VSZ28" s="16"/>
      <c r="VTA28" s="16"/>
      <c r="VTB28" s="16"/>
      <c r="VTC28" s="16"/>
      <c r="VTD28" s="16"/>
      <c r="VTE28" s="16"/>
      <c r="VTF28" s="16"/>
      <c r="VTG28" s="16"/>
      <c r="VTH28" s="16"/>
      <c r="VTI28" s="16"/>
      <c r="VTJ28" s="16"/>
      <c r="VTK28" s="16"/>
      <c r="VTL28" s="16"/>
      <c r="VTM28" s="16"/>
      <c r="VTN28" s="16"/>
      <c r="VTO28" s="16"/>
      <c r="VTP28" s="16"/>
      <c r="VTQ28" s="16"/>
      <c r="VTR28" s="16"/>
      <c r="VTS28" s="16"/>
      <c r="VTT28" s="16"/>
      <c r="VTU28" s="16"/>
      <c r="VTV28" s="16"/>
      <c r="VTW28" s="16"/>
      <c r="VTX28" s="16"/>
      <c r="VTY28" s="16"/>
      <c r="VTZ28" s="16"/>
      <c r="VUA28" s="16"/>
      <c r="VUB28" s="16"/>
      <c r="VUC28" s="16"/>
      <c r="VUD28" s="16"/>
      <c r="VUE28" s="16"/>
      <c r="VUF28" s="16"/>
      <c r="VUG28" s="16"/>
      <c r="VUH28" s="16"/>
      <c r="VUI28" s="16"/>
      <c r="VUJ28" s="16"/>
      <c r="VUK28" s="16"/>
      <c r="VUL28" s="16"/>
      <c r="VUM28" s="16"/>
      <c r="VUN28" s="16"/>
      <c r="VUO28" s="16"/>
      <c r="VUP28" s="16"/>
      <c r="VUQ28" s="16"/>
      <c r="VUR28" s="16"/>
      <c r="VUS28" s="16"/>
      <c r="VUT28" s="16"/>
      <c r="VUU28" s="16"/>
      <c r="VUV28" s="16"/>
      <c r="VUW28" s="16"/>
      <c r="VUX28" s="16"/>
      <c r="VUY28" s="16"/>
      <c r="VUZ28" s="16"/>
      <c r="VVA28" s="16"/>
      <c r="VVB28" s="16"/>
      <c r="VVC28" s="16"/>
      <c r="VVD28" s="16"/>
      <c r="VVE28" s="16"/>
      <c r="VVF28" s="16"/>
      <c r="VVG28" s="16"/>
      <c r="VVH28" s="16"/>
      <c r="VVI28" s="16"/>
      <c r="VVJ28" s="16"/>
      <c r="VVK28" s="16"/>
      <c r="VVL28" s="16"/>
      <c r="VVM28" s="16"/>
      <c r="VVN28" s="16"/>
      <c r="VVO28" s="16"/>
      <c r="VVP28" s="16"/>
      <c r="VVQ28" s="16"/>
      <c r="VVR28" s="16"/>
      <c r="VVS28" s="16"/>
      <c r="VVT28" s="16"/>
      <c r="VVU28" s="16"/>
      <c r="VVV28" s="16"/>
      <c r="VVW28" s="16"/>
      <c r="VVX28" s="16"/>
      <c r="VVY28" s="16"/>
      <c r="VVZ28" s="16"/>
      <c r="VWA28" s="16"/>
      <c r="VWB28" s="16"/>
      <c r="VWC28" s="16"/>
      <c r="VWD28" s="16"/>
      <c r="VWE28" s="16"/>
      <c r="VWF28" s="16"/>
      <c r="VWG28" s="16"/>
      <c r="VWH28" s="16"/>
      <c r="VWI28" s="16"/>
      <c r="VWJ28" s="16"/>
      <c r="VWK28" s="16"/>
      <c r="VWL28" s="16"/>
      <c r="VWM28" s="16"/>
      <c r="VWN28" s="16"/>
      <c r="VWO28" s="16"/>
      <c r="VWP28" s="16"/>
      <c r="VWQ28" s="16"/>
      <c r="VWR28" s="16"/>
      <c r="VWS28" s="16"/>
      <c r="VWT28" s="16"/>
      <c r="VWU28" s="16"/>
      <c r="VWV28" s="16"/>
      <c r="VWW28" s="16"/>
      <c r="VWX28" s="16"/>
      <c r="VWY28" s="16"/>
      <c r="VWZ28" s="16"/>
      <c r="VXA28" s="16"/>
      <c r="VXB28" s="16"/>
      <c r="VXC28" s="16"/>
      <c r="VXD28" s="16"/>
      <c r="VXE28" s="16"/>
      <c r="VXF28" s="16"/>
      <c r="VXG28" s="16"/>
      <c r="VXH28" s="16"/>
      <c r="VXI28" s="16"/>
      <c r="VXJ28" s="16"/>
      <c r="VXK28" s="16"/>
      <c r="VXL28" s="16"/>
      <c r="VXM28" s="16"/>
      <c r="VXN28" s="16"/>
      <c r="VXO28" s="16"/>
      <c r="VXP28" s="16"/>
      <c r="VXQ28" s="16"/>
      <c r="VXR28" s="16"/>
      <c r="VXS28" s="16"/>
      <c r="VXT28" s="16"/>
      <c r="VXU28" s="16"/>
      <c r="VXV28" s="16"/>
      <c r="VXW28" s="16"/>
      <c r="VXX28" s="16"/>
      <c r="VXY28" s="16"/>
      <c r="VXZ28" s="16"/>
      <c r="VYA28" s="16"/>
      <c r="VYB28" s="16"/>
      <c r="VYC28" s="16"/>
      <c r="VYD28" s="16"/>
      <c r="VYE28" s="16"/>
      <c r="VYF28" s="16"/>
      <c r="VYG28" s="16"/>
      <c r="VYH28" s="16"/>
      <c r="VYI28" s="16"/>
      <c r="VYJ28" s="16"/>
      <c r="VYK28" s="16"/>
      <c r="VYL28" s="16"/>
      <c r="VYM28" s="16"/>
      <c r="VYN28" s="16"/>
      <c r="VYO28" s="16"/>
      <c r="VYP28" s="16"/>
      <c r="VYQ28" s="16"/>
      <c r="VYR28" s="16"/>
      <c r="VYS28" s="16"/>
      <c r="VYT28" s="16"/>
      <c r="VYU28" s="16"/>
      <c r="VYV28" s="16"/>
      <c r="VYW28" s="16"/>
      <c r="VYX28" s="16"/>
      <c r="VYY28" s="16"/>
      <c r="VYZ28" s="16"/>
      <c r="VZA28" s="16"/>
      <c r="VZB28" s="16"/>
      <c r="VZC28" s="16"/>
      <c r="VZD28" s="16"/>
      <c r="VZE28" s="16"/>
      <c r="VZF28" s="16"/>
      <c r="VZG28" s="16"/>
      <c r="VZH28" s="16"/>
      <c r="VZI28" s="16"/>
      <c r="VZJ28" s="16"/>
      <c r="VZK28" s="16"/>
      <c r="VZL28" s="16"/>
      <c r="VZM28" s="16"/>
      <c r="VZN28" s="16"/>
      <c r="VZO28" s="16"/>
      <c r="VZP28" s="16"/>
      <c r="VZQ28" s="16"/>
      <c r="VZR28" s="16"/>
      <c r="VZS28" s="16"/>
      <c r="VZT28" s="16"/>
      <c r="VZU28" s="16"/>
      <c r="VZV28" s="16"/>
      <c r="VZW28" s="16"/>
      <c r="VZX28" s="16"/>
      <c r="VZY28" s="16"/>
      <c r="VZZ28" s="16"/>
      <c r="WAA28" s="16"/>
      <c r="WAB28" s="16"/>
      <c r="WAC28" s="16"/>
      <c r="WAD28" s="16"/>
      <c r="WAE28" s="16"/>
      <c r="WAF28" s="16"/>
      <c r="WAG28" s="16"/>
      <c r="WAH28" s="16"/>
      <c r="WAI28" s="16"/>
      <c r="WAJ28" s="16"/>
      <c r="WAK28" s="16"/>
      <c r="WAL28" s="16"/>
      <c r="WAM28" s="16"/>
      <c r="WAN28" s="16"/>
      <c r="WAO28" s="16"/>
      <c r="WAP28" s="16"/>
      <c r="WAQ28" s="16"/>
      <c r="WAR28" s="16"/>
      <c r="WAS28" s="16"/>
      <c r="WAT28" s="16"/>
      <c r="WAU28" s="16"/>
      <c r="WAV28" s="16"/>
      <c r="WAW28" s="16"/>
      <c r="WAX28" s="16"/>
      <c r="WAY28" s="16"/>
      <c r="WAZ28" s="16"/>
      <c r="WBA28" s="16"/>
      <c r="WBB28" s="16"/>
      <c r="WBC28" s="16"/>
      <c r="WBD28" s="16"/>
      <c r="WBE28" s="16"/>
      <c r="WBF28" s="16"/>
      <c r="WBG28" s="16"/>
      <c r="WBH28" s="16"/>
      <c r="WBI28" s="16"/>
      <c r="WBJ28" s="16"/>
      <c r="WBK28" s="16"/>
      <c r="WBL28" s="16"/>
      <c r="WBM28" s="16"/>
      <c r="WBN28" s="16"/>
      <c r="WBO28" s="16"/>
      <c r="WBP28" s="16"/>
      <c r="WBQ28" s="16"/>
      <c r="WBR28" s="16"/>
      <c r="WBS28" s="16"/>
      <c r="WBT28" s="16"/>
      <c r="WBU28" s="16"/>
      <c r="WBV28" s="16"/>
      <c r="WBW28" s="16"/>
      <c r="WBX28" s="16"/>
      <c r="WBY28" s="16"/>
      <c r="WBZ28" s="16"/>
      <c r="WCA28" s="16"/>
      <c r="WCB28" s="16"/>
      <c r="WCC28" s="16"/>
      <c r="WCD28" s="16"/>
      <c r="WCE28" s="16"/>
      <c r="WCF28" s="16"/>
      <c r="WCG28" s="16"/>
      <c r="WCH28" s="16"/>
      <c r="WCI28" s="16"/>
      <c r="WCJ28" s="16"/>
      <c r="WCK28" s="16"/>
      <c r="WCL28" s="16"/>
      <c r="WCM28" s="16"/>
      <c r="WCN28" s="16"/>
      <c r="WCO28" s="16"/>
      <c r="WCP28" s="16"/>
      <c r="WCQ28" s="16"/>
      <c r="WCR28" s="16"/>
      <c r="WCS28" s="16"/>
      <c r="WCT28" s="16"/>
      <c r="WCU28" s="16"/>
      <c r="WCV28" s="16"/>
      <c r="WCW28" s="16"/>
      <c r="WCX28" s="16"/>
      <c r="WCY28" s="16"/>
      <c r="WCZ28" s="16"/>
      <c r="WDA28" s="16"/>
      <c r="WDB28" s="16"/>
      <c r="WDC28" s="16"/>
      <c r="WDD28" s="16"/>
      <c r="WDE28" s="16"/>
      <c r="WDF28" s="16"/>
      <c r="WDG28" s="16"/>
      <c r="WDH28" s="16"/>
      <c r="WDI28" s="16"/>
      <c r="WDJ28" s="16"/>
      <c r="WDK28" s="16"/>
      <c r="WDL28" s="16"/>
      <c r="WDM28" s="16"/>
      <c r="WDN28" s="16"/>
      <c r="WDO28" s="16"/>
      <c r="WDP28" s="16"/>
      <c r="WDQ28" s="16"/>
      <c r="WDR28" s="16"/>
      <c r="WDS28" s="16"/>
      <c r="WDT28" s="16"/>
      <c r="WDU28" s="16"/>
      <c r="WDV28" s="16"/>
      <c r="WDW28" s="16"/>
      <c r="WDX28" s="16"/>
      <c r="WDY28" s="16"/>
      <c r="WDZ28" s="16"/>
      <c r="WEA28" s="16"/>
      <c r="WEB28" s="16"/>
      <c r="WEC28" s="16"/>
      <c r="WED28" s="16"/>
      <c r="WEE28" s="16"/>
      <c r="WEF28" s="16"/>
      <c r="WEG28" s="16"/>
      <c r="WEH28" s="16"/>
      <c r="WEI28" s="16"/>
      <c r="WEJ28" s="16"/>
      <c r="WEK28" s="16"/>
      <c r="WEL28" s="16"/>
      <c r="WEM28" s="16"/>
      <c r="WEN28" s="16"/>
      <c r="WEO28" s="16"/>
      <c r="WEP28" s="16"/>
      <c r="WEQ28" s="16"/>
      <c r="WER28" s="16"/>
      <c r="WES28" s="16"/>
      <c r="WET28" s="16"/>
      <c r="WEU28" s="16"/>
      <c r="WEV28" s="16"/>
      <c r="WEW28" s="16"/>
      <c r="WEX28" s="16"/>
      <c r="WEY28" s="16"/>
      <c r="WEZ28" s="16"/>
      <c r="WFA28" s="16"/>
      <c r="WFB28" s="16"/>
      <c r="WFC28" s="16"/>
      <c r="WFD28" s="16"/>
      <c r="WFE28" s="16"/>
      <c r="WFF28" s="16"/>
      <c r="WFG28" s="16"/>
      <c r="WFH28" s="16"/>
      <c r="WFI28" s="16"/>
      <c r="WFJ28" s="16"/>
      <c r="WFK28" s="16"/>
      <c r="WFL28" s="16"/>
      <c r="WFM28" s="16"/>
      <c r="WFN28" s="16"/>
      <c r="WFO28" s="16"/>
      <c r="WFP28" s="16"/>
      <c r="WFQ28" s="16"/>
      <c r="WFR28" s="16"/>
      <c r="WFS28" s="16"/>
      <c r="WFT28" s="16"/>
      <c r="WFU28" s="16"/>
      <c r="WFV28" s="16"/>
      <c r="WFW28" s="16"/>
      <c r="WFX28" s="16"/>
      <c r="WFY28" s="16"/>
      <c r="WFZ28" s="16"/>
      <c r="WGA28" s="16"/>
      <c r="WGB28" s="16"/>
      <c r="WGC28" s="16"/>
      <c r="WGD28" s="16"/>
      <c r="WGE28" s="16"/>
      <c r="WGF28" s="16"/>
      <c r="WGG28" s="16"/>
      <c r="WGH28" s="16"/>
      <c r="WGI28" s="16"/>
      <c r="WGJ28" s="16"/>
      <c r="WGK28" s="16"/>
      <c r="WGL28" s="16"/>
      <c r="WGM28" s="16"/>
      <c r="WGN28" s="16"/>
      <c r="WGO28" s="16"/>
      <c r="WGP28" s="16"/>
      <c r="WGQ28" s="16"/>
      <c r="WGR28" s="16"/>
      <c r="WGS28" s="16"/>
      <c r="WGT28" s="16"/>
      <c r="WGU28" s="16"/>
      <c r="WGV28" s="16"/>
      <c r="WGW28" s="16"/>
      <c r="WGX28" s="16"/>
      <c r="WGY28" s="16"/>
      <c r="WGZ28" s="16"/>
      <c r="WHA28" s="16"/>
      <c r="WHB28" s="16"/>
      <c r="WHC28" s="16"/>
      <c r="WHD28" s="16"/>
      <c r="WHE28" s="16"/>
      <c r="WHF28" s="16"/>
      <c r="WHG28" s="16"/>
      <c r="WHH28" s="16"/>
      <c r="WHI28" s="16"/>
      <c r="WHJ28" s="16"/>
      <c r="WHK28" s="16"/>
      <c r="WHL28" s="16"/>
      <c r="WHM28" s="16"/>
      <c r="WHN28" s="16"/>
      <c r="WHO28" s="16"/>
      <c r="WHP28" s="16"/>
      <c r="WHQ28" s="16"/>
      <c r="WHR28" s="16"/>
      <c r="WHS28" s="16"/>
      <c r="WHT28" s="16"/>
      <c r="WHU28" s="16"/>
      <c r="WHV28" s="16"/>
      <c r="WHW28" s="16"/>
      <c r="WHX28" s="16"/>
      <c r="WHY28" s="16"/>
      <c r="WHZ28" s="16"/>
      <c r="WIA28" s="16"/>
      <c r="WIB28" s="16"/>
      <c r="WIC28" s="16"/>
      <c r="WID28" s="16"/>
      <c r="WIE28" s="16"/>
      <c r="WIF28" s="16"/>
      <c r="WIG28" s="16"/>
      <c r="WIH28" s="16"/>
      <c r="WII28" s="16"/>
      <c r="WIJ28" s="16"/>
      <c r="WIK28" s="16"/>
      <c r="WIL28" s="16"/>
      <c r="WIM28" s="16"/>
      <c r="WIN28" s="16"/>
      <c r="WIO28" s="16"/>
      <c r="WIP28" s="16"/>
      <c r="WIQ28" s="16"/>
      <c r="WIR28" s="16"/>
      <c r="WIS28" s="16"/>
      <c r="WIT28" s="16"/>
      <c r="WIU28" s="16"/>
      <c r="WIV28" s="16"/>
      <c r="WIW28" s="16"/>
      <c r="WIX28" s="16"/>
      <c r="WIY28" s="16"/>
      <c r="WIZ28" s="16"/>
      <c r="WJA28" s="16"/>
      <c r="WJB28" s="16"/>
      <c r="WJC28" s="16"/>
      <c r="WJD28" s="16"/>
      <c r="WJE28" s="16"/>
      <c r="WJF28" s="16"/>
      <c r="WJG28" s="16"/>
      <c r="WJH28" s="16"/>
      <c r="WJI28" s="16"/>
      <c r="WJJ28" s="16"/>
      <c r="WJK28" s="16"/>
      <c r="WJL28" s="16"/>
      <c r="WJM28" s="16"/>
      <c r="WJN28" s="16"/>
      <c r="WJO28" s="16"/>
      <c r="WJP28" s="16"/>
      <c r="WJQ28" s="16"/>
      <c r="WJR28" s="16"/>
      <c r="WJS28" s="16"/>
      <c r="WJT28" s="16"/>
      <c r="WJU28" s="16"/>
      <c r="WJV28" s="16"/>
      <c r="WJW28" s="16"/>
      <c r="WJX28" s="16"/>
      <c r="WJY28" s="16"/>
      <c r="WJZ28" s="16"/>
      <c r="WKA28" s="16"/>
      <c r="WKB28" s="16"/>
      <c r="WKC28" s="16"/>
      <c r="WKD28" s="16"/>
      <c r="WKE28" s="16"/>
      <c r="WKF28" s="16"/>
      <c r="WKG28" s="16"/>
      <c r="WKH28" s="16"/>
      <c r="WKI28" s="16"/>
      <c r="WKJ28" s="16"/>
      <c r="WKK28" s="16"/>
      <c r="WKL28" s="16"/>
      <c r="WKM28" s="16"/>
      <c r="WKN28" s="16"/>
      <c r="WKO28" s="16"/>
      <c r="WKP28" s="16"/>
      <c r="WKQ28" s="16"/>
      <c r="WKR28" s="16"/>
      <c r="WKS28" s="16"/>
      <c r="WKT28" s="16"/>
      <c r="WKU28" s="16"/>
      <c r="WKV28" s="16"/>
      <c r="WKW28" s="16"/>
      <c r="WKX28" s="16"/>
      <c r="WKY28" s="16"/>
      <c r="WKZ28" s="16"/>
      <c r="WLA28" s="16"/>
      <c r="WLB28" s="16"/>
      <c r="WLC28" s="16"/>
      <c r="WLD28" s="16"/>
      <c r="WLE28" s="16"/>
      <c r="WLF28" s="16"/>
      <c r="WLG28" s="16"/>
      <c r="WLH28" s="16"/>
      <c r="WLI28" s="16"/>
      <c r="WLJ28" s="16"/>
      <c r="WLK28" s="16"/>
      <c r="WLL28" s="16"/>
      <c r="WLM28" s="16"/>
      <c r="WLN28" s="16"/>
      <c r="WLO28" s="16"/>
      <c r="WLP28" s="16"/>
      <c r="WLQ28" s="16"/>
      <c r="WLR28" s="16"/>
      <c r="WLS28" s="16"/>
      <c r="WLT28" s="16"/>
      <c r="WLU28" s="16"/>
      <c r="WLV28" s="16"/>
      <c r="WLW28" s="16"/>
      <c r="WLX28" s="16"/>
      <c r="WLY28" s="16"/>
      <c r="WLZ28" s="16"/>
      <c r="WMA28" s="16"/>
      <c r="WMB28" s="16"/>
      <c r="WMC28" s="16"/>
      <c r="WMD28" s="16"/>
      <c r="WME28" s="16"/>
      <c r="WMF28" s="16"/>
      <c r="WMG28" s="16"/>
      <c r="WMH28" s="16"/>
      <c r="WMI28" s="16"/>
      <c r="WMJ28" s="16"/>
      <c r="WMK28" s="16"/>
      <c r="WML28" s="16"/>
      <c r="WMM28" s="16"/>
      <c r="WMN28" s="16"/>
      <c r="WMO28" s="16"/>
      <c r="WMP28" s="16"/>
      <c r="WMQ28" s="16"/>
      <c r="WMR28" s="16"/>
      <c r="WMS28" s="16"/>
      <c r="WMT28" s="16"/>
      <c r="WMU28" s="16"/>
      <c r="WMV28" s="16"/>
      <c r="WMW28" s="16"/>
      <c r="WMX28" s="16"/>
      <c r="WMY28" s="16"/>
      <c r="WMZ28" s="16"/>
      <c r="WNA28" s="16"/>
      <c r="WNB28" s="16"/>
      <c r="WNC28" s="16"/>
      <c r="WND28" s="16"/>
      <c r="WNE28" s="16"/>
      <c r="WNF28" s="16"/>
      <c r="WNG28" s="16"/>
      <c r="WNH28" s="16"/>
      <c r="WNI28" s="16"/>
      <c r="WNJ28" s="16"/>
      <c r="WNK28" s="16"/>
      <c r="WNL28" s="16"/>
      <c r="WNM28" s="16"/>
      <c r="WNN28" s="16"/>
      <c r="WNO28" s="16"/>
      <c r="WNP28" s="16"/>
      <c r="WNQ28" s="16"/>
      <c r="WNR28" s="16"/>
      <c r="WNS28" s="16"/>
      <c r="WNT28" s="16"/>
      <c r="WNU28" s="16"/>
      <c r="WNV28" s="16"/>
      <c r="WNW28" s="16"/>
      <c r="WNX28" s="16"/>
      <c r="WNY28" s="16"/>
      <c r="WNZ28" s="16"/>
      <c r="WOA28" s="16"/>
      <c r="WOB28" s="16"/>
      <c r="WOC28" s="16"/>
      <c r="WOD28" s="16"/>
      <c r="WOE28" s="16"/>
      <c r="WOF28" s="16"/>
      <c r="WOG28" s="16"/>
      <c r="WOH28" s="16"/>
      <c r="WOI28" s="16"/>
      <c r="WOJ28" s="16"/>
      <c r="WOK28" s="16"/>
      <c r="WOL28" s="16"/>
      <c r="WOM28" s="16"/>
      <c r="WON28" s="16"/>
      <c r="WOO28" s="16"/>
      <c r="WOP28" s="16"/>
      <c r="WOQ28" s="16"/>
      <c r="WOR28" s="16"/>
      <c r="WOS28" s="16"/>
      <c r="WOT28" s="16"/>
      <c r="WOU28" s="16"/>
      <c r="WOV28" s="16"/>
      <c r="WOW28" s="16"/>
      <c r="WOX28" s="16"/>
      <c r="WOY28" s="16"/>
      <c r="WOZ28" s="16"/>
      <c r="WPA28" s="16"/>
      <c r="WPB28" s="16"/>
      <c r="WPC28" s="16"/>
      <c r="WPD28" s="16"/>
      <c r="WPE28" s="16"/>
      <c r="WPF28" s="16"/>
      <c r="WPG28" s="16"/>
      <c r="WPH28" s="16"/>
      <c r="WPI28" s="16"/>
      <c r="WPJ28" s="16"/>
      <c r="WPK28" s="16"/>
      <c r="WPL28" s="16"/>
      <c r="WPM28" s="16"/>
      <c r="WPN28" s="16"/>
      <c r="WPO28" s="16"/>
      <c r="WPP28" s="16"/>
      <c r="WPQ28" s="16"/>
      <c r="WPR28" s="16"/>
      <c r="WPS28" s="16"/>
      <c r="WPT28" s="16"/>
      <c r="WPU28" s="16"/>
      <c r="WPV28" s="16"/>
      <c r="WPW28" s="16"/>
      <c r="WPX28" s="16"/>
      <c r="WPY28" s="16"/>
      <c r="WPZ28" s="16"/>
      <c r="WQA28" s="16"/>
      <c r="WQB28" s="16"/>
      <c r="WQC28" s="16"/>
      <c r="WQD28" s="16"/>
      <c r="WQE28" s="16"/>
      <c r="WQF28" s="16"/>
      <c r="WQG28" s="16"/>
      <c r="WQH28" s="16"/>
      <c r="WQI28" s="16"/>
      <c r="WQJ28" s="16"/>
      <c r="WQK28" s="16"/>
      <c r="WQL28" s="16"/>
      <c r="WQM28" s="16"/>
      <c r="WQN28" s="16"/>
      <c r="WQO28" s="16"/>
      <c r="WQP28" s="16"/>
      <c r="WQQ28" s="16"/>
      <c r="WQR28" s="16"/>
      <c r="WQS28" s="16"/>
      <c r="WQT28" s="16"/>
      <c r="WQU28" s="16"/>
      <c r="WQV28" s="16"/>
      <c r="WQW28" s="16"/>
      <c r="WQX28" s="16"/>
      <c r="WQY28" s="16"/>
      <c r="WQZ28" s="16"/>
      <c r="WRA28" s="16"/>
      <c r="WRB28" s="16"/>
      <c r="WRC28" s="16"/>
      <c r="WRD28" s="16"/>
      <c r="WRE28" s="16"/>
      <c r="WRF28" s="16"/>
      <c r="WRG28" s="16"/>
      <c r="WRH28" s="16"/>
      <c r="WRI28" s="16"/>
      <c r="WRJ28" s="16"/>
      <c r="WRK28" s="16"/>
      <c r="WRL28" s="16"/>
      <c r="WRM28" s="16"/>
      <c r="WRN28" s="16"/>
      <c r="WRO28" s="16"/>
      <c r="WRP28" s="16"/>
      <c r="WRQ28" s="16"/>
      <c r="WRR28" s="16"/>
      <c r="WRS28" s="16"/>
      <c r="WRT28" s="16"/>
      <c r="WRU28" s="16"/>
      <c r="WRV28" s="16"/>
      <c r="WRW28" s="16"/>
      <c r="WRX28" s="16"/>
      <c r="WRY28" s="16"/>
      <c r="WRZ28" s="16"/>
      <c r="WSA28" s="16"/>
      <c r="WSB28" s="16"/>
      <c r="WSC28" s="16"/>
      <c r="WSD28" s="16"/>
      <c r="WSE28" s="16"/>
      <c r="WSF28" s="16"/>
      <c r="WSG28" s="16"/>
      <c r="WSH28" s="16"/>
      <c r="WSI28" s="16"/>
      <c r="WSJ28" s="16"/>
      <c r="WSK28" s="16"/>
      <c r="WSL28" s="16"/>
      <c r="WSM28" s="16"/>
      <c r="WSN28" s="16"/>
      <c r="WSO28" s="16"/>
      <c r="WSP28" s="16"/>
      <c r="WSQ28" s="16"/>
      <c r="WSR28" s="16"/>
      <c r="WSS28" s="16"/>
      <c r="WST28" s="16"/>
      <c r="WSU28" s="16"/>
      <c r="WSV28" s="16"/>
      <c r="WSW28" s="16"/>
      <c r="WSX28" s="16"/>
      <c r="WSY28" s="16"/>
      <c r="WSZ28" s="16"/>
      <c r="WTA28" s="16"/>
      <c r="WTB28" s="16"/>
      <c r="WTC28" s="16"/>
      <c r="WTD28" s="16"/>
      <c r="WTE28" s="16"/>
      <c r="WTF28" s="16"/>
      <c r="WTG28" s="16"/>
      <c r="WTH28" s="16"/>
      <c r="WTI28" s="16"/>
      <c r="WTJ28" s="16"/>
      <c r="WTK28" s="16"/>
      <c r="WTL28" s="16"/>
      <c r="WTM28" s="16"/>
      <c r="WTN28" s="16"/>
      <c r="WTO28" s="16"/>
      <c r="WTP28" s="16"/>
      <c r="WTQ28" s="16"/>
      <c r="WTR28" s="16"/>
      <c r="WTS28" s="16"/>
      <c r="WTT28" s="16"/>
      <c r="WTU28" s="16"/>
      <c r="WTV28" s="16"/>
      <c r="WTW28" s="16"/>
      <c r="WTX28" s="16"/>
      <c r="WTY28" s="16"/>
      <c r="WTZ28" s="16"/>
      <c r="WUA28" s="16"/>
      <c r="WUB28" s="16"/>
      <c r="WUC28" s="16"/>
      <c r="WUD28" s="16"/>
      <c r="WUE28" s="16"/>
      <c r="WUF28" s="16"/>
      <c r="WUG28" s="16"/>
      <c r="WUH28" s="16"/>
      <c r="WUI28" s="16"/>
      <c r="WUJ28" s="16"/>
      <c r="WUK28" s="16"/>
      <c r="WUL28" s="16"/>
      <c r="WUM28" s="16"/>
      <c r="WUN28" s="16"/>
      <c r="WUO28" s="16"/>
      <c r="WUP28" s="16"/>
      <c r="WUQ28" s="16"/>
      <c r="WUR28" s="16"/>
      <c r="WUS28" s="16"/>
      <c r="WUT28" s="16"/>
      <c r="WUU28" s="16"/>
      <c r="WUV28" s="16"/>
      <c r="WUW28" s="16"/>
      <c r="WUX28" s="16"/>
      <c r="WUY28" s="16"/>
      <c r="WUZ28" s="16"/>
      <c r="WVA28" s="16"/>
      <c r="WVB28" s="16"/>
      <c r="WVC28" s="16"/>
      <c r="WVD28" s="16"/>
      <c r="WVE28" s="16"/>
      <c r="WVF28" s="16"/>
      <c r="WVG28" s="16"/>
      <c r="WVH28" s="16"/>
      <c r="WVI28" s="16"/>
      <c r="WVJ28" s="16"/>
      <c r="WVK28" s="16"/>
      <c r="WVL28" s="16"/>
      <c r="WVM28" s="16"/>
      <c r="WVN28" s="16"/>
      <c r="WVO28" s="16"/>
      <c r="WVP28" s="16"/>
      <c r="WVQ28" s="16"/>
      <c r="WVR28" s="16"/>
      <c r="WVS28" s="16"/>
      <c r="WVT28" s="16"/>
      <c r="WVU28" s="16"/>
      <c r="WVV28" s="16"/>
      <c r="WVW28" s="16"/>
      <c r="WVX28" s="16"/>
      <c r="WVY28" s="16"/>
      <c r="WVZ28" s="16"/>
      <c r="WWA28" s="16"/>
      <c r="WWB28" s="16"/>
      <c r="WWC28" s="16"/>
      <c r="WWD28" s="16"/>
      <c r="WWE28" s="16"/>
      <c r="WWF28" s="16"/>
      <c r="WWG28" s="16"/>
      <c r="WWH28" s="16"/>
      <c r="WWI28" s="16"/>
      <c r="WWJ28" s="16"/>
      <c r="WWK28" s="16"/>
      <c r="WWL28" s="16"/>
      <c r="WWM28" s="16"/>
      <c r="WWN28" s="16"/>
      <c r="WWO28" s="16"/>
      <c r="WWP28" s="16"/>
      <c r="WWQ28" s="16"/>
      <c r="WWR28" s="16"/>
      <c r="WWS28" s="16"/>
      <c r="WWT28" s="16"/>
      <c r="WWU28" s="16"/>
      <c r="WWV28" s="16"/>
      <c r="WWW28" s="16"/>
      <c r="WWX28" s="16"/>
      <c r="WWY28" s="16"/>
      <c r="WWZ28" s="16"/>
      <c r="WXA28" s="16"/>
      <c r="WXB28" s="16"/>
      <c r="WXC28" s="16"/>
      <c r="WXD28" s="16"/>
      <c r="WXE28" s="16"/>
      <c r="WXF28" s="16"/>
      <c r="WXG28" s="16"/>
      <c r="WXH28" s="16"/>
      <c r="WXI28" s="16"/>
      <c r="WXJ28" s="16"/>
      <c r="WXK28" s="16"/>
      <c r="WXL28" s="16"/>
      <c r="WXM28" s="16"/>
      <c r="WXN28" s="16"/>
      <c r="WXO28" s="16"/>
      <c r="WXP28" s="16"/>
      <c r="WXQ28" s="16"/>
      <c r="WXR28" s="16"/>
      <c r="WXS28" s="16"/>
      <c r="WXT28" s="16"/>
      <c r="WXU28" s="16"/>
      <c r="WXV28" s="16"/>
      <c r="WXW28" s="16"/>
      <c r="WXX28" s="16"/>
      <c r="WXY28" s="16"/>
      <c r="WXZ28" s="16"/>
      <c r="WYA28" s="16"/>
      <c r="WYB28" s="16"/>
      <c r="WYC28" s="16"/>
      <c r="WYD28" s="16"/>
      <c r="WYE28" s="16"/>
      <c r="WYF28" s="16"/>
      <c r="WYG28" s="16"/>
      <c r="WYH28" s="16"/>
      <c r="WYI28" s="16"/>
      <c r="WYJ28" s="16"/>
      <c r="WYK28" s="16"/>
      <c r="WYL28" s="16"/>
      <c r="WYM28" s="16"/>
      <c r="WYN28" s="16"/>
      <c r="WYO28" s="16"/>
      <c r="WYP28" s="16"/>
      <c r="WYQ28" s="16"/>
      <c r="WYR28" s="16"/>
      <c r="WYS28" s="16"/>
      <c r="WYT28" s="16"/>
      <c r="WYU28" s="16"/>
      <c r="WYV28" s="16"/>
      <c r="WYW28" s="16"/>
      <c r="WYX28" s="16"/>
      <c r="WYY28" s="16"/>
      <c r="WYZ28" s="16"/>
      <c r="WZA28" s="16"/>
      <c r="WZB28" s="16"/>
      <c r="WZC28" s="16"/>
      <c r="WZD28" s="16"/>
      <c r="WZE28" s="16"/>
      <c r="WZF28" s="16"/>
      <c r="WZG28" s="16"/>
      <c r="WZH28" s="16"/>
      <c r="WZI28" s="16"/>
      <c r="WZJ28" s="16"/>
      <c r="WZK28" s="16"/>
      <c r="WZL28" s="16"/>
      <c r="WZM28" s="16"/>
      <c r="WZN28" s="16"/>
      <c r="WZO28" s="16"/>
      <c r="WZP28" s="16"/>
      <c r="WZQ28" s="16"/>
      <c r="WZR28" s="16"/>
      <c r="WZS28" s="16"/>
      <c r="WZT28" s="16"/>
      <c r="WZU28" s="16"/>
      <c r="WZV28" s="16"/>
      <c r="WZW28" s="16"/>
      <c r="WZX28" s="16"/>
      <c r="WZY28" s="16"/>
      <c r="WZZ28" s="16"/>
      <c r="XAA28" s="16"/>
      <c r="XAB28" s="16"/>
      <c r="XAC28" s="16"/>
      <c r="XAD28" s="16"/>
      <c r="XAE28" s="16"/>
      <c r="XAF28" s="16"/>
      <c r="XAG28" s="16"/>
      <c r="XAH28" s="16"/>
      <c r="XAI28" s="16"/>
      <c r="XAJ28" s="16"/>
      <c r="XAK28" s="16"/>
      <c r="XAL28" s="16"/>
      <c r="XAM28" s="16"/>
      <c r="XAN28" s="16"/>
      <c r="XAO28" s="16"/>
      <c r="XAP28" s="16"/>
      <c r="XAQ28" s="16"/>
      <c r="XAR28" s="16"/>
      <c r="XAS28" s="16"/>
      <c r="XAT28" s="16"/>
      <c r="XAU28" s="16"/>
      <c r="XAV28" s="16"/>
      <c r="XAW28" s="16"/>
      <c r="XAX28" s="16"/>
      <c r="XAY28" s="16"/>
      <c r="XAZ28" s="16"/>
      <c r="XBA28" s="16"/>
      <c r="XBB28" s="16"/>
      <c r="XBC28" s="16"/>
      <c r="XBD28" s="16"/>
      <c r="XBE28" s="16"/>
      <c r="XBF28" s="16"/>
      <c r="XBG28" s="16"/>
      <c r="XBH28" s="16"/>
      <c r="XBI28" s="16"/>
      <c r="XBJ28" s="16"/>
      <c r="XBK28" s="16"/>
      <c r="XBL28" s="16"/>
      <c r="XBM28" s="16"/>
      <c r="XBN28" s="16"/>
      <c r="XBO28" s="16"/>
      <c r="XBP28" s="16"/>
      <c r="XBQ28" s="16"/>
      <c r="XBR28" s="16"/>
      <c r="XBS28" s="16"/>
      <c r="XBT28" s="16"/>
      <c r="XBU28" s="16"/>
      <c r="XBV28" s="16"/>
      <c r="XBW28" s="16"/>
      <c r="XBX28" s="16"/>
      <c r="XBY28" s="16"/>
      <c r="XBZ28" s="16"/>
      <c r="XCA28" s="16"/>
      <c r="XCB28" s="16"/>
      <c r="XCC28" s="16"/>
      <c r="XCD28" s="16"/>
      <c r="XCE28" s="16"/>
      <c r="XCF28" s="16"/>
      <c r="XCG28" s="16"/>
      <c r="XCH28" s="16"/>
      <c r="XCI28" s="16"/>
      <c r="XCJ28" s="16"/>
      <c r="XCK28" s="16"/>
      <c r="XCL28" s="16"/>
      <c r="XCM28" s="16"/>
      <c r="XCN28" s="16"/>
      <c r="XCO28" s="16"/>
      <c r="XCP28" s="16"/>
      <c r="XCQ28" s="16"/>
      <c r="XCR28" s="16"/>
      <c r="XCS28" s="16"/>
      <c r="XCT28" s="16"/>
      <c r="XCU28" s="16"/>
      <c r="XCV28" s="16"/>
      <c r="XCW28" s="16"/>
      <c r="XCX28" s="16"/>
      <c r="XCY28" s="16"/>
      <c r="XCZ28" s="16"/>
      <c r="XDA28" s="16"/>
      <c r="XDB28" s="16"/>
      <c r="XDC28" s="16"/>
      <c r="XDD28" s="16"/>
      <c r="XDE28" s="16"/>
      <c r="XDF28" s="16"/>
      <c r="XDG28" s="16"/>
      <c r="XDH28" s="16"/>
      <c r="XDI28" s="16"/>
      <c r="XDJ28" s="16"/>
      <c r="XDK28" s="16"/>
      <c r="XDL28" s="16"/>
      <c r="XDM28" s="16"/>
      <c r="XDN28" s="16"/>
      <c r="XDO28" s="16"/>
      <c r="XDP28" s="16"/>
      <c r="XDQ28" s="16"/>
      <c r="XDR28" s="16"/>
      <c r="XDS28" s="16"/>
      <c r="XDT28" s="16"/>
      <c r="XDU28" s="16"/>
      <c r="XDV28" s="16"/>
      <c r="XDW28" s="16"/>
      <c r="XDX28" s="16"/>
      <c r="XDY28" s="16"/>
      <c r="XDZ28" s="16"/>
      <c r="XEA28" s="16"/>
      <c r="XEB28" s="16"/>
      <c r="XEC28" s="16"/>
      <c r="XED28" s="16"/>
      <c r="XEE28" s="16"/>
      <c r="XEF28" s="16"/>
      <c r="XEG28" s="16"/>
      <c r="XEH28" s="16"/>
      <c r="XEI28" s="16"/>
      <c r="XEJ28" s="16"/>
      <c r="XEK28" s="16"/>
      <c r="XEL28" s="16"/>
      <c r="XEM28" s="16"/>
      <c r="XEN28" s="16"/>
      <c r="XEO28" s="16"/>
      <c r="XEP28" s="16"/>
      <c r="XEQ28" s="16"/>
      <c r="XER28" s="16"/>
      <c r="XES28" s="16"/>
      <c r="XET28" s="16"/>
      <c r="XEU28" s="16"/>
      <c r="XEV28" s="16"/>
      <c r="XEW28" s="16"/>
      <c r="XEX28" s="16"/>
      <c r="XEY28" s="16"/>
      <c r="XEZ28" s="16"/>
      <c r="XFA28" s="16"/>
      <c r="XFB28" s="16"/>
      <c r="XFC28" s="16"/>
      <c r="XFD28" s="16"/>
    </row>
    <row r="29" spans="2:16384" x14ac:dyDescent="0.3">
      <c r="B29" s="7"/>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c r="BPR29" s="14"/>
      <c r="BPS29" s="14"/>
      <c r="BPT29" s="14"/>
      <c r="BPU29" s="14"/>
      <c r="BPV29" s="14"/>
      <c r="BPW29" s="14"/>
      <c r="BPX29" s="14"/>
      <c r="BPY29" s="14"/>
      <c r="BPZ29" s="14"/>
      <c r="BQA29" s="14"/>
      <c r="BQB29" s="14"/>
      <c r="BQC29" s="14"/>
      <c r="BQD29" s="14"/>
      <c r="BQE29" s="14"/>
      <c r="BQF29" s="14"/>
      <c r="BQG29" s="14"/>
      <c r="BQH29" s="14"/>
      <c r="BQI29" s="14"/>
      <c r="BQJ29" s="14"/>
      <c r="BQK29" s="14"/>
      <c r="BQL29" s="14"/>
      <c r="BQM29" s="14"/>
      <c r="BQN29" s="14"/>
      <c r="BQO29" s="14"/>
      <c r="BQP29" s="14"/>
      <c r="BQQ29" s="14"/>
      <c r="BQR29" s="14"/>
      <c r="BQS29" s="14"/>
      <c r="BQT29" s="14"/>
      <c r="BQU29" s="14"/>
      <c r="BQV29" s="14"/>
      <c r="BQW29" s="14"/>
      <c r="BQX29" s="14"/>
      <c r="BQY29" s="14"/>
      <c r="BQZ29" s="14"/>
      <c r="BRA29" s="14"/>
      <c r="BRB29" s="14"/>
      <c r="BRC29" s="14"/>
      <c r="BRD29" s="14"/>
      <c r="BRE29" s="14"/>
      <c r="BRF29" s="14"/>
      <c r="BRG29" s="14"/>
      <c r="BRH29" s="14"/>
      <c r="BRI29" s="14"/>
      <c r="BRJ29" s="14"/>
      <c r="BRK29" s="14"/>
      <c r="BRL29" s="14"/>
      <c r="BRM29" s="14"/>
      <c r="BRN29" s="14"/>
      <c r="BRO29" s="14"/>
      <c r="BRP29" s="14"/>
      <c r="BRQ29" s="14"/>
      <c r="BRR29" s="14"/>
      <c r="BRS29" s="14"/>
      <c r="BRT29" s="14"/>
      <c r="BRU29" s="14"/>
      <c r="BRV29" s="14"/>
      <c r="BRW29" s="14"/>
      <c r="BRX29" s="14"/>
      <c r="BRY29" s="14"/>
      <c r="BRZ29" s="14"/>
      <c r="BSA29" s="14"/>
      <c r="BSB29" s="14"/>
      <c r="BSC29" s="14"/>
      <c r="BSD29" s="14"/>
      <c r="BSE29" s="14"/>
      <c r="BSF29" s="14"/>
      <c r="BSG29" s="14"/>
      <c r="BSH29" s="14"/>
      <c r="BSI29" s="14"/>
      <c r="BSJ29" s="14"/>
      <c r="BSK29" s="14"/>
      <c r="BSL29" s="14"/>
      <c r="BSM29" s="14"/>
      <c r="BSN29" s="14"/>
      <c r="BSO29" s="14"/>
      <c r="BSP29" s="14"/>
      <c r="BSQ29" s="14"/>
      <c r="BSR29" s="14"/>
      <c r="BSS29" s="14"/>
      <c r="BST29" s="14"/>
      <c r="BSU29" s="14"/>
      <c r="BSV29" s="14"/>
      <c r="BSW29" s="14"/>
      <c r="BSX29" s="14"/>
      <c r="BSY29" s="14"/>
      <c r="BSZ29" s="14"/>
      <c r="BTA29" s="14"/>
      <c r="BTB29" s="14"/>
      <c r="BTC29" s="14"/>
      <c r="BTD29" s="14"/>
      <c r="BTE29" s="14"/>
      <c r="BTF29" s="14"/>
      <c r="BTG29" s="14"/>
      <c r="BTH29" s="14"/>
      <c r="BTI29" s="14"/>
      <c r="BTJ29" s="14"/>
      <c r="BTK29" s="14"/>
      <c r="BTL29" s="14"/>
      <c r="BTM29" s="14"/>
      <c r="BTN29" s="14"/>
      <c r="BTO29" s="14"/>
      <c r="BTP29" s="14"/>
      <c r="BTQ29" s="14"/>
      <c r="BTR29" s="14"/>
      <c r="BTS29" s="14"/>
      <c r="BTT29" s="14"/>
      <c r="BTU29" s="14"/>
      <c r="BTV29" s="14"/>
      <c r="BTW29" s="14"/>
      <c r="BTX29" s="14"/>
      <c r="BTY29" s="14"/>
      <c r="BTZ29" s="14"/>
      <c r="BUA29" s="14"/>
      <c r="BUB29" s="14"/>
      <c r="BUC29" s="14"/>
      <c r="BUD29" s="14"/>
      <c r="BUE29" s="14"/>
      <c r="BUF29" s="14"/>
      <c r="BUG29" s="14"/>
      <c r="BUH29" s="14"/>
      <c r="BUI29" s="14"/>
      <c r="BUJ29" s="14"/>
      <c r="BUK29" s="14"/>
      <c r="BUL29" s="14"/>
      <c r="BUM29" s="14"/>
      <c r="BUN29" s="14"/>
      <c r="BUO29" s="14"/>
      <c r="BUP29" s="14"/>
      <c r="BUQ29" s="14"/>
      <c r="BUR29" s="14"/>
      <c r="BUS29" s="14"/>
      <c r="BUT29" s="14"/>
      <c r="BUU29" s="14"/>
      <c r="BUV29" s="14"/>
      <c r="BUW29" s="14"/>
      <c r="BUX29" s="14"/>
      <c r="BUY29" s="14"/>
      <c r="BUZ29" s="14"/>
      <c r="BVA29" s="14"/>
      <c r="BVB29" s="14"/>
      <c r="BVC29" s="14"/>
      <c r="BVD29" s="14"/>
      <c r="BVE29" s="14"/>
      <c r="BVF29" s="14"/>
      <c r="BVG29" s="14"/>
      <c r="BVH29" s="14"/>
      <c r="BVI29" s="14"/>
      <c r="BVJ29" s="14"/>
      <c r="BVK29" s="14"/>
      <c r="BVL29" s="14"/>
      <c r="BVM29" s="14"/>
      <c r="BVN29" s="14"/>
      <c r="BVO29" s="14"/>
      <c r="BVP29" s="14"/>
      <c r="BVQ29" s="14"/>
      <c r="BVR29" s="14"/>
      <c r="BVS29" s="14"/>
      <c r="BVT29" s="14"/>
      <c r="BVU29" s="14"/>
      <c r="BVV29" s="14"/>
      <c r="BVW29" s="14"/>
      <c r="BVX29" s="14"/>
      <c r="BVY29" s="14"/>
      <c r="BVZ29" s="14"/>
      <c r="BWA29" s="14"/>
      <c r="BWB29" s="14"/>
      <c r="BWC29" s="14"/>
      <c r="BWD29" s="14"/>
      <c r="BWE29" s="14"/>
      <c r="BWF29" s="14"/>
      <c r="BWG29" s="14"/>
      <c r="BWH29" s="14"/>
      <c r="BWI29" s="14"/>
      <c r="BWJ29" s="14"/>
      <c r="BWK29" s="14"/>
      <c r="BWL29" s="14"/>
      <c r="BWM29" s="14"/>
      <c r="BWN29" s="14"/>
      <c r="BWO29" s="14"/>
      <c r="BWP29" s="14"/>
      <c r="BWQ29" s="14"/>
      <c r="BWR29" s="14"/>
      <c r="BWS29" s="14"/>
      <c r="BWT29" s="14"/>
      <c r="BWU29" s="14"/>
      <c r="BWV29" s="14"/>
      <c r="BWW29" s="14"/>
      <c r="BWX29" s="14"/>
      <c r="BWY29" s="14"/>
      <c r="BWZ29" s="14"/>
      <c r="BXA29" s="14"/>
      <c r="BXB29" s="14"/>
      <c r="BXC29" s="14"/>
      <c r="BXD29" s="14"/>
      <c r="BXE29" s="14"/>
      <c r="BXF29" s="14"/>
      <c r="BXG29" s="14"/>
      <c r="BXH29" s="14"/>
      <c r="BXI29" s="14"/>
      <c r="BXJ29" s="14"/>
      <c r="BXK29" s="14"/>
      <c r="BXL29" s="14"/>
      <c r="BXM29" s="14"/>
      <c r="BXN29" s="14"/>
      <c r="BXO29" s="14"/>
      <c r="BXP29" s="14"/>
      <c r="BXQ29" s="14"/>
      <c r="BXR29" s="14"/>
      <c r="BXS29" s="14"/>
      <c r="BXT29" s="14"/>
      <c r="BXU29" s="14"/>
      <c r="BXV29" s="14"/>
      <c r="BXW29" s="14"/>
      <c r="BXX29" s="14"/>
      <c r="BXY29" s="14"/>
      <c r="BXZ29" s="14"/>
      <c r="BYA29" s="14"/>
      <c r="BYB29" s="14"/>
      <c r="BYC29" s="14"/>
      <c r="BYD29" s="14"/>
      <c r="BYE29" s="14"/>
      <c r="BYF29" s="14"/>
      <c r="BYG29" s="14"/>
      <c r="BYH29" s="14"/>
      <c r="BYI29" s="14"/>
      <c r="BYJ29" s="14"/>
      <c r="BYK29" s="14"/>
      <c r="BYL29" s="14"/>
      <c r="BYM29" s="14"/>
      <c r="BYN29" s="14"/>
      <c r="BYO29" s="14"/>
      <c r="BYP29" s="14"/>
      <c r="BYQ29" s="14"/>
      <c r="BYR29" s="14"/>
      <c r="BYS29" s="14"/>
      <c r="BYT29" s="14"/>
      <c r="BYU29" s="14"/>
      <c r="BYV29" s="14"/>
      <c r="BYW29" s="14"/>
      <c r="BYX29" s="14"/>
      <c r="BYY29" s="14"/>
      <c r="BYZ29" s="14"/>
      <c r="BZA29" s="14"/>
      <c r="BZB29" s="14"/>
      <c r="BZC29" s="14"/>
      <c r="BZD29" s="14"/>
      <c r="BZE29" s="14"/>
      <c r="BZF29" s="14"/>
      <c r="BZG29" s="14"/>
      <c r="BZH29" s="14"/>
      <c r="BZI29" s="14"/>
      <c r="BZJ29" s="14"/>
      <c r="BZK29" s="14"/>
      <c r="BZL29" s="14"/>
      <c r="BZM29" s="14"/>
      <c r="BZN29" s="14"/>
      <c r="BZO29" s="14"/>
      <c r="BZP29" s="14"/>
      <c r="BZQ29" s="14"/>
      <c r="BZR29" s="14"/>
      <c r="BZS29" s="14"/>
      <c r="BZT29" s="14"/>
      <c r="BZU29" s="14"/>
      <c r="BZV29" s="14"/>
      <c r="BZW29" s="14"/>
      <c r="BZX29" s="14"/>
      <c r="BZY29" s="14"/>
      <c r="BZZ29" s="14"/>
      <c r="CAA29" s="14"/>
      <c r="CAB29" s="14"/>
      <c r="CAC29" s="14"/>
      <c r="CAD29" s="14"/>
      <c r="CAE29" s="14"/>
      <c r="CAF29" s="14"/>
      <c r="CAG29" s="14"/>
      <c r="CAH29" s="14"/>
      <c r="CAI29" s="14"/>
      <c r="CAJ29" s="14"/>
      <c r="CAK29" s="14"/>
      <c r="CAL29" s="14"/>
      <c r="CAM29" s="14"/>
      <c r="CAN29" s="14"/>
      <c r="CAO29" s="14"/>
      <c r="CAP29" s="14"/>
      <c r="CAQ29" s="14"/>
      <c r="CAR29" s="14"/>
      <c r="CAS29" s="14"/>
      <c r="CAT29" s="14"/>
      <c r="CAU29" s="14"/>
      <c r="CAV29" s="14"/>
      <c r="CAW29" s="14"/>
      <c r="CAX29" s="14"/>
      <c r="CAY29" s="14"/>
      <c r="CAZ29" s="14"/>
      <c r="CBA29" s="14"/>
      <c r="CBB29" s="14"/>
      <c r="CBC29" s="14"/>
      <c r="CBD29" s="14"/>
      <c r="CBE29" s="14"/>
      <c r="CBF29" s="14"/>
      <c r="CBG29" s="14"/>
      <c r="CBH29" s="14"/>
      <c r="CBI29" s="14"/>
      <c r="CBJ29" s="14"/>
      <c r="CBK29" s="14"/>
      <c r="CBL29" s="14"/>
      <c r="CBM29" s="14"/>
      <c r="CBN29" s="14"/>
      <c r="CBO29" s="14"/>
      <c r="CBP29" s="14"/>
      <c r="CBQ29" s="14"/>
      <c r="CBR29" s="14"/>
      <c r="CBS29" s="14"/>
      <c r="CBT29" s="14"/>
      <c r="CBU29" s="14"/>
      <c r="CBV29" s="14"/>
      <c r="CBW29" s="14"/>
      <c r="CBX29" s="14"/>
      <c r="CBY29" s="14"/>
      <c r="CBZ29" s="14"/>
      <c r="CCA29" s="14"/>
      <c r="CCB29" s="14"/>
      <c r="CCC29" s="14"/>
      <c r="CCD29" s="14"/>
      <c r="CCE29" s="14"/>
      <c r="CCF29" s="14"/>
      <c r="CCG29" s="14"/>
      <c r="CCH29" s="14"/>
      <c r="CCI29" s="14"/>
      <c r="CCJ29" s="14"/>
      <c r="CCK29" s="14"/>
      <c r="CCL29" s="14"/>
      <c r="CCM29" s="14"/>
      <c r="CCN29" s="14"/>
      <c r="CCO29" s="14"/>
      <c r="CCP29" s="14"/>
      <c r="CCQ29" s="14"/>
      <c r="CCR29" s="14"/>
      <c r="CCS29" s="14"/>
      <c r="CCT29" s="14"/>
      <c r="CCU29" s="14"/>
      <c r="CCV29" s="14"/>
      <c r="CCW29" s="14"/>
      <c r="CCX29" s="14"/>
      <c r="CCY29" s="14"/>
      <c r="CCZ29" s="14"/>
      <c r="CDA29" s="14"/>
      <c r="CDB29" s="14"/>
      <c r="CDC29" s="14"/>
      <c r="CDD29" s="14"/>
      <c r="CDE29" s="14"/>
      <c r="CDF29" s="14"/>
      <c r="CDG29" s="14"/>
      <c r="CDH29" s="14"/>
      <c r="CDI29" s="14"/>
      <c r="CDJ29" s="14"/>
      <c r="CDK29" s="14"/>
      <c r="CDL29" s="14"/>
      <c r="CDM29" s="14"/>
      <c r="CDN29" s="14"/>
      <c r="CDO29" s="14"/>
      <c r="CDP29" s="14"/>
      <c r="CDQ29" s="14"/>
      <c r="CDR29" s="14"/>
      <c r="CDS29" s="14"/>
      <c r="CDT29" s="14"/>
      <c r="CDU29" s="14"/>
      <c r="CDV29" s="14"/>
      <c r="CDW29" s="14"/>
      <c r="CDX29" s="14"/>
      <c r="CDY29" s="14"/>
      <c r="CDZ29" s="14"/>
      <c r="CEA29" s="14"/>
      <c r="CEB29" s="14"/>
      <c r="CEC29" s="14"/>
      <c r="CED29" s="14"/>
      <c r="CEE29" s="14"/>
      <c r="CEF29" s="14"/>
      <c r="CEG29" s="14"/>
      <c r="CEH29" s="14"/>
      <c r="CEI29" s="14"/>
      <c r="CEJ29" s="14"/>
      <c r="CEK29" s="14"/>
      <c r="CEL29" s="14"/>
      <c r="CEM29" s="14"/>
      <c r="CEN29" s="14"/>
      <c r="CEO29" s="14"/>
      <c r="CEP29" s="14"/>
      <c r="CEQ29" s="14"/>
      <c r="CER29" s="14"/>
      <c r="CES29" s="14"/>
      <c r="CET29" s="14"/>
      <c r="CEU29" s="14"/>
      <c r="CEV29" s="14"/>
      <c r="CEW29" s="14"/>
      <c r="CEX29" s="14"/>
      <c r="CEY29" s="14"/>
      <c r="CEZ29" s="14"/>
      <c r="CFA29" s="14"/>
      <c r="CFB29" s="14"/>
      <c r="CFC29" s="14"/>
      <c r="CFD29" s="14"/>
      <c r="CFE29" s="14"/>
      <c r="CFF29" s="14"/>
      <c r="CFG29" s="14"/>
      <c r="CFH29" s="14"/>
      <c r="CFI29" s="14"/>
      <c r="CFJ29" s="14"/>
      <c r="CFK29" s="14"/>
      <c r="CFL29" s="14"/>
      <c r="CFM29" s="14"/>
      <c r="CFN29" s="14"/>
      <c r="CFO29" s="14"/>
      <c r="CFP29" s="14"/>
      <c r="CFQ29" s="14"/>
      <c r="CFR29" s="14"/>
      <c r="CFS29" s="14"/>
      <c r="CFT29" s="14"/>
      <c r="CFU29" s="14"/>
      <c r="CFV29" s="14"/>
      <c r="CFW29" s="14"/>
      <c r="CFX29" s="14"/>
      <c r="CFY29" s="14"/>
      <c r="CFZ29" s="14"/>
      <c r="CGA29" s="14"/>
      <c r="CGB29" s="14"/>
      <c r="CGC29" s="14"/>
      <c r="CGD29" s="14"/>
      <c r="CGE29" s="14"/>
      <c r="CGF29" s="14"/>
      <c r="CGG29" s="14"/>
      <c r="CGH29" s="14"/>
      <c r="CGI29" s="14"/>
      <c r="CGJ29" s="14"/>
      <c r="CGK29" s="14"/>
      <c r="CGL29" s="14"/>
      <c r="CGM29" s="14"/>
      <c r="CGN29" s="14"/>
      <c r="CGO29" s="14"/>
      <c r="CGP29" s="14"/>
      <c r="CGQ29" s="14"/>
      <c r="CGR29" s="14"/>
      <c r="CGS29" s="14"/>
      <c r="CGT29" s="14"/>
      <c r="CGU29" s="14"/>
      <c r="CGV29" s="14"/>
      <c r="CGW29" s="14"/>
      <c r="CGX29" s="14"/>
      <c r="CGY29" s="14"/>
      <c r="CGZ29" s="14"/>
      <c r="CHA29" s="14"/>
      <c r="CHB29" s="14"/>
      <c r="CHC29" s="14"/>
      <c r="CHD29" s="14"/>
      <c r="CHE29" s="14"/>
      <c r="CHF29" s="14"/>
      <c r="CHG29" s="14"/>
      <c r="CHH29" s="14"/>
      <c r="CHI29" s="14"/>
      <c r="CHJ29" s="14"/>
      <c r="CHK29" s="14"/>
      <c r="CHL29" s="14"/>
      <c r="CHM29" s="14"/>
      <c r="CHN29" s="14"/>
      <c r="CHO29" s="14"/>
      <c r="CHP29" s="14"/>
      <c r="CHQ29" s="14"/>
      <c r="CHR29" s="14"/>
      <c r="CHS29" s="14"/>
      <c r="CHT29" s="14"/>
      <c r="CHU29" s="14"/>
      <c r="CHV29" s="14"/>
      <c r="CHW29" s="14"/>
      <c r="CHX29" s="14"/>
      <c r="CHY29" s="14"/>
      <c r="CHZ29" s="14"/>
      <c r="CIA29" s="14"/>
      <c r="CIB29" s="14"/>
      <c r="CIC29" s="14"/>
      <c r="CID29" s="14"/>
      <c r="CIE29" s="14"/>
      <c r="CIF29" s="14"/>
      <c r="CIG29" s="14"/>
      <c r="CIH29" s="14"/>
      <c r="CII29" s="14"/>
      <c r="CIJ29" s="14"/>
      <c r="CIK29" s="14"/>
      <c r="CIL29" s="14"/>
      <c r="CIM29" s="14"/>
      <c r="CIN29" s="14"/>
      <c r="CIO29" s="14"/>
      <c r="CIP29" s="14"/>
      <c r="CIQ29" s="14"/>
      <c r="CIR29" s="14"/>
      <c r="CIS29" s="14"/>
      <c r="CIT29" s="14"/>
      <c r="CIU29" s="14"/>
      <c r="CIV29" s="14"/>
      <c r="CIW29" s="14"/>
      <c r="CIX29" s="14"/>
      <c r="CIY29" s="14"/>
      <c r="CIZ29" s="14"/>
      <c r="CJA29" s="14"/>
      <c r="CJB29" s="14"/>
      <c r="CJC29" s="14"/>
      <c r="CJD29" s="14"/>
      <c r="CJE29" s="14"/>
      <c r="CJF29" s="14"/>
      <c r="CJG29" s="14"/>
      <c r="CJH29" s="14"/>
      <c r="CJI29" s="14"/>
      <c r="CJJ29" s="14"/>
      <c r="CJK29" s="14"/>
      <c r="CJL29" s="14"/>
      <c r="CJM29" s="14"/>
      <c r="CJN29" s="14"/>
      <c r="CJO29" s="14"/>
      <c r="CJP29" s="14"/>
      <c r="CJQ29" s="14"/>
      <c r="CJR29" s="14"/>
      <c r="CJS29" s="14"/>
      <c r="CJT29" s="14"/>
      <c r="CJU29" s="14"/>
      <c r="CJV29" s="14"/>
      <c r="CJW29" s="14"/>
      <c r="CJX29" s="14"/>
      <c r="CJY29" s="14"/>
      <c r="CJZ29" s="14"/>
      <c r="CKA29" s="14"/>
      <c r="CKB29" s="14"/>
      <c r="CKC29" s="14"/>
      <c r="CKD29" s="14"/>
      <c r="CKE29" s="14"/>
      <c r="CKF29" s="14"/>
      <c r="CKG29" s="14"/>
      <c r="CKH29" s="14"/>
      <c r="CKI29" s="14"/>
      <c r="CKJ29" s="14"/>
      <c r="CKK29" s="14"/>
      <c r="CKL29" s="14"/>
      <c r="CKM29" s="14"/>
      <c r="CKN29" s="14"/>
      <c r="CKO29" s="14"/>
      <c r="CKP29" s="14"/>
      <c r="CKQ29" s="14"/>
      <c r="CKR29" s="14"/>
      <c r="CKS29" s="14"/>
      <c r="CKT29" s="14"/>
      <c r="CKU29" s="14"/>
      <c r="CKV29" s="14"/>
      <c r="CKW29" s="14"/>
      <c r="CKX29" s="14"/>
      <c r="CKY29" s="14"/>
      <c r="CKZ29" s="14"/>
      <c r="CLA29" s="14"/>
      <c r="CLB29" s="14"/>
      <c r="CLC29" s="14"/>
      <c r="CLD29" s="14"/>
      <c r="CLE29" s="14"/>
      <c r="CLF29" s="14"/>
      <c r="CLG29" s="14"/>
      <c r="CLH29" s="14"/>
      <c r="CLI29" s="14"/>
      <c r="CLJ29" s="14"/>
      <c r="CLK29" s="14"/>
      <c r="CLL29" s="14"/>
      <c r="CLM29" s="14"/>
      <c r="CLN29" s="14"/>
      <c r="CLO29" s="14"/>
      <c r="CLP29" s="14"/>
      <c r="CLQ29" s="14"/>
      <c r="CLR29" s="14"/>
      <c r="CLS29" s="14"/>
      <c r="CLT29" s="14"/>
      <c r="CLU29" s="14"/>
      <c r="CLV29" s="14"/>
      <c r="CLW29" s="14"/>
      <c r="CLX29" s="14"/>
      <c r="CLY29" s="14"/>
      <c r="CLZ29" s="14"/>
      <c r="CMA29" s="14"/>
      <c r="CMB29" s="14"/>
      <c r="CMC29" s="14"/>
      <c r="CMD29" s="14"/>
      <c r="CME29" s="14"/>
      <c r="CMF29" s="14"/>
      <c r="CMG29" s="14"/>
      <c r="CMH29" s="14"/>
      <c r="CMI29" s="14"/>
      <c r="CMJ29" s="14"/>
      <c r="CMK29" s="14"/>
      <c r="CML29" s="14"/>
      <c r="CMM29" s="14"/>
      <c r="CMN29" s="14"/>
      <c r="CMO29" s="14"/>
      <c r="CMP29" s="14"/>
      <c r="CMQ29" s="14"/>
      <c r="CMR29" s="14"/>
      <c r="CMS29" s="14"/>
      <c r="CMT29" s="14"/>
      <c r="CMU29" s="14"/>
      <c r="CMV29" s="14"/>
      <c r="CMW29" s="14"/>
      <c r="CMX29" s="14"/>
      <c r="CMY29" s="14"/>
      <c r="CMZ29" s="14"/>
      <c r="CNA29" s="14"/>
      <c r="CNB29" s="14"/>
      <c r="CNC29" s="14"/>
      <c r="CND29" s="14"/>
      <c r="CNE29" s="14"/>
      <c r="CNF29" s="14"/>
      <c r="CNG29" s="14"/>
      <c r="CNH29" s="14"/>
      <c r="CNI29" s="14"/>
      <c r="CNJ29" s="14"/>
      <c r="CNK29" s="14"/>
      <c r="CNL29" s="14"/>
      <c r="CNM29" s="14"/>
      <c r="CNN29" s="14"/>
      <c r="CNO29" s="14"/>
      <c r="CNP29" s="14"/>
      <c r="CNQ29" s="14"/>
      <c r="CNR29" s="14"/>
      <c r="CNS29" s="14"/>
      <c r="CNT29" s="14"/>
      <c r="CNU29" s="14"/>
      <c r="CNV29" s="14"/>
      <c r="CNW29" s="14"/>
      <c r="CNX29" s="14"/>
      <c r="CNY29" s="14"/>
      <c r="CNZ29" s="14"/>
      <c r="COA29" s="14"/>
      <c r="COB29" s="14"/>
      <c r="COC29" s="14"/>
      <c r="COD29" s="14"/>
      <c r="COE29" s="14"/>
      <c r="COF29" s="14"/>
      <c r="COG29" s="14"/>
      <c r="COH29" s="14"/>
      <c r="COI29" s="14"/>
      <c r="COJ29" s="14"/>
      <c r="COK29" s="14"/>
      <c r="COL29" s="14"/>
      <c r="COM29" s="14"/>
      <c r="CON29" s="14"/>
      <c r="COO29" s="14"/>
      <c r="COP29" s="14"/>
      <c r="COQ29" s="14"/>
      <c r="COR29" s="14"/>
      <c r="COS29" s="14"/>
      <c r="COT29" s="14"/>
      <c r="COU29" s="14"/>
      <c r="COV29" s="14"/>
      <c r="COW29" s="14"/>
      <c r="COX29" s="14"/>
      <c r="COY29" s="14"/>
      <c r="COZ29" s="14"/>
      <c r="CPA29" s="14"/>
      <c r="CPB29" s="14"/>
      <c r="CPC29" s="14"/>
      <c r="CPD29" s="14"/>
      <c r="CPE29" s="14"/>
      <c r="CPF29" s="14"/>
      <c r="CPG29" s="14"/>
      <c r="CPH29" s="14"/>
      <c r="CPI29" s="14"/>
      <c r="CPJ29" s="14"/>
      <c r="CPK29" s="14"/>
      <c r="CPL29" s="14"/>
      <c r="CPM29" s="14"/>
      <c r="CPN29" s="14"/>
      <c r="CPO29" s="14"/>
      <c r="CPP29" s="14"/>
      <c r="CPQ29" s="14"/>
      <c r="CPR29" s="14"/>
      <c r="CPS29" s="14"/>
      <c r="CPT29" s="14"/>
      <c r="CPU29" s="14"/>
      <c r="CPV29" s="14"/>
      <c r="CPW29" s="14"/>
      <c r="CPX29" s="14"/>
      <c r="CPY29" s="14"/>
      <c r="CPZ29" s="14"/>
      <c r="CQA29" s="14"/>
      <c r="CQB29" s="14"/>
      <c r="CQC29" s="14"/>
      <c r="CQD29" s="14"/>
      <c r="CQE29" s="14"/>
      <c r="CQF29" s="14"/>
      <c r="CQG29" s="14"/>
      <c r="CQH29" s="14"/>
      <c r="CQI29" s="14"/>
      <c r="CQJ29" s="14"/>
      <c r="CQK29" s="14"/>
      <c r="CQL29" s="14"/>
      <c r="CQM29" s="14"/>
      <c r="CQN29" s="14"/>
      <c r="CQO29" s="14"/>
      <c r="CQP29" s="14"/>
      <c r="CQQ29" s="14"/>
      <c r="CQR29" s="14"/>
      <c r="CQS29" s="14"/>
      <c r="CQT29" s="14"/>
      <c r="CQU29" s="14"/>
      <c r="CQV29" s="14"/>
      <c r="CQW29" s="14"/>
      <c r="CQX29" s="14"/>
      <c r="CQY29" s="14"/>
      <c r="CQZ29" s="14"/>
      <c r="CRA29" s="14"/>
      <c r="CRB29" s="14"/>
      <c r="CRC29" s="14"/>
      <c r="CRD29" s="14"/>
      <c r="CRE29" s="14"/>
      <c r="CRF29" s="14"/>
      <c r="CRG29" s="14"/>
      <c r="CRH29" s="14"/>
      <c r="CRI29" s="14"/>
      <c r="CRJ29" s="14"/>
      <c r="CRK29" s="14"/>
      <c r="CRL29" s="14"/>
      <c r="CRM29" s="14"/>
      <c r="CRN29" s="14"/>
      <c r="CRO29" s="14"/>
      <c r="CRP29" s="14"/>
      <c r="CRQ29" s="14"/>
      <c r="CRR29" s="14"/>
      <c r="CRS29" s="14"/>
      <c r="CRT29" s="14"/>
      <c r="CRU29" s="14"/>
      <c r="CRV29" s="14"/>
      <c r="CRW29" s="14"/>
      <c r="CRX29" s="14"/>
      <c r="CRY29" s="14"/>
      <c r="CRZ29" s="14"/>
      <c r="CSA29" s="14"/>
      <c r="CSB29" s="14"/>
      <c r="CSC29" s="14"/>
      <c r="CSD29" s="14"/>
      <c r="CSE29" s="14"/>
      <c r="CSF29" s="14"/>
      <c r="CSG29" s="14"/>
      <c r="CSH29" s="14"/>
      <c r="CSI29" s="14"/>
      <c r="CSJ29" s="14"/>
      <c r="CSK29" s="14"/>
      <c r="CSL29" s="14"/>
      <c r="CSM29" s="14"/>
      <c r="CSN29" s="14"/>
      <c r="CSO29" s="14"/>
      <c r="CSP29" s="14"/>
      <c r="CSQ29" s="14"/>
      <c r="CSR29" s="14"/>
      <c r="CSS29" s="14"/>
      <c r="CST29" s="14"/>
      <c r="CSU29" s="14"/>
      <c r="CSV29" s="14"/>
      <c r="CSW29" s="14"/>
      <c r="CSX29" s="14"/>
      <c r="CSY29" s="14"/>
      <c r="CSZ29" s="14"/>
      <c r="CTA29" s="14"/>
      <c r="CTB29" s="14"/>
      <c r="CTC29" s="14"/>
      <c r="CTD29" s="14"/>
      <c r="CTE29" s="14"/>
      <c r="CTF29" s="14"/>
      <c r="CTG29" s="14"/>
      <c r="CTH29" s="14"/>
      <c r="CTI29" s="14"/>
      <c r="CTJ29" s="14"/>
      <c r="CTK29" s="14"/>
      <c r="CTL29" s="14"/>
      <c r="CTM29" s="14"/>
      <c r="CTN29" s="14"/>
      <c r="CTO29" s="14"/>
      <c r="CTP29" s="14"/>
      <c r="CTQ29" s="14"/>
      <c r="CTR29" s="14"/>
      <c r="CTS29" s="14"/>
      <c r="CTT29" s="14"/>
      <c r="CTU29" s="14"/>
      <c r="CTV29" s="14"/>
      <c r="CTW29" s="14"/>
      <c r="CTX29" s="14"/>
      <c r="CTY29" s="14"/>
      <c r="CTZ29" s="14"/>
      <c r="CUA29" s="14"/>
      <c r="CUB29" s="14"/>
      <c r="CUC29" s="14"/>
      <c r="CUD29" s="14"/>
      <c r="CUE29" s="14"/>
      <c r="CUF29" s="14"/>
      <c r="CUG29" s="14"/>
      <c r="CUH29" s="14"/>
      <c r="CUI29" s="14"/>
      <c r="CUJ29" s="14"/>
      <c r="CUK29" s="14"/>
      <c r="CUL29" s="14"/>
      <c r="CUM29" s="14"/>
      <c r="CUN29" s="14"/>
      <c r="CUO29" s="14"/>
      <c r="CUP29" s="14"/>
      <c r="CUQ29" s="14"/>
      <c r="CUR29" s="14"/>
      <c r="CUS29" s="14"/>
      <c r="CUT29" s="14"/>
      <c r="CUU29" s="14"/>
      <c r="CUV29" s="14"/>
      <c r="CUW29" s="14"/>
      <c r="CUX29" s="14"/>
      <c r="CUY29" s="14"/>
      <c r="CUZ29" s="14"/>
      <c r="CVA29" s="14"/>
      <c r="CVB29" s="14"/>
      <c r="CVC29" s="14"/>
      <c r="CVD29" s="14"/>
      <c r="CVE29" s="14"/>
      <c r="CVF29" s="14"/>
      <c r="CVG29" s="14"/>
      <c r="CVH29" s="14"/>
      <c r="CVI29" s="14"/>
      <c r="CVJ29" s="14"/>
      <c r="CVK29" s="14"/>
      <c r="CVL29" s="14"/>
      <c r="CVM29" s="14"/>
      <c r="CVN29" s="14"/>
      <c r="CVO29" s="14"/>
      <c r="CVP29" s="14"/>
      <c r="CVQ29" s="14"/>
      <c r="CVR29" s="14"/>
      <c r="CVS29" s="14"/>
      <c r="CVT29" s="14"/>
      <c r="CVU29" s="14"/>
      <c r="CVV29" s="14"/>
      <c r="CVW29" s="14"/>
      <c r="CVX29" s="14"/>
      <c r="CVY29" s="14"/>
      <c r="CVZ29" s="14"/>
      <c r="CWA29" s="14"/>
      <c r="CWB29" s="14"/>
      <c r="CWC29" s="14"/>
      <c r="CWD29" s="14"/>
      <c r="CWE29" s="14"/>
      <c r="CWF29" s="14"/>
      <c r="CWG29" s="14"/>
      <c r="CWH29" s="14"/>
      <c r="CWI29" s="14"/>
      <c r="CWJ29" s="14"/>
      <c r="CWK29" s="14"/>
      <c r="CWL29" s="14"/>
      <c r="CWM29" s="14"/>
      <c r="CWN29" s="14"/>
      <c r="CWO29" s="14"/>
      <c r="CWP29" s="14"/>
      <c r="CWQ29" s="14"/>
      <c r="CWR29" s="14"/>
      <c r="CWS29" s="14"/>
      <c r="CWT29" s="14"/>
      <c r="CWU29" s="14"/>
      <c r="CWV29" s="14"/>
      <c r="CWW29" s="14"/>
      <c r="CWX29" s="14"/>
      <c r="CWY29" s="14"/>
      <c r="CWZ29" s="14"/>
      <c r="CXA29" s="14"/>
      <c r="CXB29" s="14"/>
      <c r="CXC29" s="14"/>
      <c r="CXD29" s="14"/>
      <c r="CXE29" s="14"/>
      <c r="CXF29" s="14"/>
      <c r="CXG29" s="14"/>
      <c r="CXH29" s="14"/>
      <c r="CXI29" s="14"/>
      <c r="CXJ29" s="14"/>
      <c r="CXK29" s="14"/>
      <c r="CXL29" s="14"/>
      <c r="CXM29" s="14"/>
      <c r="CXN29" s="14"/>
      <c r="CXO29" s="14"/>
      <c r="CXP29" s="14"/>
      <c r="CXQ29" s="14"/>
      <c r="CXR29" s="14"/>
      <c r="CXS29" s="14"/>
      <c r="CXT29" s="14"/>
      <c r="CXU29" s="14"/>
      <c r="CXV29" s="14"/>
      <c r="CXW29" s="14"/>
      <c r="CXX29" s="14"/>
      <c r="CXY29" s="14"/>
      <c r="CXZ29" s="14"/>
      <c r="CYA29" s="14"/>
      <c r="CYB29" s="14"/>
      <c r="CYC29" s="14"/>
      <c r="CYD29" s="14"/>
      <c r="CYE29" s="14"/>
      <c r="CYF29" s="14"/>
      <c r="CYG29" s="14"/>
      <c r="CYH29" s="14"/>
      <c r="CYI29" s="14"/>
      <c r="CYJ29" s="14"/>
      <c r="CYK29" s="14"/>
      <c r="CYL29" s="14"/>
      <c r="CYM29" s="14"/>
      <c r="CYN29" s="14"/>
      <c r="CYO29" s="14"/>
      <c r="CYP29" s="14"/>
      <c r="CYQ29" s="14"/>
      <c r="CYR29" s="14"/>
      <c r="CYS29" s="14"/>
      <c r="CYT29" s="14"/>
      <c r="CYU29" s="14"/>
      <c r="CYV29" s="14"/>
      <c r="CYW29" s="14"/>
      <c r="CYX29" s="14"/>
      <c r="CYY29" s="14"/>
      <c r="CYZ29" s="14"/>
      <c r="CZA29" s="14"/>
      <c r="CZB29" s="14"/>
      <c r="CZC29" s="14"/>
      <c r="CZD29" s="14"/>
      <c r="CZE29" s="14"/>
      <c r="CZF29" s="14"/>
      <c r="CZG29" s="14"/>
      <c r="CZH29" s="14"/>
      <c r="CZI29" s="14"/>
      <c r="CZJ29" s="14"/>
      <c r="CZK29" s="14"/>
      <c r="CZL29" s="14"/>
      <c r="CZM29" s="14"/>
      <c r="CZN29" s="14"/>
      <c r="CZO29" s="14"/>
      <c r="CZP29" s="14"/>
      <c r="CZQ29" s="14"/>
      <c r="CZR29" s="14"/>
      <c r="CZS29" s="14"/>
      <c r="CZT29" s="14"/>
      <c r="CZU29" s="14"/>
      <c r="CZV29" s="14"/>
      <c r="CZW29" s="14"/>
      <c r="CZX29" s="14"/>
      <c r="CZY29" s="14"/>
      <c r="CZZ29" s="14"/>
      <c r="DAA29" s="14"/>
      <c r="DAB29" s="14"/>
      <c r="DAC29" s="14"/>
      <c r="DAD29" s="14"/>
      <c r="DAE29" s="14"/>
      <c r="DAF29" s="14"/>
      <c r="DAG29" s="14"/>
      <c r="DAH29" s="14"/>
      <c r="DAI29" s="14"/>
      <c r="DAJ29" s="14"/>
      <c r="DAK29" s="14"/>
      <c r="DAL29" s="14"/>
      <c r="DAM29" s="14"/>
      <c r="DAN29" s="14"/>
      <c r="DAO29" s="14"/>
      <c r="DAP29" s="14"/>
      <c r="DAQ29" s="14"/>
      <c r="DAR29" s="14"/>
      <c r="DAS29" s="14"/>
      <c r="DAT29" s="14"/>
      <c r="DAU29" s="14"/>
      <c r="DAV29" s="14"/>
      <c r="DAW29" s="14"/>
      <c r="DAX29" s="14"/>
      <c r="DAY29" s="14"/>
      <c r="DAZ29" s="14"/>
      <c r="DBA29" s="14"/>
      <c r="DBB29" s="14"/>
      <c r="DBC29" s="14"/>
      <c r="DBD29" s="14"/>
      <c r="DBE29" s="14"/>
      <c r="DBF29" s="14"/>
      <c r="DBG29" s="14"/>
      <c r="DBH29" s="14"/>
      <c r="DBI29" s="14"/>
      <c r="DBJ29" s="14"/>
      <c r="DBK29" s="14"/>
      <c r="DBL29" s="14"/>
      <c r="DBM29" s="14"/>
      <c r="DBN29" s="14"/>
      <c r="DBO29" s="14"/>
      <c r="DBP29" s="14"/>
      <c r="DBQ29" s="14"/>
      <c r="DBR29" s="14"/>
      <c r="DBS29" s="14"/>
      <c r="DBT29" s="14"/>
      <c r="DBU29" s="14"/>
      <c r="DBV29" s="14"/>
      <c r="DBW29" s="14"/>
      <c r="DBX29" s="14"/>
      <c r="DBY29" s="14"/>
      <c r="DBZ29" s="14"/>
      <c r="DCA29" s="14"/>
      <c r="DCB29" s="14"/>
      <c r="DCC29" s="14"/>
      <c r="DCD29" s="14"/>
      <c r="DCE29" s="14"/>
      <c r="DCF29" s="14"/>
      <c r="DCG29" s="14"/>
      <c r="DCH29" s="14"/>
      <c r="DCI29" s="14"/>
      <c r="DCJ29" s="14"/>
      <c r="DCK29" s="14"/>
      <c r="DCL29" s="14"/>
      <c r="DCM29" s="14"/>
      <c r="DCN29" s="14"/>
      <c r="DCO29" s="14"/>
      <c r="DCP29" s="14"/>
      <c r="DCQ29" s="14"/>
      <c r="DCR29" s="14"/>
      <c r="DCS29" s="14"/>
      <c r="DCT29" s="14"/>
      <c r="DCU29" s="14"/>
      <c r="DCV29" s="14"/>
      <c r="DCW29" s="14"/>
      <c r="DCX29" s="14"/>
      <c r="DCY29" s="14"/>
      <c r="DCZ29" s="14"/>
      <c r="DDA29" s="14"/>
      <c r="DDB29" s="14"/>
      <c r="DDC29" s="14"/>
      <c r="DDD29" s="14"/>
      <c r="DDE29" s="14"/>
      <c r="DDF29" s="14"/>
      <c r="DDG29" s="14"/>
      <c r="DDH29" s="14"/>
      <c r="DDI29" s="14"/>
      <c r="DDJ29" s="14"/>
      <c r="DDK29" s="14"/>
      <c r="DDL29" s="14"/>
      <c r="DDM29" s="14"/>
      <c r="DDN29" s="14"/>
      <c r="DDO29" s="14"/>
      <c r="DDP29" s="14"/>
      <c r="DDQ29" s="14"/>
      <c r="DDR29" s="14"/>
      <c r="DDS29" s="14"/>
      <c r="DDT29" s="14"/>
      <c r="DDU29" s="14"/>
      <c r="DDV29" s="14"/>
      <c r="DDW29" s="14"/>
      <c r="DDX29" s="14"/>
      <c r="DDY29" s="14"/>
      <c r="DDZ29" s="14"/>
      <c r="DEA29" s="14"/>
      <c r="DEB29" s="14"/>
      <c r="DEC29" s="14"/>
      <c r="DED29" s="14"/>
      <c r="DEE29" s="14"/>
      <c r="DEF29" s="14"/>
      <c r="DEG29" s="14"/>
      <c r="DEH29" s="14"/>
      <c r="DEI29" s="14"/>
      <c r="DEJ29" s="14"/>
      <c r="DEK29" s="14"/>
      <c r="DEL29" s="14"/>
      <c r="DEM29" s="14"/>
      <c r="DEN29" s="14"/>
      <c r="DEO29" s="14"/>
      <c r="DEP29" s="14"/>
      <c r="DEQ29" s="14"/>
      <c r="DER29" s="14"/>
      <c r="DES29" s="14"/>
      <c r="DET29" s="14"/>
      <c r="DEU29" s="14"/>
      <c r="DEV29" s="14"/>
      <c r="DEW29" s="14"/>
      <c r="DEX29" s="14"/>
      <c r="DEY29" s="14"/>
      <c r="DEZ29" s="14"/>
      <c r="DFA29" s="14"/>
      <c r="DFB29" s="14"/>
      <c r="DFC29" s="14"/>
      <c r="DFD29" s="14"/>
      <c r="DFE29" s="14"/>
      <c r="DFF29" s="14"/>
      <c r="DFG29" s="14"/>
      <c r="DFH29" s="14"/>
      <c r="DFI29" s="14"/>
      <c r="DFJ29" s="14"/>
      <c r="DFK29" s="14"/>
      <c r="DFL29" s="14"/>
      <c r="DFM29" s="14"/>
      <c r="DFN29" s="14"/>
      <c r="DFO29" s="14"/>
      <c r="DFP29" s="14"/>
      <c r="DFQ29" s="14"/>
      <c r="DFR29" s="14"/>
      <c r="DFS29" s="14"/>
      <c r="DFT29" s="14"/>
      <c r="DFU29" s="14"/>
      <c r="DFV29" s="14"/>
      <c r="DFW29" s="14"/>
      <c r="DFX29" s="14"/>
      <c r="DFY29" s="14"/>
      <c r="DFZ29" s="14"/>
      <c r="DGA29" s="14"/>
      <c r="DGB29" s="14"/>
      <c r="DGC29" s="14"/>
      <c r="DGD29" s="14"/>
      <c r="DGE29" s="14"/>
      <c r="DGF29" s="14"/>
      <c r="DGG29" s="14"/>
      <c r="DGH29" s="14"/>
      <c r="DGI29" s="14"/>
      <c r="DGJ29" s="14"/>
      <c r="DGK29" s="14"/>
      <c r="DGL29" s="14"/>
      <c r="DGM29" s="14"/>
      <c r="DGN29" s="14"/>
      <c r="DGO29" s="14"/>
      <c r="DGP29" s="14"/>
      <c r="DGQ29" s="14"/>
      <c r="DGR29" s="14"/>
      <c r="DGS29" s="14"/>
      <c r="DGT29" s="14"/>
      <c r="DGU29" s="14"/>
      <c r="DGV29" s="14"/>
      <c r="DGW29" s="14"/>
      <c r="DGX29" s="14"/>
      <c r="DGY29" s="14"/>
      <c r="DGZ29" s="14"/>
      <c r="DHA29" s="14"/>
      <c r="DHB29" s="14"/>
      <c r="DHC29" s="14"/>
      <c r="DHD29" s="14"/>
      <c r="DHE29" s="14"/>
      <c r="DHF29" s="14"/>
      <c r="DHG29" s="14"/>
      <c r="DHH29" s="14"/>
      <c r="DHI29" s="14"/>
      <c r="DHJ29" s="14"/>
      <c r="DHK29" s="14"/>
      <c r="DHL29" s="14"/>
      <c r="DHM29" s="14"/>
      <c r="DHN29" s="14"/>
      <c r="DHO29" s="14"/>
      <c r="DHP29" s="14"/>
      <c r="DHQ29" s="14"/>
      <c r="DHR29" s="14"/>
      <c r="DHS29" s="14"/>
      <c r="DHT29" s="14"/>
      <c r="DHU29" s="14"/>
      <c r="DHV29" s="14"/>
      <c r="DHW29" s="14"/>
      <c r="DHX29" s="14"/>
      <c r="DHY29" s="14"/>
      <c r="DHZ29" s="14"/>
      <c r="DIA29" s="14"/>
      <c r="DIB29" s="14"/>
      <c r="DIC29" s="14"/>
      <c r="DID29" s="14"/>
      <c r="DIE29" s="14"/>
      <c r="DIF29" s="14"/>
      <c r="DIG29" s="14"/>
      <c r="DIH29" s="14"/>
      <c r="DII29" s="14"/>
      <c r="DIJ29" s="14"/>
      <c r="DIK29" s="14"/>
      <c r="DIL29" s="14"/>
      <c r="DIM29" s="14"/>
      <c r="DIN29" s="14"/>
      <c r="DIO29" s="14"/>
      <c r="DIP29" s="14"/>
      <c r="DIQ29" s="14"/>
      <c r="DIR29" s="14"/>
      <c r="DIS29" s="14"/>
      <c r="DIT29" s="14"/>
      <c r="DIU29" s="14"/>
      <c r="DIV29" s="14"/>
      <c r="DIW29" s="14"/>
      <c r="DIX29" s="14"/>
      <c r="DIY29" s="14"/>
      <c r="DIZ29" s="14"/>
      <c r="DJA29" s="14"/>
      <c r="DJB29" s="14"/>
      <c r="DJC29" s="14"/>
      <c r="DJD29" s="14"/>
      <c r="DJE29" s="14"/>
      <c r="DJF29" s="14"/>
      <c r="DJG29" s="14"/>
      <c r="DJH29" s="14"/>
      <c r="DJI29" s="14"/>
      <c r="DJJ29" s="14"/>
      <c r="DJK29" s="14"/>
      <c r="DJL29" s="14"/>
      <c r="DJM29" s="14"/>
      <c r="DJN29" s="14"/>
      <c r="DJO29" s="14"/>
      <c r="DJP29" s="14"/>
      <c r="DJQ29" s="14"/>
      <c r="DJR29" s="14"/>
      <c r="DJS29" s="14"/>
      <c r="DJT29" s="14"/>
      <c r="DJU29" s="14"/>
      <c r="DJV29" s="14"/>
      <c r="DJW29" s="14"/>
      <c r="DJX29" s="14"/>
      <c r="DJY29" s="14"/>
      <c r="DJZ29" s="14"/>
      <c r="DKA29" s="14"/>
      <c r="DKB29" s="14"/>
      <c r="DKC29" s="14"/>
      <c r="DKD29" s="14"/>
      <c r="DKE29" s="14"/>
      <c r="DKF29" s="14"/>
      <c r="DKG29" s="14"/>
      <c r="DKH29" s="14"/>
      <c r="DKI29" s="14"/>
      <c r="DKJ29" s="14"/>
      <c r="DKK29" s="14"/>
      <c r="DKL29" s="14"/>
      <c r="DKM29" s="14"/>
      <c r="DKN29" s="14"/>
      <c r="DKO29" s="14"/>
      <c r="DKP29" s="14"/>
      <c r="DKQ29" s="14"/>
      <c r="DKR29" s="14"/>
      <c r="DKS29" s="14"/>
      <c r="DKT29" s="14"/>
      <c r="DKU29" s="14"/>
      <c r="DKV29" s="14"/>
      <c r="DKW29" s="14"/>
      <c r="DKX29" s="14"/>
      <c r="DKY29" s="14"/>
      <c r="DKZ29" s="14"/>
      <c r="DLA29" s="14"/>
      <c r="DLB29" s="14"/>
      <c r="DLC29" s="14"/>
      <c r="DLD29" s="14"/>
      <c r="DLE29" s="14"/>
      <c r="DLF29" s="14"/>
      <c r="DLG29" s="14"/>
      <c r="DLH29" s="14"/>
      <c r="DLI29" s="14"/>
      <c r="DLJ29" s="14"/>
      <c r="DLK29" s="14"/>
      <c r="DLL29" s="14"/>
      <c r="DLM29" s="14"/>
      <c r="DLN29" s="14"/>
      <c r="DLO29" s="14"/>
      <c r="DLP29" s="14"/>
      <c r="DLQ29" s="14"/>
      <c r="DLR29" s="14"/>
      <c r="DLS29" s="14"/>
      <c r="DLT29" s="14"/>
      <c r="DLU29" s="14"/>
      <c r="DLV29" s="14"/>
      <c r="DLW29" s="14"/>
      <c r="DLX29" s="14"/>
      <c r="DLY29" s="14"/>
      <c r="DLZ29" s="14"/>
      <c r="DMA29" s="14"/>
      <c r="DMB29" s="14"/>
      <c r="DMC29" s="14"/>
      <c r="DMD29" s="14"/>
      <c r="DME29" s="14"/>
      <c r="DMF29" s="14"/>
      <c r="DMG29" s="14"/>
      <c r="DMH29" s="14"/>
      <c r="DMI29" s="14"/>
      <c r="DMJ29" s="14"/>
      <c r="DMK29" s="14"/>
      <c r="DML29" s="14"/>
      <c r="DMM29" s="14"/>
      <c r="DMN29" s="14"/>
      <c r="DMO29" s="14"/>
      <c r="DMP29" s="14"/>
      <c r="DMQ29" s="14"/>
      <c r="DMR29" s="14"/>
      <c r="DMS29" s="14"/>
      <c r="DMT29" s="14"/>
      <c r="DMU29" s="14"/>
      <c r="DMV29" s="14"/>
      <c r="DMW29" s="14"/>
      <c r="DMX29" s="14"/>
      <c r="DMY29" s="14"/>
      <c r="DMZ29" s="14"/>
      <c r="DNA29" s="14"/>
      <c r="DNB29" s="14"/>
      <c r="DNC29" s="14"/>
      <c r="DND29" s="14"/>
      <c r="DNE29" s="14"/>
      <c r="DNF29" s="14"/>
      <c r="DNG29" s="14"/>
      <c r="DNH29" s="14"/>
      <c r="DNI29" s="14"/>
      <c r="DNJ29" s="14"/>
      <c r="DNK29" s="14"/>
      <c r="DNL29" s="14"/>
      <c r="DNM29" s="14"/>
      <c r="DNN29" s="14"/>
      <c r="DNO29" s="14"/>
      <c r="DNP29" s="14"/>
      <c r="DNQ29" s="14"/>
      <c r="DNR29" s="14"/>
      <c r="DNS29" s="14"/>
      <c r="DNT29" s="14"/>
      <c r="DNU29" s="14"/>
      <c r="DNV29" s="14"/>
      <c r="DNW29" s="14"/>
      <c r="DNX29" s="14"/>
      <c r="DNY29" s="14"/>
      <c r="DNZ29" s="14"/>
      <c r="DOA29" s="14"/>
      <c r="DOB29" s="14"/>
      <c r="DOC29" s="14"/>
      <c r="DOD29" s="14"/>
      <c r="DOE29" s="14"/>
      <c r="DOF29" s="14"/>
      <c r="DOG29" s="14"/>
      <c r="DOH29" s="14"/>
      <c r="DOI29" s="14"/>
      <c r="DOJ29" s="14"/>
      <c r="DOK29" s="14"/>
      <c r="DOL29" s="14"/>
      <c r="DOM29" s="14"/>
      <c r="DON29" s="14"/>
      <c r="DOO29" s="14"/>
      <c r="DOP29" s="14"/>
      <c r="DOQ29" s="14"/>
      <c r="DOR29" s="14"/>
      <c r="DOS29" s="14"/>
      <c r="DOT29" s="14"/>
      <c r="DOU29" s="14"/>
      <c r="DOV29" s="14"/>
      <c r="DOW29" s="14"/>
      <c r="DOX29" s="14"/>
      <c r="DOY29" s="14"/>
      <c r="DOZ29" s="14"/>
      <c r="DPA29" s="14"/>
      <c r="DPB29" s="14"/>
      <c r="DPC29" s="14"/>
      <c r="DPD29" s="14"/>
      <c r="DPE29" s="14"/>
      <c r="DPF29" s="14"/>
      <c r="DPG29" s="14"/>
      <c r="DPH29" s="14"/>
      <c r="DPI29" s="14"/>
      <c r="DPJ29" s="14"/>
      <c r="DPK29" s="14"/>
      <c r="DPL29" s="14"/>
      <c r="DPM29" s="14"/>
      <c r="DPN29" s="14"/>
      <c r="DPO29" s="14"/>
      <c r="DPP29" s="14"/>
      <c r="DPQ29" s="14"/>
      <c r="DPR29" s="14"/>
      <c r="DPS29" s="14"/>
      <c r="DPT29" s="14"/>
      <c r="DPU29" s="14"/>
      <c r="DPV29" s="14"/>
      <c r="DPW29" s="14"/>
      <c r="DPX29" s="14"/>
      <c r="DPY29" s="14"/>
      <c r="DPZ29" s="14"/>
      <c r="DQA29" s="14"/>
      <c r="DQB29" s="14"/>
      <c r="DQC29" s="14"/>
      <c r="DQD29" s="14"/>
      <c r="DQE29" s="14"/>
      <c r="DQF29" s="14"/>
      <c r="DQG29" s="14"/>
      <c r="DQH29" s="14"/>
      <c r="DQI29" s="14"/>
      <c r="DQJ29" s="14"/>
      <c r="DQK29" s="14"/>
      <c r="DQL29" s="14"/>
      <c r="DQM29" s="14"/>
      <c r="DQN29" s="14"/>
      <c r="DQO29" s="14"/>
      <c r="DQP29" s="14"/>
      <c r="DQQ29" s="14"/>
      <c r="DQR29" s="14"/>
      <c r="DQS29" s="14"/>
      <c r="DQT29" s="14"/>
      <c r="DQU29" s="14"/>
      <c r="DQV29" s="14"/>
      <c r="DQW29" s="14"/>
      <c r="DQX29" s="14"/>
      <c r="DQY29" s="14"/>
      <c r="DQZ29" s="14"/>
      <c r="DRA29" s="14"/>
      <c r="DRB29" s="14"/>
      <c r="DRC29" s="14"/>
      <c r="DRD29" s="14"/>
      <c r="DRE29" s="14"/>
      <c r="DRF29" s="14"/>
      <c r="DRG29" s="14"/>
      <c r="DRH29" s="14"/>
      <c r="DRI29" s="14"/>
      <c r="DRJ29" s="14"/>
      <c r="DRK29" s="14"/>
      <c r="DRL29" s="14"/>
      <c r="DRM29" s="14"/>
      <c r="DRN29" s="14"/>
      <c r="DRO29" s="14"/>
      <c r="DRP29" s="14"/>
      <c r="DRQ29" s="14"/>
      <c r="DRR29" s="14"/>
      <c r="DRS29" s="14"/>
      <c r="DRT29" s="14"/>
      <c r="DRU29" s="14"/>
      <c r="DRV29" s="14"/>
      <c r="DRW29" s="14"/>
      <c r="DRX29" s="14"/>
      <c r="DRY29" s="14"/>
      <c r="DRZ29" s="14"/>
      <c r="DSA29" s="14"/>
      <c r="DSB29" s="14"/>
      <c r="DSC29" s="14"/>
      <c r="DSD29" s="14"/>
      <c r="DSE29" s="14"/>
      <c r="DSF29" s="14"/>
      <c r="DSG29" s="14"/>
      <c r="DSH29" s="14"/>
      <c r="DSI29" s="14"/>
      <c r="DSJ29" s="14"/>
      <c r="DSK29" s="14"/>
      <c r="DSL29" s="14"/>
      <c r="DSM29" s="14"/>
      <c r="DSN29" s="14"/>
      <c r="DSO29" s="14"/>
      <c r="DSP29" s="14"/>
      <c r="DSQ29" s="14"/>
      <c r="DSR29" s="14"/>
      <c r="DSS29" s="14"/>
      <c r="DST29" s="14"/>
      <c r="DSU29" s="14"/>
      <c r="DSV29" s="14"/>
      <c r="DSW29" s="14"/>
      <c r="DSX29" s="14"/>
      <c r="DSY29" s="14"/>
      <c r="DSZ29" s="14"/>
      <c r="DTA29" s="14"/>
      <c r="DTB29" s="14"/>
      <c r="DTC29" s="14"/>
      <c r="DTD29" s="14"/>
      <c r="DTE29" s="14"/>
      <c r="DTF29" s="14"/>
      <c r="DTG29" s="14"/>
      <c r="DTH29" s="14"/>
      <c r="DTI29" s="14"/>
      <c r="DTJ29" s="14"/>
      <c r="DTK29" s="14"/>
      <c r="DTL29" s="14"/>
      <c r="DTM29" s="14"/>
      <c r="DTN29" s="14"/>
      <c r="DTO29" s="14"/>
      <c r="DTP29" s="14"/>
      <c r="DTQ29" s="14"/>
      <c r="DTR29" s="14"/>
      <c r="DTS29" s="14"/>
      <c r="DTT29" s="14"/>
      <c r="DTU29" s="14"/>
      <c r="DTV29" s="14"/>
      <c r="DTW29" s="14"/>
      <c r="DTX29" s="14"/>
      <c r="DTY29" s="14"/>
      <c r="DTZ29" s="14"/>
      <c r="DUA29" s="14"/>
      <c r="DUB29" s="14"/>
      <c r="DUC29" s="14"/>
      <c r="DUD29" s="14"/>
      <c r="DUE29" s="14"/>
      <c r="DUF29" s="14"/>
      <c r="DUG29" s="14"/>
      <c r="DUH29" s="14"/>
      <c r="DUI29" s="14"/>
      <c r="DUJ29" s="14"/>
      <c r="DUK29" s="14"/>
      <c r="DUL29" s="14"/>
      <c r="DUM29" s="14"/>
      <c r="DUN29" s="14"/>
      <c r="DUO29" s="14"/>
      <c r="DUP29" s="14"/>
      <c r="DUQ29" s="14"/>
      <c r="DUR29" s="14"/>
      <c r="DUS29" s="14"/>
      <c r="DUT29" s="14"/>
      <c r="DUU29" s="14"/>
      <c r="DUV29" s="14"/>
      <c r="DUW29" s="14"/>
      <c r="DUX29" s="14"/>
      <c r="DUY29" s="14"/>
      <c r="DUZ29" s="14"/>
      <c r="DVA29" s="14"/>
      <c r="DVB29" s="14"/>
      <c r="DVC29" s="14"/>
      <c r="DVD29" s="14"/>
      <c r="DVE29" s="14"/>
      <c r="DVF29" s="14"/>
      <c r="DVG29" s="14"/>
      <c r="DVH29" s="14"/>
      <c r="DVI29" s="14"/>
      <c r="DVJ29" s="14"/>
      <c r="DVK29" s="14"/>
      <c r="DVL29" s="14"/>
      <c r="DVM29" s="14"/>
      <c r="DVN29" s="14"/>
      <c r="DVO29" s="14"/>
      <c r="DVP29" s="14"/>
      <c r="DVQ29" s="14"/>
      <c r="DVR29" s="14"/>
      <c r="DVS29" s="14"/>
      <c r="DVT29" s="14"/>
      <c r="DVU29" s="14"/>
      <c r="DVV29" s="14"/>
      <c r="DVW29" s="14"/>
      <c r="DVX29" s="14"/>
      <c r="DVY29" s="14"/>
      <c r="DVZ29" s="14"/>
      <c r="DWA29" s="14"/>
      <c r="DWB29" s="14"/>
      <c r="DWC29" s="14"/>
      <c r="DWD29" s="14"/>
      <c r="DWE29" s="14"/>
      <c r="DWF29" s="14"/>
      <c r="DWG29" s="14"/>
      <c r="DWH29" s="14"/>
      <c r="DWI29" s="14"/>
      <c r="DWJ29" s="14"/>
      <c r="DWK29" s="14"/>
      <c r="DWL29" s="14"/>
      <c r="DWM29" s="14"/>
      <c r="DWN29" s="14"/>
      <c r="DWO29" s="14"/>
      <c r="DWP29" s="14"/>
      <c r="DWQ29" s="14"/>
      <c r="DWR29" s="14"/>
      <c r="DWS29" s="14"/>
      <c r="DWT29" s="14"/>
      <c r="DWU29" s="14"/>
      <c r="DWV29" s="14"/>
      <c r="DWW29" s="14"/>
      <c r="DWX29" s="14"/>
      <c r="DWY29" s="14"/>
      <c r="DWZ29" s="14"/>
      <c r="DXA29" s="14"/>
      <c r="DXB29" s="14"/>
      <c r="DXC29" s="14"/>
      <c r="DXD29" s="14"/>
      <c r="DXE29" s="14"/>
      <c r="DXF29" s="14"/>
      <c r="DXG29" s="14"/>
      <c r="DXH29" s="14"/>
      <c r="DXI29" s="14"/>
      <c r="DXJ29" s="14"/>
      <c r="DXK29" s="14"/>
      <c r="DXL29" s="14"/>
      <c r="DXM29" s="14"/>
      <c r="DXN29" s="14"/>
      <c r="DXO29" s="14"/>
      <c r="DXP29" s="14"/>
      <c r="DXQ29" s="14"/>
      <c r="DXR29" s="14"/>
      <c r="DXS29" s="14"/>
      <c r="DXT29" s="14"/>
      <c r="DXU29" s="14"/>
      <c r="DXV29" s="14"/>
      <c r="DXW29" s="14"/>
      <c r="DXX29" s="14"/>
      <c r="DXY29" s="14"/>
      <c r="DXZ29" s="14"/>
      <c r="DYA29" s="14"/>
      <c r="DYB29" s="14"/>
      <c r="DYC29" s="14"/>
      <c r="DYD29" s="14"/>
      <c r="DYE29" s="14"/>
      <c r="DYF29" s="14"/>
      <c r="DYG29" s="14"/>
      <c r="DYH29" s="14"/>
      <c r="DYI29" s="14"/>
      <c r="DYJ29" s="14"/>
      <c r="DYK29" s="14"/>
      <c r="DYL29" s="14"/>
      <c r="DYM29" s="14"/>
      <c r="DYN29" s="14"/>
      <c r="DYO29" s="14"/>
      <c r="DYP29" s="14"/>
      <c r="DYQ29" s="14"/>
      <c r="DYR29" s="14"/>
      <c r="DYS29" s="14"/>
      <c r="DYT29" s="14"/>
      <c r="DYU29" s="14"/>
      <c r="DYV29" s="14"/>
      <c r="DYW29" s="14"/>
      <c r="DYX29" s="14"/>
      <c r="DYY29" s="14"/>
      <c r="DYZ29" s="14"/>
      <c r="DZA29" s="14"/>
      <c r="DZB29" s="14"/>
      <c r="DZC29" s="14"/>
      <c r="DZD29" s="14"/>
      <c r="DZE29" s="14"/>
      <c r="DZF29" s="14"/>
      <c r="DZG29" s="14"/>
      <c r="DZH29" s="14"/>
      <c r="DZI29" s="14"/>
      <c r="DZJ29" s="14"/>
      <c r="DZK29" s="14"/>
      <c r="DZL29" s="14"/>
      <c r="DZM29" s="14"/>
      <c r="DZN29" s="14"/>
      <c r="DZO29" s="14"/>
      <c r="DZP29" s="14"/>
      <c r="DZQ29" s="14"/>
      <c r="DZR29" s="14"/>
      <c r="DZS29" s="14"/>
      <c r="DZT29" s="14"/>
      <c r="DZU29" s="14"/>
      <c r="DZV29" s="14"/>
      <c r="DZW29" s="14"/>
      <c r="DZX29" s="14"/>
      <c r="DZY29" s="14"/>
      <c r="DZZ29" s="14"/>
      <c r="EAA29" s="14"/>
      <c r="EAB29" s="14"/>
      <c r="EAC29" s="14"/>
      <c r="EAD29" s="14"/>
      <c r="EAE29" s="14"/>
      <c r="EAF29" s="14"/>
      <c r="EAG29" s="14"/>
      <c r="EAH29" s="14"/>
      <c r="EAI29" s="14"/>
      <c r="EAJ29" s="14"/>
      <c r="EAK29" s="14"/>
      <c r="EAL29" s="14"/>
      <c r="EAM29" s="14"/>
      <c r="EAN29" s="14"/>
      <c r="EAO29" s="14"/>
      <c r="EAP29" s="14"/>
      <c r="EAQ29" s="14"/>
      <c r="EAR29" s="14"/>
      <c r="EAS29" s="14"/>
      <c r="EAT29" s="14"/>
      <c r="EAU29" s="14"/>
      <c r="EAV29" s="14"/>
      <c r="EAW29" s="14"/>
      <c r="EAX29" s="14"/>
      <c r="EAY29" s="14"/>
      <c r="EAZ29" s="14"/>
      <c r="EBA29" s="14"/>
      <c r="EBB29" s="14"/>
      <c r="EBC29" s="14"/>
      <c r="EBD29" s="14"/>
      <c r="EBE29" s="14"/>
      <c r="EBF29" s="14"/>
      <c r="EBG29" s="14"/>
      <c r="EBH29" s="14"/>
      <c r="EBI29" s="14"/>
      <c r="EBJ29" s="14"/>
      <c r="EBK29" s="14"/>
      <c r="EBL29" s="14"/>
      <c r="EBM29" s="14"/>
      <c r="EBN29" s="14"/>
      <c r="EBO29" s="14"/>
      <c r="EBP29" s="14"/>
      <c r="EBQ29" s="14"/>
      <c r="EBR29" s="14"/>
      <c r="EBS29" s="14"/>
      <c r="EBT29" s="14"/>
      <c r="EBU29" s="14"/>
      <c r="EBV29" s="14"/>
      <c r="EBW29" s="14"/>
      <c r="EBX29" s="14"/>
      <c r="EBY29" s="14"/>
      <c r="EBZ29" s="14"/>
      <c r="ECA29" s="14"/>
      <c r="ECB29" s="14"/>
      <c r="ECC29" s="14"/>
      <c r="ECD29" s="14"/>
      <c r="ECE29" s="14"/>
      <c r="ECF29" s="14"/>
      <c r="ECG29" s="14"/>
      <c r="ECH29" s="14"/>
      <c r="ECI29" s="14"/>
      <c r="ECJ29" s="14"/>
      <c r="ECK29" s="14"/>
      <c r="ECL29" s="14"/>
      <c r="ECM29" s="14"/>
      <c r="ECN29" s="14"/>
      <c r="ECO29" s="14"/>
      <c r="ECP29" s="14"/>
      <c r="ECQ29" s="14"/>
      <c r="ECR29" s="14"/>
      <c r="ECS29" s="14"/>
      <c r="ECT29" s="14"/>
      <c r="ECU29" s="14"/>
      <c r="ECV29" s="14"/>
      <c r="ECW29" s="14"/>
      <c r="ECX29" s="14"/>
      <c r="ECY29" s="14"/>
      <c r="ECZ29" s="14"/>
      <c r="EDA29" s="14"/>
      <c r="EDB29" s="14"/>
      <c r="EDC29" s="14"/>
      <c r="EDD29" s="14"/>
      <c r="EDE29" s="14"/>
      <c r="EDF29" s="14"/>
      <c r="EDG29" s="14"/>
      <c r="EDH29" s="14"/>
      <c r="EDI29" s="14"/>
      <c r="EDJ29" s="14"/>
      <c r="EDK29" s="14"/>
      <c r="EDL29" s="14"/>
      <c r="EDM29" s="14"/>
      <c r="EDN29" s="14"/>
      <c r="EDO29" s="14"/>
      <c r="EDP29" s="14"/>
      <c r="EDQ29" s="14"/>
      <c r="EDR29" s="14"/>
      <c r="EDS29" s="14"/>
      <c r="EDT29" s="14"/>
      <c r="EDU29" s="14"/>
      <c r="EDV29" s="14"/>
      <c r="EDW29" s="14"/>
      <c r="EDX29" s="14"/>
      <c r="EDY29" s="14"/>
      <c r="EDZ29" s="14"/>
      <c r="EEA29" s="14"/>
      <c r="EEB29" s="14"/>
      <c r="EEC29" s="14"/>
      <c r="EED29" s="14"/>
      <c r="EEE29" s="14"/>
      <c r="EEF29" s="14"/>
      <c r="EEG29" s="14"/>
      <c r="EEH29" s="14"/>
      <c r="EEI29" s="14"/>
      <c r="EEJ29" s="14"/>
      <c r="EEK29" s="14"/>
      <c r="EEL29" s="14"/>
      <c r="EEM29" s="14"/>
      <c r="EEN29" s="14"/>
      <c r="EEO29" s="14"/>
      <c r="EEP29" s="14"/>
      <c r="EEQ29" s="14"/>
      <c r="EER29" s="14"/>
      <c r="EES29" s="14"/>
      <c r="EET29" s="14"/>
      <c r="EEU29" s="14"/>
      <c r="EEV29" s="14"/>
      <c r="EEW29" s="14"/>
      <c r="EEX29" s="14"/>
      <c r="EEY29" s="14"/>
      <c r="EEZ29" s="14"/>
      <c r="EFA29" s="14"/>
      <c r="EFB29" s="14"/>
      <c r="EFC29" s="14"/>
      <c r="EFD29" s="14"/>
      <c r="EFE29" s="14"/>
      <c r="EFF29" s="14"/>
      <c r="EFG29" s="14"/>
      <c r="EFH29" s="14"/>
      <c r="EFI29" s="14"/>
      <c r="EFJ29" s="14"/>
      <c r="EFK29" s="14"/>
      <c r="EFL29" s="14"/>
      <c r="EFM29" s="14"/>
      <c r="EFN29" s="14"/>
      <c r="EFO29" s="14"/>
      <c r="EFP29" s="14"/>
      <c r="EFQ29" s="14"/>
      <c r="EFR29" s="14"/>
      <c r="EFS29" s="14"/>
      <c r="EFT29" s="14"/>
      <c r="EFU29" s="14"/>
      <c r="EFV29" s="14"/>
      <c r="EFW29" s="14"/>
      <c r="EFX29" s="14"/>
      <c r="EFY29" s="14"/>
      <c r="EFZ29" s="14"/>
      <c r="EGA29" s="14"/>
      <c r="EGB29" s="14"/>
      <c r="EGC29" s="14"/>
      <c r="EGD29" s="14"/>
      <c r="EGE29" s="14"/>
      <c r="EGF29" s="14"/>
      <c r="EGG29" s="14"/>
      <c r="EGH29" s="14"/>
      <c r="EGI29" s="14"/>
      <c r="EGJ29" s="14"/>
      <c r="EGK29" s="14"/>
      <c r="EGL29" s="14"/>
      <c r="EGM29" s="14"/>
      <c r="EGN29" s="14"/>
      <c r="EGO29" s="14"/>
      <c r="EGP29" s="14"/>
      <c r="EGQ29" s="14"/>
      <c r="EGR29" s="14"/>
      <c r="EGS29" s="14"/>
      <c r="EGT29" s="14"/>
      <c r="EGU29" s="14"/>
      <c r="EGV29" s="14"/>
      <c r="EGW29" s="14"/>
      <c r="EGX29" s="14"/>
      <c r="EGY29" s="14"/>
      <c r="EGZ29" s="14"/>
      <c r="EHA29" s="14"/>
      <c r="EHB29" s="14"/>
      <c r="EHC29" s="14"/>
      <c r="EHD29" s="14"/>
      <c r="EHE29" s="14"/>
      <c r="EHF29" s="14"/>
      <c r="EHG29" s="14"/>
      <c r="EHH29" s="14"/>
      <c r="EHI29" s="14"/>
      <c r="EHJ29" s="14"/>
      <c r="EHK29" s="14"/>
      <c r="EHL29" s="14"/>
      <c r="EHM29" s="14"/>
      <c r="EHN29" s="14"/>
      <c r="EHO29" s="14"/>
      <c r="EHP29" s="14"/>
      <c r="EHQ29" s="14"/>
      <c r="EHR29" s="14"/>
      <c r="EHS29" s="14"/>
      <c r="EHT29" s="14"/>
      <c r="EHU29" s="14"/>
      <c r="EHV29" s="14"/>
      <c r="EHW29" s="14"/>
      <c r="EHX29" s="14"/>
      <c r="EHY29" s="14"/>
      <c r="EHZ29" s="14"/>
      <c r="EIA29" s="14"/>
      <c r="EIB29" s="14"/>
      <c r="EIC29" s="14"/>
      <c r="EID29" s="14"/>
      <c r="EIE29" s="14"/>
      <c r="EIF29" s="14"/>
      <c r="EIG29" s="14"/>
      <c r="EIH29" s="14"/>
      <c r="EII29" s="14"/>
      <c r="EIJ29" s="14"/>
      <c r="EIK29" s="14"/>
      <c r="EIL29" s="14"/>
      <c r="EIM29" s="14"/>
      <c r="EIN29" s="14"/>
      <c r="EIO29" s="14"/>
      <c r="EIP29" s="14"/>
      <c r="EIQ29" s="14"/>
      <c r="EIR29" s="14"/>
      <c r="EIS29" s="14"/>
      <c r="EIT29" s="14"/>
      <c r="EIU29" s="14"/>
      <c r="EIV29" s="14"/>
      <c r="EIW29" s="14"/>
      <c r="EIX29" s="14"/>
      <c r="EIY29" s="14"/>
      <c r="EIZ29" s="14"/>
      <c r="EJA29" s="14"/>
      <c r="EJB29" s="14"/>
      <c r="EJC29" s="14"/>
      <c r="EJD29" s="14"/>
      <c r="EJE29" s="14"/>
      <c r="EJF29" s="14"/>
      <c r="EJG29" s="14"/>
      <c r="EJH29" s="14"/>
      <c r="EJI29" s="14"/>
      <c r="EJJ29" s="14"/>
      <c r="EJK29" s="14"/>
      <c r="EJL29" s="14"/>
      <c r="EJM29" s="14"/>
      <c r="EJN29" s="14"/>
      <c r="EJO29" s="14"/>
      <c r="EJP29" s="14"/>
      <c r="EJQ29" s="14"/>
      <c r="EJR29" s="14"/>
      <c r="EJS29" s="14"/>
      <c r="EJT29" s="14"/>
      <c r="EJU29" s="14"/>
      <c r="EJV29" s="14"/>
      <c r="EJW29" s="14"/>
      <c r="EJX29" s="14"/>
      <c r="EJY29" s="14"/>
      <c r="EJZ29" s="14"/>
      <c r="EKA29" s="14"/>
      <c r="EKB29" s="14"/>
      <c r="EKC29" s="14"/>
      <c r="EKD29" s="14"/>
      <c r="EKE29" s="14"/>
      <c r="EKF29" s="14"/>
      <c r="EKG29" s="14"/>
      <c r="EKH29" s="14"/>
      <c r="EKI29" s="14"/>
      <c r="EKJ29" s="14"/>
      <c r="EKK29" s="14"/>
      <c r="EKL29" s="14"/>
      <c r="EKM29" s="14"/>
      <c r="EKN29" s="14"/>
      <c r="EKO29" s="14"/>
      <c r="EKP29" s="14"/>
      <c r="EKQ29" s="14"/>
      <c r="EKR29" s="14"/>
      <c r="EKS29" s="14"/>
      <c r="EKT29" s="14"/>
      <c r="EKU29" s="14"/>
      <c r="EKV29" s="14"/>
      <c r="EKW29" s="14"/>
      <c r="EKX29" s="14"/>
      <c r="EKY29" s="14"/>
      <c r="EKZ29" s="14"/>
      <c r="ELA29" s="14"/>
      <c r="ELB29" s="14"/>
      <c r="ELC29" s="14"/>
      <c r="ELD29" s="14"/>
      <c r="ELE29" s="14"/>
      <c r="ELF29" s="14"/>
      <c r="ELG29" s="14"/>
      <c r="ELH29" s="14"/>
      <c r="ELI29" s="14"/>
      <c r="ELJ29" s="14"/>
      <c r="ELK29" s="14"/>
      <c r="ELL29" s="14"/>
      <c r="ELM29" s="14"/>
      <c r="ELN29" s="14"/>
      <c r="ELO29" s="14"/>
      <c r="ELP29" s="14"/>
      <c r="ELQ29" s="14"/>
      <c r="ELR29" s="14"/>
      <c r="ELS29" s="14"/>
      <c r="ELT29" s="14"/>
      <c r="ELU29" s="14"/>
      <c r="ELV29" s="14"/>
      <c r="ELW29" s="14"/>
      <c r="ELX29" s="14"/>
      <c r="ELY29" s="14"/>
      <c r="ELZ29" s="14"/>
      <c r="EMA29" s="14"/>
      <c r="EMB29" s="14"/>
      <c r="EMC29" s="14"/>
      <c r="EMD29" s="14"/>
      <c r="EME29" s="14"/>
      <c r="EMF29" s="14"/>
      <c r="EMG29" s="14"/>
      <c r="EMH29" s="14"/>
      <c r="EMI29" s="14"/>
      <c r="EMJ29" s="14"/>
      <c r="EMK29" s="14"/>
      <c r="EML29" s="14"/>
      <c r="EMM29" s="14"/>
      <c r="EMN29" s="14"/>
      <c r="EMO29" s="14"/>
      <c r="EMP29" s="14"/>
      <c r="EMQ29" s="14"/>
      <c r="EMR29" s="14"/>
      <c r="EMS29" s="14"/>
      <c r="EMT29" s="14"/>
      <c r="EMU29" s="14"/>
      <c r="EMV29" s="14"/>
      <c r="EMW29" s="14"/>
      <c r="EMX29" s="14"/>
      <c r="EMY29" s="14"/>
      <c r="EMZ29" s="14"/>
      <c r="ENA29" s="14"/>
      <c r="ENB29" s="14"/>
      <c r="ENC29" s="14"/>
      <c r="END29" s="14"/>
      <c r="ENE29" s="14"/>
      <c r="ENF29" s="14"/>
      <c r="ENG29" s="14"/>
      <c r="ENH29" s="14"/>
      <c r="ENI29" s="14"/>
      <c r="ENJ29" s="14"/>
      <c r="ENK29" s="14"/>
      <c r="ENL29" s="14"/>
      <c r="ENM29" s="14"/>
      <c r="ENN29" s="14"/>
      <c r="ENO29" s="14"/>
      <c r="ENP29" s="14"/>
      <c r="ENQ29" s="14"/>
      <c r="ENR29" s="14"/>
      <c r="ENS29" s="14"/>
      <c r="ENT29" s="14"/>
      <c r="ENU29" s="14"/>
      <c r="ENV29" s="14"/>
      <c r="ENW29" s="14"/>
      <c r="ENX29" s="14"/>
      <c r="ENY29" s="14"/>
      <c r="ENZ29" s="14"/>
      <c r="EOA29" s="14"/>
      <c r="EOB29" s="14"/>
      <c r="EOC29" s="14"/>
      <c r="EOD29" s="14"/>
      <c r="EOE29" s="14"/>
      <c r="EOF29" s="14"/>
      <c r="EOG29" s="14"/>
      <c r="EOH29" s="14"/>
      <c r="EOI29" s="14"/>
      <c r="EOJ29" s="14"/>
      <c r="EOK29" s="14"/>
      <c r="EOL29" s="14"/>
      <c r="EOM29" s="14"/>
      <c r="EON29" s="14"/>
      <c r="EOO29" s="14"/>
      <c r="EOP29" s="14"/>
      <c r="EOQ29" s="14"/>
      <c r="EOR29" s="14"/>
      <c r="EOS29" s="14"/>
      <c r="EOT29" s="14"/>
      <c r="EOU29" s="14"/>
      <c r="EOV29" s="14"/>
      <c r="EOW29" s="14"/>
      <c r="EOX29" s="14"/>
      <c r="EOY29" s="14"/>
      <c r="EOZ29" s="14"/>
      <c r="EPA29" s="14"/>
      <c r="EPB29" s="14"/>
      <c r="EPC29" s="14"/>
      <c r="EPD29" s="14"/>
      <c r="EPE29" s="14"/>
      <c r="EPF29" s="14"/>
      <c r="EPG29" s="14"/>
      <c r="EPH29" s="14"/>
      <c r="EPI29" s="14"/>
      <c r="EPJ29" s="14"/>
      <c r="EPK29" s="14"/>
      <c r="EPL29" s="14"/>
      <c r="EPM29" s="14"/>
      <c r="EPN29" s="14"/>
      <c r="EPO29" s="14"/>
      <c r="EPP29" s="14"/>
      <c r="EPQ29" s="14"/>
      <c r="EPR29" s="14"/>
      <c r="EPS29" s="14"/>
      <c r="EPT29" s="14"/>
      <c r="EPU29" s="14"/>
      <c r="EPV29" s="14"/>
      <c r="EPW29" s="14"/>
      <c r="EPX29" s="14"/>
      <c r="EPY29" s="14"/>
      <c r="EPZ29" s="14"/>
      <c r="EQA29" s="14"/>
      <c r="EQB29" s="14"/>
      <c r="EQC29" s="14"/>
      <c r="EQD29" s="14"/>
      <c r="EQE29" s="14"/>
      <c r="EQF29" s="14"/>
      <c r="EQG29" s="14"/>
      <c r="EQH29" s="14"/>
      <c r="EQI29" s="14"/>
      <c r="EQJ29" s="14"/>
      <c r="EQK29" s="14"/>
      <c r="EQL29" s="14"/>
      <c r="EQM29" s="14"/>
      <c r="EQN29" s="14"/>
      <c r="EQO29" s="14"/>
      <c r="EQP29" s="14"/>
      <c r="EQQ29" s="14"/>
      <c r="EQR29" s="14"/>
      <c r="EQS29" s="14"/>
      <c r="EQT29" s="14"/>
      <c r="EQU29" s="14"/>
      <c r="EQV29" s="14"/>
      <c r="EQW29" s="14"/>
      <c r="EQX29" s="14"/>
      <c r="EQY29" s="14"/>
      <c r="EQZ29" s="14"/>
      <c r="ERA29" s="14"/>
      <c r="ERB29" s="14"/>
      <c r="ERC29" s="14"/>
      <c r="ERD29" s="14"/>
      <c r="ERE29" s="14"/>
      <c r="ERF29" s="14"/>
      <c r="ERG29" s="14"/>
      <c r="ERH29" s="14"/>
      <c r="ERI29" s="14"/>
      <c r="ERJ29" s="14"/>
      <c r="ERK29" s="14"/>
      <c r="ERL29" s="14"/>
      <c r="ERM29" s="14"/>
      <c r="ERN29" s="14"/>
      <c r="ERO29" s="14"/>
      <c r="ERP29" s="14"/>
      <c r="ERQ29" s="14"/>
      <c r="ERR29" s="14"/>
      <c r="ERS29" s="14"/>
      <c r="ERT29" s="14"/>
      <c r="ERU29" s="14"/>
      <c r="ERV29" s="14"/>
      <c r="ERW29" s="14"/>
      <c r="ERX29" s="14"/>
      <c r="ERY29" s="14"/>
      <c r="ERZ29" s="14"/>
      <c r="ESA29" s="14"/>
      <c r="ESB29" s="14"/>
      <c r="ESC29" s="14"/>
      <c r="ESD29" s="14"/>
      <c r="ESE29" s="14"/>
      <c r="ESF29" s="14"/>
      <c r="ESG29" s="14"/>
      <c r="ESH29" s="14"/>
      <c r="ESI29" s="14"/>
      <c r="ESJ29" s="14"/>
      <c r="ESK29" s="14"/>
      <c r="ESL29" s="14"/>
      <c r="ESM29" s="14"/>
      <c r="ESN29" s="14"/>
      <c r="ESO29" s="14"/>
      <c r="ESP29" s="14"/>
      <c r="ESQ29" s="14"/>
      <c r="ESR29" s="14"/>
      <c r="ESS29" s="14"/>
      <c r="EST29" s="14"/>
      <c r="ESU29" s="14"/>
      <c r="ESV29" s="14"/>
      <c r="ESW29" s="14"/>
      <c r="ESX29" s="14"/>
      <c r="ESY29" s="14"/>
      <c r="ESZ29" s="14"/>
      <c r="ETA29" s="14"/>
      <c r="ETB29" s="14"/>
      <c r="ETC29" s="14"/>
      <c r="ETD29" s="14"/>
      <c r="ETE29" s="14"/>
      <c r="ETF29" s="14"/>
      <c r="ETG29" s="14"/>
      <c r="ETH29" s="14"/>
      <c r="ETI29" s="14"/>
      <c r="ETJ29" s="14"/>
      <c r="ETK29" s="14"/>
      <c r="ETL29" s="14"/>
      <c r="ETM29" s="14"/>
      <c r="ETN29" s="14"/>
      <c r="ETO29" s="14"/>
      <c r="ETP29" s="14"/>
      <c r="ETQ29" s="14"/>
      <c r="ETR29" s="14"/>
      <c r="ETS29" s="14"/>
      <c r="ETT29" s="14"/>
      <c r="ETU29" s="14"/>
      <c r="ETV29" s="14"/>
      <c r="ETW29" s="14"/>
      <c r="ETX29" s="14"/>
      <c r="ETY29" s="14"/>
      <c r="ETZ29" s="14"/>
      <c r="EUA29" s="14"/>
      <c r="EUB29" s="14"/>
      <c r="EUC29" s="14"/>
      <c r="EUD29" s="14"/>
      <c r="EUE29" s="14"/>
      <c r="EUF29" s="14"/>
      <c r="EUG29" s="14"/>
      <c r="EUH29" s="14"/>
      <c r="EUI29" s="14"/>
      <c r="EUJ29" s="14"/>
      <c r="EUK29" s="14"/>
      <c r="EUL29" s="14"/>
      <c r="EUM29" s="14"/>
      <c r="EUN29" s="14"/>
      <c r="EUO29" s="14"/>
      <c r="EUP29" s="14"/>
      <c r="EUQ29" s="14"/>
      <c r="EUR29" s="14"/>
      <c r="EUS29" s="14"/>
      <c r="EUT29" s="14"/>
      <c r="EUU29" s="14"/>
      <c r="EUV29" s="14"/>
      <c r="EUW29" s="14"/>
      <c r="EUX29" s="14"/>
      <c r="EUY29" s="14"/>
      <c r="EUZ29" s="14"/>
      <c r="EVA29" s="14"/>
      <c r="EVB29" s="14"/>
      <c r="EVC29" s="14"/>
      <c r="EVD29" s="14"/>
      <c r="EVE29" s="14"/>
      <c r="EVF29" s="14"/>
      <c r="EVG29" s="14"/>
      <c r="EVH29" s="14"/>
      <c r="EVI29" s="14"/>
      <c r="EVJ29" s="14"/>
      <c r="EVK29" s="14"/>
      <c r="EVL29" s="14"/>
      <c r="EVM29" s="14"/>
      <c r="EVN29" s="14"/>
      <c r="EVO29" s="14"/>
      <c r="EVP29" s="14"/>
      <c r="EVQ29" s="14"/>
      <c r="EVR29" s="14"/>
      <c r="EVS29" s="14"/>
      <c r="EVT29" s="14"/>
      <c r="EVU29" s="14"/>
      <c r="EVV29" s="14"/>
      <c r="EVW29" s="14"/>
      <c r="EVX29" s="14"/>
      <c r="EVY29" s="14"/>
      <c r="EVZ29" s="14"/>
      <c r="EWA29" s="14"/>
      <c r="EWB29" s="14"/>
      <c r="EWC29" s="14"/>
      <c r="EWD29" s="14"/>
      <c r="EWE29" s="14"/>
      <c r="EWF29" s="14"/>
      <c r="EWG29" s="14"/>
      <c r="EWH29" s="14"/>
      <c r="EWI29" s="14"/>
      <c r="EWJ29" s="14"/>
      <c r="EWK29" s="14"/>
      <c r="EWL29" s="14"/>
      <c r="EWM29" s="14"/>
      <c r="EWN29" s="14"/>
      <c r="EWO29" s="14"/>
      <c r="EWP29" s="14"/>
      <c r="EWQ29" s="14"/>
      <c r="EWR29" s="14"/>
      <c r="EWS29" s="14"/>
      <c r="EWT29" s="14"/>
      <c r="EWU29" s="14"/>
      <c r="EWV29" s="14"/>
      <c r="EWW29" s="14"/>
      <c r="EWX29" s="14"/>
      <c r="EWY29" s="14"/>
      <c r="EWZ29" s="14"/>
      <c r="EXA29" s="14"/>
      <c r="EXB29" s="14"/>
      <c r="EXC29" s="14"/>
      <c r="EXD29" s="14"/>
      <c r="EXE29" s="14"/>
      <c r="EXF29" s="14"/>
      <c r="EXG29" s="14"/>
      <c r="EXH29" s="14"/>
      <c r="EXI29" s="14"/>
      <c r="EXJ29" s="14"/>
      <c r="EXK29" s="14"/>
      <c r="EXL29" s="14"/>
      <c r="EXM29" s="14"/>
      <c r="EXN29" s="14"/>
      <c r="EXO29" s="14"/>
      <c r="EXP29" s="14"/>
      <c r="EXQ29" s="14"/>
      <c r="EXR29" s="14"/>
      <c r="EXS29" s="14"/>
      <c r="EXT29" s="14"/>
      <c r="EXU29" s="14"/>
      <c r="EXV29" s="14"/>
      <c r="EXW29" s="14"/>
      <c r="EXX29" s="14"/>
      <c r="EXY29" s="14"/>
      <c r="EXZ29" s="14"/>
      <c r="EYA29" s="14"/>
      <c r="EYB29" s="14"/>
      <c r="EYC29" s="14"/>
      <c r="EYD29" s="14"/>
      <c r="EYE29" s="14"/>
      <c r="EYF29" s="14"/>
      <c r="EYG29" s="14"/>
      <c r="EYH29" s="14"/>
      <c r="EYI29" s="14"/>
      <c r="EYJ29" s="14"/>
      <c r="EYK29" s="14"/>
      <c r="EYL29" s="14"/>
      <c r="EYM29" s="14"/>
      <c r="EYN29" s="14"/>
      <c r="EYO29" s="14"/>
      <c r="EYP29" s="14"/>
      <c r="EYQ29" s="14"/>
      <c r="EYR29" s="14"/>
      <c r="EYS29" s="14"/>
      <c r="EYT29" s="14"/>
      <c r="EYU29" s="14"/>
      <c r="EYV29" s="14"/>
      <c r="EYW29" s="14"/>
      <c r="EYX29" s="14"/>
      <c r="EYY29" s="14"/>
      <c r="EYZ29" s="14"/>
      <c r="EZA29" s="14"/>
      <c r="EZB29" s="14"/>
      <c r="EZC29" s="14"/>
      <c r="EZD29" s="14"/>
      <c r="EZE29" s="14"/>
      <c r="EZF29" s="14"/>
      <c r="EZG29" s="14"/>
      <c r="EZH29" s="14"/>
      <c r="EZI29" s="14"/>
      <c r="EZJ29" s="14"/>
      <c r="EZK29" s="14"/>
      <c r="EZL29" s="14"/>
      <c r="EZM29" s="14"/>
      <c r="EZN29" s="14"/>
      <c r="EZO29" s="14"/>
      <c r="EZP29" s="14"/>
      <c r="EZQ29" s="14"/>
      <c r="EZR29" s="14"/>
      <c r="EZS29" s="14"/>
      <c r="EZT29" s="14"/>
      <c r="EZU29" s="14"/>
      <c r="EZV29" s="14"/>
      <c r="EZW29" s="14"/>
      <c r="EZX29" s="14"/>
      <c r="EZY29" s="14"/>
      <c r="EZZ29" s="14"/>
      <c r="FAA29" s="14"/>
      <c r="FAB29" s="14"/>
      <c r="FAC29" s="14"/>
      <c r="FAD29" s="14"/>
      <c r="FAE29" s="14"/>
      <c r="FAF29" s="14"/>
      <c r="FAG29" s="14"/>
      <c r="FAH29" s="14"/>
      <c r="FAI29" s="14"/>
      <c r="FAJ29" s="14"/>
      <c r="FAK29" s="14"/>
      <c r="FAL29" s="14"/>
      <c r="FAM29" s="14"/>
      <c r="FAN29" s="14"/>
      <c r="FAO29" s="14"/>
      <c r="FAP29" s="14"/>
      <c r="FAQ29" s="14"/>
      <c r="FAR29" s="14"/>
      <c r="FAS29" s="14"/>
      <c r="FAT29" s="14"/>
      <c r="FAU29" s="14"/>
      <c r="FAV29" s="14"/>
      <c r="FAW29" s="14"/>
      <c r="FAX29" s="14"/>
      <c r="FAY29" s="14"/>
      <c r="FAZ29" s="14"/>
      <c r="FBA29" s="14"/>
      <c r="FBB29" s="14"/>
      <c r="FBC29" s="14"/>
      <c r="FBD29" s="14"/>
      <c r="FBE29" s="14"/>
      <c r="FBF29" s="14"/>
      <c r="FBG29" s="14"/>
      <c r="FBH29" s="14"/>
      <c r="FBI29" s="14"/>
      <c r="FBJ29" s="14"/>
      <c r="FBK29" s="14"/>
      <c r="FBL29" s="14"/>
      <c r="FBM29" s="14"/>
      <c r="FBN29" s="14"/>
      <c r="FBO29" s="14"/>
      <c r="FBP29" s="14"/>
      <c r="FBQ29" s="14"/>
      <c r="FBR29" s="14"/>
      <c r="FBS29" s="14"/>
      <c r="FBT29" s="14"/>
      <c r="FBU29" s="14"/>
      <c r="FBV29" s="14"/>
      <c r="FBW29" s="14"/>
      <c r="FBX29" s="14"/>
      <c r="FBY29" s="14"/>
      <c r="FBZ29" s="14"/>
      <c r="FCA29" s="14"/>
      <c r="FCB29" s="14"/>
      <c r="FCC29" s="14"/>
      <c r="FCD29" s="14"/>
      <c r="FCE29" s="14"/>
      <c r="FCF29" s="14"/>
      <c r="FCG29" s="14"/>
      <c r="FCH29" s="14"/>
      <c r="FCI29" s="14"/>
      <c r="FCJ29" s="14"/>
      <c r="FCK29" s="14"/>
      <c r="FCL29" s="14"/>
      <c r="FCM29" s="14"/>
      <c r="FCN29" s="14"/>
      <c r="FCO29" s="14"/>
      <c r="FCP29" s="14"/>
      <c r="FCQ29" s="14"/>
      <c r="FCR29" s="14"/>
      <c r="FCS29" s="14"/>
      <c r="FCT29" s="14"/>
      <c r="FCU29" s="14"/>
      <c r="FCV29" s="14"/>
      <c r="FCW29" s="14"/>
      <c r="FCX29" s="14"/>
      <c r="FCY29" s="14"/>
      <c r="FCZ29" s="14"/>
      <c r="FDA29" s="14"/>
      <c r="FDB29" s="14"/>
      <c r="FDC29" s="14"/>
      <c r="FDD29" s="14"/>
      <c r="FDE29" s="14"/>
      <c r="FDF29" s="14"/>
      <c r="FDG29" s="14"/>
      <c r="FDH29" s="14"/>
      <c r="FDI29" s="14"/>
      <c r="FDJ29" s="14"/>
      <c r="FDK29" s="14"/>
      <c r="FDL29" s="14"/>
      <c r="FDM29" s="14"/>
      <c r="FDN29" s="14"/>
      <c r="FDO29" s="14"/>
      <c r="FDP29" s="14"/>
      <c r="FDQ29" s="14"/>
      <c r="FDR29" s="14"/>
      <c r="FDS29" s="14"/>
      <c r="FDT29" s="14"/>
      <c r="FDU29" s="14"/>
      <c r="FDV29" s="14"/>
      <c r="FDW29" s="14"/>
      <c r="FDX29" s="14"/>
      <c r="FDY29" s="14"/>
      <c r="FDZ29" s="14"/>
      <c r="FEA29" s="14"/>
      <c r="FEB29" s="14"/>
      <c r="FEC29" s="14"/>
      <c r="FED29" s="14"/>
      <c r="FEE29" s="14"/>
      <c r="FEF29" s="14"/>
      <c r="FEG29" s="14"/>
      <c r="FEH29" s="14"/>
      <c r="FEI29" s="14"/>
      <c r="FEJ29" s="14"/>
      <c r="FEK29" s="14"/>
      <c r="FEL29" s="14"/>
      <c r="FEM29" s="14"/>
      <c r="FEN29" s="14"/>
      <c r="FEO29" s="14"/>
      <c r="FEP29" s="14"/>
      <c r="FEQ29" s="14"/>
      <c r="FER29" s="14"/>
      <c r="FES29" s="14"/>
      <c r="FET29" s="14"/>
      <c r="FEU29" s="14"/>
      <c r="FEV29" s="14"/>
      <c r="FEW29" s="14"/>
      <c r="FEX29" s="14"/>
      <c r="FEY29" s="14"/>
      <c r="FEZ29" s="14"/>
      <c r="FFA29" s="14"/>
      <c r="FFB29" s="14"/>
      <c r="FFC29" s="14"/>
      <c r="FFD29" s="14"/>
      <c r="FFE29" s="14"/>
      <c r="FFF29" s="14"/>
      <c r="FFG29" s="14"/>
      <c r="FFH29" s="14"/>
      <c r="FFI29" s="14"/>
      <c r="FFJ29" s="14"/>
      <c r="FFK29" s="14"/>
      <c r="FFL29" s="14"/>
      <c r="FFM29" s="14"/>
      <c r="FFN29" s="14"/>
      <c r="FFO29" s="14"/>
      <c r="FFP29" s="14"/>
      <c r="FFQ29" s="14"/>
      <c r="FFR29" s="14"/>
      <c r="FFS29" s="14"/>
      <c r="FFT29" s="14"/>
      <c r="FFU29" s="14"/>
      <c r="FFV29" s="14"/>
      <c r="FFW29" s="14"/>
      <c r="FFX29" s="14"/>
      <c r="FFY29" s="14"/>
      <c r="FFZ29" s="14"/>
      <c r="FGA29" s="14"/>
      <c r="FGB29" s="14"/>
      <c r="FGC29" s="14"/>
      <c r="FGD29" s="14"/>
      <c r="FGE29" s="14"/>
      <c r="FGF29" s="14"/>
      <c r="FGG29" s="14"/>
      <c r="FGH29" s="14"/>
      <c r="FGI29" s="14"/>
      <c r="FGJ29" s="14"/>
      <c r="FGK29" s="14"/>
      <c r="FGL29" s="14"/>
      <c r="FGM29" s="14"/>
      <c r="FGN29" s="14"/>
      <c r="FGO29" s="14"/>
      <c r="FGP29" s="14"/>
      <c r="FGQ29" s="14"/>
      <c r="FGR29" s="14"/>
      <c r="FGS29" s="14"/>
      <c r="FGT29" s="14"/>
      <c r="FGU29" s="14"/>
      <c r="FGV29" s="14"/>
      <c r="FGW29" s="14"/>
      <c r="FGX29" s="14"/>
      <c r="FGY29" s="14"/>
      <c r="FGZ29" s="14"/>
      <c r="FHA29" s="14"/>
      <c r="FHB29" s="14"/>
      <c r="FHC29" s="14"/>
      <c r="FHD29" s="14"/>
      <c r="FHE29" s="14"/>
      <c r="FHF29" s="14"/>
      <c r="FHG29" s="14"/>
      <c r="FHH29" s="14"/>
      <c r="FHI29" s="14"/>
      <c r="FHJ29" s="14"/>
      <c r="FHK29" s="14"/>
      <c r="FHL29" s="14"/>
      <c r="FHM29" s="14"/>
      <c r="FHN29" s="14"/>
      <c r="FHO29" s="14"/>
      <c r="FHP29" s="14"/>
      <c r="FHQ29" s="14"/>
      <c r="FHR29" s="14"/>
      <c r="FHS29" s="14"/>
      <c r="FHT29" s="14"/>
      <c r="FHU29" s="14"/>
      <c r="FHV29" s="14"/>
      <c r="FHW29" s="14"/>
      <c r="FHX29" s="14"/>
      <c r="FHY29" s="14"/>
      <c r="FHZ29" s="14"/>
      <c r="FIA29" s="14"/>
      <c r="FIB29" s="14"/>
      <c r="FIC29" s="14"/>
      <c r="FID29" s="14"/>
      <c r="FIE29" s="14"/>
      <c r="FIF29" s="14"/>
      <c r="FIG29" s="14"/>
      <c r="FIH29" s="14"/>
      <c r="FII29" s="14"/>
      <c r="FIJ29" s="14"/>
      <c r="FIK29" s="14"/>
      <c r="FIL29" s="14"/>
      <c r="FIM29" s="14"/>
      <c r="FIN29" s="14"/>
      <c r="FIO29" s="14"/>
      <c r="FIP29" s="14"/>
      <c r="FIQ29" s="14"/>
      <c r="FIR29" s="14"/>
      <c r="FIS29" s="14"/>
      <c r="FIT29" s="14"/>
      <c r="FIU29" s="14"/>
      <c r="FIV29" s="14"/>
      <c r="FIW29" s="14"/>
      <c r="FIX29" s="14"/>
      <c r="FIY29" s="14"/>
      <c r="FIZ29" s="14"/>
      <c r="FJA29" s="14"/>
      <c r="FJB29" s="14"/>
      <c r="FJC29" s="14"/>
      <c r="FJD29" s="14"/>
      <c r="FJE29" s="14"/>
      <c r="FJF29" s="14"/>
      <c r="FJG29" s="14"/>
      <c r="FJH29" s="14"/>
      <c r="FJI29" s="14"/>
      <c r="FJJ29" s="14"/>
      <c r="FJK29" s="14"/>
      <c r="FJL29" s="14"/>
      <c r="FJM29" s="14"/>
      <c r="FJN29" s="14"/>
      <c r="FJO29" s="14"/>
      <c r="FJP29" s="14"/>
      <c r="FJQ29" s="14"/>
      <c r="FJR29" s="14"/>
      <c r="FJS29" s="14"/>
      <c r="FJT29" s="14"/>
      <c r="FJU29" s="14"/>
      <c r="FJV29" s="14"/>
      <c r="FJW29" s="14"/>
      <c r="FJX29" s="14"/>
      <c r="FJY29" s="14"/>
      <c r="FJZ29" s="14"/>
      <c r="FKA29" s="14"/>
      <c r="FKB29" s="14"/>
      <c r="FKC29" s="14"/>
      <c r="FKD29" s="14"/>
      <c r="FKE29" s="14"/>
      <c r="FKF29" s="14"/>
      <c r="FKG29" s="14"/>
      <c r="FKH29" s="14"/>
      <c r="FKI29" s="14"/>
      <c r="FKJ29" s="14"/>
      <c r="FKK29" s="14"/>
      <c r="FKL29" s="14"/>
      <c r="FKM29" s="14"/>
      <c r="FKN29" s="14"/>
      <c r="FKO29" s="14"/>
      <c r="FKP29" s="14"/>
      <c r="FKQ29" s="14"/>
      <c r="FKR29" s="14"/>
      <c r="FKS29" s="14"/>
      <c r="FKT29" s="14"/>
      <c r="FKU29" s="14"/>
      <c r="FKV29" s="14"/>
      <c r="FKW29" s="14"/>
      <c r="FKX29" s="14"/>
      <c r="FKY29" s="14"/>
      <c r="FKZ29" s="14"/>
      <c r="FLA29" s="14"/>
      <c r="FLB29" s="14"/>
      <c r="FLC29" s="14"/>
      <c r="FLD29" s="14"/>
      <c r="FLE29" s="14"/>
      <c r="FLF29" s="14"/>
      <c r="FLG29" s="14"/>
      <c r="FLH29" s="14"/>
      <c r="FLI29" s="14"/>
      <c r="FLJ29" s="14"/>
      <c r="FLK29" s="14"/>
      <c r="FLL29" s="14"/>
      <c r="FLM29" s="14"/>
      <c r="FLN29" s="14"/>
      <c r="FLO29" s="14"/>
      <c r="FLP29" s="14"/>
      <c r="FLQ29" s="14"/>
      <c r="FLR29" s="14"/>
      <c r="FLS29" s="14"/>
      <c r="FLT29" s="14"/>
      <c r="FLU29" s="14"/>
      <c r="FLV29" s="14"/>
      <c r="FLW29" s="14"/>
      <c r="FLX29" s="14"/>
      <c r="FLY29" s="14"/>
      <c r="FLZ29" s="14"/>
      <c r="FMA29" s="14"/>
      <c r="FMB29" s="14"/>
      <c r="FMC29" s="14"/>
      <c r="FMD29" s="14"/>
      <c r="FME29" s="14"/>
      <c r="FMF29" s="14"/>
      <c r="FMG29" s="14"/>
      <c r="FMH29" s="14"/>
      <c r="FMI29" s="14"/>
      <c r="FMJ29" s="14"/>
      <c r="FMK29" s="14"/>
      <c r="FML29" s="14"/>
      <c r="FMM29" s="14"/>
      <c r="FMN29" s="14"/>
      <c r="FMO29" s="14"/>
      <c r="FMP29" s="14"/>
      <c r="FMQ29" s="14"/>
      <c r="FMR29" s="14"/>
      <c r="FMS29" s="14"/>
      <c r="FMT29" s="14"/>
      <c r="FMU29" s="14"/>
      <c r="FMV29" s="14"/>
      <c r="FMW29" s="14"/>
      <c r="FMX29" s="14"/>
      <c r="FMY29" s="14"/>
      <c r="FMZ29" s="14"/>
      <c r="FNA29" s="14"/>
      <c r="FNB29" s="14"/>
      <c r="FNC29" s="14"/>
      <c r="FND29" s="14"/>
      <c r="FNE29" s="14"/>
      <c r="FNF29" s="14"/>
      <c r="FNG29" s="14"/>
      <c r="FNH29" s="14"/>
      <c r="FNI29" s="14"/>
      <c r="FNJ29" s="14"/>
      <c r="FNK29" s="14"/>
      <c r="FNL29" s="14"/>
      <c r="FNM29" s="14"/>
      <c r="FNN29" s="14"/>
      <c r="FNO29" s="14"/>
      <c r="FNP29" s="14"/>
      <c r="FNQ29" s="14"/>
      <c r="FNR29" s="14"/>
      <c r="FNS29" s="14"/>
      <c r="FNT29" s="14"/>
      <c r="FNU29" s="14"/>
      <c r="FNV29" s="14"/>
      <c r="FNW29" s="14"/>
      <c r="FNX29" s="14"/>
      <c r="FNY29" s="14"/>
      <c r="FNZ29" s="14"/>
      <c r="FOA29" s="14"/>
      <c r="FOB29" s="14"/>
      <c r="FOC29" s="14"/>
      <c r="FOD29" s="14"/>
      <c r="FOE29" s="14"/>
      <c r="FOF29" s="14"/>
      <c r="FOG29" s="14"/>
      <c r="FOH29" s="14"/>
      <c r="FOI29" s="14"/>
      <c r="FOJ29" s="14"/>
      <c r="FOK29" s="14"/>
      <c r="FOL29" s="14"/>
      <c r="FOM29" s="14"/>
      <c r="FON29" s="14"/>
      <c r="FOO29" s="14"/>
      <c r="FOP29" s="14"/>
      <c r="FOQ29" s="14"/>
      <c r="FOR29" s="14"/>
      <c r="FOS29" s="14"/>
      <c r="FOT29" s="14"/>
      <c r="FOU29" s="14"/>
      <c r="FOV29" s="14"/>
      <c r="FOW29" s="14"/>
      <c r="FOX29" s="14"/>
      <c r="FOY29" s="14"/>
      <c r="FOZ29" s="14"/>
      <c r="FPA29" s="14"/>
      <c r="FPB29" s="14"/>
      <c r="FPC29" s="14"/>
      <c r="FPD29" s="14"/>
      <c r="FPE29" s="14"/>
      <c r="FPF29" s="14"/>
      <c r="FPG29" s="14"/>
      <c r="FPH29" s="14"/>
      <c r="FPI29" s="14"/>
      <c r="FPJ29" s="14"/>
      <c r="FPK29" s="14"/>
      <c r="FPL29" s="14"/>
      <c r="FPM29" s="14"/>
      <c r="FPN29" s="14"/>
      <c r="FPO29" s="14"/>
      <c r="FPP29" s="14"/>
      <c r="FPQ29" s="14"/>
      <c r="FPR29" s="14"/>
      <c r="FPS29" s="14"/>
      <c r="FPT29" s="14"/>
      <c r="FPU29" s="14"/>
      <c r="FPV29" s="14"/>
      <c r="FPW29" s="14"/>
      <c r="FPX29" s="14"/>
      <c r="FPY29" s="14"/>
      <c r="FPZ29" s="14"/>
      <c r="FQA29" s="14"/>
      <c r="FQB29" s="14"/>
      <c r="FQC29" s="14"/>
      <c r="FQD29" s="14"/>
      <c r="FQE29" s="14"/>
      <c r="FQF29" s="14"/>
      <c r="FQG29" s="14"/>
      <c r="FQH29" s="14"/>
      <c r="FQI29" s="14"/>
      <c r="FQJ29" s="14"/>
      <c r="FQK29" s="14"/>
      <c r="FQL29" s="14"/>
      <c r="FQM29" s="14"/>
      <c r="FQN29" s="14"/>
      <c r="FQO29" s="14"/>
      <c r="FQP29" s="14"/>
      <c r="FQQ29" s="14"/>
      <c r="FQR29" s="14"/>
      <c r="FQS29" s="14"/>
      <c r="FQT29" s="14"/>
      <c r="FQU29" s="14"/>
      <c r="FQV29" s="14"/>
      <c r="FQW29" s="14"/>
      <c r="FQX29" s="14"/>
      <c r="FQY29" s="14"/>
      <c r="FQZ29" s="14"/>
      <c r="FRA29" s="14"/>
      <c r="FRB29" s="14"/>
      <c r="FRC29" s="14"/>
      <c r="FRD29" s="14"/>
      <c r="FRE29" s="14"/>
      <c r="FRF29" s="14"/>
      <c r="FRG29" s="14"/>
      <c r="FRH29" s="14"/>
      <c r="FRI29" s="14"/>
      <c r="FRJ29" s="14"/>
      <c r="FRK29" s="14"/>
      <c r="FRL29" s="14"/>
      <c r="FRM29" s="14"/>
      <c r="FRN29" s="14"/>
      <c r="FRO29" s="14"/>
      <c r="FRP29" s="14"/>
      <c r="FRQ29" s="14"/>
      <c r="FRR29" s="14"/>
      <c r="FRS29" s="14"/>
      <c r="FRT29" s="14"/>
      <c r="FRU29" s="14"/>
      <c r="FRV29" s="14"/>
      <c r="FRW29" s="14"/>
      <c r="FRX29" s="14"/>
      <c r="FRY29" s="14"/>
      <c r="FRZ29" s="14"/>
      <c r="FSA29" s="14"/>
      <c r="FSB29" s="14"/>
      <c r="FSC29" s="14"/>
      <c r="FSD29" s="14"/>
      <c r="FSE29" s="14"/>
      <c r="FSF29" s="14"/>
      <c r="FSG29" s="14"/>
      <c r="FSH29" s="14"/>
      <c r="FSI29" s="14"/>
      <c r="FSJ29" s="14"/>
      <c r="FSK29" s="14"/>
      <c r="FSL29" s="14"/>
      <c r="FSM29" s="14"/>
      <c r="FSN29" s="14"/>
      <c r="FSO29" s="14"/>
      <c r="FSP29" s="14"/>
      <c r="FSQ29" s="14"/>
      <c r="FSR29" s="14"/>
      <c r="FSS29" s="14"/>
      <c r="FST29" s="14"/>
      <c r="FSU29" s="14"/>
      <c r="FSV29" s="14"/>
      <c r="FSW29" s="14"/>
      <c r="FSX29" s="14"/>
      <c r="FSY29" s="14"/>
      <c r="FSZ29" s="14"/>
      <c r="FTA29" s="14"/>
      <c r="FTB29" s="14"/>
      <c r="FTC29" s="14"/>
      <c r="FTD29" s="14"/>
      <c r="FTE29" s="14"/>
      <c r="FTF29" s="14"/>
      <c r="FTG29" s="14"/>
      <c r="FTH29" s="14"/>
      <c r="FTI29" s="14"/>
      <c r="FTJ29" s="14"/>
      <c r="FTK29" s="14"/>
      <c r="FTL29" s="14"/>
      <c r="FTM29" s="14"/>
      <c r="FTN29" s="14"/>
      <c r="FTO29" s="14"/>
      <c r="FTP29" s="14"/>
      <c r="FTQ29" s="14"/>
      <c r="FTR29" s="14"/>
      <c r="FTS29" s="14"/>
      <c r="FTT29" s="14"/>
      <c r="FTU29" s="14"/>
      <c r="FTV29" s="14"/>
      <c r="FTW29" s="14"/>
      <c r="FTX29" s="14"/>
      <c r="FTY29" s="14"/>
      <c r="FTZ29" s="14"/>
      <c r="FUA29" s="14"/>
      <c r="FUB29" s="14"/>
      <c r="FUC29" s="14"/>
      <c r="FUD29" s="14"/>
      <c r="FUE29" s="14"/>
      <c r="FUF29" s="14"/>
      <c r="FUG29" s="14"/>
      <c r="FUH29" s="14"/>
      <c r="FUI29" s="14"/>
      <c r="FUJ29" s="14"/>
      <c r="FUK29" s="14"/>
      <c r="FUL29" s="14"/>
      <c r="FUM29" s="14"/>
      <c r="FUN29" s="14"/>
      <c r="FUO29" s="14"/>
      <c r="FUP29" s="14"/>
      <c r="FUQ29" s="14"/>
      <c r="FUR29" s="14"/>
      <c r="FUS29" s="14"/>
      <c r="FUT29" s="14"/>
      <c r="FUU29" s="14"/>
      <c r="FUV29" s="14"/>
      <c r="FUW29" s="14"/>
      <c r="FUX29" s="14"/>
      <c r="FUY29" s="14"/>
      <c r="FUZ29" s="14"/>
      <c r="FVA29" s="14"/>
      <c r="FVB29" s="14"/>
      <c r="FVC29" s="14"/>
      <c r="FVD29" s="14"/>
      <c r="FVE29" s="14"/>
      <c r="FVF29" s="14"/>
      <c r="FVG29" s="14"/>
      <c r="FVH29" s="14"/>
      <c r="FVI29" s="14"/>
      <c r="FVJ29" s="14"/>
      <c r="FVK29" s="14"/>
      <c r="FVL29" s="14"/>
      <c r="FVM29" s="14"/>
      <c r="FVN29" s="14"/>
      <c r="FVO29" s="14"/>
      <c r="FVP29" s="14"/>
      <c r="FVQ29" s="14"/>
      <c r="FVR29" s="14"/>
      <c r="FVS29" s="14"/>
      <c r="FVT29" s="14"/>
      <c r="FVU29" s="14"/>
      <c r="FVV29" s="14"/>
      <c r="FVW29" s="14"/>
      <c r="FVX29" s="14"/>
      <c r="FVY29" s="14"/>
      <c r="FVZ29" s="14"/>
      <c r="FWA29" s="14"/>
      <c r="FWB29" s="14"/>
      <c r="FWC29" s="14"/>
      <c r="FWD29" s="14"/>
      <c r="FWE29" s="14"/>
      <c r="FWF29" s="14"/>
      <c r="FWG29" s="14"/>
      <c r="FWH29" s="14"/>
      <c r="FWI29" s="14"/>
      <c r="FWJ29" s="14"/>
      <c r="FWK29" s="14"/>
      <c r="FWL29" s="14"/>
      <c r="FWM29" s="14"/>
      <c r="FWN29" s="14"/>
      <c r="FWO29" s="14"/>
      <c r="FWP29" s="14"/>
      <c r="FWQ29" s="14"/>
      <c r="FWR29" s="14"/>
      <c r="FWS29" s="14"/>
      <c r="FWT29" s="14"/>
      <c r="FWU29" s="14"/>
      <c r="FWV29" s="14"/>
      <c r="FWW29" s="14"/>
      <c r="FWX29" s="14"/>
      <c r="FWY29" s="14"/>
      <c r="FWZ29" s="14"/>
      <c r="FXA29" s="14"/>
      <c r="FXB29" s="14"/>
      <c r="FXC29" s="14"/>
      <c r="FXD29" s="14"/>
      <c r="FXE29" s="14"/>
      <c r="FXF29" s="14"/>
      <c r="FXG29" s="14"/>
      <c r="FXH29" s="14"/>
      <c r="FXI29" s="14"/>
      <c r="FXJ29" s="14"/>
      <c r="FXK29" s="14"/>
      <c r="FXL29" s="14"/>
      <c r="FXM29" s="14"/>
      <c r="FXN29" s="14"/>
      <c r="FXO29" s="14"/>
      <c r="FXP29" s="14"/>
      <c r="FXQ29" s="14"/>
      <c r="FXR29" s="14"/>
      <c r="FXS29" s="14"/>
      <c r="FXT29" s="14"/>
      <c r="FXU29" s="14"/>
      <c r="FXV29" s="14"/>
      <c r="FXW29" s="14"/>
      <c r="FXX29" s="14"/>
      <c r="FXY29" s="14"/>
      <c r="FXZ29" s="14"/>
      <c r="FYA29" s="14"/>
      <c r="FYB29" s="14"/>
      <c r="FYC29" s="14"/>
      <c r="FYD29" s="14"/>
      <c r="FYE29" s="14"/>
      <c r="FYF29" s="14"/>
      <c r="FYG29" s="14"/>
      <c r="FYH29" s="14"/>
      <c r="FYI29" s="14"/>
      <c r="FYJ29" s="14"/>
      <c r="FYK29" s="14"/>
      <c r="FYL29" s="14"/>
      <c r="FYM29" s="14"/>
      <c r="FYN29" s="14"/>
      <c r="FYO29" s="14"/>
      <c r="FYP29" s="14"/>
      <c r="FYQ29" s="14"/>
      <c r="FYR29" s="14"/>
      <c r="FYS29" s="14"/>
      <c r="FYT29" s="14"/>
      <c r="FYU29" s="14"/>
      <c r="FYV29" s="14"/>
      <c r="FYW29" s="14"/>
      <c r="FYX29" s="14"/>
      <c r="FYY29" s="14"/>
      <c r="FYZ29" s="14"/>
      <c r="FZA29" s="14"/>
      <c r="FZB29" s="14"/>
      <c r="FZC29" s="14"/>
      <c r="FZD29" s="14"/>
      <c r="FZE29" s="14"/>
      <c r="FZF29" s="14"/>
      <c r="FZG29" s="14"/>
      <c r="FZH29" s="14"/>
      <c r="FZI29" s="14"/>
      <c r="FZJ29" s="14"/>
      <c r="FZK29" s="14"/>
      <c r="FZL29" s="14"/>
      <c r="FZM29" s="14"/>
      <c r="FZN29" s="14"/>
      <c r="FZO29" s="14"/>
      <c r="FZP29" s="14"/>
      <c r="FZQ29" s="14"/>
      <c r="FZR29" s="14"/>
      <c r="FZS29" s="14"/>
      <c r="FZT29" s="14"/>
      <c r="FZU29" s="14"/>
      <c r="FZV29" s="14"/>
      <c r="FZW29" s="14"/>
      <c r="FZX29" s="14"/>
      <c r="FZY29" s="14"/>
      <c r="FZZ29" s="14"/>
      <c r="GAA29" s="14"/>
      <c r="GAB29" s="14"/>
      <c r="GAC29" s="14"/>
      <c r="GAD29" s="14"/>
      <c r="GAE29" s="14"/>
      <c r="GAF29" s="14"/>
      <c r="GAG29" s="14"/>
      <c r="GAH29" s="14"/>
      <c r="GAI29" s="14"/>
      <c r="GAJ29" s="14"/>
      <c r="GAK29" s="14"/>
      <c r="GAL29" s="14"/>
      <c r="GAM29" s="14"/>
      <c r="GAN29" s="14"/>
      <c r="GAO29" s="14"/>
      <c r="GAP29" s="14"/>
      <c r="GAQ29" s="14"/>
      <c r="GAR29" s="14"/>
      <c r="GAS29" s="14"/>
      <c r="GAT29" s="14"/>
      <c r="GAU29" s="14"/>
      <c r="GAV29" s="14"/>
      <c r="GAW29" s="14"/>
      <c r="GAX29" s="14"/>
      <c r="GAY29" s="14"/>
      <c r="GAZ29" s="14"/>
      <c r="GBA29" s="14"/>
      <c r="GBB29" s="14"/>
      <c r="GBC29" s="14"/>
      <c r="GBD29" s="14"/>
      <c r="GBE29" s="14"/>
      <c r="GBF29" s="14"/>
      <c r="GBG29" s="14"/>
      <c r="GBH29" s="14"/>
      <c r="GBI29" s="14"/>
      <c r="GBJ29" s="14"/>
      <c r="GBK29" s="14"/>
      <c r="GBL29" s="14"/>
      <c r="GBM29" s="14"/>
      <c r="GBN29" s="14"/>
      <c r="GBO29" s="14"/>
      <c r="GBP29" s="14"/>
      <c r="GBQ29" s="14"/>
      <c r="GBR29" s="14"/>
      <c r="GBS29" s="14"/>
      <c r="GBT29" s="14"/>
      <c r="GBU29" s="14"/>
      <c r="GBV29" s="14"/>
      <c r="GBW29" s="14"/>
      <c r="GBX29" s="14"/>
      <c r="GBY29" s="14"/>
      <c r="GBZ29" s="14"/>
      <c r="GCA29" s="14"/>
      <c r="GCB29" s="14"/>
      <c r="GCC29" s="14"/>
      <c r="GCD29" s="14"/>
      <c r="GCE29" s="14"/>
      <c r="GCF29" s="14"/>
      <c r="GCG29" s="14"/>
      <c r="GCH29" s="14"/>
      <c r="GCI29" s="14"/>
      <c r="GCJ29" s="14"/>
      <c r="GCK29" s="14"/>
      <c r="GCL29" s="14"/>
      <c r="GCM29" s="14"/>
      <c r="GCN29" s="14"/>
      <c r="GCO29" s="14"/>
      <c r="GCP29" s="14"/>
      <c r="GCQ29" s="14"/>
      <c r="GCR29" s="14"/>
      <c r="GCS29" s="14"/>
      <c r="GCT29" s="14"/>
      <c r="GCU29" s="14"/>
      <c r="GCV29" s="14"/>
      <c r="GCW29" s="14"/>
      <c r="GCX29" s="14"/>
      <c r="GCY29" s="14"/>
      <c r="GCZ29" s="14"/>
      <c r="GDA29" s="14"/>
      <c r="GDB29" s="14"/>
      <c r="GDC29" s="14"/>
      <c r="GDD29" s="14"/>
      <c r="GDE29" s="14"/>
      <c r="GDF29" s="14"/>
      <c r="GDG29" s="14"/>
      <c r="GDH29" s="14"/>
      <c r="GDI29" s="14"/>
      <c r="GDJ29" s="14"/>
      <c r="GDK29" s="14"/>
      <c r="GDL29" s="14"/>
      <c r="GDM29" s="14"/>
      <c r="GDN29" s="14"/>
      <c r="GDO29" s="14"/>
      <c r="GDP29" s="14"/>
      <c r="GDQ29" s="14"/>
      <c r="GDR29" s="14"/>
      <c r="GDS29" s="14"/>
      <c r="GDT29" s="14"/>
      <c r="GDU29" s="14"/>
      <c r="GDV29" s="14"/>
      <c r="GDW29" s="14"/>
      <c r="GDX29" s="14"/>
      <c r="GDY29" s="14"/>
      <c r="GDZ29" s="14"/>
      <c r="GEA29" s="14"/>
      <c r="GEB29" s="14"/>
      <c r="GEC29" s="14"/>
      <c r="GED29" s="14"/>
      <c r="GEE29" s="14"/>
      <c r="GEF29" s="14"/>
      <c r="GEG29" s="14"/>
      <c r="GEH29" s="14"/>
      <c r="GEI29" s="14"/>
      <c r="GEJ29" s="14"/>
      <c r="GEK29" s="14"/>
      <c r="GEL29" s="14"/>
      <c r="GEM29" s="14"/>
      <c r="GEN29" s="14"/>
      <c r="GEO29" s="14"/>
      <c r="GEP29" s="14"/>
      <c r="GEQ29" s="14"/>
      <c r="GER29" s="14"/>
      <c r="GES29" s="14"/>
      <c r="GET29" s="14"/>
      <c r="GEU29" s="14"/>
      <c r="GEV29" s="14"/>
      <c r="GEW29" s="14"/>
      <c r="GEX29" s="14"/>
      <c r="GEY29" s="14"/>
      <c r="GEZ29" s="14"/>
      <c r="GFA29" s="14"/>
      <c r="GFB29" s="14"/>
      <c r="GFC29" s="14"/>
      <c r="GFD29" s="14"/>
      <c r="GFE29" s="14"/>
      <c r="GFF29" s="14"/>
      <c r="GFG29" s="14"/>
      <c r="GFH29" s="14"/>
      <c r="GFI29" s="14"/>
      <c r="GFJ29" s="14"/>
      <c r="GFK29" s="14"/>
      <c r="GFL29" s="14"/>
      <c r="GFM29" s="14"/>
      <c r="GFN29" s="14"/>
      <c r="GFO29" s="14"/>
      <c r="GFP29" s="14"/>
      <c r="GFQ29" s="14"/>
      <c r="GFR29" s="14"/>
      <c r="GFS29" s="14"/>
      <c r="GFT29" s="14"/>
      <c r="GFU29" s="14"/>
      <c r="GFV29" s="14"/>
      <c r="GFW29" s="14"/>
      <c r="GFX29" s="14"/>
      <c r="GFY29" s="14"/>
      <c r="GFZ29" s="14"/>
      <c r="GGA29" s="14"/>
      <c r="GGB29" s="14"/>
      <c r="GGC29" s="14"/>
      <c r="GGD29" s="14"/>
      <c r="GGE29" s="14"/>
      <c r="GGF29" s="14"/>
      <c r="GGG29" s="14"/>
      <c r="GGH29" s="14"/>
      <c r="GGI29" s="14"/>
      <c r="GGJ29" s="14"/>
      <c r="GGK29" s="14"/>
      <c r="GGL29" s="14"/>
      <c r="GGM29" s="14"/>
      <c r="GGN29" s="14"/>
      <c r="GGO29" s="14"/>
      <c r="GGP29" s="14"/>
      <c r="GGQ29" s="14"/>
      <c r="GGR29" s="14"/>
      <c r="GGS29" s="14"/>
      <c r="GGT29" s="14"/>
      <c r="GGU29" s="14"/>
      <c r="GGV29" s="14"/>
      <c r="GGW29" s="14"/>
      <c r="GGX29" s="14"/>
      <c r="GGY29" s="14"/>
      <c r="GGZ29" s="14"/>
      <c r="GHA29" s="14"/>
      <c r="GHB29" s="14"/>
      <c r="GHC29" s="14"/>
      <c r="GHD29" s="14"/>
      <c r="GHE29" s="14"/>
      <c r="GHF29" s="14"/>
      <c r="GHG29" s="14"/>
      <c r="GHH29" s="14"/>
      <c r="GHI29" s="14"/>
      <c r="GHJ29" s="14"/>
      <c r="GHK29" s="14"/>
      <c r="GHL29" s="14"/>
      <c r="GHM29" s="14"/>
      <c r="GHN29" s="14"/>
      <c r="GHO29" s="14"/>
      <c r="GHP29" s="14"/>
      <c r="GHQ29" s="14"/>
      <c r="GHR29" s="14"/>
      <c r="GHS29" s="14"/>
      <c r="GHT29" s="14"/>
      <c r="GHU29" s="14"/>
      <c r="GHV29" s="14"/>
      <c r="GHW29" s="14"/>
      <c r="GHX29" s="14"/>
      <c r="GHY29" s="14"/>
      <c r="GHZ29" s="14"/>
      <c r="GIA29" s="14"/>
      <c r="GIB29" s="14"/>
      <c r="GIC29" s="14"/>
      <c r="GID29" s="14"/>
      <c r="GIE29" s="14"/>
      <c r="GIF29" s="14"/>
      <c r="GIG29" s="14"/>
      <c r="GIH29" s="14"/>
      <c r="GII29" s="14"/>
      <c r="GIJ29" s="14"/>
      <c r="GIK29" s="14"/>
      <c r="GIL29" s="14"/>
      <c r="GIM29" s="14"/>
      <c r="GIN29" s="14"/>
      <c r="GIO29" s="14"/>
      <c r="GIP29" s="14"/>
      <c r="GIQ29" s="14"/>
      <c r="GIR29" s="14"/>
      <c r="GIS29" s="14"/>
      <c r="GIT29" s="14"/>
      <c r="GIU29" s="14"/>
      <c r="GIV29" s="14"/>
      <c r="GIW29" s="14"/>
      <c r="GIX29" s="14"/>
      <c r="GIY29" s="14"/>
      <c r="GIZ29" s="14"/>
      <c r="GJA29" s="14"/>
      <c r="GJB29" s="14"/>
      <c r="GJC29" s="14"/>
      <c r="GJD29" s="14"/>
      <c r="GJE29" s="14"/>
      <c r="GJF29" s="14"/>
      <c r="GJG29" s="14"/>
      <c r="GJH29" s="14"/>
      <c r="GJI29" s="14"/>
      <c r="GJJ29" s="14"/>
      <c r="GJK29" s="14"/>
      <c r="GJL29" s="14"/>
      <c r="GJM29" s="14"/>
      <c r="GJN29" s="14"/>
      <c r="GJO29" s="14"/>
      <c r="GJP29" s="14"/>
      <c r="GJQ29" s="14"/>
      <c r="GJR29" s="14"/>
      <c r="GJS29" s="14"/>
      <c r="GJT29" s="14"/>
      <c r="GJU29" s="14"/>
      <c r="GJV29" s="14"/>
      <c r="GJW29" s="14"/>
      <c r="GJX29" s="14"/>
      <c r="GJY29" s="14"/>
      <c r="GJZ29" s="14"/>
      <c r="GKA29" s="14"/>
      <c r="GKB29" s="14"/>
      <c r="GKC29" s="14"/>
      <c r="GKD29" s="14"/>
      <c r="GKE29" s="14"/>
      <c r="GKF29" s="14"/>
      <c r="GKG29" s="14"/>
      <c r="GKH29" s="14"/>
      <c r="GKI29" s="14"/>
      <c r="GKJ29" s="14"/>
      <c r="GKK29" s="14"/>
      <c r="GKL29" s="14"/>
      <c r="GKM29" s="14"/>
      <c r="GKN29" s="14"/>
      <c r="GKO29" s="14"/>
      <c r="GKP29" s="14"/>
      <c r="GKQ29" s="14"/>
      <c r="GKR29" s="14"/>
      <c r="GKS29" s="14"/>
      <c r="GKT29" s="14"/>
      <c r="GKU29" s="14"/>
      <c r="GKV29" s="14"/>
      <c r="GKW29" s="14"/>
      <c r="GKX29" s="14"/>
      <c r="GKY29" s="14"/>
      <c r="GKZ29" s="14"/>
      <c r="GLA29" s="14"/>
      <c r="GLB29" s="14"/>
      <c r="GLC29" s="14"/>
      <c r="GLD29" s="14"/>
      <c r="GLE29" s="14"/>
      <c r="GLF29" s="14"/>
      <c r="GLG29" s="14"/>
      <c r="GLH29" s="14"/>
      <c r="GLI29" s="14"/>
      <c r="GLJ29" s="14"/>
      <c r="GLK29" s="14"/>
      <c r="GLL29" s="14"/>
      <c r="GLM29" s="14"/>
      <c r="GLN29" s="14"/>
      <c r="GLO29" s="14"/>
      <c r="GLP29" s="14"/>
      <c r="GLQ29" s="14"/>
      <c r="GLR29" s="14"/>
      <c r="GLS29" s="14"/>
      <c r="GLT29" s="14"/>
      <c r="GLU29" s="14"/>
      <c r="GLV29" s="14"/>
      <c r="GLW29" s="14"/>
      <c r="GLX29" s="14"/>
      <c r="GLY29" s="14"/>
      <c r="GLZ29" s="14"/>
      <c r="GMA29" s="14"/>
      <c r="GMB29" s="14"/>
      <c r="GMC29" s="14"/>
      <c r="GMD29" s="14"/>
      <c r="GME29" s="14"/>
      <c r="GMF29" s="14"/>
      <c r="GMG29" s="14"/>
      <c r="GMH29" s="14"/>
      <c r="GMI29" s="14"/>
      <c r="GMJ29" s="14"/>
      <c r="GMK29" s="14"/>
      <c r="GML29" s="14"/>
      <c r="GMM29" s="14"/>
      <c r="GMN29" s="14"/>
      <c r="GMO29" s="14"/>
      <c r="GMP29" s="14"/>
      <c r="GMQ29" s="14"/>
      <c r="GMR29" s="14"/>
      <c r="GMS29" s="14"/>
      <c r="GMT29" s="14"/>
      <c r="GMU29" s="14"/>
      <c r="GMV29" s="14"/>
      <c r="GMW29" s="14"/>
      <c r="GMX29" s="14"/>
      <c r="GMY29" s="14"/>
      <c r="GMZ29" s="14"/>
      <c r="GNA29" s="14"/>
      <c r="GNB29" s="14"/>
      <c r="GNC29" s="14"/>
      <c r="GND29" s="14"/>
      <c r="GNE29" s="14"/>
      <c r="GNF29" s="14"/>
      <c r="GNG29" s="14"/>
      <c r="GNH29" s="14"/>
      <c r="GNI29" s="14"/>
      <c r="GNJ29" s="14"/>
      <c r="GNK29" s="14"/>
      <c r="GNL29" s="14"/>
      <c r="GNM29" s="14"/>
      <c r="GNN29" s="14"/>
      <c r="GNO29" s="14"/>
      <c r="GNP29" s="14"/>
      <c r="GNQ29" s="14"/>
      <c r="GNR29" s="14"/>
      <c r="GNS29" s="14"/>
      <c r="GNT29" s="14"/>
      <c r="GNU29" s="14"/>
      <c r="GNV29" s="14"/>
      <c r="GNW29" s="14"/>
      <c r="GNX29" s="14"/>
      <c r="GNY29" s="14"/>
      <c r="GNZ29" s="14"/>
      <c r="GOA29" s="14"/>
      <c r="GOB29" s="14"/>
      <c r="GOC29" s="14"/>
      <c r="GOD29" s="14"/>
      <c r="GOE29" s="14"/>
      <c r="GOF29" s="14"/>
      <c r="GOG29" s="14"/>
      <c r="GOH29" s="14"/>
      <c r="GOI29" s="14"/>
      <c r="GOJ29" s="14"/>
      <c r="GOK29" s="14"/>
      <c r="GOL29" s="14"/>
      <c r="GOM29" s="14"/>
      <c r="GON29" s="14"/>
      <c r="GOO29" s="14"/>
      <c r="GOP29" s="14"/>
      <c r="GOQ29" s="14"/>
      <c r="GOR29" s="14"/>
      <c r="GOS29" s="14"/>
      <c r="GOT29" s="14"/>
      <c r="GOU29" s="14"/>
      <c r="GOV29" s="14"/>
      <c r="GOW29" s="14"/>
      <c r="GOX29" s="14"/>
      <c r="GOY29" s="14"/>
      <c r="GOZ29" s="14"/>
      <c r="GPA29" s="14"/>
      <c r="GPB29" s="14"/>
      <c r="GPC29" s="14"/>
      <c r="GPD29" s="14"/>
      <c r="GPE29" s="14"/>
      <c r="GPF29" s="14"/>
      <c r="GPG29" s="14"/>
      <c r="GPH29" s="14"/>
      <c r="GPI29" s="14"/>
      <c r="GPJ29" s="14"/>
      <c r="GPK29" s="14"/>
      <c r="GPL29" s="14"/>
      <c r="GPM29" s="14"/>
      <c r="GPN29" s="14"/>
      <c r="GPO29" s="14"/>
      <c r="GPP29" s="14"/>
      <c r="GPQ29" s="14"/>
      <c r="GPR29" s="14"/>
      <c r="GPS29" s="14"/>
      <c r="GPT29" s="14"/>
      <c r="GPU29" s="14"/>
      <c r="GPV29" s="14"/>
      <c r="GPW29" s="14"/>
      <c r="GPX29" s="14"/>
      <c r="GPY29" s="14"/>
      <c r="GPZ29" s="14"/>
      <c r="GQA29" s="14"/>
      <c r="GQB29" s="14"/>
      <c r="GQC29" s="14"/>
      <c r="GQD29" s="14"/>
      <c r="GQE29" s="14"/>
      <c r="GQF29" s="14"/>
      <c r="GQG29" s="14"/>
      <c r="GQH29" s="14"/>
      <c r="GQI29" s="14"/>
      <c r="GQJ29" s="14"/>
      <c r="GQK29" s="14"/>
      <c r="GQL29" s="14"/>
      <c r="GQM29" s="14"/>
      <c r="GQN29" s="14"/>
      <c r="GQO29" s="14"/>
      <c r="GQP29" s="14"/>
      <c r="GQQ29" s="14"/>
      <c r="GQR29" s="14"/>
      <c r="GQS29" s="14"/>
      <c r="GQT29" s="14"/>
      <c r="GQU29" s="14"/>
      <c r="GQV29" s="14"/>
      <c r="GQW29" s="14"/>
      <c r="GQX29" s="14"/>
      <c r="GQY29" s="14"/>
      <c r="GQZ29" s="14"/>
      <c r="GRA29" s="14"/>
      <c r="GRB29" s="14"/>
      <c r="GRC29" s="14"/>
      <c r="GRD29" s="14"/>
      <c r="GRE29" s="14"/>
      <c r="GRF29" s="14"/>
      <c r="GRG29" s="14"/>
      <c r="GRH29" s="14"/>
      <c r="GRI29" s="14"/>
      <c r="GRJ29" s="14"/>
      <c r="GRK29" s="14"/>
      <c r="GRL29" s="14"/>
      <c r="GRM29" s="14"/>
      <c r="GRN29" s="14"/>
      <c r="GRO29" s="14"/>
      <c r="GRP29" s="14"/>
      <c r="GRQ29" s="14"/>
      <c r="GRR29" s="14"/>
      <c r="GRS29" s="14"/>
      <c r="GRT29" s="14"/>
      <c r="GRU29" s="14"/>
      <c r="GRV29" s="14"/>
      <c r="GRW29" s="14"/>
      <c r="GRX29" s="14"/>
      <c r="GRY29" s="14"/>
      <c r="GRZ29" s="14"/>
      <c r="GSA29" s="14"/>
      <c r="GSB29" s="14"/>
      <c r="GSC29" s="14"/>
      <c r="GSD29" s="14"/>
      <c r="GSE29" s="14"/>
      <c r="GSF29" s="14"/>
      <c r="GSG29" s="14"/>
      <c r="GSH29" s="14"/>
      <c r="GSI29" s="14"/>
      <c r="GSJ29" s="14"/>
      <c r="GSK29" s="14"/>
      <c r="GSL29" s="14"/>
      <c r="GSM29" s="14"/>
      <c r="GSN29" s="14"/>
      <c r="GSO29" s="14"/>
      <c r="GSP29" s="14"/>
      <c r="GSQ29" s="14"/>
      <c r="GSR29" s="14"/>
      <c r="GSS29" s="14"/>
      <c r="GST29" s="14"/>
      <c r="GSU29" s="14"/>
      <c r="GSV29" s="14"/>
      <c r="GSW29" s="14"/>
      <c r="GSX29" s="14"/>
      <c r="GSY29" s="14"/>
      <c r="GSZ29" s="14"/>
      <c r="GTA29" s="14"/>
      <c r="GTB29" s="14"/>
      <c r="GTC29" s="14"/>
      <c r="GTD29" s="14"/>
      <c r="GTE29" s="14"/>
      <c r="GTF29" s="14"/>
      <c r="GTG29" s="14"/>
      <c r="GTH29" s="14"/>
      <c r="GTI29" s="14"/>
      <c r="GTJ29" s="14"/>
      <c r="GTK29" s="14"/>
      <c r="GTL29" s="14"/>
      <c r="GTM29" s="14"/>
      <c r="GTN29" s="14"/>
      <c r="GTO29" s="14"/>
      <c r="GTP29" s="14"/>
      <c r="GTQ29" s="14"/>
      <c r="GTR29" s="14"/>
      <c r="GTS29" s="14"/>
      <c r="GTT29" s="14"/>
      <c r="GTU29" s="14"/>
      <c r="GTV29" s="14"/>
      <c r="GTW29" s="14"/>
      <c r="GTX29" s="14"/>
      <c r="GTY29" s="14"/>
      <c r="GTZ29" s="14"/>
      <c r="GUA29" s="14"/>
      <c r="GUB29" s="14"/>
      <c r="GUC29" s="14"/>
      <c r="GUD29" s="14"/>
      <c r="GUE29" s="14"/>
      <c r="GUF29" s="14"/>
      <c r="GUG29" s="14"/>
      <c r="GUH29" s="14"/>
      <c r="GUI29" s="14"/>
      <c r="GUJ29" s="14"/>
      <c r="GUK29" s="14"/>
      <c r="GUL29" s="14"/>
      <c r="GUM29" s="14"/>
      <c r="GUN29" s="14"/>
      <c r="GUO29" s="14"/>
      <c r="GUP29" s="14"/>
      <c r="GUQ29" s="14"/>
      <c r="GUR29" s="14"/>
      <c r="GUS29" s="14"/>
      <c r="GUT29" s="14"/>
      <c r="GUU29" s="14"/>
      <c r="GUV29" s="14"/>
      <c r="GUW29" s="14"/>
      <c r="GUX29" s="14"/>
      <c r="GUY29" s="14"/>
      <c r="GUZ29" s="14"/>
      <c r="GVA29" s="14"/>
      <c r="GVB29" s="14"/>
      <c r="GVC29" s="14"/>
      <c r="GVD29" s="14"/>
      <c r="GVE29" s="14"/>
      <c r="GVF29" s="14"/>
      <c r="GVG29" s="14"/>
      <c r="GVH29" s="14"/>
      <c r="GVI29" s="14"/>
      <c r="GVJ29" s="14"/>
      <c r="GVK29" s="14"/>
      <c r="GVL29" s="14"/>
      <c r="GVM29" s="14"/>
      <c r="GVN29" s="14"/>
      <c r="GVO29" s="14"/>
      <c r="GVP29" s="14"/>
      <c r="GVQ29" s="14"/>
      <c r="GVR29" s="14"/>
      <c r="GVS29" s="14"/>
      <c r="GVT29" s="14"/>
      <c r="GVU29" s="14"/>
      <c r="GVV29" s="14"/>
      <c r="GVW29" s="14"/>
      <c r="GVX29" s="14"/>
      <c r="GVY29" s="14"/>
      <c r="GVZ29" s="14"/>
      <c r="GWA29" s="14"/>
      <c r="GWB29" s="14"/>
      <c r="GWC29" s="14"/>
      <c r="GWD29" s="14"/>
      <c r="GWE29" s="14"/>
      <c r="GWF29" s="14"/>
      <c r="GWG29" s="14"/>
      <c r="GWH29" s="14"/>
      <c r="GWI29" s="14"/>
      <c r="GWJ29" s="14"/>
      <c r="GWK29" s="14"/>
      <c r="GWL29" s="14"/>
      <c r="GWM29" s="14"/>
      <c r="GWN29" s="14"/>
      <c r="GWO29" s="14"/>
      <c r="GWP29" s="14"/>
      <c r="GWQ29" s="14"/>
      <c r="GWR29" s="14"/>
      <c r="GWS29" s="14"/>
      <c r="GWT29" s="14"/>
      <c r="GWU29" s="14"/>
      <c r="GWV29" s="14"/>
      <c r="GWW29" s="14"/>
      <c r="GWX29" s="14"/>
      <c r="GWY29" s="14"/>
      <c r="GWZ29" s="14"/>
      <c r="GXA29" s="14"/>
      <c r="GXB29" s="14"/>
      <c r="GXC29" s="14"/>
      <c r="GXD29" s="14"/>
      <c r="GXE29" s="14"/>
      <c r="GXF29" s="14"/>
      <c r="GXG29" s="14"/>
      <c r="GXH29" s="14"/>
      <c r="GXI29" s="14"/>
      <c r="GXJ29" s="14"/>
      <c r="GXK29" s="14"/>
      <c r="GXL29" s="14"/>
      <c r="GXM29" s="14"/>
      <c r="GXN29" s="14"/>
      <c r="GXO29" s="14"/>
      <c r="GXP29" s="14"/>
      <c r="GXQ29" s="14"/>
      <c r="GXR29" s="14"/>
      <c r="GXS29" s="14"/>
      <c r="GXT29" s="14"/>
      <c r="GXU29" s="14"/>
      <c r="GXV29" s="14"/>
      <c r="GXW29" s="14"/>
      <c r="GXX29" s="14"/>
      <c r="GXY29" s="14"/>
      <c r="GXZ29" s="14"/>
      <c r="GYA29" s="14"/>
      <c r="GYB29" s="14"/>
      <c r="GYC29" s="14"/>
      <c r="GYD29" s="14"/>
      <c r="GYE29" s="14"/>
      <c r="GYF29" s="14"/>
      <c r="GYG29" s="14"/>
      <c r="GYH29" s="14"/>
      <c r="GYI29" s="14"/>
      <c r="GYJ29" s="14"/>
      <c r="GYK29" s="14"/>
      <c r="GYL29" s="14"/>
      <c r="GYM29" s="14"/>
      <c r="GYN29" s="14"/>
      <c r="GYO29" s="14"/>
      <c r="GYP29" s="14"/>
      <c r="GYQ29" s="14"/>
      <c r="GYR29" s="14"/>
      <c r="GYS29" s="14"/>
      <c r="GYT29" s="14"/>
      <c r="GYU29" s="14"/>
      <c r="GYV29" s="14"/>
      <c r="GYW29" s="14"/>
      <c r="GYX29" s="14"/>
      <c r="GYY29" s="14"/>
      <c r="GYZ29" s="14"/>
      <c r="GZA29" s="14"/>
      <c r="GZB29" s="14"/>
      <c r="GZC29" s="14"/>
      <c r="GZD29" s="14"/>
      <c r="GZE29" s="14"/>
      <c r="GZF29" s="14"/>
      <c r="GZG29" s="14"/>
      <c r="GZH29" s="14"/>
      <c r="GZI29" s="14"/>
      <c r="GZJ29" s="14"/>
      <c r="GZK29" s="14"/>
      <c r="GZL29" s="14"/>
      <c r="GZM29" s="14"/>
      <c r="GZN29" s="14"/>
      <c r="GZO29" s="14"/>
      <c r="GZP29" s="14"/>
      <c r="GZQ29" s="14"/>
      <c r="GZR29" s="14"/>
      <c r="GZS29" s="14"/>
      <c r="GZT29" s="14"/>
      <c r="GZU29" s="14"/>
      <c r="GZV29" s="14"/>
      <c r="GZW29" s="14"/>
      <c r="GZX29" s="14"/>
      <c r="GZY29" s="14"/>
      <c r="GZZ29" s="14"/>
      <c r="HAA29" s="14"/>
      <c r="HAB29" s="14"/>
      <c r="HAC29" s="14"/>
      <c r="HAD29" s="14"/>
      <c r="HAE29" s="14"/>
      <c r="HAF29" s="14"/>
      <c r="HAG29" s="14"/>
      <c r="HAH29" s="14"/>
      <c r="HAI29" s="14"/>
      <c r="HAJ29" s="14"/>
      <c r="HAK29" s="14"/>
      <c r="HAL29" s="14"/>
      <c r="HAM29" s="14"/>
      <c r="HAN29" s="14"/>
      <c r="HAO29" s="14"/>
      <c r="HAP29" s="14"/>
      <c r="HAQ29" s="14"/>
      <c r="HAR29" s="14"/>
      <c r="HAS29" s="14"/>
      <c r="HAT29" s="14"/>
      <c r="HAU29" s="14"/>
      <c r="HAV29" s="14"/>
      <c r="HAW29" s="14"/>
      <c r="HAX29" s="14"/>
      <c r="HAY29" s="14"/>
      <c r="HAZ29" s="14"/>
      <c r="HBA29" s="14"/>
      <c r="HBB29" s="14"/>
      <c r="HBC29" s="14"/>
      <c r="HBD29" s="14"/>
      <c r="HBE29" s="14"/>
      <c r="HBF29" s="14"/>
      <c r="HBG29" s="14"/>
      <c r="HBH29" s="14"/>
      <c r="HBI29" s="14"/>
      <c r="HBJ29" s="14"/>
      <c r="HBK29" s="14"/>
      <c r="HBL29" s="14"/>
      <c r="HBM29" s="14"/>
      <c r="HBN29" s="14"/>
      <c r="HBO29" s="14"/>
      <c r="HBP29" s="14"/>
      <c r="HBQ29" s="14"/>
      <c r="HBR29" s="14"/>
      <c r="HBS29" s="14"/>
      <c r="HBT29" s="14"/>
      <c r="HBU29" s="14"/>
      <c r="HBV29" s="14"/>
      <c r="HBW29" s="14"/>
      <c r="HBX29" s="14"/>
      <c r="HBY29" s="14"/>
      <c r="HBZ29" s="14"/>
      <c r="HCA29" s="14"/>
      <c r="HCB29" s="14"/>
      <c r="HCC29" s="14"/>
      <c r="HCD29" s="14"/>
      <c r="HCE29" s="14"/>
      <c r="HCF29" s="14"/>
      <c r="HCG29" s="14"/>
      <c r="HCH29" s="14"/>
      <c r="HCI29" s="14"/>
      <c r="HCJ29" s="14"/>
      <c r="HCK29" s="14"/>
      <c r="HCL29" s="14"/>
      <c r="HCM29" s="14"/>
      <c r="HCN29" s="14"/>
      <c r="HCO29" s="14"/>
      <c r="HCP29" s="14"/>
      <c r="HCQ29" s="14"/>
      <c r="HCR29" s="14"/>
      <c r="HCS29" s="14"/>
      <c r="HCT29" s="14"/>
      <c r="HCU29" s="14"/>
      <c r="HCV29" s="14"/>
      <c r="HCW29" s="14"/>
      <c r="HCX29" s="14"/>
      <c r="HCY29" s="14"/>
      <c r="HCZ29" s="14"/>
      <c r="HDA29" s="14"/>
      <c r="HDB29" s="14"/>
      <c r="HDC29" s="14"/>
      <c r="HDD29" s="14"/>
      <c r="HDE29" s="14"/>
      <c r="HDF29" s="14"/>
      <c r="HDG29" s="14"/>
      <c r="HDH29" s="14"/>
      <c r="HDI29" s="14"/>
      <c r="HDJ29" s="14"/>
      <c r="HDK29" s="14"/>
      <c r="HDL29" s="14"/>
      <c r="HDM29" s="14"/>
      <c r="HDN29" s="14"/>
      <c r="HDO29" s="14"/>
      <c r="HDP29" s="14"/>
      <c r="HDQ29" s="14"/>
      <c r="HDR29" s="14"/>
      <c r="HDS29" s="14"/>
      <c r="HDT29" s="14"/>
      <c r="HDU29" s="14"/>
      <c r="HDV29" s="14"/>
      <c r="HDW29" s="14"/>
      <c r="HDX29" s="14"/>
      <c r="HDY29" s="14"/>
      <c r="HDZ29" s="14"/>
      <c r="HEA29" s="14"/>
      <c r="HEB29" s="14"/>
      <c r="HEC29" s="14"/>
      <c r="HED29" s="14"/>
      <c r="HEE29" s="14"/>
      <c r="HEF29" s="14"/>
      <c r="HEG29" s="14"/>
      <c r="HEH29" s="14"/>
      <c r="HEI29" s="14"/>
      <c r="HEJ29" s="14"/>
      <c r="HEK29" s="14"/>
      <c r="HEL29" s="14"/>
      <c r="HEM29" s="14"/>
      <c r="HEN29" s="14"/>
      <c r="HEO29" s="14"/>
      <c r="HEP29" s="14"/>
      <c r="HEQ29" s="14"/>
      <c r="HER29" s="14"/>
      <c r="HES29" s="14"/>
      <c r="HET29" s="14"/>
      <c r="HEU29" s="14"/>
      <c r="HEV29" s="14"/>
      <c r="HEW29" s="14"/>
      <c r="HEX29" s="14"/>
      <c r="HEY29" s="14"/>
      <c r="HEZ29" s="14"/>
      <c r="HFA29" s="14"/>
      <c r="HFB29" s="14"/>
      <c r="HFC29" s="14"/>
      <c r="HFD29" s="14"/>
      <c r="HFE29" s="14"/>
      <c r="HFF29" s="14"/>
      <c r="HFG29" s="14"/>
      <c r="HFH29" s="14"/>
      <c r="HFI29" s="14"/>
      <c r="HFJ29" s="14"/>
      <c r="HFK29" s="14"/>
      <c r="HFL29" s="14"/>
      <c r="HFM29" s="14"/>
      <c r="HFN29" s="14"/>
      <c r="HFO29" s="14"/>
      <c r="HFP29" s="14"/>
      <c r="HFQ29" s="14"/>
      <c r="HFR29" s="14"/>
      <c r="HFS29" s="14"/>
      <c r="HFT29" s="14"/>
      <c r="HFU29" s="14"/>
      <c r="HFV29" s="14"/>
      <c r="HFW29" s="14"/>
      <c r="HFX29" s="14"/>
      <c r="HFY29" s="14"/>
      <c r="HFZ29" s="14"/>
      <c r="HGA29" s="14"/>
      <c r="HGB29" s="14"/>
      <c r="HGC29" s="14"/>
      <c r="HGD29" s="14"/>
      <c r="HGE29" s="14"/>
      <c r="HGF29" s="14"/>
      <c r="HGG29" s="14"/>
      <c r="HGH29" s="14"/>
      <c r="HGI29" s="14"/>
      <c r="HGJ29" s="14"/>
      <c r="HGK29" s="14"/>
      <c r="HGL29" s="14"/>
      <c r="HGM29" s="14"/>
      <c r="HGN29" s="14"/>
      <c r="HGO29" s="14"/>
      <c r="HGP29" s="14"/>
      <c r="HGQ29" s="14"/>
      <c r="HGR29" s="14"/>
      <c r="HGS29" s="14"/>
      <c r="HGT29" s="14"/>
      <c r="HGU29" s="14"/>
      <c r="HGV29" s="14"/>
      <c r="HGW29" s="14"/>
      <c r="HGX29" s="14"/>
      <c r="HGY29" s="14"/>
      <c r="HGZ29" s="14"/>
      <c r="HHA29" s="14"/>
      <c r="HHB29" s="14"/>
      <c r="HHC29" s="14"/>
      <c r="HHD29" s="14"/>
      <c r="HHE29" s="14"/>
      <c r="HHF29" s="14"/>
      <c r="HHG29" s="14"/>
      <c r="HHH29" s="14"/>
      <c r="HHI29" s="14"/>
      <c r="HHJ29" s="14"/>
      <c r="HHK29" s="14"/>
      <c r="HHL29" s="14"/>
      <c r="HHM29" s="14"/>
      <c r="HHN29" s="14"/>
      <c r="HHO29" s="14"/>
      <c r="HHP29" s="14"/>
      <c r="HHQ29" s="14"/>
      <c r="HHR29" s="14"/>
      <c r="HHS29" s="14"/>
      <c r="HHT29" s="14"/>
      <c r="HHU29" s="14"/>
      <c r="HHV29" s="14"/>
      <c r="HHW29" s="14"/>
      <c r="HHX29" s="14"/>
      <c r="HHY29" s="14"/>
      <c r="HHZ29" s="14"/>
      <c r="HIA29" s="14"/>
      <c r="HIB29" s="14"/>
      <c r="HIC29" s="14"/>
      <c r="HID29" s="14"/>
      <c r="HIE29" s="14"/>
      <c r="HIF29" s="14"/>
      <c r="HIG29" s="14"/>
      <c r="HIH29" s="14"/>
      <c r="HII29" s="14"/>
      <c r="HIJ29" s="14"/>
      <c r="HIK29" s="14"/>
      <c r="HIL29" s="14"/>
      <c r="HIM29" s="14"/>
      <c r="HIN29" s="14"/>
      <c r="HIO29" s="14"/>
      <c r="HIP29" s="14"/>
      <c r="HIQ29" s="14"/>
      <c r="HIR29" s="14"/>
      <c r="HIS29" s="14"/>
      <c r="HIT29" s="14"/>
      <c r="HIU29" s="14"/>
      <c r="HIV29" s="14"/>
      <c r="HIW29" s="14"/>
      <c r="HIX29" s="14"/>
      <c r="HIY29" s="14"/>
      <c r="HIZ29" s="14"/>
      <c r="HJA29" s="14"/>
      <c r="HJB29" s="14"/>
      <c r="HJC29" s="14"/>
      <c r="HJD29" s="14"/>
      <c r="HJE29" s="14"/>
      <c r="HJF29" s="14"/>
      <c r="HJG29" s="14"/>
      <c r="HJH29" s="14"/>
      <c r="HJI29" s="14"/>
      <c r="HJJ29" s="14"/>
      <c r="HJK29" s="14"/>
      <c r="HJL29" s="14"/>
      <c r="HJM29" s="14"/>
      <c r="HJN29" s="14"/>
      <c r="HJO29" s="14"/>
      <c r="HJP29" s="14"/>
      <c r="HJQ29" s="14"/>
      <c r="HJR29" s="14"/>
      <c r="HJS29" s="14"/>
      <c r="HJT29" s="14"/>
      <c r="HJU29" s="14"/>
      <c r="HJV29" s="14"/>
      <c r="HJW29" s="14"/>
      <c r="HJX29" s="14"/>
      <c r="HJY29" s="14"/>
      <c r="HJZ29" s="14"/>
      <c r="HKA29" s="14"/>
      <c r="HKB29" s="14"/>
      <c r="HKC29" s="14"/>
      <c r="HKD29" s="14"/>
      <c r="HKE29" s="14"/>
      <c r="HKF29" s="14"/>
      <c r="HKG29" s="14"/>
      <c r="HKH29" s="14"/>
      <c r="HKI29" s="14"/>
      <c r="HKJ29" s="14"/>
      <c r="HKK29" s="14"/>
      <c r="HKL29" s="14"/>
      <c r="HKM29" s="14"/>
      <c r="HKN29" s="14"/>
      <c r="HKO29" s="14"/>
      <c r="HKP29" s="14"/>
      <c r="HKQ29" s="14"/>
      <c r="HKR29" s="14"/>
      <c r="HKS29" s="14"/>
      <c r="HKT29" s="14"/>
      <c r="HKU29" s="14"/>
      <c r="HKV29" s="14"/>
      <c r="HKW29" s="14"/>
      <c r="HKX29" s="14"/>
      <c r="HKY29" s="14"/>
      <c r="HKZ29" s="14"/>
      <c r="HLA29" s="14"/>
      <c r="HLB29" s="14"/>
      <c r="HLC29" s="14"/>
      <c r="HLD29" s="14"/>
      <c r="HLE29" s="14"/>
      <c r="HLF29" s="14"/>
      <c r="HLG29" s="14"/>
      <c r="HLH29" s="14"/>
      <c r="HLI29" s="14"/>
      <c r="HLJ29" s="14"/>
      <c r="HLK29" s="14"/>
      <c r="HLL29" s="14"/>
      <c r="HLM29" s="14"/>
      <c r="HLN29" s="14"/>
      <c r="HLO29" s="14"/>
      <c r="HLP29" s="14"/>
      <c r="HLQ29" s="14"/>
      <c r="HLR29" s="14"/>
      <c r="HLS29" s="14"/>
      <c r="HLT29" s="14"/>
      <c r="HLU29" s="14"/>
      <c r="HLV29" s="14"/>
      <c r="HLW29" s="14"/>
      <c r="HLX29" s="14"/>
      <c r="HLY29" s="14"/>
      <c r="HLZ29" s="14"/>
      <c r="HMA29" s="14"/>
      <c r="HMB29" s="14"/>
      <c r="HMC29" s="14"/>
      <c r="HMD29" s="14"/>
      <c r="HME29" s="14"/>
      <c r="HMF29" s="14"/>
      <c r="HMG29" s="14"/>
      <c r="HMH29" s="14"/>
      <c r="HMI29" s="14"/>
      <c r="HMJ29" s="14"/>
      <c r="HMK29" s="14"/>
      <c r="HML29" s="14"/>
      <c r="HMM29" s="14"/>
      <c r="HMN29" s="14"/>
      <c r="HMO29" s="14"/>
      <c r="HMP29" s="14"/>
      <c r="HMQ29" s="14"/>
      <c r="HMR29" s="14"/>
      <c r="HMS29" s="14"/>
      <c r="HMT29" s="14"/>
      <c r="HMU29" s="14"/>
      <c r="HMV29" s="14"/>
      <c r="HMW29" s="14"/>
      <c r="HMX29" s="14"/>
      <c r="HMY29" s="14"/>
      <c r="HMZ29" s="14"/>
      <c r="HNA29" s="14"/>
      <c r="HNB29" s="14"/>
      <c r="HNC29" s="14"/>
      <c r="HND29" s="14"/>
      <c r="HNE29" s="14"/>
      <c r="HNF29" s="14"/>
      <c r="HNG29" s="14"/>
      <c r="HNH29" s="14"/>
      <c r="HNI29" s="14"/>
      <c r="HNJ29" s="14"/>
      <c r="HNK29" s="14"/>
      <c r="HNL29" s="14"/>
      <c r="HNM29" s="14"/>
      <c r="HNN29" s="14"/>
      <c r="HNO29" s="14"/>
      <c r="HNP29" s="14"/>
      <c r="HNQ29" s="14"/>
      <c r="HNR29" s="14"/>
      <c r="HNS29" s="14"/>
      <c r="HNT29" s="14"/>
      <c r="HNU29" s="14"/>
      <c r="HNV29" s="14"/>
      <c r="HNW29" s="14"/>
      <c r="HNX29" s="14"/>
      <c r="HNY29" s="14"/>
      <c r="HNZ29" s="14"/>
      <c r="HOA29" s="14"/>
      <c r="HOB29" s="14"/>
      <c r="HOC29" s="14"/>
      <c r="HOD29" s="14"/>
      <c r="HOE29" s="14"/>
      <c r="HOF29" s="14"/>
      <c r="HOG29" s="14"/>
      <c r="HOH29" s="14"/>
      <c r="HOI29" s="14"/>
      <c r="HOJ29" s="14"/>
      <c r="HOK29" s="14"/>
      <c r="HOL29" s="14"/>
      <c r="HOM29" s="14"/>
      <c r="HON29" s="14"/>
      <c r="HOO29" s="14"/>
      <c r="HOP29" s="14"/>
      <c r="HOQ29" s="14"/>
      <c r="HOR29" s="14"/>
      <c r="HOS29" s="14"/>
      <c r="HOT29" s="14"/>
      <c r="HOU29" s="14"/>
      <c r="HOV29" s="14"/>
      <c r="HOW29" s="14"/>
      <c r="HOX29" s="14"/>
      <c r="HOY29" s="14"/>
      <c r="HOZ29" s="14"/>
      <c r="HPA29" s="14"/>
      <c r="HPB29" s="14"/>
      <c r="HPC29" s="14"/>
      <c r="HPD29" s="14"/>
      <c r="HPE29" s="14"/>
      <c r="HPF29" s="14"/>
      <c r="HPG29" s="14"/>
      <c r="HPH29" s="14"/>
      <c r="HPI29" s="14"/>
      <c r="HPJ29" s="14"/>
      <c r="HPK29" s="14"/>
      <c r="HPL29" s="14"/>
      <c r="HPM29" s="14"/>
      <c r="HPN29" s="14"/>
      <c r="HPO29" s="14"/>
      <c r="HPP29" s="14"/>
      <c r="HPQ29" s="14"/>
      <c r="HPR29" s="14"/>
      <c r="HPS29" s="14"/>
      <c r="HPT29" s="14"/>
      <c r="HPU29" s="14"/>
      <c r="HPV29" s="14"/>
      <c r="HPW29" s="14"/>
      <c r="HPX29" s="14"/>
      <c r="HPY29" s="14"/>
      <c r="HPZ29" s="14"/>
      <c r="HQA29" s="14"/>
      <c r="HQB29" s="14"/>
      <c r="HQC29" s="14"/>
      <c r="HQD29" s="14"/>
      <c r="HQE29" s="14"/>
      <c r="HQF29" s="14"/>
      <c r="HQG29" s="14"/>
      <c r="HQH29" s="14"/>
      <c r="HQI29" s="14"/>
      <c r="HQJ29" s="14"/>
      <c r="HQK29" s="14"/>
      <c r="HQL29" s="14"/>
      <c r="HQM29" s="14"/>
      <c r="HQN29" s="14"/>
      <c r="HQO29" s="14"/>
      <c r="HQP29" s="14"/>
      <c r="HQQ29" s="14"/>
      <c r="HQR29" s="14"/>
      <c r="HQS29" s="14"/>
      <c r="HQT29" s="14"/>
      <c r="HQU29" s="14"/>
      <c r="HQV29" s="14"/>
      <c r="HQW29" s="14"/>
      <c r="HQX29" s="14"/>
      <c r="HQY29" s="14"/>
      <c r="HQZ29" s="14"/>
      <c r="HRA29" s="14"/>
      <c r="HRB29" s="14"/>
      <c r="HRC29" s="14"/>
      <c r="HRD29" s="14"/>
      <c r="HRE29" s="14"/>
      <c r="HRF29" s="14"/>
      <c r="HRG29" s="14"/>
      <c r="HRH29" s="14"/>
      <c r="HRI29" s="14"/>
      <c r="HRJ29" s="14"/>
      <c r="HRK29" s="14"/>
      <c r="HRL29" s="14"/>
      <c r="HRM29" s="14"/>
      <c r="HRN29" s="14"/>
      <c r="HRO29" s="14"/>
      <c r="HRP29" s="14"/>
      <c r="HRQ29" s="14"/>
      <c r="HRR29" s="14"/>
      <c r="HRS29" s="14"/>
      <c r="HRT29" s="14"/>
      <c r="HRU29" s="14"/>
      <c r="HRV29" s="14"/>
      <c r="HRW29" s="14"/>
      <c r="HRX29" s="14"/>
      <c r="HRY29" s="14"/>
      <c r="HRZ29" s="14"/>
      <c r="HSA29" s="14"/>
      <c r="HSB29" s="14"/>
      <c r="HSC29" s="14"/>
      <c r="HSD29" s="14"/>
      <c r="HSE29" s="14"/>
      <c r="HSF29" s="14"/>
      <c r="HSG29" s="14"/>
      <c r="HSH29" s="14"/>
      <c r="HSI29" s="14"/>
      <c r="HSJ29" s="14"/>
      <c r="HSK29" s="14"/>
      <c r="HSL29" s="14"/>
      <c r="HSM29" s="14"/>
      <c r="HSN29" s="14"/>
      <c r="HSO29" s="14"/>
      <c r="HSP29" s="14"/>
      <c r="HSQ29" s="14"/>
      <c r="HSR29" s="14"/>
      <c r="HSS29" s="14"/>
      <c r="HST29" s="14"/>
      <c r="HSU29" s="14"/>
      <c r="HSV29" s="14"/>
      <c r="HSW29" s="14"/>
      <c r="HSX29" s="14"/>
      <c r="HSY29" s="14"/>
      <c r="HSZ29" s="14"/>
      <c r="HTA29" s="14"/>
      <c r="HTB29" s="14"/>
      <c r="HTC29" s="14"/>
      <c r="HTD29" s="14"/>
      <c r="HTE29" s="14"/>
      <c r="HTF29" s="14"/>
      <c r="HTG29" s="14"/>
      <c r="HTH29" s="14"/>
      <c r="HTI29" s="14"/>
      <c r="HTJ29" s="14"/>
      <c r="HTK29" s="14"/>
      <c r="HTL29" s="14"/>
      <c r="HTM29" s="14"/>
      <c r="HTN29" s="14"/>
      <c r="HTO29" s="14"/>
      <c r="HTP29" s="14"/>
      <c r="HTQ29" s="14"/>
      <c r="HTR29" s="14"/>
      <c r="HTS29" s="14"/>
      <c r="HTT29" s="14"/>
      <c r="HTU29" s="14"/>
      <c r="HTV29" s="14"/>
      <c r="HTW29" s="14"/>
      <c r="HTX29" s="14"/>
      <c r="HTY29" s="14"/>
      <c r="HTZ29" s="14"/>
      <c r="HUA29" s="14"/>
      <c r="HUB29" s="14"/>
      <c r="HUC29" s="14"/>
      <c r="HUD29" s="14"/>
      <c r="HUE29" s="14"/>
      <c r="HUF29" s="14"/>
      <c r="HUG29" s="14"/>
      <c r="HUH29" s="14"/>
      <c r="HUI29" s="14"/>
      <c r="HUJ29" s="14"/>
      <c r="HUK29" s="14"/>
      <c r="HUL29" s="14"/>
      <c r="HUM29" s="14"/>
      <c r="HUN29" s="14"/>
      <c r="HUO29" s="14"/>
      <c r="HUP29" s="14"/>
      <c r="HUQ29" s="14"/>
      <c r="HUR29" s="14"/>
      <c r="HUS29" s="14"/>
      <c r="HUT29" s="14"/>
      <c r="HUU29" s="14"/>
      <c r="HUV29" s="14"/>
      <c r="HUW29" s="14"/>
      <c r="HUX29" s="14"/>
      <c r="HUY29" s="14"/>
      <c r="HUZ29" s="14"/>
      <c r="HVA29" s="14"/>
      <c r="HVB29" s="14"/>
      <c r="HVC29" s="14"/>
      <c r="HVD29" s="14"/>
      <c r="HVE29" s="14"/>
      <c r="HVF29" s="14"/>
      <c r="HVG29" s="14"/>
      <c r="HVH29" s="14"/>
      <c r="HVI29" s="14"/>
      <c r="HVJ29" s="14"/>
      <c r="HVK29" s="14"/>
      <c r="HVL29" s="14"/>
      <c r="HVM29" s="14"/>
      <c r="HVN29" s="14"/>
      <c r="HVO29" s="14"/>
      <c r="HVP29" s="14"/>
      <c r="HVQ29" s="14"/>
      <c r="HVR29" s="14"/>
      <c r="HVS29" s="14"/>
      <c r="HVT29" s="14"/>
      <c r="HVU29" s="14"/>
      <c r="HVV29" s="14"/>
      <c r="HVW29" s="14"/>
      <c r="HVX29" s="14"/>
      <c r="HVY29" s="14"/>
      <c r="HVZ29" s="14"/>
      <c r="HWA29" s="14"/>
      <c r="HWB29" s="14"/>
      <c r="HWC29" s="14"/>
      <c r="HWD29" s="14"/>
      <c r="HWE29" s="14"/>
      <c r="HWF29" s="14"/>
      <c r="HWG29" s="14"/>
      <c r="HWH29" s="14"/>
      <c r="HWI29" s="14"/>
      <c r="HWJ29" s="14"/>
      <c r="HWK29" s="14"/>
      <c r="HWL29" s="14"/>
      <c r="HWM29" s="14"/>
      <c r="HWN29" s="14"/>
      <c r="HWO29" s="14"/>
      <c r="HWP29" s="14"/>
      <c r="HWQ29" s="14"/>
      <c r="HWR29" s="14"/>
      <c r="HWS29" s="14"/>
      <c r="HWT29" s="14"/>
      <c r="HWU29" s="14"/>
      <c r="HWV29" s="14"/>
      <c r="HWW29" s="14"/>
      <c r="HWX29" s="14"/>
      <c r="HWY29" s="14"/>
      <c r="HWZ29" s="14"/>
      <c r="HXA29" s="14"/>
      <c r="HXB29" s="14"/>
      <c r="HXC29" s="14"/>
      <c r="HXD29" s="14"/>
      <c r="HXE29" s="14"/>
      <c r="HXF29" s="14"/>
      <c r="HXG29" s="14"/>
      <c r="HXH29" s="14"/>
      <c r="HXI29" s="14"/>
      <c r="HXJ29" s="14"/>
      <c r="HXK29" s="14"/>
      <c r="HXL29" s="14"/>
      <c r="HXM29" s="14"/>
      <c r="HXN29" s="14"/>
      <c r="HXO29" s="14"/>
      <c r="HXP29" s="14"/>
      <c r="HXQ29" s="14"/>
      <c r="HXR29" s="14"/>
      <c r="HXS29" s="14"/>
      <c r="HXT29" s="14"/>
      <c r="HXU29" s="14"/>
      <c r="HXV29" s="14"/>
      <c r="HXW29" s="14"/>
      <c r="HXX29" s="14"/>
      <c r="HXY29" s="14"/>
      <c r="HXZ29" s="14"/>
      <c r="HYA29" s="14"/>
      <c r="HYB29" s="14"/>
      <c r="HYC29" s="14"/>
      <c r="HYD29" s="14"/>
      <c r="HYE29" s="14"/>
      <c r="HYF29" s="14"/>
      <c r="HYG29" s="14"/>
      <c r="HYH29" s="14"/>
      <c r="HYI29" s="14"/>
      <c r="HYJ29" s="14"/>
      <c r="HYK29" s="14"/>
      <c r="HYL29" s="14"/>
      <c r="HYM29" s="14"/>
      <c r="HYN29" s="14"/>
      <c r="HYO29" s="14"/>
      <c r="HYP29" s="14"/>
      <c r="HYQ29" s="14"/>
      <c r="HYR29" s="14"/>
      <c r="HYS29" s="14"/>
      <c r="HYT29" s="14"/>
      <c r="HYU29" s="14"/>
      <c r="HYV29" s="14"/>
      <c r="HYW29" s="14"/>
      <c r="HYX29" s="14"/>
      <c r="HYY29" s="14"/>
      <c r="HYZ29" s="14"/>
      <c r="HZA29" s="14"/>
      <c r="HZB29" s="14"/>
      <c r="HZC29" s="14"/>
      <c r="HZD29" s="14"/>
      <c r="HZE29" s="14"/>
      <c r="HZF29" s="14"/>
      <c r="HZG29" s="14"/>
      <c r="HZH29" s="14"/>
      <c r="HZI29" s="14"/>
      <c r="HZJ29" s="14"/>
      <c r="HZK29" s="14"/>
      <c r="HZL29" s="14"/>
      <c r="HZM29" s="14"/>
      <c r="HZN29" s="14"/>
      <c r="HZO29" s="14"/>
      <c r="HZP29" s="14"/>
      <c r="HZQ29" s="14"/>
      <c r="HZR29" s="14"/>
      <c r="HZS29" s="14"/>
      <c r="HZT29" s="14"/>
      <c r="HZU29" s="14"/>
      <c r="HZV29" s="14"/>
      <c r="HZW29" s="14"/>
      <c r="HZX29" s="14"/>
      <c r="HZY29" s="14"/>
      <c r="HZZ29" s="14"/>
      <c r="IAA29" s="14"/>
      <c r="IAB29" s="14"/>
      <c r="IAC29" s="14"/>
      <c r="IAD29" s="14"/>
      <c r="IAE29" s="14"/>
      <c r="IAF29" s="14"/>
      <c r="IAG29" s="14"/>
      <c r="IAH29" s="14"/>
      <c r="IAI29" s="14"/>
      <c r="IAJ29" s="14"/>
      <c r="IAK29" s="14"/>
      <c r="IAL29" s="14"/>
      <c r="IAM29" s="14"/>
      <c r="IAN29" s="14"/>
      <c r="IAO29" s="14"/>
      <c r="IAP29" s="14"/>
      <c r="IAQ29" s="14"/>
      <c r="IAR29" s="14"/>
      <c r="IAS29" s="14"/>
      <c r="IAT29" s="14"/>
      <c r="IAU29" s="14"/>
      <c r="IAV29" s="14"/>
      <c r="IAW29" s="14"/>
      <c r="IAX29" s="14"/>
      <c r="IAY29" s="14"/>
      <c r="IAZ29" s="14"/>
      <c r="IBA29" s="14"/>
      <c r="IBB29" s="14"/>
      <c r="IBC29" s="14"/>
      <c r="IBD29" s="14"/>
      <c r="IBE29" s="14"/>
      <c r="IBF29" s="14"/>
      <c r="IBG29" s="14"/>
      <c r="IBH29" s="14"/>
      <c r="IBI29" s="14"/>
      <c r="IBJ29" s="14"/>
      <c r="IBK29" s="14"/>
      <c r="IBL29" s="14"/>
      <c r="IBM29" s="14"/>
      <c r="IBN29" s="14"/>
      <c r="IBO29" s="14"/>
      <c r="IBP29" s="14"/>
      <c r="IBQ29" s="14"/>
      <c r="IBR29" s="14"/>
      <c r="IBS29" s="14"/>
      <c r="IBT29" s="14"/>
      <c r="IBU29" s="14"/>
      <c r="IBV29" s="14"/>
      <c r="IBW29" s="14"/>
      <c r="IBX29" s="14"/>
      <c r="IBY29" s="14"/>
      <c r="IBZ29" s="14"/>
      <c r="ICA29" s="14"/>
      <c r="ICB29" s="14"/>
      <c r="ICC29" s="14"/>
      <c r="ICD29" s="14"/>
      <c r="ICE29" s="14"/>
      <c r="ICF29" s="14"/>
      <c r="ICG29" s="14"/>
      <c r="ICH29" s="14"/>
      <c r="ICI29" s="14"/>
      <c r="ICJ29" s="14"/>
      <c r="ICK29" s="14"/>
      <c r="ICL29" s="14"/>
      <c r="ICM29" s="14"/>
      <c r="ICN29" s="14"/>
      <c r="ICO29" s="14"/>
      <c r="ICP29" s="14"/>
      <c r="ICQ29" s="14"/>
      <c r="ICR29" s="14"/>
      <c r="ICS29" s="14"/>
      <c r="ICT29" s="14"/>
      <c r="ICU29" s="14"/>
      <c r="ICV29" s="14"/>
      <c r="ICW29" s="14"/>
      <c r="ICX29" s="14"/>
      <c r="ICY29" s="14"/>
      <c r="ICZ29" s="14"/>
      <c r="IDA29" s="14"/>
      <c r="IDB29" s="14"/>
      <c r="IDC29" s="14"/>
      <c r="IDD29" s="14"/>
      <c r="IDE29" s="14"/>
      <c r="IDF29" s="14"/>
      <c r="IDG29" s="14"/>
      <c r="IDH29" s="14"/>
      <c r="IDI29" s="14"/>
      <c r="IDJ29" s="14"/>
      <c r="IDK29" s="14"/>
      <c r="IDL29" s="14"/>
      <c r="IDM29" s="14"/>
      <c r="IDN29" s="14"/>
      <c r="IDO29" s="14"/>
      <c r="IDP29" s="14"/>
      <c r="IDQ29" s="14"/>
      <c r="IDR29" s="14"/>
      <c r="IDS29" s="14"/>
      <c r="IDT29" s="14"/>
      <c r="IDU29" s="14"/>
      <c r="IDV29" s="14"/>
      <c r="IDW29" s="14"/>
      <c r="IDX29" s="14"/>
      <c r="IDY29" s="14"/>
      <c r="IDZ29" s="14"/>
      <c r="IEA29" s="14"/>
      <c r="IEB29" s="14"/>
      <c r="IEC29" s="14"/>
      <c r="IED29" s="14"/>
      <c r="IEE29" s="14"/>
      <c r="IEF29" s="14"/>
      <c r="IEG29" s="14"/>
      <c r="IEH29" s="14"/>
      <c r="IEI29" s="14"/>
      <c r="IEJ29" s="14"/>
      <c r="IEK29" s="14"/>
      <c r="IEL29" s="14"/>
      <c r="IEM29" s="14"/>
      <c r="IEN29" s="14"/>
      <c r="IEO29" s="14"/>
      <c r="IEP29" s="14"/>
      <c r="IEQ29" s="14"/>
      <c r="IER29" s="14"/>
      <c r="IES29" s="14"/>
      <c r="IET29" s="14"/>
      <c r="IEU29" s="14"/>
      <c r="IEV29" s="14"/>
      <c r="IEW29" s="14"/>
      <c r="IEX29" s="14"/>
      <c r="IEY29" s="14"/>
      <c r="IEZ29" s="14"/>
      <c r="IFA29" s="14"/>
      <c r="IFB29" s="14"/>
      <c r="IFC29" s="14"/>
      <c r="IFD29" s="14"/>
      <c r="IFE29" s="14"/>
      <c r="IFF29" s="14"/>
      <c r="IFG29" s="14"/>
      <c r="IFH29" s="14"/>
      <c r="IFI29" s="14"/>
      <c r="IFJ29" s="14"/>
      <c r="IFK29" s="14"/>
      <c r="IFL29" s="14"/>
      <c r="IFM29" s="14"/>
      <c r="IFN29" s="14"/>
      <c r="IFO29" s="14"/>
      <c r="IFP29" s="14"/>
      <c r="IFQ29" s="14"/>
      <c r="IFR29" s="14"/>
      <c r="IFS29" s="14"/>
      <c r="IFT29" s="14"/>
      <c r="IFU29" s="14"/>
      <c r="IFV29" s="14"/>
      <c r="IFW29" s="14"/>
      <c r="IFX29" s="14"/>
      <c r="IFY29" s="14"/>
      <c r="IFZ29" s="14"/>
      <c r="IGA29" s="14"/>
      <c r="IGB29" s="14"/>
      <c r="IGC29" s="14"/>
      <c r="IGD29" s="14"/>
      <c r="IGE29" s="14"/>
      <c r="IGF29" s="14"/>
      <c r="IGG29" s="14"/>
      <c r="IGH29" s="14"/>
      <c r="IGI29" s="14"/>
      <c r="IGJ29" s="14"/>
      <c r="IGK29" s="14"/>
      <c r="IGL29" s="14"/>
      <c r="IGM29" s="14"/>
      <c r="IGN29" s="14"/>
      <c r="IGO29" s="14"/>
      <c r="IGP29" s="14"/>
      <c r="IGQ29" s="14"/>
      <c r="IGR29" s="14"/>
      <c r="IGS29" s="14"/>
      <c r="IGT29" s="14"/>
      <c r="IGU29" s="14"/>
      <c r="IGV29" s="14"/>
      <c r="IGW29" s="14"/>
      <c r="IGX29" s="14"/>
      <c r="IGY29" s="14"/>
      <c r="IGZ29" s="14"/>
      <c r="IHA29" s="14"/>
      <c r="IHB29" s="14"/>
      <c r="IHC29" s="14"/>
      <c r="IHD29" s="14"/>
      <c r="IHE29" s="14"/>
      <c r="IHF29" s="14"/>
      <c r="IHG29" s="14"/>
      <c r="IHH29" s="14"/>
      <c r="IHI29" s="14"/>
      <c r="IHJ29" s="14"/>
      <c r="IHK29" s="14"/>
      <c r="IHL29" s="14"/>
      <c r="IHM29" s="14"/>
      <c r="IHN29" s="14"/>
      <c r="IHO29" s="14"/>
      <c r="IHP29" s="14"/>
      <c r="IHQ29" s="14"/>
      <c r="IHR29" s="14"/>
      <c r="IHS29" s="14"/>
      <c r="IHT29" s="14"/>
      <c r="IHU29" s="14"/>
      <c r="IHV29" s="14"/>
      <c r="IHW29" s="14"/>
      <c r="IHX29" s="14"/>
      <c r="IHY29" s="14"/>
      <c r="IHZ29" s="14"/>
      <c r="IIA29" s="14"/>
      <c r="IIB29" s="14"/>
      <c r="IIC29" s="14"/>
      <c r="IID29" s="14"/>
      <c r="IIE29" s="14"/>
      <c r="IIF29" s="14"/>
      <c r="IIG29" s="14"/>
      <c r="IIH29" s="14"/>
      <c r="III29" s="14"/>
      <c r="IIJ29" s="14"/>
      <c r="IIK29" s="14"/>
      <c r="IIL29" s="14"/>
      <c r="IIM29" s="14"/>
      <c r="IIN29" s="14"/>
      <c r="IIO29" s="14"/>
      <c r="IIP29" s="14"/>
      <c r="IIQ29" s="14"/>
      <c r="IIR29" s="14"/>
      <c r="IIS29" s="14"/>
      <c r="IIT29" s="14"/>
      <c r="IIU29" s="14"/>
      <c r="IIV29" s="14"/>
      <c r="IIW29" s="14"/>
      <c r="IIX29" s="14"/>
      <c r="IIY29" s="14"/>
      <c r="IIZ29" s="14"/>
      <c r="IJA29" s="14"/>
      <c r="IJB29" s="14"/>
      <c r="IJC29" s="14"/>
      <c r="IJD29" s="14"/>
      <c r="IJE29" s="14"/>
      <c r="IJF29" s="14"/>
      <c r="IJG29" s="14"/>
      <c r="IJH29" s="14"/>
      <c r="IJI29" s="14"/>
      <c r="IJJ29" s="14"/>
      <c r="IJK29" s="14"/>
      <c r="IJL29" s="14"/>
      <c r="IJM29" s="14"/>
      <c r="IJN29" s="14"/>
      <c r="IJO29" s="14"/>
      <c r="IJP29" s="14"/>
      <c r="IJQ29" s="14"/>
      <c r="IJR29" s="14"/>
      <c r="IJS29" s="14"/>
      <c r="IJT29" s="14"/>
      <c r="IJU29" s="14"/>
      <c r="IJV29" s="14"/>
      <c r="IJW29" s="14"/>
      <c r="IJX29" s="14"/>
      <c r="IJY29" s="14"/>
      <c r="IJZ29" s="14"/>
      <c r="IKA29" s="14"/>
      <c r="IKB29" s="14"/>
      <c r="IKC29" s="14"/>
      <c r="IKD29" s="14"/>
      <c r="IKE29" s="14"/>
      <c r="IKF29" s="14"/>
      <c r="IKG29" s="14"/>
      <c r="IKH29" s="14"/>
      <c r="IKI29" s="14"/>
      <c r="IKJ29" s="14"/>
      <c r="IKK29" s="14"/>
      <c r="IKL29" s="14"/>
      <c r="IKM29" s="14"/>
      <c r="IKN29" s="14"/>
      <c r="IKO29" s="14"/>
      <c r="IKP29" s="14"/>
      <c r="IKQ29" s="14"/>
      <c r="IKR29" s="14"/>
      <c r="IKS29" s="14"/>
      <c r="IKT29" s="14"/>
      <c r="IKU29" s="14"/>
      <c r="IKV29" s="14"/>
      <c r="IKW29" s="14"/>
      <c r="IKX29" s="14"/>
      <c r="IKY29" s="14"/>
      <c r="IKZ29" s="14"/>
      <c r="ILA29" s="14"/>
      <c r="ILB29" s="14"/>
      <c r="ILC29" s="14"/>
      <c r="ILD29" s="14"/>
      <c r="ILE29" s="14"/>
      <c r="ILF29" s="14"/>
      <c r="ILG29" s="14"/>
      <c r="ILH29" s="14"/>
      <c r="ILI29" s="14"/>
      <c r="ILJ29" s="14"/>
      <c r="ILK29" s="14"/>
      <c r="ILL29" s="14"/>
      <c r="ILM29" s="14"/>
      <c r="ILN29" s="14"/>
      <c r="ILO29" s="14"/>
      <c r="ILP29" s="14"/>
      <c r="ILQ29" s="14"/>
      <c r="ILR29" s="14"/>
      <c r="ILS29" s="14"/>
      <c r="ILT29" s="14"/>
      <c r="ILU29" s="14"/>
      <c r="ILV29" s="14"/>
      <c r="ILW29" s="14"/>
      <c r="ILX29" s="14"/>
      <c r="ILY29" s="14"/>
      <c r="ILZ29" s="14"/>
      <c r="IMA29" s="14"/>
      <c r="IMB29" s="14"/>
      <c r="IMC29" s="14"/>
      <c r="IMD29" s="14"/>
      <c r="IME29" s="14"/>
      <c r="IMF29" s="14"/>
      <c r="IMG29" s="14"/>
      <c r="IMH29" s="14"/>
      <c r="IMI29" s="14"/>
      <c r="IMJ29" s="14"/>
      <c r="IMK29" s="14"/>
      <c r="IML29" s="14"/>
      <c r="IMM29" s="14"/>
      <c r="IMN29" s="14"/>
      <c r="IMO29" s="14"/>
      <c r="IMP29" s="14"/>
      <c r="IMQ29" s="14"/>
      <c r="IMR29" s="14"/>
      <c r="IMS29" s="14"/>
      <c r="IMT29" s="14"/>
      <c r="IMU29" s="14"/>
      <c r="IMV29" s="14"/>
      <c r="IMW29" s="14"/>
      <c r="IMX29" s="14"/>
      <c r="IMY29" s="14"/>
      <c r="IMZ29" s="14"/>
      <c r="INA29" s="14"/>
      <c r="INB29" s="14"/>
      <c r="INC29" s="14"/>
      <c r="IND29" s="14"/>
      <c r="INE29" s="14"/>
      <c r="INF29" s="14"/>
      <c r="ING29" s="14"/>
      <c r="INH29" s="14"/>
      <c r="INI29" s="14"/>
      <c r="INJ29" s="14"/>
      <c r="INK29" s="14"/>
      <c r="INL29" s="14"/>
      <c r="INM29" s="14"/>
      <c r="INN29" s="14"/>
      <c r="INO29" s="14"/>
      <c r="INP29" s="14"/>
      <c r="INQ29" s="14"/>
      <c r="INR29" s="14"/>
      <c r="INS29" s="14"/>
      <c r="INT29" s="14"/>
      <c r="INU29" s="14"/>
      <c r="INV29" s="14"/>
      <c r="INW29" s="14"/>
      <c r="INX29" s="14"/>
      <c r="INY29" s="14"/>
      <c r="INZ29" s="14"/>
      <c r="IOA29" s="14"/>
      <c r="IOB29" s="14"/>
      <c r="IOC29" s="14"/>
      <c r="IOD29" s="14"/>
      <c r="IOE29" s="14"/>
      <c r="IOF29" s="14"/>
      <c r="IOG29" s="14"/>
      <c r="IOH29" s="14"/>
      <c r="IOI29" s="14"/>
      <c r="IOJ29" s="14"/>
      <c r="IOK29" s="14"/>
      <c r="IOL29" s="14"/>
      <c r="IOM29" s="14"/>
      <c r="ION29" s="14"/>
      <c r="IOO29" s="14"/>
      <c r="IOP29" s="14"/>
      <c r="IOQ29" s="14"/>
      <c r="IOR29" s="14"/>
      <c r="IOS29" s="14"/>
      <c r="IOT29" s="14"/>
      <c r="IOU29" s="14"/>
      <c r="IOV29" s="14"/>
      <c r="IOW29" s="14"/>
      <c r="IOX29" s="14"/>
      <c r="IOY29" s="14"/>
      <c r="IOZ29" s="14"/>
      <c r="IPA29" s="14"/>
      <c r="IPB29" s="14"/>
      <c r="IPC29" s="14"/>
      <c r="IPD29" s="14"/>
      <c r="IPE29" s="14"/>
      <c r="IPF29" s="14"/>
      <c r="IPG29" s="14"/>
      <c r="IPH29" s="14"/>
      <c r="IPI29" s="14"/>
      <c r="IPJ29" s="14"/>
      <c r="IPK29" s="14"/>
      <c r="IPL29" s="14"/>
      <c r="IPM29" s="14"/>
      <c r="IPN29" s="14"/>
      <c r="IPO29" s="14"/>
      <c r="IPP29" s="14"/>
      <c r="IPQ29" s="14"/>
      <c r="IPR29" s="14"/>
      <c r="IPS29" s="14"/>
      <c r="IPT29" s="14"/>
      <c r="IPU29" s="14"/>
      <c r="IPV29" s="14"/>
      <c r="IPW29" s="14"/>
      <c r="IPX29" s="14"/>
      <c r="IPY29" s="14"/>
      <c r="IPZ29" s="14"/>
      <c r="IQA29" s="14"/>
      <c r="IQB29" s="14"/>
      <c r="IQC29" s="14"/>
      <c r="IQD29" s="14"/>
      <c r="IQE29" s="14"/>
      <c r="IQF29" s="14"/>
      <c r="IQG29" s="14"/>
      <c r="IQH29" s="14"/>
      <c r="IQI29" s="14"/>
      <c r="IQJ29" s="14"/>
      <c r="IQK29" s="14"/>
      <c r="IQL29" s="14"/>
      <c r="IQM29" s="14"/>
      <c r="IQN29" s="14"/>
      <c r="IQO29" s="14"/>
      <c r="IQP29" s="14"/>
      <c r="IQQ29" s="14"/>
      <c r="IQR29" s="14"/>
      <c r="IQS29" s="14"/>
      <c r="IQT29" s="14"/>
      <c r="IQU29" s="14"/>
      <c r="IQV29" s="14"/>
      <c r="IQW29" s="14"/>
      <c r="IQX29" s="14"/>
      <c r="IQY29" s="14"/>
      <c r="IQZ29" s="14"/>
      <c r="IRA29" s="14"/>
      <c r="IRB29" s="14"/>
      <c r="IRC29" s="14"/>
      <c r="IRD29" s="14"/>
      <c r="IRE29" s="14"/>
      <c r="IRF29" s="14"/>
      <c r="IRG29" s="14"/>
      <c r="IRH29" s="14"/>
      <c r="IRI29" s="14"/>
      <c r="IRJ29" s="14"/>
      <c r="IRK29" s="14"/>
      <c r="IRL29" s="14"/>
      <c r="IRM29" s="14"/>
      <c r="IRN29" s="14"/>
      <c r="IRO29" s="14"/>
      <c r="IRP29" s="14"/>
      <c r="IRQ29" s="14"/>
      <c r="IRR29" s="14"/>
      <c r="IRS29" s="14"/>
      <c r="IRT29" s="14"/>
      <c r="IRU29" s="14"/>
      <c r="IRV29" s="14"/>
      <c r="IRW29" s="14"/>
      <c r="IRX29" s="14"/>
      <c r="IRY29" s="14"/>
      <c r="IRZ29" s="14"/>
      <c r="ISA29" s="14"/>
      <c r="ISB29" s="14"/>
      <c r="ISC29" s="14"/>
      <c r="ISD29" s="14"/>
      <c r="ISE29" s="14"/>
      <c r="ISF29" s="14"/>
      <c r="ISG29" s="14"/>
      <c r="ISH29" s="14"/>
      <c r="ISI29" s="14"/>
      <c r="ISJ29" s="14"/>
      <c r="ISK29" s="14"/>
      <c r="ISL29" s="14"/>
      <c r="ISM29" s="14"/>
      <c r="ISN29" s="14"/>
      <c r="ISO29" s="14"/>
      <c r="ISP29" s="14"/>
      <c r="ISQ29" s="14"/>
      <c r="ISR29" s="14"/>
      <c r="ISS29" s="14"/>
      <c r="IST29" s="14"/>
      <c r="ISU29" s="14"/>
      <c r="ISV29" s="14"/>
      <c r="ISW29" s="14"/>
      <c r="ISX29" s="14"/>
      <c r="ISY29" s="14"/>
      <c r="ISZ29" s="14"/>
      <c r="ITA29" s="14"/>
      <c r="ITB29" s="14"/>
      <c r="ITC29" s="14"/>
      <c r="ITD29" s="14"/>
      <c r="ITE29" s="14"/>
      <c r="ITF29" s="14"/>
      <c r="ITG29" s="14"/>
      <c r="ITH29" s="14"/>
      <c r="ITI29" s="14"/>
      <c r="ITJ29" s="14"/>
      <c r="ITK29" s="14"/>
      <c r="ITL29" s="14"/>
      <c r="ITM29" s="14"/>
      <c r="ITN29" s="14"/>
      <c r="ITO29" s="14"/>
      <c r="ITP29" s="14"/>
      <c r="ITQ29" s="14"/>
      <c r="ITR29" s="14"/>
      <c r="ITS29" s="14"/>
      <c r="ITT29" s="14"/>
      <c r="ITU29" s="14"/>
      <c r="ITV29" s="14"/>
      <c r="ITW29" s="14"/>
      <c r="ITX29" s="14"/>
      <c r="ITY29" s="14"/>
      <c r="ITZ29" s="14"/>
      <c r="IUA29" s="14"/>
      <c r="IUB29" s="14"/>
      <c r="IUC29" s="14"/>
      <c r="IUD29" s="14"/>
      <c r="IUE29" s="14"/>
      <c r="IUF29" s="14"/>
      <c r="IUG29" s="14"/>
      <c r="IUH29" s="14"/>
      <c r="IUI29" s="14"/>
      <c r="IUJ29" s="14"/>
      <c r="IUK29" s="14"/>
      <c r="IUL29" s="14"/>
      <c r="IUM29" s="14"/>
      <c r="IUN29" s="14"/>
      <c r="IUO29" s="14"/>
      <c r="IUP29" s="14"/>
      <c r="IUQ29" s="14"/>
      <c r="IUR29" s="14"/>
      <c r="IUS29" s="14"/>
      <c r="IUT29" s="14"/>
      <c r="IUU29" s="14"/>
      <c r="IUV29" s="14"/>
      <c r="IUW29" s="14"/>
      <c r="IUX29" s="14"/>
      <c r="IUY29" s="14"/>
      <c r="IUZ29" s="14"/>
      <c r="IVA29" s="14"/>
      <c r="IVB29" s="14"/>
      <c r="IVC29" s="14"/>
      <c r="IVD29" s="14"/>
      <c r="IVE29" s="14"/>
      <c r="IVF29" s="14"/>
      <c r="IVG29" s="14"/>
      <c r="IVH29" s="14"/>
      <c r="IVI29" s="14"/>
      <c r="IVJ29" s="14"/>
      <c r="IVK29" s="14"/>
      <c r="IVL29" s="14"/>
      <c r="IVM29" s="14"/>
      <c r="IVN29" s="14"/>
      <c r="IVO29" s="14"/>
      <c r="IVP29" s="14"/>
      <c r="IVQ29" s="14"/>
      <c r="IVR29" s="14"/>
      <c r="IVS29" s="14"/>
      <c r="IVT29" s="14"/>
      <c r="IVU29" s="14"/>
      <c r="IVV29" s="14"/>
      <c r="IVW29" s="14"/>
      <c r="IVX29" s="14"/>
      <c r="IVY29" s="14"/>
      <c r="IVZ29" s="14"/>
      <c r="IWA29" s="14"/>
      <c r="IWB29" s="14"/>
      <c r="IWC29" s="14"/>
      <c r="IWD29" s="14"/>
      <c r="IWE29" s="14"/>
      <c r="IWF29" s="14"/>
      <c r="IWG29" s="14"/>
      <c r="IWH29" s="14"/>
      <c r="IWI29" s="14"/>
      <c r="IWJ29" s="14"/>
      <c r="IWK29" s="14"/>
      <c r="IWL29" s="14"/>
      <c r="IWM29" s="14"/>
      <c r="IWN29" s="14"/>
      <c r="IWO29" s="14"/>
      <c r="IWP29" s="14"/>
      <c r="IWQ29" s="14"/>
      <c r="IWR29" s="14"/>
      <c r="IWS29" s="14"/>
      <c r="IWT29" s="14"/>
      <c r="IWU29" s="14"/>
      <c r="IWV29" s="14"/>
      <c r="IWW29" s="14"/>
      <c r="IWX29" s="14"/>
      <c r="IWY29" s="14"/>
      <c r="IWZ29" s="14"/>
      <c r="IXA29" s="14"/>
      <c r="IXB29" s="14"/>
      <c r="IXC29" s="14"/>
      <c r="IXD29" s="14"/>
      <c r="IXE29" s="14"/>
      <c r="IXF29" s="14"/>
      <c r="IXG29" s="14"/>
      <c r="IXH29" s="14"/>
      <c r="IXI29" s="14"/>
      <c r="IXJ29" s="14"/>
      <c r="IXK29" s="14"/>
      <c r="IXL29" s="14"/>
      <c r="IXM29" s="14"/>
      <c r="IXN29" s="14"/>
      <c r="IXO29" s="14"/>
      <c r="IXP29" s="14"/>
      <c r="IXQ29" s="14"/>
      <c r="IXR29" s="14"/>
      <c r="IXS29" s="14"/>
      <c r="IXT29" s="14"/>
      <c r="IXU29" s="14"/>
      <c r="IXV29" s="14"/>
      <c r="IXW29" s="14"/>
      <c r="IXX29" s="14"/>
      <c r="IXY29" s="14"/>
      <c r="IXZ29" s="14"/>
      <c r="IYA29" s="14"/>
      <c r="IYB29" s="14"/>
      <c r="IYC29" s="14"/>
      <c r="IYD29" s="14"/>
      <c r="IYE29" s="14"/>
      <c r="IYF29" s="14"/>
      <c r="IYG29" s="14"/>
      <c r="IYH29" s="14"/>
      <c r="IYI29" s="14"/>
      <c r="IYJ29" s="14"/>
      <c r="IYK29" s="14"/>
      <c r="IYL29" s="14"/>
      <c r="IYM29" s="14"/>
      <c r="IYN29" s="14"/>
      <c r="IYO29" s="14"/>
      <c r="IYP29" s="14"/>
      <c r="IYQ29" s="14"/>
      <c r="IYR29" s="14"/>
      <c r="IYS29" s="14"/>
      <c r="IYT29" s="14"/>
      <c r="IYU29" s="14"/>
      <c r="IYV29" s="14"/>
      <c r="IYW29" s="14"/>
      <c r="IYX29" s="14"/>
      <c r="IYY29" s="14"/>
      <c r="IYZ29" s="14"/>
      <c r="IZA29" s="14"/>
      <c r="IZB29" s="14"/>
      <c r="IZC29" s="14"/>
      <c r="IZD29" s="14"/>
      <c r="IZE29" s="14"/>
      <c r="IZF29" s="14"/>
      <c r="IZG29" s="14"/>
      <c r="IZH29" s="14"/>
      <c r="IZI29" s="14"/>
      <c r="IZJ29" s="14"/>
      <c r="IZK29" s="14"/>
      <c r="IZL29" s="14"/>
      <c r="IZM29" s="14"/>
      <c r="IZN29" s="14"/>
      <c r="IZO29" s="14"/>
      <c r="IZP29" s="14"/>
      <c r="IZQ29" s="14"/>
      <c r="IZR29" s="14"/>
      <c r="IZS29" s="14"/>
      <c r="IZT29" s="14"/>
      <c r="IZU29" s="14"/>
      <c r="IZV29" s="14"/>
      <c r="IZW29" s="14"/>
      <c r="IZX29" s="14"/>
      <c r="IZY29" s="14"/>
      <c r="IZZ29" s="14"/>
      <c r="JAA29" s="14"/>
      <c r="JAB29" s="14"/>
      <c r="JAC29" s="14"/>
      <c r="JAD29" s="14"/>
      <c r="JAE29" s="14"/>
      <c r="JAF29" s="14"/>
      <c r="JAG29" s="14"/>
      <c r="JAH29" s="14"/>
      <c r="JAI29" s="14"/>
      <c r="JAJ29" s="14"/>
      <c r="JAK29" s="14"/>
      <c r="JAL29" s="14"/>
      <c r="JAM29" s="14"/>
      <c r="JAN29" s="14"/>
      <c r="JAO29" s="14"/>
      <c r="JAP29" s="14"/>
      <c r="JAQ29" s="14"/>
      <c r="JAR29" s="14"/>
      <c r="JAS29" s="14"/>
      <c r="JAT29" s="14"/>
      <c r="JAU29" s="14"/>
      <c r="JAV29" s="14"/>
      <c r="JAW29" s="14"/>
      <c r="JAX29" s="14"/>
      <c r="JAY29" s="14"/>
      <c r="JAZ29" s="14"/>
      <c r="JBA29" s="14"/>
      <c r="JBB29" s="14"/>
      <c r="JBC29" s="14"/>
      <c r="JBD29" s="14"/>
      <c r="JBE29" s="14"/>
      <c r="JBF29" s="14"/>
      <c r="JBG29" s="14"/>
      <c r="JBH29" s="14"/>
      <c r="JBI29" s="14"/>
      <c r="JBJ29" s="14"/>
      <c r="JBK29" s="14"/>
      <c r="JBL29" s="14"/>
      <c r="JBM29" s="14"/>
      <c r="JBN29" s="14"/>
      <c r="JBO29" s="14"/>
      <c r="JBP29" s="14"/>
      <c r="JBQ29" s="14"/>
      <c r="JBR29" s="14"/>
      <c r="JBS29" s="14"/>
      <c r="JBT29" s="14"/>
      <c r="JBU29" s="14"/>
      <c r="JBV29" s="14"/>
      <c r="JBW29" s="14"/>
      <c r="JBX29" s="14"/>
      <c r="JBY29" s="14"/>
      <c r="JBZ29" s="14"/>
      <c r="JCA29" s="14"/>
      <c r="JCB29" s="14"/>
      <c r="JCC29" s="14"/>
      <c r="JCD29" s="14"/>
      <c r="JCE29" s="14"/>
      <c r="JCF29" s="14"/>
      <c r="JCG29" s="14"/>
      <c r="JCH29" s="14"/>
      <c r="JCI29" s="14"/>
      <c r="JCJ29" s="14"/>
      <c r="JCK29" s="14"/>
      <c r="JCL29" s="14"/>
      <c r="JCM29" s="14"/>
      <c r="JCN29" s="14"/>
      <c r="JCO29" s="14"/>
      <c r="JCP29" s="14"/>
      <c r="JCQ29" s="14"/>
      <c r="JCR29" s="14"/>
      <c r="JCS29" s="14"/>
      <c r="JCT29" s="14"/>
      <c r="JCU29" s="14"/>
      <c r="JCV29" s="14"/>
      <c r="JCW29" s="14"/>
      <c r="JCX29" s="14"/>
      <c r="JCY29" s="14"/>
      <c r="JCZ29" s="14"/>
      <c r="JDA29" s="14"/>
      <c r="JDB29" s="14"/>
      <c r="JDC29" s="14"/>
      <c r="JDD29" s="14"/>
      <c r="JDE29" s="14"/>
      <c r="JDF29" s="14"/>
      <c r="JDG29" s="14"/>
      <c r="JDH29" s="14"/>
      <c r="JDI29" s="14"/>
      <c r="JDJ29" s="14"/>
      <c r="JDK29" s="14"/>
      <c r="JDL29" s="14"/>
      <c r="JDM29" s="14"/>
      <c r="JDN29" s="14"/>
      <c r="JDO29" s="14"/>
      <c r="JDP29" s="14"/>
      <c r="JDQ29" s="14"/>
      <c r="JDR29" s="14"/>
      <c r="JDS29" s="14"/>
      <c r="JDT29" s="14"/>
      <c r="JDU29" s="14"/>
      <c r="JDV29" s="14"/>
      <c r="JDW29" s="14"/>
      <c r="JDX29" s="14"/>
      <c r="JDY29" s="14"/>
      <c r="JDZ29" s="14"/>
      <c r="JEA29" s="14"/>
      <c r="JEB29" s="14"/>
      <c r="JEC29" s="14"/>
      <c r="JED29" s="14"/>
      <c r="JEE29" s="14"/>
      <c r="JEF29" s="14"/>
      <c r="JEG29" s="14"/>
      <c r="JEH29" s="14"/>
      <c r="JEI29" s="14"/>
      <c r="JEJ29" s="14"/>
      <c r="JEK29" s="14"/>
      <c r="JEL29" s="14"/>
      <c r="JEM29" s="14"/>
      <c r="JEN29" s="14"/>
      <c r="JEO29" s="14"/>
      <c r="JEP29" s="14"/>
      <c r="JEQ29" s="14"/>
      <c r="JER29" s="14"/>
      <c r="JES29" s="14"/>
      <c r="JET29" s="14"/>
      <c r="JEU29" s="14"/>
      <c r="JEV29" s="14"/>
      <c r="JEW29" s="14"/>
      <c r="JEX29" s="14"/>
      <c r="JEY29" s="14"/>
      <c r="JEZ29" s="14"/>
      <c r="JFA29" s="14"/>
      <c r="JFB29" s="14"/>
      <c r="JFC29" s="14"/>
      <c r="JFD29" s="14"/>
      <c r="JFE29" s="14"/>
      <c r="JFF29" s="14"/>
      <c r="JFG29" s="14"/>
      <c r="JFH29" s="14"/>
      <c r="JFI29" s="14"/>
      <c r="JFJ29" s="14"/>
      <c r="JFK29" s="14"/>
      <c r="JFL29" s="14"/>
      <c r="JFM29" s="14"/>
      <c r="JFN29" s="14"/>
      <c r="JFO29" s="14"/>
      <c r="JFP29" s="14"/>
      <c r="JFQ29" s="14"/>
      <c r="JFR29" s="14"/>
      <c r="JFS29" s="14"/>
      <c r="JFT29" s="14"/>
      <c r="JFU29" s="14"/>
      <c r="JFV29" s="14"/>
      <c r="JFW29" s="14"/>
      <c r="JFX29" s="14"/>
      <c r="JFY29" s="14"/>
      <c r="JFZ29" s="14"/>
      <c r="JGA29" s="14"/>
      <c r="JGB29" s="14"/>
      <c r="JGC29" s="14"/>
      <c r="JGD29" s="14"/>
      <c r="JGE29" s="14"/>
      <c r="JGF29" s="14"/>
      <c r="JGG29" s="14"/>
      <c r="JGH29" s="14"/>
      <c r="JGI29" s="14"/>
      <c r="JGJ29" s="14"/>
      <c r="JGK29" s="14"/>
      <c r="JGL29" s="14"/>
      <c r="JGM29" s="14"/>
      <c r="JGN29" s="14"/>
      <c r="JGO29" s="14"/>
      <c r="JGP29" s="14"/>
      <c r="JGQ29" s="14"/>
      <c r="JGR29" s="14"/>
      <c r="JGS29" s="14"/>
      <c r="JGT29" s="14"/>
      <c r="JGU29" s="14"/>
      <c r="JGV29" s="14"/>
      <c r="JGW29" s="14"/>
      <c r="JGX29" s="14"/>
      <c r="JGY29" s="14"/>
      <c r="JGZ29" s="14"/>
      <c r="JHA29" s="14"/>
      <c r="JHB29" s="14"/>
      <c r="JHC29" s="14"/>
      <c r="JHD29" s="14"/>
      <c r="JHE29" s="14"/>
      <c r="JHF29" s="14"/>
      <c r="JHG29" s="14"/>
      <c r="JHH29" s="14"/>
      <c r="JHI29" s="14"/>
      <c r="JHJ29" s="14"/>
      <c r="JHK29" s="14"/>
      <c r="JHL29" s="14"/>
      <c r="JHM29" s="14"/>
      <c r="JHN29" s="14"/>
      <c r="JHO29" s="14"/>
      <c r="JHP29" s="14"/>
      <c r="JHQ29" s="14"/>
      <c r="JHR29" s="14"/>
      <c r="JHS29" s="14"/>
      <c r="JHT29" s="14"/>
      <c r="JHU29" s="14"/>
      <c r="JHV29" s="14"/>
      <c r="JHW29" s="14"/>
      <c r="JHX29" s="14"/>
      <c r="JHY29" s="14"/>
      <c r="JHZ29" s="14"/>
      <c r="JIA29" s="14"/>
      <c r="JIB29" s="14"/>
      <c r="JIC29" s="14"/>
      <c r="JID29" s="14"/>
      <c r="JIE29" s="14"/>
      <c r="JIF29" s="14"/>
      <c r="JIG29" s="14"/>
      <c r="JIH29" s="14"/>
      <c r="JII29" s="14"/>
      <c r="JIJ29" s="14"/>
      <c r="JIK29" s="14"/>
      <c r="JIL29" s="14"/>
      <c r="JIM29" s="14"/>
      <c r="JIN29" s="14"/>
      <c r="JIO29" s="14"/>
      <c r="JIP29" s="14"/>
      <c r="JIQ29" s="14"/>
      <c r="JIR29" s="14"/>
      <c r="JIS29" s="14"/>
      <c r="JIT29" s="14"/>
      <c r="JIU29" s="14"/>
      <c r="JIV29" s="14"/>
      <c r="JIW29" s="14"/>
      <c r="JIX29" s="14"/>
      <c r="JIY29" s="14"/>
      <c r="JIZ29" s="14"/>
      <c r="JJA29" s="14"/>
      <c r="JJB29" s="14"/>
      <c r="JJC29" s="14"/>
      <c r="JJD29" s="14"/>
      <c r="JJE29" s="14"/>
      <c r="JJF29" s="14"/>
      <c r="JJG29" s="14"/>
      <c r="JJH29" s="14"/>
      <c r="JJI29" s="14"/>
      <c r="JJJ29" s="14"/>
      <c r="JJK29" s="14"/>
      <c r="JJL29" s="14"/>
      <c r="JJM29" s="14"/>
      <c r="JJN29" s="14"/>
      <c r="JJO29" s="14"/>
      <c r="JJP29" s="14"/>
      <c r="JJQ29" s="14"/>
      <c r="JJR29" s="14"/>
      <c r="JJS29" s="14"/>
      <c r="JJT29" s="14"/>
      <c r="JJU29" s="14"/>
      <c r="JJV29" s="14"/>
      <c r="JJW29" s="14"/>
      <c r="JJX29" s="14"/>
      <c r="JJY29" s="14"/>
      <c r="JJZ29" s="14"/>
      <c r="JKA29" s="14"/>
      <c r="JKB29" s="14"/>
      <c r="JKC29" s="14"/>
      <c r="JKD29" s="14"/>
      <c r="JKE29" s="14"/>
      <c r="JKF29" s="14"/>
      <c r="JKG29" s="14"/>
      <c r="JKH29" s="14"/>
      <c r="JKI29" s="14"/>
      <c r="JKJ29" s="14"/>
      <c r="JKK29" s="14"/>
      <c r="JKL29" s="14"/>
      <c r="JKM29" s="14"/>
      <c r="JKN29" s="14"/>
      <c r="JKO29" s="14"/>
      <c r="JKP29" s="14"/>
      <c r="JKQ29" s="14"/>
      <c r="JKR29" s="14"/>
      <c r="JKS29" s="14"/>
      <c r="JKT29" s="14"/>
      <c r="JKU29" s="14"/>
      <c r="JKV29" s="14"/>
      <c r="JKW29" s="14"/>
      <c r="JKX29" s="14"/>
      <c r="JKY29" s="14"/>
      <c r="JKZ29" s="14"/>
      <c r="JLA29" s="14"/>
      <c r="JLB29" s="14"/>
      <c r="JLC29" s="14"/>
      <c r="JLD29" s="14"/>
      <c r="JLE29" s="14"/>
      <c r="JLF29" s="14"/>
      <c r="JLG29" s="14"/>
      <c r="JLH29" s="14"/>
      <c r="JLI29" s="14"/>
      <c r="JLJ29" s="14"/>
      <c r="JLK29" s="14"/>
      <c r="JLL29" s="14"/>
      <c r="JLM29" s="14"/>
      <c r="JLN29" s="14"/>
      <c r="JLO29" s="14"/>
      <c r="JLP29" s="14"/>
      <c r="JLQ29" s="14"/>
      <c r="JLR29" s="14"/>
      <c r="JLS29" s="14"/>
      <c r="JLT29" s="14"/>
      <c r="JLU29" s="14"/>
      <c r="JLV29" s="14"/>
      <c r="JLW29" s="14"/>
      <c r="JLX29" s="14"/>
      <c r="JLY29" s="14"/>
      <c r="JLZ29" s="14"/>
      <c r="JMA29" s="14"/>
      <c r="JMB29" s="14"/>
      <c r="JMC29" s="14"/>
      <c r="JMD29" s="14"/>
      <c r="JME29" s="14"/>
      <c r="JMF29" s="14"/>
      <c r="JMG29" s="14"/>
      <c r="JMH29" s="14"/>
      <c r="JMI29" s="14"/>
      <c r="JMJ29" s="14"/>
      <c r="JMK29" s="14"/>
      <c r="JML29" s="14"/>
      <c r="JMM29" s="14"/>
      <c r="JMN29" s="14"/>
      <c r="JMO29" s="14"/>
      <c r="JMP29" s="14"/>
      <c r="JMQ29" s="14"/>
      <c r="JMR29" s="14"/>
      <c r="JMS29" s="14"/>
      <c r="JMT29" s="14"/>
      <c r="JMU29" s="14"/>
      <c r="JMV29" s="14"/>
      <c r="JMW29" s="14"/>
      <c r="JMX29" s="14"/>
      <c r="JMY29" s="14"/>
      <c r="JMZ29" s="14"/>
      <c r="JNA29" s="14"/>
      <c r="JNB29" s="14"/>
      <c r="JNC29" s="14"/>
      <c r="JND29" s="14"/>
      <c r="JNE29" s="14"/>
      <c r="JNF29" s="14"/>
      <c r="JNG29" s="14"/>
      <c r="JNH29" s="14"/>
      <c r="JNI29" s="14"/>
      <c r="JNJ29" s="14"/>
      <c r="JNK29" s="14"/>
      <c r="JNL29" s="14"/>
      <c r="JNM29" s="14"/>
      <c r="JNN29" s="14"/>
      <c r="JNO29" s="14"/>
      <c r="JNP29" s="14"/>
      <c r="JNQ29" s="14"/>
      <c r="JNR29" s="14"/>
      <c r="JNS29" s="14"/>
      <c r="JNT29" s="14"/>
      <c r="JNU29" s="14"/>
      <c r="JNV29" s="14"/>
      <c r="JNW29" s="14"/>
      <c r="JNX29" s="14"/>
      <c r="JNY29" s="14"/>
      <c r="JNZ29" s="14"/>
      <c r="JOA29" s="14"/>
      <c r="JOB29" s="14"/>
      <c r="JOC29" s="14"/>
      <c r="JOD29" s="14"/>
      <c r="JOE29" s="14"/>
      <c r="JOF29" s="14"/>
      <c r="JOG29" s="14"/>
      <c r="JOH29" s="14"/>
      <c r="JOI29" s="14"/>
      <c r="JOJ29" s="14"/>
      <c r="JOK29" s="14"/>
      <c r="JOL29" s="14"/>
      <c r="JOM29" s="14"/>
      <c r="JON29" s="14"/>
      <c r="JOO29" s="14"/>
      <c r="JOP29" s="14"/>
      <c r="JOQ29" s="14"/>
      <c r="JOR29" s="14"/>
      <c r="JOS29" s="14"/>
      <c r="JOT29" s="14"/>
      <c r="JOU29" s="14"/>
      <c r="JOV29" s="14"/>
      <c r="JOW29" s="14"/>
      <c r="JOX29" s="14"/>
      <c r="JOY29" s="14"/>
      <c r="JOZ29" s="14"/>
      <c r="JPA29" s="14"/>
      <c r="JPB29" s="14"/>
      <c r="JPC29" s="14"/>
      <c r="JPD29" s="14"/>
      <c r="JPE29" s="14"/>
      <c r="JPF29" s="14"/>
      <c r="JPG29" s="14"/>
      <c r="JPH29" s="14"/>
      <c r="JPI29" s="14"/>
      <c r="JPJ29" s="14"/>
      <c r="JPK29" s="14"/>
      <c r="JPL29" s="14"/>
      <c r="JPM29" s="14"/>
      <c r="JPN29" s="14"/>
      <c r="JPO29" s="14"/>
      <c r="JPP29" s="14"/>
      <c r="JPQ29" s="14"/>
      <c r="JPR29" s="14"/>
      <c r="JPS29" s="14"/>
      <c r="JPT29" s="14"/>
      <c r="JPU29" s="14"/>
      <c r="JPV29" s="14"/>
      <c r="JPW29" s="14"/>
      <c r="JPX29" s="14"/>
      <c r="JPY29" s="14"/>
      <c r="JPZ29" s="14"/>
      <c r="JQA29" s="14"/>
      <c r="JQB29" s="14"/>
      <c r="JQC29" s="14"/>
      <c r="JQD29" s="14"/>
      <c r="JQE29" s="14"/>
      <c r="JQF29" s="14"/>
      <c r="JQG29" s="14"/>
      <c r="JQH29" s="14"/>
      <c r="JQI29" s="14"/>
      <c r="JQJ29" s="14"/>
      <c r="JQK29" s="14"/>
      <c r="JQL29" s="14"/>
      <c r="JQM29" s="14"/>
      <c r="JQN29" s="14"/>
      <c r="JQO29" s="14"/>
      <c r="JQP29" s="14"/>
      <c r="JQQ29" s="14"/>
      <c r="JQR29" s="14"/>
      <c r="JQS29" s="14"/>
      <c r="JQT29" s="14"/>
      <c r="JQU29" s="14"/>
      <c r="JQV29" s="14"/>
      <c r="JQW29" s="14"/>
      <c r="JQX29" s="14"/>
      <c r="JQY29" s="14"/>
      <c r="JQZ29" s="14"/>
      <c r="JRA29" s="14"/>
      <c r="JRB29" s="14"/>
      <c r="JRC29" s="14"/>
      <c r="JRD29" s="14"/>
      <c r="JRE29" s="14"/>
      <c r="JRF29" s="14"/>
      <c r="JRG29" s="14"/>
      <c r="JRH29" s="14"/>
      <c r="JRI29" s="14"/>
      <c r="JRJ29" s="14"/>
      <c r="JRK29" s="14"/>
      <c r="JRL29" s="14"/>
      <c r="JRM29" s="14"/>
      <c r="JRN29" s="14"/>
      <c r="JRO29" s="14"/>
      <c r="JRP29" s="14"/>
      <c r="JRQ29" s="14"/>
      <c r="JRR29" s="14"/>
      <c r="JRS29" s="14"/>
      <c r="JRT29" s="14"/>
      <c r="JRU29" s="14"/>
      <c r="JRV29" s="14"/>
      <c r="JRW29" s="14"/>
      <c r="JRX29" s="14"/>
      <c r="JRY29" s="14"/>
      <c r="JRZ29" s="14"/>
      <c r="JSA29" s="14"/>
      <c r="JSB29" s="14"/>
      <c r="JSC29" s="14"/>
      <c r="JSD29" s="14"/>
      <c r="JSE29" s="14"/>
      <c r="JSF29" s="14"/>
      <c r="JSG29" s="14"/>
      <c r="JSH29" s="14"/>
      <c r="JSI29" s="14"/>
      <c r="JSJ29" s="14"/>
      <c r="JSK29" s="14"/>
      <c r="JSL29" s="14"/>
      <c r="JSM29" s="14"/>
      <c r="JSN29" s="14"/>
      <c r="JSO29" s="14"/>
      <c r="JSP29" s="14"/>
      <c r="JSQ29" s="14"/>
      <c r="JSR29" s="14"/>
      <c r="JSS29" s="14"/>
      <c r="JST29" s="14"/>
      <c r="JSU29" s="14"/>
      <c r="JSV29" s="14"/>
      <c r="JSW29" s="14"/>
      <c r="JSX29" s="14"/>
      <c r="JSY29" s="14"/>
      <c r="JSZ29" s="14"/>
      <c r="JTA29" s="14"/>
      <c r="JTB29" s="14"/>
      <c r="JTC29" s="14"/>
      <c r="JTD29" s="14"/>
      <c r="JTE29" s="14"/>
      <c r="JTF29" s="14"/>
      <c r="JTG29" s="14"/>
      <c r="JTH29" s="14"/>
      <c r="JTI29" s="14"/>
      <c r="JTJ29" s="14"/>
      <c r="JTK29" s="14"/>
      <c r="JTL29" s="14"/>
      <c r="JTM29" s="14"/>
      <c r="JTN29" s="14"/>
      <c r="JTO29" s="14"/>
      <c r="JTP29" s="14"/>
      <c r="JTQ29" s="14"/>
      <c r="JTR29" s="14"/>
      <c r="JTS29" s="14"/>
      <c r="JTT29" s="14"/>
      <c r="JTU29" s="14"/>
      <c r="JTV29" s="14"/>
      <c r="JTW29" s="14"/>
      <c r="JTX29" s="14"/>
      <c r="JTY29" s="14"/>
      <c r="JTZ29" s="14"/>
      <c r="JUA29" s="14"/>
      <c r="JUB29" s="14"/>
      <c r="JUC29" s="14"/>
      <c r="JUD29" s="14"/>
      <c r="JUE29" s="14"/>
      <c r="JUF29" s="14"/>
      <c r="JUG29" s="14"/>
      <c r="JUH29" s="14"/>
      <c r="JUI29" s="14"/>
      <c r="JUJ29" s="14"/>
      <c r="JUK29" s="14"/>
      <c r="JUL29" s="14"/>
      <c r="JUM29" s="14"/>
      <c r="JUN29" s="14"/>
      <c r="JUO29" s="14"/>
      <c r="JUP29" s="14"/>
      <c r="JUQ29" s="14"/>
      <c r="JUR29" s="14"/>
      <c r="JUS29" s="14"/>
      <c r="JUT29" s="14"/>
      <c r="JUU29" s="14"/>
      <c r="JUV29" s="14"/>
      <c r="JUW29" s="14"/>
      <c r="JUX29" s="14"/>
      <c r="JUY29" s="14"/>
      <c r="JUZ29" s="14"/>
      <c r="JVA29" s="14"/>
      <c r="JVB29" s="14"/>
      <c r="JVC29" s="14"/>
      <c r="JVD29" s="14"/>
      <c r="JVE29" s="14"/>
      <c r="JVF29" s="14"/>
      <c r="JVG29" s="14"/>
      <c r="JVH29" s="14"/>
      <c r="JVI29" s="14"/>
      <c r="JVJ29" s="14"/>
      <c r="JVK29" s="14"/>
      <c r="JVL29" s="14"/>
      <c r="JVM29" s="14"/>
      <c r="JVN29" s="14"/>
      <c r="JVO29" s="14"/>
      <c r="JVP29" s="14"/>
      <c r="JVQ29" s="14"/>
      <c r="JVR29" s="14"/>
      <c r="JVS29" s="14"/>
      <c r="JVT29" s="14"/>
      <c r="JVU29" s="14"/>
      <c r="JVV29" s="14"/>
      <c r="JVW29" s="14"/>
      <c r="JVX29" s="14"/>
      <c r="JVY29" s="14"/>
      <c r="JVZ29" s="14"/>
      <c r="JWA29" s="14"/>
      <c r="JWB29" s="14"/>
      <c r="JWC29" s="14"/>
      <c r="JWD29" s="14"/>
      <c r="JWE29" s="14"/>
      <c r="JWF29" s="14"/>
      <c r="JWG29" s="14"/>
      <c r="JWH29" s="14"/>
      <c r="JWI29" s="14"/>
      <c r="JWJ29" s="14"/>
      <c r="JWK29" s="14"/>
      <c r="JWL29" s="14"/>
      <c r="JWM29" s="14"/>
      <c r="JWN29" s="14"/>
      <c r="JWO29" s="14"/>
      <c r="JWP29" s="14"/>
      <c r="JWQ29" s="14"/>
      <c r="JWR29" s="14"/>
      <c r="JWS29" s="14"/>
      <c r="JWT29" s="14"/>
      <c r="JWU29" s="14"/>
      <c r="JWV29" s="14"/>
      <c r="JWW29" s="14"/>
      <c r="JWX29" s="14"/>
      <c r="JWY29" s="14"/>
      <c r="JWZ29" s="14"/>
      <c r="JXA29" s="14"/>
      <c r="JXB29" s="14"/>
      <c r="JXC29" s="14"/>
      <c r="JXD29" s="14"/>
      <c r="JXE29" s="14"/>
      <c r="JXF29" s="14"/>
      <c r="JXG29" s="14"/>
      <c r="JXH29" s="14"/>
      <c r="JXI29" s="14"/>
      <c r="JXJ29" s="14"/>
      <c r="JXK29" s="14"/>
      <c r="JXL29" s="14"/>
      <c r="JXM29" s="14"/>
      <c r="JXN29" s="14"/>
      <c r="JXO29" s="14"/>
      <c r="JXP29" s="14"/>
      <c r="JXQ29" s="14"/>
      <c r="JXR29" s="14"/>
      <c r="JXS29" s="14"/>
      <c r="JXT29" s="14"/>
      <c r="JXU29" s="14"/>
      <c r="JXV29" s="14"/>
      <c r="JXW29" s="14"/>
      <c r="JXX29" s="14"/>
      <c r="JXY29" s="14"/>
      <c r="JXZ29" s="14"/>
      <c r="JYA29" s="14"/>
      <c r="JYB29" s="14"/>
      <c r="JYC29" s="14"/>
      <c r="JYD29" s="14"/>
      <c r="JYE29" s="14"/>
      <c r="JYF29" s="14"/>
      <c r="JYG29" s="14"/>
      <c r="JYH29" s="14"/>
      <c r="JYI29" s="14"/>
      <c r="JYJ29" s="14"/>
      <c r="JYK29" s="14"/>
      <c r="JYL29" s="14"/>
      <c r="JYM29" s="14"/>
      <c r="JYN29" s="14"/>
      <c r="JYO29" s="14"/>
      <c r="JYP29" s="14"/>
      <c r="JYQ29" s="14"/>
      <c r="JYR29" s="14"/>
      <c r="JYS29" s="14"/>
      <c r="JYT29" s="14"/>
      <c r="JYU29" s="14"/>
      <c r="JYV29" s="14"/>
      <c r="JYW29" s="14"/>
      <c r="JYX29" s="14"/>
      <c r="JYY29" s="14"/>
      <c r="JYZ29" s="14"/>
      <c r="JZA29" s="14"/>
      <c r="JZB29" s="14"/>
      <c r="JZC29" s="14"/>
      <c r="JZD29" s="14"/>
      <c r="JZE29" s="14"/>
      <c r="JZF29" s="14"/>
      <c r="JZG29" s="14"/>
      <c r="JZH29" s="14"/>
      <c r="JZI29" s="14"/>
      <c r="JZJ29" s="14"/>
      <c r="JZK29" s="14"/>
      <c r="JZL29" s="14"/>
      <c r="JZM29" s="14"/>
      <c r="JZN29" s="14"/>
      <c r="JZO29" s="14"/>
      <c r="JZP29" s="14"/>
      <c r="JZQ29" s="14"/>
      <c r="JZR29" s="14"/>
      <c r="JZS29" s="14"/>
      <c r="JZT29" s="14"/>
      <c r="JZU29" s="14"/>
      <c r="JZV29" s="14"/>
      <c r="JZW29" s="14"/>
      <c r="JZX29" s="14"/>
      <c r="JZY29" s="14"/>
      <c r="JZZ29" s="14"/>
      <c r="KAA29" s="14"/>
      <c r="KAB29" s="14"/>
      <c r="KAC29" s="14"/>
      <c r="KAD29" s="14"/>
      <c r="KAE29" s="14"/>
      <c r="KAF29" s="14"/>
      <c r="KAG29" s="14"/>
      <c r="KAH29" s="14"/>
      <c r="KAI29" s="14"/>
      <c r="KAJ29" s="14"/>
      <c r="KAK29" s="14"/>
      <c r="KAL29" s="14"/>
      <c r="KAM29" s="14"/>
      <c r="KAN29" s="14"/>
      <c r="KAO29" s="14"/>
      <c r="KAP29" s="14"/>
      <c r="KAQ29" s="14"/>
      <c r="KAR29" s="14"/>
      <c r="KAS29" s="14"/>
      <c r="KAT29" s="14"/>
      <c r="KAU29" s="14"/>
      <c r="KAV29" s="14"/>
      <c r="KAW29" s="14"/>
      <c r="KAX29" s="14"/>
      <c r="KAY29" s="14"/>
      <c r="KAZ29" s="14"/>
      <c r="KBA29" s="14"/>
      <c r="KBB29" s="14"/>
      <c r="KBC29" s="14"/>
      <c r="KBD29" s="14"/>
      <c r="KBE29" s="14"/>
      <c r="KBF29" s="14"/>
      <c r="KBG29" s="14"/>
      <c r="KBH29" s="14"/>
      <c r="KBI29" s="14"/>
      <c r="KBJ29" s="14"/>
      <c r="KBK29" s="14"/>
      <c r="KBL29" s="14"/>
      <c r="KBM29" s="14"/>
      <c r="KBN29" s="14"/>
      <c r="KBO29" s="14"/>
      <c r="KBP29" s="14"/>
      <c r="KBQ29" s="14"/>
      <c r="KBR29" s="14"/>
      <c r="KBS29" s="14"/>
      <c r="KBT29" s="14"/>
      <c r="KBU29" s="14"/>
      <c r="KBV29" s="14"/>
      <c r="KBW29" s="14"/>
      <c r="KBX29" s="14"/>
      <c r="KBY29" s="14"/>
      <c r="KBZ29" s="14"/>
      <c r="KCA29" s="14"/>
      <c r="KCB29" s="14"/>
      <c r="KCC29" s="14"/>
      <c r="KCD29" s="14"/>
      <c r="KCE29" s="14"/>
      <c r="KCF29" s="14"/>
      <c r="KCG29" s="14"/>
      <c r="KCH29" s="14"/>
      <c r="KCI29" s="14"/>
      <c r="KCJ29" s="14"/>
      <c r="KCK29" s="14"/>
      <c r="KCL29" s="14"/>
      <c r="KCM29" s="14"/>
      <c r="KCN29" s="14"/>
      <c r="KCO29" s="14"/>
      <c r="KCP29" s="14"/>
      <c r="KCQ29" s="14"/>
      <c r="KCR29" s="14"/>
      <c r="KCS29" s="14"/>
      <c r="KCT29" s="14"/>
      <c r="KCU29" s="14"/>
      <c r="KCV29" s="14"/>
      <c r="KCW29" s="14"/>
      <c r="KCX29" s="14"/>
      <c r="KCY29" s="14"/>
      <c r="KCZ29" s="14"/>
      <c r="KDA29" s="14"/>
      <c r="KDB29" s="14"/>
      <c r="KDC29" s="14"/>
      <c r="KDD29" s="14"/>
      <c r="KDE29" s="14"/>
      <c r="KDF29" s="14"/>
      <c r="KDG29" s="14"/>
      <c r="KDH29" s="14"/>
      <c r="KDI29" s="14"/>
      <c r="KDJ29" s="14"/>
      <c r="KDK29" s="14"/>
      <c r="KDL29" s="14"/>
      <c r="KDM29" s="14"/>
      <c r="KDN29" s="14"/>
      <c r="KDO29" s="14"/>
      <c r="KDP29" s="14"/>
      <c r="KDQ29" s="14"/>
      <c r="KDR29" s="14"/>
      <c r="KDS29" s="14"/>
      <c r="KDT29" s="14"/>
      <c r="KDU29" s="14"/>
      <c r="KDV29" s="14"/>
      <c r="KDW29" s="14"/>
      <c r="KDX29" s="14"/>
      <c r="KDY29" s="14"/>
      <c r="KDZ29" s="14"/>
      <c r="KEA29" s="14"/>
      <c r="KEB29" s="14"/>
      <c r="KEC29" s="14"/>
      <c r="KED29" s="14"/>
      <c r="KEE29" s="14"/>
      <c r="KEF29" s="14"/>
      <c r="KEG29" s="14"/>
      <c r="KEH29" s="14"/>
      <c r="KEI29" s="14"/>
      <c r="KEJ29" s="14"/>
      <c r="KEK29" s="14"/>
      <c r="KEL29" s="14"/>
      <c r="KEM29" s="14"/>
      <c r="KEN29" s="14"/>
      <c r="KEO29" s="14"/>
      <c r="KEP29" s="14"/>
      <c r="KEQ29" s="14"/>
      <c r="KER29" s="14"/>
      <c r="KES29" s="14"/>
      <c r="KET29" s="14"/>
      <c r="KEU29" s="14"/>
      <c r="KEV29" s="14"/>
      <c r="KEW29" s="14"/>
      <c r="KEX29" s="14"/>
      <c r="KEY29" s="14"/>
      <c r="KEZ29" s="14"/>
      <c r="KFA29" s="14"/>
      <c r="KFB29" s="14"/>
      <c r="KFC29" s="14"/>
      <c r="KFD29" s="14"/>
      <c r="KFE29" s="14"/>
      <c r="KFF29" s="14"/>
      <c r="KFG29" s="14"/>
      <c r="KFH29" s="14"/>
      <c r="KFI29" s="14"/>
      <c r="KFJ29" s="14"/>
      <c r="KFK29" s="14"/>
      <c r="KFL29" s="14"/>
      <c r="KFM29" s="14"/>
      <c r="KFN29" s="14"/>
      <c r="KFO29" s="14"/>
      <c r="KFP29" s="14"/>
      <c r="KFQ29" s="14"/>
      <c r="KFR29" s="14"/>
      <c r="KFS29" s="14"/>
      <c r="KFT29" s="14"/>
      <c r="KFU29" s="14"/>
      <c r="KFV29" s="14"/>
      <c r="KFW29" s="14"/>
      <c r="KFX29" s="14"/>
      <c r="KFY29" s="14"/>
      <c r="KFZ29" s="14"/>
      <c r="KGA29" s="14"/>
      <c r="KGB29" s="14"/>
      <c r="KGC29" s="14"/>
      <c r="KGD29" s="14"/>
      <c r="KGE29" s="14"/>
      <c r="KGF29" s="14"/>
      <c r="KGG29" s="14"/>
      <c r="KGH29" s="14"/>
      <c r="KGI29" s="14"/>
      <c r="KGJ29" s="14"/>
      <c r="KGK29" s="14"/>
      <c r="KGL29" s="14"/>
      <c r="KGM29" s="14"/>
      <c r="KGN29" s="14"/>
      <c r="KGO29" s="14"/>
      <c r="KGP29" s="14"/>
      <c r="KGQ29" s="14"/>
      <c r="KGR29" s="14"/>
      <c r="KGS29" s="14"/>
      <c r="KGT29" s="14"/>
      <c r="KGU29" s="14"/>
      <c r="KGV29" s="14"/>
      <c r="KGW29" s="14"/>
      <c r="KGX29" s="14"/>
      <c r="KGY29" s="14"/>
      <c r="KGZ29" s="14"/>
      <c r="KHA29" s="14"/>
      <c r="KHB29" s="14"/>
      <c r="KHC29" s="14"/>
      <c r="KHD29" s="14"/>
      <c r="KHE29" s="14"/>
      <c r="KHF29" s="14"/>
      <c r="KHG29" s="14"/>
      <c r="KHH29" s="14"/>
      <c r="KHI29" s="14"/>
      <c r="KHJ29" s="14"/>
      <c r="KHK29" s="14"/>
      <c r="KHL29" s="14"/>
      <c r="KHM29" s="14"/>
      <c r="KHN29" s="14"/>
      <c r="KHO29" s="14"/>
      <c r="KHP29" s="14"/>
      <c r="KHQ29" s="14"/>
      <c r="KHR29" s="14"/>
      <c r="KHS29" s="14"/>
      <c r="KHT29" s="14"/>
      <c r="KHU29" s="14"/>
      <c r="KHV29" s="14"/>
      <c r="KHW29" s="14"/>
      <c r="KHX29" s="14"/>
      <c r="KHY29" s="14"/>
      <c r="KHZ29" s="14"/>
      <c r="KIA29" s="14"/>
      <c r="KIB29" s="14"/>
      <c r="KIC29" s="14"/>
      <c r="KID29" s="14"/>
      <c r="KIE29" s="14"/>
      <c r="KIF29" s="14"/>
      <c r="KIG29" s="14"/>
      <c r="KIH29" s="14"/>
      <c r="KII29" s="14"/>
      <c r="KIJ29" s="14"/>
      <c r="KIK29" s="14"/>
      <c r="KIL29" s="14"/>
      <c r="KIM29" s="14"/>
      <c r="KIN29" s="14"/>
      <c r="KIO29" s="14"/>
      <c r="KIP29" s="14"/>
      <c r="KIQ29" s="14"/>
      <c r="KIR29" s="14"/>
      <c r="KIS29" s="14"/>
      <c r="KIT29" s="14"/>
      <c r="KIU29" s="14"/>
      <c r="KIV29" s="14"/>
      <c r="KIW29" s="14"/>
      <c r="KIX29" s="14"/>
      <c r="KIY29" s="14"/>
      <c r="KIZ29" s="14"/>
      <c r="KJA29" s="14"/>
      <c r="KJB29" s="14"/>
      <c r="KJC29" s="14"/>
      <c r="KJD29" s="14"/>
      <c r="KJE29" s="14"/>
      <c r="KJF29" s="14"/>
      <c r="KJG29" s="14"/>
      <c r="KJH29" s="14"/>
      <c r="KJI29" s="14"/>
      <c r="KJJ29" s="14"/>
      <c r="KJK29" s="14"/>
      <c r="KJL29" s="14"/>
      <c r="KJM29" s="14"/>
      <c r="KJN29" s="14"/>
      <c r="KJO29" s="14"/>
      <c r="KJP29" s="14"/>
      <c r="KJQ29" s="14"/>
      <c r="KJR29" s="14"/>
      <c r="KJS29" s="14"/>
      <c r="KJT29" s="14"/>
      <c r="KJU29" s="14"/>
      <c r="KJV29" s="14"/>
      <c r="KJW29" s="14"/>
      <c r="KJX29" s="14"/>
      <c r="KJY29" s="14"/>
      <c r="KJZ29" s="14"/>
      <c r="KKA29" s="14"/>
      <c r="KKB29" s="14"/>
      <c r="KKC29" s="14"/>
      <c r="KKD29" s="14"/>
      <c r="KKE29" s="14"/>
      <c r="KKF29" s="14"/>
      <c r="KKG29" s="14"/>
      <c r="KKH29" s="14"/>
      <c r="KKI29" s="14"/>
      <c r="KKJ29" s="14"/>
      <c r="KKK29" s="14"/>
      <c r="KKL29" s="14"/>
      <c r="KKM29" s="14"/>
      <c r="KKN29" s="14"/>
      <c r="KKO29" s="14"/>
      <c r="KKP29" s="14"/>
      <c r="KKQ29" s="14"/>
      <c r="KKR29" s="14"/>
      <c r="KKS29" s="14"/>
      <c r="KKT29" s="14"/>
      <c r="KKU29" s="14"/>
      <c r="KKV29" s="14"/>
      <c r="KKW29" s="14"/>
      <c r="KKX29" s="14"/>
      <c r="KKY29" s="14"/>
      <c r="KKZ29" s="14"/>
      <c r="KLA29" s="14"/>
      <c r="KLB29" s="14"/>
      <c r="KLC29" s="14"/>
      <c r="KLD29" s="14"/>
      <c r="KLE29" s="14"/>
      <c r="KLF29" s="14"/>
      <c r="KLG29" s="14"/>
      <c r="KLH29" s="14"/>
      <c r="KLI29" s="14"/>
      <c r="KLJ29" s="14"/>
      <c r="KLK29" s="14"/>
      <c r="KLL29" s="14"/>
      <c r="KLM29" s="14"/>
      <c r="KLN29" s="14"/>
      <c r="KLO29" s="14"/>
      <c r="KLP29" s="14"/>
      <c r="KLQ29" s="14"/>
      <c r="KLR29" s="14"/>
      <c r="KLS29" s="14"/>
      <c r="KLT29" s="14"/>
      <c r="KLU29" s="14"/>
      <c r="KLV29" s="14"/>
      <c r="KLW29" s="14"/>
      <c r="KLX29" s="14"/>
      <c r="KLY29" s="14"/>
      <c r="KLZ29" s="14"/>
      <c r="KMA29" s="14"/>
      <c r="KMB29" s="14"/>
      <c r="KMC29" s="14"/>
      <c r="KMD29" s="14"/>
      <c r="KME29" s="14"/>
      <c r="KMF29" s="14"/>
      <c r="KMG29" s="14"/>
      <c r="KMH29" s="14"/>
      <c r="KMI29" s="14"/>
      <c r="KMJ29" s="14"/>
      <c r="KMK29" s="14"/>
      <c r="KML29" s="14"/>
      <c r="KMM29" s="14"/>
      <c r="KMN29" s="14"/>
      <c r="KMO29" s="14"/>
      <c r="KMP29" s="14"/>
      <c r="KMQ29" s="14"/>
      <c r="KMR29" s="14"/>
      <c r="KMS29" s="14"/>
      <c r="KMT29" s="14"/>
      <c r="KMU29" s="14"/>
      <c r="KMV29" s="14"/>
      <c r="KMW29" s="14"/>
      <c r="KMX29" s="14"/>
      <c r="KMY29" s="14"/>
      <c r="KMZ29" s="14"/>
      <c r="KNA29" s="14"/>
      <c r="KNB29" s="14"/>
      <c r="KNC29" s="14"/>
      <c r="KND29" s="14"/>
      <c r="KNE29" s="14"/>
      <c r="KNF29" s="14"/>
      <c r="KNG29" s="14"/>
      <c r="KNH29" s="14"/>
      <c r="KNI29" s="14"/>
      <c r="KNJ29" s="14"/>
      <c r="KNK29" s="14"/>
      <c r="KNL29" s="14"/>
      <c r="KNM29" s="14"/>
      <c r="KNN29" s="14"/>
      <c r="KNO29" s="14"/>
      <c r="KNP29" s="14"/>
      <c r="KNQ29" s="14"/>
      <c r="KNR29" s="14"/>
      <c r="KNS29" s="14"/>
      <c r="KNT29" s="14"/>
      <c r="KNU29" s="14"/>
      <c r="KNV29" s="14"/>
      <c r="KNW29" s="14"/>
      <c r="KNX29" s="14"/>
      <c r="KNY29" s="14"/>
      <c r="KNZ29" s="14"/>
      <c r="KOA29" s="14"/>
      <c r="KOB29" s="14"/>
      <c r="KOC29" s="14"/>
      <c r="KOD29" s="14"/>
      <c r="KOE29" s="14"/>
      <c r="KOF29" s="14"/>
      <c r="KOG29" s="14"/>
      <c r="KOH29" s="14"/>
      <c r="KOI29" s="14"/>
      <c r="KOJ29" s="14"/>
      <c r="KOK29" s="14"/>
      <c r="KOL29" s="14"/>
      <c r="KOM29" s="14"/>
      <c r="KON29" s="14"/>
      <c r="KOO29" s="14"/>
      <c r="KOP29" s="14"/>
      <c r="KOQ29" s="14"/>
      <c r="KOR29" s="14"/>
      <c r="KOS29" s="14"/>
      <c r="KOT29" s="14"/>
      <c r="KOU29" s="14"/>
      <c r="KOV29" s="14"/>
      <c r="KOW29" s="14"/>
      <c r="KOX29" s="14"/>
      <c r="KOY29" s="14"/>
      <c r="KOZ29" s="14"/>
      <c r="KPA29" s="14"/>
      <c r="KPB29" s="14"/>
      <c r="KPC29" s="14"/>
      <c r="KPD29" s="14"/>
      <c r="KPE29" s="14"/>
      <c r="KPF29" s="14"/>
      <c r="KPG29" s="14"/>
      <c r="KPH29" s="14"/>
      <c r="KPI29" s="14"/>
      <c r="KPJ29" s="14"/>
      <c r="KPK29" s="14"/>
      <c r="KPL29" s="14"/>
      <c r="KPM29" s="14"/>
      <c r="KPN29" s="14"/>
      <c r="KPO29" s="14"/>
      <c r="KPP29" s="14"/>
      <c r="KPQ29" s="14"/>
      <c r="KPR29" s="14"/>
      <c r="KPS29" s="14"/>
      <c r="KPT29" s="14"/>
      <c r="KPU29" s="14"/>
      <c r="KPV29" s="14"/>
      <c r="KPW29" s="14"/>
      <c r="KPX29" s="14"/>
      <c r="KPY29" s="14"/>
      <c r="KPZ29" s="14"/>
      <c r="KQA29" s="14"/>
      <c r="KQB29" s="14"/>
      <c r="KQC29" s="14"/>
      <c r="KQD29" s="14"/>
      <c r="KQE29" s="14"/>
      <c r="KQF29" s="14"/>
      <c r="KQG29" s="14"/>
      <c r="KQH29" s="14"/>
      <c r="KQI29" s="14"/>
      <c r="KQJ29" s="14"/>
      <c r="KQK29" s="14"/>
      <c r="KQL29" s="14"/>
      <c r="KQM29" s="14"/>
      <c r="KQN29" s="14"/>
      <c r="KQO29" s="14"/>
      <c r="KQP29" s="14"/>
      <c r="KQQ29" s="14"/>
      <c r="KQR29" s="14"/>
      <c r="KQS29" s="14"/>
      <c r="KQT29" s="14"/>
      <c r="KQU29" s="14"/>
      <c r="KQV29" s="14"/>
      <c r="KQW29" s="14"/>
      <c r="KQX29" s="14"/>
      <c r="KQY29" s="14"/>
      <c r="KQZ29" s="14"/>
      <c r="KRA29" s="14"/>
      <c r="KRB29" s="14"/>
      <c r="KRC29" s="14"/>
      <c r="KRD29" s="14"/>
      <c r="KRE29" s="14"/>
      <c r="KRF29" s="14"/>
      <c r="KRG29" s="14"/>
      <c r="KRH29" s="14"/>
      <c r="KRI29" s="14"/>
      <c r="KRJ29" s="14"/>
      <c r="KRK29" s="14"/>
      <c r="KRL29" s="14"/>
      <c r="KRM29" s="14"/>
      <c r="KRN29" s="14"/>
      <c r="KRO29" s="14"/>
      <c r="KRP29" s="14"/>
      <c r="KRQ29" s="14"/>
      <c r="KRR29" s="14"/>
      <c r="KRS29" s="14"/>
      <c r="KRT29" s="14"/>
      <c r="KRU29" s="14"/>
      <c r="KRV29" s="14"/>
      <c r="KRW29" s="14"/>
      <c r="KRX29" s="14"/>
      <c r="KRY29" s="14"/>
      <c r="KRZ29" s="14"/>
      <c r="KSA29" s="14"/>
      <c r="KSB29" s="14"/>
      <c r="KSC29" s="14"/>
      <c r="KSD29" s="14"/>
      <c r="KSE29" s="14"/>
      <c r="KSF29" s="14"/>
      <c r="KSG29" s="14"/>
      <c r="KSH29" s="14"/>
      <c r="KSI29" s="14"/>
      <c r="KSJ29" s="14"/>
      <c r="KSK29" s="14"/>
      <c r="KSL29" s="14"/>
      <c r="KSM29" s="14"/>
      <c r="KSN29" s="14"/>
      <c r="KSO29" s="14"/>
      <c r="KSP29" s="14"/>
      <c r="KSQ29" s="14"/>
      <c r="KSR29" s="14"/>
      <c r="KSS29" s="14"/>
      <c r="KST29" s="14"/>
      <c r="KSU29" s="14"/>
      <c r="KSV29" s="14"/>
      <c r="KSW29" s="14"/>
      <c r="KSX29" s="14"/>
      <c r="KSY29" s="14"/>
      <c r="KSZ29" s="14"/>
      <c r="KTA29" s="14"/>
      <c r="KTB29" s="14"/>
      <c r="KTC29" s="14"/>
      <c r="KTD29" s="14"/>
      <c r="KTE29" s="14"/>
      <c r="KTF29" s="14"/>
      <c r="KTG29" s="14"/>
      <c r="KTH29" s="14"/>
      <c r="KTI29" s="14"/>
      <c r="KTJ29" s="14"/>
      <c r="KTK29" s="14"/>
      <c r="KTL29" s="14"/>
      <c r="KTM29" s="14"/>
      <c r="KTN29" s="14"/>
      <c r="KTO29" s="14"/>
      <c r="KTP29" s="14"/>
      <c r="KTQ29" s="14"/>
      <c r="KTR29" s="14"/>
      <c r="KTS29" s="14"/>
      <c r="KTT29" s="14"/>
      <c r="KTU29" s="14"/>
      <c r="KTV29" s="14"/>
      <c r="KTW29" s="14"/>
      <c r="KTX29" s="14"/>
      <c r="KTY29" s="14"/>
      <c r="KTZ29" s="14"/>
      <c r="KUA29" s="14"/>
      <c r="KUB29" s="14"/>
      <c r="KUC29" s="14"/>
      <c r="KUD29" s="14"/>
      <c r="KUE29" s="14"/>
      <c r="KUF29" s="14"/>
      <c r="KUG29" s="14"/>
      <c r="KUH29" s="14"/>
      <c r="KUI29" s="14"/>
      <c r="KUJ29" s="14"/>
      <c r="KUK29" s="14"/>
      <c r="KUL29" s="14"/>
      <c r="KUM29" s="14"/>
      <c r="KUN29" s="14"/>
      <c r="KUO29" s="14"/>
      <c r="KUP29" s="14"/>
      <c r="KUQ29" s="14"/>
      <c r="KUR29" s="14"/>
      <c r="KUS29" s="14"/>
      <c r="KUT29" s="14"/>
      <c r="KUU29" s="14"/>
      <c r="KUV29" s="14"/>
      <c r="KUW29" s="14"/>
      <c r="KUX29" s="14"/>
      <c r="KUY29" s="14"/>
      <c r="KUZ29" s="14"/>
      <c r="KVA29" s="14"/>
      <c r="KVB29" s="14"/>
      <c r="KVC29" s="14"/>
      <c r="KVD29" s="14"/>
      <c r="KVE29" s="14"/>
      <c r="KVF29" s="14"/>
      <c r="KVG29" s="14"/>
      <c r="KVH29" s="14"/>
      <c r="KVI29" s="14"/>
      <c r="KVJ29" s="14"/>
      <c r="KVK29" s="14"/>
      <c r="KVL29" s="14"/>
      <c r="KVM29" s="14"/>
      <c r="KVN29" s="14"/>
      <c r="KVO29" s="14"/>
      <c r="KVP29" s="14"/>
      <c r="KVQ29" s="14"/>
      <c r="KVR29" s="14"/>
      <c r="KVS29" s="14"/>
      <c r="KVT29" s="14"/>
      <c r="KVU29" s="14"/>
      <c r="KVV29" s="14"/>
      <c r="KVW29" s="14"/>
      <c r="KVX29" s="14"/>
      <c r="KVY29" s="14"/>
      <c r="KVZ29" s="14"/>
      <c r="KWA29" s="14"/>
      <c r="KWB29" s="14"/>
      <c r="KWC29" s="14"/>
      <c r="KWD29" s="14"/>
      <c r="KWE29" s="14"/>
      <c r="KWF29" s="14"/>
      <c r="KWG29" s="14"/>
      <c r="KWH29" s="14"/>
      <c r="KWI29" s="14"/>
      <c r="KWJ29" s="14"/>
      <c r="KWK29" s="14"/>
      <c r="KWL29" s="14"/>
      <c r="KWM29" s="14"/>
      <c r="KWN29" s="14"/>
      <c r="KWO29" s="14"/>
      <c r="KWP29" s="14"/>
      <c r="KWQ29" s="14"/>
      <c r="KWR29" s="14"/>
      <c r="KWS29" s="14"/>
      <c r="KWT29" s="14"/>
      <c r="KWU29" s="14"/>
      <c r="KWV29" s="14"/>
      <c r="KWW29" s="14"/>
      <c r="KWX29" s="14"/>
      <c r="KWY29" s="14"/>
      <c r="KWZ29" s="14"/>
      <c r="KXA29" s="14"/>
      <c r="KXB29" s="14"/>
      <c r="KXC29" s="14"/>
      <c r="KXD29" s="14"/>
      <c r="KXE29" s="14"/>
      <c r="KXF29" s="14"/>
      <c r="KXG29" s="14"/>
      <c r="KXH29" s="14"/>
      <c r="KXI29" s="14"/>
      <c r="KXJ29" s="14"/>
      <c r="KXK29" s="14"/>
      <c r="KXL29" s="14"/>
      <c r="KXM29" s="14"/>
      <c r="KXN29" s="14"/>
      <c r="KXO29" s="14"/>
      <c r="KXP29" s="14"/>
      <c r="KXQ29" s="14"/>
      <c r="KXR29" s="14"/>
      <c r="KXS29" s="14"/>
      <c r="KXT29" s="14"/>
      <c r="KXU29" s="14"/>
      <c r="KXV29" s="14"/>
      <c r="KXW29" s="14"/>
      <c r="KXX29" s="14"/>
      <c r="KXY29" s="14"/>
      <c r="KXZ29" s="14"/>
      <c r="KYA29" s="14"/>
      <c r="KYB29" s="14"/>
      <c r="KYC29" s="14"/>
      <c r="KYD29" s="14"/>
      <c r="KYE29" s="14"/>
      <c r="KYF29" s="14"/>
      <c r="KYG29" s="14"/>
      <c r="KYH29" s="14"/>
      <c r="KYI29" s="14"/>
      <c r="KYJ29" s="14"/>
      <c r="KYK29" s="14"/>
      <c r="KYL29" s="14"/>
      <c r="KYM29" s="14"/>
      <c r="KYN29" s="14"/>
      <c r="KYO29" s="14"/>
      <c r="KYP29" s="14"/>
      <c r="KYQ29" s="14"/>
      <c r="KYR29" s="14"/>
      <c r="KYS29" s="14"/>
      <c r="KYT29" s="14"/>
      <c r="KYU29" s="14"/>
      <c r="KYV29" s="14"/>
      <c r="KYW29" s="14"/>
      <c r="KYX29" s="14"/>
      <c r="KYY29" s="14"/>
      <c r="KYZ29" s="14"/>
      <c r="KZA29" s="14"/>
      <c r="KZB29" s="14"/>
      <c r="KZC29" s="14"/>
      <c r="KZD29" s="14"/>
      <c r="KZE29" s="14"/>
      <c r="KZF29" s="14"/>
      <c r="KZG29" s="14"/>
      <c r="KZH29" s="14"/>
      <c r="KZI29" s="14"/>
      <c r="KZJ29" s="14"/>
      <c r="KZK29" s="14"/>
      <c r="KZL29" s="14"/>
      <c r="KZM29" s="14"/>
      <c r="KZN29" s="14"/>
      <c r="KZO29" s="14"/>
      <c r="KZP29" s="14"/>
      <c r="KZQ29" s="14"/>
      <c r="KZR29" s="14"/>
      <c r="KZS29" s="14"/>
      <c r="KZT29" s="14"/>
      <c r="KZU29" s="14"/>
      <c r="KZV29" s="14"/>
      <c r="KZW29" s="14"/>
      <c r="KZX29" s="14"/>
      <c r="KZY29" s="14"/>
      <c r="KZZ29" s="14"/>
      <c r="LAA29" s="14"/>
      <c r="LAB29" s="14"/>
      <c r="LAC29" s="14"/>
      <c r="LAD29" s="14"/>
      <c r="LAE29" s="14"/>
      <c r="LAF29" s="14"/>
      <c r="LAG29" s="14"/>
      <c r="LAH29" s="14"/>
      <c r="LAI29" s="14"/>
      <c r="LAJ29" s="14"/>
      <c r="LAK29" s="14"/>
      <c r="LAL29" s="14"/>
      <c r="LAM29" s="14"/>
      <c r="LAN29" s="14"/>
      <c r="LAO29" s="14"/>
      <c r="LAP29" s="14"/>
      <c r="LAQ29" s="14"/>
      <c r="LAR29" s="14"/>
      <c r="LAS29" s="14"/>
      <c r="LAT29" s="14"/>
      <c r="LAU29" s="14"/>
      <c r="LAV29" s="14"/>
      <c r="LAW29" s="14"/>
      <c r="LAX29" s="14"/>
      <c r="LAY29" s="14"/>
      <c r="LAZ29" s="14"/>
      <c r="LBA29" s="14"/>
      <c r="LBB29" s="14"/>
      <c r="LBC29" s="14"/>
      <c r="LBD29" s="14"/>
      <c r="LBE29" s="14"/>
      <c r="LBF29" s="14"/>
      <c r="LBG29" s="14"/>
      <c r="LBH29" s="14"/>
      <c r="LBI29" s="14"/>
      <c r="LBJ29" s="14"/>
      <c r="LBK29" s="14"/>
      <c r="LBL29" s="14"/>
      <c r="LBM29" s="14"/>
      <c r="LBN29" s="14"/>
      <c r="LBO29" s="14"/>
      <c r="LBP29" s="14"/>
      <c r="LBQ29" s="14"/>
      <c r="LBR29" s="14"/>
      <c r="LBS29" s="14"/>
      <c r="LBT29" s="14"/>
      <c r="LBU29" s="14"/>
      <c r="LBV29" s="14"/>
      <c r="LBW29" s="14"/>
      <c r="LBX29" s="14"/>
      <c r="LBY29" s="14"/>
      <c r="LBZ29" s="14"/>
      <c r="LCA29" s="14"/>
      <c r="LCB29" s="14"/>
      <c r="LCC29" s="14"/>
      <c r="LCD29" s="14"/>
      <c r="LCE29" s="14"/>
      <c r="LCF29" s="14"/>
      <c r="LCG29" s="14"/>
      <c r="LCH29" s="14"/>
      <c r="LCI29" s="14"/>
      <c r="LCJ29" s="14"/>
      <c r="LCK29" s="14"/>
      <c r="LCL29" s="14"/>
      <c r="LCM29" s="14"/>
      <c r="LCN29" s="14"/>
      <c r="LCO29" s="14"/>
      <c r="LCP29" s="14"/>
      <c r="LCQ29" s="14"/>
      <c r="LCR29" s="14"/>
      <c r="LCS29" s="14"/>
      <c r="LCT29" s="14"/>
      <c r="LCU29" s="14"/>
      <c r="LCV29" s="14"/>
      <c r="LCW29" s="14"/>
      <c r="LCX29" s="14"/>
      <c r="LCY29" s="14"/>
      <c r="LCZ29" s="14"/>
      <c r="LDA29" s="14"/>
      <c r="LDB29" s="14"/>
      <c r="LDC29" s="14"/>
      <c r="LDD29" s="14"/>
      <c r="LDE29" s="14"/>
      <c r="LDF29" s="14"/>
      <c r="LDG29" s="14"/>
      <c r="LDH29" s="14"/>
      <c r="LDI29" s="14"/>
      <c r="LDJ29" s="14"/>
      <c r="LDK29" s="14"/>
      <c r="LDL29" s="14"/>
      <c r="LDM29" s="14"/>
      <c r="LDN29" s="14"/>
      <c r="LDO29" s="14"/>
      <c r="LDP29" s="14"/>
      <c r="LDQ29" s="14"/>
      <c r="LDR29" s="14"/>
      <c r="LDS29" s="14"/>
      <c r="LDT29" s="14"/>
      <c r="LDU29" s="14"/>
      <c r="LDV29" s="14"/>
      <c r="LDW29" s="14"/>
      <c r="LDX29" s="14"/>
      <c r="LDY29" s="14"/>
      <c r="LDZ29" s="14"/>
      <c r="LEA29" s="14"/>
      <c r="LEB29" s="14"/>
      <c r="LEC29" s="14"/>
      <c r="LED29" s="14"/>
      <c r="LEE29" s="14"/>
      <c r="LEF29" s="14"/>
      <c r="LEG29" s="14"/>
      <c r="LEH29" s="14"/>
      <c r="LEI29" s="14"/>
      <c r="LEJ29" s="14"/>
      <c r="LEK29" s="14"/>
      <c r="LEL29" s="14"/>
      <c r="LEM29" s="14"/>
      <c r="LEN29" s="14"/>
      <c r="LEO29" s="14"/>
      <c r="LEP29" s="14"/>
      <c r="LEQ29" s="14"/>
      <c r="LER29" s="14"/>
      <c r="LES29" s="14"/>
      <c r="LET29" s="14"/>
      <c r="LEU29" s="14"/>
      <c r="LEV29" s="14"/>
      <c r="LEW29" s="14"/>
      <c r="LEX29" s="14"/>
      <c r="LEY29" s="14"/>
      <c r="LEZ29" s="14"/>
      <c r="LFA29" s="14"/>
      <c r="LFB29" s="14"/>
      <c r="LFC29" s="14"/>
      <c r="LFD29" s="14"/>
      <c r="LFE29" s="14"/>
      <c r="LFF29" s="14"/>
      <c r="LFG29" s="14"/>
      <c r="LFH29" s="14"/>
      <c r="LFI29" s="14"/>
      <c r="LFJ29" s="14"/>
      <c r="LFK29" s="14"/>
      <c r="LFL29" s="14"/>
      <c r="LFM29" s="14"/>
      <c r="LFN29" s="14"/>
      <c r="LFO29" s="14"/>
      <c r="LFP29" s="14"/>
      <c r="LFQ29" s="14"/>
      <c r="LFR29" s="14"/>
      <c r="LFS29" s="14"/>
      <c r="LFT29" s="14"/>
      <c r="LFU29" s="14"/>
      <c r="LFV29" s="14"/>
      <c r="LFW29" s="14"/>
      <c r="LFX29" s="14"/>
      <c r="LFY29" s="14"/>
      <c r="LFZ29" s="14"/>
      <c r="LGA29" s="14"/>
      <c r="LGB29" s="14"/>
      <c r="LGC29" s="14"/>
      <c r="LGD29" s="14"/>
      <c r="LGE29" s="14"/>
      <c r="LGF29" s="14"/>
      <c r="LGG29" s="14"/>
      <c r="LGH29" s="14"/>
      <c r="LGI29" s="14"/>
      <c r="LGJ29" s="14"/>
      <c r="LGK29" s="14"/>
      <c r="LGL29" s="14"/>
      <c r="LGM29" s="14"/>
      <c r="LGN29" s="14"/>
      <c r="LGO29" s="14"/>
      <c r="LGP29" s="14"/>
      <c r="LGQ29" s="14"/>
      <c r="LGR29" s="14"/>
      <c r="LGS29" s="14"/>
      <c r="LGT29" s="14"/>
      <c r="LGU29" s="14"/>
      <c r="LGV29" s="14"/>
      <c r="LGW29" s="14"/>
      <c r="LGX29" s="14"/>
      <c r="LGY29" s="14"/>
      <c r="LGZ29" s="14"/>
      <c r="LHA29" s="14"/>
      <c r="LHB29" s="14"/>
      <c r="LHC29" s="14"/>
      <c r="LHD29" s="14"/>
      <c r="LHE29" s="14"/>
      <c r="LHF29" s="14"/>
      <c r="LHG29" s="14"/>
      <c r="LHH29" s="14"/>
      <c r="LHI29" s="14"/>
      <c r="LHJ29" s="14"/>
      <c r="LHK29" s="14"/>
      <c r="LHL29" s="14"/>
      <c r="LHM29" s="14"/>
      <c r="LHN29" s="14"/>
      <c r="LHO29" s="14"/>
      <c r="LHP29" s="14"/>
      <c r="LHQ29" s="14"/>
      <c r="LHR29" s="14"/>
      <c r="LHS29" s="14"/>
      <c r="LHT29" s="14"/>
      <c r="LHU29" s="14"/>
      <c r="LHV29" s="14"/>
      <c r="LHW29" s="14"/>
      <c r="LHX29" s="14"/>
      <c r="LHY29" s="14"/>
      <c r="LHZ29" s="14"/>
      <c r="LIA29" s="14"/>
      <c r="LIB29" s="14"/>
      <c r="LIC29" s="14"/>
      <c r="LID29" s="14"/>
      <c r="LIE29" s="14"/>
      <c r="LIF29" s="14"/>
      <c r="LIG29" s="14"/>
      <c r="LIH29" s="14"/>
      <c r="LII29" s="14"/>
      <c r="LIJ29" s="14"/>
      <c r="LIK29" s="14"/>
      <c r="LIL29" s="14"/>
      <c r="LIM29" s="14"/>
      <c r="LIN29" s="14"/>
      <c r="LIO29" s="14"/>
      <c r="LIP29" s="14"/>
      <c r="LIQ29" s="14"/>
      <c r="LIR29" s="14"/>
      <c r="LIS29" s="14"/>
      <c r="LIT29" s="14"/>
      <c r="LIU29" s="14"/>
      <c r="LIV29" s="14"/>
      <c r="LIW29" s="14"/>
      <c r="LIX29" s="14"/>
      <c r="LIY29" s="14"/>
      <c r="LIZ29" s="14"/>
      <c r="LJA29" s="14"/>
      <c r="LJB29" s="14"/>
      <c r="LJC29" s="14"/>
      <c r="LJD29" s="14"/>
      <c r="LJE29" s="14"/>
      <c r="LJF29" s="14"/>
      <c r="LJG29" s="14"/>
      <c r="LJH29" s="14"/>
      <c r="LJI29" s="14"/>
      <c r="LJJ29" s="14"/>
      <c r="LJK29" s="14"/>
      <c r="LJL29" s="14"/>
      <c r="LJM29" s="14"/>
      <c r="LJN29" s="14"/>
      <c r="LJO29" s="14"/>
      <c r="LJP29" s="14"/>
      <c r="LJQ29" s="14"/>
      <c r="LJR29" s="14"/>
      <c r="LJS29" s="14"/>
      <c r="LJT29" s="14"/>
      <c r="LJU29" s="14"/>
      <c r="LJV29" s="14"/>
      <c r="LJW29" s="14"/>
      <c r="LJX29" s="14"/>
      <c r="LJY29" s="14"/>
      <c r="LJZ29" s="14"/>
      <c r="LKA29" s="14"/>
      <c r="LKB29" s="14"/>
      <c r="LKC29" s="14"/>
      <c r="LKD29" s="14"/>
      <c r="LKE29" s="14"/>
      <c r="LKF29" s="14"/>
      <c r="LKG29" s="14"/>
      <c r="LKH29" s="14"/>
      <c r="LKI29" s="14"/>
      <c r="LKJ29" s="14"/>
      <c r="LKK29" s="14"/>
      <c r="LKL29" s="14"/>
      <c r="LKM29" s="14"/>
      <c r="LKN29" s="14"/>
      <c r="LKO29" s="14"/>
      <c r="LKP29" s="14"/>
      <c r="LKQ29" s="14"/>
      <c r="LKR29" s="14"/>
      <c r="LKS29" s="14"/>
      <c r="LKT29" s="14"/>
      <c r="LKU29" s="14"/>
      <c r="LKV29" s="14"/>
      <c r="LKW29" s="14"/>
      <c r="LKX29" s="14"/>
      <c r="LKY29" s="14"/>
      <c r="LKZ29" s="14"/>
      <c r="LLA29" s="14"/>
      <c r="LLB29" s="14"/>
      <c r="LLC29" s="14"/>
      <c r="LLD29" s="14"/>
      <c r="LLE29" s="14"/>
      <c r="LLF29" s="14"/>
      <c r="LLG29" s="14"/>
      <c r="LLH29" s="14"/>
      <c r="LLI29" s="14"/>
      <c r="LLJ29" s="14"/>
      <c r="LLK29" s="14"/>
      <c r="LLL29" s="14"/>
      <c r="LLM29" s="14"/>
      <c r="LLN29" s="14"/>
      <c r="LLO29" s="14"/>
      <c r="LLP29" s="14"/>
      <c r="LLQ29" s="14"/>
      <c r="LLR29" s="14"/>
      <c r="LLS29" s="14"/>
      <c r="LLT29" s="14"/>
      <c r="LLU29" s="14"/>
      <c r="LLV29" s="14"/>
      <c r="LLW29" s="14"/>
      <c r="LLX29" s="14"/>
      <c r="LLY29" s="14"/>
      <c r="LLZ29" s="14"/>
      <c r="LMA29" s="14"/>
      <c r="LMB29" s="14"/>
      <c r="LMC29" s="14"/>
      <c r="LMD29" s="14"/>
      <c r="LME29" s="14"/>
      <c r="LMF29" s="14"/>
      <c r="LMG29" s="14"/>
      <c r="LMH29" s="14"/>
      <c r="LMI29" s="14"/>
      <c r="LMJ29" s="14"/>
      <c r="LMK29" s="14"/>
      <c r="LML29" s="14"/>
      <c r="LMM29" s="14"/>
      <c r="LMN29" s="14"/>
      <c r="LMO29" s="14"/>
      <c r="LMP29" s="14"/>
      <c r="LMQ29" s="14"/>
      <c r="LMR29" s="14"/>
      <c r="LMS29" s="14"/>
      <c r="LMT29" s="14"/>
      <c r="LMU29" s="14"/>
      <c r="LMV29" s="14"/>
      <c r="LMW29" s="14"/>
      <c r="LMX29" s="14"/>
      <c r="LMY29" s="14"/>
      <c r="LMZ29" s="14"/>
      <c r="LNA29" s="14"/>
      <c r="LNB29" s="14"/>
      <c r="LNC29" s="14"/>
      <c r="LND29" s="14"/>
      <c r="LNE29" s="14"/>
      <c r="LNF29" s="14"/>
      <c r="LNG29" s="14"/>
      <c r="LNH29" s="14"/>
      <c r="LNI29" s="14"/>
      <c r="LNJ29" s="14"/>
      <c r="LNK29" s="14"/>
      <c r="LNL29" s="14"/>
      <c r="LNM29" s="14"/>
      <c r="LNN29" s="14"/>
      <c r="LNO29" s="14"/>
      <c r="LNP29" s="14"/>
      <c r="LNQ29" s="14"/>
      <c r="LNR29" s="14"/>
      <c r="LNS29" s="14"/>
      <c r="LNT29" s="14"/>
      <c r="LNU29" s="14"/>
      <c r="LNV29" s="14"/>
      <c r="LNW29" s="14"/>
      <c r="LNX29" s="14"/>
      <c r="LNY29" s="14"/>
      <c r="LNZ29" s="14"/>
      <c r="LOA29" s="14"/>
      <c r="LOB29" s="14"/>
      <c r="LOC29" s="14"/>
      <c r="LOD29" s="14"/>
      <c r="LOE29" s="14"/>
      <c r="LOF29" s="14"/>
      <c r="LOG29" s="14"/>
      <c r="LOH29" s="14"/>
      <c r="LOI29" s="14"/>
      <c r="LOJ29" s="14"/>
      <c r="LOK29" s="14"/>
      <c r="LOL29" s="14"/>
      <c r="LOM29" s="14"/>
      <c r="LON29" s="14"/>
      <c r="LOO29" s="14"/>
      <c r="LOP29" s="14"/>
      <c r="LOQ29" s="14"/>
      <c r="LOR29" s="14"/>
      <c r="LOS29" s="14"/>
      <c r="LOT29" s="14"/>
      <c r="LOU29" s="14"/>
      <c r="LOV29" s="14"/>
      <c r="LOW29" s="14"/>
      <c r="LOX29" s="14"/>
      <c r="LOY29" s="14"/>
      <c r="LOZ29" s="14"/>
      <c r="LPA29" s="14"/>
      <c r="LPB29" s="14"/>
      <c r="LPC29" s="14"/>
      <c r="LPD29" s="14"/>
      <c r="LPE29" s="14"/>
      <c r="LPF29" s="14"/>
      <c r="LPG29" s="14"/>
      <c r="LPH29" s="14"/>
      <c r="LPI29" s="14"/>
      <c r="LPJ29" s="14"/>
      <c r="LPK29" s="14"/>
      <c r="LPL29" s="14"/>
      <c r="LPM29" s="14"/>
      <c r="LPN29" s="14"/>
      <c r="LPO29" s="14"/>
      <c r="LPP29" s="14"/>
      <c r="LPQ29" s="14"/>
      <c r="LPR29" s="14"/>
      <c r="LPS29" s="14"/>
      <c r="LPT29" s="14"/>
      <c r="LPU29" s="14"/>
      <c r="LPV29" s="14"/>
      <c r="LPW29" s="14"/>
      <c r="LPX29" s="14"/>
      <c r="LPY29" s="14"/>
      <c r="LPZ29" s="14"/>
      <c r="LQA29" s="14"/>
      <c r="LQB29" s="14"/>
      <c r="LQC29" s="14"/>
      <c r="LQD29" s="14"/>
      <c r="LQE29" s="14"/>
      <c r="LQF29" s="14"/>
      <c r="LQG29" s="14"/>
      <c r="LQH29" s="14"/>
      <c r="LQI29" s="14"/>
      <c r="LQJ29" s="14"/>
      <c r="LQK29" s="14"/>
      <c r="LQL29" s="14"/>
      <c r="LQM29" s="14"/>
      <c r="LQN29" s="14"/>
      <c r="LQO29" s="14"/>
      <c r="LQP29" s="14"/>
      <c r="LQQ29" s="14"/>
      <c r="LQR29" s="14"/>
      <c r="LQS29" s="14"/>
      <c r="LQT29" s="14"/>
      <c r="LQU29" s="14"/>
      <c r="LQV29" s="14"/>
      <c r="LQW29" s="14"/>
      <c r="LQX29" s="14"/>
      <c r="LQY29" s="14"/>
      <c r="LQZ29" s="14"/>
      <c r="LRA29" s="14"/>
      <c r="LRB29" s="14"/>
      <c r="LRC29" s="14"/>
      <c r="LRD29" s="14"/>
      <c r="LRE29" s="14"/>
      <c r="LRF29" s="14"/>
      <c r="LRG29" s="14"/>
      <c r="LRH29" s="14"/>
      <c r="LRI29" s="14"/>
      <c r="LRJ29" s="14"/>
      <c r="LRK29" s="14"/>
      <c r="LRL29" s="14"/>
      <c r="LRM29" s="14"/>
      <c r="LRN29" s="14"/>
      <c r="LRO29" s="14"/>
      <c r="LRP29" s="14"/>
      <c r="LRQ29" s="14"/>
      <c r="LRR29" s="14"/>
      <c r="LRS29" s="14"/>
      <c r="LRT29" s="14"/>
      <c r="LRU29" s="14"/>
      <c r="LRV29" s="14"/>
      <c r="LRW29" s="14"/>
      <c r="LRX29" s="14"/>
      <c r="LRY29" s="14"/>
      <c r="LRZ29" s="14"/>
      <c r="LSA29" s="14"/>
      <c r="LSB29" s="14"/>
      <c r="LSC29" s="14"/>
      <c r="LSD29" s="14"/>
      <c r="LSE29" s="14"/>
      <c r="LSF29" s="14"/>
      <c r="LSG29" s="14"/>
      <c r="LSH29" s="14"/>
      <c r="LSI29" s="14"/>
      <c r="LSJ29" s="14"/>
      <c r="LSK29" s="14"/>
      <c r="LSL29" s="14"/>
      <c r="LSM29" s="14"/>
      <c r="LSN29" s="14"/>
      <c r="LSO29" s="14"/>
      <c r="LSP29" s="14"/>
      <c r="LSQ29" s="14"/>
      <c r="LSR29" s="14"/>
      <c r="LSS29" s="14"/>
      <c r="LST29" s="14"/>
      <c r="LSU29" s="14"/>
      <c r="LSV29" s="14"/>
      <c r="LSW29" s="14"/>
      <c r="LSX29" s="14"/>
      <c r="LSY29" s="14"/>
      <c r="LSZ29" s="14"/>
      <c r="LTA29" s="14"/>
      <c r="LTB29" s="14"/>
      <c r="LTC29" s="14"/>
      <c r="LTD29" s="14"/>
      <c r="LTE29" s="14"/>
      <c r="LTF29" s="14"/>
      <c r="LTG29" s="14"/>
      <c r="LTH29" s="14"/>
      <c r="LTI29" s="14"/>
      <c r="LTJ29" s="14"/>
      <c r="LTK29" s="14"/>
      <c r="LTL29" s="14"/>
      <c r="LTM29" s="14"/>
      <c r="LTN29" s="14"/>
      <c r="LTO29" s="14"/>
      <c r="LTP29" s="14"/>
      <c r="LTQ29" s="14"/>
      <c r="LTR29" s="14"/>
      <c r="LTS29" s="14"/>
      <c r="LTT29" s="14"/>
      <c r="LTU29" s="14"/>
      <c r="LTV29" s="14"/>
      <c r="LTW29" s="14"/>
      <c r="LTX29" s="14"/>
      <c r="LTY29" s="14"/>
      <c r="LTZ29" s="14"/>
      <c r="LUA29" s="14"/>
      <c r="LUB29" s="14"/>
      <c r="LUC29" s="14"/>
      <c r="LUD29" s="14"/>
      <c r="LUE29" s="14"/>
      <c r="LUF29" s="14"/>
      <c r="LUG29" s="14"/>
      <c r="LUH29" s="14"/>
      <c r="LUI29" s="14"/>
      <c r="LUJ29" s="14"/>
      <c r="LUK29" s="14"/>
      <c r="LUL29" s="14"/>
      <c r="LUM29" s="14"/>
      <c r="LUN29" s="14"/>
      <c r="LUO29" s="14"/>
      <c r="LUP29" s="14"/>
      <c r="LUQ29" s="14"/>
      <c r="LUR29" s="14"/>
      <c r="LUS29" s="14"/>
      <c r="LUT29" s="14"/>
      <c r="LUU29" s="14"/>
      <c r="LUV29" s="14"/>
      <c r="LUW29" s="14"/>
      <c r="LUX29" s="14"/>
      <c r="LUY29" s="14"/>
      <c r="LUZ29" s="14"/>
      <c r="LVA29" s="14"/>
      <c r="LVB29" s="14"/>
      <c r="LVC29" s="14"/>
      <c r="LVD29" s="14"/>
      <c r="LVE29" s="14"/>
      <c r="LVF29" s="14"/>
      <c r="LVG29" s="14"/>
      <c r="LVH29" s="14"/>
      <c r="LVI29" s="14"/>
      <c r="LVJ29" s="14"/>
      <c r="LVK29" s="14"/>
      <c r="LVL29" s="14"/>
      <c r="LVM29" s="14"/>
      <c r="LVN29" s="14"/>
      <c r="LVO29" s="14"/>
      <c r="LVP29" s="14"/>
      <c r="LVQ29" s="14"/>
      <c r="LVR29" s="14"/>
      <c r="LVS29" s="14"/>
      <c r="LVT29" s="14"/>
      <c r="LVU29" s="14"/>
      <c r="LVV29" s="14"/>
      <c r="LVW29" s="14"/>
      <c r="LVX29" s="14"/>
      <c r="LVY29" s="14"/>
      <c r="LVZ29" s="14"/>
      <c r="LWA29" s="14"/>
      <c r="LWB29" s="14"/>
      <c r="LWC29" s="14"/>
      <c r="LWD29" s="14"/>
      <c r="LWE29" s="14"/>
      <c r="LWF29" s="14"/>
      <c r="LWG29" s="14"/>
      <c r="LWH29" s="14"/>
      <c r="LWI29" s="14"/>
      <c r="LWJ29" s="14"/>
      <c r="LWK29" s="14"/>
      <c r="LWL29" s="14"/>
      <c r="LWM29" s="14"/>
      <c r="LWN29" s="14"/>
      <c r="LWO29" s="14"/>
      <c r="LWP29" s="14"/>
      <c r="LWQ29" s="14"/>
      <c r="LWR29" s="14"/>
      <c r="LWS29" s="14"/>
      <c r="LWT29" s="14"/>
      <c r="LWU29" s="14"/>
      <c r="LWV29" s="14"/>
      <c r="LWW29" s="14"/>
      <c r="LWX29" s="14"/>
      <c r="LWY29" s="14"/>
      <c r="LWZ29" s="14"/>
      <c r="LXA29" s="14"/>
      <c r="LXB29" s="14"/>
      <c r="LXC29" s="14"/>
      <c r="LXD29" s="14"/>
      <c r="LXE29" s="14"/>
      <c r="LXF29" s="14"/>
      <c r="LXG29" s="14"/>
      <c r="LXH29" s="14"/>
      <c r="LXI29" s="14"/>
      <c r="LXJ29" s="14"/>
      <c r="LXK29" s="14"/>
      <c r="LXL29" s="14"/>
      <c r="LXM29" s="14"/>
      <c r="LXN29" s="14"/>
      <c r="LXO29" s="14"/>
      <c r="LXP29" s="14"/>
      <c r="LXQ29" s="14"/>
      <c r="LXR29" s="14"/>
      <c r="LXS29" s="14"/>
      <c r="LXT29" s="14"/>
      <c r="LXU29" s="14"/>
      <c r="LXV29" s="14"/>
      <c r="LXW29" s="14"/>
      <c r="LXX29" s="14"/>
      <c r="LXY29" s="14"/>
      <c r="LXZ29" s="14"/>
      <c r="LYA29" s="14"/>
      <c r="LYB29" s="14"/>
      <c r="LYC29" s="14"/>
      <c r="LYD29" s="14"/>
      <c r="LYE29" s="14"/>
      <c r="LYF29" s="14"/>
      <c r="LYG29" s="14"/>
      <c r="LYH29" s="14"/>
      <c r="LYI29" s="14"/>
      <c r="LYJ29" s="14"/>
      <c r="LYK29" s="14"/>
      <c r="LYL29" s="14"/>
      <c r="LYM29" s="14"/>
      <c r="LYN29" s="14"/>
      <c r="LYO29" s="14"/>
      <c r="LYP29" s="14"/>
      <c r="LYQ29" s="14"/>
      <c r="LYR29" s="14"/>
      <c r="LYS29" s="14"/>
      <c r="LYT29" s="14"/>
      <c r="LYU29" s="14"/>
      <c r="LYV29" s="14"/>
      <c r="LYW29" s="14"/>
      <c r="LYX29" s="14"/>
      <c r="LYY29" s="14"/>
      <c r="LYZ29" s="14"/>
      <c r="LZA29" s="14"/>
      <c r="LZB29" s="14"/>
      <c r="LZC29" s="14"/>
      <c r="LZD29" s="14"/>
      <c r="LZE29" s="14"/>
      <c r="LZF29" s="14"/>
      <c r="LZG29" s="14"/>
      <c r="LZH29" s="14"/>
      <c r="LZI29" s="14"/>
      <c r="LZJ29" s="14"/>
      <c r="LZK29" s="14"/>
      <c r="LZL29" s="14"/>
      <c r="LZM29" s="14"/>
      <c r="LZN29" s="14"/>
      <c r="LZO29" s="14"/>
      <c r="LZP29" s="14"/>
      <c r="LZQ29" s="14"/>
      <c r="LZR29" s="14"/>
      <c r="LZS29" s="14"/>
      <c r="LZT29" s="14"/>
      <c r="LZU29" s="14"/>
      <c r="LZV29" s="14"/>
      <c r="LZW29" s="14"/>
      <c r="LZX29" s="14"/>
      <c r="LZY29" s="14"/>
      <c r="LZZ29" s="14"/>
      <c r="MAA29" s="14"/>
      <c r="MAB29" s="14"/>
      <c r="MAC29" s="14"/>
      <c r="MAD29" s="14"/>
      <c r="MAE29" s="14"/>
      <c r="MAF29" s="14"/>
      <c r="MAG29" s="14"/>
      <c r="MAH29" s="14"/>
      <c r="MAI29" s="14"/>
      <c r="MAJ29" s="14"/>
      <c r="MAK29" s="14"/>
      <c r="MAL29" s="14"/>
      <c r="MAM29" s="14"/>
      <c r="MAN29" s="14"/>
      <c r="MAO29" s="14"/>
      <c r="MAP29" s="14"/>
      <c r="MAQ29" s="14"/>
      <c r="MAR29" s="14"/>
      <c r="MAS29" s="14"/>
      <c r="MAT29" s="14"/>
      <c r="MAU29" s="14"/>
      <c r="MAV29" s="14"/>
      <c r="MAW29" s="14"/>
      <c r="MAX29" s="14"/>
      <c r="MAY29" s="14"/>
      <c r="MAZ29" s="14"/>
      <c r="MBA29" s="14"/>
      <c r="MBB29" s="14"/>
      <c r="MBC29" s="14"/>
      <c r="MBD29" s="14"/>
      <c r="MBE29" s="14"/>
      <c r="MBF29" s="14"/>
      <c r="MBG29" s="14"/>
      <c r="MBH29" s="14"/>
      <c r="MBI29" s="14"/>
      <c r="MBJ29" s="14"/>
      <c r="MBK29" s="14"/>
      <c r="MBL29" s="14"/>
      <c r="MBM29" s="14"/>
      <c r="MBN29" s="14"/>
      <c r="MBO29" s="14"/>
      <c r="MBP29" s="14"/>
      <c r="MBQ29" s="14"/>
      <c r="MBR29" s="14"/>
      <c r="MBS29" s="14"/>
      <c r="MBT29" s="14"/>
      <c r="MBU29" s="14"/>
      <c r="MBV29" s="14"/>
      <c r="MBW29" s="14"/>
      <c r="MBX29" s="14"/>
      <c r="MBY29" s="14"/>
      <c r="MBZ29" s="14"/>
      <c r="MCA29" s="14"/>
      <c r="MCB29" s="14"/>
      <c r="MCC29" s="14"/>
      <c r="MCD29" s="14"/>
      <c r="MCE29" s="14"/>
      <c r="MCF29" s="14"/>
      <c r="MCG29" s="14"/>
      <c r="MCH29" s="14"/>
      <c r="MCI29" s="14"/>
      <c r="MCJ29" s="14"/>
      <c r="MCK29" s="14"/>
      <c r="MCL29" s="14"/>
      <c r="MCM29" s="14"/>
      <c r="MCN29" s="14"/>
      <c r="MCO29" s="14"/>
      <c r="MCP29" s="14"/>
      <c r="MCQ29" s="14"/>
      <c r="MCR29" s="14"/>
      <c r="MCS29" s="14"/>
      <c r="MCT29" s="14"/>
      <c r="MCU29" s="14"/>
      <c r="MCV29" s="14"/>
      <c r="MCW29" s="14"/>
      <c r="MCX29" s="14"/>
      <c r="MCY29" s="14"/>
      <c r="MCZ29" s="14"/>
      <c r="MDA29" s="14"/>
      <c r="MDB29" s="14"/>
      <c r="MDC29" s="14"/>
      <c r="MDD29" s="14"/>
      <c r="MDE29" s="14"/>
      <c r="MDF29" s="14"/>
      <c r="MDG29" s="14"/>
      <c r="MDH29" s="14"/>
      <c r="MDI29" s="14"/>
      <c r="MDJ29" s="14"/>
      <c r="MDK29" s="14"/>
      <c r="MDL29" s="14"/>
      <c r="MDM29" s="14"/>
      <c r="MDN29" s="14"/>
      <c r="MDO29" s="14"/>
      <c r="MDP29" s="14"/>
      <c r="MDQ29" s="14"/>
      <c r="MDR29" s="14"/>
      <c r="MDS29" s="14"/>
      <c r="MDT29" s="14"/>
      <c r="MDU29" s="14"/>
      <c r="MDV29" s="14"/>
      <c r="MDW29" s="14"/>
      <c r="MDX29" s="14"/>
      <c r="MDY29" s="14"/>
      <c r="MDZ29" s="14"/>
      <c r="MEA29" s="14"/>
      <c r="MEB29" s="14"/>
      <c r="MEC29" s="14"/>
      <c r="MED29" s="14"/>
      <c r="MEE29" s="14"/>
      <c r="MEF29" s="14"/>
      <c r="MEG29" s="14"/>
      <c r="MEH29" s="14"/>
      <c r="MEI29" s="14"/>
      <c r="MEJ29" s="14"/>
      <c r="MEK29" s="14"/>
      <c r="MEL29" s="14"/>
      <c r="MEM29" s="14"/>
      <c r="MEN29" s="14"/>
      <c r="MEO29" s="14"/>
      <c r="MEP29" s="14"/>
      <c r="MEQ29" s="14"/>
      <c r="MER29" s="14"/>
      <c r="MES29" s="14"/>
      <c r="MET29" s="14"/>
      <c r="MEU29" s="14"/>
      <c r="MEV29" s="14"/>
      <c r="MEW29" s="14"/>
      <c r="MEX29" s="14"/>
      <c r="MEY29" s="14"/>
      <c r="MEZ29" s="14"/>
      <c r="MFA29" s="14"/>
      <c r="MFB29" s="14"/>
      <c r="MFC29" s="14"/>
      <c r="MFD29" s="14"/>
      <c r="MFE29" s="14"/>
      <c r="MFF29" s="14"/>
      <c r="MFG29" s="14"/>
      <c r="MFH29" s="14"/>
      <c r="MFI29" s="14"/>
      <c r="MFJ29" s="14"/>
      <c r="MFK29" s="14"/>
      <c r="MFL29" s="14"/>
      <c r="MFM29" s="14"/>
      <c r="MFN29" s="14"/>
      <c r="MFO29" s="14"/>
      <c r="MFP29" s="14"/>
      <c r="MFQ29" s="14"/>
      <c r="MFR29" s="14"/>
      <c r="MFS29" s="14"/>
      <c r="MFT29" s="14"/>
      <c r="MFU29" s="14"/>
      <c r="MFV29" s="14"/>
      <c r="MFW29" s="14"/>
      <c r="MFX29" s="14"/>
      <c r="MFY29" s="14"/>
      <c r="MFZ29" s="14"/>
      <c r="MGA29" s="14"/>
      <c r="MGB29" s="14"/>
      <c r="MGC29" s="14"/>
      <c r="MGD29" s="14"/>
      <c r="MGE29" s="14"/>
      <c r="MGF29" s="14"/>
      <c r="MGG29" s="14"/>
      <c r="MGH29" s="14"/>
      <c r="MGI29" s="14"/>
      <c r="MGJ29" s="14"/>
      <c r="MGK29" s="14"/>
      <c r="MGL29" s="14"/>
      <c r="MGM29" s="14"/>
      <c r="MGN29" s="14"/>
      <c r="MGO29" s="14"/>
      <c r="MGP29" s="14"/>
      <c r="MGQ29" s="14"/>
      <c r="MGR29" s="14"/>
      <c r="MGS29" s="14"/>
      <c r="MGT29" s="14"/>
      <c r="MGU29" s="14"/>
      <c r="MGV29" s="14"/>
      <c r="MGW29" s="14"/>
      <c r="MGX29" s="14"/>
      <c r="MGY29" s="14"/>
      <c r="MGZ29" s="14"/>
      <c r="MHA29" s="14"/>
      <c r="MHB29" s="14"/>
      <c r="MHC29" s="14"/>
      <c r="MHD29" s="14"/>
      <c r="MHE29" s="14"/>
      <c r="MHF29" s="14"/>
      <c r="MHG29" s="14"/>
      <c r="MHH29" s="14"/>
      <c r="MHI29" s="14"/>
      <c r="MHJ29" s="14"/>
      <c r="MHK29" s="14"/>
      <c r="MHL29" s="14"/>
      <c r="MHM29" s="14"/>
      <c r="MHN29" s="14"/>
      <c r="MHO29" s="14"/>
      <c r="MHP29" s="14"/>
      <c r="MHQ29" s="14"/>
      <c r="MHR29" s="14"/>
      <c r="MHS29" s="14"/>
      <c r="MHT29" s="14"/>
      <c r="MHU29" s="14"/>
      <c r="MHV29" s="14"/>
      <c r="MHW29" s="14"/>
      <c r="MHX29" s="14"/>
      <c r="MHY29" s="14"/>
      <c r="MHZ29" s="14"/>
      <c r="MIA29" s="14"/>
      <c r="MIB29" s="14"/>
      <c r="MIC29" s="14"/>
      <c r="MID29" s="14"/>
      <c r="MIE29" s="14"/>
      <c r="MIF29" s="14"/>
      <c r="MIG29" s="14"/>
      <c r="MIH29" s="14"/>
      <c r="MII29" s="14"/>
      <c r="MIJ29" s="14"/>
      <c r="MIK29" s="14"/>
      <c r="MIL29" s="14"/>
      <c r="MIM29" s="14"/>
      <c r="MIN29" s="14"/>
      <c r="MIO29" s="14"/>
      <c r="MIP29" s="14"/>
      <c r="MIQ29" s="14"/>
      <c r="MIR29" s="14"/>
      <c r="MIS29" s="14"/>
      <c r="MIT29" s="14"/>
      <c r="MIU29" s="14"/>
      <c r="MIV29" s="14"/>
      <c r="MIW29" s="14"/>
      <c r="MIX29" s="14"/>
      <c r="MIY29" s="14"/>
      <c r="MIZ29" s="14"/>
      <c r="MJA29" s="14"/>
      <c r="MJB29" s="14"/>
      <c r="MJC29" s="14"/>
      <c r="MJD29" s="14"/>
      <c r="MJE29" s="14"/>
      <c r="MJF29" s="14"/>
      <c r="MJG29" s="14"/>
      <c r="MJH29" s="14"/>
      <c r="MJI29" s="14"/>
      <c r="MJJ29" s="14"/>
      <c r="MJK29" s="14"/>
      <c r="MJL29" s="14"/>
      <c r="MJM29" s="14"/>
      <c r="MJN29" s="14"/>
      <c r="MJO29" s="14"/>
      <c r="MJP29" s="14"/>
      <c r="MJQ29" s="14"/>
      <c r="MJR29" s="14"/>
      <c r="MJS29" s="14"/>
      <c r="MJT29" s="14"/>
      <c r="MJU29" s="14"/>
      <c r="MJV29" s="14"/>
      <c r="MJW29" s="14"/>
      <c r="MJX29" s="14"/>
      <c r="MJY29" s="14"/>
      <c r="MJZ29" s="14"/>
      <c r="MKA29" s="14"/>
      <c r="MKB29" s="14"/>
      <c r="MKC29" s="14"/>
      <c r="MKD29" s="14"/>
      <c r="MKE29" s="14"/>
      <c r="MKF29" s="14"/>
      <c r="MKG29" s="14"/>
      <c r="MKH29" s="14"/>
      <c r="MKI29" s="14"/>
      <c r="MKJ29" s="14"/>
      <c r="MKK29" s="14"/>
      <c r="MKL29" s="14"/>
      <c r="MKM29" s="14"/>
      <c r="MKN29" s="14"/>
      <c r="MKO29" s="14"/>
      <c r="MKP29" s="14"/>
      <c r="MKQ29" s="14"/>
      <c r="MKR29" s="14"/>
      <c r="MKS29" s="14"/>
      <c r="MKT29" s="14"/>
      <c r="MKU29" s="14"/>
      <c r="MKV29" s="14"/>
      <c r="MKW29" s="14"/>
      <c r="MKX29" s="14"/>
      <c r="MKY29" s="14"/>
      <c r="MKZ29" s="14"/>
      <c r="MLA29" s="14"/>
      <c r="MLB29" s="14"/>
      <c r="MLC29" s="14"/>
      <c r="MLD29" s="14"/>
      <c r="MLE29" s="14"/>
      <c r="MLF29" s="14"/>
      <c r="MLG29" s="14"/>
      <c r="MLH29" s="14"/>
      <c r="MLI29" s="14"/>
      <c r="MLJ29" s="14"/>
      <c r="MLK29" s="14"/>
      <c r="MLL29" s="14"/>
      <c r="MLM29" s="14"/>
      <c r="MLN29" s="14"/>
      <c r="MLO29" s="14"/>
      <c r="MLP29" s="14"/>
      <c r="MLQ29" s="14"/>
      <c r="MLR29" s="14"/>
      <c r="MLS29" s="14"/>
      <c r="MLT29" s="14"/>
      <c r="MLU29" s="14"/>
      <c r="MLV29" s="14"/>
      <c r="MLW29" s="14"/>
      <c r="MLX29" s="14"/>
      <c r="MLY29" s="14"/>
      <c r="MLZ29" s="14"/>
      <c r="MMA29" s="14"/>
      <c r="MMB29" s="14"/>
      <c r="MMC29" s="14"/>
      <c r="MMD29" s="14"/>
      <c r="MME29" s="14"/>
      <c r="MMF29" s="14"/>
      <c r="MMG29" s="14"/>
      <c r="MMH29" s="14"/>
      <c r="MMI29" s="14"/>
      <c r="MMJ29" s="14"/>
      <c r="MMK29" s="14"/>
      <c r="MML29" s="14"/>
      <c r="MMM29" s="14"/>
      <c r="MMN29" s="14"/>
      <c r="MMO29" s="14"/>
      <c r="MMP29" s="14"/>
      <c r="MMQ29" s="14"/>
      <c r="MMR29" s="14"/>
      <c r="MMS29" s="14"/>
      <c r="MMT29" s="14"/>
      <c r="MMU29" s="14"/>
      <c r="MMV29" s="14"/>
      <c r="MMW29" s="14"/>
      <c r="MMX29" s="14"/>
      <c r="MMY29" s="14"/>
      <c r="MMZ29" s="14"/>
      <c r="MNA29" s="14"/>
      <c r="MNB29" s="14"/>
      <c r="MNC29" s="14"/>
      <c r="MND29" s="14"/>
      <c r="MNE29" s="14"/>
      <c r="MNF29" s="14"/>
      <c r="MNG29" s="14"/>
      <c r="MNH29" s="14"/>
      <c r="MNI29" s="14"/>
      <c r="MNJ29" s="14"/>
      <c r="MNK29" s="14"/>
      <c r="MNL29" s="14"/>
      <c r="MNM29" s="14"/>
      <c r="MNN29" s="14"/>
      <c r="MNO29" s="14"/>
      <c r="MNP29" s="14"/>
      <c r="MNQ29" s="14"/>
      <c r="MNR29" s="14"/>
      <c r="MNS29" s="14"/>
      <c r="MNT29" s="14"/>
      <c r="MNU29" s="14"/>
      <c r="MNV29" s="14"/>
      <c r="MNW29" s="14"/>
      <c r="MNX29" s="14"/>
      <c r="MNY29" s="14"/>
      <c r="MNZ29" s="14"/>
      <c r="MOA29" s="14"/>
      <c r="MOB29" s="14"/>
      <c r="MOC29" s="14"/>
      <c r="MOD29" s="14"/>
      <c r="MOE29" s="14"/>
      <c r="MOF29" s="14"/>
      <c r="MOG29" s="14"/>
      <c r="MOH29" s="14"/>
      <c r="MOI29" s="14"/>
      <c r="MOJ29" s="14"/>
      <c r="MOK29" s="14"/>
      <c r="MOL29" s="14"/>
      <c r="MOM29" s="14"/>
      <c r="MON29" s="14"/>
      <c r="MOO29" s="14"/>
      <c r="MOP29" s="14"/>
      <c r="MOQ29" s="14"/>
      <c r="MOR29" s="14"/>
      <c r="MOS29" s="14"/>
      <c r="MOT29" s="14"/>
      <c r="MOU29" s="14"/>
      <c r="MOV29" s="14"/>
      <c r="MOW29" s="14"/>
      <c r="MOX29" s="14"/>
      <c r="MOY29" s="14"/>
      <c r="MOZ29" s="14"/>
      <c r="MPA29" s="14"/>
      <c r="MPB29" s="14"/>
      <c r="MPC29" s="14"/>
      <c r="MPD29" s="14"/>
      <c r="MPE29" s="14"/>
      <c r="MPF29" s="14"/>
      <c r="MPG29" s="14"/>
      <c r="MPH29" s="14"/>
      <c r="MPI29" s="14"/>
      <c r="MPJ29" s="14"/>
      <c r="MPK29" s="14"/>
      <c r="MPL29" s="14"/>
      <c r="MPM29" s="14"/>
      <c r="MPN29" s="14"/>
      <c r="MPO29" s="14"/>
      <c r="MPP29" s="14"/>
      <c r="MPQ29" s="14"/>
      <c r="MPR29" s="14"/>
      <c r="MPS29" s="14"/>
      <c r="MPT29" s="14"/>
      <c r="MPU29" s="14"/>
      <c r="MPV29" s="14"/>
      <c r="MPW29" s="14"/>
      <c r="MPX29" s="14"/>
      <c r="MPY29" s="14"/>
      <c r="MPZ29" s="14"/>
      <c r="MQA29" s="14"/>
      <c r="MQB29" s="14"/>
      <c r="MQC29" s="14"/>
      <c r="MQD29" s="14"/>
      <c r="MQE29" s="14"/>
      <c r="MQF29" s="14"/>
      <c r="MQG29" s="14"/>
      <c r="MQH29" s="14"/>
      <c r="MQI29" s="14"/>
      <c r="MQJ29" s="14"/>
      <c r="MQK29" s="14"/>
      <c r="MQL29" s="14"/>
      <c r="MQM29" s="14"/>
      <c r="MQN29" s="14"/>
      <c r="MQO29" s="14"/>
      <c r="MQP29" s="14"/>
      <c r="MQQ29" s="14"/>
      <c r="MQR29" s="14"/>
      <c r="MQS29" s="14"/>
      <c r="MQT29" s="14"/>
      <c r="MQU29" s="14"/>
      <c r="MQV29" s="14"/>
      <c r="MQW29" s="14"/>
      <c r="MQX29" s="14"/>
      <c r="MQY29" s="14"/>
      <c r="MQZ29" s="14"/>
      <c r="MRA29" s="14"/>
      <c r="MRB29" s="14"/>
      <c r="MRC29" s="14"/>
      <c r="MRD29" s="14"/>
      <c r="MRE29" s="14"/>
      <c r="MRF29" s="14"/>
      <c r="MRG29" s="14"/>
      <c r="MRH29" s="14"/>
      <c r="MRI29" s="14"/>
      <c r="MRJ29" s="14"/>
      <c r="MRK29" s="14"/>
      <c r="MRL29" s="14"/>
      <c r="MRM29" s="14"/>
      <c r="MRN29" s="14"/>
      <c r="MRO29" s="14"/>
      <c r="MRP29" s="14"/>
      <c r="MRQ29" s="14"/>
      <c r="MRR29" s="14"/>
      <c r="MRS29" s="14"/>
      <c r="MRT29" s="14"/>
      <c r="MRU29" s="14"/>
      <c r="MRV29" s="14"/>
      <c r="MRW29" s="14"/>
      <c r="MRX29" s="14"/>
      <c r="MRY29" s="14"/>
      <c r="MRZ29" s="14"/>
      <c r="MSA29" s="14"/>
      <c r="MSB29" s="14"/>
      <c r="MSC29" s="14"/>
      <c r="MSD29" s="14"/>
      <c r="MSE29" s="14"/>
      <c r="MSF29" s="14"/>
      <c r="MSG29" s="14"/>
      <c r="MSH29" s="14"/>
      <c r="MSI29" s="14"/>
      <c r="MSJ29" s="14"/>
      <c r="MSK29" s="14"/>
      <c r="MSL29" s="14"/>
      <c r="MSM29" s="14"/>
      <c r="MSN29" s="14"/>
      <c r="MSO29" s="14"/>
      <c r="MSP29" s="14"/>
      <c r="MSQ29" s="14"/>
      <c r="MSR29" s="14"/>
      <c r="MSS29" s="14"/>
      <c r="MST29" s="14"/>
      <c r="MSU29" s="14"/>
      <c r="MSV29" s="14"/>
      <c r="MSW29" s="14"/>
      <c r="MSX29" s="14"/>
      <c r="MSY29" s="14"/>
      <c r="MSZ29" s="14"/>
      <c r="MTA29" s="14"/>
      <c r="MTB29" s="14"/>
      <c r="MTC29" s="14"/>
      <c r="MTD29" s="14"/>
      <c r="MTE29" s="14"/>
      <c r="MTF29" s="14"/>
      <c r="MTG29" s="14"/>
      <c r="MTH29" s="14"/>
      <c r="MTI29" s="14"/>
      <c r="MTJ29" s="14"/>
      <c r="MTK29" s="14"/>
      <c r="MTL29" s="14"/>
      <c r="MTM29" s="14"/>
      <c r="MTN29" s="14"/>
      <c r="MTO29" s="14"/>
      <c r="MTP29" s="14"/>
      <c r="MTQ29" s="14"/>
      <c r="MTR29" s="14"/>
      <c r="MTS29" s="14"/>
      <c r="MTT29" s="14"/>
      <c r="MTU29" s="14"/>
      <c r="MTV29" s="14"/>
      <c r="MTW29" s="14"/>
      <c r="MTX29" s="14"/>
      <c r="MTY29" s="14"/>
      <c r="MTZ29" s="14"/>
      <c r="MUA29" s="14"/>
      <c r="MUB29" s="14"/>
      <c r="MUC29" s="14"/>
      <c r="MUD29" s="14"/>
      <c r="MUE29" s="14"/>
      <c r="MUF29" s="14"/>
      <c r="MUG29" s="14"/>
      <c r="MUH29" s="14"/>
      <c r="MUI29" s="14"/>
      <c r="MUJ29" s="14"/>
      <c r="MUK29" s="14"/>
      <c r="MUL29" s="14"/>
      <c r="MUM29" s="14"/>
      <c r="MUN29" s="14"/>
      <c r="MUO29" s="14"/>
      <c r="MUP29" s="14"/>
      <c r="MUQ29" s="14"/>
      <c r="MUR29" s="14"/>
      <c r="MUS29" s="14"/>
      <c r="MUT29" s="14"/>
      <c r="MUU29" s="14"/>
      <c r="MUV29" s="14"/>
      <c r="MUW29" s="14"/>
      <c r="MUX29" s="14"/>
      <c r="MUY29" s="14"/>
      <c r="MUZ29" s="14"/>
      <c r="MVA29" s="14"/>
      <c r="MVB29" s="14"/>
      <c r="MVC29" s="14"/>
      <c r="MVD29" s="14"/>
      <c r="MVE29" s="14"/>
      <c r="MVF29" s="14"/>
      <c r="MVG29" s="14"/>
      <c r="MVH29" s="14"/>
      <c r="MVI29" s="14"/>
      <c r="MVJ29" s="14"/>
      <c r="MVK29" s="14"/>
      <c r="MVL29" s="14"/>
      <c r="MVM29" s="14"/>
      <c r="MVN29" s="14"/>
      <c r="MVO29" s="14"/>
      <c r="MVP29" s="14"/>
      <c r="MVQ29" s="14"/>
      <c r="MVR29" s="14"/>
      <c r="MVS29" s="14"/>
      <c r="MVT29" s="14"/>
      <c r="MVU29" s="14"/>
      <c r="MVV29" s="14"/>
      <c r="MVW29" s="14"/>
      <c r="MVX29" s="14"/>
      <c r="MVY29" s="14"/>
      <c r="MVZ29" s="14"/>
      <c r="MWA29" s="14"/>
      <c r="MWB29" s="14"/>
      <c r="MWC29" s="14"/>
      <c r="MWD29" s="14"/>
      <c r="MWE29" s="14"/>
      <c r="MWF29" s="14"/>
      <c r="MWG29" s="14"/>
      <c r="MWH29" s="14"/>
      <c r="MWI29" s="14"/>
      <c r="MWJ29" s="14"/>
      <c r="MWK29" s="14"/>
      <c r="MWL29" s="14"/>
      <c r="MWM29" s="14"/>
      <c r="MWN29" s="14"/>
      <c r="MWO29" s="14"/>
      <c r="MWP29" s="14"/>
      <c r="MWQ29" s="14"/>
      <c r="MWR29" s="14"/>
      <c r="MWS29" s="14"/>
      <c r="MWT29" s="14"/>
      <c r="MWU29" s="14"/>
      <c r="MWV29" s="14"/>
      <c r="MWW29" s="14"/>
      <c r="MWX29" s="14"/>
      <c r="MWY29" s="14"/>
      <c r="MWZ29" s="14"/>
      <c r="MXA29" s="14"/>
      <c r="MXB29" s="14"/>
      <c r="MXC29" s="14"/>
      <c r="MXD29" s="14"/>
      <c r="MXE29" s="14"/>
      <c r="MXF29" s="14"/>
      <c r="MXG29" s="14"/>
      <c r="MXH29" s="14"/>
      <c r="MXI29" s="14"/>
      <c r="MXJ29" s="14"/>
      <c r="MXK29" s="14"/>
      <c r="MXL29" s="14"/>
      <c r="MXM29" s="14"/>
      <c r="MXN29" s="14"/>
      <c r="MXO29" s="14"/>
      <c r="MXP29" s="14"/>
      <c r="MXQ29" s="14"/>
      <c r="MXR29" s="14"/>
      <c r="MXS29" s="14"/>
      <c r="MXT29" s="14"/>
      <c r="MXU29" s="14"/>
      <c r="MXV29" s="14"/>
      <c r="MXW29" s="14"/>
      <c r="MXX29" s="14"/>
      <c r="MXY29" s="14"/>
      <c r="MXZ29" s="14"/>
      <c r="MYA29" s="14"/>
      <c r="MYB29" s="14"/>
      <c r="MYC29" s="14"/>
      <c r="MYD29" s="14"/>
      <c r="MYE29" s="14"/>
      <c r="MYF29" s="14"/>
      <c r="MYG29" s="14"/>
      <c r="MYH29" s="14"/>
      <c r="MYI29" s="14"/>
      <c r="MYJ29" s="14"/>
      <c r="MYK29" s="14"/>
      <c r="MYL29" s="14"/>
      <c r="MYM29" s="14"/>
      <c r="MYN29" s="14"/>
      <c r="MYO29" s="14"/>
      <c r="MYP29" s="14"/>
      <c r="MYQ29" s="14"/>
      <c r="MYR29" s="14"/>
      <c r="MYS29" s="14"/>
      <c r="MYT29" s="14"/>
      <c r="MYU29" s="14"/>
      <c r="MYV29" s="14"/>
      <c r="MYW29" s="14"/>
      <c r="MYX29" s="14"/>
      <c r="MYY29" s="14"/>
      <c r="MYZ29" s="14"/>
      <c r="MZA29" s="14"/>
      <c r="MZB29" s="14"/>
      <c r="MZC29" s="14"/>
      <c r="MZD29" s="14"/>
      <c r="MZE29" s="14"/>
      <c r="MZF29" s="14"/>
      <c r="MZG29" s="14"/>
      <c r="MZH29" s="14"/>
      <c r="MZI29" s="14"/>
      <c r="MZJ29" s="14"/>
      <c r="MZK29" s="14"/>
      <c r="MZL29" s="14"/>
      <c r="MZM29" s="14"/>
      <c r="MZN29" s="14"/>
      <c r="MZO29" s="14"/>
      <c r="MZP29" s="14"/>
      <c r="MZQ29" s="14"/>
      <c r="MZR29" s="14"/>
      <c r="MZS29" s="14"/>
      <c r="MZT29" s="14"/>
      <c r="MZU29" s="14"/>
      <c r="MZV29" s="14"/>
      <c r="MZW29" s="14"/>
      <c r="MZX29" s="14"/>
      <c r="MZY29" s="14"/>
      <c r="MZZ29" s="14"/>
      <c r="NAA29" s="14"/>
      <c r="NAB29" s="14"/>
      <c r="NAC29" s="14"/>
      <c r="NAD29" s="14"/>
      <c r="NAE29" s="14"/>
      <c r="NAF29" s="14"/>
      <c r="NAG29" s="14"/>
      <c r="NAH29" s="14"/>
      <c r="NAI29" s="14"/>
      <c r="NAJ29" s="14"/>
      <c r="NAK29" s="14"/>
      <c r="NAL29" s="14"/>
      <c r="NAM29" s="14"/>
      <c r="NAN29" s="14"/>
      <c r="NAO29" s="14"/>
      <c r="NAP29" s="14"/>
      <c r="NAQ29" s="14"/>
      <c r="NAR29" s="14"/>
      <c r="NAS29" s="14"/>
      <c r="NAT29" s="14"/>
      <c r="NAU29" s="14"/>
      <c r="NAV29" s="14"/>
      <c r="NAW29" s="14"/>
      <c r="NAX29" s="14"/>
      <c r="NAY29" s="14"/>
      <c r="NAZ29" s="14"/>
      <c r="NBA29" s="14"/>
      <c r="NBB29" s="14"/>
      <c r="NBC29" s="14"/>
      <c r="NBD29" s="14"/>
      <c r="NBE29" s="14"/>
      <c r="NBF29" s="14"/>
      <c r="NBG29" s="14"/>
      <c r="NBH29" s="14"/>
      <c r="NBI29" s="14"/>
      <c r="NBJ29" s="14"/>
      <c r="NBK29" s="14"/>
      <c r="NBL29" s="14"/>
      <c r="NBM29" s="14"/>
      <c r="NBN29" s="14"/>
      <c r="NBO29" s="14"/>
      <c r="NBP29" s="14"/>
      <c r="NBQ29" s="14"/>
      <c r="NBR29" s="14"/>
      <c r="NBS29" s="14"/>
      <c r="NBT29" s="14"/>
      <c r="NBU29" s="14"/>
      <c r="NBV29" s="14"/>
      <c r="NBW29" s="14"/>
      <c r="NBX29" s="14"/>
      <c r="NBY29" s="14"/>
      <c r="NBZ29" s="14"/>
      <c r="NCA29" s="14"/>
      <c r="NCB29" s="14"/>
      <c r="NCC29" s="14"/>
      <c r="NCD29" s="14"/>
      <c r="NCE29" s="14"/>
      <c r="NCF29" s="14"/>
      <c r="NCG29" s="14"/>
      <c r="NCH29" s="14"/>
      <c r="NCI29" s="14"/>
      <c r="NCJ29" s="14"/>
      <c r="NCK29" s="14"/>
      <c r="NCL29" s="14"/>
      <c r="NCM29" s="14"/>
      <c r="NCN29" s="14"/>
      <c r="NCO29" s="14"/>
      <c r="NCP29" s="14"/>
      <c r="NCQ29" s="14"/>
      <c r="NCR29" s="14"/>
      <c r="NCS29" s="14"/>
      <c r="NCT29" s="14"/>
      <c r="NCU29" s="14"/>
      <c r="NCV29" s="14"/>
      <c r="NCW29" s="14"/>
      <c r="NCX29" s="14"/>
      <c r="NCY29" s="14"/>
      <c r="NCZ29" s="14"/>
      <c r="NDA29" s="14"/>
      <c r="NDB29" s="14"/>
      <c r="NDC29" s="14"/>
      <c r="NDD29" s="14"/>
      <c r="NDE29" s="14"/>
      <c r="NDF29" s="14"/>
      <c r="NDG29" s="14"/>
      <c r="NDH29" s="14"/>
      <c r="NDI29" s="14"/>
      <c r="NDJ29" s="14"/>
      <c r="NDK29" s="14"/>
      <c r="NDL29" s="14"/>
      <c r="NDM29" s="14"/>
      <c r="NDN29" s="14"/>
      <c r="NDO29" s="14"/>
      <c r="NDP29" s="14"/>
      <c r="NDQ29" s="14"/>
      <c r="NDR29" s="14"/>
      <c r="NDS29" s="14"/>
      <c r="NDT29" s="14"/>
      <c r="NDU29" s="14"/>
      <c r="NDV29" s="14"/>
      <c r="NDW29" s="14"/>
      <c r="NDX29" s="14"/>
      <c r="NDY29" s="14"/>
      <c r="NDZ29" s="14"/>
      <c r="NEA29" s="14"/>
      <c r="NEB29" s="14"/>
      <c r="NEC29" s="14"/>
      <c r="NED29" s="14"/>
      <c r="NEE29" s="14"/>
      <c r="NEF29" s="14"/>
      <c r="NEG29" s="14"/>
      <c r="NEH29" s="14"/>
      <c r="NEI29" s="14"/>
      <c r="NEJ29" s="14"/>
      <c r="NEK29" s="14"/>
      <c r="NEL29" s="14"/>
      <c r="NEM29" s="14"/>
      <c r="NEN29" s="14"/>
      <c r="NEO29" s="14"/>
      <c r="NEP29" s="14"/>
      <c r="NEQ29" s="14"/>
      <c r="NER29" s="14"/>
      <c r="NES29" s="14"/>
      <c r="NET29" s="14"/>
      <c r="NEU29" s="14"/>
      <c r="NEV29" s="14"/>
      <c r="NEW29" s="14"/>
      <c r="NEX29" s="14"/>
      <c r="NEY29" s="14"/>
      <c r="NEZ29" s="14"/>
      <c r="NFA29" s="14"/>
      <c r="NFB29" s="14"/>
      <c r="NFC29" s="14"/>
      <c r="NFD29" s="14"/>
      <c r="NFE29" s="14"/>
      <c r="NFF29" s="14"/>
      <c r="NFG29" s="14"/>
      <c r="NFH29" s="14"/>
      <c r="NFI29" s="14"/>
      <c r="NFJ29" s="14"/>
      <c r="NFK29" s="14"/>
      <c r="NFL29" s="14"/>
      <c r="NFM29" s="14"/>
      <c r="NFN29" s="14"/>
      <c r="NFO29" s="14"/>
      <c r="NFP29" s="14"/>
      <c r="NFQ29" s="14"/>
      <c r="NFR29" s="14"/>
      <c r="NFS29" s="14"/>
      <c r="NFT29" s="14"/>
      <c r="NFU29" s="14"/>
      <c r="NFV29" s="14"/>
      <c r="NFW29" s="14"/>
      <c r="NFX29" s="14"/>
      <c r="NFY29" s="14"/>
      <c r="NFZ29" s="14"/>
      <c r="NGA29" s="14"/>
      <c r="NGB29" s="14"/>
      <c r="NGC29" s="14"/>
      <c r="NGD29" s="14"/>
      <c r="NGE29" s="14"/>
      <c r="NGF29" s="14"/>
      <c r="NGG29" s="14"/>
      <c r="NGH29" s="14"/>
      <c r="NGI29" s="14"/>
      <c r="NGJ29" s="14"/>
      <c r="NGK29" s="14"/>
      <c r="NGL29" s="14"/>
      <c r="NGM29" s="14"/>
      <c r="NGN29" s="14"/>
      <c r="NGO29" s="14"/>
      <c r="NGP29" s="14"/>
      <c r="NGQ29" s="14"/>
      <c r="NGR29" s="14"/>
      <c r="NGS29" s="14"/>
      <c r="NGT29" s="14"/>
      <c r="NGU29" s="14"/>
      <c r="NGV29" s="14"/>
      <c r="NGW29" s="14"/>
      <c r="NGX29" s="14"/>
      <c r="NGY29" s="14"/>
      <c r="NGZ29" s="14"/>
      <c r="NHA29" s="14"/>
      <c r="NHB29" s="14"/>
      <c r="NHC29" s="14"/>
      <c r="NHD29" s="14"/>
      <c r="NHE29" s="14"/>
      <c r="NHF29" s="14"/>
      <c r="NHG29" s="14"/>
      <c r="NHH29" s="14"/>
      <c r="NHI29" s="14"/>
      <c r="NHJ29" s="14"/>
      <c r="NHK29" s="14"/>
      <c r="NHL29" s="14"/>
      <c r="NHM29" s="14"/>
      <c r="NHN29" s="14"/>
      <c r="NHO29" s="14"/>
      <c r="NHP29" s="14"/>
      <c r="NHQ29" s="14"/>
      <c r="NHR29" s="14"/>
      <c r="NHS29" s="14"/>
      <c r="NHT29" s="14"/>
      <c r="NHU29" s="14"/>
      <c r="NHV29" s="14"/>
      <c r="NHW29" s="14"/>
      <c r="NHX29" s="14"/>
      <c r="NHY29" s="14"/>
      <c r="NHZ29" s="14"/>
      <c r="NIA29" s="14"/>
      <c r="NIB29" s="14"/>
      <c r="NIC29" s="14"/>
      <c r="NID29" s="14"/>
      <c r="NIE29" s="14"/>
      <c r="NIF29" s="14"/>
      <c r="NIG29" s="14"/>
      <c r="NIH29" s="14"/>
      <c r="NII29" s="14"/>
      <c r="NIJ29" s="14"/>
      <c r="NIK29" s="14"/>
      <c r="NIL29" s="14"/>
      <c r="NIM29" s="14"/>
      <c r="NIN29" s="14"/>
      <c r="NIO29" s="14"/>
      <c r="NIP29" s="14"/>
      <c r="NIQ29" s="14"/>
      <c r="NIR29" s="14"/>
      <c r="NIS29" s="14"/>
      <c r="NIT29" s="14"/>
      <c r="NIU29" s="14"/>
      <c r="NIV29" s="14"/>
      <c r="NIW29" s="14"/>
      <c r="NIX29" s="14"/>
      <c r="NIY29" s="14"/>
      <c r="NIZ29" s="14"/>
      <c r="NJA29" s="14"/>
      <c r="NJB29" s="14"/>
      <c r="NJC29" s="14"/>
      <c r="NJD29" s="14"/>
      <c r="NJE29" s="14"/>
      <c r="NJF29" s="14"/>
      <c r="NJG29" s="14"/>
      <c r="NJH29" s="14"/>
      <c r="NJI29" s="14"/>
      <c r="NJJ29" s="14"/>
      <c r="NJK29" s="14"/>
      <c r="NJL29" s="14"/>
      <c r="NJM29" s="14"/>
      <c r="NJN29" s="14"/>
      <c r="NJO29" s="14"/>
      <c r="NJP29" s="14"/>
      <c r="NJQ29" s="14"/>
      <c r="NJR29" s="14"/>
      <c r="NJS29" s="14"/>
      <c r="NJT29" s="14"/>
      <c r="NJU29" s="14"/>
      <c r="NJV29" s="14"/>
      <c r="NJW29" s="14"/>
      <c r="NJX29" s="14"/>
      <c r="NJY29" s="14"/>
      <c r="NJZ29" s="14"/>
      <c r="NKA29" s="14"/>
      <c r="NKB29" s="14"/>
      <c r="NKC29" s="14"/>
      <c r="NKD29" s="14"/>
      <c r="NKE29" s="14"/>
      <c r="NKF29" s="14"/>
      <c r="NKG29" s="14"/>
      <c r="NKH29" s="14"/>
      <c r="NKI29" s="14"/>
      <c r="NKJ29" s="14"/>
      <c r="NKK29" s="14"/>
      <c r="NKL29" s="14"/>
      <c r="NKM29" s="14"/>
      <c r="NKN29" s="14"/>
      <c r="NKO29" s="14"/>
      <c r="NKP29" s="14"/>
      <c r="NKQ29" s="14"/>
      <c r="NKR29" s="14"/>
      <c r="NKS29" s="14"/>
      <c r="NKT29" s="14"/>
      <c r="NKU29" s="14"/>
      <c r="NKV29" s="14"/>
      <c r="NKW29" s="14"/>
      <c r="NKX29" s="14"/>
      <c r="NKY29" s="14"/>
      <c r="NKZ29" s="14"/>
      <c r="NLA29" s="14"/>
      <c r="NLB29" s="14"/>
      <c r="NLC29" s="14"/>
      <c r="NLD29" s="14"/>
      <c r="NLE29" s="14"/>
      <c r="NLF29" s="14"/>
      <c r="NLG29" s="14"/>
      <c r="NLH29" s="14"/>
      <c r="NLI29" s="14"/>
      <c r="NLJ29" s="14"/>
      <c r="NLK29" s="14"/>
      <c r="NLL29" s="14"/>
      <c r="NLM29" s="14"/>
      <c r="NLN29" s="14"/>
      <c r="NLO29" s="14"/>
      <c r="NLP29" s="14"/>
      <c r="NLQ29" s="14"/>
      <c r="NLR29" s="14"/>
      <c r="NLS29" s="14"/>
      <c r="NLT29" s="14"/>
      <c r="NLU29" s="14"/>
      <c r="NLV29" s="14"/>
      <c r="NLW29" s="14"/>
      <c r="NLX29" s="14"/>
      <c r="NLY29" s="14"/>
      <c r="NLZ29" s="14"/>
      <c r="NMA29" s="14"/>
      <c r="NMB29" s="14"/>
      <c r="NMC29" s="14"/>
      <c r="NMD29" s="14"/>
      <c r="NME29" s="14"/>
      <c r="NMF29" s="14"/>
      <c r="NMG29" s="14"/>
      <c r="NMH29" s="14"/>
      <c r="NMI29" s="14"/>
      <c r="NMJ29" s="14"/>
      <c r="NMK29" s="14"/>
      <c r="NML29" s="14"/>
      <c r="NMM29" s="14"/>
      <c r="NMN29" s="14"/>
      <c r="NMO29" s="14"/>
      <c r="NMP29" s="14"/>
      <c r="NMQ29" s="14"/>
      <c r="NMR29" s="14"/>
      <c r="NMS29" s="14"/>
      <c r="NMT29" s="14"/>
      <c r="NMU29" s="14"/>
      <c r="NMV29" s="14"/>
      <c r="NMW29" s="14"/>
      <c r="NMX29" s="14"/>
      <c r="NMY29" s="14"/>
      <c r="NMZ29" s="14"/>
      <c r="NNA29" s="14"/>
      <c r="NNB29" s="14"/>
      <c r="NNC29" s="14"/>
      <c r="NND29" s="14"/>
      <c r="NNE29" s="14"/>
      <c r="NNF29" s="14"/>
      <c r="NNG29" s="14"/>
      <c r="NNH29" s="14"/>
      <c r="NNI29" s="14"/>
      <c r="NNJ29" s="14"/>
      <c r="NNK29" s="14"/>
      <c r="NNL29" s="14"/>
      <c r="NNM29" s="14"/>
      <c r="NNN29" s="14"/>
      <c r="NNO29" s="14"/>
      <c r="NNP29" s="14"/>
      <c r="NNQ29" s="14"/>
      <c r="NNR29" s="14"/>
      <c r="NNS29" s="14"/>
      <c r="NNT29" s="14"/>
      <c r="NNU29" s="14"/>
      <c r="NNV29" s="14"/>
      <c r="NNW29" s="14"/>
      <c r="NNX29" s="14"/>
      <c r="NNY29" s="14"/>
      <c r="NNZ29" s="14"/>
      <c r="NOA29" s="14"/>
      <c r="NOB29" s="14"/>
      <c r="NOC29" s="14"/>
      <c r="NOD29" s="14"/>
      <c r="NOE29" s="14"/>
      <c r="NOF29" s="14"/>
      <c r="NOG29" s="14"/>
      <c r="NOH29" s="14"/>
      <c r="NOI29" s="14"/>
      <c r="NOJ29" s="14"/>
      <c r="NOK29" s="14"/>
      <c r="NOL29" s="14"/>
      <c r="NOM29" s="14"/>
      <c r="NON29" s="14"/>
      <c r="NOO29" s="14"/>
      <c r="NOP29" s="14"/>
      <c r="NOQ29" s="14"/>
      <c r="NOR29" s="14"/>
      <c r="NOS29" s="14"/>
      <c r="NOT29" s="14"/>
      <c r="NOU29" s="14"/>
      <c r="NOV29" s="14"/>
      <c r="NOW29" s="14"/>
      <c r="NOX29" s="14"/>
      <c r="NOY29" s="14"/>
      <c r="NOZ29" s="14"/>
      <c r="NPA29" s="14"/>
      <c r="NPB29" s="14"/>
      <c r="NPC29" s="14"/>
      <c r="NPD29" s="14"/>
      <c r="NPE29" s="14"/>
      <c r="NPF29" s="14"/>
      <c r="NPG29" s="14"/>
      <c r="NPH29" s="14"/>
      <c r="NPI29" s="14"/>
      <c r="NPJ29" s="14"/>
      <c r="NPK29" s="14"/>
      <c r="NPL29" s="14"/>
      <c r="NPM29" s="14"/>
      <c r="NPN29" s="14"/>
      <c r="NPO29" s="14"/>
      <c r="NPP29" s="14"/>
      <c r="NPQ29" s="14"/>
      <c r="NPR29" s="14"/>
      <c r="NPS29" s="14"/>
      <c r="NPT29" s="14"/>
      <c r="NPU29" s="14"/>
      <c r="NPV29" s="14"/>
      <c r="NPW29" s="14"/>
      <c r="NPX29" s="14"/>
      <c r="NPY29" s="14"/>
      <c r="NPZ29" s="14"/>
      <c r="NQA29" s="14"/>
      <c r="NQB29" s="14"/>
      <c r="NQC29" s="14"/>
      <c r="NQD29" s="14"/>
      <c r="NQE29" s="14"/>
      <c r="NQF29" s="14"/>
      <c r="NQG29" s="14"/>
      <c r="NQH29" s="14"/>
      <c r="NQI29" s="14"/>
      <c r="NQJ29" s="14"/>
      <c r="NQK29" s="14"/>
      <c r="NQL29" s="14"/>
      <c r="NQM29" s="14"/>
      <c r="NQN29" s="14"/>
      <c r="NQO29" s="14"/>
      <c r="NQP29" s="14"/>
      <c r="NQQ29" s="14"/>
      <c r="NQR29" s="14"/>
      <c r="NQS29" s="14"/>
      <c r="NQT29" s="14"/>
      <c r="NQU29" s="14"/>
      <c r="NQV29" s="14"/>
      <c r="NQW29" s="14"/>
      <c r="NQX29" s="14"/>
      <c r="NQY29" s="14"/>
      <c r="NQZ29" s="14"/>
      <c r="NRA29" s="14"/>
      <c r="NRB29" s="14"/>
      <c r="NRC29" s="14"/>
      <c r="NRD29" s="14"/>
      <c r="NRE29" s="14"/>
      <c r="NRF29" s="14"/>
      <c r="NRG29" s="14"/>
      <c r="NRH29" s="14"/>
      <c r="NRI29" s="14"/>
      <c r="NRJ29" s="14"/>
      <c r="NRK29" s="14"/>
      <c r="NRL29" s="14"/>
      <c r="NRM29" s="14"/>
      <c r="NRN29" s="14"/>
      <c r="NRO29" s="14"/>
      <c r="NRP29" s="14"/>
      <c r="NRQ29" s="14"/>
      <c r="NRR29" s="14"/>
      <c r="NRS29" s="14"/>
      <c r="NRT29" s="14"/>
      <c r="NRU29" s="14"/>
      <c r="NRV29" s="14"/>
      <c r="NRW29" s="14"/>
      <c r="NRX29" s="14"/>
      <c r="NRY29" s="14"/>
      <c r="NRZ29" s="14"/>
      <c r="NSA29" s="14"/>
      <c r="NSB29" s="14"/>
      <c r="NSC29" s="14"/>
      <c r="NSD29" s="14"/>
      <c r="NSE29" s="14"/>
      <c r="NSF29" s="14"/>
      <c r="NSG29" s="14"/>
      <c r="NSH29" s="14"/>
      <c r="NSI29" s="14"/>
      <c r="NSJ29" s="14"/>
      <c r="NSK29" s="14"/>
      <c r="NSL29" s="14"/>
      <c r="NSM29" s="14"/>
      <c r="NSN29" s="14"/>
      <c r="NSO29" s="14"/>
      <c r="NSP29" s="14"/>
      <c r="NSQ29" s="14"/>
      <c r="NSR29" s="14"/>
      <c r="NSS29" s="14"/>
      <c r="NST29" s="14"/>
      <c r="NSU29" s="14"/>
      <c r="NSV29" s="14"/>
      <c r="NSW29" s="14"/>
      <c r="NSX29" s="14"/>
      <c r="NSY29" s="14"/>
      <c r="NSZ29" s="14"/>
      <c r="NTA29" s="14"/>
      <c r="NTB29" s="14"/>
      <c r="NTC29" s="14"/>
      <c r="NTD29" s="14"/>
      <c r="NTE29" s="14"/>
      <c r="NTF29" s="14"/>
      <c r="NTG29" s="14"/>
      <c r="NTH29" s="14"/>
      <c r="NTI29" s="14"/>
      <c r="NTJ29" s="14"/>
      <c r="NTK29" s="14"/>
      <c r="NTL29" s="14"/>
      <c r="NTM29" s="14"/>
      <c r="NTN29" s="14"/>
      <c r="NTO29" s="14"/>
      <c r="NTP29" s="14"/>
      <c r="NTQ29" s="14"/>
      <c r="NTR29" s="14"/>
      <c r="NTS29" s="14"/>
      <c r="NTT29" s="14"/>
      <c r="NTU29" s="14"/>
      <c r="NTV29" s="14"/>
      <c r="NTW29" s="14"/>
      <c r="NTX29" s="14"/>
      <c r="NTY29" s="14"/>
      <c r="NTZ29" s="14"/>
      <c r="NUA29" s="14"/>
      <c r="NUB29" s="14"/>
      <c r="NUC29" s="14"/>
      <c r="NUD29" s="14"/>
      <c r="NUE29" s="14"/>
      <c r="NUF29" s="14"/>
      <c r="NUG29" s="14"/>
      <c r="NUH29" s="14"/>
      <c r="NUI29" s="14"/>
      <c r="NUJ29" s="14"/>
      <c r="NUK29" s="14"/>
      <c r="NUL29" s="14"/>
      <c r="NUM29" s="14"/>
      <c r="NUN29" s="14"/>
      <c r="NUO29" s="14"/>
      <c r="NUP29" s="14"/>
      <c r="NUQ29" s="14"/>
      <c r="NUR29" s="14"/>
      <c r="NUS29" s="14"/>
      <c r="NUT29" s="14"/>
      <c r="NUU29" s="14"/>
      <c r="NUV29" s="14"/>
      <c r="NUW29" s="14"/>
      <c r="NUX29" s="14"/>
      <c r="NUY29" s="14"/>
      <c r="NUZ29" s="14"/>
      <c r="NVA29" s="14"/>
      <c r="NVB29" s="14"/>
      <c r="NVC29" s="14"/>
      <c r="NVD29" s="14"/>
      <c r="NVE29" s="14"/>
      <c r="NVF29" s="14"/>
      <c r="NVG29" s="14"/>
      <c r="NVH29" s="14"/>
      <c r="NVI29" s="14"/>
      <c r="NVJ29" s="14"/>
      <c r="NVK29" s="14"/>
      <c r="NVL29" s="14"/>
      <c r="NVM29" s="14"/>
      <c r="NVN29" s="14"/>
      <c r="NVO29" s="14"/>
      <c r="NVP29" s="14"/>
      <c r="NVQ29" s="14"/>
      <c r="NVR29" s="14"/>
      <c r="NVS29" s="14"/>
      <c r="NVT29" s="14"/>
      <c r="NVU29" s="14"/>
      <c r="NVV29" s="14"/>
      <c r="NVW29" s="14"/>
      <c r="NVX29" s="14"/>
      <c r="NVY29" s="14"/>
      <c r="NVZ29" s="14"/>
      <c r="NWA29" s="14"/>
      <c r="NWB29" s="14"/>
      <c r="NWC29" s="14"/>
      <c r="NWD29" s="14"/>
      <c r="NWE29" s="14"/>
      <c r="NWF29" s="14"/>
      <c r="NWG29" s="14"/>
      <c r="NWH29" s="14"/>
      <c r="NWI29" s="14"/>
      <c r="NWJ29" s="14"/>
      <c r="NWK29" s="14"/>
      <c r="NWL29" s="14"/>
      <c r="NWM29" s="14"/>
      <c r="NWN29" s="14"/>
      <c r="NWO29" s="14"/>
      <c r="NWP29" s="14"/>
      <c r="NWQ29" s="14"/>
      <c r="NWR29" s="14"/>
      <c r="NWS29" s="14"/>
      <c r="NWT29" s="14"/>
      <c r="NWU29" s="14"/>
      <c r="NWV29" s="14"/>
      <c r="NWW29" s="14"/>
      <c r="NWX29" s="14"/>
      <c r="NWY29" s="14"/>
      <c r="NWZ29" s="14"/>
      <c r="NXA29" s="14"/>
      <c r="NXB29" s="14"/>
      <c r="NXC29" s="14"/>
      <c r="NXD29" s="14"/>
      <c r="NXE29" s="14"/>
      <c r="NXF29" s="14"/>
      <c r="NXG29" s="14"/>
      <c r="NXH29" s="14"/>
      <c r="NXI29" s="14"/>
      <c r="NXJ29" s="14"/>
      <c r="NXK29" s="14"/>
      <c r="NXL29" s="14"/>
      <c r="NXM29" s="14"/>
      <c r="NXN29" s="14"/>
      <c r="NXO29" s="14"/>
      <c r="NXP29" s="14"/>
      <c r="NXQ29" s="14"/>
      <c r="NXR29" s="14"/>
      <c r="NXS29" s="14"/>
      <c r="NXT29" s="14"/>
      <c r="NXU29" s="14"/>
      <c r="NXV29" s="14"/>
      <c r="NXW29" s="14"/>
      <c r="NXX29" s="14"/>
      <c r="NXY29" s="14"/>
      <c r="NXZ29" s="14"/>
      <c r="NYA29" s="14"/>
      <c r="NYB29" s="14"/>
      <c r="NYC29" s="14"/>
      <c r="NYD29" s="14"/>
      <c r="NYE29" s="14"/>
      <c r="NYF29" s="14"/>
      <c r="NYG29" s="14"/>
      <c r="NYH29" s="14"/>
      <c r="NYI29" s="14"/>
      <c r="NYJ29" s="14"/>
      <c r="NYK29" s="14"/>
      <c r="NYL29" s="14"/>
      <c r="NYM29" s="14"/>
      <c r="NYN29" s="14"/>
      <c r="NYO29" s="14"/>
      <c r="NYP29" s="14"/>
      <c r="NYQ29" s="14"/>
      <c r="NYR29" s="14"/>
      <c r="NYS29" s="14"/>
      <c r="NYT29" s="14"/>
      <c r="NYU29" s="14"/>
      <c r="NYV29" s="14"/>
      <c r="NYW29" s="14"/>
      <c r="NYX29" s="14"/>
      <c r="NYY29" s="14"/>
      <c r="NYZ29" s="14"/>
      <c r="NZA29" s="14"/>
      <c r="NZB29" s="14"/>
      <c r="NZC29" s="14"/>
      <c r="NZD29" s="14"/>
      <c r="NZE29" s="14"/>
      <c r="NZF29" s="14"/>
      <c r="NZG29" s="14"/>
      <c r="NZH29" s="14"/>
      <c r="NZI29" s="14"/>
      <c r="NZJ29" s="14"/>
      <c r="NZK29" s="14"/>
      <c r="NZL29" s="14"/>
      <c r="NZM29" s="14"/>
      <c r="NZN29" s="14"/>
      <c r="NZO29" s="14"/>
      <c r="NZP29" s="14"/>
      <c r="NZQ29" s="14"/>
      <c r="NZR29" s="14"/>
      <c r="NZS29" s="14"/>
      <c r="NZT29" s="14"/>
      <c r="NZU29" s="14"/>
      <c r="NZV29" s="14"/>
      <c r="NZW29" s="14"/>
      <c r="NZX29" s="14"/>
      <c r="NZY29" s="14"/>
      <c r="NZZ29" s="14"/>
      <c r="OAA29" s="14"/>
      <c r="OAB29" s="14"/>
      <c r="OAC29" s="14"/>
      <c r="OAD29" s="14"/>
      <c r="OAE29" s="14"/>
      <c r="OAF29" s="14"/>
      <c r="OAG29" s="14"/>
      <c r="OAH29" s="14"/>
      <c r="OAI29" s="14"/>
      <c r="OAJ29" s="14"/>
      <c r="OAK29" s="14"/>
      <c r="OAL29" s="14"/>
      <c r="OAM29" s="14"/>
      <c r="OAN29" s="14"/>
      <c r="OAO29" s="14"/>
      <c r="OAP29" s="14"/>
      <c r="OAQ29" s="14"/>
      <c r="OAR29" s="14"/>
      <c r="OAS29" s="14"/>
      <c r="OAT29" s="14"/>
      <c r="OAU29" s="14"/>
      <c r="OAV29" s="14"/>
      <c r="OAW29" s="14"/>
      <c r="OAX29" s="14"/>
      <c r="OAY29" s="14"/>
      <c r="OAZ29" s="14"/>
      <c r="OBA29" s="14"/>
      <c r="OBB29" s="14"/>
      <c r="OBC29" s="14"/>
      <c r="OBD29" s="14"/>
      <c r="OBE29" s="14"/>
      <c r="OBF29" s="14"/>
      <c r="OBG29" s="14"/>
      <c r="OBH29" s="14"/>
      <c r="OBI29" s="14"/>
      <c r="OBJ29" s="14"/>
      <c r="OBK29" s="14"/>
      <c r="OBL29" s="14"/>
      <c r="OBM29" s="14"/>
      <c r="OBN29" s="14"/>
      <c r="OBO29" s="14"/>
      <c r="OBP29" s="14"/>
      <c r="OBQ29" s="14"/>
      <c r="OBR29" s="14"/>
      <c r="OBS29" s="14"/>
      <c r="OBT29" s="14"/>
      <c r="OBU29" s="14"/>
      <c r="OBV29" s="14"/>
      <c r="OBW29" s="14"/>
      <c r="OBX29" s="14"/>
      <c r="OBY29" s="14"/>
      <c r="OBZ29" s="14"/>
      <c r="OCA29" s="14"/>
      <c r="OCB29" s="14"/>
      <c r="OCC29" s="14"/>
      <c r="OCD29" s="14"/>
      <c r="OCE29" s="14"/>
      <c r="OCF29" s="14"/>
      <c r="OCG29" s="14"/>
      <c r="OCH29" s="14"/>
      <c r="OCI29" s="14"/>
      <c r="OCJ29" s="14"/>
      <c r="OCK29" s="14"/>
      <c r="OCL29" s="14"/>
      <c r="OCM29" s="14"/>
      <c r="OCN29" s="14"/>
      <c r="OCO29" s="14"/>
      <c r="OCP29" s="14"/>
      <c r="OCQ29" s="14"/>
      <c r="OCR29" s="14"/>
      <c r="OCS29" s="14"/>
      <c r="OCT29" s="14"/>
      <c r="OCU29" s="14"/>
      <c r="OCV29" s="14"/>
      <c r="OCW29" s="14"/>
      <c r="OCX29" s="14"/>
      <c r="OCY29" s="14"/>
      <c r="OCZ29" s="14"/>
      <c r="ODA29" s="14"/>
      <c r="ODB29" s="14"/>
      <c r="ODC29" s="14"/>
      <c r="ODD29" s="14"/>
      <c r="ODE29" s="14"/>
      <c r="ODF29" s="14"/>
      <c r="ODG29" s="14"/>
      <c r="ODH29" s="14"/>
      <c r="ODI29" s="14"/>
      <c r="ODJ29" s="14"/>
      <c r="ODK29" s="14"/>
      <c r="ODL29" s="14"/>
      <c r="ODM29" s="14"/>
      <c r="ODN29" s="14"/>
      <c r="ODO29" s="14"/>
      <c r="ODP29" s="14"/>
      <c r="ODQ29" s="14"/>
      <c r="ODR29" s="14"/>
      <c r="ODS29" s="14"/>
      <c r="ODT29" s="14"/>
      <c r="ODU29" s="14"/>
      <c r="ODV29" s="14"/>
      <c r="ODW29" s="14"/>
      <c r="ODX29" s="14"/>
      <c r="ODY29" s="14"/>
      <c r="ODZ29" s="14"/>
      <c r="OEA29" s="14"/>
      <c r="OEB29" s="14"/>
      <c r="OEC29" s="14"/>
      <c r="OED29" s="14"/>
      <c r="OEE29" s="14"/>
      <c r="OEF29" s="14"/>
      <c r="OEG29" s="14"/>
      <c r="OEH29" s="14"/>
      <c r="OEI29" s="14"/>
      <c r="OEJ29" s="14"/>
      <c r="OEK29" s="14"/>
      <c r="OEL29" s="14"/>
      <c r="OEM29" s="14"/>
      <c r="OEN29" s="14"/>
      <c r="OEO29" s="14"/>
      <c r="OEP29" s="14"/>
      <c r="OEQ29" s="14"/>
      <c r="OER29" s="14"/>
      <c r="OES29" s="14"/>
      <c r="OET29" s="14"/>
      <c r="OEU29" s="14"/>
      <c r="OEV29" s="14"/>
      <c r="OEW29" s="14"/>
      <c r="OEX29" s="14"/>
      <c r="OEY29" s="14"/>
      <c r="OEZ29" s="14"/>
      <c r="OFA29" s="14"/>
      <c r="OFB29" s="14"/>
      <c r="OFC29" s="14"/>
      <c r="OFD29" s="14"/>
      <c r="OFE29" s="14"/>
      <c r="OFF29" s="14"/>
      <c r="OFG29" s="14"/>
      <c r="OFH29" s="14"/>
      <c r="OFI29" s="14"/>
      <c r="OFJ29" s="14"/>
      <c r="OFK29" s="14"/>
      <c r="OFL29" s="14"/>
      <c r="OFM29" s="14"/>
      <c r="OFN29" s="14"/>
      <c r="OFO29" s="14"/>
      <c r="OFP29" s="14"/>
      <c r="OFQ29" s="14"/>
      <c r="OFR29" s="14"/>
      <c r="OFS29" s="14"/>
      <c r="OFT29" s="14"/>
      <c r="OFU29" s="14"/>
      <c r="OFV29" s="14"/>
      <c r="OFW29" s="14"/>
      <c r="OFX29" s="14"/>
      <c r="OFY29" s="14"/>
      <c r="OFZ29" s="14"/>
      <c r="OGA29" s="14"/>
      <c r="OGB29" s="14"/>
      <c r="OGC29" s="14"/>
      <c r="OGD29" s="14"/>
      <c r="OGE29" s="14"/>
      <c r="OGF29" s="14"/>
      <c r="OGG29" s="14"/>
      <c r="OGH29" s="14"/>
      <c r="OGI29" s="14"/>
      <c r="OGJ29" s="14"/>
      <c r="OGK29" s="14"/>
      <c r="OGL29" s="14"/>
      <c r="OGM29" s="14"/>
      <c r="OGN29" s="14"/>
      <c r="OGO29" s="14"/>
      <c r="OGP29" s="14"/>
      <c r="OGQ29" s="14"/>
      <c r="OGR29" s="14"/>
      <c r="OGS29" s="14"/>
      <c r="OGT29" s="14"/>
      <c r="OGU29" s="14"/>
      <c r="OGV29" s="14"/>
      <c r="OGW29" s="14"/>
      <c r="OGX29" s="14"/>
      <c r="OGY29" s="14"/>
      <c r="OGZ29" s="14"/>
      <c r="OHA29" s="14"/>
      <c r="OHB29" s="14"/>
      <c r="OHC29" s="14"/>
      <c r="OHD29" s="14"/>
      <c r="OHE29" s="14"/>
      <c r="OHF29" s="14"/>
      <c r="OHG29" s="14"/>
      <c r="OHH29" s="14"/>
      <c r="OHI29" s="14"/>
      <c r="OHJ29" s="14"/>
      <c r="OHK29" s="14"/>
      <c r="OHL29" s="14"/>
      <c r="OHM29" s="14"/>
      <c r="OHN29" s="14"/>
      <c r="OHO29" s="14"/>
      <c r="OHP29" s="14"/>
      <c r="OHQ29" s="14"/>
      <c r="OHR29" s="14"/>
      <c r="OHS29" s="14"/>
      <c r="OHT29" s="14"/>
      <c r="OHU29" s="14"/>
      <c r="OHV29" s="14"/>
      <c r="OHW29" s="14"/>
      <c r="OHX29" s="14"/>
      <c r="OHY29" s="14"/>
      <c r="OHZ29" s="14"/>
      <c r="OIA29" s="14"/>
      <c r="OIB29" s="14"/>
      <c r="OIC29" s="14"/>
      <c r="OID29" s="14"/>
      <c r="OIE29" s="14"/>
      <c r="OIF29" s="14"/>
      <c r="OIG29" s="14"/>
      <c r="OIH29" s="14"/>
      <c r="OII29" s="14"/>
      <c r="OIJ29" s="14"/>
      <c r="OIK29" s="14"/>
      <c r="OIL29" s="14"/>
      <c r="OIM29" s="14"/>
      <c r="OIN29" s="14"/>
      <c r="OIO29" s="14"/>
      <c r="OIP29" s="14"/>
      <c r="OIQ29" s="14"/>
      <c r="OIR29" s="14"/>
      <c r="OIS29" s="14"/>
      <c r="OIT29" s="14"/>
      <c r="OIU29" s="14"/>
      <c r="OIV29" s="14"/>
      <c r="OIW29" s="14"/>
      <c r="OIX29" s="14"/>
      <c r="OIY29" s="14"/>
      <c r="OIZ29" s="14"/>
      <c r="OJA29" s="14"/>
      <c r="OJB29" s="14"/>
      <c r="OJC29" s="14"/>
      <c r="OJD29" s="14"/>
      <c r="OJE29" s="14"/>
      <c r="OJF29" s="14"/>
      <c r="OJG29" s="14"/>
      <c r="OJH29" s="14"/>
      <c r="OJI29" s="14"/>
      <c r="OJJ29" s="14"/>
      <c r="OJK29" s="14"/>
      <c r="OJL29" s="14"/>
      <c r="OJM29" s="14"/>
      <c r="OJN29" s="14"/>
      <c r="OJO29" s="14"/>
      <c r="OJP29" s="14"/>
      <c r="OJQ29" s="14"/>
      <c r="OJR29" s="14"/>
      <c r="OJS29" s="14"/>
      <c r="OJT29" s="14"/>
      <c r="OJU29" s="14"/>
      <c r="OJV29" s="14"/>
      <c r="OJW29" s="14"/>
      <c r="OJX29" s="14"/>
      <c r="OJY29" s="14"/>
      <c r="OJZ29" s="14"/>
      <c r="OKA29" s="14"/>
      <c r="OKB29" s="14"/>
      <c r="OKC29" s="14"/>
      <c r="OKD29" s="14"/>
      <c r="OKE29" s="14"/>
      <c r="OKF29" s="14"/>
      <c r="OKG29" s="14"/>
      <c r="OKH29" s="14"/>
      <c r="OKI29" s="14"/>
      <c r="OKJ29" s="14"/>
      <c r="OKK29" s="14"/>
      <c r="OKL29" s="14"/>
      <c r="OKM29" s="14"/>
      <c r="OKN29" s="14"/>
      <c r="OKO29" s="14"/>
      <c r="OKP29" s="14"/>
      <c r="OKQ29" s="14"/>
      <c r="OKR29" s="14"/>
      <c r="OKS29" s="14"/>
      <c r="OKT29" s="14"/>
      <c r="OKU29" s="14"/>
      <c r="OKV29" s="14"/>
      <c r="OKW29" s="14"/>
      <c r="OKX29" s="14"/>
      <c r="OKY29" s="14"/>
      <c r="OKZ29" s="14"/>
      <c r="OLA29" s="14"/>
      <c r="OLB29" s="14"/>
      <c r="OLC29" s="14"/>
      <c r="OLD29" s="14"/>
      <c r="OLE29" s="14"/>
      <c r="OLF29" s="14"/>
      <c r="OLG29" s="14"/>
      <c r="OLH29" s="14"/>
      <c r="OLI29" s="14"/>
      <c r="OLJ29" s="14"/>
      <c r="OLK29" s="14"/>
      <c r="OLL29" s="14"/>
      <c r="OLM29" s="14"/>
      <c r="OLN29" s="14"/>
      <c r="OLO29" s="14"/>
      <c r="OLP29" s="14"/>
      <c r="OLQ29" s="14"/>
      <c r="OLR29" s="14"/>
      <c r="OLS29" s="14"/>
      <c r="OLT29" s="14"/>
      <c r="OLU29" s="14"/>
      <c r="OLV29" s="14"/>
      <c r="OLW29" s="14"/>
      <c r="OLX29" s="14"/>
      <c r="OLY29" s="14"/>
      <c r="OLZ29" s="14"/>
      <c r="OMA29" s="14"/>
      <c r="OMB29" s="14"/>
      <c r="OMC29" s="14"/>
      <c r="OMD29" s="14"/>
      <c r="OME29" s="14"/>
      <c r="OMF29" s="14"/>
      <c r="OMG29" s="14"/>
      <c r="OMH29" s="14"/>
      <c r="OMI29" s="14"/>
      <c r="OMJ29" s="14"/>
      <c r="OMK29" s="14"/>
      <c r="OML29" s="14"/>
      <c r="OMM29" s="14"/>
      <c r="OMN29" s="14"/>
      <c r="OMO29" s="14"/>
      <c r="OMP29" s="14"/>
      <c r="OMQ29" s="14"/>
      <c r="OMR29" s="14"/>
      <c r="OMS29" s="14"/>
      <c r="OMT29" s="14"/>
      <c r="OMU29" s="14"/>
      <c r="OMV29" s="14"/>
      <c r="OMW29" s="14"/>
      <c r="OMX29" s="14"/>
      <c r="OMY29" s="14"/>
      <c r="OMZ29" s="14"/>
      <c r="ONA29" s="14"/>
      <c r="ONB29" s="14"/>
      <c r="ONC29" s="14"/>
      <c r="OND29" s="14"/>
      <c r="ONE29" s="14"/>
      <c r="ONF29" s="14"/>
      <c r="ONG29" s="14"/>
      <c r="ONH29" s="14"/>
      <c r="ONI29" s="14"/>
      <c r="ONJ29" s="14"/>
      <c r="ONK29" s="14"/>
      <c r="ONL29" s="14"/>
      <c r="ONM29" s="14"/>
      <c r="ONN29" s="14"/>
      <c r="ONO29" s="14"/>
      <c r="ONP29" s="14"/>
      <c r="ONQ29" s="14"/>
      <c r="ONR29" s="14"/>
      <c r="ONS29" s="14"/>
      <c r="ONT29" s="14"/>
      <c r="ONU29" s="14"/>
      <c r="ONV29" s="14"/>
      <c r="ONW29" s="14"/>
      <c r="ONX29" s="14"/>
      <c r="ONY29" s="14"/>
      <c r="ONZ29" s="14"/>
      <c r="OOA29" s="14"/>
      <c r="OOB29" s="14"/>
      <c r="OOC29" s="14"/>
      <c r="OOD29" s="14"/>
      <c r="OOE29" s="14"/>
      <c r="OOF29" s="14"/>
      <c r="OOG29" s="14"/>
      <c r="OOH29" s="14"/>
      <c r="OOI29" s="14"/>
      <c r="OOJ29" s="14"/>
      <c r="OOK29" s="14"/>
      <c r="OOL29" s="14"/>
      <c r="OOM29" s="14"/>
      <c r="OON29" s="14"/>
      <c r="OOO29" s="14"/>
      <c r="OOP29" s="14"/>
      <c r="OOQ29" s="14"/>
      <c r="OOR29" s="14"/>
      <c r="OOS29" s="14"/>
      <c r="OOT29" s="14"/>
      <c r="OOU29" s="14"/>
      <c r="OOV29" s="14"/>
      <c r="OOW29" s="14"/>
      <c r="OOX29" s="14"/>
      <c r="OOY29" s="14"/>
      <c r="OOZ29" s="14"/>
      <c r="OPA29" s="14"/>
      <c r="OPB29" s="14"/>
      <c r="OPC29" s="14"/>
      <c r="OPD29" s="14"/>
      <c r="OPE29" s="14"/>
      <c r="OPF29" s="14"/>
      <c r="OPG29" s="14"/>
      <c r="OPH29" s="14"/>
      <c r="OPI29" s="14"/>
      <c r="OPJ29" s="14"/>
      <c r="OPK29" s="14"/>
      <c r="OPL29" s="14"/>
      <c r="OPM29" s="14"/>
      <c r="OPN29" s="14"/>
      <c r="OPO29" s="14"/>
      <c r="OPP29" s="14"/>
      <c r="OPQ29" s="14"/>
      <c r="OPR29" s="14"/>
      <c r="OPS29" s="14"/>
      <c r="OPT29" s="14"/>
      <c r="OPU29" s="14"/>
      <c r="OPV29" s="14"/>
      <c r="OPW29" s="14"/>
      <c r="OPX29" s="14"/>
      <c r="OPY29" s="14"/>
      <c r="OPZ29" s="14"/>
      <c r="OQA29" s="14"/>
      <c r="OQB29" s="14"/>
      <c r="OQC29" s="14"/>
      <c r="OQD29" s="14"/>
      <c r="OQE29" s="14"/>
      <c r="OQF29" s="14"/>
      <c r="OQG29" s="14"/>
      <c r="OQH29" s="14"/>
      <c r="OQI29" s="14"/>
      <c r="OQJ29" s="14"/>
      <c r="OQK29" s="14"/>
      <c r="OQL29" s="14"/>
      <c r="OQM29" s="14"/>
      <c r="OQN29" s="14"/>
      <c r="OQO29" s="14"/>
      <c r="OQP29" s="14"/>
      <c r="OQQ29" s="14"/>
      <c r="OQR29" s="14"/>
      <c r="OQS29" s="14"/>
      <c r="OQT29" s="14"/>
      <c r="OQU29" s="14"/>
      <c r="OQV29" s="14"/>
      <c r="OQW29" s="14"/>
      <c r="OQX29" s="14"/>
      <c r="OQY29" s="14"/>
      <c r="OQZ29" s="14"/>
      <c r="ORA29" s="14"/>
      <c r="ORB29" s="14"/>
      <c r="ORC29" s="14"/>
      <c r="ORD29" s="14"/>
      <c r="ORE29" s="14"/>
      <c r="ORF29" s="14"/>
      <c r="ORG29" s="14"/>
      <c r="ORH29" s="14"/>
      <c r="ORI29" s="14"/>
      <c r="ORJ29" s="14"/>
      <c r="ORK29" s="14"/>
      <c r="ORL29" s="14"/>
      <c r="ORM29" s="14"/>
      <c r="ORN29" s="14"/>
      <c r="ORO29" s="14"/>
      <c r="ORP29" s="14"/>
      <c r="ORQ29" s="14"/>
      <c r="ORR29" s="14"/>
      <c r="ORS29" s="14"/>
      <c r="ORT29" s="14"/>
      <c r="ORU29" s="14"/>
      <c r="ORV29" s="14"/>
      <c r="ORW29" s="14"/>
      <c r="ORX29" s="14"/>
      <c r="ORY29" s="14"/>
      <c r="ORZ29" s="14"/>
      <c r="OSA29" s="14"/>
      <c r="OSB29" s="14"/>
      <c r="OSC29" s="14"/>
      <c r="OSD29" s="14"/>
      <c r="OSE29" s="14"/>
      <c r="OSF29" s="14"/>
      <c r="OSG29" s="14"/>
      <c r="OSH29" s="14"/>
      <c r="OSI29" s="14"/>
      <c r="OSJ29" s="14"/>
      <c r="OSK29" s="14"/>
      <c r="OSL29" s="14"/>
      <c r="OSM29" s="14"/>
      <c r="OSN29" s="14"/>
      <c r="OSO29" s="14"/>
      <c r="OSP29" s="14"/>
      <c r="OSQ29" s="14"/>
      <c r="OSR29" s="14"/>
      <c r="OSS29" s="14"/>
      <c r="OST29" s="14"/>
      <c r="OSU29" s="14"/>
      <c r="OSV29" s="14"/>
      <c r="OSW29" s="14"/>
      <c r="OSX29" s="14"/>
      <c r="OSY29" s="14"/>
      <c r="OSZ29" s="14"/>
      <c r="OTA29" s="14"/>
      <c r="OTB29" s="14"/>
      <c r="OTC29" s="14"/>
      <c r="OTD29" s="14"/>
      <c r="OTE29" s="14"/>
      <c r="OTF29" s="14"/>
      <c r="OTG29" s="14"/>
      <c r="OTH29" s="14"/>
      <c r="OTI29" s="14"/>
      <c r="OTJ29" s="14"/>
      <c r="OTK29" s="14"/>
      <c r="OTL29" s="14"/>
      <c r="OTM29" s="14"/>
      <c r="OTN29" s="14"/>
      <c r="OTO29" s="14"/>
      <c r="OTP29" s="14"/>
      <c r="OTQ29" s="14"/>
      <c r="OTR29" s="14"/>
      <c r="OTS29" s="14"/>
      <c r="OTT29" s="14"/>
      <c r="OTU29" s="14"/>
      <c r="OTV29" s="14"/>
      <c r="OTW29" s="14"/>
      <c r="OTX29" s="14"/>
      <c r="OTY29" s="14"/>
      <c r="OTZ29" s="14"/>
      <c r="OUA29" s="14"/>
      <c r="OUB29" s="14"/>
      <c r="OUC29" s="14"/>
      <c r="OUD29" s="14"/>
      <c r="OUE29" s="14"/>
      <c r="OUF29" s="14"/>
      <c r="OUG29" s="14"/>
      <c r="OUH29" s="14"/>
      <c r="OUI29" s="14"/>
      <c r="OUJ29" s="14"/>
      <c r="OUK29" s="14"/>
      <c r="OUL29" s="14"/>
      <c r="OUM29" s="14"/>
      <c r="OUN29" s="14"/>
      <c r="OUO29" s="14"/>
      <c r="OUP29" s="14"/>
      <c r="OUQ29" s="14"/>
      <c r="OUR29" s="14"/>
      <c r="OUS29" s="14"/>
      <c r="OUT29" s="14"/>
      <c r="OUU29" s="14"/>
      <c r="OUV29" s="14"/>
      <c r="OUW29" s="14"/>
      <c r="OUX29" s="14"/>
      <c r="OUY29" s="14"/>
      <c r="OUZ29" s="14"/>
      <c r="OVA29" s="14"/>
      <c r="OVB29" s="14"/>
      <c r="OVC29" s="14"/>
      <c r="OVD29" s="14"/>
      <c r="OVE29" s="14"/>
      <c r="OVF29" s="14"/>
      <c r="OVG29" s="14"/>
      <c r="OVH29" s="14"/>
      <c r="OVI29" s="14"/>
      <c r="OVJ29" s="14"/>
      <c r="OVK29" s="14"/>
      <c r="OVL29" s="14"/>
      <c r="OVM29" s="14"/>
      <c r="OVN29" s="14"/>
      <c r="OVO29" s="14"/>
      <c r="OVP29" s="14"/>
      <c r="OVQ29" s="14"/>
      <c r="OVR29" s="14"/>
      <c r="OVS29" s="14"/>
      <c r="OVT29" s="14"/>
      <c r="OVU29" s="14"/>
      <c r="OVV29" s="14"/>
      <c r="OVW29" s="14"/>
      <c r="OVX29" s="14"/>
      <c r="OVY29" s="14"/>
      <c r="OVZ29" s="14"/>
      <c r="OWA29" s="14"/>
      <c r="OWB29" s="14"/>
      <c r="OWC29" s="14"/>
      <c r="OWD29" s="14"/>
      <c r="OWE29" s="14"/>
      <c r="OWF29" s="14"/>
      <c r="OWG29" s="14"/>
      <c r="OWH29" s="14"/>
      <c r="OWI29" s="14"/>
      <c r="OWJ29" s="14"/>
      <c r="OWK29" s="14"/>
      <c r="OWL29" s="14"/>
      <c r="OWM29" s="14"/>
      <c r="OWN29" s="14"/>
      <c r="OWO29" s="14"/>
      <c r="OWP29" s="14"/>
      <c r="OWQ29" s="14"/>
      <c r="OWR29" s="14"/>
      <c r="OWS29" s="14"/>
      <c r="OWT29" s="14"/>
      <c r="OWU29" s="14"/>
      <c r="OWV29" s="14"/>
      <c r="OWW29" s="14"/>
      <c r="OWX29" s="14"/>
      <c r="OWY29" s="14"/>
      <c r="OWZ29" s="14"/>
      <c r="OXA29" s="14"/>
      <c r="OXB29" s="14"/>
      <c r="OXC29" s="14"/>
      <c r="OXD29" s="14"/>
      <c r="OXE29" s="14"/>
      <c r="OXF29" s="14"/>
      <c r="OXG29" s="14"/>
      <c r="OXH29" s="14"/>
      <c r="OXI29" s="14"/>
      <c r="OXJ29" s="14"/>
      <c r="OXK29" s="14"/>
      <c r="OXL29" s="14"/>
      <c r="OXM29" s="14"/>
      <c r="OXN29" s="14"/>
      <c r="OXO29" s="14"/>
      <c r="OXP29" s="14"/>
      <c r="OXQ29" s="14"/>
      <c r="OXR29" s="14"/>
      <c r="OXS29" s="14"/>
      <c r="OXT29" s="14"/>
      <c r="OXU29" s="14"/>
      <c r="OXV29" s="14"/>
      <c r="OXW29" s="14"/>
      <c r="OXX29" s="14"/>
      <c r="OXY29" s="14"/>
      <c r="OXZ29" s="14"/>
      <c r="OYA29" s="14"/>
      <c r="OYB29" s="14"/>
      <c r="OYC29" s="14"/>
      <c r="OYD29" s="14"/>
      <c r="OYE29" s="14"/>
      <c r="OYF29" s="14"/>
      <c r="OYG29" s="14"/>
      <c r="OYH29" s="14"/>
      <c r="OYI29" s="14"/>
      <c r="OYJ29" s="14"/>
      <c r="OYK29" s="14"/>
      <c r="OYL29" s="14"/>
      <c r="OYM29" s="14"/>
      <c r="OYN29" s="14"/>
      <c r="OYO29" s="14"/>
      <c r="OYP29" s="14"/>
      <c r="OYQ29" s="14"/>
      <c r="OYR29" s="14"/>
      <c r="OYS29" s="14"/>
      <c r="OYT29" s="14"/>
      <c r="OYU29" s="14"/>
      <c r="OYV29" s="14"/>
      <c r="OYW29" s="14"/>
      <c r="OYX29" s="14"/>
      <c r="OYY29" s="14"/>
      <c r="OYZ29" s="14"/>
      <c r="OZA29" s="14"/>
      <c r="OZB29" s="14"/>
      <c r="OZC29" s="14"/>
      <c r="OZD29" s="14"/>
      <c r="OZE29" s="14"/>
      <c r="OZF29" s="14"/>
      <c r="OZG29" s="14"/>
      <c r="OZH29" s="14"/>
      <c r="OZI29" s="14"/>
      <c r="OZJ29" s="14"/>
      <c r="OZK29" s="14"/>
      <c r="OZL29" s="14"/>
      <c r="OZM29" s="14"/>
      <c r="OZN29" s="14"/>
      <c r="OZO29" s="14"/>
      <c r="OZP29" s="14"/>
      <c r="OZQ29" s="14"/>
      <c r="OZR29" s="14"/>
      <c r="OZS29" s="14"/>
      <c r="OZT29" s="14"/>
      <c r="OZU29" s="14"/>
      <c r="OZV29" s="14"/>
      <c r="OZW29" s="14"/>
      <c r="OZX29" s="14"/>
      <c r="OZY29" s="14"/>
      <c r="OZZ29" s="14"/>
      <c r="PAA29" s="14"/>
      <c r="PAB29" s="14"/>
      <c r="PAC29" s="14"/>
      <c r="PAD29" s="14"/>
      <c r="PAE29" s="14"/>
      <c r="PAF29" s="14"/>
      <c r="PAG29" s="14"/>
      <c r="PAH29" s="14"/>
      <c r="PAI29" s="14"/>
      <c r="PAJ29" s="14"/>
      <c r="PAK29" s="14"/>
      <c r="PAL29" s="14"/>
      <c r="PAM29" s="14"/>
      <c r="PAN29" s="14"/>
      <c r="PAO29" s="14"/>
      <c r="PAP29" s="14"/>
      <c r="PAQ29" s="14"/>
      <c r="PAR29" s="14"/>
      <c r="PAS29" s="14"/>
      <c r="PAT29" s="14"/>
      <c r="PAU29" s="14"/>
      <c r="PAV29" s="14"/>
      <c r="PAW29" s="14"/>
      <c r="PAX29" s="14"/>
      <c r="PAY29" s="14"/>
      <c r="PAZ29" s="14"/>
      <c r="PBA29" s="14"/>
      <c r="PBB29" s="14"/>
      <c r="PBC29" s="14"/>
      <c r="PBD29" s="14"/>
      <c r="PBE29" s="14"/>
      <c r="PBF29" s="14"/>
      <c r="PBG29" s="14"/>
      <c r="PBH29" s="14"/>
      <c r="PBI29" s="14"/>
      <c r="PBJ29" s="14"/>
      <c r="PBK29" s="14"/>
      <c r="PBL29" s="14"/>
      <c r="PBM29" s="14"/>
      <c r="PBN29" s="14"/>
      <c r="PBO29" s="14"/>
      <c r="PBP29" s="14"/>
      <c r="PBQ29" s="14"/>
      <c r="PBR29" s="14"/>
      <c r="PBS29" s="14"/>
      <c r="PBT29" s="14"/>
      <c r="PBU29" s="14"/>
      <c r="PBV29" s="14"/>
      <c r="PBW29" s="14"/>
      <c r="PBX29" s="14"/>
      <c r="PBY29" s="14"/>
      <c r="PBZ29" s="14"/>
      <c r="PCA29" s="14"/>
      <c r="PCB29" s="14"/>
      <c r="PCC29" s="14"/>
      <c r="PCD29" s="14"/>
      <c r="PCE29" s="14"/>
      <c r="PCF29" s="14"/>
      <c r="PCG29" s="14"/>
      <c r="PCH29" s="14"/>
      <c r="PCI29" s="14"/>
      <c r="PCJ29" s="14"/>
      <c r="PCK29" s="14"/>
      <c r="PCL29" s="14"/>
      <c r="PCM29" s="14"/>
      <c r="PCN29" s="14"/>
      <c r="PCO29" s="14"/>
      <c r="PCP29" s="14"/>
      <c r="PCQ29" s="14"/>
      <c r="PCR29" s="14"/>
      <c r="PCS29" s="14"/>
      <c r="PCT29" s="14"/>
      <c r="PCU29" s="14"/>
      <c r="PCV29" s="14"/>
      <c r="PCW29" s="14"/>
      <c r="PCX29" s="14"/>
      <c r="PCY29" s="14"/>
      <c r="PCZ29" s="14"/>
      <c r="PDA29" s="14"/>
      <c r="PDB29" s="14"/>
      <c r="PDC29" s="14"/>
      <c r="PDD29" s="14"/>
      <c r="PDE29" s="14"/>
      <c r="PDF29" s="14"/>
      <c r="PDG29" s="14"/>
      <c r="PDH29" s="14"/>
      <c r="PDI29" s="14"/>
      <c r="PDJ29" s="14"/>
      <c r="PDK29" s="14"/>
      <c r="PDL29" s="14"/>
      <c r="PDM29" s="14"/>
      <c r="PDN29" s="14"/>
      <c r="PDO29" s="14"/>
      <c r="PDP29" s="14"/>
      <c r="PDQ29" s="14"/>
      <c r="PDR29" s="14"/>
      <c r="PDS29" s="14"/>
      <c r="PDT29" s="14"/>
      <c r="PDU29" s="14"/>
      <c r="PDV29" s="14"/>
      <c r="PDW29" s="14"/>
      <c r="PDX29" s="14"/>
      <c r="PDY29" s="14"/>
      <c r="PDZ29" s="14"/>
      <c r="PEA29" s="14"/>
      <c r="PEB29" s="14"/>
      <c r="PEC29" s="14"/>
      <c r="PED29" s="14"/>
      <c r="PEE29" s="14"/>
      <c r="PEF29" s="14"/>
      <c r="PEG29" s="14"/>
      <c r="PEH29" s="14"/>
      <c r="PEI29" s="14"/>
      <c r="PEJ29" s="14"/>
      <c r="PEK29" s="14"/>
      <c r="PEL29" s="14"/>
      <c r="PEM29" s="14"/>
      <c r="PEN29" s="14"/>
      <c r="PEO29" s="14"/>
      <c r="PEP29" s="14"/>
      <c r="PEQ29" s="14"/>
      <c r="PER29" s="14"/>
      <c r="PES29" s="14"/>
      <c r="PET29" s="14"/>
      <c r="PEU29" s="14"/>
      <c r="PEV29" s="14"/>
      <c r="PEW29" s="14"/>
      <c r="PEX29" s="14"/>
      <c r="PEY29" s="14"/>
      <c r="PEZ29" s="14"/>
      <c r="PFA29" s="14"/>
      <c r="PFB29" s="14"/>
      <c r="PFC29" s="14"/>
      <c r="PFD29" s="14"/>
      <c r="PFE29" s="14"/>
      <c r="PFF29" s="14"/>
      <c r="PFG29" s="14"/>
      <c r="PFH29" s="14"/>
      <c r="PFI29" s="14"/>
      <c r="PFJ29" s="14"/>
      <c r="PFK29" s="14"/>
      <c r="PFL29" s="14"/>
      <c r="PFM29" s="14"/>
      <c r="PFN29" s="14"/>
      <c r="PFO29" s="14"/>
      <c r="PFP29" s="14"/>
      <c r="PFQ29" s="14"/>
      <c r="PFR29" s="14"/>
      <c r="PFS29" s="14"/>
      <c r="PFT29" s="14"/>
      <c r="PFU29" s="14"/>
      <c r="PFV29" s="14"/>
      <c r="PFW29" s="14"/>
      <c r="PFX29" s="14"/>
      <c r="PFY29" s="14"/>
      <c r="PFZ29" s="14"/>
      <c r="PGA29" s="14"/>
      <c r="PGB29" s="14"/>
      <c r="PGC29" s="14"/>
      <c r="PGD29" s="14"/>
      <c r="PGE29" s="14"/>
      <c r="PGF29" s="14"/>
      <c r="PGG29" s="14"/>
      <c r="PGH29" s="14"/>
      <c r="PGI29" s="14"/>
      <c r="PGJ29" s="14"/>
      <c r="PGK29" s="14"/>
      <c r="PGL29" s="14"/>
      <c r="PGM29" s="14"/>
      <c r="PGN29" s="14"/>
      <c r="PGO29" s="14"/>
      <c r="PGP29" s="14"/>
      <c r="PGQ29" s="14"/>
      <c r="PGR29" s="14"/>
      <c r="PGS29" s="14"/>
      <c r="PGT29" s="14"/>
      <c r="PGU29" s="14"/>
      <c r="PGV29" s="14"/>
      <c r="PGW29" s="14"/>
      <c r="PGX29" s="14"/>
      <c r="PGY29" s="14"/>
      <c r="PGZ29" s="14"/>
      <c r="PHA29" s="14"/>
      <c r="PHB29" s="14"/>
      <c r="PHC29" s="14"/>
      <c r="PHD29" s="14"/>
      <c r="PHE29" s="14"/>
      <c r="PHF29" s="14"/>
      <c r="PHG29" s="14"/>
      <c r="PHH29" s="14"/>
      <c r="PHI29" s="14"/>
      <c r="PHJ29" s="14"/>
      <c r="PHK29" s="14"/>
      <c r="PHL29" s="14"/>
      <c r="PHM29" s="14"/>
      <c r="PHN29" s="14"/>
      <c r="PHO29" s="14"/>
      <c r="PHP29" s="14"/>
      <c r="PHQ29" s="14"/>
      <c r="PHR29" s="14"/>
      <c r="PHS29" s="14"/>
      <c r="PHT29" s="14"/>
      <c r="PHU29" s="14"/>
      <c r="PHV29" s="14"/>
      <c r="PHW29" s="14"/>
      <c r="PHX29" s="14"/>
      <c r="PHY29" s="14"/>
      <c r="PHZ29" s="14"/>
      <c r="PIA29" s="14"/>
      <c r="PIB29" s="14"/>
      <c r="PIC29" s="14"/>
      <c r="PID29" s="14"/>
      <c r="PIE29" s="14"/>
      <c r="PIF29" s="14"/>
      <c r="PIG29" s="14"/>
      <c r="PIH29" s="14"/>
      <c r="PII29" s="14"/>
      <c r="PIJ29" s="14"/>
      <c r="PIK29" s="14"/>
      <c r="PIL29" s="14"/>
      <c r="PIM29" s="14"/>
      <c r="PIN29" s="14"/>
      <c r="PIO29" s="14"/>
      <c r="PIP29" s="14"/>
      <c r="PIQ29" s="14"/>
      <c r="PIR29" s="14"/>
      <c r="PIS29" s="14"/>
      <c r="PIT29" s="14"/>
      <c r="PIU29" s="14"/>
      <c r="PIV29" s="14"/>
      <c r="PIW29" s="14"/>
      <c r="PIX29" s="14"/>
      <c r="PIY29" s="14"/>
      <c r="PIZ29" s="14"/>
      <c r="PJA29" s="14"/>
      <c r="PJB29" s="14"/>
      <c r="PJC29" s="14"/>
      <c r="PJD29" s="14"/>
      <c r="PJE29" s="14"/>
      <c r="PJF29" s="14"/>
      <c r="PJG29" s="14"/>
      <c r="PJH29" s="14"/>
      <c r="PJI29" s="14"/>
      <c r="PJJ29" s="14"/>
      <c r="PJK29" s="14"/>
      <c r="PJL29" s="14"/>
      <c r="PJM29" s="14"/>
      <c r="PJN29" s="14"/>
      <c r="PJO29" s="14"/>
      <c r="PJP29" s="14"/>
      <c r="PJQ29" s="14"/>
      <c r="PJR29" s="14"/>
      <c r="PJS29" s="14"/>
      <c r="PJT29" s="14"/>
      <c r="PJU29" s="14"/>
      <c r="PJV29" s="14"/>
      <c r="PJW29" s="14"/>
      <c r="PJX29" s="14"/>
      <c r="PJY29" s="14"/>
      <c r="PJZ29" s="14"/>
      <c r="PKA29" s="14"/>
      <c r="PKB29" s="14"/>
      <c r="PKC29" s="14"/>
      <c r="PKD29" s="14"/>
      <c r="PKE29" s="14"/>
      <c r="PKF29" s="14"/>
      <c r="PKG29" s="14"/>
      <c r="PKH29" s="14"/>
      <c r="PKI29" s="14"/>
      <c r="PKJ29" s="14"/>
      <c r="PKK29" s="14"/>
      <c r="PKL29" s="14"/>
      <c r="PKM29" s="14"/>
      <c r="PKN29" s="14"/>
      <c r="PKO29" s="14"/>
      <c r="PKP29" s="14"/>
      <c r="PKQ29" s="14"/>
      <c r="PKR29" s="14"/>
      <c r="PKS29" s="14"/>
      <c r="PKT29" s="14"/>
      <c r="PKU29" s="14"/>
      <c r="PKV29" s="14"/>
      <c r="PKW29" s="14"/>
      <c r="PKX29" s="14"/>
      <c r="PKY29" s="14"/>
      <c r="PKZ29" s="14"/>
      <c r="PLA29" s="14"/>
      <c r="PLB29" s="14"/>
      <c r="PLC29" s="14"/>
      <c r="PLD29" s="14"/>
      <c r="PLE29" s="14"/>
      <c r="PLF29" s="14"/>
      <c r="PLG29" s="14"/>
      <c r="PLH29" s="14"/>
      <c r="PLI29" s="14"/>
      <c r="PLJ29" s="14"/>
      <c r="PLK29" s="14"/>
      <c r="PLL29" s="14"/>
      <c r="PLM29" s="14"/>
      <c r="PLN29" s="14"/>
      <c r="PLO29" s="14"/>
      <c r="PLP29" s="14"/>
      <c r="PLQ29" s="14"/>
      <c r="PLR29" s="14"/>
      <c r="PLS29" s="14"/>
      <c r="PLT29" s="14"/>
      <c r="PLU29" s="14"/>
      <c r="PLV29" s="14"/>
      <c r="PLW29" s="14"/>
      <c r="PLX29" s="14"/>
      <c r="PLY29" s="14"/>
      <c r="PLZ29" s="14"/>
      <c r="PMA29" s="14"/>
      <c r="PMB29" s="14"/>
      <c r="PMC29" s="14"/>
      <c r="PMD29" s="14"/>
      <c r="PME29" s="14"/>
      <c r="PMF29" s="14"/>
      <c r="PMG29" s="14"/>
      <c r="PMH29" s="14"/>
      <c r="PMI29" s="14"/>
      <c r="PMJ29" s="14"/>
      <c r="PMK29" s="14"/>
      <c r="PML29" s="14"/>
      <c r="PMM29" s="14"/>
      <c r="PMN29" s="14"/>
      <c r="PMO29" s="14"/>
      <c r="PMP29" s="14"/>
      <c r="PMQ29" s="14"/>
      <c r="PMR29" s="14"/>
      <c r="PMS29" s="14"/>
      <c r="PMT29" s="14"/>
      <c r="PMU29" s="14"/>
      <c r="PMV29" s="14"/>
      <c r="PMW29" s="14"/>
      <c r="PMX29" s="14"/>
      <c r="PMY29" s="14"/>
      <c r="PMZ29" s="14"/>
      <c r="PNA29" s="14"/>
      <c r="PNB29" s="14"/>
      <c r="PNC29" s="14"/>
      <c r="PND29" s="14"/>
      <c r="PNE29" s="14"/>
      <c r="PNF29" s="14"/>
      <c r="PNG29" s="14"/>
      <c r="PNH29" s="14"/>
      <c r="PNI29" s="14"/>
      <c r="PNJ29" s="14"/>
      <c r="PNK29" s="14"/>
      <c r="PNL29" s="14"/>
      <c r="PNM29" s="14"/>
      <c r="PNN29" s="14"/>
      <c r="PNO29" s="14"/>
      <c r="PNP29" s="14"/>
      <c r="PNQ29" s="14"/>
      <c r="PNR29" s="14"/>
      <c r="PNS29" s="14"/>
      <c r="PNT29" s="14"/>
      <c r="PNU29" s="14"/>
      <c r="PNV29" s="14"/>
      <c r="PNW29" s="14"/>
      <c r="PNX29" s="14"/>
      <c r="PNY29" s="14"/>
      <c r="PNZ29" s="14"/>
      <c r="POA29" s="14"/>
      <c r="POB29" s="14"/>
      <c r="POC29" s="14"/>
      <c r="POD29" s="14"/>
      <c r="POE29" s="14"/>
      <c r="POF29" s="14"/>
      <c r="POG29" s="14"/>
      <c r="POH29" s="14"/>
      <c r="POI29" s="14"/>
      <c r="POJ29" s="14"/>
      <c r="POK29" s="14"/>
      <c r="POL29" s="14"/>
      <c r="POM29" s="14"/>
      <c r="PON29" s="14"/>
      <c r="POO29" s="14"/>
      <c r="POP29" s="14"/>
      <c r="POQ29" s="14"/>
      <c r="POR29" s="14"/>
      <c r="POS29" s="14"/>
      <c r="POT29" s="14"/>
      <c r="POU29" s="14"/>
      <c r="POV29" s="14"/>
      <c r="POW29" s="14"/>
      <c r="POX29" s="14"/>
      <c r="POY29" s="14"/>
      <c r="POZ29" s="14"/>
      <c r="PPA29" s="14"/>
      <c r="PPB29" s="14"/>
      <c r="PPC29" s="14"/>
      <c r="PPD29" s="14"/>
      <c r="PPE29" s="14"/>
      <c r="PPF29" s="14"/>
      <c r="PPG29" s="14"/>
      <c r="PPH29" s="14"/>
      <c r="PPI29" s="14"/>
      <c r="PPJ29" s="14"/>
      <c r="PPK29" s="14"/>
      <c r="PPL29" s="14"/>
      <c r="PPM29" s="14"/>
      <c r="PPN29" s="14"/>
      <c r="PPO29" s="14"/>
      <c r="PPP29" s="14"/>
      <c r="PPQ29" s="14"/>
      <c r="PPR29" s="14"/>
      <c r="PPS29" s="14"/>
      <c r="PPT29" s="14"/>
      <c r="PPU29" s="14"/>
      <c r="PPV29" s="14"/>
      <c r="PPW29" s="14"/>
      <c r="PPX29" s="14"/>
      <c r="PPY29" s="14"/>
      <c r="PPZ29" s="14"/>
      <c r="PQA29" s="14"/>
      <c r="PQB29" s="14"/>
      <c r="PQC29" s="14"/>
      <c r="PQD29" s="14"/>
      <c r="PQE29" s="14"/>
      <c r="PQF29" s="14"/>
      <c r="PQG29" s="14"/>
      <c r="PQH29" s="14"/>
      <c r="PQI29" s="14"/>
      <c r="PQJ29" s="14"/>
      <c r="PQK29" s="14"/>
      <c r="PQL29" s="14"/>
      <c r="PQM29" s="14"/>
      <c r="PQN29" s="14"/>
      <c r="PQO29" s="14"/>
      <c r="PQP29" s="14"/>
      <c r="PQQ29" s="14"/>
      <c r="PQR29" s="14"/>
      <c r="PQS29" s="14"/>
      <c r="PQT29" s="14"/>
      <c r="PQU29" s="14"/>
      <c r="PQV29" s="14"/>
      <c r="PQW29" s="14"/>
      <c r="PQX29" s="14"/>
      <c r="PQY29" s="14"/>
      <c r="PQZ29" s="14"/>
      <c r="PRA29" s="14"/>
      <c r="PRB29" s="14"/>
      <c r="PRC29" s="14"/>
      <c r="PRD29" s="14"/>
      <c r="PRE29" s="14"/>
      <c r="PRF29" s="14"/>
      <c r="PRG29" s="14"/>
      <c r="PRH29" s="14"/>
      <c r="PRI29" s="14"/>
      <c r="PRJ29" s="14"/>
      <c r="PRK29" s="14"/>
      <c r="PRL29" s="14"/>
      <c r="PRM29" s="14"/>
      <c r="PRN29" s="14"/>
      <c r="PRO29" s="14"/>
      <c r="PRP29" s="14"/>
      <c r="PRQ29" s="14"/>
      <c r="PRR29" s="14"/>
      <c r="PRS29" s="14"/>
      <c r="PRT29" s="14"/>
      <c r="PRU29" s="14"/>
      <c r="PRV29" s="14"/>
      <c r="PRW29" s="14"/>
      <c r="PRX29" s="14"/>
      <c r="PRY29" s="14"/>
      <c r="PRZ29" s="14"/>
      <c r="PSA29" s="14"/>
      <c r="PSB29" s="14"/>
      <c r="PSC29" s="14"/>
      <c r="PSD29" s="14"/>
      <c r="PSE29" s="14"/>
      <c r="PSF29" s="14"/>
      <c r="PSG29" s="14"/>
      <c r="PSH29" s="14"/>
      <c r="PSI29" s="14"/>
      <c r="PSJ29" s="14"/>
      <c r="PSK29" s="14"/>
      <c r="PSL29" s="14"/>
      <c r="PSM29" s="14"/>
      <c r="PSN29" s="14"/>
      <c r="PSO29" s="14"/>
      <c r="PSP29" s="14"/>
      <c r="PSQ29" s="14"/>
      <c r="PSR29" s="14"/>
      <c r="PSS29" s="14"/>
      <c r="PST29" s="14"/>
      <c r="PSU29" s="14"/>
      <c r="PSV29" s="14"/>
      <c r="PSW29" s="14"/>
      <c r="PSX29" s="14"/>
      <c r="PSY29" s="14"/>
      <c r="PSZ29" s="14"/>
      <c r="PTA29" s="14"/>
      <c r="PTB29" s="14"/>
      <c r="PTC29" s="14"/>
      <c r="PTD29" s="14"/>
      <c r="PTE29" s="14"/>
      <c r="PTF29" s="14"/>
      <c r="PTG29" s="14"/>
      <c r="PTH29" s="14"/>
      <c r="PTI29" s="14"/>
      <c r="PTJ29" s="14"/>
      <c r="PTK29" s="14"/>
      <c r="PTL29" s="14"/>
      <c r="PTM29" s="14"/>
      <c r="PTN29" s="14"/>
      <c r="PTO29" s="14"/>
      <c r="PTP29" s="14"/>
      <c r="PTQ29" s="14"/>
      <c r="PTR29" s="14"/>
      <c r="PTS29" s="14"/>
      <c r="PTT29" s="14"/>
      <c r="PTU29" s="14"/>
      <c r="PTV29" s="14"/>
      <c r="PTW29" s="14"/>
      <c r="PTX29" s="14"/>
      <c r="PTY29" s="14"/>
      <c r="PTZ29" s="14"/>
      <c r="PUA29" s="14"/>
      <c r="PUB29" s="14"/>
      <c r="PUC29" s="14"/>
      <c r="PUD29" s="14"/>
      <c r="PUE29" s="14"/>
      <c r="PUF29" s="14"/>
      <c r="PUG29" s="14"/>
      <c r="PUH29" s="14"/>
      <c r="PUI29" s="14"/>
      <c r="PUJ29" s="14"/>
      <c r="PUK29" s="14"/>
      <c r="PUL29" s="14"/>
      <c r="PUM29" s="14"/>
      <c r="PUN29" s="14"/>
      <c r="PUO29" s="14"/>
      <c r="PUP29" s="14"/>
      <c r="PUQ29" s="14"/>
      <c r="PUR29" s="14"/>
      <c r="PUS29" s="14"/>
      <c r="PUT29" s="14"/>
      <c r="PUU29" s="14"/>
      <c r="PUV29" s="14"/>
      <c r="PUW29" s="14"/>
      <c r="PUX29" s="14"/>
      <c r="PUY29" s="14"/>
      <c r="PUZ29" s="14"/>
      <c r="PVA29" s="14"/>
      <c r="PVB29" s="14"/>
      <c r="PVC29" s="14"/>
      <c r="PVD29" s="14"/>
      <c r="PVE29" s="14"/>
      <c r="PVF29" s="14"/>
      <c r="PVG29" s="14"/>
      <c r="PVH29" s="14"/>
      <c r="PVI29" s="14"/>
      <c r="PVJ29" s="14"/>
      <c r="PVK29" s="14"/>
      <c r="PVL29" s="14"/>
      <c r="PVM29" s="14"/>
      <c r="PVN29" s="14"/>
      <c r="PVO29" s="14"/>
      <c r="PVP29" s="14"/>
      <c r="PVQ29" s="14"/>
      <c r="PVR29" s="14"/>
      <c r="PVS29" s="14"/>
      <c r="PVT29" s="14"/>
      <c r="PVU29" s="14"/>
      <c r="PVV29" s="14"/>
      <c r="PVW29" s="14"/>
      <c r="PVX29" s="14"/>
      <c r="PVY29" s="14"/>
      <c r="PVZ29" s="14"/>
      <c r="PWA29" s="14"/>
      <c r="PWB29" s="14"/>
      <c r="PWC29" s="14"/>
      <c r="PWD29" s="14"/>
      <c r="PWE29" s="14"/>
      <c r="PWF29" s="14"/>
      <c r="PWG29" s="14"/>
      <c r="PWH29" s="14"/>
      <c r="PWI29" s="14"/>
      <c r="PWJ29" s="14"/>
      <c r="PWK29" s="14"/>
      <c r="PWL29" s="14"/>
      <c r="PWM29" s="14"/>
      <c r="PWN29" s="14"/>
      <c r="PWO29" s="14"/>
      <c r="PWP29" s="14"/>
      <c r="PWQ29" s="14"/>
      <c r="PWR29" s="14"/>
      <c r="PWS29" s="14"/>
      <c r="PWT29" s="14"/>
      <c r="PWU29" s="14"/>
      <c r="PWV29" s="14"/>
      <c r="PWW29" s="14"/>
      <c r="PWX29" s="14"/>
      <c r="PWY29" s="14"/>
      <c r="PWZ29" s="14"/>
      <c r="PXA29" s="14"/>
      <c r="PXB29" s="14"/>
      <c r="PXC29" s="14"/>
      <c r="PXD29" s="14"/>
      <c r="PXE29" s="14"/>
      <c r="PXF29" s="14"/>
      <c r="PXG29" s="14"/>
      <c r="PXH29" s="14"/>
      <c r="PXI29" s="14"/>
      <c r="PXJ29" s="14"/>
      <c r="PXK29" s="14"/>
      <c r="PXL29" s="14"/>
      <c r="PXM29" s="14"/>
      <c r="PXN29" s="14"/>
      <c r="PXO29" s="14"/>
      <c r="PXP29" s="14"/>
      <c r="PXQ29" s="14"/>
      <c r="PXR29" s="14"/>
      <c r="PXS29" s="14"/>
      <c r="PXT29" s="14"/>
      <c r="PXU29" s="14"/>
      <c r="PXV29" s="14"/>
      <c r="PXW29" s="14"/>
      <c r="PXX29" s="14"/>
      <c r="PXY29" s="14"/>
      <c r="PXZ29" s="14"/>
      <c r="PYA29" s="14"/>
      <c r="PYB29" s="14"/>
      <c r="PYC29" s="14"/>
      <c r="PYD29" s="14"/>
      <c r="PYE29" s="14"/>
      <c r="PYF29" s="14"/>
      <c r="PYG29" s="14"/>
      <c r="PYH29" s="14"/>
      <c r="PYI29" s="14"/>
      <c r="PYJ29" s="14"/>
      <c r="PYK29" s="14"/>
      <c r="PYL29" s="14"/>
      <c r="PYM29" s="14"/>
      <c r="PYN29" s="14"/>
      <c r="PYO29" s="14"/>
      <c r="PYP29" s="14"/>
      <c r="PYQ29" s="14"/>
      <c r="PYR29" s="14"/>
      <c r="PYS29" s="14"/>
      <c r="PYT29" s="14"/>
      <c r="PYU29" s="14"/>
      <c r="PYV29" s="14"/>
      <c r="PYW29" s="14"/>
      <c r="PYX29" s="14"/>
      <c r="PYY29" s="14"/>
      <c r="PYZ29" s="14"/>
      <c r="PZA29" s="14"/>
      <c r="PZB29" s="14"/>
      <c r="PZC29" s="14"/>
      <c r="PZD29" s="14"/>
      <c r="PZE29" s="14"/>
      <c r="PZF29" s="14"/>
      <c r="PZG29" s="14"/>
      <c r="PZH29" s="14"/>
      <c r="PZI29" s="14"/>
      <c r="PZJ29" s="14"/>
      <c r="PZK29" s="14"/>
      <c r="PZL29" s="14"/>
      <c r="PZM29" s="14"/>
      <c r="PZN29" s="14"/>
      <c r="PZO29" s="14"/>
      <c r="PZP29" s="14"/>
      <c r="PZQ29" s="14"/>
      <c r="PZR29" s="14"/>
      <c r="PZS29" s="14"/>
      <c r="PZT29" s="14"/>
      <c r="PZU29" s="14"/>
      <c r="PZV29" s="14"/>
      <c r="PZW29" s="14"/>
      <c r="PZX29" s="14"/>
      <c r="PZY29" s="14"/>
      <c r="PZZ29" s="14"/>
      <c r="QAA29" s="14"/>
      <c r="QAB29" s="14"/>
      <c r="QAC29" s="14"/>
      <c r="QAD29" s="14"/>
      <c r="QAE29" s="14"/>
      <c r="QAF29" s="14"/>
      <c r="QAG29" s="14"/>
      <c r="QAH29" s="14"/>
      <c r="QAI29" s="14"/>
      <c r="QAJ29" s="14"/>
      <c r="QAK29" s="14"/>
      <c r="QAL29" s="14"/>
      <c r="QAM29" s="14"/>
      <c r="QAN29" s="14"/>
      <c r="QAO29" s="14"/>
      <c r="QAP29" s="14"/>
      <c r="QAQ29" s="14"/>
      <c r="QAR29" s="14"/>
      <c r="QAS29" s="14"/>
      <c r="QAT29" s="14"/>
      <c r="QAU29" s="14"/>
      <c r="QAV29" s="14"/>
      <c r="QAW29" s="14"/>
      <c r="QAX29" s="14"/>
      <c r="QAY29" s="14"/>
      <c r="QAZ29" s="14"/>
      <c r="QBA29" s="14"/>
      <c r="QBB29" s="14"/>
      <c r="QBC29" s="14"/>
      <c r="QBD29" s="14"/>
      <c r="QBE29" s="14"/>
      <c r="QBF29" s="14"/>
      <c r="QBG29" s="14"/>
      <c r="QBH29" s="14"/>
      <c r="QBI29" s="14"/>
      <c r="QBJ29" s="14"/>
      <c r="QBK29" s="14"/>
      <c r="QBL29" s="14"/>
      <c r="QBM29" s="14"/>
      <c r="QBN29" s="14"/>
      <c r="QBO29" s="14"/>
      <c r="QBP29" s="14"/>
      <c r="QBQ29" s="14"/>
      <c r="QBR29" s="14"/>
      <c r="QBS29" s="14"/>
      <c r="QBT29" s="14"/>
      <c r="QBU29" s="14"/>
      <c r="QBV29" s="14"/>
      <c r="QBW29" s="14"/>
      <c r="QBX29" s="14"/>
      <c r="QBY29" s="14"/>
      <c r="QBZ29" s="14"/>
      <c r="QCA29" s="14"/>
      <c r="QCB29" s="14"/>
      <c r="QCC29" s="14"/>
      <c r="QCD29" s="14"/>
      <c r="QCE29" s="14"/>
      <c r="QCF29" s="14"/>
      <c r="QCG29" s="14"/>
      <c r="QCH29" s="14"/>
      <c r="QCI29" s="14"/>
      <c r="QCJ29" s="14"/>
      <c r="QCK29" s="14"/>
      <c r="QCL29" s="14"/>
      <c r="QCM29" s="14"/>
      <c r="QCN29" s="14"/>
      <c r="QCO29" s="14"/>
      <c r="QCP29" s="14"/>
      <c r="QCQ29" s="14"/>
      <c r="QCR29" s="14"/>
      <c r="QCS29" s="14"/>
      <c r="QCT29" s="14"/>
      <c r="QCU29" s="14"/>
      <c r="QCV29" s="14"/>
      <c r="QCW29" s="14"/>
      <c r="QCX29" s="14"/>
      <c r="QCY29" s="14"/>
      <c r="QCZ29" s="14"/>
      <c r="QDA29" s="14"/>
      <c r="QDB29" s="14"/>
      <c r="QDC29" s="14"/>
      <c r="QDD29" s="14"/>
      <c r="QDE29" s="14"/>
      <c r="QDF29" s="14"/>
      <c r="QDG29" s="14"/>
      <c r="QDH29" s="14"/>
      <c r="QDI29" s="14"/>
      <c r="QDJ29" s="14"/>
      <c r="QDK29" s="14"/>
      <c r="QDL29" s="14"/>
      <c r="QDM29" s="14"/>
      <c r="QDN29" s="14"/>
      <c r="QDO29" s="14"/>
      <c r="QDP29" s="14"/>
      <c r="QDQ29" s="14"/>
      <c r="QDR29" s="14"/>
      <c r="QDS29" s="14"/>
      <c r="QDT29" s="14"/>
      <c r="QDU29" s="14"/>
      <c r="QDV29" s="14"/>
      <c r="QDW29" s="14"/>
      <c r="QDX29" s="14"/>
      <c r="QDY29" s="14"/>
      <c r="QDZ29" s="14"/>
      <c r="QEA29" s="14"/>
      <c r="QEB29" s="14"/>
      <c r="QEC29" s="14"/>
      <c r="QED29" s="14"/>
      <c r="QEE29" s="14"/>
      <c r="QEF29" s="14"/>
      <c r="QEG29" s="14"/>
      <c r="QEH29" s="14"/>
      <c r="QEI29" s="14"/>
      <c r="QEJ29" s="14"/>
      <c r="QEK29" s="14"/>
      <c r="QEL29" s="14"/>
      <c r="QEM29" s="14"/>
      <c r="QEN29" s="14"/>
      <c r="QEO29" s="14"/>
      <c r="QEP29" s="14"/>
      <c r="QEQ29" s="14"/>
      <c r="QER29" s="14"/>
      <c r="QES29" s="14"/>
      <c r="QET29" s="14"/>
      <c r="QEU29" s="14"/>
      <c r="QEV29" s="14"/>
      <c r="QEW29" s="14"/>
      <c r="QEX29" s="14"/>
      <c r="QEY29" s="14"/>
      <c r="QEZ29" s="14"/>
      <c r="QFA29" s="14"/>
      <c r="QFB29" s="14"/>
      <c r="QFC29" s="14"/>
      <c r="QFD29" s="14"/>
      <c r="QFE29" s="14"/>
      <c r="QFF29" s="14"/>
      <c r="QFG29" s="14"/>
      <c r="QFH29" s="14"/>
      <c r="QFI29" s="14"/>
      <c r="QFJ29" s="14"/>
      <c r="QFK29" s="14"/>
      <c r="QFL29" s="14"/>
      <c r="QFM29" s="14"/>
      <c r="QFN29" s="14"/>
      <c r="QFO29" s="14"/>
      <c r="QFP29" s="14"/>
      <c r="QFQ29" s="14"/>
      <c r="QFR29" s="14"/>
      <c r="QFS29" s="14"/>
      <c r="QFT29" s="14"/>
      <c r="QFU29" s="14"/>
      <c r="QFV29" s="14"/>
      <c r="QFW29" s="14"/>
      <c r="QFX29" s="14"/>
      <c r="QFY29" s="14"/>
      <c r="QFZ29" s="14"/>
      <c r="QGA29" s="14"/>
      <c r="QGB29" s="14"/>
      <c r="QGC29" s="14"/>
      <c r="QGD29" s="14"/>
      <c r="QGE29" s="14"/>
      <c r="QGF29" s="14"/>
      <c r="QGG29" s="14"/>
      <c r="QGH29" s="14"/>
      <c r="QGI29" s="14"/>
      <c r="QGJ29" s="14"/>
      <c r="QGK29" s="14"/>
      <c r="QGL29" s="14"/>
      <c r="QGM29" s="14"/>
      <c r="QGN29" s="14"/>
      <c r="QGO29" s="14"/>
      <c r="QGP29" s="14"/>
      <c r="QGQ29" s="14"/>
      <c r="QGR29" s="14"/>
      <c r="QGS29" s="14"/>
      <c r="QGT29" s="14"/>
      <c r="QGU29" s="14"/>
      <c r="QGV29" s="14"/>
      <c r="QGW29" s="14"/>
      <c r="QGX29" s="14"/>
      <c r="QGY29" s="14"/>
      <c r="QGZ29" s="14"/>
      <c r="QHA29" s="14"/>
      <c r="QHB29" s="14"/>
      <c r="QHC29" s="14"/>
      <c r="QHD29" s="14"/>
      <c r="QHE29" s="14"/>
      <c r="QHF29" s="14"/>
      <c r="QHG29" s="14"/>
      <c r="QHH29" s="14"/>
      <c r="QHI29" s="14"/>
      <c r="QHJ29" s="14"/>
      <c r="QHK29" s="14"/>
      <c r="QHL29" s="14"/>
      <c r="QHM29" s="14"/>
      <c r="QHN29" s="14"/>
      <c r="QHO29" s="14"/>
      <c r="QHP29" s="14"/>
      <c r="QHQ29" s="14"/>
      <c r="QHR29" s="14"/>
      <c r="QHS29" s="14"/>
      <c r="QHT29" s="14"/>
      <c r="QHU29" s="14"/>
      <c r="QHV29" s="14"/>
      <c r="QHW29" s="14"/>
      <c r="QHX29" s="14"/>
      <c r="QHY29" s="14"/>
      <c r="QHZ29" s="14"/>
      <c r="QIA29" s="14"/>
      <c r="QIB29" s="14"/>
      <c r="QIC29" s="14"/>
      <c r="QID29" s="14"/>
      <c r="QIE29" s="14"/>
      <c r="QIF29" s="14"/>
      <c r="QIG29" s="14"/>
      <c r="QIH29" s="14"/>
      <c r="QII29" s="14"/>
      <c r="QIJ29" s="14"/>
      <c r="QIK29" s="14"/>
      <c r="QIL29" s="14"/>
      <c r="QIM29" s="14"/>
      <c r="QIN29" s="14"/>
      <c r="QIO29" s="14"/>
      <c r="QIP29" s="14"/>
      <c r="QIQ29" s="14"/>
      <c r="QIR29" s="14"/>
      <c r="QIS29" s="14"/>
      <c r="QIT29" s="14"/>
      <c r="QIU29" s="14"/>
      <c r="QIV29" s="14"/>
      <c r="QIW29" s="14"/>
      <c r="QIX29" s="14"/>
      <c r="QIY29" s="14"/>
      <c r="QIZ29" s="14"/>
      <c r="QJA29" s="14"/>
      <c r="QJB29" s="14"/>
      <c r="QJC29" s="14"/>
      <c r="QJD29" s="14"/>
      <c r="QJE29" s="14"/>
      <c r="QJF29" s="14"/>
      <c r="QJG29" s="14"/>
      <c r="QJH29" s="14"/>
      <c r="QJI29" s="14"/>
      <c r="QJJ29" s="14"/>
      <c r="QJK29" s="14"/>
      <c r="QJL29" s="14"/>
      <c r="QJM29" s="14"/>
      <c r="QJN29" s="14"/>
      <c r="QJO29" s="14"/>
      <c r="QJP29" s="14"/>
      <c r="QJQ29" s="14"/>
      <c r="QJR29" s="14"/>
      <c r="QJS29" s="14"/>
      <c r="QJT29" s="14"/>
      <c r="QJU29" s="14"/>
      <c r="QJV29" s="14"/>
      <c r="QJW29" s="14"/>
      <c r="QJX29" s="14"/>
      <c r="QJY29" s="14"/>
      <c r="QJZ29" s="14"/>
      <c r="QKA29" s="14"/>
      <c r="QKB29" s="14"/>
      <c r="QKC29" s="14"/>
      <c r="QKD29" s="14"/>
      <c r="QKE29" s="14"/>
      <c r="QKF29" s="14"/>
      <c r="QKG29" s="14"/>
      <c r="QKH29" s="14"/>
      <c r="QKI29" s="14"/>
      <c r="QKJ29" s="14"/>
      <c r="QKK29" s="14"/>
      <c r="QKL29" s="14"/>
      <c r="QKM29" s="14"/>
      <c r="QKN29" s="14"/>
      <c r="QKO29" s="14"/>
      <c r="QKP29" s="14"/>
      <c r="QKQ29" s="14"/>
      <c r="QKR29" s="14"/>
      <c r="QKS29" s="14"/>
      <c r="QKT29" s="14"/>
      <c r="QKU29" s="14"/>
      <c r="QKV29" s="14"/>
      <c r="QKW29" s="14"/>
      <c r="QKX29" s="14"/>
      <c r="QKY29" s="14"/>
      <c r="QKZ29" s="14"/>
      <c r="QLA29" s="14"/>
      <c r="QLB29" s="14"/>
      <c r="QLC29" s="14"/>
      <c r="QLD29" s="14"/>
      <c r="QLE29" s="14"/>
      <c r="QLF29" s="14"/>
      <c r="QLG29" s="14"/>
      <c r="QLH29" s="14"/>
      <c r="QLI29" s="14"/>
      <c r="QLJ29" s="14"/>
      <c r="QLK29" s="14"/>
      <c r="QLL29" s="14"/>
      <c r="QLM29" s="14"/>
      <c r="QLN29" s="14"/>
      <c r="QLO29" s="14"/>
      <c r="QLP29" s="14"/>
      <c r="QLQ29" s="14"/>
      <c r="QLR29" s="14"/>
      <c r="QLS29" s="14"/>
      <c r="QLT29" s="14"/>
      <c r="QLU29" s="14"/>
      <c r="QLV29" s="14"/>
      <c r="QLW29" s="14"/>
      <c r="QLX29" s="14"/>
      <c r="QLY29" s="14"/>
      <c r="QLZ29" s="14"/>
      <c r="QMA29" s="14"/>
      <c r="QMB29" s="14"/>
      <c r="QMC29" s="14"/>
      <c r="QMD29" s="14"/>
      <c r="QME29" s="14"/>
      <c r="QMF29" s="14"/>
      <c r="QMG29" s="14"/>
      <c r="QMH29" s="14"/>
      <c r="QMI29" s="14"/>
      <c r="QMJ29" s="14"/>
      <c r="QMK29" s="14"/>
      <c r="QML29" s="14"/>
      <c r="QMM29" s="14"/>
      <c r="QMN29" s="14"/>
      <c r="QMO29" s="14"/>
      <c r="QMP29" s="14"/>
      <c r="QMQ29" s="14"/>
      <c r="QMR29" s="14"/>
      <c r="QMS29" s="14"/>
      <c r="QMT29" s="14"/>
      <c r="QMU29" s="14"/>
      <c r="QMV29" s="14"/>
      <c r="QMW29" s="14"/>
      <c r="QMX29" s="14"/>
      <c r="QMY29" s="14"/>
      <c r="QMZ29" s="14"/>
      <c r="QNA29" s="14"/>
      <c r="QNB29" s="14"/>
      <c r="QNC29" s="14"/>
      <c r="QND29" s="14"/>
      <c r="QNE29" s="14"/>
      <c r="QNF29" s="14"/>
      <c r="QNG29" s="14"/>
      <c r="QNH29" s="14"/>
      <c r="QNI29" s="14"/>
      <c r="QNJ29" s="14"/>
      <c r="QNK29" s="14"/>
      <c r="QNL29" s="14"/>
      <c r="QNM29" s="14"/>
      <c r="QNN29" s="14"/>
      <c r="QNO29" s="14"/>
      <c r="QNP29" s="14"/>
      <c r="QNQ29" s="14"/>
      <c r="QNR29" s="14"/>
      <c r="QNS29" s="14"/>
      <c r="QNT29" s="14"/>
      <c r="QNU29" s="14"/>
      <c r="QNV29" s="14"/>
      <c r="QNW29" s="14"/>
      <c r="QNX29" s="14"/>
      <c r="QNY29" s="14"/>
      <c r="QNZ29" s="14"/>
      <c r="QOA29" s="14"/>
      <c r="QOB29" s="14"/>
      <c r="QOC29" s="14"/>
      <c r="QOD29" s="14"/>
      <c r="QOE29" s="14"/>
      <c r="QOF29" s="14"/>
      <c r="QOG29" s="14"/>
      <c r="QOH29" s="14"/>
      <c r="QOI29" s="14"/>
      <c r="QOJ29" s="14"/>
      <c r="QOK29" s="14"/>
      <c r="QOL29" s="14"/>
      <c r="QOM29" s="14"/>
      <c r="QON29" s="14"/>
      <c r="QOO29" s="14"/>
      <c r="QOP29" s="14"/>
      <c r="QOQ29" s="14"/>
      <c r="QOR29" s="14"/>
      <c r="QOS29" s="14"/>
      <c r="QOT29" s="14"/>
      <c r="QOU29" s="14"/>
      <c r="QOV29" s="14"/>
      <c r="QOW29" s="14"/>
      <c r="QOX29" s="14"/>
      <c r="QOY29" s="14"/>
      <c r="QOZ29" s="14"/>
      <c r="QPA29" s="14"/>
      <c r="QPB29" s="14"/>
      <c r="QPC29" s="14"/>
      <c r="QPD29" s="14"/>
      <c r="QPE29" s="14"/>
      <c r="QPF29" s="14"/>
      <c r="QPG29" s="14"/>
      <c r="QPH29" s="14"/>
      <c r="QPI29" s="14"/>
      <c r="QPJ29" s="14"/>
      <c r="QPK29" s="14"/>
      <c r="QPL29" s="14"/>
      <c r="QPM29" s="14"/>
      <c r="QPN29" s="14"/>
      <c r="QPO29" s="14"/>
      <c r="QPP29" s="14"/>
      <c r="QPQ29" s="14"/>
      <c r="QPR29" s="14"/>
      <c r="QPS29" s="14"/>
      <c r="QPT29" s="14"/>
      <c r="QPU29" s="14"/>
      <c r="QPV29" s="14"/>
      <c r="QPW29" s="14"/>
      <c r="QPX29" s="14"/>
      <c r="QPY29" s="14"/>
      <c r="QPZ29" s="14"/>
      <c r="QQA29" s="14"/>
      <c r="QQB29" s="14"/>
      <c r="QQC29" s="14"/>
      <c r="QQD29" s="14"/>
      <c r="QQE29" s="14"/>
      <c r="QQF29" s="14"/>
      <c r="QQG29" s="14"/>
      <c r="QQH29" s="14"/>
      <c r="QQI29" s="14"/>
      <c r="QQJ29" s="14"/>
      <c r="QQK29" s="14"/>
      <c r="QQL29" s="14"/>
      <c r="QQM29" s="14"/>
      <c r="QQN29" s="14"/>
      <c r="QQO29" s="14"/>
      <c r="QQP29" s="14"/>
      <c r="QQQ29" s="14"/>
      <c r="QQR29" s="14"/>
      <c r="QQS29" s="14"/>
      <c r="QQT29" s="14"/>
      <c r="QQU29" s="14"/>
      <c r="QQV29" s="14"/>
      <c r="QQW29" s="14"/>
      <c r="QQX29" s="14"/>
      <c r="QQY29" s="14"/>
      <c r="QQZ29" s="14"/>
      <c r="QRA29" s="14"/>
      <c r="QRB29" s="14"/>
      <c r="QRC29" s="14"/>
      <c r="QRD29" s="14"/>
      <c r="QRE29" s="14"/>
      <c r="QRF29" s="14"/>
      <c r="QRG29" s="14"/>
      <c r="QRH29" s="14"/>
      <c r="QRI29" s="14"/>
      <c r="QRJ29" s="14"/>
      <c r="QRK29" s="14"/>
      <c r="QRL29" s="14"/>
      <c r="QRM29" s="14"/>
      <c r="QRN29" s="14"/>
      <c r="QRO29" s="14"/>
      <c r="QRP29" s="14"/>
      <c r="QRQ29" s="14"/>
      <c r="QRR29" s="14"/>
      <c r="QRS29" s="14"/>
      <c r="QRT29" s="14"/>
      <c r="QRU29" s="14"/>
      <c r="QRV29" s="14"/>
      <c r="QRW29" s="14"/>
      <c r="QRX29" s="14"/>
      <c r="QRY29" s="14"/>
      <c r="QRZ29" s="14"/>
      <c r="QSA29" s="14"/>
      <c r="QSB29" s="14"/>
      <c r="QSC29" s="14"/>
      <c r="QSD29" s="14"/>
      <c r="QSE29" s="14"/>
      <c r="QSF29" s="14"/>
      <c r="QSG29" s="14"/>
      <c r="QSH29" s="14"/>
      <c r="QSI29" s="14"/>
      <c r="QSJ29" s="14"/>
      <c r="QSK29" s="14"/>
      <c r="QSL29" s="14"/>
      <c r="QSM29" s="14"/>
      <c r="QSN29" s="14"/>
      <c r="QSO29" s="14"/>
      <c r="QSP29" s="14"/>
      <c r="QSQ29" s="14"/>
      <c r="QSR29" s="14"/>
      <c r="QSS29" s="14"/>
      <c r="QST29" s="14"/>
      <c r="QSU29" s="14"/>
      <c r="QSV29" s="14"/>
      <c r="QSW29" s="14"/>
      <c r="QSX29" s="14"/>
      <c r="QSY29" s="14"/>
      <c r="QSZ29" s="14"/>
      <c r="QTA29" s="14"/>
      <c r="QTB29" s="14"/>
      <c r="QTC29" s="14"/>
      <c r="QTD29" s="14"/>
      <c r="QTE29" s="14"/>
      <c r="QTF29" s="14"/>
      <c r="QTG29" s="14"/>
      <c r="QTH29" s="14"/>
      <c r="QTI29" s="14"/>
      <c r="QTJ29" s="14"/>
      <c r="QTK29" s="14"/>
      <c r="QTL29" s="14"/>
      <c r="QTM29" s="14"/>
      <c r="QTN29" s="14"/>
      <c r="QTO29" s="14"/>
      <c r="QTP29" s="14"/>
      <c r="QTQ29" s="14"/>
      <c r="QTR29" s="14"/>
      <c r="QTS29" s="14"/>
      <c r="QTT29" s="14"/>
      <c r="QTU29" s="14"/>
      <c r="QTV29" s="14"/>
      <c r="QTW29" s="14"/>
      <c r="QTX29" s="14"/>
      <c r="QTY29" s="14"/>
      <c r="QTZ29" s="14"/>
      <c r="QUA29" s="14"/>
      <c r="QUB29" s="14"/>
      <c r="QUC29" s="14"/>
      <c r="QUD29" s="14"/>
      <c r="QUE29" s="14"/>
      <c r="QUF29" s="14"/>
      <c r="QUG29" s="14"/>
      <c r="QUH29" s="14"/>
      <c r="QUI29" s="14"/>
      <c r="QUJ29" s="14"/>
      <c r="QUK29" s="14"/>
      <c r="QUL29" s="14"/>
      <c r="QUM29" s="14"/>
      <c r="QUN29" s="14"/>
      <c r="QUO29" s="14"/>
      <c r="QUP29" s="14"/>
      <c r="QUQ29" s="14"/>
      <c r="QUR29" s="14"/>
      <c r="QUS29" s="14"/>
      <c r="QUT29" s="14"/>
      <c r="QUU29" s="14"/>
      <c r="QUV29" s="14"/>
      <c r="QUW29" s="14"/>
      <c r="QUX29" s="14"/>
      <c r="QUY29" s="14"/>
      <c r="QUZ29" s="14"/>
      <c r="QVA29" s="14"/>
      <c r="QVB29" s="14"/>
      <c r="QVC29" s="14"/>
      <c r="QVD29" s="14"/>
      <c r="QVE29" s="14"/>
      <c r="QVF29" s="14"/>
      <c r="QVG29" s="14"/>
      <c r="QVH29" s="14"/>
      <c r="QVI29" s="14"/>
      <c r="QVJ29" s="14"/>
      <c r="QVK29" s="14"/>
      <c r="QVL29" s="14"/>
      <c r="QVM29" s="14"/>
      <c r="QVN29" s="14"/>
      <c r="QVO29" s="14"/>
      <c r="QVP29" s="14"/>
      <c r="QVQ29" s="14"/>
      <c r="QVR29" s="14"/>
      <c r="QVS29" s="14"/>
      <c r="QVT29" s="14"/>
      <c r="QVU29" s="14"/>
      <c r="QVV29" s="14"/>
      <c r="QVW29" s="14"/>
      <c r="QVX29" s="14"/>
      <c r="QVY29" s="14"/>
      <c r="QVZ29" s="14"/>
      <c r="QWA29" s="14"/>
      <c r="QWB29" s="14"/>
      <c r="QWC29" s="14"/>
      <c r="QWD29" s="14"/>
      <c r="QWE29" s="14"/>
      <c r="QWF29" s="14"/>
      <c r="QWG29" s="14"/>
      <c r="QWH29" s="14"/>
      <c r="QWI29" s="14"/>
      <c r="QWJ29" s="14"/>
      <c r="QWK29" s="14"/>
      <c r="QWL29" s="14"/>
      <c r="QWM29" s="14"/>
      <c r="QWN29" s="14"/>
      <c r="QWO29" s="14"/>
      <c r="QWP29" s="14"/>
      <c r="QWQ29" s="14"/>
      <c r="QWR29" s="14"/>
      <c r="QWS29" s="14"/>
      <c r="QWT29" s="14"/>
      <c r="QWU29" s="14"/>
      <c r="QWV29" s="14"/>
      <c r="QWW29" s="14"/>
      <c r="QWX29" s="14"/>
      <c r="QWY29" s="14"/>
      <c r="QWZ29" s="14"/>
      <c r="QXA29" s="14"/>
      <c r="QXB29" s="14"/>
      <c r="QXC29" s="14"/>
      <c r="QXD29" s="14"/>
      <c r="QXE29" s="14"/>
      <c r="QXF29" s="14"/>
      <c r="QXG29" s="14"/>
      <c r="QXH29" s="14"/>
      <c r="QXI29" s="14"/>
      <c r="QXJ29" s="14"/>
      <c r="QXK29" s="14"/>
      <c r="QXL29" s="14"/>
      <c r="QXM29" s="14"/>
      <c r="QXN29" s="14"/>
      <c r="QXO29" s="14"/>
      <c r="QXP29" s="14"/>
      <c r="QXQ29" s="14"/>
      <c r="QXR29" s="14"/>
      <c r="QXS29" s="14"/>
      <c r="QXT29" s="14"/>
      <c r="QXU29" s="14"/>
      <c r="QXV29" s="14"/>
      <c r="QXW29" s="14"/>
      <c r="QXX29" s="14"/>
      <c r="QXY29" s="14"/>
      <c r="QXZ29" s="14"/>
      <c r="QYA29" s="14"/>
      <c r="QYB29" s="14"/>
      <c r="QYC29" s="14"/>
      <c r="QYD29" s="14"/>
      <c r="QYE29" s="14"/>
      <c r="QYF29" s="14"/>
      <c r="QYG29" s="14"/>
      <c r="QYH29" s="14"/>
      <c r="QYI29" s="14"/>
      <c r="QYJ29" s="14"/>
      <c r="QYK29" s="14"/>
      <c r="QYL29" s="14"/>
      <c r="QYM29" s="14"/>
      <c r="QYN29" s="14"/>
      <c r="QYO29" s="14"/>
      <c r="QYP29" s="14"/>
      <c r="QYQ29" s="14"/>
      <c r="QYR29" s="14"/>
      <c r="QYS29" s="14"/>
      <c r="QYT29" s="14"/>
      <c r="QYU29" s="14"/>
      <c r="QYV29" s="14"/>
      <c r="QYW29" s="14"/>
      <c r="QYX29" s="14"/>
      <c r="QYY29" s="14"/>
      <c r="QYZ29" s="14"/>
      <c r="QZA29" s="14"/>
      <c r="QZB29" s="14"/>
      <c r="QZC29" s="14"/>
      <c r="QZD29" s="14"/>
      <c r="QZE29" s="14"/>
      <c r="QZF29" s="14"/>
      <c r="QZG29" s="14"/>
      <c r="QZH29" s="14"/>
      <c r="QZI29" s="14"/>
      <c r="QZJ29" s="14"/>
      <c r="QZK29" s="14"/>
      <c r="QZL29" s="14"/>
      <c r="QZM29" s="14"/>
      <c r="QZN29" s="14"/>
      <c r="QZO29" s="14"/>
      <c r="QZP29" s="14"/>
      <c r="QZQ29" s="14"/>
      <c r="QZR29" s="14"/>
      <c r="QZS29" s="14"/>
      <c r="QZT29" s="14"/>
      <c r="QZU29" s="14"/>
      <c r="QZV29" s="14"/>
      <c r="QZW29" s="14"/>
      <c r="QZX29" s="14"/>
      <c r="QZY29" s="14"/>
      <c r="QZZ29" s="14"/>
      <c r="RAA29" s="14"/>
      <c r="RAB29" s="14"/>
      <c r="RAC29" s="14"/>
      <c r="RAD29" s="14"/>
      <c r="RAE29" s="14"/>
      <c r="RAF29" s="14"/>
      <c r="RAG29" s="14"/>
      <c r="RAH29" s="14"/>
      <c r="RAI29" s="14"/>
      <c r="RAJ29" s="14"/>
      <c r="RAK29" s="14"/>
      <c r="RAL29" s="14"/>
      <c r="RAM29" s="14"/>
      <c r="RAN29" s="14"/>
      <c r="RAO29" s="14"/>
      <c r="RAP29" s="14"/>
      <c r="RAQ29" s="14"/>
      <c r="RAR29" s="14"/>
      <c r="RAS29" s="14"/>
      <c r="RAT29" s="14"/>
      <c r="RAU29" s="14"/>
      <c r="RAV29" s="14"/>
      <c r="RAW29" s="14"/>
      <c r="RAX29" s="14"/>
      <c r="RAY29" s="14"/>
      <c r="RAZ29" s="14"/>
      <c r="RBA29" s="14"/>
      <c r="RBB29" s="14"/>
      <c r="RBC29" s="14"/>
      <c r="RBD29" s="14"/>
      <c r="RBE29" s="14"/>
      <c r="RBF29" s="14"/>
      <c r="RBG29" s="14"/>
      <c r="RBH29" s="14"/>
      <c r="RBI29" s="14"/>
      <c r="RBJ29" s="14"/>
      <c r="RBK29" s="14"/>
      <c r="RBL29" s="14"/>
      <c r="RBM29" s="14"/>
      <c r="RBN29" s="14"/>
      <c r="RBO29" s="14"/>
      <c r="RBP29" s="14"/>
      <c r="RBQ29" s="14"/>
      <c r="RBR29" s="14"/>
      <c r="RBS29" s="14"/>
      <c r="RBT29" s="14"/>
      <c r="RBU29" s="14"/>
      <c r="RBV29" s="14"/>
      <c r="RBW29" s="14"/>
      <c r="RBX29" s="14"/>
      <c r="RBY29" s="14"/>
      <c r="RBZ29" s="14"/>
      <c r="RCA29" s="14"/>
      <c r="RCB29" s="14"/>
      <c r="RCC29" s="14"/>
      <c r="RCD29" s="14"/>
      <c r="RCE29" s="14"/>
      <c r="RCF29" s="14"/>
      <c r="RCG29" s="14"/>
      <c r="RCH29" s="14"/>
      <c r="RCI29" s="14"/>
      <c r="RCJ29" s="14"/>
      <c r="RCK29" s="14"/>
      <c r="RCL29" s="14"/>
      <c r="RCM29" s="14"/>
      <c r="RCN29" s="14"/>
      <c r="RCO29" s="14"/>
      <c r="RCP29" s="14"/>
      <c r="RCQ29" s="14"/>
      <c r="RCR29" s="14"/>
      <c r="RCS29" s="14"/>
      <c r="RCT29" s="14"/>
      <c r="RCU29" s="14"/>
      <c r="RCV29" s="14"/>
      <c r="RCW29" s="14"/>
      <c r="RCX29" s="14"/>
      <c r="RCY29" s="14"/>
      <c r="RCZ29" s="14"/>
      <c r="RDA29" s="14"/>
      <c r="RDB29" s="14"/>
      <c r="RDC29" s="14"/>
      <c r="RDD29" s="14"/>
      <c r="RDE29" s="14"/>
      <c r="RDF29" s="14"/>
      <c r="RDG29" s="14"/>
      <c r="RDH29" s="14"/>
      <c r="RDI29" s="14"/>
      <c r="RDJ29" s="14"/>
      <c r="RDK29" s="14"/>
      <c r="RDL29" s="14"/>
      <c r="RDM29" s="14"/>
      <c r="RDN29" s="14"/>
      <c r="RDO29" s="14"/>
      <c r="RDP29" s="14"/>
      <c r="RDQ29" s="14"/>
      <c r="RDR29" s="14"/>
      <c r="RDS29" s="14"/>
      <c r="RDT29" s="14"/>
      <c r="RDU29" s="14"/>
      <c r="RDV29" s="14"/>
      <c r="RDW29" s="14"/>
      <c r="RDX29" s="14"/>
      <c r="RDY29" s="14"/>
      <c r="RDZ29" s="14"/>
      <c r="REA29" s="14"/>
      <c r="REB29" s="14"/>
      <c r="REC29" s="14"/>
      <c r="RED29" s="14"/>
      <c r="REE29" s="14"/>
      <c r="REF29" s="14"/>
      <c r="REG29" s="14"/>
      <c r="REH29" s="14"/>
      <c r="REI29" s="14"/>
      <c r="REJ29" s="14"/>
      <c r="REK29" s="14"/>
      <c r="REL29" s="14"/>
      <c r="REM29" s="14"/>
      <c r="REN29" s="14"/>
      <c r="REO29" s="14"/>
      <c r="REP29" s="14"/>
      <c r="REQ29" s="14"/>
      <c r="RER29" s="14"/>
      <c r="RES29" s="14"/>
      <c r="RET29" s="14"/>
      <c r="REU29" s="14"/>
      <c r="REV29" s="14"/>
      <c r="REW29" s="14"/>
      <c r="REX29" s="14"/>
      <c r="REY29" s="14"/>
      <c r="REZ29" s="14"/>
      <c r="RFA29" s="14"/>
      <c r="RFB29" s="14"/>
      <c r="RFC29" s="14"/>
      <c r="RFD29" s="14"/>
      <c r="RFE29" s="14"/>
      <c r="RFF29" s="14"/>
      <c r="RFG29" s="14"/>
      <c r="RFH29" s="14"/>
      <c r="RFI29" s="14"/>
      <c r="RFJ29" s="14"/>
      <c r="RFK29" s="14"/>
      <c r="RFL29" s="14"/>
      <c r="RFM29" s="14"/>
      <c r="RFN29" s="14"/>
      <c r="RFO29" s="14"/>
      <c r="RFP29" s="14"/>
      <c r="RFQ29" s="14"/>
      <c r="RFR29" s="14"/>
      <c r="RFS29" s="14"/>
      <c r="RFT29" s="14"/>
      <c r="RFU29" s="14"/>
      <c r="RFV29" s="14"/>
      <c r="RFW29" s="14"/>
      <c r="RFX29" s="14"/>
      <c r="RFY29" s="14"/>
      <c r="RFZ29" s="14"/>
      <c r="RGA29" s="14"/>
      <c r="RGB29" s="14"/>
      <c r="RGC29" s="14"/>
      <c r="RGD29" s="14"/>
      <c r="RGE29" s="14"/>
      <c r="RGF29" s="14"/>
      <c r="RGG29" s="14"/>
      <c r="RGH29" s="14"/>
      <c r="RGI29" s="14"/>
      <c r="RGJ29" s="14"/>
      <c r="RGK29" s="14"/>
      <c r="RGL29" s="14"/>
      <c r="RGM29" s="14"/>
      <c r="RGN29" s="14"/>
      <c r="RGO29" s="14"/>
      <c r="RGP29" s="14"/>
      <c r="RGQ29" s="14"/>
      <c r="RGR29" s="14"/>
      <c r="RGS29" s="14"/>
      <c r="RGT29" s="14"/>
      <c r="RGU29" s="14"/>
      <c r="RGV29" s="14"/>
      <c r="RGW29" s="14"/>
      <c r="RGX29" s="14"/>
      <c r="RGY29" s="14"/>
      <c r="RGZ29" s="14"/>
      <c r="RHA29" s="14"/>
      <c r="RHB29" s="14"/>
      <c r="RHC29" s="14"/>
      <c r="RHD29" s="14"/>
      <c r="RHE29" s="14"/>
      <c r="RHF29" s="14"/>
      <c r="RHG29" s="14"/>
      <c r="RHH29" s="14"/>
      <c r="RHI29" s="14"/>
      <c r="RHJ29" s="14"/>
      <c r="RHK29" s="14"/>
      <c r="RHL29" s="14"/>
      <c r="RHM29" s="14"/>
      <c r="RHN29" s="14"/>
      <c r="RHO29" s="14"/>
      <c r="RHP29" s="14"/>
      <c r="RHQ29" s="14"/>
      <c r="RHR29" s="14"/>
      <c r="RHS29" s="14"/>
      <c r="RHT29" s="14"/>
      <c r="RHU29" s="14"/>
      <c r="RHV29" s="14"/>
      <c r="RHW29" s="14"/>
      <c r="RHX29" s="14"/>
      <c r="RHY29" s="14"/>
      <c r="RHZ29" s="14"/>
      <c r="RIA29" s="14"/>
      <c r="RIB29" s="14"/>
      <c r="RIC29" s="14"/>
      <c r="RID29" s="14"/>
      <c r="RIE29" s="14"/>
      <c r="RIF29" s="14"/>
      <c r="RIG29" s="14"/>
      <c r="RIH29" s="14"/>
      <c r="RII29" s="14"/>
      <c r="RIJ29" s="14"/>
      <c r="RIK29" s="14"/>
      <c r="RIL29" s="14"/>
      <c r="RIM29" s="14"/>
      <c r="RIN29" s="14"/>
      <c r="RIO29" s="14"/>
      <c r="RIP29" s="14"/>
      <c r="RIQ29" s="14"/>
      <c r="RIR29" s="14"/>
      <c r="RIS29" s="14"/>
      <c r="RIT29" s="14"/>
      <c r="RIU29" s="14"/>
      <c r="RIV29" s="14"/>
      <c r="RIW29" s="14"/>
      <c r="RIX29" s="14"/>
      <c r="RIY29" s="14"/>
      <c r="RIZ29" s="14"/>
      <c r="RJA29" s="14"/>
      <c r="RJB29" s="14"/>
      <c r="RJC29" s="14"/>
      <c r="RJD29" s="14"/>
      <c r="RJE29" s="14"/>
      <c r="RJF29" s="14"/>
      <c r="RJG29" s="14"/>
      <c r="RJH29" s="14"/>
      <c r="RJI29" s="14"/>
      <c r="RJJ29" s="14"/>
      <c r="RJK29" s="14"/>
      <c r="RJL29" s="14"/>
      <c r="RJM29" s="14"/>
      <c r="RJN29" s="14"/>
      <c r="RJO29" s="14"/>
      <c r="RJP29" s="14"/>
      <c r="RJQ29" s="14"/>
      <c r="RJR29" s="14"/>
      <c r="RJS29" s="14"/>
      <c r="RJT29" s="14"/>
      <c r="RJU29" s="14"/>
      <c r="RJV29" s="14"/>
      <c r="RJW29" s="14"/>
      <c r="RJX29" s="14"/>
      <c r="RJY29" s="14"/>
      <c r="RJZ29" s="14"/>
      <c r="RKA29" s="14"/>
      <c r="RKB29" s="14"/>
      <c r="RKC29" s="14"/>
      <c r="RKD29" s="14"/>
      <c r="RKE29" s="14"/>
      <c r="RKF29" s="14"/>
      <c r="RKG29" s="14"/>
      <c r="RKH29" s="14"/>
      <c r="RKI29" s="14"/>
      <c r="RKJ29" s="14"/>
      <c r="RKK29" s="14"/>
      <c r="RKL29" s="14"/>
      <c r="RKM29" s="14"/>
      <c r="RKN29" s="14"/>
      <c r="RKO29" s="14"/>
      <c r="RKP29" s="14"/>
      <c r="RKQ29" s="14"/>
      <c r="RKR29" s="14"/>
      <c r="RKS29" s="14"/>
      <c r="RKT29" s="14"/>
      <c r="RKU29" s="14"/>
      <c r="RKV29" s="14"/>
      <c r="RKW29" s="14"/>
      <c r="RKX29" s="14"/>
      <c r="RKY29" s="14"/>
      <c r="RKZ29" s="14"/>
      <c r="RLA29" s="14"/>
      <c r="RLB29" s="14"/>
      <c r="RLC29" s="14"/>
      <c r="RLD29" s="14"/>
      <c r="RLE29" s="14"/>
      <c r="RLF29" s="14"/>
      <c r="RLG29" s="14"/>
      <c r="RLH29" s="14"/>
      <c r="RLI29" s="14"/>
      <c r="RLJ29" s="14"/>
      <c r="RLK29" s="14"/>
      <c r="RLL29" s="14"/>
      <c r="RLM29" s="14"/>
      <c r="RLN29" s="14"/>
      <c r="RLO29" s="14"/>
      <c r="RLP29" s="14"/>
      <c r="RLQ29" s="14"/>
      <c r="RLR29" s="14"/>
      <c r="RLS29" s="14"/>
      <c r="RLT29" s="14"/>
      <c r="RLU29" s="14"/>
      <c r="RLV29" s="14"/>
      <c r="RLW29" s="14"/>
      <c r="RLX29" s="14"/>
      <c r="RLY29" s="14"/>
      <c r="RLZ29" s="14"/>
      <c r="RMA29" s="14"/>
      <c r="RMB29" s="14"/>
      <c r="RMC29" s="14"/>
      <c r="RMD29" s="14"/>
      <c r="RME29" s="14"/>
      <c r="RMF29" s="14"/>
      <c r="RMG29" s="14"/>
      <c r="RMH29" s="14"/>
      <c r="RMI29" s="14"/>
      <c r="RMJ29" s="14"/>
      <c r="RMK29" s="14"/>
      <c r="RML29" s="14"/>
      <c r="RMM29" s="14"/>
      <c r="RMN29" s="14"/>
      <c r="RMO29" s="14"/>
      <c r="RMP29" s="14"/>
      <c r="RMQ29" s="14"/>
      <c r="RMR29" s="14"/>
      <c r="RMS29" s="14"/>
      <c r="RMT29" s="14"/>
      <c r="RMU29" s="14"/>
      <c r="RMV29" s="14"/>
      <c r="RMW29" s="14"/>
      <c r="RMX29" s="14"/>
      <c r="RMY29" s="14"/>
      <c r="RMZ29" s="14"/>
      <c r="RNA29" s="14"/>
      <c r="RNB29" s="14"/>
      <c r="RNC29" s="14"/>
      <c r="RND29" s="14"/>
      <c r="RNE29" s="14"/>
      <c r="RNF29" s="14"/>
      <c r="RNG29" s="14"/>
      <c r="RNH29" s="14"/>
      <c r="RNI29" s="14"/>
      <c r="RNJ29" s="14"/>
      <c r="RNK29" s="14"/>
      <c r="RNL29" s="14"/>
      <c r="RNM29" s="14"/>
      <c r="RNN29" s="14"/>
      <c r="RNO29" s="14"/>
      <c r="RNP29" s="14"/>
      <c r="RNQ29" s="14"/>
      <c r="RNR29" s="14"/>
      <c r="RNS29" s="14"/>
      <c r="RNT29" s="14"/>
      <c r="RNU29" s="14"/>
      <c r="RNV29" s="14"/>
      <c r="RNW29" s="14"/>
      <c r="RNX29" s="14"/>
      <c r="RNY29" s="14"/>
      <c r="RNZ29" s="14"/>
      <c r="ROA29" s="14"/>
      <c r="ROB29" s="14"/>
      <c r="ROC29" s="14"/>
      <c r="ROD29" s="14"/>
      <c r="ROE29" s="14"/>
      <c r="ROF29" s="14"/>
      <c r="ROG29" s="14"/>
      <c r="ROH29" s="14"/>
      <c r="ROI29" s="14"/>
      <c r="ROJ29" s="14"/>
      <c r="ROK29" s="14"/>
      <c r="ROL29" s="14"/>
      <c r="ROM29" s="14"/>
      <c r="RON29" s="14"/>
      <c r="ROO29" s="14"/>
      <c r="ROP29" s="14"/>
      <c r="ROQ29" s="14"/>
      <c r="ROR29" s="14"/>
      <c r="ROS29" s="14"/>
      <c r="ROT29" s="14"/>
      <c r="ROU29" s="14"/>
      <c r="ROV29" s="14"/>
      <c r="ROW29" s="14"/>
      <c r="ROX29" s="14"/>
      <c r="ROY29" s="14"/>
      <c r="ROZ29" s="14"/>
      <c r="RPA29" s="14"/>
      <c r="RPB29" s="14"/>
      <c r="RPC29" s="14"/>
      <c r="RPD29" s="14"/>
      <c r="RPE29" s="14"/>
      <c r="RPF29" s="14"/>
      <c r="RPG29" s="14"/>
      <c r="RPH29" s="14"/>
      <c r="RPI29" s="14"/>
      <c r="RPJ29" s="14"/>
      <c r="RPK29" s="14"/>
      <c r="RPL29" s="14"/>
      <c r="RPM29" s="14"/>
      <c r="RPN29" s="14"/>
      <c r="RPO29" s="14"/>
      <c r="RPP29" s="14"/>
      <c r="RPQ29" s="14"/>
      <c r="RPR29" s="14"/>
      <c r="RPS29" s="14"/>
      <c r="RPT29" s="14"/>
      <c r="RPU29" s="14"/>
      <c r="RPV29" s="14"/>
      <c r="RPW29" s="14"/>
      <c r="RPX29" s="14"/>
      <c r="RPY29" s="14"/>
      <c r="RPZ29" s="14"/>
      <c r="RQA29" s="14"/>
      <c r="RQB29" s="14"/>
      <c r="RQC29" s="14"/>
      <c r="RQD29" s="14"/>
      <c r="RQE29" s="14"/>
      <c r="RQF29" s="14"/>
      <c r="RQG29" s="14"/>
      <c r="RQH29" s="14"/>
      <c r="RQI29" s="14"/>
      <c r="RQJ29" s="14"/>
      <c r="RQK29" s="14"/>
      <c r="RQL29" s="14"/>
      <c r="RQM29" s="14"/>
      <c r="RQN29" s="14"/>
      <c r="RQO29" s="14"/>
      <c r="RQP29" s="14"/>
      <c r="RQQ29" s="14"/>
      <c r="RQR29" s="14"/>
      <c r="RQS29" s="14"/>
      <c r="RQT29" s="14"/>
      <c r="RQU29" s="14"/>
      <c r="RQV29" s="14"/>
      <c r="RQW29" s="14"/>
      <c r="RQX29" s="14"/>
      <c r="RQY29" s="14"/>
      <c r="RQZ29" s="14"/>
      <c r="RRA29" s="14"/>
      <c r="RRB29" s="14"/>
      <c r="RRC29" s="14"/>
      <c r="RRD29" s="14"/>
      <c r="RRE29" s="14"/>
      <c r="RRF29" s="14"/>
      <c r="RRG29" s="14"/>
      <c r="RRH29" s="14"/>
      <c r="RRI29" s="14"/>
      <c r="RRJ29" s="14"/>
      <c r="RRK29" s="14"/>
      <c r="RRL29" s="14"/>
      <c r="RRM29" s="14"/>
      <c r="RRN29" s="14"/>
      <c r="RRO29" s="14"/>
      <c r="RRP29" s="14"/>
      <c r="RRQ29" s="14"/>
      <c r="RRR29" s="14"/>
      <c r="RRS29" s="14"/>
      <c r="RRT29" s="14"/>
      <c r="RRU29" s="14"/>
      <c r="RRV29" s="14"/>
      <c r="RRW29" s="14"/>
      <c r="RRX29" s="14"/>
      <c r="RRY29" s="14"/>
      <c r="RRZ29" s="14"/>
      <c r="RSA29" s="14"/>
      <c r="RSB29" s="14"/>
      <c r="RSC29" s="14"/>
      <c r="RSD29" s="14"/>
      <c r="RSE29" s="14"/>
      <c r="RSF29" s="14"/>
      <c r="RSG29" s="14"/>
      <c r="RSH29" s="14"/>
      <c r="RSI29" s="14"/>
      <c r="RSJ29" s="14"/>
      <c r="RSK29" s="14"/>
      <c r="RSL29" s="14"/>
      <c r="RSM29" s="14"/>
      <c r="RSN29" s="14"/>
      <c r="RSO29" s="14"/>
      <c r="RSP29" s="14"/>
      <c r="RSQ29" s="14"/>
      <c r="RSR29" s="14"/>
      <c r="RSS29" s="14"/>
      <c r="RST29" s="14"/>
      <c r="RSU29" s="14"/>
      <c r="RSV29" s="14"/>
      <c r="RSW29" s="14"/>
      <c r="RSX29" s="14"/>
      <c r="RSY29" s="14"/>
      <c r="RSZ29" s="14"/>
      <c r="RTA29" s="14"/>
      <c r="RTB29" s="14"/>
      <c r="RTC29" s="14"/>
      <c r="RTD29" s="14"/>
      <c r="RTE29" s="14"/>
      <c r="RTF29" s="14"/>
      <c r="RTG29" s="14"/>
      <c r="RTH29" s="14"/>
      <c r="RTI29" s="14"/>
      <c r="RTJ29" s="14"/>
      <c r="RTK29" s="14"/>
      <c r="RTL29" s="14"/>
      <c r="RTM29" s="14"/>
      <c r="RTN29" s="14"/>
      <c r="RTO29" s="14"/>
      <c r="RTP29" s="14"/>
      <c r="RTQ29" s="14"/>
      <c r="RTR29" s="14"/>
      <c r="RTS29" s="14"/>
      <c r="RTT29" s="14"/>
      <c r="RTU29" s="14"/>
      <c r="RTV29" s="14"/>
      <c r="RTW29" s="14"/>
      <c r="RTX29" s="14"/>
      <c r="RTY29" s="14"/>
      <c r="RTZ29" s="14"/>
      <c r="RUA29" s="14"/>
      <c r="RUB29" s="14"/>
      <c r="RUC29" s="14"/>
      <c r="RUD29" s="14"/>
      <c r="RUE29" s="14"/>
      <c r="RUF29" s="14"/>
      <c r="RUG29" s="14"/>
      <c r="RUH29" s="14"/>
      <c r="RUI29" s="14"/>
      <c r="RUJ29" s="14"/>
      <c r="RUK29" s="14"/>
      <c r="RUL29" s="14"/>
      <c r="RUM29" s="14"/>
      <c r="RUN29" s="14"/>
      <c r="RUO29" s="14"/>
      <c r="RUP29" s="14"/>
      <c r="RUQ29" s="14"/>
      <c r="RUR29" s="14"/>
      <c r="RUS29" s="14"/>
      <c r="RUT29" s="14"/>
      <c r="RUU29" s="14"/>
      <c r="RUV29" s="14"/>
      <c r="RUW29" s="14"/>
      <c r="RUX29" s="14"/>
      <c r="RUY29" s="14"/>
      <c r="RUZ29" s="14"/>
      <c r="RVA29" s="14"/>
      <c r="RVB29" s="14"/>
      <c r="RVC29" s="14"/>
      <c r="RVD29" s="14"/>
      <c r="RVE29" s="14"/>
      <c r="RVF29" s="14"/>
      <c r="RVG29" s="14"/>
      <c r="RVH29" s="14"/>
      <c r="RVI29" s="14"/>
      <c r="RVJ29" s="14"/>
      <c r="RVK29" s="14"/>
      <c r="RVL29" s="14"/>
      <c r="RVM29" s="14"/>
      <c r="RVN29" s="14"/>
      <c r="RVO29" s="14"/>
      <c r="RVP29" s="14"/>
      <c r="RVQ29" s="14"/>
      <c r="RVR29" s="14"/>
      <c r="RVS29" s="14"/>
      <c r="RVT29" s="14"/>
      <c r="RVU29" s="14"/>
      <c r="RVV29" s="14"/>
      <c r="RVW29" s="14"/>
      <c r="RVX29" s="14"/>
      <c r="RVY29" s="14"/>
      <c r="RVZ29" s="14"/>
      <c r="RWA29" s="14"/>
      <c r="RWB29" s="14"/>
      <c r="RWC29" s="14"/>
      <c r="RWD29" s="14"/>
      <c r="RWE29" s="14"/>
      <c r="RWF29" s="14"/>
      <c r="RWG29" s="14"/>
      <c r="RWH29" s="14"/>
      <c r="RWI29" s="14"/>
      <c r="RWJ29" s="14"/>
      <c r="RWK29" s="14"/>
      <c r="RWL29" s="14"/>
      <c r="RWM29" s="14"/>
      <c r="RWN29" s="14"/>
      <c r="RWO29" s="14"/>
      <c r="RWP29" s="14"/>
      <c r="RWQ29" s="14"/>
      <c r="RWR29" s="14"/>
      <c r="RWS29" s="14"/>
      <c r="RWT29" s="14"/>
      <c r="RWU29" s="14"/>
      <c r="RWV29" s="14"/>
      <c r="RWW29" s="14"/>
      <c r="RWX29" s="14"/>
      <c r="RWY29" s="14"/>
      <c r="RWZ29" s="14"/>
      <c r="RXA29" s="14"/>
      <c r="RXB29" s="14"/>
      <c r="RXC29" s="14"/>
      <c r="RXD29" s="14"/>
      <c r="RXE29" s="14"/>
      <c r="RXF29" s="14"/>
      <c r="RXG29" s="14"/>
      <c r="RXH29" s="14"/>
      <c r="RXI29" s="14"/>
      <c r="RXJ29" s="14"/>
      <c r="RXK29" s="14"/>
      <c r="RXL29" s="14"/>
      <c r="RXM29" s="14"/>
      <c r="RXN29" s="14"/>
      <c r="RXO29" s="14"/>
      <c r="RXP29" s="14"/>
      <c r="RXQ29" s="14"/>
      <c r="RXR29" s="14"/>
      <c r="RXS29" s="14"/>
      <c r="RXT29" s="14"/>
      <c r="RXU29" s="14"/>
      <c r="RXV29" s="14"/>
      <c r="RXW29" s="14"/>
      <c r="RXX29" s="14"/>
      <c r="RXY29" s="14"/>
      <c r="RXZ29" s="14"/>
      <c r="RYA29" s="14"/>
      <c r="RYB29" s="14"/>
      <c r="RYC29" s="14"/>
      <c r="RYD29" s="14"/>
      <c r="RYE29" s="14"/>
      <c r="RYF29" s="14"/>
      <c r="RYG29" s="14"/>
      <c r="RYH29" s="14"/>
      <c r="RYI29" s="14"/>
      <c r="RYJ29" s="14"/>
      <c r="RYK29" s="14"/>
      <c r="RYL29" s="14"/>
      <c r="RYM29" s="14"/>
      <c r="RYN29" s="14"/>
      <c r="RYO29" s="14"/>
      <c r="RYP29" s="14"/>
      <c r="RYQ29" s="14"/>
      <c r="RYR29" s="14"/>
      <c r="RYS29" s="14"/>
      <c r="RYT29" s="14"/>
      <c r="RYU29" s="14"/>
      <c r="RYV29" s="14"/>
      <c r="RYW29" s="14"/>
      <c r="RYX29" s="14"/>
      <c r="RYY29" s="14"/>
      <c r="RYZ29" s="14"/>
      <c r="RZA29" s="14"/>
      <c r="RZB29" s="14"/>
      <c r="RZC29" s="14"/>
      <c r="RZD29" s="14"/>
      <c r="RZE29" s="14"/>
      <c r="RZF29" s="14"/>
      <c r="RZG29" s="14"/>
      <c r="RZH29" s="14"/>
      <c r="RZI29" s="14"/>
      <c r="RZJ29" s="14"/>
      <c r="RZK29" s="14"/>
      <c r="RZL29" s="14"/>
      <c r="RZM29" s="14"/>
      <c r="RZN29" s="14"/>
      <c r="RZO29" s="14"/>
      <c r="RZP29" s="14"/>
      <c r="RZQ29" s="14"/>
      <c r="RZR29" s="14"/>
      <c r="RZS29" s="14"/>
      <c r="RZT29" s="14"/>
      <c r="RZU29" s="14"/>
      <c r="RZV29" s="14"/>
      <c r="RZW29" s="14"/>
      <c r="RZX29" s="14"/>
      <c r="RZY29" s="14"/>
      <c r="RZZ29" s="14"/>
      <c r="SAA29" s="14"/>
      <c r="SAB29" s="14"/>
      <c r="SAC29" s="14"/>
      <c r="SAD29" s="14"/>
      <c r="SAE29" s="14"/>
      <c r="SAF29" s="14"/>
      <c r="SAG29" s="14"/>
      <c r="SAH29" s="14"/>
      <c r="SAI29" s="14"/>
      <c r="SAJ29" s="14"/>
      <c r="SAK29" s="14"/>
      <c r="SAL29" s="14"/>
      <c r="SAM29" s="14"/>
      <c r="SAN29" s="14"/>
      <c r="SAO29" s="14"/>
      <c r="SAP29" s="14"/>
      <c r="SAQ29" s="14"/>
      <c r="SAR29" s="14"/>
      <c r="SAS29" s="14"/>
      <c r="SAT29" s="14"/>
      <c r="SAU29" s="14"/>
      <c r="SAV29" s="14"/>
      <c r="SAW29" s="14"/>
      <c r="SAX29" s="14"/>
      <c r="SAY29" s="14"/>
      <c r="SAZ29" s="14"/>
      <c r="SBA29" s="14"/>
      <c r="SBB29" s="14"/>
      <c r="SBC29" s="14"/>
      <c r="SBD29" s="14"/>
      <c r="SBE29" s="14"/>
      <c r="SBF29" s="14"/>
      <c r="SBG29" s="14"/>
      <c r="SBH29" s="14"/>
      <c r="SBI29" s="14"/>
      <c r="SBJ29" s="14"/>
      <c r="SBK29" s="14"/>
      <c r="SBL29" s="14"/>
      <c r="SBM29" s="14"/>
      <c r="SBN29" s="14"/>
      <c r="SBO29" s="14"/>
      <c r="SBP29" s="14"/>
      <c r="SBQ29" s="14"/>
      <c r="SBR29" s="14"/>
      <c r="SBS29" s="14"/>
      <c r="SBT29" s="14"/>
      <c r="SBU29" s="14"/>
      <c r="SBV29" s="14"/>
      <c r="SBW29" s="14"/>
      <c r="SBX29" s="14"/>
      <c r="SBY29" s="14"/>
      <c r="SBZ29" s="14"/>
      <c r="SCA29" s="14"/>
      <c r="SCB29" s="14"/>
      <c r="SCC29" s="14"/>
      <c r="SCD29" s="14"/>
      <c r="SCE29" s="14"/>
      <c r="SCF29" s="14"/>
      <c r="SCG29" s="14"/>
      <c r="SCH29" s="14"/>
      <c r="SCI29" s="14"/>
      <c r="SCJ29" s="14"/>
      <c r="SCK29" s="14"/>
      <c r="SCL29" s="14"/>
      <c r="SCM29" s="14"/>
      <c r="SCN29" s="14"/>
      <c r="SCO29" s="14"/>
      <c r="SCP29" s="14"/>
      <c r="SCQ29" s="14"/>
      <c r="SCR29" s="14"/>
      <c r="SCS29" s="14"/>
      <c r="SCT29" s="14"/>
      <c r="SCU29" s="14"/>
      <c r="SCV29" s="14"/>
      <c r="SCW29" s="14"/>
      <c r="SCX29" s="14"/>
      <c r="SCY29" s="14"/>
      <c r="SCZ29" s="14"/>
      <c r="SDA29" s="14"/>
      <c r="SDB29" s="14"/>
      <c r="SDC29" s="14"/>
      <c r="SDD29" s="14"/>
      <c r="SDE29" s="14"/>
      <c r="SDF29" s="14"/>
      <c r="SDG29" s="14"/>
      <c r="SDH29" s="14"/>
      <c r="SDI29" s="14"/>
      <c r="SDJ29" s="14"/>
      <c r="SDK29" s="14"/>
      <c r="SDL29" s="14"/>
      <c r="SDM29" s="14"/>
      <c r="SDN29" s="14"/>
      <c r="SDO29" s="14"/>
      <c r="SDP29" s="14"/>
      <c r="SDQ29" s="14"/>
      <c r="SDR29" s="14"/>
      <c r="SDS29" s="14"/>
      <c r="SDT29" s="14"/>
      <c r="SDU29" s="14"/>
      <c r="SDV29" s="14"/>
      <c r="SDW29" s="14"/>
      <c r="SDX29" s="14"/>
      <c r="SDY29" s="14"/>
      <c r="SDZ29" s="14"/>
      <c r="SEA29" s="14"/>
      <c r="SEB29" s="14"/>
      <c r="SEC29" s="14"/>
      <c r="SED29" s="14"/>
      <c r="SEE29" s="14"/>
      <c r="SEF29" s="14"/>
      <c r="SEG29" s="14"/>
      <c r="SEH29" s="14"/>
      <c r="SEI29" s="14"/>
      <c r="SEJ29" s="14"/>
      <c r="SEK29" s="14"/>
      <c r="SEL29" s="14"/>
      <c r="SEM29" s="14"/>
      <c r="SEN29" s="14"/>
      <c r="SEO29" s="14"/>
      <c r="SEP29" s="14"/>
      <c r="SEQ29" s="14"/>
      <c r="SER29" s="14"/>
      <c r="SES29" s="14"/>
      <c r="SET29" s="14"/>
      <c r="SEU29" s="14"/>
      <c r="SEV29" s="14"/>
      <c r="SEW29" s="14"/>
      <c r="SEX29" s="14"/>
      <c r="SEY29" s="14"/>
      <c r="SEZ29" s="14"/>
      <c r="SFA29" s="14"/>
      <c r="SFB29" s="14"/>
      <c r="SFC29" s="14"/>
      <c r="SFD29" s="14"/>
      <c r="SFE29" s="14"/>
      <c r="SFF29" s="14"/>
      <c r="SFG29" s="14"/>
      <c r="SFH29" s="14"/>
      <c r="SFI29" s="14"/>
      <c r="SFJ29" s="14"/>
      <c r="SFK29" s="14"/>
      <c r="SFL29" s="14"/>
      <c r="SFM29" s="14"/>
      <c r="SFN29" s="14"/>
      <c r="SFO29" s="14"/>
      <c r="SFP29" s="14"/>
      <c r="SFQ29" s="14"/>
      <c r="SFR29" s="14"/>
      <c r="SFS29" s="14"/>
      <c r="SFT29" s="14"/>
      <c r="SFU29" s="14"/>
      <c r="SFV29" s="14"/>
      <c r="SFW29" s="14"/>
      <c r="SFX29" s="14"/>
      <c r="SFY29" s="14"/>
      <c r="SFZ29" s="14"/>
      <c r="SGA29" s="14"/>
      <c r="SGB29" s="14"/>
      <c r="SGC29" s="14"/>
      <c r="SGD29" s="14"/>
      <c r="SGE29" s="14"/>
      <c r="SGF29" s="14"/>
      <c r="SGG29" s="14"/>
      <c r="SGH29" s="14"/>
      <c r="SGI29" s="14"/>
      <c r="SGJ29" s="14"/>
      <c r="SGK29" s="14"/>
      <c r="SGL29" s="14"/>
      <c r="SGM29" s="14"/>
      <c r="SGN29" s="14"/>
      <c r="SGO29" s="14"/>
      <c r="SGP29" s="14"/>
      <c r="SGQ29" s="14"/>
      <c r="SGR29" s="14"/>
      <c r="SGS29" s="14"/>
      <c r="SGT29" s="14"/>
      <c r="SGU29" s="14"/>
      <c r="SGV29" s="14"/>
      <c r="SGW29" s="14"/>
      <c r="SGX29" s="14"/>
      <c r="SGY29" s="14"/>
      <c r="SGZ29" s="14"/>
      <c r="SHA29" s="14"/>
      <c r="SHB29" s="14"/>
      <c r="SHC29" s="14"/>
      <c r="SHD29" s="14"/>
      <c r="SHE29" s="14"/>
      <c r="SHF29" s="14"/>
      <c r="SHG29" s="14"/>
      <c r="SHH29" s="14"/>
      <c r="SHI29" s="14"/>
      <c r="SHJ29" s="14"/>
      <c r="SHK29" s="14"/>
      <c r="SHL29" s="14"/>
      <c r="SHM29" s="14"/>
      <c r="SHN29" s="14"/>
      <c r="SHO29" s="14"/>
      <c r="SHP29" s="14"/>
      <c r="SHQ29" s="14"/>
      <c r="SHR29" s="14"/>
      <c r="SHS29" s="14"/>
      <c r="SHT29" s="14"/>
      <c r="SHU29" s="14"/>
      <c r="SHV29" s="14"/>
      <c r="SHW29" s="14"/>
      <c r="SHX29" s="14"/>
      <c r="SHY29" s="14"/>
      <c r="SHZ29" s="14"/>
      <c r="SIA29" s="14"/>
      <c r="SIB29" s="14"/>
      <c r="SIC29" s="14"/>
      <c r="SID29" s="14"/>
      <c r="SIE29" s="14"/>
      <c r="SIF29" s="14"/>
      <c r="SIG29" s="14"/>
      <c r="SIH29" s="14"/>
      <c r="SII29" s="14"/>
      <c r="SIJ29" s="14"/>
      <c r="SIK29" s="14"/>
      <c r="SIL29" s="14"/>
      <c r="SIM29" s="14"/>
      <c r="SIN29" s="14"/>
      <c r="SIO29" s="14"/>
      <c r="SIP29" s="14"/>
      <c r="SIQ29" s="14"/>
      <c r="SIR29" s="14"/>
      <c r="SIS29" s="14"/>
      <c r="SIT29" s="14"/>
      <c r="SIU29" s="14"/>
      <c r="SIV29" s="14"/>
      <c r="SIW29" s="14"/>
      <c r="SIX29" s="14"/>
      <c r="SIY29" s="14"/>
      <c r="SIZ29" s="14"/>
      <c r="SJA29" s="14"/>
      <c r="SJB29" s="14"/>
      <c r="SJC29" s="14"/>
      <c r="SJD29" s="14"/>
      <c r="SJE29" s="14"/>
      <c r="SJF29" s="14"/>
      <c r="SJG29" s="14"/>
      <c r="SJH29" s="14"/>
      <c r="SJI29" s="14"/>
      <c r="SJJ29" s="14"/>
      <c r="SJK29" s="14"/>
      <c r="SJL29" s="14"/>
      <c r="SJM29" s="14"/>
      <c r="SJN29" s="14"/>
      <c r="SJO29" s="14"/>
      <c r="SJP29" s="14"/>
      <c r="SJQ29" s="14"/>
      <c r="SJR29" s="14"/>
      <c r="SJS29" s="14"/>
      <c r="SJT29" s="14"/>
      <c r="SJU29" s="14"/>
      <c r="SJV29" s="14"/>
      <c r="SJW29" s="14"/>
      <c r="SJX29" s="14"/>
      <c r="SJY29" s="14"/>
      <c r="SJZ29" s="14"/>
      <c r="SKA29" s="14"/>
      <c r="SKB29" s="14"/>
      <c r="SKC29" s="14"/>
      <c r="SKD29" s="14"/>
      <c r="SKE29" s="14"/>
      <c r="SKF29" s="14"/>
      <c r="SKG29" s="14"/>
      <c r="SKH29" s="14"/>
      <c r="SKI29" s="14"/>
      <c r="SKJ29" s="14"/>
      <c r="SKK29" s="14"/>
      <c r="SKL29" s="14"/>
      <c r="SKM29" s="14"/>
      <c r="SKN29" s="14"/>
      <c r="SKO29" s="14"/>
      <c r="SKP29" s="14"/>
      <c r="SKQ29" s="14"/>
      <c r="SKR29" s="14"/>
      <c r="SKS29" s="14"/>
      <c r="SKT29" s="14"/>
      <c r="SKU29" s="14"/>
      <c r="SKV29" s="14"/>
      <c r="SKW29" s="14"/>
      <c r="SKX29" s="14"/>
      <c r="SKY29" s="14"/>
      <c r="SKZ29" s="14"/>
      <c r="SLA29" s="14"/>
      <c r="SLB29" s="14"/>
      <c r="SLC29" s="14"/>
      <c r="SLD29" s="14"/>
      <c r="SLE29" s="14"/>
      <c r="SLF29" s="14"/>
      <c r="SLG29" s="14"/>
      <c r="SLH29" s="14"/>
      <c r="SLI29" s="14"/>
      <c r="SLJ29" s="14"/>
      <c r="SLK29" s="14"/>
      <c r="SLL29" s="14"/>
      <c r="SLM29" s="14"/>
      <c r="SLN29" s="14"/>
      <c r="SLO29" s="14"/>
      <c r="SLP29" s="14"/>
      <c r="SLQ29" s="14"/>
      <c r="SLR29" s="14"/>
      <c r="SLS29" s="14"/>
      <c r="SLT29" s="14"/>
      <c r="SLU29" s="14"/>
      <c r="SLV29" s="14"/>
      <c r="SLW29" s="14"/>
      <c r="SLX29" s="14"/>
      <c r="SLY29" s="14"/>
      <c r="SLZ29" s="14"/>
      <c r="SMA29" s="14"/>
      <c r="SMB29" s="14"/>
      <c r="SMC29" s="14"/>
      <c r="SMD29" s="14"/>
      <c r="SME29" s="14"/>
      <c r="SMF29" s="14"/>
      <c r="SMG29" s="14"/>
      <c r="SMH29" s="14"/>
      <c r="SMI29" s="14"/>
      <c r="SMJ29" s="14"/>
      <c r="SMK29" s="14"/>
      <c r="SML29" s="14"/>
      <c r="SMM29" s="14"/>
      <c r="SMN29" s="14"/>
      <c r="SMO29" s="14"/>
      <c r="SMP29" s="14"/>
      <c r="SMQ29" s="14"/>
      <c r="SMR29" s="14"/>
      <c r="SMS29" s="14"/>
      <c r="SMT29" s="14"/>
      <c r="SMU29" s="14"/>
      <c r="SMV29" s="14"/>
      <c r="SMW29" s="14"/>
      <c r="SMX29" s="14"/>
      <c r="SMY29" s="14"/>
      <c r="SMZ29" s="14"/>
      <c r="SNA29" s="14"/>
      <c r="SNB29" s="14"/>
      <c r="SNC29" s="14"/>
      <c r="SND29" s="14"/>
      <c r="SNE29" s="14"/>
      <c r="SNF29" s="14"/>
      <c r="SNG29" s="14"/>
      <c r="SNH29" s="14"/>
      <c r="SNI29" s="14"/>
      <c r="SNJ29" s="14"/>
      <c r="SNK29" s="14"/>
      <c r="SNL29" s="14"/>
      <c r="SNM29" s="14"/>
      <c r="SNN29" s="14"/>
      <c r="SNO29" s="14"/>
      <c r="SNP29" s="14"/>
      <c r="SNQ29" s="14"/>
      <c r="SNR29" s="14"/>
      <c r="SNS29" s="14"/>
      <c r="SNT29" s="14"/>
      <c r="SNU29" s="14"/>
      <c r="SNV29" s="14"/>
      <c r="SNW29" s="14"/>
      <c r="SNX29" s="14"/>
      <c r="SNY29" s="14"/>
      <c r="SNZ29" s="14"/>
      <c r="SOA29" s="14"/>
      <c r="SOB29" s="14"/>
      <c r="SOC29" s="14"/>
      <c r="SOD29" s="14"/>
      <c r="SOE29" s="14"/>
      <c r="SOF29" s="14"/>
      <c r="SOG29" s="14"/>
      <c r="SOH29" s="14"/>
      <c r="SOI29" s="14"/>
      <c r="SOJ29" s="14"/>
      <c r="SOK29" s="14"/>
      <c r="SOL29" s="14"/>
      <c r="SOM29" s="14"/>
      <c r="SON29" s="14"/>
      <c r="SOO29" s="14"/>
      <c r="SOP29" s="14"/>
      <c r="SOQ29" s="14"/>
      <c r="SOR29" s="14"/>
      <c r="SOS29" s="14"/>
      <c r="SOT29" s="14"/>
      <c r="SOU29" s="14"/>
      <c r="SOV29" s="14"/>
      <c r="SOW29" s="14"/>
      <c r="SOX29" s="14"/>
      <c r="SOY29" s="14"/>
      <c r="SOZ29" s="14"/>
      <c r="SPA29" s="14"/>
      <c r="SPB29" s="14"/>
      <c r="SPC29" s="14"/>
      <c r="SPD29" s="14"/>
      <c r="SPE29" s="14"/>
      <c r="SPF29" s="14"/>
      <c r="SPG29" s="14"/>
      <c r="SPH29" s="14"/>
      <c r="SPI29" s="14"/>
      <c r="SPJ29" s="14"/>
      <c r="SPK29" s="14"/>
      <c r="SPL29" s="14"/>
      <c r="SPM29" s="14"/>
      <c r="SPN29" s="14"/>
      <c r="SPO29" s="14"/>
      <c r="SPP29" s="14"/>
      <c r="SPQ29" s="14"/>
      <c r="SPR29" s="14"/>
      <c r="SPS29" s="14"/>
      <c r="SPT29" s="14"/>
      <c r="SPU29" s="14"/>
      <c r="SPV29" s="14"/>
      <c r="SPW29" s="14"/>
      <c r="SPX29" s="14"/>
      <c r="SPY29" s="14"/>
      <c r="SPZ29" s="14"/>
      <c r="SQA29" s="14"/>
      <c r="SQB29" s="14"/>
      <c r="SQC29" s="14"/>
      <c r="SQD29" s="14"/>
      <c r="SQE29" s="14"/>
      <c r="SQF29" s="14"/>
      <c r="SQG29" s="14"/>
      <c r="SQH29" s="14"/>
      <c r="SQI29" s="14"/>
      <c r="SQJ29" s="14"/>
      <c r="SQK29" s="14"/>
      <c r="SQL29" s="14"/>
      <c r="SQM29" s="14"/>
      <c r="SQN29" s="14"/>
      <c r="SQO29" s="14"/>
      <c r="SQP29" s="14"/>
      <c r="SQQ29" s="14"/>
      <c r="SQR29" s="14"/>
      <c r="SQS29" s="14"/>
      <c r="SQT29" s="14"/>
      <c r="SQU29" s="14"/>
      <c r="SQV29" s="14"/>
      <c r="SQW29" s="14"/>
      <c r="SQX29" s="14"/>
      <c r="SQY29" s="14"/>
      <c r="SQZ29" s="14"/>
      <c r="SRA29" s="14"/>
      <c r="SRB29" s="14"/>
      <c r="SRC29" s="14"/>
      <c r="SRD29" s="14"/>
      <c r="SRE29" s="14"/>
      <c r="SRF29" s="14"/>
      <c r="SRG29" s="14"/>
      <c r="SRH29" s="14"/>
      <c r="SRI29" s="14"/>
      <c r="SRJ29" s="14"/>
      <c r="SRK29" s="14"/>
      <c r="SRL29" s="14"/>
      <c r="SRM29" s="14"/>
      <c r="SRN29" s="14"/>
      <c r="SRO29" s="14"/>
      <c r="SRP29" s="14"/>
      <c r="SRQ29" s="14"/>
      <c r="SRR29" s="14"/>
      <c r="SRS29" s="14"/>
      <c r="SRT29" s="14"/>
      <c r="SRU29" s="14"/>
      <c r="SRV29" s="14"/>
      <c r="SRW29" s="14"/>
      <c r="SRX29" s="14"/>
      <c r="SRY29" s="14"/>
      <c r="SRZ29" s="14"/>
      <c r="SSA29" s="14"/>
      <c r="SSB29" s="14"/>
      <c r="SSC29" s="14"/>
      <c r="SSD29" s="14"/>
      <c r="SSE29" s="14"/>
      <c r="SSF29" s="14"/>
      <c r="SSG29" s="14"/>
      <c r="SSH29" s="14"/>
      <c r="SSI29" s="14"/>
      <c r="SSJ29" s="14"/>
      <c r="SSK29" s="14"/>
      <c r="SSL29" s="14"/>
      <c r="SSM29" s="14"/>
      <c r="SSN29" s="14"/>
      <c r="SSO29" s="14"/>
      <c r="SSP29" s="14"/>
      <c r="SSQ29" s="14"/>
      <c r="SSR29" s="14"/>
      <c r="SSS29" s="14"/>
      <c r="SST29" s="14"/>
      <c r="SSU29" s="14"/>
      <c r="SSV29" s="14"/>
      <c r="SSW29" s="14"/>
      <c r="SSX29" s="14"/>
      <c r="SSY29" s="14"/>
      <c r="SSZ29" s="14"/>
      <c r="STA29" s="14"/>
      <c r="STB29" s="14"/>
      <c r="STC29" s="14"/>
      <c r="STD29" s="14"/>
      <c r="STE29" s="14"/>
      <c r="STF29" s="14"/>
      <c r="STG29" s="14"/>
      <c r="STH29" s="14"/>
      <c r="STI29" s="14"/>
      <c r="STJ29" s="14"/>
      <c r="STK29" s="14"/>
      <c r="STL29" s="14"/>
      <c r="STM29" s="14"/>
      <c r="STN29" s="14"/>
      <c r="STO29" s="14"/>
      <c r="STP29" s="14"/>
      <c r="STQ29" s="14"/>
      <c r="STR29" s="14"/>
      <c r="STS29" s="14"/>
      <c r="STT29" s="14"/>
      <c r="STU29" s="14"/>
      <c r="STV29" s="14"/>
      <c r="STW29" s="14"/>
      <c r="STX29" s="14"/>
      <c r="STY29" s="14"/>
      <c r="STZ29" s="14"/>
      <c r="SUA29" s="14"/>
      <c r="SUB29" s="14"/>
      <c r="SUC29" s="14"/>
      <c r="SUD29" s="14"/>
      <c r="SUE29" s="14"/>
      <c r="SUF29" s="14"/>
      <c r="SUG29" s="14"/>
      <c r="SUH29" s="14"/>
      <c r="SUI29" s="14"/>
      <c r="SUJ29" s="14"/>
      <c r="SUK29" s="14"/>
      <c r="SUL29" s="14"/>
      <c r="SUM29" s="14"/>
      <c r="SUN29" s="14"/>
      <c r="SUO29" s="14"/>
      <c r="SUP29" s="14"/>
      <c r="SUQ29" s="14"/>
      <c r="SUR29" s="14"/>
      <c r="SUS29" s="14"/>
      <c r="SUT29" s="14"/>
      <c r="SUU29" s="14"/>
      <c r="SUV29" s="14"/>
      <c r="SUW29" s="14"/>
      <c r="SUX29" s="14"/>
      <c r="SUY29" s="14"/>
      <c r="SUZ29" s="14"/>
      <c r="SVA29" s="14"/>
      <c r="SVB29" s="14"/>
      <c r="SVC29" s="14"/>
      <c r="SVD29" s="14"/>
      <c r="SVE29" s="14"/>
      <c r="SVF29" s="14"/>
      <c r="SVG29" s="14"/>
      <c r="SVH29" s="14"/>
      <c r="SVI29" s="14"/>
      <c r="SVJ29" s="14"/>
      <c r="SVK29" s="14"/>
      <c r="SVL29" s="14"/>
      <c r="SVM29" s="14"/>
      <c r="SVN29" s="14"/>
      <c r="SVO29" s="14"/>
      <c r="SVP29" s="14"/>
      <c r="SVQ29" s="14"/>
      <c r="SVR29" s="14"/>
      <c r="SVS29" s="14"/>
      <c r="SVT29" s="14"/>
      <c r="SVU29" s="14"/>
      <c r="SVV29" s="14"/>
      <c r="SVW29" s="14"/>
      <c r="SVX29" s="14"/>
      <c r="SVY29" s="14"/>
      <c r="SVZ29" s="14"/>
      <c r="SWA29" s="14"/>
      <c r="SWB29" s="14"/>
      <c r="SWC29" s="14"/>
      <c r="SWD29" s="14"/>
      <c r="SWE29" s="14"/>
      <c r="SWF29" s="14"/>
      <c r="SWG29" s="14"/>
      <c r="SWH29" s="14"/>
      <c r="SWI29" s="14"/>
      <c r="SWJ29" s="14"/>
      <c r="SWK29" s="14"/>
      <c r="SWL29" s="14"/>
      <c r="SWM29" s="14"/>
      <c r="SWN29" s="14"/>
      <c r="SWO29" s="14"/>
      <c r="SWP29" s="14"/>
      <c r="SWQ29" s="14"/>
      <c r="SWR29" s="14"/>
      <c r="SWS29" s="14"/>
      <c r="SWT29" s="14"/>
      <c r="SWU29" s="14"/>
      <c r="SWV29" s="14"/>
      <c r="SWW29" s="14"/>
      <c r="SWX29" s="14"/>
      <c r="SWY29" s="14"/>
      <c r="SWZ29" s="14"/>
      <c r="SXA29" s="14"/>
      <c r="SXB29" s="14"/>
      <c r="SXC29" s="14"/>
      <c r="SXD29" s="14"/>
      <c r="SXE29" s="14"/>
      <c r="SXF29" s="14"/>
      <c r="SXG29" s="14"/>
      <c r="SXH29" s="14"/>
      <c r="SXI29" s="14"/>
      <c r="SXJ29" s="14"/>
      <c r="SXK29" s="14"/>
      <c r="SXL29" s="14"/>
      <c r="SXM29" s="14"/>
      <c r="SXN29" s="14"/>
      <c r="SXO29" s="14"/>
      <c r="SXP29" s="14"/>
      <c r="SXQ29" s="14"/>
      <c r="SXR29" s="14"/>
      <c r="SXS29" s="14"/>
      <c r="SXT29" s="14"/>
      <c r="SXU29" s="14"/>
      <c r="SXV29" s="14"/>
      <c r="SXW29" s="14"/>
      <c r="SXX29" s="14"/>
      <c r="SXY29" s="14"/>
      <c r="SXZ29" s="14"/>
      <c r="SYA29" s="14"/>
      <c r="SYB29" s="14"/>
      <c r="SYC29" s="14"/>
      <c r="SYD29" s="14"/>
      <c r="SYE29" s="14"/>
      <c r="SYF29" s="14"/>
      <c r="SYG29" s="14"/>
      <c r="SYH29" s="14"/>
      <c r="SYI29" s="14"/>
      <c r="SYJ29" s="14"/>
      <c r="SYK29" s="14"/>
      <c r="SYL29" s="14"/>
      <c r="SYM29" s="14"/>
      <c r="SYN29" s="14"/>
      <c r="SYO29" s="14"/>
      <c r="SYP29" s="14"/>
      <c r="SYQ29" s="14"/>
      <c r="SYR29" s="14"/>
      <c r="SYS29" s="14"/>
      <c r="SYT29" s="14"/>
      <c r="SYU29" s="14"/>
      <c r="SYV29" s="14"/>
      <c r="SYW29" s="14"/>
      <c r="SYX29" s="14"/>
      <c r="SYY29" s="14"/>
      <c r="SYZ29" s="14"/>
      <c r="SZA29" s="14"/>
      <c r="SZB29" s="14"/>
      <c r="SZC29" s="14"/>
      <c r="SZD29" s="14"/>
      <c r="SZE29" s="14"/>
      <c r="SZF29" s="14"/>
      <c r="SZG29" s="14"/>
      <c r="SZH29" s="14"/>
      <c r="SZI29" s="14"/>
      <c r="SZJ29" s="14"/>
      <c r="SZK29" s="14"/>
      <c r="SZL29" s="14"/>
      <c r="SZM29" s="14"/>
      <c r="SZN29" s="14"/>
      <c r="SZO29" s="14"/>
      <c r="SZP29" s="14"/>
      <c r="SZQ29" s="14"/>
      <c r="SZR29" s="14"/>
      <c r="SZS29" s="14"/>
      <c r="SZT29" s="14"/>
      <c r="SZU29" s="14"/>
      <c r="SZV29" s="14"/>
      <c r="SZW29" s="14"/>
      <c r="SZX29" s="14"/>
      <c r="SZY29" s="14"/>
      <c r="SZZ29" s="14"/>
      <c r="TAA29" s="14"/>
      <c r="TAB29" s="14"/>
      <c r="TAC29" s="14"/>
      <c r="TAD29" s="14"/>
      <c r="TAE29" s="14"/>
      <c r="TAF29" s="14"/>
      <c r="TAG29" s="14"/>
      <c r="TAH29" s="14"/>
      <c r="TAI29" s="14"/>
      <c r="TAJ29" s="14"/>
      <c r="TAK29" s="14"/>
      <c r="TAL29" s="14"/>
      <c r="TAM29" s="14"/>
      <c r="TAN29" s="14"/>
      <c r="TAO29" s="14"/>
      <c r="TAP29" s="14"/>
      <c r="TAQ29" s="14"/>
      <c r="TAR29" s="14"/>
      <c r="TAS29" s="14"/>
      <c r="TAT29" s="14"/>
      <c r="TAU29" s="14"/>
      <c r="TAV29" s="14"/>
      <c r="TAW29" s="14"/>
      <c r="TAX29" s="14"/>
      <c r="TAY29" s="14"/>
      <c r="TAZ29" s="14"/>
      <c r="TBA29" s="14"/>
      <c r="TBB29" s="14"/>
      <c r="TBC29" s="14"/>
      <c r="TBD29" s="14"/>
      <c r="TBE29" s="14"/>
      <c r="TBF29" s="14"/>
      <c r="TBG29" s="14"/>
      <c r="TBH29" s="14"/>
      <c r="TBI29" s="14"/>
      <c r="TBJ29" s="14"/>
      <c r="TBK29" s="14"/>
      <c r="TBL29" s="14"/>
      <c r="TBM29" s="14"/>
      <c r="TBN29" s="14"/>
      <c r="TBO29" s="14"/>
      <c r="TBP29" s="14"/>
      <c r="TBQ29" s="14"/>
      <c r="TBR29" s="14"/>
      <c r="TBS29" s="14"/>
      <c r="TBT29" s="14"/>
      <c r="TBU29" s="14"/>
      <c r="TBV29" s="14"/>
      <c r="TBW29" s="14"/>
      <c r="TBX29" s="14"/>
      <c r="TBY29" s="14"/>
      <c r="TBZ29" s="14"/>
      <c r="TCA29" s="14"/>
      <c r="TCB29" s="14"/>
      <c r="TCC29" s="14"/>
      <c r="TCD29" s="14"/>
      <c r="TCE29" s="14"/>
      <c r="TCF29" s="14"/>
      <c r="TCG29" s="14"/>
      <c r="TCH29" s="14"/>
      <c r="TCI29" s="14"/>
      <c r="TCJ29" s="14"/>
      <c r="TCK29" s="14"/>
      <c r="TCL29" s="14"/>
      <c r="TCM29" s="14"/>
      <c r="TCN29" s="14"/>
      <c r="TCO29" s="14"/>
      <c r="TCP29" s="14"/>
      <c r="TCQ29" s="14"/>
      <c r="TCR29" s="14"/>
      <c r="TCS29" s="14"/>
      <c r="TCT29" s="14"/>
      <c r="TCU29" s="14"/>
      <c r="TCV29" s="14"/>
      <c r="TCW29" s="14"/>
      <c r="TCX29" s="14"/>
      <c r="TCY29" s="14"/>
      <c r="TCZ29" s="14"/>
      <c r="TDA29" s="14"/>
      <c r="TDB29" s="14"/>
      <c r="TDC29" s="14"/>
      <c r="TDD29" s="14"/>
      <c r="TDE29" s="14"/>
      <c r="TDF29" s="14"/>
      <c r="TDG29" s="14"/>
      <c r="TDH29" s="14"/>
      <c r="TDI29" s="14"/>
      <c r="TDJ29" s="14"/>
      <c r="TDK29" s="14"/>
      <c r="TDL29" s="14"/>
      <c r="TDM29" s="14"/>
      <c r="TDN29" s="14"/>
      <c r="TDO29" s="14"/>
      <c r="TDP29" s="14"/>
      <c r="TDQ29" s="14"/>
      <c r="TDR29" s="14"/>
      <c r="TDS29" s="14"/>
      <c r="TDT29" s="14"/>
      <c r="TDU29" s="14"/>
      <c r="TDV29" s="14"/>
      <c r="TDW29" s="14"/>
      <c r="TDX29" s="14"/>
      <c r="TDY29" s="14"/>
      <c r="TDZ29" s="14"/>
      <c r="TEA29" s="14"/>
      <c r="TEB29" s="14"/>
      <c r="TEC29" s="14"/>
      <c r="TED29" s="14"/>
      <c r="TEE29" s="14"/>
      <c r="TEF29" s="14"/>
      <c r="TEG29" s="14"/>
      <c r="TEH29" s="14"/>
      <c r="TEI29" s="14"/>
      <c r="TEJ29" s="14"/>
      <c r="TEK29" s="14"/>
      <c r="TEL29" s="14"/>
      <c r="TEM29" s="14"/>
      <c r="TEN29" s="14"/>
      <c r="TEO29" s="14"/>
      <c r="TEP29" s="14"/>
      <c r="TEQ29" s="14"/>
      <c r="TER29" s="14"/>
      <c r="TES29" s="14"/>
      <c r="TET29" s="14"/>
      <c r="TEU29" s="14"/>
      <c r="TEV29" s="14"/>
      <c r="TEW29" s="14"/>
      <c r="TEX29" s="14"/>
      <c r="TEY29" s="14"/>
      <c r="TEZ29" s="14"/>
      <c r="TFA29" s="14"/>
      <c r="TFB29" s="14"/>
      <c r="TFC29" s="14"/>
      <c r="TFD29" s="14"/>
      <c r="TFE29" s="14"/>
      <c r="TFF29" s="14"/>
      <c r="TFG29" s="14"/>
      <c r="TFH29" s="14"/>
      <c r="TFI29" s="14"/>
      <c r="TFJ29" s="14"/>
      <c r="TFK29" s="14"/>
      <c r="TFL29" s="14"/>
      <c r="TFM29" s="14"/>
      <c r="TFN29" s="14"/>
      <c r="TFO29" s="14"/>
      <c r="TFP29" s="14"/>
      <c r="TFQ29" s="14"/>
      <c r="TFR29" s="14"/>
      <c r="TFS29" s="14"/>
      <c r="TFT29" s="14"/>
      <c r="TFU29" s="14"/>
      <c r="TFV29" s="14"/>
      <c r="TFW29" s="14"/>
      <c r="TFX29" s="14"/>
      <c r="TFY29" s="14"/>
      <c r="TFZ29" s="14"/>
      <c r="TGA29" s="14"/>
      <c r="TGB29" s="14"/>
      <c r="TGC29" s="14"/>
      <c r="TGD29" s="14"/>
      <c r="TGE29" s="14"/>
      <c r="TGF29" s="14"/>
      <c r="TGG29" s="14"/>
      <c r="TGH29" s="14"/>
      <c r="TGI29" s="14"/>
      <c r="TGJ29" s="14"/>
      <c r="TGK29" s="14"/>
      <c r="TGL29" s="14"/>
      <c r="TGM29" s="14"/>
      <c r="TGN29" s="14"/>
      <c r="TGO29" s="14"/>
      <c r="TGP29" s="14"/>
      <c r="TGQ29" s="14"/>
      <c r="TGR29" s="14"/>
      <c r="TGS29" s="14"/>
      <c r="TGT29" s="14"/>
      <c r="TGU29" s="14"/>
      <c r="TGV29" s="14"/>
      <c r="TGW29" s="14"/>
      <c r="TGX29" s="14"/>
      <c r="TGY29" s="14"/>
      <c r="TGZ29" s="14"/>
      <c r="THA29" s="14"/>
      <c r="THB29" s="14"/>
      <c r="THC29" s="14"/>
      <c r="THD29" s="14"/>
      <c r="THE29" s="14"/>
      <c r="THF29" s="14"/>
      <c r="THG29" s="14"/>
      <c r="THH29" s="14"/>
      <c r="THI29" s="14"/>
      <c r="THJ29" s="14"/>
      <c r="THK29" s="14"/>
      <c r="THL29" s="14"/>
      <c r="THM29" s="14"/>
      <c r="THN29" s="14"/>
      <c r="THO29" s="14"/>
      <c r="THP29" s="14"/>
      <c r="THQ29" s="14"/>
      <c r="THR29" s="14"/>
      <c r="THS29" s="14"/>
      <c r="THT29" s="14"/>
      <c r="THU29" s="14"/>
      <c r="THV29" s="14"/>
      <c r="THW29" s="14"/>
      <c r="THX29" s="14"/>
      <c r="THY29" s="14"/>
      <c r="THZ29" s="14"/>
      <c r="TIA29" s="14"/>
      <c r="TIB29" s="14"/>
      <c r="TIC29" s="14"/>
      <c r="TID29" s="14"/>
      <c r="TIE29" s="14"/>
      <c r="TIF29" s="14"/>
      <c r="TIG29" s="14"/>
      <c r="TIH29" s="14"/>
      <c r="TII29" s="14"/>
      <c r="TIJ29" s="14"/>
      <c r="TIK29" s="14"/>
      <c r="TIL29" s="14"/>
      <c r="TIM29" s="14"/>
      <c r="TIN29" s="14"/>
      <c r="TIO29" s="14"/>
      <c r="TIP29" s="14"/>
      <c r="TIQ29" s="14"/>
      <c r="TIR29" s="14"/>
      <c r="TIS29" s="14"/>
      <c r="TIT29" s="14"/>
      <c r="TIU29" s="14"/>
      <c r="TIV29" s="14"/>
      <c r="TIW29" s="14"/>
      <c r="TIX29" s="14"/>
      <c r="TIY29" s="14"/>
      <c r="TIZ29" s="14"/>
      <c r="TJA29" s="14"/>
      <c r="TJB29" s="14"/>
      <c r="TJC29" s="14"/>
      <c r="TJD29" s="14"/>
      <c r="TJE29" s="14"/>
      <c r="TJF29" s="14"/>
      <c r="TJG29" s="14"/>
      <c r="TJH29" s="14"/>
      <c r="TJI29" s="14"/>
      <c r="TJJ29" s="14"/>
      <c r="TJK29" s="14"/>
      <c r="TJL29" s="14"/>
      <c r="TJM29" s="14"/>
      <c r="TJN29" s="14"/>
      <c r="TJO29" s="14"/>
      <c r="TJP29" s="14"/>
      <c r="TJQ29" s="14"/>
      <c r="TJR29" s="14"/>
      <c r="TJS29" s="14"/>
      <c r="TJT29" s="14"/>
      <c r="TJU29" s="14"/>
      <c r="TJV29" s="14"/>
      <c r="TJW29" s="14"/>
      <c r="TJX29" s="14"/>
      <c r="TJY29" s="14"/>
      <c r="TJZ29" s="14"/>
      <c r="TKA29" s="14"/>
      <c r="TKB29" s="14"/>
      <c r="TKC29" s="14"/>
      <c r="TKD29" s="14"/>
      <c r="TKE29" s="14"/>
      <c r="TKF29" s="14"/>
      <c r="TKG29" s="14"/>
      <c r="TKH29" s="14"/>
      <c r="TKI29" s="14"/>
      <c r="TKJ29" s="14"/>
      <c r="TKK29" s="14"/>
      <c r="TKL29" s="14"/>
      <c r="TKM29" s="14"/>
      <c r="TKN29" s="14"/>
      <c r="TKO29" s="14"/>
      <c r="TKP29" s="14"/>
      <c r="TKQ29" s="14"/>
      <c r="TKR29" s="14"/>
      <c r="TKS29" s="14"/>
      <c r="TKT29" s="14"/>
      <c r="TKU29" s="14"/>
      <c r="TKV29" s="14"/>
      <c r="TKW29" s="14"/>
      <c r="TKX29" s="14"/>
      <c r="TKY29" s="14"/>
      <c r="TKZ29" s="14"/>
      <c r="TLA29" s="14"/>
      <c r="TLB29" s="14"/>
      <c r="TLC29" s="14"/>
      <c r="TLD29" s="14"/>
      <c r="TLE29" s="14"/>
      <c r="TLF29" s="14"/>
      <c r="TLG29" s="14"/>
      <c r="TLH29" s="14"/>
      <c r="TLI29" s="14"/>
      <c r="TLJ29" s="14"/>
      <c r="TLK29" s="14"/>
      <c r="TLL29" s="14"/>
      <c r="TLM29" s="14"/>
      <c r="TLN29" s="14"/>
      <c r="TLO29" s="14"/>
      <c r="TLP29" s="14"/>
      <c r="TLQ29" s="14"/>
      <c r="TLR29" s="14"/>
      <c r="TLS29" s="14"/>
      <c r="TLT29" s="14"/>
      <c r="TLU29" s="14"/>
      <c r="TLV29" s="14"/>
      <c r="TLW29" s="14"/>
      <c r="TLX29" s="14"/>
      <c r="TLY29" s="14"/>
      <c r="TLZ29" s="14"/>
      <c r="TMA29" s="14"/>
      <c r="TMB29" s="14"/>
      <c r="TMC29" s="14"/>
      <c r="TMD29" s="14"/>
      <c r="TME29" s="14"/>
      <c r="TMF29" s="14"/>
      <c r="TMG29" s="14"/>
      <c r="TMH29" s="14"/>
      <c r="TMI29" s="14"/>
      <c r="TMJ29" s="14"/>
      <c r="TMK29" s="14"/>
      <c r="TML29" s="14"/>
      <c r="TMM29" s="14"/>
      <c r="TMN29" s="14"/>
      <c r="TMO29" s="14"/>
      <c r="TMP29" s="14"/>
      <c r="TMQ29" s="14"/>
      <c r="TMR29" s="14"/>
      <c r="TMS29" s="14"/>
      <c r="TMT29" s="14"/>
      <c r="TMU29" s="14"/>
      <c r="TMV29" s="14"/>
      <c r="TMW29" s="14"/>
      <c r="TMX29" s="14"/>
      <c r="TMY29" s="14"/>
      <c r="TMZ29" s="14"/>
      <c r="TNA29" s="14"/>
      <c r="TNB29" s="14"/>
      <c r="TNC29" s="14"/>
      <c r="TND29" s="14"/>
      <c r="TNE29" s="14"/>
      <c r="TNF29" s="14"/>
      <c r="TNG29" s="14"/>
      <c r="TNH29" s="14"/>
      <c r="TNI29" s="14"/>
      <c r="TNJ29" s="14"/>
      <c r="TNK29" s="14"/>
      <c r="TNL29" s="14"/>
      <c r="TNM29" s="14"/>
      <c r="TNN29" s="14"/>
      <c r="TNO29" s="14"/>
      <c r="TNP29" s="14"/>
      <c r="TNQ29" s="14"/>
      <c r="TNR29" s="14"/>
      <c r="TNS29" s="14"/>
      <c r="TNT29" s="14"/>
      <c r="TNU29" s="14"/>
      <c r="TNV29" s="14"/>
      <c r="TNW29" s="14"/>
      <c r="TNX29" s="14"/>
      <c r="TNY29" s="14"/>
      <c r="TNZ29" s="14"/>
      <c r="TOA29" s="14"/>
      <c r="TOB29" s="14"/>
      <c r="TOC29" s="14"/>
      <c r="TOD29" s="14"/>
      <c r="TOE29" s="14"/>
      <c r="TOF29" s="14"/>
      <c r="TOG29" s="14"/>
      <c r="TOH29" s="14"/>
      <c r="TOI29" s="14"/>
      <c r="TOJ29" s="14"/>
      <c r="TOK29" s="14"/>
      <c r="TOL29" s="14"/>
      <c r="TOM29" s="14"/>
      <c r="TON29" s="14"/>
      <c r="TOO29" s="14"/>
      <c r="TOP29" s="14"/>
      <c r="TOQ29" s="14"/>
      <c r="TOR29" s="14"/>
      <c r="TOS29" s="14"/>
      <c r="TOT29" s="14"/>
      <c r="TOU29" s="14"/>
      <c r="TOV29" s="14"/>
      <c r="TOW29" s="14"/>
      <c r="TOX29" s="14"/>
      <c r="TOY29" s="14"/>
      <c r="TOZ29" s="14"/>
      <c r="TPA29" s="14"/>
      <c r="TPB29" s="14"/>
      <c r="TPC29" s="14"/>
      <c r="TPD29" s="14"/>
      <c r="TPE29" s="14"/>
      <c r="TPF29" s="14"/>
      <c r="TPG29" s="14"/>
      <c r="TPH29" s="14"/>
      <c r="TPI29" s="14"/>
      <c r="TPJ29" s="14"/>
      <c r="TPK29" s="14"/>
      <c r="TPL29" s="14"/>
      <c r="TPM29" s="14"/>
      <c r="TPN29" s="14"/>
      <c r="TPO29" s="14"/>
      <c r="TPP29" s="14"/>
      <c r="TPQ29" s="14"/>
      <c r="TPR29" s="14"/>
      <c r="TPS29" s="14"/>
      <c r="TPT29" s="14"/>
      <c r="TPU29" s="14"/>
      <c r="TPV29" s="14"/>
      <c r="TPW29" s="14"/>
      <c r="TPX29" s="14"/>
      <c r="TPY29" s="14"/>
      <c r="TPZ29" s="14"/>
      <c r="TQA29" s="14"/>
      <c r="TQB29" s="14"/>
      <c r="TQC29" s="14"/>
      <c r="TQD29" s="14"/>
      <c r="TQE29" s="14"/>
      <c r="TQF29" s="14"/>
      <c r="TQG29" s="14"/>
      <c r="TQH29" s="14"/>
      <c r="TQI29" s="14"/>
      <c r="TQJ29" s="14"/>
      <c r="TQK29" s="14"/>
      <c r="TQL29" s="14"/>
      <c r="TQM29" s="14"/>
      <c r="TQN29" s="14"/>
      <c r="TQO29" s="14"/>
      <c r="TQP29" s="14"/>
      <c r="TQQ29" s="14"/>
      <c r="TQR29" s="14"/>
      <c r="TQS29" s="14"/>
      <c r="TQT29" s="14"/>
      <c r="TQU29" s="14"/>
      <c r="TQV29" s="14"/>
      <c r="TQW29" s="14"/>
      <c r="TQX29" s="14"/>
      <c r="TQY29" s="14"/>
      <c r="TQZ29" s="14"/>
      <c r="TRA29" s="14"/>
      <c r="TRB29" s="14"/>
      <c r="TRC29" s="14"/>
      <c r="TRD29" s="14"/>
      <c r="TRE29" s="14"/>
      <c r="TRF29" s="14"/>
      <c r="TRG29" s="14"/>
      <c r="TRH29" s="14"/>
      <c r="TRI29" s="14"/>
      <c r="TRJ29" s="14"/>
      <c r="TRK29" s="14"/>
      <c r="TRL29" s="14"/>
      <c r="TRM29" s="14"/>
      <c r="TRN29" s="14"/>
      <c r="TRO29" s="14"/>
      <c r="TRP29" s="14"/>
      <c r="TRQ29" s="14"/>
      <c r="TRR29" s="14"/>
      <c r="TRS29" s="14"/>
      <c r="TRT29" s="14"/>
      <c r="TRU29" s="14"/>
      <c r="TRV29" s="14"/>
      <c r="TRW29" s="14"/>
      <c r="TRX29" s="14"/>
      <c r="TRY29" s="14"/>
      <c r="TRZ29" s="14"/>
      <c r="TSA29" s="14"/>
      <c r="TSB29" s="14"/>
      <c r="TSC29" s="14"/>
      <c r="TSD29" s="14"/>
      <c r="TSE29" s="14"/>
      <c r="TSF29" s="14"/>
      <c r="TSG29" s="14"/>
      <c r="TSH29" s="14"/>
      <c r="TSI29" s="14"/>
      <c r="TSJ29" s="14"/>
      <c r="TSK29" s="14"/>
      <c r="TSL29" s="14"/>
      <c r="TSM29" s="14"/>
      <c r="TSN29" s="14"/>
      <c r="TSO29" s="14"/>
      <c r="TSP29" s="14"/>
      <c r="TSQ29" s="14"/>
      <c r="TSR29" s="14"/>
      <c r="TSS29" s="14"/>
      <c r="TST29" s="14"/>
      <c r="TSU29" s="14"/>
      <c r="TSV29" s="14"/>
      <c r="TSW29" s="14"/>
      <c r="TSX29" s="14"/>
      <c r="TSY29" s="14"/>
      <c r="TSZ29" s="14"/>
      <c r="TTA29" s="14"/>
      <c r="TTB29" s="14"/>
      <c r="TTC29" s="14"/>
      <c r="TTD29" s="14"/>
      <c r="TTE29" s="14"/>
      <c r="TTF29" s="14"/>
      <c r="TTG29" s="14"/>
      <c r="TTH29" s="14"/>
      <c r="TTI29" s="14"/>
      <c r="TTJ29" s="14"/>
      <c r="TTK29" s="14"/>
      <c r="TTL29" s="14"/>
      <c r="TTM29" s="14"/>
      <c r="TTN29" s="14"/>
      <c r="TTO29" s="14"/>
      <c r="TTP29" s="14"/>
      <c r="TTQ29" s="14"/>
      <c r="TTR29" s="14"/>
      <c r="TTS29" s="14"/>
      <c r="TTT29" s="14"/>
      <c r="TTU29" s="14"/>
      <c r="TTV29" s="14"/>
      <c r="TTW29" s="14"/>
      <c r="TTX29" s="14"/>
      <c r="TTY29" s="14"/>
      <c r="TTZ29" s="14"/>
      <c r="TUA29" s="14"/>
      <c r="TUB29" s="14"/>
      <c r="TUC29" s="14"/>
      <c r="TUD29" s="14"/>
      <c r="TUE29" s="14"/>
      <c r="TUF29" s="14"/>
      <c r="TUG29" s="14"/>
      <c r="TUH29" s="14"/>
      <c r="TUI29" s="14"/>
      <c r="TUJ29" s="14"/>
      <c r="TUK29" s="14"/>
      <c r="TUL29" s="14"/>
      <c r="TUM29" s="14"/>
      <c r="TUN29" s="14"/>
      <c r="TUO29" s="14"/>
      <c r="TUP29" s="14"/>
      <c r="TUQ29" s="14"/>
      <c r="TUR29" s="14"/>
      <c r="TUS29" s="14"/>
      <c r="TUT29" s="14"/>
      <c r="TUU29" s="14"/>
      <c r="TUV29" s="14"/>
      <c r="TUW29" s="14"/>
      <c r="TUX29" s="14"/>
      <c r="TUY29" s="14"/>
      <c r="TUZ29" s="14"/>
      <c r="TVA29" s="14"/>
      <c r="TVB29" s="14"/>
      <c r="TVC29" s="14"/>
      <c r="TVD29" s="14"/>
      <c r="TVE29" s="14"/>
      <c r="TVF29" s="14"/>
      <c r="TVG29" s="14"/>
      <c r="TVH29" s="14"/>
      <c r="TVI29" s="14"/>
      <c r="TVJ29" s="14"/>
      <c r="TVK29" s="14"/>
      <c r="TVL29" s="14"/>
      <c r="TVM29" s="14"/>
      <c r="TVN29" s="14"/>
      <c r="TVO29" s="14"/>
      <c r="TVP29" s="14"/>
      <c r="TVQ29" s="14"/>
      <c r="TVR29" s="14"/>
      <c r="TVS29" s="14"/>
      <c r="TVT29" s="14"/>
      <c r="TVU29" s="14"/>
      <c r="TVV29" s="14"/>
      <c r="TVW29" s="14"/>
      <c r="TVX29" s="14"/>
      <c r="TVY29" s="14"/>
      <c r="TVZ29" s="14"/>
      <c r="TWA29" s="14"/>
      <c r="TWB29" s="14"/>
      <c r="TWC29" s="14"/>
      <c r="TWD29" s="14"/>
      <c r="TWE29" s="14"/>
      <c r="TWF29" s="14"/>
      <c r="TWG29" s="14"/>
      <c r="TWH29" s="14"/>
      <c r="TWI29" s="14"/>
      <c r="TWJ29" s="14"/>
      <c r="TWK29" s="14"/>
      <c r="TWL29" s="14"/>
      <c r="TWM29" s="14"/>
      <c r="TWN29" s="14"/>
      <c r="TWO29" s="14"/>
      <c r="TWP29" s="14"/>
      <c r="TWQ29" s="14"/>
      <c r="TWR29" s="14"/>
      <c r="TWS29" s="14"/>
      <c r="TWT29" s="14"/>
      <c r="TWU29" s="14"/>
      <c r="TWV29" s="14"/>
      <c r="TWW29" s="14"/>
      <c r="TWX29" s="14"/>
      <c r="TWY29" s="14"/>
      <c r="TWZ29" s="14"/>
      <c r="TXA29" s="14"/>
      <c r="TXB29" s="14"/>
      <c r="TXC29" s="14"/>
      <c r="TXD29" s="14"/>
      <c r="TXE29" s="14"/>
      <c r="TXF29" s="14"/>
      <c r="TXG29" s="14"/>
      <c r="TXH29" s="14"/>
      <c r="TXI29" s="14"/>
      <c r="TXJ29" s="14"/>
      <c r="TXK29" s="14"/>
      <c r="TXL29" s="14"/>
      <c r="TXM29" s="14"/>
      <c r="TXN29" s="14"/>
      <c r="TXO29" s="14"/>
      <c r="TXP29" s="14"/>
      <c r="TXQ29" s="14"/>
      <c r="TXR29" s="14"/>
      <c r="TXS29" s="14"/>
      <c r="TXT29" s="14"/>
      <c r="TXU29" s="14"/>
      <c r="TXV29" s="14"/>
      <c r="TXW29" s="14"/>
      <c r="TXX29" s="14"/>
      <c r="TXY29" s="14"/>
      <c r="TXZ29" s="14"/>
      <c r="TYA29" s="14"/>
      <c r="TYB29" s="14"/>
      <c r="TYC29" s="14"/>
      <c r="TYD29" s="14"/>
      <c r="TYE29" s="14"/>
      <c r="TYF29" s="14"/>
      <c r="TYG29" s="14"/>
      <c r="TYH29" s="14"/>
      <c r="TYI29" s="14"/>
      <c r="TYJ29" s="14"/>
      <c r="TYK29" s="14"/>
      <c r="TYL29" s="14"/>
      <c r="TYM29" s="14"/>
      <c r="TYN29" s="14"/>
      <c r="TYO29" s="14"/>
      <c r="TYP29" s="14"/>
      <c r="TYQ29" s="14"/>
      <c r="TYR29" s="14"/>
      <c r="TYS29" s="14"/>
      <c r="TYT29" s="14"/>
      <c r="TYU29" s="14"/>
      <c r="TYV29" s="14"/>
      <c r="TYW29" s="14"/>
      <c r="TYX29" s="14"/>
      <c r="TYY29" s="14"/>
      <c r="TYZ29" s="14"/>
      <c r="TZA29" s="14"/>
      <c r="TZB29" s="14"/>
      <c r="TZC29" s="14"/>
      <c r="TZD29" s="14"/>
      <c r="TZE29" s="14"/>
      <c r="TZF29" s="14"/>
      <c r="TZG29" s="14"/>
      <c r="TZH29" s="14"/>
      <c r="TZI29" s="14"/>
      <c r="TZJ29" s="14"/>
      <c r="TZK29" s="14"/>
      <c r="TZL29" s="14"/>
      <c r="TZM29" s="14"/>
      <c r="TZN29" s="14"/>
      <c r="TZO29" s="14"/>
      <c r="TZP29" s="14"/>
      <c r="TZQ29" s="14"/>
      <c r="TZR29" s="14"/>
      <c r="TZS29" s="14"/>
      <c r="TZT29" s="14"/>
      <c r="TZU29" s="14"/>
      <c r="TZV29" s="14"/>
      <c r="TZW29" s="14"/>
      <c r="TZX29" s="14"/>
      <c r="TZY29" s="14"/>
      <c r="TZZ29" s="14"/>
      <c r="UAA29" s="14"/>
      <c r="UAB29" s="14"/>
      <c r="UAC29" s="14"/>
      <c r="UAD29" s="14"/>
      <c r="UAE29" s="14"/>
      <c r="UAF29" s="14"/>
      <c r="UAG29" s="14"/>
      <c r="UAH29" s="14"/>
      <c r="UAI29" s="14"/>
      <c r="UAJ29" s="14"/>
      <c r="UAK29" s="14"/>
      <c r="UAL29" s="14"/>
      <c r="UAM29" s="14"/>
      <c r="UAN29" s="14"/>
      <c r="UAO29" s="14"/>
      <c r="UAP29" s="14"/>
      <c r="UAQ29" s="14"/>
      <c r="UAR29" s="14"/>
      <c r="UAS29" s="14"/>
      <c r="UAT29" s="14"/>
      <c r="UAU29" s="14"/>
      <c r="UAV29" s="14"/>
      <c r="UAW29" s="14"/>
      <c r="UAX29" s="14"/>
      <c r="UAY29" s="14"/>
      <c r="UAZ29" s="14"/>
      <c r="UBA29" s="14"/>
      <c r="UBB29" s="14"/>
      <c r="UBC29" s="14"/>
      <c r="UBD29" s="14"/>
      <c r="UBE29" s="14"/>
      <c r="UBF29" s="14"/>
      <c r="UBG29" s="14"/>
      <c r="UBH29" s="14"/>
      <c r="UBI29" s="14"/>
      <c r="UBJ29" s="14"/>
      <c r="UBK29" s="14"/>
      <c r="UBL29" s="14"/>
      <c r="UBM29" s="14"/>
      <c r="UBN29" s="14"/>
      <c r="UBO29" s="14"/>
      <c r="UBP29" s="14"/>
      <c r="UBQ29" s="14"/>
      <c r="UBR29" s="14"/>
      <c r="UBS29" s="14"/>
      <c r="UBT29" s="14"/>
      <c r="UBU29" s="14"/>
      <c r="UBV29" s="14"/>
      <c r="UBW29" s="14"/>
      <c r="UBX29" s="14"/>
      <c r="UBY29" s="14"/>
      <c r="UBZ29" s="14"/>
      <c r="UCA29" s="14"/>
      <c r="UCB29" s="14"/>
      <c r="UCC29" s="14"/>
      <c r="UCD29" s="14"/>
      <c r="UCE29" s="14"/>
      <c r="UCF29" s="14"/>
      <c r="UCG29" s="14"/>
      <c r="UCH29" s="14"/>
      <c r="UCI29" s="14"/>
      <c r="UCJ29" s="14"/>
      <c r="UCK29" s="14"/>
      <c r="UCL29" s="14"/>
      <c r="UCM29" s="14"/>
      <c r="UCN29" s="14"/>
      <c r="UCO29" s="14"/>
      <c r="UCP29" s="14"/>
      <c r="UCQ29" s="14"/>
      <c r="UCR29" s="14"/>
      <c r="UCS29" s="14"/>
      <c r="UCT29" s="14"/>
      <c r="UCU29" s="14"/>
      <c r="UCV29" s="14"/>
      <c r="UCW29" s="14"/>
      <c r="UCX29" s="14"/>
      <c r="UCY29" s="14"/>
      <c r="UCZ29" s="14"/>
      <c r="UDA29" s="14"/>
      <c r="UDB29" s="14"/>
      <c r="UDC29" s="14"/>
      <c r="UDD29" s="14"/>
      <c r="UDE29" s="14"/>
      <c r="UDF29" s="14"/>
      <c r="UDG29" s="14"/>
      <c r="UDH29" s="14"/>
      <c r="UDI29" s="14"/>
      <c r="UDJ29" s="14"/>
      <c r="UDK29" s="14"/>
      <c r="UDL29" s="14"/>
      <c r="UDM29" s="14"/>
      <c r="UDN29" s="14"/>
      <c r="UDO29" s="14"/>
      <c r="UDP29" s="14"/>
      <c r="UDQ29" s="14"/>
      <c r="UDR29" s="14"/>
      <c r="UDS29" s="14"/>
      <c r="UDT29" s="14"/>
      <c r="UDU29" s="14"/>
      <c r="UDV29" s="14"/>
      <c r="UDW29" s="14"/>
      <c r="UDX29" s="14"/>
      <c r="UDY29" s="14"/>
      <c r="UDZ29" s="14"/>
      <c r="UEA29" s="14"/>
      <c r="UEB29" s="14"/>
      <c r="UEC29" s="14"/>
      <c r="UED29" s="14"/>
      <c r="UEE29" s="14"/>
      <c r="UEF29" s="14"/>
      <c r="UEG29" s="14"/>
      <c r="UEH29" s="14"/>
      <c r="UEI29" s="14"/>
      <c r="UEJ29" s="14"/>
      <c r="UEK29" s="14"/>
      <c r="UEL29" s="14"/>
      <c r="UEM29" s="14"/>
      <c r="UEN29" s="14"/>
      <c r="UEO29" s="14"/>
      <c r="UEP29" s="14"/>
      <c r="UEQ29" s="14"/>
      <c r="UER29" s="14"/>
      <c r="UES29" s="14"/>
      <c r="UET29" s="14"/>
      <c r="UEU29" s="14"/>
      <c r="UEV29" s="14"/>
      <c r="UEW29" s="14"/>
      <c r="UEX29" s="14"/>
      <c r="UEY29" s="14"/>
      <c r="UEZ29" s="14"/>
      <c r="UFA29" s="14"/>
      <c r="UFB29" s="14"/>
      <c r="UFC29" s="14"/>
      <c r="UFD29" s="14"/>
      <c r="UFE29" s="14"/>
      <c r="UFF29" s="14"/>
      <c r="UFG29" s="14"/>
      <c r="UFH29" s="14"/>
      <c r="UFI29" s="14"/>
      <c r="UFJ29" s="14"/>
      <c r="UFK29" s="14"/>
      <c r="UFL29" s="14"/>
      <c r="UFM29" s="14"/>
      <c r="UFN29" s="14"/>
      <c r="UFO29" s="14"/>
      <c r="UFP29" s="14"/>
      <c r="UFQ29" s="14"/>
      <c r="UFR29" s="14"/>
      <c r="UFS29" s="14"/>
      <c r="UFT29" s="14"/>
      <c r="UFU29" s="14"/>
      <c r="UFV29" s="14"/>
      <c r="UFW29" s="14"/>
      <c r="UFX29" s="14"/>
      <c r="UFY29" s="14"/>
      <c r="UFZ29" s="14"/>
      <c r="UGA29" s="14"/>
      <c r="UGB29" s="14"/>
      <c r="UGC29" s="14"/>
      <c r="UGD29" s="14"/>
      <c r="UGE29" s="14"/>
      <c r="UGF29" s="14"/>
      <c r="UGG29" s="14"/>
      <c r="UGH29" s="14"/>
      <c r="UGI29" s="14"/>
      <c r="UGJ29" s="14"/>
      <c r="UGK29" s="14"/>
      <c r="UGL29" s="14"/>
      <c r="UGM29" s="14"/>
      <c r="UGN29" s="14"/>
      <c r="UGO29" s="14"/>
      <c r="UGP29" s="14"/>
      <c r="UGQ29" s="14"/>
      <c r="UGR29" s="14"/>
      <c r="UGS29" s="14"/>
      <c r="UGT29" s="14"/>
      <c r="UGU29" s="14"/>
      <c r="UGV29" s="14"/>
      <c r="UGW29" s="14"/>
      <c r="UGX29" s="14"/>
      <c r="UGY29" s="14"/>
      <c r="UGZ29" s="14"/>
      <c r="UHA29" s="14"/>
      <c r="UHB29" s="14"/>
      <c r="UHC29" s="14"/>
      <c r="UHD29" s="14"/>
      <c r="UHE29" s="14"/>
      <c r="UHF29" s="14"/>
      <c r="UHG29" s="14"/>
      <c r="UHH29" s="14"/>
      <c r="UHI29" s="14"/>
      <c r="UHJ29" s="14"/>
      <c r="UHK29" s="14"/>
      <c r="UHL29" s="14"/>
      <c r="UHM29" s="14"/>
      <c r="UHN29" s="14"/>
      <c r="UHO29" s="14"/>
      <c r="UHP29" s="14"/>
      <c r="UHQ29" s="14"/>
      <c r="UHR29" s="14"/>
      <c r="UHS29" s="14"/>
      <c r="UHT29" s="14"/>
      <c r="UHU29" s="14"/>
      <c r="UHV29" s="14"/>
      <c r="UHW29" s="14"/>
      <c r="UHX29" s="14"/>
      <c r="UHY29" s="14"/>
      <c r="UHZ29" s="14"/>
      <c r="UIA29" s="14"/>
      <c r="UIB29" s="14"/>
      <c r="UIC29" s="14"/>
      <c r="UID29" s="14"/>
      <c r="UIE29" s="14"/>
      <c r="UIF29" s="14"/>
      <c r="UIG29" s="14"/>
      <c r="UIH29" s="14"/>
      <c r="UII29" s="14"/>
      <c r="UIJ29" s="14"/>
      <c r="UIK29" s="14"/>
      <c r="UIL29" s="14"/>
      <c r="UIM29" s="14"/>
      <c r="UIN29" s="14"/>
      <c r="UIO29" s="14"/>
      <c r="UIP29" s="14"/>
      <c r="UIQ29" s="14"/>
      <c r="UIR29" s="14"/>
      <c r="UIS29" s="14"/>
      <c r="UIT29" s="14"/>
      <c r="UIU29" s="14"/>
      <c r="UIV29" s="14"/>
      <c r="UIW29" s="14"/>
      <c r="UIX29" s="14"/>
      <c r="UIY29" s="14"/>
      <c r="UIZ29" s="14"/>
      <c r="UJA29" s="14"/>
      <c r="UJB29" s="14"/>
      <c r="UJC29" s="14"/>
      <c r="UJD29" s="14"/>
      <c r="UJE29" s="14"/>
      <c r="UJF29" s="14"/>
      <c r="UJG29" s="14"/>
      <c r="UJH29" s="14"/>
      <c r="UJI29" s="14"/>
      <c r="UJJ29" s="14"/>
      <c r="UJK29" s="14"/>
      <c r="UJL29" s="14"/>
      <c r="UJM29" s="14"/>
      <c r="UJN29" s="14"/>
      <c r="UJO29" s="14"/>
      <c r="UJP29" s="14"/>
      <c r="UJQ29" s="14"/>
      <c r="UJR29" s="14"/>
      <c r="UJS29" s="14"/>
      <c r="UJT29" s="14"/>
      <c r="UJU29" s="14"/>
      <c r="UJV29" s="14"/>
      <c r="UJW29" s="14"/>
      <c r="UJX29" s="14"/>
      <c r="UJY29" s="14"/>
      <c r="UJZ29" s="14"/>
      <c r="UKA29" s="14"/>
      <c r="UKB29" s="14"/>
      <c r="UKC29" s="14"/>
      <c r="UKD29" s="14"/>
      <c r="UKE29" s="14"/>
      <c r="UKF29" s="14"/>
      <c r="UKG29" s="14"/>
      <c r="UKH29" s="14"/>
      <c r="UKI29" s="14"/>
      <c r="UKJ29" s="14"/>
      <c r="UKK29" s="14"/>
      <c r="UKL29" s="14"/>
      <c r="UKM29" s="14"/>
      <c r="UKN29" s="14"/>
      <c r="UKO29" s="14"/>
      <c r="UKP29" s="14"/>
      <c r="UKQ29" s="14"/>
      <c r="UKR29" s="14"/>
      <c r="UKS29" s="14"/>
      <c r="UKT29" s="14"/>
      <c r="UKU29" s="14"/>
      <c r="UKV29" s="14"/>
      <c r="UKW29" s="14"/>
      <c r="UKX29" s="14"/>
      <c r="UKY29" s="14"/>
      <c r="UKZ29" s="14"/>
      <c r="ULA29" s="14"/>
      <c r="ULB29" s="14"/>
      <c r="ULC29" s="14"/>
      <c r="ULD29" s="14"/>
      <c r="ULE29" s="14"/>
      <c r="ULF29" s="14"/>
      <c r="ULG29" s="14"/>
      <c r="ULH29" s="14"/>
      <c r="ULI29" s="14"/>
      <c r="ULJ29" s="14"/>
      <c r="ULK29" s="14"/>
      <c r="ULL29" s="14"/>
      <c r="ULM29" s="14"/>
      <c r="ULN29" s="14"/>
      <c r="ULO29" s="14"/>
      <c r="ULP29" s="14"/>
      <c r="ULQ29" s="14"/>
      <c r="ULR29" s="14"/>
      <c r="ULS29" s="14"/>
      <c r="ULT29" s="14"/>
      <c r="ULU29" s="14"/>
      <c r="ULV29" s="14"/>
      <c r="ULW29" s="14"/>
      <c r="ULX29" s="14"/>
      <c r="ULY29" s="14"/>
      <c r="ULZ29" s="14"/>
      <c r="UMA29" s="14"/>
      <c r="UMB29" s="14"/>
      <c r="UMC29" s="14"/>
      <c r="UMD29" s="14"/>
      <c r="UME29" s="14"/>
      <c r="UMF29" s="14"/>
      <c r="UMG29" s="14"/>
      <c r="UMH29" s="14"/>
      <c r="UMI29" s="14"/>
      <c r="UMJ29" s="14"/>
      <c r="UMK29" s="14"/>
      <c r="UML29" s="14"/>
      <c r="UMM29" s="14"/>
      <c r="UMN29" s="14"/>
      <c r="UMO29" s="14"/>
      <c r="UMP29" s="14"/>
      <c r="UMQ29" s="14"/>
      <c r="UMR29" s="14"/>
      <c r="UMS29" s="14"/>
      <c r="UMT29" s="14"/>
      <c r="UMU29" s="14"/>
      <c r="UMV29" s="14"/>
      <c r="UMW29" s="14"/>
      <c r="UMX29" s="14"/>
      <c r="UMY29" s="14"/>
      <c r="UMZ29" s="14"/>
      <c r="UNA29" s="14"/>
      <c r="UNB29" s="14"/>
      <c r="UNC29" s="14"/>
      <c r="UND29" s="14"/>
      <c r="UNE29" s="14"/>
      <c r="UNF29" s="14"/>
      <c r="UNG29" s="14"/>
      <c r="UNH29" s="14"/>
      <c r="UNI29" s="14"/>
      <c r="UNJ29" s="14"/>
      <c r="UNK29" s="14"/>
      <c r="UNL29" s="14"/>
      <c r="UNM29" s="14"/>
      <c r="UNN29" s="14"/>
      <c r="UNO29" s="14"/>
      <c r="UNP29" s="14"/>
      <c r="UNQ29" s="14"/>
      <c r="UNR29" s="14"/>
      <c r="UNS29" s="14"/>
      <c r="UNT29" s="14"/>
      <c r="UNU29" s="14"/>
      <c r="UNV29" s="14"/>
      <c r="UNW29" s="14"/>
      <c r="UNX29" s="14"/>
      <c r="UNY29" s="14"/>
      <c r="UNZ29" s="14"/>
      <c r="UOA29" s="14"/>
      <c r="UOB29" s="14"/>
      <c r="UOC29" s="14"/>
      <c r="UOD29" s="14"/>
      <c r="UOE29" s="14"/>
      <c r="UOF29" s="14"/>
      <c r="UOG29" s="14"/>
      <c r="UOH29" s="14"/>
      <c r="UOI29" s="14"/>
      <c r="UOJ29" s="14"/>
      <c r="UOK29" s="14"/>
      <c r="UOL29" s="14"/>
      <c r="UOM29" s="14"/>
      <c r="UON29" s="14"/>
      <c r="UOO29" s="14"/>
      <c r="UOP29" s="14"/>
      <c r="UOQ29" s="14"/>
      <c r="UOR29" s="14"/>
      <c r="UOS29" s="14"/>
      <c r="UOT29" s="14"/>
      <c r="UOU29" s="14"/>
      <c r="UOV29" s="14"/>
      <c r="UOW29" s="14"/>
      <c r="UOX29" s="14"/>
      <c r="UOY29" s="14"/>
      <c r="UOZ29" s="14"/>
      <c r="UPA29" s="14"/>
      <c r="UPB29" s="14"/>
      <c r="UPC29" s="14"/>
      <c r="UPD29" s="14"/>
      <c r="UPE29" s="14"/>
      <c r="UPF29" s="14"/>
      <c r="UPG29" s="14"/>
      <c r="UPH29" s="14"/>
      <c r="UPI29" s="14"/>
      <c r="UPJ29" s="14"/>
      <c r="UPK29" s="14"/>
      <c r="UPL29" s="14"/>
      <c r="UPM29" s="14"/>
      <c r="UPN29" s="14"/>
      <c r="UPO29" s="14"/>
      <c r="UPP29" s="14"/>
      <c r="UPQ29" s="14"/>
      <c r="UPR29" s="14"/>
      <c r="UPS29" s="14"/>
      <c r="UPT29" s="14"/>
      <c r="UPU29" s="14"/>
      <c r="UPV29" s="14"/>
      <c r="UPW29" s="14"/>
      <c r="UPX29" s="14"/>
      <c r="UPY29" s="14"/>
      <c r="UPZ29" s="14"/>
      <c r="UQA29" s="14"/>
      <c r="UQB29" s="14"/>
      <c r="UQC29" s="14"/>
      <c r="UQD29" s="14"/>
      <c r="UQE29" s="14"/>
      <c r="UQF29" s="14"/>
      <c r="UQG29" s="14"/>
      <c r="UQH29" s="14"/>
      <c r="UQI29" s="14"/>
      <c r="UQJ29" s="14"/>
      <c r="UQK29" s="14"/>
      <c r="UQL29" s="14"/>
      <c r="UQM29" s="14"/>
      <c r="UQN29" s="14"/>
      <c r="UQO29" s="14"/>
      <c r="UQP29" s="14"/>
      <c r="UQQ29" s="14"/>
      <c r="UQR29" s="14"/>
      <c r="UQS29" s="14"/>
      <c r="UQT29" s="14"/>
      <c r="UQU29" s="14"/>
      <c r="UQV29" s="14"/>
      <c r="UQW29" s="14"/>
      <c r="UQX29" s="14"/>
      <c r="UQY29" s="14"/>
      <c r="UQZ29" s="14"/>
      <c r="URA29" s="14"/>
      <c r="URB29" s="14"/>
      <c r="URC29" s="14"/>
      <c r="URD29" s="14"/>
      <c r="URE29" s="14"/>
      <c r="URF29" s="14"/>
      <c r="URG29" s="14"/>
      <c r="URH29" s="14"/>
      <c r="URI29" s="14"/>
      <c r="URJ29" s="14"/>
      <c r="URK29" s="14"/>
      <c r="URL29" s="14"/>
      <c r="URM29" s="14"/>
      <c r="URN29" s="14"/>
      <c r="URO29" s="14"/>
      <c r="URP29" s="14"/>
      <c r="URQ29" s="14"/>
      <c r="URR29" s="14"/>
      <c r="URS29" s="14"/>
      <c r="URT29" s="14"/>
      <c r="URU29" s="14"/>
      <c r="URV29" s="14"/>
      <c r="URW29" s="14"/>
      <c r="URX29" s="14"/>
      <c r="URY29" s="14"/>
      <c r="URZ29" s="14"/>
      <c r="USA29" s="14"/>
      <c r="USB29" s="14"/>
      <c r="USC29" s="14"/>
      <c r="USD29" s="14"/>
      <c r="USE29" s="14"/>
      <c r="USF29" s="14"/>
      <c r="USG29" s="14"/>
      <c r="USH29" s="14"/>
      <c r="USI29" s="14"/>
      <c r="USJ29" s="14"/>
      <c r="USK29" s="14"/>
      <c r="USL29" s="14"/>
      <c r="USM29" s="14"/>
      <c r="USN29" s="14"/>
      <c r="USO29" s="14"/>
      <c r="USP29" s="14"/>
      <c r="USQ29" s="14"/>
      <c r="USR29" s="14"/>
      <c r="USS29" s="14"/>
      <c r="UST29" s="14"/>
      <c r="USU29" s="14"/>
      <c r="USV29" s="14"/>
      <c r="USW29" s="14"/>
      <c r="USX29" s="14"/>
      <c r="USY29" s="14"/>
      <c r="USZ29" s="14"/>
      <c r="UTA29" s="14"/>
      <c r="UTB29" s="14"/>
      <c r="UTC29" s="14"/>
      <c r="UTD29" s="14"/>
      <c r="UTE29" s="14"/>
      <c r="UTF29" s="14"/>
      <c r="UTG29" s="14"/>
      <c r="UTH29" s="14"/>
      <c r="UTI29" s="14"/>
      <c r="UTJ29" s="14"/>
      <c r="UTK29" s="14"/>
      <c r="UTL29" s="14"/>
      <c r="UTM29" s="14"/>
      <c r="UTN29" s="14"/>
      <c r="UTO29" s="14"/>
      <c r="UTP29" s="14"/>
      <c r="UTQ29" s="14"/>
      <c r="UTR29" s="14"/>
      <c r="UTS29" s="14"/>
      <c r="UTT29" s="14"/>
      <c r="UTU29" s="14"/>
      <c r="UTV29" s="14"/>
      <c r="UTW29" s="14"/>
      <c r="UTX29" s="14"/>
      <c r="UTY29" s="14"/>
      <c r="UTZ29" s="14"/>
      <c r="UUA29" s="14"/>
      <c r="UUB29" s="14"/>
      <c r="UUC29" s="14"/>
      <c r="UUD29" s="14"/>
      <c r="UUE29" s="14"/>
      <c r="UUF29" s="14"/>
      <c r="UUG29" s="14"/>
      <c r="UUH29" s="14"/>
      <c r="UUI29" s="14"/>
      <c r="UUJ29" s="14"/>
      <c r="UUK29" s="14"/>
      <c r="UUL29" s="14"/>
      <c r="UUM29" s="14"/>
      <c r="UUN29" s="14"/>
      <c r="UUO29" s="14"/>
      <c r="UUP29" s="14"/>
      <c r="UUQ29" s="14"/>
      <c r="UUR29" s="14"/>
      <c r="UUS29" s="14"/>
      <c r="UUT29" s="14"/>
      <c r="UUU29" s="14"/>
      <c r="UUV29" s="14"/>
      <c r="UUW29" s="14"/>
      <c r="UUX29" s="14"/>
      <c r="UUY29" s="14"/>
      <c r="UUZ29" s="14"/>
      <c r="UVA29" s="14"/>
      <c r="UVB29" s="14"/>
      <c r="UVC29" s="14"/>
      <c r="UVD29" s="14"/>
      <c r="UVE29" s="14"/>
      <c r="UVF29" s="14"/>
      <c r="UVG29" s="14"/>
      <c r="UVH29" s="14"/>
      <c r="UVI29" s="14"/>
      <c r="UVJ29" s="14"/>
      <c r="UVK29" s="14"/>
      <c r="UVL29" s="14"/>
      <c r="UVM29" s="14"/>
      <c r="UVN29" s="14"/>
      <c r="UVO29" s="14"/>
      <c r="UVP29" s="14"/>
      <c r="UVQ29" s="14"/>
      <c r="UVR29" s="14"/>
      <c r="UVS29" s="14"/>
      <c r="UVT29" s="14"/>
      <c r="UVU29" s="14"/>
      <c r="UVV29" s="14"/>
      <c r="UVW29" s="14"/>
      <c r="UVX29" s="14"/>
      <c r="UVY29" s="14"/>
      <c r="UVZ29" s="14"/>
      <c r="UWA29" s="14"/>
      <c r="UWB29" s="14"/>
      <c r="UWC29" s="14"/>
      <c r="UWD29" s="14"/>
      <c r="UWE29" s="14"/>
      <c r="UWF29" s="14"/>
      <c r="UWG29" s="14"/>
      <c r="UWH29" s="14"/>
      <c r="UWI29" s="14"/>
      <c r="UWJ29" s="14"/>
      <c r="UWK29" s="14"/>
      <c r="UWL29" s="14"/>
      <c r="UWM29" s="14"/>
      <c r="UWN29" s="14"/>
      <c r="UWO29" s="14"/>
      <c r="UWP29" s="14"/>
      <c r="UWQ29" s="14"/>
      <c r="UWR29" s="14"/>
      <c r="UWS29" s="14"/>
      <c r="UWT29" s="14"/>
      <c r="UWU29" s="14"/>
      <c r="UWV29" s="14"/>
      <c r="UWW29" s="14"/>
      <c r="UWX29" s="14"/>
      <c r="UWY29" s="14"/>
      <c r="UWZ29" s="14"/>
      <c r="UXA29" s="14"/>
      <c r="UXB29" s="14"/>
      <c r="UXC29" s="14"/>
      <c r="UXD29" s="14"/>
      <c r="UXE29" s="14"/>
      <c r="UXF29" s="14"/>
      <c r="UXG29" s="14"/>
      <c r="UXH29" s="14"/>
      <c r="UXI29" s="14"/>
      <c r="UXJ29" s="14"/>
      <c r="UXK29" s="14"/>
      <c r="UXL29" s="14"/>
      <c r="UXM29" s="14"/>
      <c r="UXN29" s="14"/>
      <c r="UXO29" s="14"/>
      <c r="UXP29" s="14"/>
      <c r="UXQ29" s="14"/>
      <c r="UXR29" s="14"/>
      <c r="UXS29" s="14"/>
      <c r="UXT29" s="14"/>
      <c r="UXU29" s="14"/>
      <c r="UXV29" s="14"/>
      <c r="UXW29" s="14"/>
      <c r="UXX29" s="14"/>
      <c r="UXY29" s="14"/>
      <c r="UXZ29" s="14"/>
      <c r="UYA29" s="14"/>
      <c r="UYB29" s="14"/>
      <c r="UYC29" s="14"/>
      <c r="UYD29" s="14"/>
      <c r="UYE29" s="14"/>
      <c r="UYF29" s="14"/>
      <c r="UYG29" s="14"/>
      <c r="UYH29" s="14"/>
      <c r="UYI29" s="14"/>
      <c r="UYJ29" s="14"/>
      <c r="UYK29" s="14"/>
      <c r="UYL29" s="14"/>
      <c r="UYM29" s="14"/>
      <c r="UYN29" s="14"/>
      <c r="UYO29" s="14"/>
      <c r="UYP29" s="14"/>
      <c r="UYQ29" s="14"/>
      <c r="UYR29" s="14"/>
      <c r="UYS29" s="14"/>
      <c r="UYT29" s="14"/>
      <c r="UYU29" s="14"/>
      <c r="UYV29" s="14"/>
      <c r="UYW29" s="14"/>
      <c r="UYX29" s="14"/>
      <c r="UYY29" s="14"/>
      <c r="UYZ29" s="14"/>
      <c r="UZA29" s="14"/>
      <c r="UZB29" s="14"/>
      <c r="UZC29" s="14"/>
      <c r="UZD29" s="14"/>
      <c r="UZE29" s="14"/>
      <c r="UZF29" s="14"/>
      <c r="UZG29" s="14"/>
      <c r="UZH29" s="14"/>
      <c r="UZI29" s="14"/>
      <c r="UZJ29" s="14"/>
      <c r="UZK29" s="14"/>
      <c r="UZL29" s="14"/>
      <c r="UZM29" s="14"/>
      <c r="UZN29" s="14"/>
      <c r="UZO29" s="14"/>
      <c r="UZP29" s="14"/>
      <c r="UZQ29" s="14"/>
      <c r="UZR29" s="14"/>
      <c r="UZS29" s="14"/>
      <c r="UZT29" s="14"/>
      <c r="UZU29" s="14"/>
      <c r="UZV29" s="14"/>
      <c r="UZW29" s="14"/>
      <c r="UZX29" s="14"/>
      <c r="UZY29" s="14"/>
      <c r="UZZ29" s="14"/>
      <c r="VAA29" s="14"/>
      <c r="VAB29" s="14"/>
      <c r="VAC29" s="14"/>
      <c r="VAD29" s="14"/>
      <c r="VAE29" s="14"/>
      <c r="VAF29" s="14"/>
      <c r="VAG29" s="14"/>
      <c r="VAH29" s="14"/>
      <c r="VAI29" s="14"/>
      <c r="VAJ29" s="14"/>
      <c r="VAK29" s="14"/>
      <c r="VAL29" s="14"/>
      <c r="VAM29" s="14"/>
      <c r="VAN29" s="14"/>
      <c r="VAO29" s="14"/>
      <c r="VAP29" s="14"/>
      <c r="VAQ29" s="14"/>
      <c r="VAR29" s="14"/>
      <c r="VAS29" s="14"/>
      <c r="VAT29" s="14"/>
      <c r="VAU29" s="14"/>
      <c r="VAV29" s="14"/>
      <c r="VAW29" s="14"/>
      <c r="VAX29" s="14"/>
      <c r="VAY29" s="14"/>
      <c r="VAZ29" s="14"/>
      <c r="VBA29" s="14"/>
      <c r="VBB29" s="14"/>
      <c r="VBC29" s="14"/>
      <c r="VBD29" s="14"/>
      <c r="VBE29" s="14"/>
      <c r="VBF29" s="14"/>
      <c r="VBG29" s="14"/>
      <c r="VBH29" s="14"/>
      <c r="VBI29" s="14"/>
      <c r="VBJ29" s="14"/>
      <c r="VBK29" s="14"/>
      <c r="VBL29" s="14"/>
      <c r="VBM29" s="14"/>
      <c r="VBN29" s="14"/>
      <c r="VBO29" s="14"/>
      <c r="VBP29" s="14"/>
      <c r="VBQ29" s="14"/>
      <c r="VBR29" s="14"/>
      <c r="VBS29" s="14"/>
      <c r="VBT29" s="14"/>
      <c r="VBU29" s="14"/>
      <c r="VBV29" s="14"/>
      <c r="VBW29" s="14"/>
      <c r="VBX29" s="14"/>
      <c r="VBY29" s="14"/>
      <c r="VBZ29" s="14"/>
      <c r="VCA29" s="14"/>
      <c r="VCB29" s="14"/>
      <c r="VCC29" s="14"/>
      <c r="VCD29" s="14"/>
      <c r="VCE29" s="14"/>
      <c r="VCF29" s="14"/>
      <c r="VCG29" s="14"/>
      <c r="VCH29" s="14"/>
      <c r="VCI29" s="14"/>
      <c r="VCJ29" s="14"/>
      <c r="VCK29" s="14"/>
      <c r="VCL29" s="14"/>
      <c r="VCM29" s="14"/>
      <c r="VCN29" s="14"/>
      <c r="VCO29" s="14"/>
      <c r="VCP29" s="14"/>
      <c r="VCQ29" s="14"/>
      <c r="VCR29" s="14"/>
      <c r="VCS29" s="14"/>
      <c r="VCT29" s="14"/>
      <c r="VCU29" s="14"/>
      <c r="VCV29" s="14"/>
      <c r="VCW29" s="14"/>
      <c r="VCX29" s="14"/>
      <c r="VCY29" s="14"/>
      <c r="VCZ29" s="14"/>
      <c r="VDA29" s="14"/>
      <c r="VDB29" s="14"/>
      <c r="VDC29" s="14"/>
      <c r="VDD29" s="14"/>
      <c r="VDE29" s="14"/>
      <c r="VDF29" s="14"/>
      <c r="VDG29" s="14"/>
      <c r="VDH29" s="14"/>
      <c r="VDI29" s="14"/>
      <c r="VDJ29" s="14"/>
      <c r="VDK29" s="14"/>
      <c r="VDL29" s="14"/>
      <c r="VDM29" s="14"/>
      <c r="VDN29" s="14"/>
      <c r="VDO29" s="14"/>
      <c r="VDP29" s="14"/>
      <c r="VDQ29" s="14"/>
      <c r="VDR29" s="14"/>
      <c r="VDS29" s="14"/>
      <c r="VDT29" s="14"/>
      <c r="VDU29" s="14"/>
      <c r="VDV29" s="14"/>
      <c r="VDW29" s="14"/>
      <c r="VDX29" s="14"/>
      <c r="VDY29" s="14"/>
      <c r="VDZ29" s="14"/>
      <c r="VEA29" s="14"/>
      <c r="VEB29" s="14"/>
      <c r="VEC29" s="14"/>
      <c r="VED29" s="14"/>
      <c r="VEE29" s="14"/>
      <c r="VEF29" s="14"/>
      <c r="VEG29" s="14"/>
      <c r="VEH29" s="14"/>
      <c r="VEI29" s="14"/>
      <c r="VEJ29" s="14"/>
      <c r="VEK29" s="14"/>
      <c r="VEL29" s="14"/>
      <c r="VEM29" s="14"/>
      <c r="VEN29" s="14"/>
      <c r="VEO29" s="14"/>
      <c r="VEP29" s="14"/>
      <c r="VEQ29" s="14"/>
      <c r="VER29" s="14"/>
      <c r="VES29" s="14"/>
      <c r="VET29" s="14"/>
      <c r="VEU29" s="14"/>
      <c r="VEV29" s="14"/>
      <c r="VEW29" s="14"/>
      <c r="VEX29" s="14"/>
      <c r="VEY29" s="14"/>
      <c r="VEZ29" s="14"/>
      <c r="VFA29" s="14"/>
      <c r="VFB29" s="14"/>
      <c r="VFC29" s="14"/>
      <c r="VFD29" s="14"/>
      <c r="VFE29" s="14"/>
      <c r="VFF29" s="14"/>
      <c r="VFG29" s="14"/>
      <c r="VFH29" s="14"/>
      <c r="VFI29" s="14"/>
      <c r="VFJ29" s="14"/>
      <c r="VFK29" s="14"/>
      <c r="VFL29" s="14"/>
      <c r="VFM29" s="14"/>
      <c r="VFN29" s="14"/>
      <c r="VFO29" s="14"/>
      <c r="VFP29" s="14"/>
      <c r="VFQ29" s="14"/>
      <c r="VFR29" s="14"/>
      <c r="VFS29" s="14"/>
      <c r="VFT29" s="14"/>
      <c r="VFU29" s="14"/>
      <c r="VFV29" s="14"/>
      <c r="VFW29" s="14"/>
      <c r="VFX29" s="14"/>
      <c r="VFY29" s="14"/>
      <c r="VFZ29" s="14"/>
      <c r="VGA29" s="14"/>
      <c r="VGB29" s="14"/>
      <c r="VGC29" s="14"/>
      <c r="VGD29" s="14"/>
      <c r="VGE29" s="14"/>
      <c r="VGF29" s="14"/>
      <c r="VGG29" s="14"/>
      <c r="VGH29" s="14"/>
      <c r="VGI29" s="14"/>
      <c r="VGJ29" s="14"/>
      <c r="VGK29" s="14"/>
      <c r="VGL29" s="14"/>
      <c r="VGM29" s="14"/>
      <c r="VGN29" s="14"/>
      <c r="VGO29" s="14"/>
      <c r="VGP29" s="14"/>
      <c r="VGQ29" s="14"/>
      <c r="VGR29" s="14"/>
      <c r="VGS29" s="14"/>
      <c r="VGT29" s="14"/>
      <c r="VGU29" s="14"/>
      <c r="VGV29" s="14"/>
      <c r="VGW29" s="14"/>
      <c r="VGX29" s="14"/>
      <c r="VGY29" s="14"/>
      <c r="VGZ29" s="14"/>
      <c r="VHA29" s="14"/>
      <c r="VHB29" s="14"/>
      <c r="VHC29" s="14"/>
      <c r="VHD29" s="14"/>
      <c r="VHE29" s="14"/>
      <c r="VHF29" s="14"/>
      <c r="VHG29" s="14"/>
      <c r="VHH29" s="14"/>
      <c r="VHI29" s="14"/>
      <c r="VHJ29" s="14"/>
      <c r="VHK29" s="14"/>
      <c r="VHL29" s="14"/>
      <c r="VHM29" s="14"/>
      <c r="VHN29" s="14"/>
      <c r="VHO29" s="14"/>
      <c r="VHP29" s="14"/>
      <c r="VHQ29" s="14"/>
      <c r="VHR29" s="14"/>
      <c r="VHS29" s="14"/>
      <c r="VHT29" s="14"/>
      <c r="VHU29" s="14"/>
      <c r="VHV29" s="14"/>
      <c r="VHW29" s="14"/>
      <c r="VHX29" s="14"/>
      <c r="VHY29" s="14"/>
      <c r="VHZ29" s="14"/>
      <c r="VIA29" s="14"/>
      <c r="VIB29" s="14"/>
      <c r="VIC29" s="14"/>
      <c r="VID29" s="14"/>
      <c r="VIE29" s="14"/>
      <c r="VIF29" s="14"/>
      <c r="VIG29" s="14"/>
      <c r="VIH29" s="14"/>
      <c r="VII29" s="14"/>
      <c r="VIJ29" s="14"/>
      <c r="VIK29" s="14"/>
      <c r="VIL29" s="14"/>
      <c r="VIM29" s="14"/>
      <c r="VIN29" s="14"/>
      <c r="VIO29" s="14"/>
      <c r="VIP29" s="14"/>
      <c r="VIQ29" s="14"/>
      <c r="VIR29" s="14"/>
      <c r="VIS29" s="14"/>
      <c r="VIT29" s="14"/>
      <c r="VIU29" s="14"/>
      <c r="VIV29" s="14"/>
      <c r="VIW29" s="14"/>
      <c r="VIX29" s="14"/>
      <c r="VIY29" s="14"/>
      <c r="VIZ29" s="14"/>
      <c r="VJA29" s="14"/>
      <c r="VJB29" s="14"/>
      <c r="VJC29" s="14"/>
      <c r="VJD29" s="14"/>
      <c r="VJE29" s="14"/>
      <c r="VJF29" s="14"/>
      <c r="VJG29" s="14"/>
      <c r="VJH29" s="14"/>
      <c r="VJI29" s="14"/>
      <c r="VJJ29" s="14"/>
      <c r="VJK29" s="14"/>
      <c r="VJL29" s="14"/>
      <c r="VJM29" s="14"/>
      <c r="VJN29" s="14"/>
      <c r="VJO29" s="14"/>
      <c r="VJP29" s="14"/>
      <c r="VJQ29" s="14"/>
      <c r="VJR29" s="14"/>
      <c r="VJS29" s="14"/>
      <c r="VJT29" s="14"/>
      <c r="VJU29" s="14"/>
      <c r="VJV29" s="14"/>
      <c r="VJW29" s="14"/>
      <c r="VJX29" s="14"/>
      <c r="VJY29" s="14"/>
      <c r="VJZ29" s="14"/>
      <c r="VKA29" s="14"/>
      <c r="VKB29" s="14"/>
      <c r="VKC29" s="14"/>
      <c r="VKD29" s="14"/>
      <c r="VKE29" s="14"/>
      <c r="VKF29" s="14"/>
      <c r="VKG29" s="14"/>
      <c r="VKH29" s="14"/>
      <c r="VKI29" s="14"/>
      <c r="VKJ29" s="14"/>
      <c r="VKK29" s="14"/>
      <c r="VKL29" s="14"/>
      <c r="VKM29" s="14"/>
      <c r="VKN29" s="14"/>
      <c r="VKO29" s="14"/>
      <c r="VKP29" s="14"/>
      <c r="VKQ29" s="14"/>
      <c r="VKR29" s="14"/>
      <c r="VKS29" s="14"/>
      <c r="VKT29" s="14"/>
      <c r="VKU29" s="14"/>
      <c r="VKV29" s="14"/>
      <c r="VKW29" s="14"/>
      <c r="VKX29" s="14"/>
      <c r="VKY29" s="14"/>
      <c r="VKZ29" s="14"/>
      <c r="VLA29" s="14"/>
      <c r="VLB29" s="14"/>
      <c r="VLC29" s="14"/>
      <c r="VLD29" s="14"/>
      <c r="VLE29" s="14"/>
      <c r="VLF29" s="14"/>
      <c r="VLG29" s="14"/>
      <c r="VLH29" s="14"/>
      <c r="VLI29" s="14"/>
      <c r="VLJ29" s="14"/>
      <c r="VLK29" s="14"/>
      <c r="VLL29" s="14"/>
      <c r="VLM29" s="14"/>
      <c r="VLN29" s="14"/>
      <c r="VLO29" s="14"/>
      <c r="VLP29" s="14"/>
      <c r="VLQ29" s="14"/>
      <c r="VLR29" s="14"/>
      <c r="VLS29" s="14"/>
      <c r="VLT29" s="14"/>
      <c r="VLU29" s="14"/>
      <c r="VLV29" s="14"/>
      <c r="VLW29" s="14"/>
      <c r="VLX29" s="14"/>
      <c r="VLY29" s="14"/>
      <c r="VLZ29" s="14"/>
      <c r="VMA29" s="14"/>
      <c r="VMB29" s="14"/>
      <c r="VMC29" s="14"/>
      <c r="VMD29" s="14"/>
      <c r="VME29" s="14"/>
      <c r="VMF29" s="14"/>
      <c r="VMG29" s="14"/>
      <c r="VMH29" s="14"/>
      <c r="VMI29" s="14"/>
      <c r="VMJ29" s="14"/>
      <c r="VMK29" s="14"/>
      <c r="VML29" s="14"/>
      <c r="VMM29" s="14"/>
      <c r="VMN29" s="14"/>
      <c r="VMO29" s="14"/>
      <c r="VMP29" s="14"/>
      <c r="VMQ29" s="14"/>
      <c r="VMR29" s="14"/>
      <c r="VMS29" s="14"/>
      <c r="VMT29" s="14"/>
      <c r="VMU29" s="14"/>
      <c r="VMV29" s="14"/>
      <c r="VMW29" s="14"/>
      <c r="VMX29" s="14"/>
      <c r="VMY29" s="14"/>
      <c r="VMZ29" s="14"/>
      <c r="VNA29" s="14"/>
      <c r="VNB29" s="14"/>
      <c r="VNC29" s="14"/>
      <c r="VND29" s="14"/>
      <c r="VNE29" s="14"/>
      <c r="VNF29" s="14"/>
      <c r="VNG29" s="14"/>
      <c r="VNH29" s="14"/>
      <c r="VNI29" s="14"/>
      <c r="VNJ29" s="14"/>
      <c r="VNK29" s="14"/>
      <c r="VNL29" s="14"/>
      <c r="VNM29" s="14"/>
      <c r="VNN29" s="14"/>
      <c r="VNO29" s="14"/>
      <c r="VNP29" s="14"/>
      <c r="VNQ29" s="14"/>
      <c r="VNR29" s="14"/>
      <c r="VNS29" s="14"/>
      <c r="VNT29" s="14"/>
      <c r="VNU29" s="14"/>
      <c r="VNV29" s="14"/>
      <c r="VNW29" s="14"/>
      <c r="VNX29" s="14"/>
      <c r="VNY29" s="14"/>
      <c r="VNZ29" s="14"/>
      <c r="VOA29" s="14"/>
      <c r="VOB29" s="14"/>
      <c r="VOC29" s="14"/>
      <c r="VOD29" s="14"/>
      <c r="VOE29" s="14"/>
      <c r="VOF29" s="14"/>
      <c r="VOG29" s="14"/>
      <c r="VOH29" s="14"/>
      <c r="VOI29" s="14"/>
      <c r="VOJ29" s="14"/>
      <c r="VOK29" s="14"/>
      <c r="VOL29" s="14"/>
      <c r="VOM29" s="14"/>
      <c r="VON29" s="14"/>
      <c r="VOO29" s="14"/>
      <c r="VOP29" s="14"/>
      <c r="VOQ29" s="14"/>
      <c r="VOR29" s="14"/>
      <c r="VOS29" s="14"/>
      <c r="VOT29" s="14"/>
      <c r="VOU29" s="14"/>
      <c r="VOV29" s="14"/>
      <c r="VOW29" s="14"/>
      <c r="VOX29" s="14"/>
      <c r="VOY29" s="14"/>
      <c r="VOZ29" s="14"/>
      <c r="VPA29" s="14"/>
      <c r="VPB29" s="14"/>
      <c r="VPC29" s="14"/>
      <c r="VPD29" s="14"/>
      <c r="VPE29" s="14"/>
      <c r="VPF29" s="14"/>
      <c r="VPG29" s="14"/>
      <c r="VPH29" s="14"/>
      <c r="VPI29" s="14"/>
      <c r="VPJ29" s="14"/>
      <c r="VPK29" s="14"/>
      <c r="VPL29" s="14"/>
      <c r="VPM29" s="14"/>
      <c r="VPN29" s="14"/>
      <c r="VPO29" s="14"/>
      <c r="VPP29" s="14"/>
      <c r="VPQ29" s="14"/>
      <c r="VPR29" s="14"/>
      <c r="VPS29" s="14"/>
      <c r="VPT29" s="14"/>
      <c r="VPU29" s="14"/>
      <c r="VPV29" s="14"/>
      <c r="VPW29" s="14"/>
      <c r="VPX29" s="14"/>
      <c r="VPY29" s="14"/>
      <c r="VPZ29" s="14"/>
      <c r="VQA29" s="14"/>
      <c r="VQB29" s="14"/>
      <c r="VQC29" s="14"/>
      <c r="VQD29" s="14"/>
      <c r="VQE29" s="14"/>
      <c r="VQF29" s="14"/>
      <c r="VQG29" s="14"/>
      <c r="VQH29" s="14"/>
      <c r="VQI29" s="14"/>
      <c r="VQJ29" s="14"/>
      <c r="VQK29" s="14"/>
      <c r="VQL29" s="14"/>
      <c r="VQM29" s="14"/>
      <c r="VQN29" s="14"/>
      <c r="VQO29" s="14"/>
      <c r="VQP29" s="14"/>
      <c r="VQQ29" s="14"/>
      <c r="VQR29" s="14"/>
      <c r="VQS29" s="14"/>
      <c r="VQT29" s="14"/>
      <c r="VQU29" s="14"/>
      <c r="VQV29" s="14"/>
      <c r="VQW29" s="14"/>
      <c r="VQX29" s="14"/>
      <c r="VQY29" s="14"/>
      <c r="VQZ29" s="14"/>
      <c r="VRA29" s="14"/>
      <c r="VRB29" s="14"/>
      <c r="VRC29" s="14"/>
      <c r="VRD29" s="14"/>
      <c r="VRE29" s="14"/>
      <c r="VRF29" s="14"/>
      <c r="VRG29" s="14"/>
      <c r="VRH29" s="14"/>
      <c r="VRI29" s="14"/>
      <c r="VRJ29" s="14"/>
      <c r="VRK29" s="14"/>
      <c r="VRL29" s="14"/>
      <c r="VRM29" s="14"/>
      <c r="VRN29" s="14"/>
      <c r="VRO29" s="14"/>
      <c r="VRP29" s="14"/>
      <c r="VRQ29" s="14"/>
      <c r="VRR29" s="14"/>
      <c r="VRS29" s="14"/>
      <c r="VRT29" s="14"/>
      <c r="VRU29" s="14"/>
      <c r="VRV29" s="14"/>
      <c r="VRW29" s="14"/>
      <c r="VRX29" s="14"/>
      <c r="VRY29" s="14"/>
      <c r="VRZ29" s="14"/>
      <c r="VSA29" s="14"/>
      <c r="VSB29" s="14"/>
      <c r="VSC29" s="14"/>
      <c r="VSD29" s="14"/>
      <c r="VSE29" s="14"/>
      <c r="VSF29" s="14"/>
      <c r="VSG29" s="14"/>
      <c r="VSH29" s="14"/>
      <c r="VSI29" s="14"/>
      <c r="VSJ29" s="14"/>
      <c r="VSK29" s="14"/>
      <c r="VSL29" s="14"/>
      <c r="VSM29" s="14"/>
      <c r="VSN29" s="14"/>
      <c r="VSO29" s="14"/>
      <c r="VSP29" s="14"/>
      <c r="VSQ29" s="14"/>
      <c r="VSR29" s="14"/>
      <c r="VSS29" s="14"/>
      <c r="VST29" s="14"/>
      <c r="VSU29" s="14"/>
      <c r="VSV29" s="14"/>
      <c r="VSW29" s="14"/>
      <c r="VSX29" s="14"/>
      <c r="VSY29" s="14"/>
      <c r="VSZ29" s="14"/>
      <c r="VTA29" s="14"/>
      <c r="VTB29" s="14"/>
      <c r="VTC29" s="14"/>
      <c r="VTD29" s="14"/>
      <c r="VTE29" s="14"/>
      <c r="VTF29" s="14"/>
      <c r="VTG29" s="14"/>
      <c r="VTH29" s="14"/>
      <c r="VTI29" s="14"/>
      <c r="VTJ29" s="14"/>
      <c r="VTK29" s="14"/>
      <c r="VTL29" s="14"/>
      <c r="VTM29" s="14"/>
      <c r="VTN29" s="14"/>
      <c r="VTO29" s="14"/>
      <c r="VTP29" s="14"/>
      <c r="VTQ29" s="14"/>
      <c r="VTR29" s="14"/>
      <c r="VTS29" s="14"/>
      <c r="VTT29" s="14"/>
      <c r="VTU29" s="14"/>
      <c r="VTV29" s="14"/>
      <c r="VTW29" s="14"/>
      <c r="VTX29" s="14"/>
      <c r="VTY29" s="14"/>
      <c r="VTZ29" s="14"/>
      <c r="VUA29" s="14"/>
      <c r="VUB29" s="14"/>
      <c r="VUC29" s="14"/>
      <c r="VUD29" s="14"/>
      <c r="VUE29" s="14"/>
      <c r="VUF29" s="14"/>
      <c r="VUG29" s="14"/>
      <c r="VUH29" s="14"/>
      <c r="VUI29" s="14"/>
      <c r="VUJ29" s="14"/>
      <c r="VUK29" s="14"/>
      <c r="VUL29" s="14"/>
      <c r="VUM29" s="14"/>
      <c r="VUN29" s="14"/>
      <c r="VUO29" s="14"/>
      <c r="VUP29" s="14"/>
      <c r="VUQ29" s="14"/>
      <c r="VUR29" s="14"/>
      <c r="VUS29" s="14"/>
      <c r="VUT29" s="14"/>
      <c r="VUU29" s="14"/>
      <c r="VUV29" s="14"/>
      <c r="VUW29" s="14"/>
      <c r="VUX29" s="14"/>
      <c r="VUY29" s="14"/>
      <c r="VUZ29" s="14"/>
      <c r="VVA29" s="14"/>
      <c r="VVB29" s="14"/>
      <c r="VVC29" s="14"/>
      <c r="VVD29" s="14"/>
      <c r="VVE29" s="14"/>
      <c r="VVF29" s="14"/>
      <c r="VVG29" s="14"/>
      <c r="VVH29" s="14"/>
      <c r="VVI29" s="14"/>
      <c r="VVJ29" s="14"/>
      <c r="VVK29" s="14"/>
      <c r="VVL29" s="14"/>
      <c r="VVM29" s="14"/>
      <c r="VVN29" s="14"/>
      <c r="VVO29" s="14"/>
      <c r="VVP29" s="14"/>
      <c r="VVQ29" s="14"/>
      <c r="VVR29" s="14"/>
      <c r="VVS29" s="14"/>
      <c r="VVT29" s="14"/>
      <c r="VVU29" s="14"/>
      <c r="VVV29" s="14"/>
      <c r="VVW29" s="14"/>
      <c r="VVX29" s="14"/>
      <c r="VVY29" s="14"/>
      <c r="VVZ29" s="14"/>
      <c r="VWA29" s="14"/>
      <c r="VWB29" s="14"/>
      <c r="VWC29" s="14"/>
      <c r="VWD29" s="14"/>
      <c r="VWE29" s="14"/>
      <c r="VWF29" s="14"/>
      <c r="VWG29" s="14"/>
      <c r="VWH29" s="14"/>
      <c r="VWI29" s="14"/>
      <c r="VWJ29" s="14"/>
      <c r="VWK29" s="14"/>
      <c r="VWL29" s="14"/>
      <c r="VWM29" s="14"/>
      <c r="VWN29" s="14"/>
      <c r="VWO29" s="14"/>
      <c r="VWP29" s="14"/>
      <c r="VWQ29" s="14"/>
      <c r="VWR29" s="14"/>
      <c r="VWS29" s="14"/>
      <c r="VWT29" s="14"/>
      <c r="VWU29" s="14"/>
      <c r="VWV29" s="14"/>
      <c r="VWW29" s="14"/>
      <c r="VWX29" s="14"/>
      <c r="VWY29" s="14"/>
      <c r="VWZ29" s="14"/>
      <c r="VXA29" s="14"/>
      <c r="VXB29" s="14"/>
      <c r="VXC29" s="14"/>
      <c r="VXD29" s="14"/>
      <c r="VXE29" s="14"/>
      <c r="VXF29" s="14"/>
      <c r="VXG29" s="14"/>
      <c r="VXH29" s="14"/>
      <c r="VXI29" s="14"/>
      <c r="VXJ29" s="14"/>
      <c r="VXK29" s="14"/>
      <c r="VXL29" s="14"/>
      <c r="VXM29" s="14"/>
      <c r="VXN29" s="14"/>
      <c r="VXO29" s="14"/>
      <c r="VXP29" s="14"/>
      <c r="VXQ29" s="14"/>
      <c r="VXR29" s="14"/>
      <c r="VXS29" s="14"/>
      <c r="VXT29" s="14"/>
      <c r="VXU29" s="14"/>
      <c r="VXV29" s="14"/>
      <c r="VXW29" s="14"/>
      <c r="VXX29" s="14"/>
      <c r="VXY29" s="14"/>
      <c r="VXZ29" s="14"/>
      <c r="VYA29" s="14"/>
      <c r="VYB29" s="14"/>
      <c r="VYC29" s="14"/>
      <c r="VYD29" s="14"/>
      <c r="VYE29" s="14"/>
      <c r="VYF29" s="14"/>
      <c r="VYG29" s="14"/>
      <c r="VYH29" s="14"/>
      <c r="VYI29" s="14"/>
      <c r="VYJ29" s="14"/>
      <c r="VYK29" s="14"/>
      <c r="VYL29" s="14"/>
      <c r="VYM29" s="14"/>
      <c r="VYN29" s="14"/>
      <c r="VYO29" s="14"/>
      <c r="VYP29" s="14"/>
      <c r="VYQ29" s="14"/>
      <c r="VYR29" s="14"/>
      <c r="VYS29" s="14"/>
      <c r="VYT29" s="14"/>
      <c r="VYU29" s="14"/>
      <c r="VYV29" s="14"/>
      <c r="VYW29" s="14"/>
      <c r="VYX29" s="14"/>
      <c r="VYY29" s="14"/>
      <c r="VYZ29" s="14"/>
      <c r="VZA29" s="14"/>
      <c r="VZB29" s="14"/>
      <c r="VZC29" s="14"/>
      <c r="VZD29" s="14"/>
      <c r="VZE29" s="14"/>
      <c r="VZF29" s="14"/>
      <c r="VZG29" s="14"/>
      <c r="VZH29" s="14"/>
      <c r="VZI29" s="14"/>
      <c r="VZJ29" s="14"/>
      <c r="VZK29" s="14"/>
      <c r="VZL29" s="14"/>
      <c r="VZM29" s="14"/>
      <c r="VZN29" s="14"/>
      <c r="VZO29" s="14"/>
      <c r="VZP29" s="14"/>
      <c r="VZQ29" s="14"/>
      <c r="VZR29" s="14"/>
      <c r="VZS29" s="14"/>
      <c r="VZT29" s="14"/>
      <c r="VZU29" s="14"/>
      <c r="VZV29" s="14"/>
      <c r="VZW29" s="14"/>
      <c r="VZX29" s="14"/>
      <c r="VZY29" s="14"/>
      <c r="VZZ29" s="14"/>
      <c r="WAA29" s="14"/>
      <c r="WAB29" s="14"/>
      <c r="WAC29" s="14"/>
      <c r="WAD29" s="14"/>
      <c r="WAE29" s="14"/>
      <c r="WAF29" s="14"/>
      <c r="WAG29" s="14"/>
      <c r="WAH29" s="14"/>
      <c r="WAI29" s="14"/>
      <c r="WAJ29" s="14"/>
      <c r="WAK29" s="14"/>
      <c r="WAL29" s="14"/>
      <c r="WAM29" s="14"/>
      <c r="WAN29" s="14"/>
      <c r="WAO29" s="14"/>
      <c r="WAP29" s="14"/>
      <c r="WAQ29" s="14"/>
      <c r="WAR29" s="14"/>
      <c r="WAS29" s="14"/>
      <c r="WAT29" s="14"/>
      <c r="WAU29" s="14"/>
      <c r="WAV29" s="14"/>
      <c r="WAW29" s="14"/>
      <c r="WAX29" s="14"/>
      <c r="WAY29" s="14"/>
      <c r="WAZ29" s="14"/>
      <c r="WBA29" s="14"/>
      <c r="WBB29" s="14"/>
      <c r="WBC29" s="14"/>
      <c r="WBD29" s="14"/>
      <c r="WBE29" s="14"/>
      <c r="WBF29" s="14"/>
      <c r="WBG29" s="14"/>
      <c r="WBH29" s="14"/>
      <c r="WBI29" s="14"/>
      <c r="WBJ29" s="14"/>
      <c r="WBK29" s="14"/>
      <c r="WBL29" s="14"/>
      <c r="WBM29" s="14"/>
      <c r="WBN29" s="14"/>
      <c r="WBO29" s="14"/>
      <c r="WBP29" s="14"/>
      <c r="WBQ29" s="14"/>
      <c r="WBR29" s="14"/>
      <c r="WBS29" s="14"/>
      <c r="WBT29" s="14"/>
      <c r="WBU29" s="14"/>
      <c r="WBV29" s="14"/>
      <c r="WBW29" s="14"/>
      <c r="WBX29" s="14"/>
      <c r="WBY29" s="14"/>
      <c r="WBZ29" s="14"/>
      <c r="WCA29" s="14"/>
      <c r="WCB29" s="14"/>
      <c r="WCC29" s="14"/>
      <c r="WCD29" s="14"/>
      <c r="WCE29" s="14"/>
      <c r="WCF29" s="14"/>
      <c r="WCG29" s="14"/>
      <c r="WCH29" s="14"/>
      <c r="WCI29" s="14"/>
      <c r="WCJ29" s="14"/>
      <c r="WCK29" s="14"/>
      <c r="WCL29" s="14"/>
      <c r="WCM29" s="14"/>
      <c r="WCN29" s="14"/>
      <c r="WCO29" s="14"/>
      <c r="WCP29" s="14"/>
      <c r="WCQ29" s="14"/>
      <c r="WCR29" s="14"/>
      <c r="WCS29" s="14"/>
      <c r="WCT29" s="14"/>
      <c r="WCU29" s="14"/>
      <c r="WCV29" s="14"/>
      <c r="WCW29" s="14"/>
      <c r="WCX29" s="14"/>
      <c r="WCY29" s="14"/>
      <c r="WCZ29" s="14"/>
      <c r="WDA29" s="14"/>
      <c r="WDB29" s="14"/>
      <c r="WDC29" s="14"/>
      <c r="WDD29" s="14"/>
      <c r="WDE29" s="14"/>
      <c r="WDF29" s="14"/>
      <c r="WDG29" s="14"/>
      <c r="WDH29" s="14"/>
      <c r="WDI29" s="14"/>
      <c r="WDJ29" s="14"/>
      <c r="WDK29" s="14"/>
      <c r="WDL29" s="14"/>
      <c r="WDM29" s="14"/>
      <c r="WDN29" s="14"/>
      <c r="WDO29" s="14"/>
      <c r="WDP29" s="14"/>
      <c r="WDQ29" s="14"/>
      <c r="WDR29" s="14"/>
      <c r="WDS29" s="14"/>
      <c r="WDT29" s="14"/>
      <c r="WDU29" s="14"/>
      <c r="WDV29" s="14"/>
      <c r="WDW29" s="14"/>
      <c r="WDX29" s="14"/>
      <c r="WDY29" s="14"/>
      <c r="WDZ29" s="14"/>
      <c r="WEA29" s="14"/>
      <c r="WEB29" s="14"/>
      <c r="WEC29" s="14"/>
      <c r="WED29" s="14"/>
      <c r="WEE29" s="14"/>
      <c r="WEF29" s="14"/>
      <c r="WEG29" s="14"/>
      <c r="WEH29" s="14"/>
      <c r="WEI29" s="14"/>
      <c r="WEJ29" s="14"/>
      <c r="WEK29" s="14"/>
      <c r="WEL29" s="14"/>
      <c r="WEM29" s="14"/>
      <c r="WEN29" s="14"/>
      <c r="WEO29" s="14"/>
      <c r="WEP29" s="14"/>
      <c r="WEQ29" s="14"/>
      <c r="WER29" s="14"/>
      <c r="WES29" s="14"/>
      <c r="WET29" s="14"/>
      <c r="WEU29" s="14"/>
      <c r="WEV29" s="14"/>
      <c r="WEW29" s="14"/>
      <c r="WEX29" s="14"/>
      <c r="WEY29" s="14"/>
      <c r="WEZ29" s="14"/>
      <c r="WFA29" s="14"/>
      <c r="WFB29" s="14"/>
      <c r="WFC29" s="14"/>
      <c r="WFD29" s="14"/>
      <c r="WFE29" s="14"/>
      <c r="WFF29" s="14"/>
      <c r="WFG29" s="14"/>
      <c r="WFH29" s="14"/>
      <c r="WFI29" s="14"/>
      <c r="WFJ29" s="14"/>
      <c r="WFK29" s="14"/>
      <c r="WFL29" s="14"/>
      <c r="WFM29" s="14"/>
      <c r="WFN29" s="14"/>
      <c r="WFO29" s="14"/>
      <c r="WFP29" s="14"/>
      <c r="WFQ29" s="14"/>
      <c r="WFR29" s="14"/>
      <c r="WFS29" s="14"/>
      <c r="WFT29" s="14"/>
      <c r="WFU29" s="14"/>
      <c r="WFV29" s="14"/>
      <c r="WFW29" s="14"/>
      <c r="WFX29" s="14"/>
      <c r="WFY29" s="14"/>
      <c r="WFZ29" s="14"/>
      <c r="WGA29" s="14"/>
      <c r="WGB29" s="14"/>
      <c r="WGC29" s="14"/>
      <c r="WGD29" s="14"/>
      <c r="WGE29" s="14"/>
      <c r="WGF29" s="14"/>
      <c r="WGG29" s="14"/>
      <c r="WGH29" s="14"/>
      <c r="WGI29" s="14"/>
      <c r="WGJ29" s="14"/>
      <c r="WGK29" s="14"/>
      <c r="WGL29" s="14"/>
      <c r="WGM29" s="14"/>
      <c r="WGN29" s="14"/>
      <c r="WGO29" s="14"/>
      <c r="WGP29" s="14"/>
      <c r="WGQ29" s="14"/>
      <c r="WGR29" s="14"/>
      <c r="WGS29" s="14"/>
      <c r="WGT29" s="14"/>
      <c r="WGU29" s="14"/>
      <c r="WGV29" s="14"/>
      <c r="WGW29" s="14"/>
      <c r="WGX29" s="14"/>
      <c r="WGY29" s="14"/>
      <c r="WGZ29" s="14"/>
      <c r="WHA29" s="14"/>
      <c r="WHB29" s="14"/>
      <c r="WHC29" s="14"/>
      <c r="WHD29" s="14"/>
      <c r="WHE29" s="14"/>
      <c r="WHF29" s="14"/>
      <c r="WHG29" s="14"/>
      <c r="WHH29" s="14"/>
      <c r="WHI29" s="14"/>
      <c r="WHJ29" s="14"/>
      <c r="WHK29" s="14"/>
      <c r="WHL29" s="14"/>
      <c r="WHM29" s="14"/>
      <c r="WHN29" s="14"/>
      <c r="WHO29" s="14"/>
      <c r="WHP29" s="14"/>
      <c r="WHQ29" s="14"/>
      <c r="WHR29" s="14"/>
      <c r="WHS29" s="14"/>
      <c r="WHT29" s="14"/>
      <c r="WHU29" s="14"/>
      <c r="WHV29" s="14"/>
      <c r="WHW29" s="14"/>
      <c r="WHX29" s="14"/>
      <c r="WHY29" s="14"/>
      <c r="WHZ29" s="14"/>
      <c r="WIA29" s="14"/>
      <c r="WIB29" s="14"/>
      <c r="WIC29" s="14"/>
      <c r="WID29" s="14"/>
      <c r="WIE29" s="14"/>
      <c r="WIF29" s="14"/>
      <c r="WIG29" s="14"/>
      <c r="WIH29" s="14"/>
      <c r="WII29" s="14"/>
      <c r="WIJ29" s="14"/>
      <c r="WIK29" s="14"/>
      <c r="WIL29" s="14"/>
      <c r="WIM29" s="14"/>
      <c r="WIN29" s="14"/>
      <c r="WIO29" s="14"/>
      <c r="WIP29" s="14"/>
      <c r="WIQ29" s="14"/>
      <c r="WIR29" s="14"/>
      <c r="WIS29" s="14"/>
      <c r="WIT29" s="14"/>
      <c r="WIU29" s="14"/>
      <c r="WIV29" s="14"/>
      <c r="WIW29" s="14"/>
      <c r="WIX29" s="14"/>
      <c r="WIY29" s="14"/>
      <c r="WIZ29" s="14"/>
      <c r="WJA29" s="14"/>
      <c r="WJB29" s="14"/>
      <c r="WJC29" s="14"/>
      <c r="WJD29" s="14"/>
      <c r="WJE29" s="14"/>
      <c r="WJF29" s="14"/>
      <c r="WJG29" s="14"/>
      <c r="WJH29" s="14"/>
      <c r="WJI29" s="14"/>
      <c r="WJJ29" s="14"/>
      <c r="WJK29" s="14"/>
      <c r="WJL29" s="14"/>
      <c r="WJM29" s="14"/>
      <c r="WJN29" s="14"/>
      <c r="WJO29" s="14"/>
      <c r="WJP29" s="14"/>
      <c r="WJQ29" s="14"/>
      <c r="WJR29" s="14"/>
      <c r="WJS29" s="14"/>
      <c r="WJT29" s="14"/>
      <c r="WJU29" s="14"/>
      <c r="WJV29" s="14"/>
      <c r="WJW29" s="14"/>
      <c r="WJX29" s="14"/>
      <c r="WJY29" s="14"/>
      <c r="WJZ29" s="14"/>
      <c r="WKA29" s="14"/>
      <c r="WKB29" s="14"/>
      <c r="WKC29" s="14"/>
      <c r="WKD29" s="14"/>
      <c r="WKE29" s="14"/>
      <c r="WKF29" s="14"/>
      <c r="WKG29" s="14"/>
      <c r="WKH29" s="14"/>
      <c r="WKI29" s="14"/>
      <c r="WKJ29" s="14"/>
      <c r="WKK29" s="14"/>
      <c r="WKL29" s="14"/>
      <c r="WKM29" s="14"/>
      <c r="WKN29" s="14"/>
      <c r="WKO29" s="14"/>
      <c r="WKP29" s="14"/>
      <c r="WKQ29" s="14"/>
      <c r="WKR29" s="14"/>
      <c r="WKS29" s="14"/>
      <c r="WKT29" s="14"/>
      <c r="WKU29" s="14"/>
      <c r="WKV29" s="14"/>
      <c r="WKW29" s="14"/>
      <c r="WKX29" s="14"/>
      <c r="WKY29" s="14"/>
      <c r="WKZ29" s="14"/>
      <c r="WLA29" s="14"/>
      <c r="WLB29" s="14"/>
      <c r="WLC29" s="14"/>
      <c r="WLD29" s="14"/>
      <c r="WLE29" s="14"/>
      <c r="WLF29" s="14"/>
      <c r="WLG29" s="14"/>
      <c r="WLH29" s="14"/>
      <c r="WLI29" s="14"/>
      <c r="WLJ29" s="14"/>
      <c r="WLK29" s="14"/>
      <c r="WLL29" s="14"/>
      <c r="WLM29" s="14"/>
      <c r="WLN29" s="14"/>
      <c r="WLO29" s="14"/>
      <c r="WLP29" s="14"/>
      <c r="WLQ29" s="14"/>
      <c r="WLR29" s="14"/>
      <c r="WLS29" s="14"/>
      <c r="WLT29" s="14"/>
      <c r="WLU29" s="14"/>
      <c r="WLV29" s="14"/>
      <c r="WLW29" s="14"/>
      <c r="WLX29" s="14"/>
      <c r="WLY29" s="14"/>
      <c r="WLZ29" s="14"/>
      <c r="WMA29" s="14"/>
      <c r="WMB29" s="14"/>
      <c r="WMC29" s="14"/>
      <c r="WMD29" s="14"/>
      <c r="WME29" s="14"/>
      <c r="WMF29" s="14"/>
      <c r="WMG29" s="14"/>
      <c r="WMH29" s="14"/>
      <c r="WMI29" s="14"/>
      <c r="WMJ29" s="14"/>
      <c r="WMK29" s="14"/>
      <c r="WML29" s="14"/>
      <c r="WMM29" s="14"/>
      <c r="WMN29" s="14"/>
      <c r="WMO29" s="14"/>
      <c r="WMP29" s="14"/>
      <c r="WMQ29" s="14"/>
      <c r="WMR29" s="14"/>
      <c r="WMS29" s="14"/>
      <c r="WMT29" s="14"/>
      <c r="WMU29" s="14"/>
      <c r="WMV29" s="14"/>
      <c r="WMW29" s="14"/>
      <c r="WMX29" s="14"/>
      <c r="WMY29" s="14"/>
      <c r="WMZ29" s="14"/>
      <c r="WNA29" s="14"/>
      <c r="WNB29" s="14"/>
      <c r="WNC29" s="14"/>
      <c r="WND29" s="14"/>
      <c r="WNE29" s="14"/>
      <c r="WNF29" s="14"/>
      <c r="WNG29" s="14"/>
      <c r="WNH29" s="14"/>
      <c r="WNI29" s="14"/>
      <c r="WNJ29" s="14"/>
      <c r="WNK29" s="14"/>
      <c r="WNL29" s="14"/>
      <c r="WNM29" s="14"/>
      <c r="WNN29" s="14"/>
      <c r="WNO29" s="14"/>
      <c r="WNP29" s="14"/>
      <c r="WNQ29" s="14"/>
      <c r="WNR29" s="14"/>
      <c r="WNS29" s="14"/>
      <c r="WNT29" s="14"/>
      <c r="WNU29" s="14"/>
      <c r="WNV29" s="14"/>
      <c r="WNW29" s="14"/>
      <c r="WNX29" s="14"/>
      <c r="WNY29" s="14"/>
      <c r="WNZ29" s="14"/>
      <c r="WOA29" s="14"/>
      <c r="WOB29" s="14"/>
      <c r="WOC29" s="14"/>
      <c r="WOD29" s="14"/>
      <c r="WOE29" s="14"/>
      <c r="WOF29" s="14"/>
      <c r="WOG29" s="14"/>
      <c r="WOH29" s="14"/>
      <c r="WOI29" s="14"/>
      <c r="WOJ29" s="14"/>
      <c r="WOK29" s="14"/>
      <c r="WOL29" s="14"/>
      <c r="WOM29" s="14"/>
      <c r="WON29" s="14"/>
      <c r="WOO29" s="14"/>
      <c r="WOP29" s="14"/>
      <c r="WOQ29" s="14"/>
      <c r="WOR29" s="14"/>
      <c r="WOS29" s="14"/>
      <c r="WOT29" s="14"/>
      <c r="WOU29" s="14"/>
      <c r="WOV29" s="14"/>
      <c r="WOW29" s="14"/>
      <c r="WOX29" s="14"/>
      <c r="WOY29" s="14"/>
      <c r="WOZ29" s="14"/>
      <c r="WPA29" s="14"/>
      <c r="WPB29" s="14"/>
      <c r="WPC29" s="14"/>
      <c r="WPD29" s="14"/>
      <c r="WPE29" s="14"/>
      <c r="WPF29" s="14"/>
      <c r="WPG29" s="14"/>
      <c r="WPH29" s="14"/>
      <c r="WPI29" s="14"/>
      <c r="WPJ29" s="14"/>
      <c r="WPK29" s="14"/>
      <c r="WPL29" s="14"/>
      <c r="WPM29" s="14"/>
      <c r="WPN29" s="14"/>
      <c r="WPO29" s="14"/>
      <c r="WPP29" s="14"/>
      <c r="WPQ29" s="14"/>
      <c r="WPR29" s="14"/>
      <c r="WPS29" s="14"/>
      <c r="WPT29" s="14"/>
      <c r="WPU29" s="14"/>
      <c r="WPV29" s="14"/>
      <c r="WPW29" s="14"/>
      <c r="WPX29" s="14"/>
      <c r="WPY29" s="14"/>
      <c r="WPZ29" s="14"/>
      <c r="WQA29" s="14"/>
      <c r="WQB29" s="14"/>
      <c r="WQC29" s="14"/>
      <c r="WQD29" s="14"/>
      <c r="WQE29" s="14"/>
      <c r="WQF29" s="14"/>
      <c r="WQG29" s="14"/>
      <c r="WQH29" s="14"/>
      <c r="WQI29" s="14"/>
      <c r="WQJ29" s="14"/>
      <c r="WQK29" s="14"/>
      <c r="WQL29" s="14"/>
      <c r="WQM29" s="14"/>
      <c r="WQN29" s="14"/>
      <c r="WQO29" s="14"/>
      <c r="WQP29" s="14"/>
      <c r="WQQ29" s="14"/>
      <c r="WQR29" s="14"/>
      <c r="WQS29" s="14"/>
      <c r="WQT29" s="14"/>
      <c r="WQU29" s="14"/>
      <c r="WQV29" s="14"/>
      <c r="WQW29" s="14"/>
      <c r="WQX29" s="14"/>
      <c r="WQY29" s="14"/>
      <c r="WQZ29" s="14"/>
      <c r="WRA29" s="14"/>
      <c r="WRB29" s="14"/>
      <c r="WRC29" s="14"/>
      <c r="WRD29" s="14"/>
      <c r="WRE29" s="14"/>
      <c r="WRF29" s="14"/>
      <c r="WRG29" s="14"/>
      <c r="WRH29" s="14"/>
      <c r="WRI29" s="14"/>
      <c r="WRJ29" s="14"/>
      <c r="WRK29" s="14"/>
      <c r="WRL29" s="14"/>
      <c r="WRM29" s="14"/>
      <c r="WRN29" s="14"/>
      <c r="WRO29" s="14"/>
      <c r="WRP29" s="14"/>
      <c r="WRQ29" s="14"/>
      <c r="WRR29" s="14"/>
      <c r="WRS29" s="14"/>
      <c r="WRT29" s="14"/>
      <c r="WRU29" s="14"/>
      <c r="WRV29" s="14"/>
      <c r="WRW29" s="14"/>
      <c r="WRX29" s="14"/>
      <c r="WRY29" s="14"/>
      <c r="WRZ29" s="14"/>
      <c r="WSA29" s="14"/>
      <c r="WSB29" s="14"/>
      <c r="WSC29" s="14"/>
      <c r="WSD29" s="14"/>
      <c r="WSE29" s="14"/>
      <c r="WSF29" s="14"/>
      <c r="WSG29" s="14"/>
      <c r="WSH29" s="14"/>
      <c r="WSI29" s="14"/>
      <c r="WSJ29" s="14"/>
      <c r="WSK29" s="14"/>
      <c r="WSL29" s="14"/>
      <c r="WSM29" s="14"/>
      <c r="WSN29" s="14"/>
      <c r="WSO29" s="14"/>
      <c r="WSP29" s="14"/>
      <c r="WSQ29" s="14"/>
      <c r="WSR29" s="14"/>
      <c r="WSS29" s="14"/>
      <c r="WST29" s="14"/>
      <c r="WSU29" s="14"/>
      <c r="WSV29" s="14"/>
      <c r="WSW29" s="14"/>
      <c r="WSX29" s="14"/>
      <c r="WSY29" s="14"/>
      <c r="WSZ29" s="14"/>
      <c r="WTA29" s="14"/>
      <c r="WTB29" s="14"/>
      <c r="WTC29" s="14"/>
      <c r="WTD29" s="14"/>
      <c r="WTE29" s="14"/>
      <c r="WTF29" s="14"/>
      <c r="WTG29" s="14"/>
      <c r="WTH29" s="14"/>
      <c r="WTI29" s="14"/>
      <c r="WTJ29" s="14"/>
      <c r="WTK29" s="14"/>
      <c r="WTL29" s="14"/>
      <c r="WTM29" s="14"/>
      <c r="WTN29" s="14"/>
      <c r="WTO29" s="14"/>
      <c r="WTP29" s="14"/>
      <c r="WTQ29" s="14"/>
      <c r="WTR29" s="14"/>
      <c r="WTS29" s="14"/>
      <c r="WTT29" s="14"/>
      <c r="WTU29" s="14"/>
      <c r="WTV29" s="14"/>
      <c r="WTW29" s="14"/>
      <c r="WTX29" s="14"/>
      <c r="WTY29" s="14"/>
      <c r="WTZ29" s="14"/>
      <c r="WUA29" s="14"/>
      <c r="WUB29" s="14"/>
      <c r="WUC29" s="14"/>
      <c r="WUD29" s="14"/>
      <c r="WUE29" s="14"/>
      <c r="WUF29" s="14"/>
      <c r="WUG29" s="14"/>
      <c r="WUH29" s="14"/>
      <c r="WUI29" s="14"/>
      <c r="WUJ29" s="14"/>
      <c r="WUK29" s="14"/>
      <c r="WUL29" s="14"/>
      <c r="WUM29" s="14"/>
      <c r="WUN29" s="14"/>
      <c r="WUO29" s="14"/>
      <c r="WUP29" s="14"/>
      <c r="WUQ29" s="14"/>
      <c r="WUR29" s="14"/>
      <c r="WUS29" s="14"/>
      <c r="WUT29" s="14"/>
      <c r="WUU29" s="14"/>
      <c r="WUV29" s="14"/>
      <c r="WUW29" s="14"/>
      <c r="WUX29" s="14"/>
      <c r="WUY29" s="14"/>
      <c r="WUZ29" s="14"/>
      <c r="WVA29" s="14"/>
      <c r="WVB29" s="14"/>
      <c r="WVC29" s="14"/>
      <c r="WVD29" s="14"/>
      <c r="WVE29" s="14"/>
      <c r="WVF29" s="14"/>
      <c r="WVG29" s="14"/>
      <c r="WVH29" s="14"/>
      <c r="WVI29" s="14"/>
      <c r="WVJ29" s="14"/>
      <c r="WVK29" s="14"/>
      <c r="WVL29" s="14"/>
      <c r="WVM29" s="14"/>
      <c r="WVN29" s="14"/>
      <c r="WVO29" s="14"/>
      <c r="WVP29" s="14"/>
      <c r="WVQ29" s="14"/>
      <c r="WVR29" s="14"/>
      <c r="WVS29" s="14"/>
      <c r="WVT29" s="14"/>
      <c r="WVU29" s="14"/>
      <c r="WVV29" s="14"/>
      <c r="WVW29" s="14"/>
      <c r="WVX29" s="14"/>
      <c r="WVY29" s="14"/>
      <c r="WVZ29" s="14"/>
      <c r="WWA29" s="14"/>
      <c r="WWB29" s="14"/>
      <c r="WWC29" s="14"/>
      <c r="WWD29" s="14"/>
      <c r="WWE29" s="14"/>
      <c r="WWF29" s="14"/>
      <c r="WWG29" s="14"/>
      <c r="WWH29" s="14"/>
      <c r="WWI29" s="14"/>
      <c r="WWJ29" s="14"/>
      <c r="WWK29" s="14"/>
      <c r="WWL29" s="14"/>
      <c r="WWM29" s="14"/>
      <c r="WWN29" s="14"/>
      <c r="WWO29" s="14"/>
      <c r="WWP29" s="14"/>
      <c r="WWQ29" s="14"/>
      <c r="WWR29" s="14"/>
      <c r="WWS29" s="14"/>
      <c r="WWT29" s="14"/>
      <c r="WWU29" s="14"/>
      <c r="WWV29" s="14"/>
      <c r="WWW29" s="14"/>
      <c r="WWX29" s="14"/>
      <c r="WWY29" s="14"/>
      <c r="WWZ29" s="14"/>
      <c r="WXA29" s="14"/>
      <c r="WXB29" s="14"/>
      <c r="WXC29" s="14"/>
      <c r="WXD29" s="14"/>
      <c r="WXE29" s="14"/>
      <c r="WXF29" s="14"/>
      <c r="WXG29" s="14"/>
      <c r="WXH29" s="14"/>
      <c r="WXI29" s="14"/>
      <c r="WXJ29" s="14"/>
      <c r="WXK29" s="14"/>
      <c r="WXL29" s="14"/>
      <c r="WXM29" s="14"/>
      <c r="WXN29" s="14"/>
      <c r="WXO29" s="14"/>
      <c r="WXP29" s="14"/>
      <c r="WXQ29" s="14"/>
      <c r="WXR29" s="14"/>
      <c r="WXS29" s="14"/>
      <c r="WXT29" s="14"/>
      <c r="WXU29" s="14"/>
      <c r="WXV29" s="14"/>
      <c r="WXW29" s="14"/>
      <c r="WXX29" s="14"/>
      <c r="WXY29" s="14"/>
      <c r="WXZ29" s="14"/>
      <c r="WYA29" s="14"/>
      <c r="WYB29" s="14"/>
      <c r="WYC29" s="14"/>
      <c r="WYD29" s="14"/>
      <c r="WYE29" s="14"/>
      <c r="WYF29" s="14"/>
      <c r="WYG29" s="14"/>
      <c r="WYH29" s="14"/>
      <c r="WYI29" s="14"/>
      <c r="WYJ29" s="14"/>
      <c r="WYK29" s="14"/>
      <c r="WYL29" s="14"/>
      <c r="WYM29" s="14"/>
      <c r="WYN29" s="14"/>
      <c r="WYO29" s="14"/>
      <c r="WYP29" s="14"/>
      <c r="WYQ29" s="14"/>
      <c r="WYR29" s="14"/>
      <c r="WYS29" s="14"/>
      <c r="WYT29" s="14"/>
      <c r="WYU29" s="14"/>
      <c r="WYV29" s="14"/>
      <c r="WYW29" s="14"/>
      <c r="WYX29" s="14"/>
      <c r="WYY29" s="14"/>
      <c r="WYZ29" s="14"/>
      <c r="WZA29" s="14"/>
      <c r="WZB29" s="14"/>
      <c r="WZC29" s="14"/>
      <c r="WZD29" s="14"/>
      <c r="WZE29" s="14"/>
      <c r="WZF29" s="14"/>
      <c r="WZG29" s="14"/>
      <c r="WZH29" s="14"/>
      <c r="WZI29" s="14"/>
      <c r="WZJ29" s="14"/>
      <c r="WZK29" s="14"/>
      <c r="WZL29" s="14"/>
      <c r="WZM29" s="14"/>
      <c r="WZN29" s="14"/>
      <c r="WZO29" s="14"/>
      <c r="WZP29" s="14"/>
      <c r="WZQ29" s="14"/>
      <c r="WZR29" s="14"/>
      <c r="WZS29" s="14"/>
      <c r="WZT29" s="14"/>
      <c r="WZU29" s="14"/>
      <c r="WZV29" s="14"/>
      <c r="WZW29" s="14"/>
      <c r="WZX29" s="14"/>
      <c r="WZY29" s="14"/>
      <c r="WZZ29" s="14"/>
      <c r="XAA29" s="14"/>
      <c r="XAB29" s="14"/>
      <c r="XAC29" s="14"/>
      <c r="XAD29" s="14"/>
      <c r="XAE29" s="14"/>
      <c r="XAF29" s="14"/>
      <c r="XAG29" s="14"/>
      <c r="XAH29" s="14"/>
      <c r="XAI29" s="14"/>
      <c r="XAJ29" s="14"/>
      <c r="XAK29" s="14"/>
      <c r="XAL29" s="14"/>
      <c r="XAM29" s="14"/>
      <c r="XAN29" s="14"/>
      <c r="XAO29" s="14"/>
      <c r="XAP29" s="14"/>
      <c r="XAQ29" s="14"/>
      <c r="XAR29" s="14"/>
      <c r="XAS29" s="14"/>
      <c r="XAT29" s="14"/>
      <c r="XAU29" s="14"/>
      <c r="XAV29" s="14"/>
      <c r="XAW29" s="14"/>
      <c r="XAX29" s="14"/>
      <c r="XAY29" s="14"/>
      <c r="XAZ29" s="14"/>
      <c r="XBA29" s="14"/>
      <c r="XBB29" s="14"/>
      <c r="XBC29" s="14"/>
      <c r="XBD29" s="14"/>
      <c r="XBE29" s="14"/>
      <c r="XBF29" s="14"/>
      <c r="XBG29" s="14"/>
      <c r="XBH29" s="14"/>
      <c r="XBI29" s="14"/>
      <c r="XBJ29" s="14"/>
      <c r="XBK29" s="14"/>
      <c r="XBL29" s="14"/>
      <c r="XBM29" s="14"/>
      <c r="XBN29" s="14"/>
      <c r="XBO29" s="14"/>
      <c r="XBP29" s="14"/>
      <c r="XBQ29" s="14"/>
      <c r="XBR29" s="14"/>
      <c r="XBS29" s="14"/>
      <c r="XBT29" s="14"/>
      <c r="XBU29" s="14"/>
      <c r="XBV29" s="14"/>
      <c r="XBW29" s="14"/>
      <c r="XBX29" s="14"/>
      <c r="XBY29" s="14"/>
      <c r="XBZ29" s="14"/>
      <c r="XCA29" s="14"/>
      <c r="XCB29" s="14"/>
      <c r="XCC29" s="14"/>
      <c r="XCD29" s="14"/>
      <c r="XCE29" s="14"/>
      <c r="XCF29" s="14"/>
      <c r="XCG29" s="14"/>
      <c r="XCH29" s="14"/>
      <c r="XCI29" s="14"/>
      <c r="XCJ29" s="14"/>
      <c r="XCK29" s="14"/>
      <c r="XCL29" s="14"/>
      <c r="XCM29" s="14"/>
      <c r="XCN29" s="14"/>
      <c r="XCO29" s="14"/>
      <c r="XCP29" s="14"/>
      <c r="XCQ29" s="14"/>
      <c r="XCR29" s="14"/>
      <c r="XCS29" s="14"/>
      <c r="XCT29" s="14"/>
      <c r="XCU29" s="14"/>
      <c r="XCV29" s="14"/>
      <c r="XCW29" s="14"/>
      <c r="XCX29" s="14"/>
      <c r="XCY29" s="14"/>
      <c r="XCZ29" s="14"/>
      <c r="XDA29" s="14"/>
      <c r="XDB29" s="14"/>
      <c r="XDC29" s="14"/>
      <c r="XDD29" s="14"/>
      <c r="XDE29" s="14"/>
      <c r="XDF29" s="14"/>
      <c r="XDG29" s="14"/>
      <c r="XDH29" s="14"/>
      <c r="XDI29" s="14"/>
      <c r="XDJ29" s="14"/>
      <c r="XDK29" s="14"/>
      <c r="XDL29" s="14"/>
      <c r="XDM29" s="14"/>
      <c r="XDN29" s="14"/>
      <c r="XDO29" s="14"/>
      <c r="XDP29" s="14"/>
      <c r="XDQ29" s="14"/>
      <c r="XDR29" s="14"/>
      <c r="XDS29" s="14"/>
      <c r="XDT29" s="14"/>
      <c r="XDU29" s="14"/>
      <c r="XDV29" s="14"/>
      <c r="XDW29" s="14"/>
      <c r="XDX29" s="14"/>
      <c r="XDY29" s="14"/>
      <c r="XDZ29" s="14"/>
      <c r="XEA29" s="14"/>
      <c r="XEB29" s="14"/>
      <c r="XEC29" s="14"/>
      <c r="XED29" s="14"/>
      <c r="XEE29" s="14"/>
      <c r="XEF29" s="14"/>
      <c r="XEG29" s="14"/>
      <c r="XEH29" s="14"/>
      <c r="XEI29" s="14"/>
      <c r="XEJ29" s="14"/>
      <c r="XEK29" s="14"/>
      <c r="XEL29" s="14"/>
      <c r="XEM29" s="14"/>
      <c r="XEN29" s="14"/>
      <c r="XEO29" s="14"/>
      <c r="XEP29" s="14"/>
      <c r="XEQ29" s="14"/>
      <c r="XER29" s="14"/>
      <c r="XES29" s="14"/>
      <c r="XET29" s="14"/>
      <c r="XEU29" s="14"/>
      <c r="XEV29" s="14"/>
      <c r="XEW29" s="14"/>
      <c r="XEX29" s="14"/>
      <c r="XEY29" s="14"/>
      <c r="XEZ29" s="14"/>
      <c r="XFA29" s="14"/>
      <c r="XFB29" s="14"/>
      <c r="XFC29" s="14"/>
      <c r="XFD29" s="14"/>
    </row>
    <row r="30" spans="2:16384" x14ac:dyDescent="0.3">
      <c r="B30" s="7" t="s">
        <v>495</v>
      </c>
      <c r="C30" s="36">
        <f>IFERROR(INDEX('Pivot Tables'!$B$53:$BF$53, 1, MATCH('Unitized &amp; Other Statistics'!C$8, 'Pivot Tables'!$B$50:$BF$50, 0))/INDEX('Pivot Tables'!$B$12:$BF$12, 1, MATCH('Unitized &amp; Other Statistics'!C$8, 'Pivot Tables'!$B$6:$BF$6, 0)),"")</f>
        <v>4293.0915936310103</v>
      </c>
      <c r="D30" s="36">
        <f>IFERROR(INDEX('Pivot Tables'!$B$53:$BF$53, 1, MATCH('Unitized &amp; Other Statistics'!D$8, 'Pivot Tables'!$B$50:$BF$50, 0))/INDEX('Pivot Tables'!$B$12:$BF$12, 1, MATCH('Unitized &amp; Other Statistics'!D$8, 'Pivot Tables'!$B$6:$BF$6, 0)),"")</f>
        <v>11065.818322564815</v>
      </c>
      <c r="E30" s="36">
        <f>IFERROR(INDEX('Pivot Tables'!$B$53:$BF$53, 1, MATCH('Unitized &amp; Other Statistics'!E$8, 'Pivot Tables'!$B$50:$BF$50, 0))/INDEX('Pivot Tables'!$B$12:$BF$12, 1, MATCH('Unitized &amp; Other Statistics'!E$8, 'Pivot Tables'!$B$6:$BF$6, 0)),"")</f>
        <v>2123.9808585546634</v>
      </c>
      <c r="F30" s="36">
        <f>IFERROR(INDEX('Pivot Tables'!$B$53:$BF$53, 1, MATCH('Unitized &amp; Other Statistics'!F$8, 'Pivot Tables'!$B$50:$BF$50, 0))/INDEX('Pivot Tables'!$B$12:$BF$12, 1, MATCH('Unitized &amp; Other Statistics'!F$8, 'Pivot Tables'!$B$6:$BF$6, 0)),"")</f>
        <v>2228.9684730927165</v>
      </c>
      <c r="G30" s="36">
        <f>IFERROR(INDEX('Pivot Tables'!$B$53:$BF$53, 1, MATCH('Unitized &amp; Other Statistics'!G$8, 'Pivot Tables'!$B$50:$BF$50, 0))/INDEX('Pivot Tables'!$B$12:$BF$12, 1, MATCH('Unitized &amp; Other Statistics'!G$8, 'Pivot Tables'!$B$6:$BF$6, 0)),"")</f>
        <v>2191.5743394618289</v>
      </c>
      <c r="H30" s="36">
        <f>IFERROR(INDEX('Pivot Tables'!$B$53:$BF$53, 1, MATCH('Unitized &amp; Other Statistics'!H$8, 'Pivot Tables'!$B$50:$BF$50, 0))/INDEX('Pivot Tables'!$B$12:$BF$12, 1, MATCH('Unitized &amp; Other Statistics'!H$8, 'Pivot Tables'!$B$6:$BF$6, 0)),"")</f>
        <v>2503.6801527450466</v>
      </c>
      <c r="I30" s="36">
        <f>IFERROR(INDEX('Pivot Tables'!$B$53:$BF$53, 1, MATCH('Unitized &amp; Other Statistics'!I$8, 'Pivot Tables'!$B$50:$BF$50, 0))/INDEX('Pivot Tables'!$B$12:$BF$12, 1, MATCH('Unitized &amp; Other Statistics'!I$8, 'Pivot Tables'!$B$6:$BF$6, 0)),"")</f>
        <v>4541.2244971871778</v>
      </c>
      <c r="J30" s="36">
        <f>IFERROR(INDEX('Pivot Tables'!$B$53:$BF$53, 1, MATCH('Unitized &amp; Other Statistics'!J$8, 'Pivot Tables'!$B$50:$BF$50, 0))/INDEX('Pivot Tables'!$B$12:$BF$12, 1, MATCH('Unitized &amp; Other Statistics'!J$8, 'Pivot Tables'!$B$6:$BF$6, 0)),"")</f>
        <v>2377.4580974949222</v>
      </c>
      <c r="K30" s="36">
        <f>IFERROR(INDEX('Pivot Tables'!$B$53:$BF$53, 1, MATCH('Unitized &amp; Other Statistics'!K$8, 'Pivot Tables'!$B$50:$BF$50, 0))/INDEX('Pivot Tables'!$B$12:$BF$12, 1, MATCH('Unitized &amp; Other Statistics'!K$8, 'Pivot Tables'!$B$6:$BF$6, 0)),"")</f>
        <v>1315.5301552287581</v>
      </c>
      <c r="L30" s="36">
        <f>IFERROR(INDEX('Pivot Tables'!$B$53:$BF$53, 1, MATCH('Unitized &amp; Other Statistics'!L$8, 'Pivot Tables'!$B$50:$BF$50, 0))/INDEX('Pivot Tables'!$B$12:$BF$12, 1, MATCH('Unitized &amp; Other Statistics'!L$8, 'Pivot Tables'!$B$6:$BF$6, 0)),"")</f>
        <v>1768.1377341513291</v>
      </c>
      <c r="M30" s="36">
        <f>IFERROR(INDEX('Pivot Tables'!$B$53:$BF$53, 1, MATCH('Unitized &amp; Other Statistics'!M$8, 'Pivot Tables'!$B$50:$BF$50, 0))/INDEX('Pivot Tables'!$B$12:$BF$12, 1, MATCH('Unitized &amp; Other Statistics'!M$8, 'Pivot Tables'!$B$6:$BF$6, 0)),"")</f>
        <v>859.92717850130896</v>
      </c>
      <c r="N30" s="36">
        <f>IFERROR(INDEX('Pivot Tables'!$B$53:$BF$53, 1, MATCH('Unitized &amp; Other Statistics'!N$8, 'Pivot Tables'!$B$50:$BF$50, 0))/INDEX('Pivot Tables'!$B$12:$BF$12, 1, MATCH('Unitized &amp; Other Statistics'!N$8, 'Pivot Tables'!$B$6:$BF$6, 0)),"")</f>
        <v>3393.9667208738429</v>
      </c>
      <c r="O30" s="36">
        <f>IFERROR(INDEX('Pivot Tables'!$B$53:$BF$53, 1, MATCH('Unitized &amp; Other Statistics'!O$8, 'Pivot Tables'!$B$50:$BF$50, 0))/INDEX('Pivot Tables'!$B$12:$BF$12, 1, MATCH('Unitized &amp; Other Statistics'!O$8, 'Pivot Tables'!$B$6:$BF$6, 0)),"")</f>
        <v>3246.2365198774069</v>
      </c>
      <c r="P30" s="36">
        <f>IFERROR(INDEX('Pivot Tables'!$B$53:$BF$53, 1, MATCH('Unitized &amp; Other Statistics'!P$8, 'Pivot Tables'!$B$50:$BF$50, 0))/INDEX('Pivot Tables'!$B$12:$BF$12, 1, MATCH('Unitized &amp; Other Statistics'!P$8, 'Pivot Tables'!$B$6:$BF$6, 0)),"")</f>
        <v>2398.5431188320031</v>
      </c>
      <c r="Q30" s="36">
        <f>IFERROR(INDEX('Pivot Tables'!$B$53:$BF$53, 1, MATCH('Unitized &amp; Other Statistics'!Q$8, 'Pivot Tables'!$B$50:$BF$50, 0))/INDEX('Pivot Tables'!$B$12:$BF$12, 1, MATCH('Unitized &amp; Other Statistics'!Q$8, 'Pivot Tables'!$B$6:$BF$6, 0)),"")</f>
        <v>2722.6234435045717</v>
      </c>
      <c r="R30" s="36">
        <f>IFERROR(INDEX('Pivot Tables'!$B$53:$BF$53, 1, MATCH('Unitized &amp; Other Statistics'!R$8, 'Pivot Tables'!$B$50:$BF$50, 0))/INDEX('Pivot Tables'!$B$12:$BF$12, 1, MATCH('Unitized &amp; Other Statistics'!R$8, 'Pivot Tables'!$B$6:$BF$6, 0)),"")</f>
        <v>1898.1557543954557</v>
      </c>
      <c r="S30" s="36">
        <f>IFERROR(INDEX('Pivot Tables'!$B$53:$BF$53, 1, MATCH('Unitized &amp; Other Statistics'!S$8, 'Pivot Tables'!$B$50:$BF$50, 0))/INDEX('Pivot Tables'!$B$12:$BF$12, 1, MATCH('Unitized &amp; Other Statistics'!S$8, 'Pivot Tables'!$B$6:$BF$6, 0)),"")</f>
        <v>2936.6305655655656</v>
      </c>
      <c r="T30" s="36">
        <f>IFERROR(INDEX('Pivot Tables'!$B$53:$BF$53, 1, MATCH('Unitized &amp; Other Statistics'!T$8, 'Pivot Tables'!$B$50:$BF$50, 0))/INDEX('Pivot Tables'!$B$12:$BF$12, 1, MATCH('Unitized &amp; Other Statistics'!T$8, 'Pivot Tables'!$B$6:$BF$6, 0)),"")</f>
        <v>3225.7389755077656</v>
      </c>
      <c r="U30" s="36">
        <f>IFERROR(INDEX('Pivot Tables'!$B$53:$BF$53, 1, MATCH('Unitized &amp; Other Statistics'!U$8, 'Pivot Tables'!$B$50:$BF$50, 0))/INDEX('Pivot Tables'!$B$12:$BF$12, 1, MATCH('Unitized &amp; Other Statistics'!U$8, 'Pivot Tables'!$B$6:$BF$6, 0)),"")</f>
        <v>2243.8545333937354</v>
      </c>
      <c r="V30" s="36">
        <f>IFERROR(INDEX('Pivot Tables'!$B$53:$BF$53, 1, MATCH('Unitized &amp; Other Statistics'!V$8, 'Pivot Tables'!$B$50:$BF$50, 0))/INDEX('Pivot Tables'!$B$12:$BF$12, 1, MATCH('Unitized &amp; Other Statistics'!V$8, 'Pivot Tables'!$B$6:$BF$6, 0)),"")</f>
        <v>2686.1762598137666</v>
      </c>
      <c r="W30" s="36">
        <f>IFERROR(INDEX('Pivot Tables'!$B$53:$BF$53, 1, MATCH('Unitized &amp; Other Statistics'!W$8, 'Pivot Tables'!$B$50:$BF$50, 0))/INDEX('Pivot Tables'!$B$12:$BF$12, 1, MATCH('Unitized &amp; Other Statistics'!W$8, 'Pivot Tables'!$B$6:$BF$6, 0)),"")</f>
        <v>1187.5339449050548</v>
      </c>
      <c r="X30" s="36">
        <f>IFERROR(INDEX('Pivot Tables'!$B$53:$BF$53, 1, MATCH('Unitized &amp; Other Statistics'!X$8, 'Pivot Tables'!$B$50:$BF$50, 0))/INDEX('Pivot Tables'!$B$12:$BF$12, 1, MATCH('Unitized &amp; Other Statistics'!X$8, 'Pivot Tables'!$B$6:$BF$6, 0)),"")</f>
        <v>2304.7970744803092</v>
      </c>
      <c r="Y30" s="36">
        <f>IFERROR(INDEX('Pivot Tables'!$B$53:$BF$53, 1, MATCH('Unitized &amp; Other Statistics'!Y$8, 'Pivot Tables'!$B$50:$BF$50, 0))/INDEX('Pivot Tables'!$B$12:$BF$12, 1, MATCH('Unitized &amp; Other Statistics'!Y$8, 'Pivot Tables'!$B$6:$BF$6, 0)),"")</f>
        <v>2644.8323194877412</v>
      </c>
      <c r="Z30" s="36">
        <f>IFERROR(INDEX('Pivot Tables'!$B$53:$BF$53, 1, MATCH('Unitized &amp; Other Statistics'!Z$8, 'Pivot Tables'!$B$50:$BF$50, 0))/INDEX('Pivot Tables'!$B$12:$BF$12, 1, MATCH('Unitized &amp; Other Statistics'!Z$8, 'Pivot Tables'!$B$6:$BF$6, 0)),"")</f>
        <v>4914.1927341894625</v>
      </c>
      <c r="AA30" s="36">
        <f>IFERROR(INDEX('Pivot Tables'!$B$53:$BF$53, 1, MATCH('Unitized &amp; Other Statistics'!AA$8, 'Pivot Tables'!$B$50:$BF$50, 0))/INDEX('Pivot Tables'!$B$12:$BF$12, 1, MATCH('Unitized &amp; Other Statistics'!AA$8, 'Pivot Tables'!$B$6:$BF$6, 0)),"")</f>
        <v>769.34084346224677</v>
      </c>
      <c r="AB30" s="36">
        <f>IFERROR(INDEX('Pivot Tables'!$B$53:$BF$53, 1, MATCH('Unitized &amp; Other Statistics'!AB$8, 'Pivot Tables'!$B$50:$BF$50, 0))/INDEX('Pivot Tables'!$B$12:$BF$12, 1, MATCH('Unitized &amp; Other Statistics'!AB$8, 'Pivot Tables'!$B$6:$BF$6, 0)),"")</f>
        <v>769.13696753760883</v>
      </c>
      <c r="AC30" s="36">
        <f>IFERROR(INDEX('Pivot Tables'!$B$53:$BF$53, 1, MATCH('Unitized &amp; Other Statistics'!AC$8, 'Pivot Tables'!$B$50:$BF$50, 0))/INDEX('Pivot Tables'!$B$12:$BF$12, 1, MATCH('Unitized &amp; Other Statistics'!AC$8, 'Pivot Tables'!$B$6:$BF$6, 0)),"")</f>
        <v>1202.6875502152081</v>
      </c>
      <c r="AD30" s="36">
        <f>IFERROR(INDEX('Pivot Tables'!$B$53:$BF$53, 1, MATCH('Unitized &amp; Other Statistics'!AD$8, 'Pivot Tables'!$B$50:$BF$50, 0))/INDEX('Pivot Tables'!$B$12:$BF$12, 1, MATCH('Unitized &amp; Other Statistics'!AD$8, 'Pivot Tables'!$B$6:$BF$6, 0)),"")</f>
        <v>6366.9430800139453</v>
      </c>
      <c r="AE30" s="36">
        <f>IFERROR(INDEX('Pivot Tables'!$B$53:$BF$53, 1, MATCH('Unitized &amp; Other Statistics'!AE$8, 'Pivot Tables'!$B$50:$BF$50, 0))/INDEX('Pivot Tables'!$B$12:$BF$12, 1, MATCH('Unitized &amp; Other Statistics'!AE$8, 'Pivot Tables'!$B$6:$BF$6, 0)),"")</f>
        <v>3456.9585506417784</v>
      </c>
      <c r="AF30" s="36">
        <f>IFERROR(INDEX('Pivot Tables'!$B$53:$BF$53, 1, MATCH('Unitized &amp; Other Statistics'!AF$8, 'Pivot Tables'!$B$50:$BF$50, 0))/INDEX('Pivot Tables'!$B$12:$BF$12, 1, MATCH('Unitized &amp; Other Statistics'!AF$8, 'Pivot Tables'!$B$6:$BF$6, 0)),"")</f>
        <v>5078.0297914023249</v>
      </c>
      <c r="AG30" s="36">
        <f>IFERROR(INDEX('Pivot Tables'!$B$53:$BF$53, 1, MATCH('Unitized &amp; Other Statistics'!AG$8, 'Pivot Tables'!$B$50:$BF$50, 0))/INDEX('Pivot Tables'!$B$12:$BF$12, 1, MATCH('Unitized &amp; Other Statistics'!AG$8, 'Pivot Tables'!$B$6:$BF$6, 0)),"")</f>
        <v>2281.9001475316136</v>
      </c>
      <c r="AH30" s="36">
        <f>IFERROR(INDEX('Pivot Tables'!$B$53:$BF$53, 1, MATCH('Unitized &amp; Other Statistics'!AH$8, 'Pivot Tables'!$B$50:$BF$50, 0))/INDEX('Pivot Tables'!$B$12:$BF$12, 1, MATCH('Unitized &amp; Other Statistics'!AH$8, 'Pivot Tables'!$B$6:$BF$6, 0)),"")</f>
        <v>2904.7449909547936</v>
      </c>
      <c r="AI30" s="36">
        <f>IFERROR(INDEX('Pivot Tables'!$B$53:$BF$53, 1, MATCH('Unitized &amp; Other Statistics'!AI$8, 'Pivot Tables'!$B$50:$BF$50, 0))/INDEX('Pivot Tables'!$B$12:$BF$12, 1, MATCH('Unitized &amp; Other Statistics'!AI$8, 'Pivot Tables'!$B$6:$BF$6, 0)),"")</f>
        <v>1998.4935821866864</v>
      </c>
      <c r="AJ30" s="36">
        <f>IFERROR(INDEX('Pivot Tables'!$B$53:$BF$53, 1, MATCH('Unitized &amp; Other Statistics'!AJ$8, 'Pivot Tables'!$B$50:$BF$50, 0))/INDEX('Pivot Tables'!$B$12:$BF$12, 1, MATCH('Unitized &amp; Other Statistics'!AJ$8, 'Pivot Tables'!$B$6:$BF$6, 0)),"")</f>
        <v>2766.9007778561354</v>
      </c>
      <c r="AK30" s="36">
        <f>IFERROR(INDEX('Pivot Tables'!$B$53:$BF$53, 1, MATCH('Unitized &amp; Other Statistics'!AK$8, 'Pivot Tables'!$B$50:$BF$50, 0))/INDEX('Pivot Tables'!$B$12:$BF$12, 1, MATCH('Unitized &amp; Other Statistics'!AK$8, 'Pivot Tables'!$B$6:$BF$6, 0)),"")</f>
        <v>2360.4108654303086</v>
      </c>
      <c r="AL30" s="36">
        <f>IFERROR(INDEX('Pivot Tables'!$B$53:$BF$53, 1, MATCH('Unitized &amp; Other Statistics'!AL$8, 'Pivot Tables'!$B$50:$BF$50, 0))/INDEX('Pivot Tables'!$B$12:$BF$12, 1, MATCH('Unitized &amp; Other Statistics'!AL$8, 'Pivot Tables'!$B$6:$BF$6, 0)),"")</f>
        <v>2907.2164583432345</v>
      </c>
      <c r="AM30" s="36">
        <f>IFERROR(INDEX('Pivot Tables'!$B$53:$BF$53, 1, MATCH('Unitized &amp; Other Statistics'!AM$8, 'Pivot Tables'!$B$50:$BF$50, 0))/INDEX('Pivot Tables'!$B$12:$BF$12, 1, MATCH('Unitized &amp; Other Statistics'!AM$8, 'Pivot Tables'!$B$6:$BF$6, 0)),"")</f>
        <v>3095.555843572407</v>
      </c>
      <c r="AN30" s="36">
        <f>IFERROR(INDEX('Pivot Tables'!$B$53:$BF$53, 1, MATCH('Unitized &amp; Other Statistics'!AN$8, 'Pivot Tables'!$B$50:$BF$50, 0))/INDEX('Pivot Tables'!$B$12:$BF$12, 1, MATCH('Unitized &amp; Other Statistics'!AN$8, 'Pivot Tables'!$B$6:$BF$6, 0)),"")</f>
        <v>2751.4239884012809</v>
      </c>
      <c r="AO30" s="36">
        <f>IFERROR(INDEX('Pivot Tables'!$B$53:$BF$53, 1, MATCH('Unitized &amp; Other Statistics'!AO$8, 'Pivot Tables'!$B$50:$BF$50, 0))/INDEX('Pivot Tables'!$B$12:$BF$12, 1, MATCH('Unitized &amp; Other Statistics'!AO$8, 'Pivot Tables'!$B$6:$BF$6, 0)),"")</f>
        <v>3810.2701777823454</v>
      </c>
      <c r="AP30" s="36">
        <f>IFERROR(INDEX('Pivot Tables'!$B$53:$BF$53, 1, MATCH('Unitized &amp; Other Statistics'!AP$8, 'Pivot Tables'!$B$50:$BF$50, 0))/INDEX('Pivot Tables'!$B$12:$BF$12, 1, MATCH('Unitized &amp; Other Statistics'!AP$8, 'Pivot Tables'!$B$6:$BF$6, 0)),"")</f>
        <v>3249.3396976935751</v>
      </c>
      <c r="AQ30" s="36">
        <f>IFERROR(INDEX('Pivot Tables'!$B$53:$BF$53, 1, MATCH('Unitized &amp; Other Statistics'!AQ$8, 'Pivot Tables'!$B$50:$BF$50, 0))/INDEX('Pivot Tables'!$B$12:$BF$12, 1, MATCH('Unitized &amp; Other Statistics'!AQ$8, 'Pivot Tables'!$B$6:$BF$6, 0)),"")</f>
        <v>1312.9302679474217</v>
      </c>
      <c r="AR30" s="36">
        <f>IFERROR(INDEX('Pivot Tables'!$B$53:$BF$53, 1, MATCH('Unitized &amp; Other Statistics'!AR$8, 'Pivot Tables'!$B$50:$BF$50, 0))/INDEX('Pivot Tables'!$B$12:$BF$12, 1, MATCH('Unitized &amp; Other Statistics'!AR$8, 'Pivot Tables'!$B$6:$BF$6, 0)),"")</f>
        <v>3406.6956432651214</v>
      </c>
      <c r="AS30" s="36">
        <f>IFERROR(INDEX('Pivot Tables'!$B$53:$BF$53, 1, MATCH('Unitized &amp; Other Statistics'!AS$8, 'Pivot Tables'!$B$50:$BF$50, 0))/INDEX('Pivot Tables'!$B$12:$BF$12, 1, MATCH('Unitized &amp; Other Statistics'!AS$8, 'Pivot Tables'!$B$6:$BF$6, 0)),"")</f>
        <v>1796.6753894324854</v>
      </c>
      <c r="AT30" s="36">
        <f>IFERROR(INDEX('Pivot Tables'!$B$53:$BF$53, 1, MATCH('Unitized &amp; Other Statistics'!AT$8, 'Pivot Tables'!$B$50:$BF$50, 0))/INDEX('Pivot Tables'!$B$12:$BF$12, 1, MATCH('Unitized &amp; Other Statistics'!AT$8, 'Pivot Tables'!$B$6:$BF$6, 0)),"")</f>
        <v>2364.7095895454017</v>
      </c>
      <c r="AU30" s="36">
        <f>IFERROR(INDEX('Pivot Tables'!$B$53:$BF$53, 1, MATCH('Unitized &amp; Other Statistics'!AU$8, 'Pivot Tables'!$B$50:$BF$50, 0))/INDEX('Pivot Tables'!$B$12:$BF$12, 1, MATCH('Unitized &amp; Other Statistics'!AU$8, 'Pivot Tables'!$B$6:$BF$6, 0)),"")</f>
        <v>1094.8189825958957</v>
      </c>
      <c r="AV30" s="36">
        <f>IFERROR(INDEX('Pivot Tables'!$B$53:$BF$53, 1, MATCH('Unitized &amp; Other Statistics'!AV$8, 'Pivot Tables'!$B$50:$BF$50, 0))/INDEX('Pivot Tables'!$B$12:$BF$12, 1, MATCH('Unitized &amp; Other Statistics'!AV$8, 'Pivot Tables'!$B$6:$BF$6, 0)),"")</f>
        <v>3338.6033500664403</v>
      </c>
      <c r="AW30" s="36">
        <f>IFERROR(INDEX('Pivot Tables'!$B$53:$BF$53, 1, MATCH('Unitized &amp; Other Statistics'!AW$8, 'Pivot Tables'!$B$50:$BF$50, 0))/INDEX('Pivot Tables'!$B$12:$BF$12, 1, MATCH('Unitized &amp; Other Statistics'!AW$8, 'Pivot Tables'!$B$6:$BF$6, 0)),"")</f>
        <v>1812.6165994500459</v>
      </c>
      <c r="AX30" s="36">
        <f>IFERROR(INDEX('Pivot Tables'!$B$53:$BF$53, 1, MATCH('Unitized &amp; Other Statistics'!AX$8, 'Pivot Tables'!$B$50:$BF$50, 0))/INDEX('Pivot Tables'!$B$12:$BF$12, 1, MATCH('Unitized &amp; Other Statistics'!AX$8, 'Pivot Tables'!$B$6:$BF$6, 0)),"")</f>
        <v>1338.8945616392341</v>
      </c>
      <c r="AY30" s="36">
        <f>IFERROR(INDEX('Pivot Tables'!$B$53:$BF$53, 1, MATCH('Unitized &amp; Other Statistics'!AY$8, 'Pivot Tables'!$B$50:$BF$50, 0))/INDEX('Pivot Tables'!$B$12:$BF$12, 1, MATCH('Unitized &amp; Other Statistics'!AY$8, 'Pivot Tables'!$B$6:$BF$6, 0)),"")</f>
        <v>2126.4398760330578</v>
      </c>
      <c r="AZ30" s="36">
        <f>IFERROR(INDEX('Pivot Tables'!$B$53:$BF$53, 1, MATCH('Unitized &amp; Other Statistics'!AZ$8, 'Pivot Tables'!$B$50:$BF$50, 0))/INDEX('Pivot Tables'!$B$12:$BF$12, 1, MATCH('Unitized &amp; Other Statistics'!AZ$8, 'Pivot Tables'!$B$6:$BF$6, 0)),"")</f>
        <v>2524.4905068048115</v>
      </c>
      <c r="BA30" s="36">
        <f>IFERROR(INDEX('Pivot Tables'!$B$53:$BF$53, 1, MATCH('Unitized &amp; Other Statistics'!BA$8, 'Pivot Tables'!$B$50:$BF$50, 0))/INDEX('Pivot Tables'!$B$12:$BF$12, 1, MATCH('Unitized &amp; Other Statistics'!BA$8, 'Pivot Tables'!$B$6:$BF$6, 0)),"")</f>
        <v>2368.1099054701285</v>
      </c>
      <c r="BB30" s="36">
        <f>IFERROR(INDEX('Pivot Tables'!$B$53:$BF$53, 1, MATCH('Unitized &amp; Other Statistics'!BB$8, 'Pivot Tables'!$B$50:$BF$50, 0))/INDEX('Pivot Tables'!$B$12:$BF$12, 1, MATCH('Unitized &amp; Other Statistics'!BB$8, 'Pivot Tables'!$B$6:$BF$6, 0)),"")</f>
        <v>7161.7422862739559</v>
      </c>
      <c r="BC30" s="36">
        <f>IFERROR(INDEX('Pivot Tables'!$B$53:$BF$53, 1, MATCH('Unitized &amp; Other Statistics'!BC$8, 'Pivot Tables'!$B$50:$BF$50, 0))/INDEX('Pivot Tables'!$B$12:$BF$12, 1, MATCH('Unitized &amp; Other Statistics'!BC$8, 'Pivot Tables'!$B$6:$BF$6, 0)),"")</f>
        <v>1174.6606978188847</v>
      </c>
      <c r="BD30" s="36">
        <f>IFERROR(INDEX('Pivot Tables'!$B$53:$BF$53, 1, MATCH('Unitized &amp; Other Statistics'!BD$8, 'Pivot Tables'!$B$50:$BF$50, 0))/INDEX('Pivot Tables'!$B$12:$BF$12, 1, MATCH('Unitized &amp; Other Statistics'!BD$8, 'Pivot Tables'!$B$6:$BF$6, 0)),"")</f>
        <v>4560.8902563578795</v>
      </c>
      <c r="BE30" s="36">
        <f>IFERROR(INDEX('Pivot Tables'!$B$53:$BF$53, 1, MATCH('Unitized &amp; Other Statistics'!BE$8, 'Pivot Tables'!$B$50:$BF$50, 0))/INDEX('Pivot Tables'!$B$12:$BF$12, 1, MATCH('Unitized &amp; Other Statistics'!BE$8, 'Pivot Tables'!$B$6:$BF$6, 0)),"")</f>
        <v>1447.7715117553905</v>
      </c>
      <c r="BF30" s="36">
        <f>IFERROR(INDEX('Pivot Tables'!$B$53:$BF$53, 1, MATCH('Unitized &amp; Other Statistics'!BF$8, 'Pivot Tables'!$B$50:$BF$50, 0))/INDEX('Pivot Tables'!$B$12:$BF$12, 1, MATCH('Unitized &amp; Other Statistics'!BF$8, 'Pivot Tables'!$B$6:$BF$6, 0)),"")</f>
        <v>3085.5540613901571</v>
      </c>
      <c r="BG30" s="36">
        <f>IFERROR(INDEX('Pivot Tables'!$B$53:$BF$53, 1, MATCH('Unitized &amp; Other Statistics'!BG$8, 'Pivot Tables'!$B$50:$BF$50, 0))/INDEX('Pivot Tables'!$B$12:$BF$12, 1, MATCH('Unitized &amp; Other Statistics'!BG$8, 'Pivot Tables'!$B$6:$BF$6, 0)),"")</f>
        <v>2843.7021156150577</v>
      </c>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c r="BIF30" s="17"/>
      <c r="BIG30" s="17"/>
      <c r="BIH30" s="17"/>
      <c r="BII30" s="17"/>
      <c r="BIJ30" s="17"/>
      <c r="BIK30" s="17"/>
      <c r="BIL30" s="17"/>
      <c r="BIM30" s="17"/>
      <c r="BIN30" s="17"/>
      <c r="BIO30" s="17"/>
      <c r="BIP30" s="17"/>
      <c r="BIQ30" s="17"/>
      <c r="BIR30" s="17"/>
      <c r="BIS30" s="17"/>
      <c r="BIT30" s="17"/>
      <c r="BIU30" s="17"/>
      <c r="BIV30" s="17"/>
      <c r="BIW30" s="17"/>
      <c r="BIX30" s="17"/>
      <c r="BIY30" s="17"/>
      <c r="BIZ30" s="17"/>
      <c r="BJA30" s="17"/>
      <c r="BJB30" s="17"/>
      <c r="BJC30" s="17"/>
      <c r="BJD30" s="17"/>
      <c r="BJE30" s="17"/>
      <c r="BJF30" s="17"/>
      <c r="BJG30" s="17"/>
      <c r="BJH30" s="17"/>
      <c r="BJI30" s="17"/>
      <c r="BJJ30" s="17"/>
      <c r="BJK30" s="17"/>
      <c r="BJL30" s="17"/>
      <c r="BJM30" s="17"/>
      <c r="BJN30" s="17"/>
      <c r="BJO30" s="17"/>
      <c r="BJP30" s="17"/>
      <c r="BJQ30" s="17"/>
      <c r="BJR30" s="17"/>
      <c r="BJS30" s="17"/>
      <c r="BJT30" s="17"/>
      <c r="BJU30" s="17"/>
      <c r="BJV30" s="17"/>
      <c r="BJW30" s="17"/>
      <c r="BJX30" s="17"/>
      <c r="BJY30" s="17"/>
      <c r="BJZ30" s="17"/>
      <c r="BKA30" s="17"/>
      <c r="BKB30" s="17"/>
      <c r="BKC30" s="17"/>
      <c r="BKD30" s="17"/>
      <c r="BKE30" s="17"/>
      <c r="BKF30" s="17"/>
      <c r="BKG30" s="17"/>
      <c r="BKH30" s="17"/>
      <c r="BKI30" s="17"/>
      <c r="BKJ30" s="17"/>
      <c r="BKK30" s="17"/>
      <c r="BKL30" s="17"/>
      <c r="BKM30" s="17"/>
      <c r="BKN30" s="17"/>
      <c r="BKO30" s="17"/>
      <c r="BKP30" s="17"/>
      <c r="BKQ30" s="17"/>
      <c r="BKR30" s="17"/>
      <c r="BKS30" s="17"/>
      <c r="BKT30" s="17"/>
      <c r="BKU30" s="17"/>
      <c r="BKV30" s="17"/>
      <c r="BKW30" s="17"/>
      <c r="BKX30" s="17"/>
      <c r="BKY30" s="17"/>
      <c r="BKZ30" s="17"/>
      <c r="BLA30" s="17"/>
      <c r="BLB30" s="17"/>
      <c r="BLC30" s="17"/>
      <c r="BLD30" s="17"/>
      <c r="BLE30" s="17"/>
      <c r="BLF30" s="17"/>
      <c r="BLG30" s="17"/>
      <c r="BLH30" s="17"/>
      <c r="BLI30" s="17"/>
      <c r="BLJ30" s="17"/>
      <c r="BLK30" s="17"/>
      <c r="BLL30" s="17"/>
      <c r="BLM30" s="17"/>
      <c r="BLN30" s="17"/>
      <c r="BLO30" s="17"/>
      <c r="BLP30" s="17"/>
      <c r="BLQ30" s="17"/>
      <c r="BLR30" s="17"/>
      <c r="BLS30" s="17"/>
      <c r="BLT30" s="17"/>
      <c r="BLU30" s="17"/>
      <c r="BLV30" s="17"/>
      <c r="BLW30" s="17"/>
      <c r="BLX30" s="17"/>
      <c r="BLY30" s="17"/>
      <c r="BLZ30" s="17"/>
      <c r="BMA30" s="17"/>
      <c r="BMB30" s="17"/>
      <c r="BMC30" s="17"/>
      <c r="BMD30" s="17"/>
      <c r="BME30" s="17"/>
      <c r="BMF30" s="17"/>
      <c r="BMG30" s="17"/>
      <c r="BMH30" s="17"/>
      <c r="BMI30" s="17"/>
      <c r="BMJ30" s="17"/>
      <c r="BMK30" s="17"/>
      <c r="BML30" s="17"/>
      <c r="BMM30" s="17"/>
      <c r="BMN30" s="17"/>
      <c r="BMO30" s="17"/>
      <c r="BMP30" s="17"/>
      <c r="BMQ30" s="17"/>
      <c r="BMR30" s="17"/>
      <c r="BMS30" s="17"/>
      <c r="BMT30" s="17"/>
      <c r="BMU30" s="17"/>
      <c r="BMV30" s="17"/>
      <c r="BMW30" s="17"/>
      <c r="BMX30" s="17"/>
      <c r="BMY30" s="17"/>
      <c r="BMZ30" s="17"/>
      <c r="BNA30" s="17"/>
      <c r="BNB30" s="17"/>
      <c r="BNC30" s="17"/>
      <c r="BND30" s="17"/>
      <c r="BNE30" s="17"/>
      <c r="BNF30" s="17"/>
      <c r="BNG30" s="17"/>
      <c r="BNH30" s="17"/>
      <c r="BNI30" s="17"/>
      <c r="BNJ30" s="17"/>
      <c r="BNK30" s="17"/>
      <c r="BNL30" s="17"/>
      <c r="BNM30" s="17"/>
      <c r="BNN30" s="17"/>
      <c r="BNO30" s="17"/>
      <c r="BNP30" s="17"/>
      <c r="BNQ30" s="17"/>
      <c r="BNR30" s="17"/>
      <c r="BNS30" s="17"/>
      <c r="BNT30" s="17"/>
      <c r="BNU30" s="17"/>
      <c r="BNV30" s="17"/>
      <c r="BNW30" s="17"/>
      <c r="BNX30" s="17"/>
      <c r="BNY30" s="17"/>
      <c r="BNZ30" s="17"/>
      <c r="BOA30" s="17"/>
      <c r="BOB30" s="17"/>
      <c r="BOC30" s="17"/>
      <c r="BOD30" s="17"/>
      <c r="BOE30" s="17"/>
      <c r="BOF30" s="17"/>
      <c r="BOG30" s="17"/>
      <c r="BOH30" s="17"/>
      <c r="BOI30" s="17"/>
      <c r="BOJ30" s="17"/>
      <c r="BOK30" s="17"/>
      <c r="BOL30" s="17"/>
      <c r="BOM30" s="17"/>
      <c r="BON30" s="17"/>
      <c r="BOO30" s="17"/>
      <c r="BOP30" s="17"/>
      <c r="BOQ30" s="17"/>
      <c r="BOR30" s="17"/>
      <c r="BOS30" s="17"/>
      <c r="BOT30" s="17"/>
      <c r="BOU30" s="17"/>
      <c r="BOV30" s="17"/>
      <c r="BOW30" s="17"/>
      <c r="BOX30" s="17"/>
      <c r="BOY30" s="17"/>
      <c r="BOZ30" s="17"/>
      <c r="BPA30" s="17"/>
      <c r="BPB30" s="17"/>
      <c r="BPC30" s="17"/>
      <c r="BPD30" s="17"/>
      <c r="BPE30" s="17"/>
      <c r="BPF30" s="17"/>
      <c r="BPG30" s="17"/>
      <c r="BPH30" s="17"/>
      <c r="BPI30" s="17"/>
      <c r="BPJ30" s="17"/>
      <c r="BPK30" s="17"/>
      <c r="BPL30" s="17"/>
      <c r="BPM30" s="17"/>
      <c r="BPN30" s="17"/>
      <c r="BPO30" s="17"/>
      <c r="BPP30" s="17"/>
      <c r="BPQ30" s="17"/>
      <c r="BPR30" s="17"/>
      <c r="BPS30" s="17"/>
      <c r="BPT30" s="17"/>
      <c r="BPU30" s="17"/>
      <c r="BPV30" s="17"/>
      <c r="BPW30" s="17"/>
      <c r="BPX30" s="17"/>
      <c r="BPY30" s="17"/>
      <c r="BPZ30" s="17"/>
      <c r="BQA30" s="17"/>
      <c r="BQB30" s="17"/>
      <c r="BQC30" s="17"/>
      <c r="BQD30" s="17"/>
      <c r="BQE30" s="17"/>
      <c r="BQF30" s="17"/>
      <c r="BQG30" s="17"/>
      <c r="BQH30" s="17"/>
      <c r="BQI30" s="17"/>
      <c r="BQJ30" s="17"/>
      <c r="BQK30" s="17"/>
      <c r="BQL30" s="17"/>
      <c r="BQM30" s="17"/>
      <c r="BQN30" s="17"/>
      <c r="BQO30" s="17"/>
      <c r="BQP30" s="17"/>
      <c r="BQQ30" s="17"/>
      <c r="BQR30" s="17"/>
      <c r="BQS30" s="17"/>
      <c r="BQT30" s="17"/>
      <c r="BQU30" s="17"/>
      <c r="BQV30" s="17"/>
      <c r="BQW30" s="17"/>
      <c r="BQX30" s="17"/>
      <c r="BQY30" s="17"/>
      <c r="BQZ30" s="17"/>
      <c r="BRA30" s="17"/>
      <c r="BRB30" s="17"/>
      <c r="BRC30" s="17"/>
      <c r="BRD30" s="17"/>
      <c r="BRE30" s="17"/>
      <c r="BRF30" s="17"/>
      <c r="BRG30" s="17"/>
      <c r="BRH30" s="17"/>
      <c r="BRI30" s="17"/>
      <c r="BRJ30" s="17"/>
      <c r="BRK30" s="17"/>
      <c r="BRL30" s="17"/>
      <c r="BRM30" s="17"/>
      <c r="BRN30" s="17"/>
      <c r="BRO30" s="17"/>
      <c r="BRP30" s="17"/>
      <c r="BRQ30" s="17"/>
      <c r="BRR30" s="17"/>
      <c r="BRS30" s="17"/>
      <c r="BRT30" s="17"/>
      <c r="BRU30" s="17"/>
      <c r="BRV30" s="17"/>
      <c r="BRW30" s="17"/>
      <c r="BRX30" s="17"/>
      <c r="BRY30" s="17"/>
      <c r="BRZ30" s="17"/>
      <c r="BSA30" s="17"/>
      <c r="BSB30" s="17"/>
      <c r="BSC30" s="17"/>
      <c r="BSD30" s="17"/>
      <c r="BSE30" s="17"/>
      <c r="BSF30" s="17"/>
      <c r="BSG30" s="17"/>
      <c r="BSH30" s="17"/>
      <c r="BSI30" s="17"/>
      <c r="BSJ30" s="17"/>
      <c r="BSK30" s="17"/>
      <c r="BSL30" s="17"/>
      <c r="BSM30" s="17"/>
      <c r="BSN30" s="17"/>
      <c r="BSO30" s="17"/>
      <c r="BSP30" s="17"/>
      <c r="BSQ30" s="17"/>
      <c r="BSR30" s="17"/>
      <c r="BSS30" s="17"/>
      <c r="BST30" s="17"/>
      <c r="BSU30" s="17"/>
      <c r="BSV30" s="17"/>
      <c r="BSW30" s="17"/>
      <c r="BSX30" s="17"/>
      <c r="BSY30" s="17"/>
      <c r="BSZ30" s="17"/>
      <c r="BTA30" s="17"/>
      <c r="BTB30" s="17"/>
      <c r="BTC30" s="17"/>
      <c r="BTD30" s="17"/>
      <c r="BTE30" s="17"/>
      <c r="BTF30" s="17"/>
      <c r="BTG30" s="17"/>
      <c r="BTH30" s="17"/>
      <c r="BTI30" s="17"/>
      <c r="BTJ30" s="17"/>
      <c r="BTK30" s="17"/>
      <c r="BTL30" s="17"/>
      <c r="BTM30" s="17"/>
      <c r="BTN30" s="17"/>
      <c r="BTO30" s="17"/>
      <c r="BTP30" s="17"/>
      <c r="BTQ30" s="17"/>
      <c r="BTR30" s="17"/>
      <c r="BTS30" s="17"/>
      <c r="BTT30" s="17"/>
      <c r="BTU30" s="17"/>
      <c r="BTV30" s="17"/>
      <c r="BTW30" s="17"/>
      <c r="BTX30" s="17"/>
      <c r="BTY30" s="17"/>
      <c r="BTZ30" s="17"/>
      <c r="BUA30" s="17"/>
      <c r="BUB30" s="17"/>
      <c r="BUC30" s="17"/>
      <c r="BUD30" s="17"/>
      <c r="BUE30" s="17"/>
      <c r="BUF30" s="17"/>
      <c r="BUG30" s="17"/>
      <c r="BUH30" s="17"/>
      <c r="BUI30" s="17"/>
      <c r="BUJ30" s="17"/>
      <c r="BUK30" s="17"/>
      <c r="BUL30" s="17"/>
      <c r="BUM30" s="17"/>
      <c r="BUN30" s="17"/>
      <c r="BUO30" s="17"/>
      <c r="BUP30" s="17"/>
      <c r="BUQ30" s="17"/>
      <c r="BUR30" s="17"/>
      <c r="BUS30" s="17"/>
      <c r="BUT30" s="17"/>
      <c r="BUU30" s="17"/>
      <c r="BUV30" s="17"/>
      <c r="BUW30" s="17"/>
      <c r="BUX30" s="17"/>
      <c r="BUY30" s="17"/>
      <c r="BUZ30" s="17"/>
      <c r="BVA30" s="17"/>
      <c r="BVB30" s="17"/>
      <c r="BVC30" s="17"/>
      <c r="BVD30" s="17"/>
      <c r="BVE30" s="17"/>
      <c r="BVF30" s="17"/>
      <c r="BVG30" s="17"/>
      <c r="BVH30" s="17"/>
      <c r="BVI30" s="17"/>
      <c r="BVJ30" s="17"/>
      <c r="BVK30" s="17"/>
      <c r="BVL30" s="17"/>
      <c r="BVM30" s="17"/>
      <c r="BVN30" s="17"/>
      <c r="BVO30" s="17"/>
      <c r="BVP30" s="17"/>
      <c r="BVQ30" s="17"/>
      <c r="BVR30" s="17"/>
      <c r="BVS30" s="17"/>
      <c r="BVT30" s="17"/>
      <c r="BVU30" s="17"/>
      <c r="BVV30" s="17"/>
      <c r="BVW30" s="17"/>
      <c r="BVX30" s="17"/>
      <c r="BVY30" s="17"/>
      <c r="BVZ30" s="17"/>
      <c r="BWA30" s="17"/>
      <c r="BWB30" s="17"/>
      <c r="BWC30" s="17"/>
      <c r="BWD30" s="17"/>
      <c r="BWE30" s="17"/>
      <c r="BWF30" s="17"/>
      <c r="BWG30" s="17"/>
      <c r="BWH30" s="17"/>
      <c r="BWI30" s="17"/>
      <c r="BWJ30" s="17"/>
      <c r="BWK30" s="17"/>
      <c r="BWL30" s="17"/>
      <c r="BWM30" s="17"/>
      <c r="BWN30" s="17"/>
      <c r="BWO30" s="17"/>
      <c r="BWP30" s="17"/>
      <c r="BWQ30" s="17"/>
      <c r="BWR30" s="17"/>
      <c r="BWS30" s="17"/>
      <c r="BWT30" s="17"/>
      <c r="BWU30" s="17"/>
      <c r="BWV30" s="17"/>
      <c r="BWW30" s="17"/>
      <c r="BWX30" s="17"/>
      <c r="BWY30" s="17"/>
      <c r="BWZ30" s="17"/>
      <c r="BXA30" s="17"/>
      <c r="BXB30" s="17"/>
      <c r="BXC30" s="17"/>
      <c r="BXD30" s="17"/>
      <c r="BXE30" s="17"/>
      <c r="BXF30" s="17"/>
      <c r="BXG30" s="17"/>
      <c r="BXH30" s="17"/>
      <c r="BXI30" s="17"/>
      <c r="BXJ30" s="17"/>
      <c r="BXK30" s="17"/>
      <c r="BXL30" s="17"/>
      <c r="BXM30" s="17"/>
      <c r="BXN30" s="17"/>
      <c r="BXO30" s="17"/>
      <c r="BXP30" s="17"/>
      <c r="BXQ30" s="17"/>
      <c r="BXR30" s="17"/>
      <c r="BXS30" s="17"/>
      <c r="BXT30" s="17"/>
      <c r="BXU30" s="17"/>
      <c r="BXV30" s="17"/>
      <c r="BXW30" s="17"/>
      <c r="BXX30" s="17"/>
      <c r="BXY30" s="17"/>
      <c r="BXZ30" s="17"/>
      <c r="BYA30" s="17"/>
      <c r="BYB30" s="17"/>
      <c r="BYC30" s="17"/>
      <c r="BYD30" s="17"/>
      <c r="BYE30" s="17"/>
      <c r="BYF30" s="17"/>
      <c r="BYG30" s="17"/>
      <c r="BYH30" s="17"/>
      <c r="BYI30" s="17"/>
      <c r="BYJ30" s="17"/>
      <c r="BYK30" s="17"/>
      <c r="BYL30" s="17"/>
      <c r="BYM30" s="17"/>
      <c r="BYN30" s="17"/>
      <c r="BYO30" s="17"/>
      <c r="BYP30" s="17"/>
      <c r="BYQ30" s="17"/>
      <c r="BYR30" s="17"/>
      <c r="BYS30" s="17"/>
      <c r="BYT30" s="17"/>
      <c r="BYU30" s="17"/>
      <c r="BYV30" s="17"/>
      <c r="BYW30" s="17"/>
      <c r="BYX30" s="17"/>
      <c r="BYY30" s="17"/>
      <c r="BYZ30" s="17"/>
      <c r="BZA30" s="17"/>
      <c r="BZB30" s="17"/>
      <c r="BZC30" s="17"/>
      <c r="BZD30" s="17"/>
      <c r="BZE30" s="17"/>
      <c r="BZF30" s="17"/>
      <c r="BZG30" s="17"/>
      <c r="BZH30" s="17"/>
      <c r="BZI30" s="17"/>
      <c r="BZJ30" s="17"/>
      <c r="BZK30" s="17"/>
      <c r="BZL30" s="17"/>
      <c r="BZM30" s="17"/>
      <c r="BZN30" s="17"/>
      <c r="BZO30" s="17"/>
      <c r="BZP30" s="17"/>
      <c r="BZQ30" s="17"/>
      <c r="BZR30" s="17"/>
      <c r="BZS30" s="17"/>
      <c r="BZT30" s="17"/>
      <c r="BZU30" s="17"/>
      <c r="BZV30" s="17"/>
      <c r="BZW30" s="17"/>
      <c r="BZX30" s="17"/>
      <c r="BZY30" s="17"/>
      <c r="BZZ30" s="17"/>
      <c r="CAA30" s="17"/>
      <c r="CAB30" s="17"/>
      <c r="CAC30" s="17"/>
      <c r="CAD30" s="17"/>
      <c r="CAE30" s="17"/>
      <c r="CAF30" s="17"/>
      <c r="CAG30" s="17"/>
      <c r="CAH30" s="17"/>
      <c r="CAI30" s="17"/>
      <c r="CAJ30" s="17"/>
      <c r="CAK30" s="17"/>
      <c r="CAL30" s="17"/>
      <c r="CAM30" s="17"/>
      <c r="CAN30" s="17"/>
      <c r="CAO30" s="17"/>
      <c r="CAP30" s="17"/>
      <c r="CAQ30" s="17"/>
      <c r="CAR30" s="17"/>
      <c r="CAS30" s="17"/>
      <c r="CAT30" s="17"/>
      <c r="CAU30" s="17"/>
      <c r="CAV30" s="17"/>
      <c r="CAW30" s="17"/>
      <c r="CAX30" s="17"/>
      <c r="CAY30" s="17"/>
      <c r="CAZ30" s="17"/>
      <c r="CBA30" s="17"/>
      <c r="CBB30" s="17"/>
      <c r="CBC30" s="17"/>
      <c r="CBD30" s="17"/>
      <c r="CBE30" s="17"/>
      <c r="CBF30" s="17"/>
      <c r="CBG30" s="17"/>
      <c r="CBH30" s="17"/>
      <c r="CBI30" s="17"/>
      <c r="CBJ30" s="17"/>
      <c r="CBK30" s="17"/>
      <c r="CBL30" s="17"/>
      <c r="CBM30" s="17"/>
      <c r="CBN30" s="17"/>
      <c r="CBO30" s="17"/>
      <c r="CBP30" s="17"/>
      <c r="CBQ30" s="17"/>
      <c r="CBR30" s="17"/>
      <c r="CBS30" s="17"/>
      <c r="CBT30" s="17"/>
      <c r="CBU30" s="17"/>
      <c r="CBV30" s="17"/>
      <c r="CBW30" s="17"/>
      <c r="CBX30" s="17"/>
      <c r="CBY30" s="17"/>
      <c r="CBZ30" s="17"/>
      <c r="CCA30" s="17"/>
      <c r="CCB30" s="17"/>
      <c r="CCC30" s="17"/>
      <c r="CCD30" s="17"/>
      <c r="CCE30" s="17"/>
      <c r="CCF30" s="17"/>
      <c r="CCG30" s="17"/>
      <c r="CCH30" s="17"/>
      <c r="CCI30" s="17"/>
      <c r="CCJ30" s="17"/>
      <c r="CCK30" s="17"/>
      <c r="CCL30" s="17"/>
      <c r="CCM30" s="17"/>
      <c r="CCN30" s="17"/>
      <c r="CCO30" s="17"/>
      <c r="CCP30" s="17"/>
      <c r="CCQ30" s="17"/>
      <c r="CCR30" s="17"/>
      <c r="CCS30" s="17"/>
      <c r="CCT30" s="17"/>
      <c r="CCU30" s="17"/>
      <c r="CCV30" s="17"/>
      <c r="CCW30" s="17"/>
      <c r="CCX30" s="17"/>
      <c r="CCY30" s="17"/>
      <c r="CCZ30" s="17"/>
      <c r="CDA30" s="17"/>
      <c r="CDB30" s="17"/>
      <c r="CDC30" s="17"/>
      <c r="CDD30" s="17"/>
      <c r="CDE30" s="17"/>
      <c r="CDF30" s="17"/>
      <c r="CDG30" s="17"/>
      <c r="CDH30" s="17"/>
      <c r="CDI30" s="17"/>
      <c r="CDJ30" s="17"/>
      <c r="CDK30" s="17"/>
      <c r="CDL30" s="17"/>
      <c r="CDM30" s="17"/>
      <c r="CDN30" s="17"/>
      <c r="CDO30" s="17"/>
      <c r="CDP30" s="17"/>
      <c r="CDQ30" s="17"/>
      <c r="CDR30" s="17"/>
      <c r="CDS30" s="17"/>
      <c r="CDT30" s="17"/>
      <c r="CDU30" s="17"/>
      <c r="CDV30" s="17"/>
      <c r="CDW30" s="17"/>
      <c r="CDX30" s="17"/>
      <c r="CDY30" s="17"/>
      <c r="CDZ30" s="17"/>
      <c r="CEA30" s="17"/>
      <c r="CEB30" s="17"/>
      <c r="CEC30" s="17"/>
      <c r="CED30" s="17"/>
      <c r="CEE30" s="17"/>
      <c r="CEF30" s="17"/>
      <c r="CEG30" s="17"/>
      <c r="CEH30" s="17"/>
      <c r="CEI30" s="17"/>
      <c r="CEJ30" s="17"/>
      <c r="CEK30" s="17"/>
      <c r="CEL30" s="17"/>
      <c r="CEM30" s="17"/>
      <c r="CEN30" s="17"/>
      <c r="CEO30" s="17"/>
      <c r="CEP30" s="17"/>
      <c r="CEQ30" s="17"/>
      <c r="CER30" s="17"/>
      <c r="CES30" s="17"/>
      <c r="CET30" s="17"/>
      <c r="CEU30" s="17"/>
      <c r="CEV30" s="17"/>
      <c r="CEW30" s="17"/>
      <c r="CEX30" s="17"/>
      <c r="CEY30" s="17"/>
      <c r="CEZ30" s="17"/>
      <c r="CFA30" s="17"/>
      <c r="CFB30" s="17"/>
      <c r="CFC30" s="17"/>
      <c r="CFD30" s="17"/>
      <c r="CFE30" s="17"/>
      <c r="CFF30" s="17"/>
      <c r="CFG30" s="17"/>
      <c r="CFH30" s="17"/>
      <c r="CFI30" s="17"/>
      <c r="CFJ30" s="17"/>
      <c r="CFK30" s="17"/>
      <c r="CFL30" s="17"/>
      <c r="CFM30" s="17"/>
      <c r="CFN30" s="17"/>
      <c r="CFO30" s="17"/>
      <c r="CFP30" s="17"/>
      <c r="CFQ30" s="17"/>
      <c r="CFR30" s="17"/>
      <c r="CFS30" s="17"/>
      <c r="CFT30" s="17"/>
      <c r="CFU30" s="17"/>
      <c r="CFV30" s="17"/>
      <c r="CFW30" s="17"/>
      <c r="CFX30" s="17"/>
      <c r="CFY30" s="17"/>
      <c r="CFZ30" s="17"/>
      <c r="CGA30" s="17"/>
      <c r="CGB30" s="17"/>
      <c r="CGC30" s="17"/>
      <c r="CGD30" s="17"/>
      <c r="CGE30" s="17"/>
      <c r="CGF30" s="17"/>
      <c r="CGG30" s="17"/>
      <c r="CGH30" s="17"/>
      <c r="CGI30" s="17"/>
      <c r="CGJ30" s="17"/>
      <c r="CGK30" s="17"/>
      <c r="CGL30" s="17"/>
      <c r="CGM30" s="17"/>
      <c r="CGN30" s="17"/>
      <c r="CGO30" s="17"/>
      <c r="CGP30" s="17"/>
      <c r="CGQ30" s="17"/>
      <c r="CGR30" s="17"/>
      <c r="CGS30" s="17"/>
      <c r="CGT30" s="17"/>
      <c r="CGU30" s="17"/>
      <c r="CGV30" s="17"/>
      <c r="CGW30" s="17"/>
      <c r="CGX30" s="17"/>
      <c r="CGY30" s="17"/>
      <c r="CGZ30" s="17"/>
      <c r="CHA30" s="17"/>
      <c r="CHB30" s="17"/>
      <c r="CHC30" s="17"/>
      <c r="CHD30" s="17"/>
      <c r="CHE30" s="17"/>
      <c r="CHF30" s="17"/>
      <c r="CHG30" s="17"/>
      <c r="CHH30" s="17"/>
      <c r="CHI30" s="17"/>
      <c r="CHJ30" s="17"/>
      <c r="CHK30" s="17"/>
      <c r="CHL30" s="17"/>
      <c r="CHM30" s="17"/>
      <c r="CHN30" s="17"/>
      <c r="CHO30" s="17"/>
      <c r="CHP30" s="17"/>
      <c r="CHQ30" s="17"/>
      <c r="CHR30" s="17"/>
      <c r="CHS30" s="17"/>
      <c r="CHT30" s="17"/>
      <c r="CHU30" s="17"/>
      <c r="CHV30" s="17"/>
      <c r="CHW30" s="17"/>
      <c r="CHX30" s="17"/>
      <c r="CHY30" s="17"/>
      <c r="CHZ30" s="17"/>
      <c r="CIA30" s="17"/>
      <c r="CIB30" s="17"/>
      <c r="CIC30" s="17"/>
      <c r="CID30" s="17"/>
      <c r="CIE30" s="17"/>
      <c r="CIF30" s="17"/>
      <c r="CIG30" s="17"/>
      <c r="CIH30" s="17"/>
      <c r="CII30" s="17"/>
      <c r="CIJ30" s="17"/>
      <c r="CIK30" s="17"/>
      <c r="CIL30" s="17"/>
      <c r="CIM30" s="17"/>
      <c r="CIN30" s="17"/>
      <c r="CIO30" s="17"/>
      <c r="CIP30" s="17"/>
      <c r="CIQ30" s="17"/>
      <c r="CIR30" s="17"/>
      <c r="CIS30" s="17"/>
      <c r="CIT30" s="17"/>
      <c r="CIU30" s="17"/>
      <c r="CIV30" s="17"/>
      <c r="CIW30" s="17"/>
      <c r="CIX30" s="17"/>
      <c r="CIY30" s="17"/>
      <c r="CIZ30" s="17"/>
      <c r="CJA30" s="17"/>
      <c r="CJB30" s="17"/>
      <c r="CJC30" s="17"/>
      <c r="CJD30" s="17"/>
      <c r="CJE30" s="17"/>
      <c r="CJF30" s="17"/>
      <c r="CJG30" s="17"/>
      <c r="CJH30" s="17"/>
      <c r="CJI30" s="17"/>
      <c r="CJJ30" s="17"/>
      <c r="CJK30" s="17"/>
      <c r="CJL30" s="17"/>
      <c r="CJM30" s="17"/>
      <c r="CJN30" s="17"/>
      <c r="CJO30" s="17"/>
      <c r="CJP30" s="17"/>
      <c r="CJQ30" s="17"/>
      <c r="CJR30" s="17"/>
      <c r="CJS30" s="17"/>
      <c r="CJT30" s="17"/>
      <c r="CJU30" s="17"/>
      <c r="CJV30" s="17"/>
      <c r="CJW30" s="17"/>
      <c r="CJX30" s="17"/>
      <c r="CJY30" s="17"/>
      <c r="CJZ30" s="17"/>
      <c r="CKA30" s="17"/>
      <c r="CKB30" s="17"/>
      <c r="CKC30" s="17"/>
      <c r="CKD30" s="17"/>
      <c r="CKE30" s="17"/>
      <c r="CKF30" s="17"/>
      <c r="CKG30" s="17"/>
      <c r="CKH30" s="17"/>
      <c r="CKI30" s="17"/>
      <c r="CKJ30" s="17"/>
      <c r="CKK30" s="17"/>
      <c r="CKL30" s="17"/>
      <c r="CKM30" s="17"/>
      <c r="CKN30" s="17"/>
      <c r="CKO30" s="17"/>
      <c r="CKP30" s="17"/>
      <c r="CKQ30" s="17"/>
      <c r="CKR30" s="17"/>
      <c r="CKS30" s="17"/>
      <c r="CKT30" s="17"/>
      <c r="CKU30" s="17"/>
      <c r="CKV30" s="17"/>
      <c r="CKW30" s="17"/>
      <c r="CKX30" s="17"/>
      <c r="CKY30" s="17"/>
      <c r="CKZ30" s="17"/>
      <c r="CLA30" s="17"/>
      <c r="CLB30" s="17"/>
      <c r="CLC30" s="17"/>
      <c r="CLD30" s="17"/>
      <c r="CLE30" s="17"/>
      <c r="CLF30" s="17"/>
      <c r="CLG30" s="17"/>
      <c r="CLH30" s="17"/>
      <c r="CLI30" s="17"/>
      <c r="CLJ30" s="17"/>
      <c r="CLK30" s="17"/>
      <c r="CLL30" s="17"/>
      <c r="CLM30" s="17"/>
      <c r="CLN30" s="17"/>
      <c r="CLO30" s="17"/>
      <c r="CLP30" s="17"/>
      <c r="CLQ30" s="17"/>
      <c r="CLR30" s="17"/>
      <c r="CLS30" s="17"/>
      <c r="CLT30" s="17"/>
      <c r="CLU30" s="17"/>
      <c r="CLV30" s="17"/>
      <c r="CLW30" s="17"/>
      <c r="CLX30" s="17"/>
      <c r="CLY30" s="17"/>
      <c r="CLZ30" s="17"/>
      <c r="CMA30" s="17"/>
      <c r="CMB30" s="17"/>
      <c r="CMC30" s="17"/>
      <c r="CMD30" s="17"/>
      <c r="CME30" s="17"/>
      <c r="CMF30" s="17"/>
      <c r="CMG30" s="17"/>
      <c r="CMH30" s="17"/>
      <c r="CMI30" s="17"/>
      <c r="CMJ30" s="17"/>
      <c r="CMK30" s="17"/>
      <c r="CML30" s="17"/>
      <c r="CMM30" s="17"/>
      <c r="CMN30" s="17"/>
      <c r="CMO30" s="17"/>
      <c r="CMP30" s="17"/>
      <c r="CMQ30" s="17"/>
      <c r="CMR30" s="17"/>
      <c r="CMS30" s="17"/>
      <c r="CMT30" s="17"/>
      <c r="CMU30" s="17"/>
      <c r="CMV30" s="17"/>
      <c r="CMW30" s="17"/>
      <c r="CMX30" s="17"/>
      <c r="CMY30" s="17"/>
      <c r="CMZ30" s="17"/>
      <c r="CNA30" s="17"/>
      <c r="CNB30" s="17"/>
      <c r="CNC30" s="17"/>
      <c r="CND30" s="17"/>
      <c r="CNE30" s="17"/>
      <c r="CNF30" s="17"/>
      <c r="CNG30" s="17"/>
      <c r="CNH30" s="17"/>
      <c r="CNI30" s="17"/>
      <c r="CNJ30" s="17"/>
      <c r="CNK30" s="17"/>
      <c r="CNL30" s="17"/>
      <c r="CNM30" s="17"/>
      <c r="CNN30" s="17"/>
      <c r="CNO30" s="17"/>
      <c r="CNP30" s="17"/>
      <c r="CNQ30" s="17"/>
      <c r="CNR30" s="17"/>
      <c r="CNS30" s="17"/>
      <c r="CNT30" s="17"/>
      <c r="CNU30" s="17"/>
      <c r="CNV30" s="17"/>
      <c r="CNW30" s="17"/>
      <c r="CNX30" s="17"/>
      <c r="CNY30" s="17"/>
      <c r="CNZ30" s="17"/>
      <c r="COA30" s="17"/>
      <c r="COB30" s="17"/>
      <c r="COC30" s="17"/>
      <c r="COD30" s="17"/>
      <c r="COE30" s="17"/>
      <c r="COF30" s="17"/>
      <c r="COG30" s="17"/>
      <c r="COH30" s="17"/>
      <c r="COI30" s="17"/>
      <c r="COJ30" s="17"/>
      <c r="COK30" s="17"/>
      <c r="COL30" s="17"/>
      <c r="COM30" s="17"/>
      <c r="CON30" s="17"/>
      <c r="COO30" s="17"/>
      <c r="COP30" s="17"/>
      <c r="COQ30" s="17"/>
      <c r="COR30" s="17"/>
      <c r="COS30" s="17"/>
      <c r="COT30" s="17"/>
      <c r="COU30" s="17"/>
      <c r="COV30" s="17"/>
      <c r="COW30" s="17"/>
      <c r="COX30" s="17"/>
      <c r="COY30" s="17"/>
      <c r="COZ30" s="17"/>
      <c r="CPA30" s="17"/>
      <c r="CPB30" s="17"/>
      <c r="CPC30" s="17"/>
      <c r="CPD30" s="17"/>
      <c r="CPE30" s="17"/>
      <c r="CPF30" s="17"/>
      <c r="CPG30" s="17"/>
      <c r="CPH30" s="17"/>
      <c r="CPI30" s="17"/>
      <c r="CPJ30" s="17"/>
      <c r="CPK30" s="17"/>
      <c r="CPL30" s="17"/>
      <c r="CPM30" s="17"/>
      <c r="CPN30" s="17"/>
      <c r="CPO30" s="17"/>
      <c r="CPP30" s="17"/>
      <c r="CPQ30" s="17"/>
      <c r="CPR30" s="17"/>
      <c r="CPS30" s="17"/>
      <c r="CPT30" s="17"/>
      <c r="CPU30" s="17"/>
      <c r="CPV30" s="17"/>
      <c r="CPW30" s="17"/>
      <c r="CPX30" s="17"/>
      <c r="CPY30" s="17"/>
      <c r="CPZ30" s="17"/>
      <c r="CQA30" s="17"/>
      <c r="CQB30" s="17"/>
      <c r="CQC30" s="17"/>
      <c r="CQD30" s="17"/>
      <c r="CQE30" s="17"/>
      <c r="CQF30" s="17"/>
      <c r="CQG30" s="17"/>
      <c r="CQH30" s="17"/>
      <c r="CQI30" s="17"/>
      <c r="CQJ30" s="17"/>
      <c r="CQK30" s="17"/>
      <c r="CQL30" s="17"/>
      <c r="CQM30" s="17"/>
      <c r="CQN30" s="17"/>
      <c r="CQO30" s="17"/>
      <c r="CQP30" s="17"/>
      <c r="CQQ30" s="17"/>
      <c r="CQR30" s="17"/>
      <c r="CQS30" s="17"/>
      <c r="CQT30" s="17"/>
      <c r="CQU30" s="17"/>
      <c r="CQV30" s="17"/>
      <c r="CQW30" s="17"/>
      <c r="CQX30" s="17"/>
      <c r="CQY30" s="17"/>
      <c r="CQZ30" s="17"/>
      <c r="CRA30" s="17"/>
      <c r="CRB30" s="17"/>
      <c r="CRC30" s="17"/>
      <c r="CRD30" s="17"/>
      <c r="CRE30" s="17"/>
      <c r="CRF30" s="17"/>
      <c r="CRG30" s="17"/>
      <c r="CRH30" s="17"/>
      <c r="CRI30" s="17"/>
      <c r="CRJ30" s="17"/>
      <c r="CRK30" s="17"/>
      <c r="CRL30" s="17"/>
      <c r="CRM30" s="17"/>
      <c r="CRN30" s="17"/>
      <c r="CRO30" s="17"/>
      <c r="CRP30" s="17"/>
      <c r="CRQ30" s="17"/>
      <c r="CRR30" s="17"/>
      <c r="CRS30" s="17"/>
      <c r="CRT30" s="17"/>
      <c r="CRU30" s="17"/>
      <c r="CRV30" s="17"/>
      <c r="CRW30" s="17"/>
      <c r="CRX30" s="17"/>
      <c r="CRY30" s="17"/>
      <c r="CRZ30" s="17"/>
      <c r="CSA30" s="17"/>
      <c r="CSB30" s="17"/>
      <c r="CSC30" s="17"/>
      <c r="CSD30" s="17"/>
      <c r="CSE30" s="17"/>
      <c r="CSF30" s="17"/>
      <c r="CSG30" s="17"/>
      <c r="CSH30" s="17"/>
      <c r="CSI30" s="17"/>
      <c r="CSJ30" s="17"/>
      <c r="CSK30" s="17"/>
      <c r="CSL30" s="17"/>
      <c r="CSM30" s="17"/>
      <c r="CSN30" s="17"/>
      <c r="CSO30" s="17"/>
      <c r="CSP30" s="17"/>
      <c r="CSQ30" s="17"/>
      <c r="CSR30" s="17"/>
      <c r="CSS30" s="17"/>
      <c r="CST30" s="17"/>
      <c r="CSU30" s="17"/>
      <c r="CSV30" s="17"/>
      <c r="CSW30" s="17"/>
      <c r="CSX30" s="17"/>
      <c r="CSY30" s="17"/>
      <c r="CSZ30" s="17"/>
      <c r="CTA30" s="17"/>
      <c r="CTB30" s="17"/>
      <c r="CTC30" s="17"/>
      <c r="CTD30" s="17"/>
      <c r="CTE30" s="17"/>
      <c r="CTF30" s="17"/>
      <c r="CTG30" s="17"/>
      <c r="CTH30" s="17"/>
      <c r="CTI30" s="17"/>
      <c r="CTJ30" s="17"/>
      <c r="CTK30" s="17"/>
      <c r="CTL30" s="17"/>
      <c r="CTM30" s="17"/>
      <c r="CTN30" s="17"/>
      <c r="CTO30" s="17"/>
      <c r="CTP30" s="17"/>
      <c r="CTQ30" s="17"/>
      <c r="CTR30" s="17"/>
      <c r="CTS30" s="17"/>
      <c r="CTT30" s="17"/>
      <c r="CTU30" s="17"/>
      <c r="CTV30" s="17"/>
      <c r="CTW30" s="17"/>
      <c r="CTX30" s="17"/>
      <c r="CTY30" s="17"/>
      <c r="CTZ30" s="17"/>
      <c r="CUA30" s="17"/>
      <c r="CUB30" s="17"/>
      <c r="CUC30" s="17"/>
      <c r="CUD30" s="17"/>
      <c r="CUE30" s="17"/>
      <c r="CUF30" s="17"/>
      <c r="CUG30" s="17"/>
      <c r="CUH30" s="17"/>
      <c r="CUI30" s="17"/>
      <c r="CUJ30" s="17"/>
      <c r="CUK30" s="17"/>
      <c r="CUL30" s="17"/>
      <c r="CUM30" s="17"/>
      <c r="CUN30" s="17"/>
      <c r="CUO30" s="17"/>
      <c r="CUP30" s="17"/>
      <c r="CUQ30" s="17"/>
      <c r="CUR30" s="17"/>
      <c r="CUS30" s="17"/>
      <c r="CUT30" s="17"/>
      <c r="CUU30" s="17"/>
      <c r="CUV30" s="17"/>
      <c r="CUW30" s="17"/>
      <c r="CUX30" s="17"/>
      <c r="CUY30" s="17"/>
      <c r="CUZ30" s="17"/>
      <c r="CVA30" s="17"/>
      <c r="CVB30" s="17"/>
      <c r="CVC30" s="17"/>
      <c r="CVD30" s="17"/>
      <c r="CVE30" s="17"/>
      <c r="CVF30" s="17"/>
      <c r="CVG30" s="17"/>
      <c r="CVH30" s="17"/>
      <c r="CVI30" s="17"/>
      <c r="CVJ30" s="17"/>
      <c r="CVK30" s="17"/>
      <c r="CVL30" s="17"/>
      <c r="CVM30" s="17"/>
      <c r="CVN30" s="17"/>
      <c r="CVO30" s="17"/>
      <c r="CVP30" s="17"/>
      <c r="CVQ30" s="17"/>
      <c r="CVR30" s="17"/>
      <c r="CVS30" s="17"/>
      <c r="CVT30" s="17"/>
      <c r="CVU30" s="17"/>
      <c r="CVV30" s="17"/>
      <c r="CVW30" s="17"/>
      <c r="CVX30" s="17"/>
      <c r="CVY30" s="17"/>
      <c r="CVZ30" s="17"/>
      <c r="CWA30" s="17"/>
      <c r="CWB30" s="17"/>
      <c r="CWC30" s="17"/>
      <c r="CWD30" s="17"/>
      <c r="CWE30" s="17"/>
      <c r="CWF30" s="17"/>
      <c r="CWG30" s="17"/>
      <c r="CWH30" s="17"/>
      <c r="CWI30" s="17"/>
      <c r="CWJ30" s="17"/>
      <c r="CWK30" s="17"/>
      <c r="CWL30" s="17"/>
      <c r="CWM30" s="17"/>
      <c r="CWN30" s="17"/>
      <c r="CWO30" s="17"/>
      <c r="CWP30" s="17"/>
      <c r="CWQ30" s="17"/>
      <c r="CWR30" s="17"/>
      <c r="CWS30" s="17"/>
      <c r="CWT30" s="17"/>
      <c r="CWU30" s="17"/>
      <c r="CWV30" s="17"/>
      <c r="CWW30" s="17"/>
      <c r="CWX30" s="17"/>
      <c r="CWY30" s="17"/>
      <c r="CWZ30" s="17"/>
      <c r="CXA30" s="17"/>
      <c r="CXB30" s="17"/>
      <c r="CXC30" s="17"/>
      <c r="CXD30" s="17"/>
      <c r="CXE30" s="17"/>
      <c r="CXF30" s="17"/>
      <c r="CXG30" s="17"/>
      <c r="CXH30" s="17"/>
      <c r="CXI30" s="17"/>
      <c r="CXJ30" s="17"/>
      <c r="CXK30" s="17"/>
      <c r="CXL30" s="17"/>
      <c r="CXM30" s="17"/>
      <c r="CXN30" s="17"/>
      <c r="CXO30" s="17"/>
      <c r="CXP30" s="17"/>
      <c r="CXQ30" s="17"/>
      <c r="CXR30" s="17"/>
      <c r="CXS30" s="17"/>
      <c r="CXT30" s="17"/>
      <c r="CXU30" s="17"/>
      <c r="CXV30" s="17"/>
      <c r="CXW30" s="17"/>
      <c r="CXX30" s="17"/>
      <c r="CXY30" s="17"/>
      <c r="CXZ30" s="17"/>
      <c r="CYA30" s="17"/>
      <c r="CYB30" s="17"/>
      <c r="CYC30" s="17"/>
      <c r="CYD30" s="17"/>
      <c r="CYE30" s="17"/>
      <c r="CYF30" s="17"/>
      <c r="CYG30" s="17"/>
      <c r="CYH30" s="17"/>
      <c r="CYI30" s="17"/>
      <c r="CYJ30" s="17"/>
      <c r="CYK30" s="17"/>
      <c r="CYL30" s="17"/>
      <c r="CYM30" s="17"/>
      <c r="CYN30" s="17"/>
      <c r="CYO30" s="17"/>
      <c r="CYP30" s="17"/>
      <c r="CYQ30" s="17"/>
      <c r="CYR30" s="17"/>
      <c r="CYS30" s="17"/>
      <c r="CYT30" s="17"/>
      <c r="CYU30" s="17"/>
      <c r="CYV30" s="17"/>
      <c r="CYW30" s="17"/>
      <c r="CYX30" s="17"/>
      <c r="CYY30" s="17"/>
      <c r="CYZ30" s="17"/>
      <c r="CZA30" s="17"/>
      <c r="CZB30" s="17"/>
      <c r="CZC30" s="17"/>
      <c r="CZD30" s="17"/>
      <c r="CZE30" s="17"/>
      <c r="CZF30" s="17"/>
      <c r="CZG30" s="17"/>
      <c r="CZH30" s="17"/>
      <c r="CZI30" s="17"/>
      <c r="CZJ30" s="17"/>
      <c r="CZK30" s="17"/>
      <c r="CZL30" s="17"/>
      <c r="CZM30" s="17"/>
      <c r="CZN30" s="17"/>
      <c r="CZO30" s="17"/>
      <c r="CZP30" s="17"/>
      <c r="CZQ30" s="17"/>
      <c r="CZR30" s="17"/>
      <c r="CZS30" s="17"/>
      <c r="CZT30" s="17"/>
      <c r="CZU30" s="17"/>
      <c r="CZV30" s="17"/>
      <c r="CZW30" s="17"/>
      <c r="CZX30" s="17"/>
      <c r="CZY30" s="17"/>
      <c r="CZZ30" s="17"/>
      <c r="DAA30" s="17"/>
      <c r="DAB30" s="17"/>
      <c r="DAC30" s="17"/>
      <c r="DAD30" s="17"/>
      <c r="DAE30" s="17"/>
      <c r="DAF30" s="17"/>
      <c r="DAG30" s="17"/>
      <c r="DAH30" s="17"/>
      <c r="DAI30" s="17"/>
      <c r="DAJ30" s="17"/>
      <c r="DAK30" s="17"/>
      <c r="DAL30" s="17"/>
      <c r="DAM30" s="17"/>
      <c r="DAN30" s="17"/>
      <c r="DAO30" s="17"/>
      <c r="DAP30" s="17"/>
      <c r="DAQ30" s="17"/>
      <c r="DAR30" s="17"/>
      <c r="DAS30" s="17"/>
      <c r="DAT30" s="17"/>
      <c r="DAU30" s="17"/>
      <c r="DAV30" s="17"/>
      <c r="DAW30" s="17"/>
      <c r="DAX30" s="17"/>
      <c r="DAY30" s="17"/>
      <c r="DAZ30" s="17"/>
      <c r="DBA30" s="17"/>
      <c r="DBB30" s="17"/>
      <c r="DBC30" s="17"/>
      <c r="DBD30" s="17"/>
      <c r="DBE30" s="17"/>
      <c r="DBF30" s="17"/>
      <c r="DBG30" s="17"/>
      <c r="DBH30" s="17"/>
      <c r="DBI30" s="17"/>
      <c r="DBJ30" s="17"/>
      <c r="DBK30" s="17"/>
      <c r="DBL30" s="17"/>
      <c r="DBM30" s="17"/>
      <c r="DBN30" s="17"/>
      <c r="DBO30" s="17"/>
      <c r="DBP30" s="17"/>
      <c r="DBQ30" s="17"/>
      <c r="DBR30" s="17"/>
      <c r="DBS30" s="17"/>
      <c r="DBT30" s="17"/>
      <c r="DBU30" s="17"/>
      <c r="DBV30" s="17"/>
      <c r="DBW30" s="17"/>
      <c r="DBX30" s="17"/>
      <c r="DBY30" s="17"/>
      <c r="DBZ30" s="17"/>
      <c r="DCA30" s="17"/>
      <c r="DCB30" s="17"/>
      <c r="DCC30" s="17"/>
      <c r="DCD30" s="17"/>
      <c r="DCE30" s="17"/>
      <c r="DCF30" s="17"/>
      <c r="DCG30" s="17"/>
      <c r="DCH30" s="17"/>
      <c r="DCI30" s="17"/>
      <c r="DCJ30" s="17"/>
      <c r="DCK30" s="17"/>
      <c r="DCL30" s="17"/>
      <c r="DCM30" s="17"/>
      <c r="DCN30" s="17"/>
      <c r="DCO30" s="17"/>
      <c r="DCP30" s="17"/>
      <c r="DCQ30" s="17"/>
      <c r="DCR30" s="17"/>
      <c r="DCS30" s="17"/>
      <c r="DCT30" s="17"/>
      <c r="DCU30" s="17"/>
      <c r="DCV30" s="17"/>
      <c r="DCW30" s="17"/>
      <c r="DCX30" s="17"/>
      <c r="DCY30" s="17"/>
      <c r="DCZ30" s="17"/>
      <c r="DDA30" s="17"/>
      <c r="DDB30" s="17"/>
      <c r="DDC30" s="17"/>
      <c r="DDD30" s="17"/>
      <c r="DDE30" s="17"/>
      <c r="DDF30" s="17"/>
      <c r="DDG30" s="17"/>
      <c r="DDH30" s="17"/>
      <c r="DDI30" s="17"/>
      <c r="DDJ30" s="17"/>
      <c r="DDK30" s="17"/>
      <c r="DDL30" s="17"/>
      <c r="DDM30" s="17"/>
      <c r="DDN30" s="17"/>
      <c r="DDO30" s="17"/>
      <c r="DDP30" s="17"/>
      <c r="DDQ30" s="17"/>
      <c r="DDR30" s="17"/>
      <c r="DDS30" s="17"/>
      <c r="DDT30" s="17"/>
      <c r="DDU30" s="17"/>
      <c r="DDV30" s="17"/>
      <c r="DDW30" s="17"/>
      <c r="DDX30" s="17"/>
      <c r="DDY30" s="17"/>
      <c r="DDZ30" s="17"/>
      <c r="DEA30" s="17"/>
      <c r="DEB30" s="17"/>
      <c r="DEC30" s="17"/>
      <c r="DED30" s="17"/>
      <c r="DEE30" s="17"/>
      <c r="DEF30" s="17"/>
      <c r="DEG30" s="17"/>
      <c r="DEH30" s="17"/>
      <c r="DEI30" s="17"/>
      <c r="DEJ30" s="17"/>
      <c r="DEK30" s="17"/>
      <c r="DEL30" s="17"/>
      <c r="DEM30" s="17"/>
      <c r="DEN30" s="17"/>
      <c r="DEO30" s="17"/>
      <c r="DEP30" s="17"/>
      <c r="DEQ30" s="17"/>
      <c r="DER30" s="17"/>
      <c r="DES30" s="17"/>
      <c r="DET30" s="17"/>
      <c r="DEU30" s="17"/>
      <c r="DEV30" s="17"/>
      <c r="DEW30" s="17"/>
      <c r="DEX30" s="17"/>
      <c r="DEY30" s="17"/>
      <c r="DEZ30" s="17"/>
      <c r="DFA30" s="17"/>
      <c r="DFB30" s="17"/>
      <c r="DFC30" s="17"/>
      <c r="DFD30" s="17"/>
      <c r="DFE30" s="17"/>
      <c r="DFF30" s="17"/>
      <c r="DFG30" s="17"/>
      <c r="DFH30" s="17"/>
      <c r="DFI30" s="17"/>
      <c r="DFJ30" s="17"/>
      <c r="DFK30" s="17"/>
      <c r="DFL30" s="17"/>
      <c r="DFM30" s="17"/>
      <c r="DFN30" s="17"/>
      <c r="DFO30" s="17"/>
      <c r="DFP30" s="17"/>
      <c r="DFQ30" s="17"/>
      <c r="DFR30" s="17"/>
      <c r="DFS30" s="17"/>
      <c r="DFT30" s="17"/>
      <c r="DFU30" s="17"/>
      <c r="DFV30" s="17"/>
      <c r="DFW30" s="17"/>
      <c r="DFX30" s="17"/>
      <c r="DFY30" s="17"/>
      <c r="DFZ30" s="17"/>
      <c r="DGA30" s="17"/>
      <c r="DGB30" s="17"/>
      <c r="DGC30" s="17"/>
      <c r="DGD30" s="17"/>
      <c r="DGE30" s="17"/>
      <c r="DGF30" s="17"/>
      <c r="DGG30" s="17"/>
      <c r="DGH30" s="17"/>
      <c r="DGI30" s="17"/>
      <c r="DGJ30" s="17"/>
      <c r="DGK30" s="17"/>
      <c r="DGL30" s="17"/>
      <c r="DGM30" s="17"/>
      <c r="DGN30" s="17"/>
      <c r="DGO30" s="17"/>
      <c r="DGP30" s="17"/>
      <c r="DGQ30" s="17"/>
      <c r="DGR30" s="17"/>
      <c r="DGS30" s="17"/>
      <c r="DGT30" s="17"/>
      <c r="DGU30" s="17"/>
      <c r="DGV30" s="17"/>
      <c r="DGW30" s="17"/>
      <c r="DGX30" s="17"/>
      <c r="DGY30" s="17"/>
      <c r="DGZ30" s="17"/>
      <c r="DHA30" s="17"/>
      <c r="DHB30" s="17"/>
      <c r="DHC30" s="17"/>
      <c r="DHD30" s="17"/>
      <c r="DHE30" s="17"/>
      <c r="DHF30" s="17"/>
      <c r="DHG30" s="17"/>
      <c r="DHH30" s="17"/>
      <c r="DHI30" s="17"/>
      <c r="DHJ30" s="17"/>
      <c r="DHK30" s="17"/>
      <c r="DHL30" s="17"/>
      <c r="DHM30" s="17"/>
      <c r="DHN30" s="17"/>
      <c r="DHO30" s="17"/>
      <c r="DHP30" s="17"/>
      <c r="DHQ30" s="17"/>
      <c r="DHR30" s="17"/>
      <c r="DHS30" s="17"/>
      <c r="DHT30" s="17"/>
      <c r="DHU30" s="17"/>
      <c r="DHV30" s="17"/>
      <c r="DHW30" s="17"/>
      <c r="DHX30" s="17"/>
      <c r="DHY30" s="17"/>
      <c r="DHZ30" s="17"/>
      <c r="DIA30" s="17"/>
      <c r="DIB30" s="17"/>
      <c r="DIC30" s="17"/>
      <c r="DID30" s="17"/>
      <c r="DIE30" s="17"/>
      <c r="DIF30" s="17"/>
      <c r="DIG30" s="17"/>
      <c r="DIH30" s="17"/>
      <c r="DII30" s="17"/>
      <c r="DIJ30" s="17"/>
      <c r="DIK30" s="17"/>
      <c r="DIL30" s="17"/>
      <c r="DIM30" s="17"/>
      <c r="DIN30" s="17"/>
      <c r="DIO30" s="17"/>
      <c r="DIP30" s="17"/>
      <c r="DIQ30" s="17"/>
      <c r="DIR30" s="17"/>
      <c r="DIS30" s="17"/>
      <c r="DIT30" s="17"/>
      <c r="DIU30" s="17"/>
      <c r="DIV30" s="17"/>
      <c r="DIW30" s="17"/>
      <c r="DIX30" s="17"/>
      <c r="DIY30" s="17"/>
      <c r="DIZ30" s="17"/>
      <c r="DJA30" s="17"/>
      <c r="DJB30" s="17"/>
      <c r="DJC30" s="17"/>
      <c r="DJD30" s="17"/>
      <c r="DJE30" s="17"/>
      <c r="DJF30" s="17"/>
      <c r="DJG30" s="17"/>
      <c r="DJH30" s="17"/>
      <c r="DJI30" s="17"/>
      <c r="DJJ30" s="17"/>
      <c r="DJK30" s="17"/>
      <c r="DJL30" s="17"/>
      <c r="DJM30" s="17"/>
      <c r="DJN30" s="17"/>
      <c r="DJO30" s="17"/>
      <c r="DJP30" s="17"/>
      <c r="DJQ30" s="17"/>
      <c r="DJR30" s="17"/>
      <c r="DJS30" s="17"/>
      <c r="DJT30" s="17"/>
      <c r="DJU30" s="17"/>
      <c r="DJV30" s="17"/>
      <c r="DJW30" s="17"/>
      <c r="DJX30" s="17"/>
      <c r="DJY30" s="17"/>
      <c r="DJZ30" s="17"/>
      <c r="DKA30" s="17"/>
      <c r="DKB30" s="17"/>
      <c r="DKC30" s="17"/>
      <c r="DKD30" s="17"/>
      <c r="DKE30" s="17"/>
      <c r="DKF30" s="17"/>
      <c r="DKG30" s="17"/>
      <c r="DKH30" s="17"/>
      <c r="DKI30" s="17"/>
      <c r="DKJ30" s="17"/>
      <c r="DKK30" s="17"/>
      <c r="DKL30" s="17"/>
      <c r="DKM30" s="17"/>
      <c r="DKN30" s="17"/>
      <c r="DKO30" s="17"/>
      <c r="DKP30" s="17"/>
      <c r="DKQ30" s="17"/>
      <c r="DKR30" s="17"/>
      <c r="DKS30" s="17"/>
      <c r="DKT30" s="17"/>
      <c r="DKU30" s="17"/>
      <c r="DKV30" s="17"/>
      <c r="DKW30" s="17"/>
      <c r="DKX30" s="17"/>
      <c r="DKY30" s="17"/>
      <c r="DKZ30" s="17"/>
      <c r="DLA30" s="17"/>
      <c r="DLB30" s="17"/>
      <c r="DLC30" s="17"/>
      <c r="DLD30" s="17"/>
      <c r="DLE30" s="17"/>
      <c r="DLF30" s="17"/>
      <c r="DLG30" s="17"/>
      <c r="DLH30" s="17"/>
      <c r="DLI30" s="17"/>
      <c r="DLJ30" s="17"/>
      <c r="DLK30" s="17"/>
      <c r="DLL30" s="17"/>
      <c r="DLM30" s="17"/>
      <c r="DLN30" s="17"/>
      <c r="DLO30" s="17"/>
      <c r="DLP30" s="17"/>
      <c r="DLQ30" s="17"/>
      <c r="DLR30" s="17"/>
      <c r="DLS30" s="17"/>
      <c r="DLT30" s="17"/>
      <c r="DLU30" s="17"/>
      <c r="DLV30" s="17"/>
      <c r="DLW30" s="17"/>
      <c r="DLX30" s="17"/>
      <c r="DLY30" s="17"/>
      <c r="DLZ30" s="17"/>
      <c r="DMA30" s="17"/>
      <c r="DMB30" s="17"/>
      <c r="DMC30" s="17"/>
      <c r="DMD30" s="17"/>
      <c r="DME30" s="17"/>
      <c r="DMF30" s="17"/>
      <c r="DMG30" s="17"/>
      <c r="DMH30" s="17"/>
      <c r="DMI30" s="17"/>
      <c r="DMJ30" s="17"/>
      <c r="DMK30" s="17"/>
      <c r="DML30" s="17"/>
      <c r="DMM30" s="17"/>
      <c r="DMN30" s="17"/>
      <c r="DMO30" s="17"/>
      <c r="DMP30" s="17"/>
      <c r="DMQ30" s="17"/>
      <c r="DMR30" s="17"/>
      <c r="DMS30" s="17"/>
      <c r="DMT30" s="17"/>
      <c r="DMU30" s="17"/>
      <c r="DMV30" s="17"/>
      <c r="DMW30" s="17"/>
      <c r="DMX30" s="17"/>
      <c r="DMY30" s="17"/>
      <c r="DMZ30" s="17"/>
      <c r="DNA30" s="17"/>
      <c r="DNB30" s="17"/>
      <c r="DNC30" s="17"/>
      <c r="DND30" s="17"/>
      <c r="DNE30" s="17"/>
      <c r="DNF30" s="17"/>
      <c r="DNG30" s="17"/>
      <c r="DNH30" s="17"/>
      <c r="DNI30" s="17"/>
      <c r="DNJ30" s="17"/>
      <c r="DNK30" s="17"/>
      <c r="DNL30" s="17"/>
      <c r="DNM30" s="17"/>
      <c r="DNN30" s="17"/>
      <c r="DNO30" s="17"/>
      <c r="DNP30" s="17"/>
      <c r="DNQ30" s="17"/>
      <c r="DNR30" s="17"/>
      <c r="DNS30" s="17"/>
      <c r="DNT30" s="17"/>
      <c r="DNU30" s="17"/>
      <c r="DNV30" s="17"/>
      <c r="DNW30" s="17"/>
      <c r="DNX30" s="17"/>
      <c r="DNY30" s="17"/>
      <c r="DNZ30" s="17"/>
      <c r="DOA30" s="17"/>
      <c r="DOB30" s="17"/>
      <c r="DOC30" s="17"/>
      <c r="DOD30" s="17"/>
      <c r="DOE30" s="17"/>
      <c r="DOF30" s="17"/>
      <c r="DOG30" s="17"/>
      <c r="DOH30" s="17"/>
      <c r="DOI30" s="17"/>
      <c r="DOJ30" s="17"/>
      <c r="DOK30" s="17"/>
      <c r="DOL30" s="17"/>
      <c r="DOM30" s="17"/>
      <c r="DON30" s="17"/>
      <c r="DOO30" s="17"/>
      <c r="DOP30" s="17"/>
      <c r="DOQ30" s="17"/>
      <c r="DOR30" s="17"/>
      <c r="DOS30" s="17"/>
      <c r="DOT30" s="17"/>
      <c r="DOU30" s="17"/>
      <c r="DOV30" s="17"/>
      <c r="DOW30" s="17"/>
      <c r="DOX30" s="17"/>
      <c r="DOY30" s="17"/>
      <c r="DOZ30" s="17"/>
      <c r="DPA30" s="17"/>
      <c r="DPB30" s="17"/>
      <c r="DPC30" s="17"/>
      <c r="DPD30" s="17"/>
      <c r="DPE30" s="17"/>
      <c r="DPF30" s="17"/>
      <c r="DPG30" s="17"/>
      <c r="DPH30" s="17"/>
      <c r="DPI30" s="17"/>
      <c r="DPJ30" s="17"/>
      <c r="DPK30" s="17"/>
      <c r="DPL30" s="17"/>
      <c r="DPM30" s="17"/>
      <c r="DPN30" s="17"/>
      <c r="DPO30" s="17"/>
      <c r="DPP30" s="17"/>
      <c r="DPQ30" s="17"/>
      <c r="DPR30" s="17"/>
      <c r="DPS30" s="17"/>
      <c r="DPT30" s="17"/>
      <c r="DPU30" s="17"/>
      <c r="DPV30" s="17"/>
      <c r="DPW30" s="17"/>
      <c r="DPX30" s="17"/>
      <c r="DPY30" s="17"/>
      <c r="DPZ30" s="17"/>
      <c r="DQA30" s="17"/>
      <c r="DQB30" s="17"/>
      <c r="DQC30" s="17"/>
      <c r="DQD30" s="17"/>
      <c r="DQE30" s="17"/>
      <c r="DQF30" s="17"/>
      <c r="DQG30" s="17"/>
      <c r="DQH30" s="17"/>
      <c r="DQI30" s="17"/>
      <c r="DQJ30" s="17"/>
      <c r="DQK30" s="17"/>
      <c r="DQL30" s="17"/>
      <c r="DQM30" s="17"/>
      <c r="DQN30" s="17"/>
      <c r="DQO30" s="17"/>
      <c r="DQP30" s="17"/>
      <c r="DQQ30" s="17"/>
      <c r="DQR30" s="17"/>
      <c r="DQS30" s="17"/>
      <c r="DQT30" s="17"/>
      <c r="DQU30" s="17"/>
      <c r="DQV30" s="17"/>
      <c r="DQW30" s="17"/>
      <c r="DQX30" s="17"/>
      <c r="DQY30" s="17"/>
      <c r="DQZ30" s="17"/>
      <c r="DRA30" s="17"/>
      <c r="DRB30" s="17"/>
      <c r="DRC30" s="17"/>
      <c r="DRD30" s="17"/>
      <c r="DRE30" s="17"/>
      <c r="DRF30" s="17"/>
      <c r="DRG30" s="17"/>
      <c r="DRH30" s="17"/>
      <c r="DRI30" s="17"/>
      <c r="DRJ30" s="17"/>
      <c r="DRK30" s="17"/>
      <c r="DRL30" s="17"/>
      <c r="DRM30" s="17"/>
      <c r="DRN30" s="17"/>
      <c r="DRO30" s="17"/>
      <c r="DRP30" s="17"/>
      <c r="DRQ30" s="17"/>
      <c r="DRR30" s="17"/>
      <c r="DRS30" s="17"/>
      <c r="DRT30" s="17"/>
      <c r="DRU30" s="17"/>
      <c r="DRV30" s="17"/>
      <c r="DRW30" s="17"/>
      <c r="DRX30" s="17"/>
      <c r="DRY30" s="17"/>
      <c r="DRZ30" s="17"/>
      <c r="DSA30" s="17"/>
      <c r="DSB30" s="17"/>
      <c r="DSC30" s="17"/>
      <c r="DSD30" s="17"/>
      <c r="DSE30" s="17"/>
      <c r="DSF30" s="17"/>
      <c r="DSG30" s="17"/>
      <c r="DSH30" s="17"/>
      <c r="DSI30" s="17"/>
      <c r="DSJ30" s="17"/>
      <c r="DSK30" s="17"/>
      <c r="DSL30" s="17"/>
      <c r="DSM30" s="17"/>
      <c r="DSN30" s="17"/>
      <c r="DSO30" s="17"/>
      <c r="DSP30" s="17"/>
      <c r="DSQ30" s="17"/>
      <c r="DSR30" s="17"/>
      <c r="DSS30" s="17"/>
      <c r="DST30" s="17"/>
      <c r="DSU30" s="17"/>
      <c r="DSV30" s="17"/>
      <c r="DSW30" s="17"/>
      <c r="DSX30" s="17"/>
      <c r="DSY30" s="17"/>
      <c r="DSZ30" s="17"/>
      <c r="DTA30" s="17"/>
      <c r="DTB30" s="17"/>
      <c r="DTC30" s="17"/>
      <c r="DTD30" s="17"/>
      <c r="DTE30" s="17"/>
      <c r="DTF30" s="17"/>
      <c r="DTG30" s="17"/>
      <c r="DTH30" s="17"/>
      <c r="DTI30" s="17"/>
      <c r="DTJ30" s="17"/>
      <c r="DTK30" s="17"/>
      <c r="DTL30" s="17"/>
      <c r="DTM30" s="17"/>
      <c r="DTN30" s="17"/>
      <c r="DTO30" s="17"/>
      <c r="DTP30" s="17"/>
      <c r="DTQ30" s="17"/>
      <c r="DTR30" s="17"/>
      <c r="DTS30" s="17"/>
      <c r="DTT30" s="17"/>
      <c r="DTU30" s="17"/>
      <c r="DTV30" s="17"/>
      <c r="DTW30" s="17"/>
      <c r="DTX30" s="17"/>
      <c r="DTY30" s="17"/>
      <c r="DTZ30" s="17"/>
      <c r="DUA30" s="17"/>
      <c r="DUB30" s="17"/>
      <c r="DUC30" s="17"/>
      <c r="DUD30" s="17"/>
      <c r="DUE30" s="17"/>
      <c r="DUF30" s="17"/>
      <c r="DUG30" s="17"/>
      <c r="DUH30" s="17"/>
      <c r="DUI30" s="17"/>
      <c r="DUJ30" s="17"/>
      <c r="DUK30" s="17"/>
      <c r="DUL30" s="17"/>
      <c r="DUM30" s="17"/>
      <c r="DUN30" s="17"/>
      <c r="DUO30" s="17"/>
      <c r="DUP30" s="17"/>
      <c r="DUQ30" s="17"/>
      <c r="DUR30" s="17"/>
      <c r="DUS30" s="17"/>
      <c r="DUT30" s="17"/>
      <c r="DUU30" s="17"/>
      <c r="DUV30" s="17"/>
      <c r="DUW30" s="17"/>
      <c r="DUX30" s="17"/>
      <c r="DUY30" s="17"/>
      <c r="DUZ30" s="17"/>
      <c r="DVA30" s="17"/>
      <c r="DVB30" s="17"/>
      <c r="DVC30" s="17"/>
      <c r="DVD30" s="17"/>
      <c r="DVE30" s="17"/>
      <c r="DVF30" s="17"/>
      <c r="DVG30" s="17"/>
      <c r="DVH30" s="17"/>
      <c r="DVI30" s="17"/>
      <c r="DVJ30" s="17"/>
      <c r="DVK30" s="17"/>
      <c r="DVL30" s="17"/>
      <c r="DVM30" s="17"/>
      <c r="DVN30" s="17"/>
      <c r="DVO30" s="17"/>
      <c r="DVP30" s="17"/>
      <c r="DVQ30" s="17"/>
      <c r="DVR30" s="17"/>
      <c r="DVS30" s="17"/>
      <c r="DVT30" s="17"/>
      <c r="DVU30" s="17"/>
      <c r="DVV30" s="17"/>
      <c r="DVW30" s="17"/>
      <c r="DVX30" s="17"/>
      <c r="DVY30" s="17"/>
      <c r="DVZ30" s="17"/>
      <c r="DWA30" s="17"/>
      <c r="DWB30" s="17"/>
      <c r="DWC30" s="17"/>
      <c r="DWD30" s="17"/>
      <c r="DWE30" s="17"/>
      <c r="DWF30" s="17"/>
      <c r="DWG30" s="17"/>
      <c r="DWH30" s="17"/>
      <c r="DWI30" s="17"/>
      <c r="DWJ30" s="17"/>
      <c r="DWK30" s="17"/>
      <c r="DWL30" s="17"/>
      <c r="DWM30" s="17"/>
      <c r="DWN30" s="17"/>
      <c r="DWO30" s="17"/>
      <c r="DWP30" s="17"/>
      <c r="DWQ30" s="17"/>
      <c r="DWR30" s="17"/>
      <c r="DWS30" s="17"/>
      <c r="DWT30" s="17"/>
      <c r="DWU30" s="17"/>
      <c r="DWV30" s="17"/>
      <c r="DWW30" s="17"/>
      <c r="DWX30" s="17"/>
      <c r="DWY30" s="17"/>
      <c r="DWZ30" s="17"/>
      <c r="DXA30" s="17"/>
      <c r="DXB30" s="17"/>
      <c r="DXC30" s="17"/>
      <c r="DXD30" s="17"/>
      <c r="DXE30" s="17"/>
      <c r="DXF30" s="17"/>
      <c r="DXG30" s="17"/>
      <c r="DXH30" s="17"/>
      <c r="DXI30" s="17"/>
      <c r="DXJ30" s="17"/>
      <c r="DXK30" s="17"/>
      <c r="DXL30" s="17"/>
      <c r="DXM30" s="17"/>
      <c r="DXN30" s="17"/>
      <c r="DXO30" s="17"/>
      <c r="DXP30" s="17"/>
      <c r="DXQ30" s="17"/>
      <c r="DXR30" s="17"/>
      <c r="DXS30" s="17"/>
      <c r="DXT30" s="17"/>
      <c r="DXU30" s="17"/>
      <c r="DXV30" s="17"/>
      <c r="DXW30" s="17"/>
      <c r="DXX30" s="17"/>
      <c r="DXY30" s="17"/>
      <c r="DXZ30" s="17"/>
      <c r="DYA30" s="17"/>
      <c r="DYB30" s="17"/>
      <c r="DYC30" s="17"/>
      <c r="DYD30" s="17"/>
      <c r="DYE30" s="17"/>
      <c r="DYF30" s="17"/>
      <c r="DYG30" s="17"/>
      <c r="DYH30" s="17"/>
      <c r="DYI30" s="17"/>
      <c r="DYJ30" s="17"/>
      <c r="DYK30" s="17"/>
      <c r="DYL30" s="17"/>
      <c r="DYM30" s="17"/>
      <c r="DYN30" s="17"/>
      <c r="DYO30" s="17"/>
      <c r="DYP30" s="17"/>
      <c r="DYQ30" s="17"/>
      <c r="DYR30" s="17"/>
      <c r="DYS30" s="17"/>
      <c r="DYT30" s="17"/>
      <c r="DYU30" s="17"/>
      <c r="DYV30" s="17"/>
      <c r="DYW30" s="17"/>
      <c r="DYX30" s="17"/>
      <c r="DYY30" s="17"/>
      <c r="DYZ30" s="17"/>
      <c r="DZA30" s="17"/>
      <c r="DZB30" s="17"/>
      <c r="DZC30" s="17"/>
      <c r="DZD30" s="17"/>
      <c r="DZE30" s="17"/>
      <c r="DZF30" s="17"/>
      <c r="DZG30" s="17"/>
      <c r="DZH30" s="17"/>
      <c r="DZI30" s="17"/>
      <c r="DZJ30" s="17"/>
      <c r="DZK30" s="17"/>
      <c r="DZL30" s="17"/>
      <c r="DZM30" s="17"/>
      <c r="DZN30" s="17"/>
      <c r="DZO30" s="17"/>
      <c r="DZP30" s="17"/>
      <c r="DZQ30" s="17"/>
      <c r="DZR30" s="17"/>
      <c r="DZS30" s="17"/>
      <c r="DZT30" s="17"/>
      <c r="DZU30" s="17"/>
      <c r="DZV30" s="17"/>
      <c r="DZW30" s="17"/>
      <c r="DZX30" s="17"/>
      <c r="DZY30" s="17"/>
      <c r="DZZ30" s="17"/>
      <c r="EAA30" s="17"/>
      <c r="EAB30" s="17"/>
      <c r="EAC30" s="17"/>
      <c r="EAD30" s="17"/>
      <c r="EAE30" s="17"/>
      <c r="EAF30" s="17"/>
      <c r="EAG30" s="17"/>
      <c r="EAH30" s="17"/>
      <c r="EAI30" s="17"/>
      <c r="EAJ30" s="17"/>
      <c r="EAK30" s="17"/>
      <c r="EAL30" s="17"/>
      <c r="EAM30" s="17"/>
      <c r="EAN30" s="17"/>
      <c r="EAO30" s="17"/>
      <c r="EAP30" s="17"/>
      <c r="EAQ30" s="17"/>
      <c r="EAR30" s="17"/>
      <c r="EAS30" s="17"/>
      <c r="EAT30" s="17"/>
      <c r="EAU30" s="17"/>
      <c r="EAV30" s="17"/>
      <c r="EAW30" s="17"/>
      <c r="EAX30" s="17"/>
      <c r="EAY30" s="17"/>
      <c r="EAZ30" s="17"/>
      <c r="EBA30" s="17"/>
      <c r="EBB30" s="17"/>
      <c r="EBC30" s="17"/>
      <c r="EBD30" s="17"/>
      <c r="EBE30" s="17"/>
      <c r="EBF30" s="17"/>
      <c r="EBG30" s="17"/>
      <c r="EBH30" s="17"/>
      <c r="EBI30" s="17"/>
      <c r="EBJ30" s="17"/>
      <c r="EBK30" s="17"/>
      <c r="EBL30" s="17"/>
      <c r="EBM30" s="17"/>
      <c r="EBN30" s="17"/>
      <c r="EBO30" s="17"/>
      <c r="EBP30" s="17"/>
      <c r="EBQ30" s="17"/>
      <c r="EBR30" s="17"/>
      <c r="EBS30" s="17"/>
      <c r="EBT30" s="17"/>
      <c r="EBU30" s="17"/>
      <c r="EBV30" s="17"/>
      <c r="EBW30" s="17"/>
      <c r="EBX30" s="17"/>
      <c r="EBY30" s="17"/>
      <c r="EBZ30" s="17"/>
      <c r="ECA30" s="17"/>
      <c r="ECB30" s="17"/>
      <c r="ECC30" s="17"/>
      <c r="ECD30" s="17"/>
      <c r="ECE30" s="17"/>
      <c r="ECF30" s="17"/>
      <c r="ECG30" s="17"/>
      <c r="ECH30" s="17"/>
      <c r="ECI30" s="17"/>
      <c r="ECJ30" s="17"/>
      <c r="ECK30" s="17"/>
      <c r="ECL30" s="17"/>
      <c r="ECM30" s="17"/>
      <c r="ECN30" s="17"/>
      <c r="ECO30" s="17"/>
      <c r="ECP30" s="17"/>
      <c r="ECQ30" s="17"/>
      <c r="ECR30" s="17"/>
      <c r="ECS30" s="17"/>
      <c r="ECT30" s="17"/>
      <c r="ECU30" s="17"/>
      <c r="ECV30" s="17"/>
      <c r="ECW30" s="17"/>
      <c r="ECX30" s="17"/>
      <c r="ECY30" s="17"/>
      <c r="ECZ30" s="17"/>
      <c r="EDA30" s="17"/>
      <c r="EDB30" s="17"/>
      <c r="EDC30" s="17"/>
      <c r="EDD30" s="17"/>
      <c r="EDE30" s="17"/>
      <c r="EDF30" s="17"/>
      <c r="EDG30" s="17"/>
      <c r="EDH30" s="17"/>
      <c r="EDI30" s="17"/>
      <c r="EDJ30" s="17"/>
      <c r="EDK30" s="17"/>
      <c r="EDL30" s="17"/>
      <c r="EDM30" s="17"/>
      <c r="EDN30" s="17"/>
      <c r="EDO30" s="17"/>
      <c r="EDP30" s="17"/>
      <c r="EDQ30" s="17"/>
      <c r="EDR30" s="17"/>
      <c r="EDS30" s="17"/>
      <c r="EDT30" s="17"/>
      <c r="EDU30" s="17"/>
      <c r="EDV30" s="17"/>
      <c r="EDW30" s="17"/>
      <c r="EDX30" s="17"/>
      <c r="EDY30" s="17"/>
      <c r="EDZ30" s="17"/>
      <c r="EEA30" s="17"/>
      <c r="EEB30" s="17"/>
      <c r="EEC30" s="17"/>
      <c r="EED30" s="17"/>
      <c r="EEE30" s="17"/>
      <c r="EEF30" s="17"/>
      <c r="EEG30" s="17"/>
      <c r="EEH30" s="17"/>
      <c r="EEI30" s="17"/>
      <c r="EEJ30" s="17"/>
      <c r="EEK30" s="17"/>
      <c r="EEL30" s="17"/>
      <c r="EEM30" s="17"/>
      <c r="EEN30" s="17"/>
      <c r="EEO30" s="17"/>
      <c r="EEP30" s="17"/>
      <c r="EEQ30" s="17"/>
      <c r="EER30" s="17"/>
      <c r="EES30" s="17"/>
      <c r="EET30" s="17"/>
      <c r="EEU30" s="17"/>
      <c r="EEV30" s="17"/>
      <c r="EEW30" s="17"/>
      <c r="EEX30" s="17"/>
      <c r="EEY30" s="17"/>
      <c r="EEZ30" s="17"/>
      <c r="EFA30" s="17"/>
      <c r="EFB30" s="17"/>
      <c r="EFC30" s="17"/>
      <c r="EFD30" s="17"/>
      <c r="EFE30" s="17"/>
      <c r="EFF30" s="17"/>
      <c r="EFG30" s="17"/>
      <c r="EFH30" s="17"/>
      <c r="EFI30" s="17"/>
      <c r="EFJ30" s="17"/>
      <c r="EFK30" s="17"/>
      <c r="EFL30" s="17"/>
      <c r="EFM30" s="17"/>
      <c r="EFN30" s="17"/>
      <c r="EFO30" s="17"/>
      <c r="EFP30" s="17"/>
      <c r="EFQ30" s="17"/>
      <c r="EFR30" s="17"/>
      <c r="EFS30" s="17"/>
      <c r="EFT30" s="17"/>
      <c r="EFU30" s="17"/>
      <c r="EFV30" s="17"/>
      <c r="EFW30" s="17"/>
      <c r="EFX30" s="17"/>
      <c r="EFY30" s="17"/>
      <c r="EFZ30" s="17"/>
      <c r="EGA30" s="17"/>
      <c r="EGB30" s="17"/>
      <c r="EGC30" s="17"/>
      <c r="EGD30" s="17"/>
      <c r="EGE30" s="17"/>
      <c r="EGF30" s="17"/>
      <c r="EGG30" s="17"/>
      <c r="EGH30" s="17"/>
      <c r="EGI30" s="17"/>
      <c r="EGJ30" s="17"/>
      <c r="EGK30" s="17"/>
      <c r="EGL30" s="17"/>
      <c r="EGM30" s="17"/>
      <c r="EGN30" s="17"/>
      <c r="EGO30" s="17"/>
      <c r="EGP30" s="17"/>
      <c r="EGQ30" s="17"/>
      <c r="EGR30" s="17"/>
      <c r="EGS30" s="17"/>
      <c r="EGT30" s="17"/>
      <c r="EGU30" s="17"/>
      <c r="EGV30" s="17"/>
      <c r="EGW30" s="17"/>
      <c r="EGX30" s="17"/>
      <c r="EGY30" s="17"/>
      <c r="EGZ30" s="17"/>
      <c r="EHA30" s="17"/>
      <c r="EHB30" s="17"/>
      <c r="EHC30" s="17"/>
      <c r="EHD30" s="17"/>
      <c r="EHE30" s="17"/>
      <c r="EHF30" s="17"/>
      <c r="EHG30" s="17"/>
      <c r="EHH30" s="17"/>
      <c r="EHI30" s="17"/>
      <c r="EHJ30" s="17"/>
      <c r="EHK30" s="17"/>
      <c r="EHL30" s="17"/>
      <c r="EHM30" s="17"/>
      <c r="EHN30" s="17"/>
      <c r="EHO30" s="17"/>
      <c r="EHP30" s="17"/>
      <c r="EHQ30" s="17"/>
      <c r="EHR30" s="17"/>
      <c r="EHS30" s="17"/>
      <c r="EHT30" s="17"/>
      <c r="EHU30" s="17"/>
      <c r="EHV30" s="17"/>
      <c r="EHW30" s="17"/>
      <c r="EHX30" s="17"/>
      <c r="EHY30" s="17"/>
      <c r="EHZ30" s="17"/>
      <c r="EIA30" s="17"/>
      <c r="EIB30" s="17"/>
      <c r="EIC30" s="17"/>
      <c r="EID30" s="17"/>
      <c r="EIE30" s="17"/>
      <c r="EIF30" s="17"/>
      <c r="EIG30" s="17"/>
      <c r="EIH30" s="17"/>
      <c r="EII30" s="17"/>
      <c r="EIJ30" s="17"/>
      <c r="EIK30" s="17"/>
      <c r="EIL30" s="17"/>
      <c r="EIM30" s="17"/>
      <c r="EIN30" s="17"/>
      <c r="EIO30" s="17"/>
      <c r="EIP30" s="17"/>
      <c r="EIQ30" s="17"/>
      <c r="EIR30" s="17"/>
      <c r="EIS30" s="17"/>
      <c r="EIT30" s="17"/>
      <c r="EIU30" s="17"/>
      <c r="EIV30" s="17"/>
      <c r="EIW30" s="17"/>
      <c r="EIX30" s="17"/>
      <c r="EIY30" s="17"/>
      <c r="EIZ30" s="17"/>
      <c r="EJA30" s="17"/>
      <c r="EJB30" s="17"/>
      <c r="EJC30" s="17"/>
      <c r="EJD30" s="17"/>
      <c r="EJE30" s="17"/>
      <c r="EJF30" s="17"/>
      <c r="EJG30" s="17"/>
      <c r="EJH30" s="17"/>
      <c r="EJI30" s="17"/>
      <c r="EJJ30" s="17"/>
      <c r="EJK30" s="17"/>
      <c r="EJL30" s="17"/>
      <c r="EJM30" s="17"/>
      <c r="EJN30" s="17"/>
      <c r="EJO30" s="17"/>
      <c r="EJP30" s="17"/>
      <c r="EJQ30" s="17"/>
      <c r="EJR30" s="17"/>
      <c r="EJS30" s="17"/>
      <c r="EJT30" s="17"/>
      <c r="EJU30" s="17"/>
      <c r="EJV30" s="17"/>
      <c r="EJW30" s="17"/>
      <c r="EJX30" s="17"/>
      <c r="EJY30" s="17"/>
      <c r="EJZ30" s="17"/>
      <c r="EKA30" s="17"/>
      <c r="EKB30" s="17"/>
      <c r="EKC30" s="17"/>
      <c r="EKD30" s="17"/>
      <c r="EKE30" s="17"/>
      <c r="EKF30" s="17"/>
      <c r="EKG30" s="17"/>
      <c r="EKH30" s="17"/>
      <c r="EKI30" s="17"/>
      <c r="EKJ30" s="17"/>
      <c r="EKK30" s="17"/>
      <c r="EKL30" s="17"/>
      <c r="EKM30" s="17"/>
      <c r="EKN30" s="17"/>
      <c r="EKO30" s="17"/>
      <c r="EKP30" s="17"/>
      <c r="EKQ30" s="17"/>
      <c r="EKR30" s="17"/>
      <c r="EKS30" s="17"/>
      <c r="EKT30" s="17"/>
      <c r="EKU30" s="17"/>
      <c r="EKV30" s="17"/>
      <c r="EKW30" s="17"/>
      <c r="EKX30" s="17"/>
      <c r="EKY30" s="17"/>
      <c r="EKZ30" s="17"/>
      <c r="ELA30" s="17"/>
      <c r="ELB30" s="17"/>
      <c r="ELC30" s="17"/>
      <c r="ELD30" s="17"/>
      <c r="ELE30" s="17"/>
      <c r="ELF30" s="17"/>
      <c r="ELG30" s="17"/>
      <c r="ELH30" s="17"/>
      <c r="ELI30" s="17"/>
      <c r="ELJ30" s="17"/>
      <c r="ELK30" s="17"/>
      <c r="ELL30" s="17"/>
      <c r="ELM30" s="17"/>
      <c r="ELN30" s="17"/>
      <c r="ELO30" s="17"/>
      <c r="ELP30" s="17"/>
      <c r="ELQ30" s="17"/>
      <c r="ELR30" s="17"/>
      <c r="ELS30" s="17"/>
      <c r="ELT30" s="17"/>
      <c r="ELU30" s="17"/>
      <c r="ELV30" s="17"/>
      <c r="ELW30" s="17"/>
      <c r="ELX30" s="17"/>
      <c r="ELY30" s="17"/>
      <c r="ELZ30" s="17"/>
      <c r="EMA30" s="17"/>
      <c r="EMB30" s="17"/>
      <c r="EMC30" s="17"/>
      <c r="EMD30" s="17"/>
      <c r="EME30" s="17"/>
      <c r="EMF30" s="17"/>
      <c r="EMG30" s="17"/>
      <c r="EMH30" s="17"/>
      <c r="EMI30" s="17"/>
      <c r="EMJ30" s="17"/>
      <c r="EMK30" s="17"/>
      <c r="EML30" s="17"/>
      <c r="EMM30" s="17"/>
      <c r="EMN30" s="17"/>
      <c r="EMO30" s="17"/>
      <c r="EMP30" s="17"/>
      <c r="EMQ30" s="17"/>
      <c r="EMR30" s="17"/>
      <c r="EMS30" s="17"/>
      <c r="EMT30" s="17"/>
      <c r="EMU30" s="17"/>
      <c r="EMV30" s="17"/>
      <c r="EMW30" s="17"/>
      <c r="EMX30" s="17"/>
      <c r="EMY30" s="17"/>
      <c r="EMZ30" s="17"/>
      <c r="ENA30" s="17"/>
      <c r="ENB30" s="17"/>
      <c r="ENC30" s="17"/>
      <c r="END30" s="17"/>
      <c r="ENE30" s="17"/>
      <c r="ENF30" s="17"/>
      <c r="ENG30" s="17"/>
      <c r="ENH30" s="17"/>
      <c r="ENI30" s="17"/>
      <c r="ENJ30" s="17"/>
      <c r="ENK30" s="17"/>
      <c r="ENL30" s="17"/>
      <c r="ENM30" s="17"/>
      <c r="ENN30" s="17"/>
      <c r="ENO30" s="17"/>
      <c r="ENP30" s="17"/>
      <c r="ENQ30" s="17"/>
      <c r="ENR30" s="17"/>
      <c r="ENS30" s="17"/>
      <c r="ENT30" s="17"/>
      <c r="ENU30" s="17"/>
      <c r="ENV30" s="17"/>
      <c r="ENW30" s="17"/>
      <c r="ENX30" s="17"/>
      <c r="ENY30" s="17"/>
      <c r="ENZ30" s="17"/>
      <c r="EOA30" s="17"/>
      <c r="EOB30" s="17"/>
      <c r="EOC30" s="17"/>
      <c r="EOD30" s="17"/>
      <c r="EOE30" s="17"/>
      <c r="EOF30" s="17"/>
      <c r="EOG30" s="17"/>
      <c r="EOH30" s="17"/>
      <c r="EOI30" s="17"/>
      <c r="EOJ30" s="17"/>
      <c r="EOK30" s="17"/>
      <c r="EOL30" s="17"/>
      <c r="EOM30" s="17"/>
      <c r="EON30" s="17"/>
      <c r="EOO30" s="17"/>
      <c r="EOP30" s="17"/>
      <c r="EOQ30" s="17"/>
      <c r="EOR30" s="17"/>
      <c r="EOS30" s="17"/>
      <c r="EOT30" s="17"/>
      <c r="EOU30" s="17"/>
      <c r="EOV30" s="17"/>
      <c r="EOW30" s="17"/>
      <c r="EOX30" s="17"/>
      <c r="EOY30" s="17"/>
      <c r="EOZ30" s="17"/>
      <c r="EPA30" s="17"/>
      <c r="EPB30" s="17"/>
      <c r="EPC30" s="17"/>
      <c r="EPD30" s="17"/>
      <c r="EPE30" s="17"/>
      <c r="EPF30" s="17"/>
      <c r="EPG30" s="17"/>
      <c r="EPH30" s="17"/>
      <c r="EPI30" s="17"/>
      <c r="EPJ30" s="17"/>
      <c r="EPK30" s="17"/>
      <c r="EPL30" s="17"/>
      <c r="EPM30" s="17"/>
      <c r="EPN30" s="17"/>
      <c r="EPO30" s="17"/>
      <c r="EPP30" s="17"/>
      <c r="EPQ30" s="17"/>
      <c r="EPR30" s="17"/>
      <c r="EPS30" s="17"/>
      <c r="EPT30" s="17"/>
      <c r="EPU30" s="17"/>
      <c r="EPV30" s="17"/>
      <c r="EPW30" s="17"/>
      <c r="EPX30" s="17"/>
      <c r="EPY30" s="17"/>
      <c r="EPZ30" s="17"/>
      <c r="EQA30" s="17"/>
      <c r="EQB30" s="17"/>
      <c r="EQC30" s="17"/>
      <c r="EQD30" s="17"/>
      <c r="EQE30" s="17"/>
      <c r="EQF30" s="17"/>
      <c r="EQG30" s="17"/>
      <c r="EQH30" s="17"/>
      <c r="EQI30" s="17"/>
      <c r="EQJ30" s="17"/>
      <c r="EQK30" s="17"/>
      <c r="EQL30" s="17"/>
      <c r="EQM30" s="17"/>
      <c r="EQN30" s="17"/>
      <c r="EQO30" s="17"/>
      <c r="EQP30" s="17"/>
      <c r="EQQ30" s="17"/>
      <c r="EQR30" s="17"/>
      <c r="EQS30" s="17"/>
      <c r="EQT30" s="17"/>
      <c r="EQU30" s="17"/>
      <c r="EQV30" s="17"/>
      <c r="EQW30" s="17"/>
      <c r="EQX30" s="17"/>
      <c r="EQY30" s="17"/>
      <c r="EQZ30" s="17"/>
      <c r="ERA30" s="17"/>
      <c r="ERB30" s="17"/>
      <c r="ERC30" s="17"/>
      <c r="ERD30" s="17"/>
      <c r="ERE30" s="17"/>
      <c r="ERF30" s="17"/>
      <c r="ERG30" s="17"/>
      <c r="ERH30" s="17"/>
      <c r="ERI30" s="17"/>
      <c r="ERJ30" s="17"/>
      <c r="ERK30" s="17"/>
      <c r="ERL30" s="17"/>
      <c r="ERM30" s="17"/>
      <c r="ERN30" s="17"/>
      <c r="ERO30" s="17"/>
      <c r="ERP30" s="17"/>
      <c r="ERQ30" s="17"/>
      <c r="ERR30" s="17"/>
      <c r="ERS30" s="17"/>
      <c r="ERT30" s="17"/>
      <c r="ERU30" s="17"/>
      <c r="ERV30" s="17"/>
      <c r="ERW30" s="17"/>
      <c r="ERX30" s="17"/>
      <c r="ERY30" s="17"/>
      <c r="ERZ30" s="17"/>
      <c r="ESA30" s="17"/>
      <c r="ESB30" s="17"/>
      <c r="ESC30" s="17"/>
      <c r="ESD30" s="17"/>
      <c r="ESE30" s="17"/>
      <c r="ESF30" s="17"/>
      <c r="ESG30" s="17"/>
      <c r="ESH30" s="17"/>
      <c r="ESI30" s="17"/>
      <c r="ESJ30" s="17"/>
      <c r="ESK30" s="17"/>
      <c r="ESL30" s="17"/>
      <c r="ESM30" s="17"/>
      <c r="ESN30" s="17"/>
      <c r="ESO30" s="17"/>
      <c r="ESP30" s="17"/>
      <c r="ESQ30" s="17"/>
      <c r="ESR30" s="17"/>
      <c r="ESS30" s="17"/>
      <c r="EST30" s="17"/>
      <c r="ESU30" s="17"/>
      <c r="ESV30" s="17"/>
      <c r="ESW30" s="17"/>
      <c r="ESX30" s="17"/>
      <c r="ESY30" s="17"/>
      <c r="ESZ30" s="17"/>
      <c r="ETA30" s="17"/>
      <c r="ETB30" s="17"/>
      <c r="ETC30" s="17"/>
      <c r="ETD30" s="17"/>
      <c r="ETE30" s="17"/>
      <c r="ETF30" s="17"/>
      <c r="ETG30" s="17"/>
      <c r="ETH30" s="17"/>
      <c r="ETI30" s="17"/>
      <c r="ETJ30" s="17"/>
      <c r="ETK30" s="17"/>
      <c r="ETL30" s="17"/>
      <c r="ETM30" s="17"/>
      <c r="ETN30" s="17"/>
      <c r="ETO30" s="17"/>
      <c r="ETP30" s="17"/>
      <c r="ETQ30" s="17"/>
      <c r="ETR30" s="17"/>
      <c r="ETS30" s="17"/>
      <c r="ETT30" s="17"/>
      <c r="ETU30" s="17"/>
      <c r="ETV30" s="17"/>
      <c r="ETW30" s="17"/>
      <c r="ETX30" s="17"/>
      <c r="ETY30" s="17"/>
      <c r="ETZ30" s="17"/>
      <c r="EUA30" s="17"/>
      <c r="EUB30" s="17"/>
      <c r="EUC30" s="17"/>
      <c r="EUD30" s="17"/>
      <c r="EUE30" s="17"/>
      <c r="EUF30" s="17"/>
      <c r="EUG30" s="17"/>
      <c r="EUH30" s="17"/>
      <c r="EUI30" s="17"/>
      <c r="EUJ30" s="17"/>
      <c r="EUK30" s="17"/>
      <c r="EUL30" s="17"/>
      <c r="EUM30" s="17"/>
      <c r="EUN30" s="17"/>
      <c r="EUO30" s="17"/>
      <c r="EUP30" s="17"/>
      <c r="EUQ30" s="17"/>
      <c r="EUR30" s="17"/>
      <c r="EUS30" s="17"/>
      <c r="EUT30" s="17"/>
      <c r="EUU30" s="17"/>
      <c r="EUV30" s="17"/>
      <c r="EUW30" s="17"/>
      <c r="EUX30" s="17"/>
      <c r="EUY30" s="17"/>
      <c r="EUZ30" s="17"/>
      <c r="EVA30" s="17"/>
      <c r="EVB30" s="17"/>
      <c r="EVC30" s="17"/>
      <c r="EVD30" s="17"/>
      <c r="EVE30" s="17"/>
      <c r="EVF30" s="17"/>
      <c r="EVG30" s="17"/>
      <c r="EVH30" s="17"/>
      <c r="EVI30" s="17"/>
      <c r="EVJ30" s="17"/>
      <c r="EVK30" s="17"/>
      <c r="EVL30" s="17"/>
      <c r="EVM30" s="17"/>
      <c r="EVN30" s="17"/>
      <c r="EVO30" s="17"/>
      <c r="EVP30" s="17"/>
      <c r="EVQ30" s="17"/>
      <c r="EVR30" s="17"/>
      <c r="EVS30" s="17"/>
      <c r="EVT30" s="17"/>
      <c r="EVU30" s="17"/>
      <c r="EVV30" s="17"/>
      <c r="EVW30" s="17"/>
      <c r="EVX30" s="17"/>
      <c r="EVY30" s="17"/>
      <c r="EVZ30" s="17"/>
      <c r="EWA30" s="17"/>
      <c r="EWB30" s="17"/>
      <c r="EWC30" s="17"/>
      <c r="EWD30" s="17"/>
      <c r="EWE30" s="17"/>
      <c r="EWF30" s="17"/>
      <c r="EWG30" s="17"/>
      <c r="EWH30" s="17"/>
      <c r="EWI30" s="17"/>
      <c r="EWJ30" s="17"/>
      <c r="EWK30" s="17"/>
      <c r="EWL30" s="17"/>
      <c r="EWM30" s="17"/>
      <c r="EWN30" s="17"/>
      <c r="EWO30" s="17"/>
      <c r="EWP30" s="17"/>
      <c r="EWQ30" s="17"/>
      <c r="EWR30" s="17"/>
      <c r="EWS30" s="17"/>
      <c r="EWT30" s="17"/>
      <c r="EWU30" s="17"/>
      <c r="EWV30" s="17"/>
      <c r="EWW30" s="17"/>
      <c r="EWX30" s="17"/>
      <c r="EWY30" s="17"/>
      <c r="EWZ30" s="17"/>
      <c r="EXA30" s="17"/>
      <c r="EXB30" s="17"/>
      <c r="EXC30" s="17"/>
      <c r="EXD30" s="17"/>
      <c r="EXE30" s="17"/>
      <c r="EXF30" s="17"/>
      <c r="EXG30" s="17"/>
      <c r="EXH30" s="17"/>
      <c r="EXI30" s="17"/>
      <c r="EXJ30" s="17"/>
      <c r="EXK30" s="17"/>
      <c r="EXL30" s="17"/>
      <c r="EXM30" s="17"/>
      <c r="EXN30" s="17"/>
      <c r="EXO30" s="17"/>
      <c r="EXP30" s="17"/>
      <c r="EXQ30" s="17"/>
      <c r="EXR30" s="17"/>
      <c r="EXS30" s="17"/>
      <c r="EXT30" s="17"/>
      <c r="EXU30" s="17"/>
      <c r="EXV30" s="17"/>
      <c r="EXW30" s="17"/>
      <c r="EXX30" s="17"/>
      <c r="EXY30" s="17"/>
      <c r="EXZ30" s="17"/>
      <c r="EYA30" s="17"/>
      <c r="EYB30" s="17"/>
      <c r="EYC30" s="17"/>
      <c r="EYD30" s="17"/>
      <c r="EYE30" s="17"/>
      <c r="EYF30" s="17"/>
      <c r="EYG30" s="17"/>
      <c r="EYH30" s="17"/>
      <c r="EYI30" s="17"/>
      <c r="EYJ30" s="17"/>
      <c r="EYK30" s="17"/>
      <c r="EYL30" s="17"/>
      <c r="EYM30" s="17"/>
      <c r="EYN30" s="17"/>
      <c r="EYO30" s="17"/>
      <c r="EYP30" s="17"/>
      <c r="EYQ30" s="17"/>
      <c r="EYR30" s="17"/>
      <c r="EYS30" s="17"/>
      <c r="EYT30" s="17"/>
      <c r="EYU30" s="17"/>
      <c r="EYV30" s="17"/>
      <c r="EYW30" s="17"/>
      <c r="EYX30" s="17"/>
      <c r="EYY30" s="17"/>
      <c r="EYZ30" s="17"/>
      <c r="EZA30" s="17"/>
      <c r="EZB30" s="17"/>
      <c r="EZC30" s="17"/>
      <c r="EZD30" s="17"/>
      <c r="EZE30" s="17"/>
      <c r="EZF30" s="17"/>
      <c r="EZG30" s="17"/>
      <c r="EZH30" s="17"/>
      <c r="EZI30" s="17"/>
      <c r="EZJ30" s="17"/>
      <c r="EZK30" s="17"/>
      <c r="EZL30" s="17"/>
      <c r="EZM30" s="17"/>
      <c r="EZN30" s="17"/>
      <c r="EZO30" s="17"/>
      <c r="EZP30" s="17"/>
      <c r="EZQ30" s="17"/>
      <c r="EZR30" s="17"/>
      <c r="EZS30" s="17"/>
      <c r="EZT30" s="17"/>
      <c r="EZU30" s="17"/>
      <c r="EZV30" s="17"/>
      <c r="EZW30" s="17"/>
      <c r="EZX30" s="17"/>
      <c r="EZY30" s="17"/>
      <c r="EZZ30" s="17"/>
      <c r="FAA30" s="17"/>
      <c r="FAB30" s="17"/>
      <c r="FAC30" s="17"/>
      <c r="FAD30" s="17"/>
      <c r="FAE30" s="17"/>
      <c r="FAF30" s="17"/>
      <c r="FAG30" s="17"/>
      <c r="FAH30" s="17"/>
      <c r="FAI30" s="17"/>
      <c r="FAJ30" s="17"/>
      <c r="FAK30" s="17"/>
      <c r="FAL30" s="17"/>
      <c r="FAM30" s="17"/>
      <c r="FAN30" s="17"/>
      <c r="FAO30" s="17"/>
      <c r="FAP30" s="17"/>
      <c r="FAQ30" s="17"/>
      <c r="FAR30" s="17"/>
      <c r="FAS30" s="17"/>
      <c r="FAT30" s="17"/>
      <c r="FAU30" s="17"/>
      <c r="FAV30" s="17"/>
      <c r="FAW30" s="17"/>
      <c r="FAX30" s="17"/>
      <c r="FAY30" s="17"/>
      <c r="FAZ30" s="17"/>
      <c r="FBA30" s="17"/>
      <c r="FBB30" s="17"/>
      <c r="FBC30" s="17"/>
      <c r="FBD30" s="17"/>
      <c r="FBE30" s="17"/>
      <c r="FBF30" s="17"/>
      <c r="FBG30" s="17"/>
      <c r="FBH30" s="17"/>
      <c r="FBI30" s="17"/>
      <c r="FBJ30" s="17"/>
      <c r="FBK30" s="17"/>
      <c r="FBL30" s="17"/>
      <c r="FBM30" s="17"/>
      <c r="FBN30" s="17"/>
      <c r="FBO30" s="17"/>
      <c r="FBP30" s="17"/>
      <c r="FBQ30" s="17"/>
      <c r="FBR30" s="17"/>
      <c r="FBS30" s="17"/>
      <c r="FBT30" s="17"/>
      <c r="FBU30" s="17"/>
      <c r="FBV30" s="17"/>
      <c r="FBW30" s="17"/>
      <c r="FBX30" s="17"/>
      <c r="FBY30" s="17"/>
      <c r="FBZ30" s="17"/>
      <c r="FCA30" s="17"/>
      <c r="FCB30" s="17"/>
      <c r="FCC30" s="17"/>
      <c r="FCD30" s="17"/>
      <c r="FCE30" s="17"/>
      <c r="FCF30" s="17"/>
      <c r="FCG30" s="17"/>
      <c r="FCH30" s="17"/>
      <c r="FCI30" s="17"/>
      <c r="FCJ30" s="17"/>
      <c r="FCK30" s="17"/>
      <c r="FCL30" s="17"/>
      <c r="FCM30" s="17"/>
      <c r="FCN30" s="17"/>
      <c r="FCO30" s="17"/>
      <c r="FCP30" s="17"/>
      <c r="FCQ30" s="17"/>
      <c r="FCR30" s="17"/>
      <c r="FCS30" s="17"/>
      <c r="FCT30" s="17"/>
      <c r="FCU30" s="17"/>
      <c r="FCV30" s="17"/>
      <c r="FCW30" s="17"/>
      <c r="FCX30" s="17"/>
      <c r="FCY30" s="17"/>
      <c r="FCZ30" s="17"/>
      <c r="FDA30" s="17"/>
      <c r="FDB30" s="17"/>
      <c r="FDC30" s="17"/>
      <c r="FDD30" s="17"/>
      <c r="FDE30" s="17"/>
      <c r="FDF30" s="17"/>
      <c r="FDG30" s="17"/>
      <c r="FDH30" s="17"/>
      <c r="FDI30" s="17"/>
      <c r="FDJ30" s="17"/>
      <c r="FDK30" s="17"/>
      <c r="FDL30" s="17"/>
      <c r="FDM30" s="17"/>
      <c r="FDN30" s="17"/>
      <c r="FDO30" s="17"/>
      <c r="FDP30" s="17"/>
      <c r="FDQ30" s="17"/>
      <c r="FDR30" s="17"/>
      <c r="FDS30" s="17"/>
      <c r="FDT30" s="17"/>
      <c r="FDU30" s="17"/>
      <c r="FDV30" s="17"/>
      <c r="FDW30" s="17"/>
      <c r="FDX30" s="17"/>
      <c r="FDY30" s="17"/>
      <c r="FDZ30" s="17"/>
      <c r="FEA30" s="17"/>
      <c r="FEB30" s="17"/>
      <c r="FEC30" s="17"/>
      <c r="FED30" s="17"/>
      <c r="FEE30" s="17"/>
      <c r="FEF30" s="17"/>
      <c r="FEG30" s="17"/>
      <c r="FEH30" s="17"/>
      <c r="FEI30" s="17"/>
      <c r="FEJ30" s="17"/>
      <c r="FEK30" s="17"/>
      <c r="FEL30" s="17"/>
      <c r="FEM30" s="17"/>
      <c r="FEN30" s="17"/>
      <c r="FEO30" s="17"/>
      <c r="FEP30" s="17"/>
      <c r="FEQ30" s="17"/>
      <c r="FER30" s="17"/>
      <c r="FES30" s="17"/>
      <c r="FET30" s="17"/>
      <c r="FEU30" s="17"/>
      <c r="FEV30" s="17"/>
      <c r="FEW30" s="17"/>
      <c r="FEX30" s="17"/>
      <c r="FEY30" s="17"/>
      <c r="FEZ30" s="17"/>
      <c r="FFA30" s="17"/>
      <c r="FFB30" s="17"/>
      <c r="FFC30" s="17"/>
      <c r="FFD30" s="17"/>
      <c r="FFE30" s="17"/>
      <c r="FFF30" s="17"/>
      <c r="FFG30" s="17"/>
      <c r="FFH30" s="17"/>
      <c r="FFI30" s="17"/>
      <c r="FFJ30" s="17"/>
      <c r="FFK30" s="17"/>
      <c r="FFL30" s="17"/>
      <c r="FFM30" s="17"/>
      <c r="FFN30" s="17"/>
      <c r="FFO30" s="17"/>
      <c r="FFP30" s="17"/>
      <c r="FFQ30" s="17"/>
      <c r="FFR30" s="17"/>
      <c r="FFS30" s="17"/>
      <c r="FFT30" s="17"/>
      <c r="FFU30" s="17"/>
      <c r="FFV30" s="17"/>
      <c r="FFW30" s="17"/>
      <c r="FFX30" s="17"/>
      <c r="FFY30" s="17"/>
      <c r="FFZ30" s="17"/>
      <c r="FGA30" s="17"/>
      <c r="FGB30" s="17"/>
      <c r="FGC30" s="17"/>
      <c r="FGD30" s="17"/>
      <c r="FGE30" s="17"/>
      <c r="FGF30" s="17"/>
      <c r="FGG30" s="17"/>
      <c r="FGH30" s="17"/>
      <c r="FGI30" s="17"/>
      <c r="FGJ30" s="17"/>
      <c r="FGK30" s="17"/>
      <c r="FGL30" s="17"/>
      <c r="FGM30" s="17"/>
      <c r="FGN30" s="17"/>
      <c r="FGO30" s="17"/>
      <c r="FGP30" s="17"/>
      <c r="FGQ30" s="17"/>
      <c r="FGR30" s="17"/>
      <c r="FGS30" s="17"/>
      <c r="FGT30" s="17"/>
      <c r="FGU30" s="17"/>
      <c r="FGV30" s="17"/>
      <c r="FGW30" s="17"/>
      <c r="FGX30" s="17"/>
      <c r="FGY30" s="17"/>
      <c r="FGZ30" s="17"/>
      <c r="FHA30" s="17"/>
      <c r="FHB30" s="17"/>
      <c r="FHC30" s="17"/>
      <c r="FHD30" s="17"/>
      <c r="FHE30" s="17"/>
      <c r="FHF30" s="17"/>
      <c r="FHG30" s="17"/>
      <c r="FHH30" s="17"/>
      <c r="FHI30" s="17"/>
      <c r="FHJ30" s="17"/>
      <c r="FHK30" s="17"/>
      <c r="FHL30" s="17"/>
      <c r="FHM30" s="17"/>
      <c r="FHN30" s="17"/>
      <c r="FHO30" s="17"/>
      <c r="FHP30" s="17"/>
      <c r="FHQ30" s="17"/>
      <c r="FHR30" s="17"/>
      <c r="FHS30" s="17"/>
      <c r="FHT30" s="17"/>
      <c r="FHU30" s="17"/>
      <c r="FHV30" s="17"/>
      <c r="FHW30" s="17"/>
      <c r="FHX30" s="17"/>
      <c r="FHY30" s="17"/>
      <c r="FHZ30" s="17"/>
      <c r="FIA30" s="17"/>
      <c r="FIB30" s="17"/>
      <c r="FIC30" s="17"/>
      <c r="FID30" s="17"/>
      <c r="FIE30" s="17"/>
      <c r="FIF30" s="17"/>
      <c r="FIG30" s="17"/>
      <c r="FIH30" s="17"/>
      <c r="FII30" s="17"/>
      <c r="FIJ30" s="17"/>
      <c r="FIK30" s="17"/>
      <c r="FIL30" s="17"/>
      <c r="FIM30" s="17"/>
      <c r="FIN30" s="17"/>
      <c r="FIO30" s="17"/>
      <c r="FIP30" s="17"/>
      <c r="FIQ30" s="17"/>
      <c r="FIR30" s="17"/>
      <c r="FIS30" s="17"/>
      <c r="FIT30" s="17"/>
      <c r="FIU30" s="17"/>
      <c r="FIV30" s="17"/>
      <c r="FIW30" s="17"/>
      <c r="FIX30" s="17"/>
      <c r="FIY30" s="17"/>
      <c r="FIZ30" s="17"/>
      <c r="FJA30" s="17"/>
      <c r="FJB30" s="17"/>
      <c r="FJC30" s="17"/>
      <c r="FJD30" s="17"/>
      <c r="FJE30" s="17"/>
      <c r="FJF30" s="17"/>
      <c r="FJG30" s="17"/>
      <c r="FJH30" s="17"/>
      <c r="FJI30" s="17"/>
      <c r="FJJ30" s="17"/>
      <c r="FJK30" s="17"/>
      <c r="FJL30" s="17"/>
      <c r="FJM30" s="17"/>
      <c r="FJN30" s="17"/>
      <c r="FJO30" s="17"/>
      <c r="FJP30" s="17"/>
      <c r="FJQ30" s="17"/>
      <c r="FJR30" s="17"/>
      <c r="FJS30" s="17"/>
      <c r="FJT30" s="17"/>
      <c r="FJU30" s="17"/>
      <c r="FJV30" s="17"/>
      <c r="FJW30" s="17"/>
      <c r="FJX30" s="17"/>
      <c r="FJY30" s="17"/>
      <c r="FJZ30" s="17"/>
      <c r="FKA30" s="17"/>
      <c r="FKB30" s="17"/>
      <c r="FKC30" s="17"/>
      <c r="FKD30" s="17"/>
      <c r="FKE30" s="17"/>
      <c r="FKF30" s="17"/>
      <c r="FKG30" s="17"/>
      <c r="FKH30" s="17"/>
      <c r="FKI30" s="17"/>
      <c r="FKJ30" s="17"/>
      <c r="FKK30" s="17"/>
      <c r="FKL30" s="17"/>
      <c r="FKM30" s="17"/>
      <c r="FKN30" s="17"/>
      <c r="FKO30" s="17"/>
      <c r="FKP30" s="17"/>
      <c r="FKQ30" s="17"/>
      <c r="FKR30" s="17"/>
      <c r="FKS30" s="17"/>
      <c r="FKT30" s="17"/>
      <c r="FKU30" s="17"/>
      <c r="FKV30" s="17"/>
      <c r="FKW30" s="17"/>
      <c r="FKX30" s="17"/>
      <c r="FKY30" s="17"/>
      <c r="FKZ30" s="17"/>
      <c r="FLA30" s="17"/>
      <c r="FLB30" s="17"/>
      <c r="FLC30" s="17"/>
      <c r="FLD30" s="17"/>
      <c r="FLE30" s="17"/>
      <c r="FLF30" s="17"/>
      <c r="FLG30" s="17"/>
      <c r="FLH30" s="17"/>
      <c r="FLI30" s="17"/>
      <c r="FLJ30" s="17"/>
      <c r="FLK30" s="17"/>
      <c r="FLL30" s="17"/>
      <c r="FLM30" s="17"/>
      <c r="FLN30" s="17"/>
      <c r="FLO30" s="17"/>
      <c r="FLP30" s="17"/>
      <c r="FLQ30" s="17"/>
      <c r="FLR30" s="17"/>
      <c r="FLS30" s="17"/>
      <c r="FLT30" s="17"/>
      <c r="FLU30" s="17"/>
      <c r="FLV30" s="17"/>
      <c r="FLW30" s="17"/>
      <c r="FLX30" s="17"/>
      <c r="FLY30" s="17"/>
      <c r="FLZ30" s="17"/>
      <c r="FMA30" s="17"/>
      <c r="FMB30" s="17"/>
      <c r="FMC30" s="17"/>
      <c r="FMD30" s="17"/>
      <c r="FME30" s="17"/>
      <c r="FMF30" s="17"/>
      <c r="FMG30" s="17"/>
      <c r="FMH30" s="17"/>
      <c r="FMI30" s="17"/>
      <c r="FMJ30" s="17"/>
      <c r="FMK30" s="17"/>
      <c r="FML30" s="17"/>
      <c r="FMM30" s="17"/>
      <c r="FMN30" s="17"/>
      <c r="FMO30" s="17"/>
      <c r="FMP30" s="17"/>
      <c r="FMQ30" s="17"/>
      <c r="FMR30" s="17"/>
      <c r="FMS30" s="17"/>
      <c r="FMT30" s="17"/>
      <c r="FMU30" s="17"/>
      <c r="FMV30" s="17"/>
      <c r="FMW30" s="17"/>
      <c r="FMX30" s="17"/>
      <c r="FMY30" s="17"/>
      <c r="FMZ30" s="17"/>
      <c r="FNA30" s="17"/>
      <c r="FNB30" s="17"/>
      <c r="FNC30" s="17"/>
      <c r="FND30" s="17"/>
      <c r="FNE30" s="17"/>
      <c r="FNF30" s="17"/>
      <c r="FNG30" s="17"/>
      <c r="FNH30" s="17"/>
      <c r="FNI30" s="17"/>
      <c r="FNJ30" s="17"/>
      <c r="FNK30" s="17"/>
      <c r="FNL30" s="17"/>
      <c r="FNM30" s="17"/>
      <c r="FNN30" s="17"/>
      <c r="FNO30" s="17"/>
      <c r="FNP30" s="17"/>
      <c r="FNQ30" s="17"/>
      <c r="FNR30" s="17"/>
      <c r="FNS30" s="17"/>
      <c r="FNT30" s="17"/>
      <c r="FNU30" s="17"/>
      <c r="FNV30" s="17"/>
      <c r="FNW30" s="17"/>
      <c r="FNX30" s="17"/>
      <c r="FNY30" s="17"/>
      <c r="FNZ30" s="17"/>
      <c r="FOA30" s="17"/>
      <c r="FOB30" s="17"/>
      <c r="FOC30" s="17"/>
      <c r="FOD30" s="17"/>
      <c r="FOE30" s="17"/>
      <c r="FOF30" s="17"/>
      <c r="FOG30" s="17"/>
      <c r="FOH30" s="17"/>
      <c r="FOI30" s="17"/>
      <c r="FOJ30" s="17"/>
      <c r="FOK30" s="17"/>
      <c r="FOL30" s="17"/>
      <c r="FOM30" s="17"/>
      <c r="FON30" s="17"/>
      <c r="FOO30" s="17"/>
      <c r="FOP30" s="17"/>
      <c r="FOQ30" s="17"/>
      <c r="FOR30" s="17"/>
      <c r="FOS30" s="17"/>
      <c r="FOT30" s="17"/>
      <c r="FOU30" s="17"/>
      <c r="FOV30" s="17"/>
      <c r="FOW30" s="17"/>
      <c r="FOX30" s="17"/>
      <c r="FOY30" s="17"/>
      <c r="FOZ30" s="17"/>
      <c r="FPA30" s="17"/>
      <c r="FPB30" s="17"/>
      <c r="FPC30" s="17"/>
      <c r="FPD30" s="17"/>
      <c r="FPE30" s="17"/>
      <c r="FPF30" s="17"/>
      <c r="FPG30" s="17"/>
      <c r="FPH30" s="17"/>
      <c r="FPI30" s="17"/>
      <c r="FPJ30" s="17"/>
      <c r="FPK30" s="17"/>
      <c r="FPL30" s="17"/>
      <c r="FPM30" s="17"/>
      <c r="FPN30" s="17"/>
      <c r="FPO30" s="17"/>
      <c r="FPP30" s="17"/>
      <c r="FPQ30" s="17"/>
      <c r="FPR30" s="17"/>
      <c r="FPS30" s="17"/>
      <c r="FPT30" s="17"/>
      <c r="FPU30" s="17"/>
      <c r="FPV30" s="17"/>
      <c r="FPW30" s="17"/>
      <c r="FPX30" s="17"/>
      <c r="FPY30" s="17"/>
      <c r="FPZ30" s="17"/>
      <c r="FQA30" s="17"/>
      <c r="FQB30" s="17"/>
      <c r="FQC30" s="17"/>
      <c r="FQD30" s="17"/>
      <c r="FQE30" s="17"/>
      <c r="FQF30" s="17"/>
      <c r="FQG30" s="17"/>
      <c r="FQH30" s="17"/>
      <c r="FQI30" s="17"/>
      <c r="FQJ30" s="17"/>
      <c r="FQK30" s="17"/>
      <c r="FQL30" s="17"/>
      <c r="FQM30" s="17"/>
      <c r="FQN30" s="17"/>
      <c r="FQO30" s="17"/>
      <c r="FQP30" s="17"/>
      <c r="FQQ30" s="17"/>
      <c r="FQR30" s="17"/>
      <c r="FQS30" s="17"/>
      <c r="FQT30" s="17"/>
      <c r="FQU30" s="17"/>
      <c r="FQV30" s="17"/>
      <c r="FQW30" s="17"/>
      <c r="FQX30" s="17"/>
      <c r="FQY30" s="17"/>
      <c r="FQZ30" s="17"/>
      <c r="FRA30" s="17"/>
      <c r="FRB30" s="17"/>
      <c r="FRC30" s="17"/>
      <c r="FRD30" s="17"/>
      <c r="FRE30" s="17"/>
      <c r="FRF30" s="17"/>
      <c r="FRG30" s="17"/>
      <c r="FRH30" s="17"/>
      <c r="FRI30" s="17"/>
      <c r="FRJ30" s="17"/>
      <c r="FRK30" s="17"/>
      <c r="FRL30" s="17"/>
      <c r="FRM30" s="17"/>
      <c r="FRN30" s="17"/>
      <c r="FRO30" s="17"/>
      <c r="FRP30" s="17"/>
      <c r="FRQ30" s="17"/>
      <c r="FRR30" s="17"/>
      <c r="FRS30" s="17"/>
      <c r="FRT30" s="17"/>
      <c r="FRU30" s="17"/>
      <c r="FRV30" s="17"/>
      <c r="FRW30" s="17"/>
      <c r="FRX30" s="17"/>
      <c r="FRY30" s="17"/>
      <c r="FRZ30" s="17"/>
      <c r="FSA30" s="17"/>
      <c r="FSB30" s="17"/>
      <c r="FSC30" s="17"/>
      <c r="FSD30" s="17"/>
      <c r="FSE30" s="17"/>
      <c r="FSF30" s="17"/>
      <c r="FSG30" s="17"/>
      <c r="FSH30" s="17"/>
      <c r="FSI30" s="17"/>
      <c r="FSJ30" s="17"/>
      <c r="FSK30" s="17"/>
      <c r="FSL30" s="17"/>
      <c r="FSM30" s="17"/>
      <c r="FSN30" s="17"/>
      <c r="FSO30" s="17"/>
      <c r="FSP30" s="17"/>
      <c r="FSQ30" s="17"/>
      <c r="FSR30" s="17"/>
      <c r="FSS30" s="17"/>
      <c r="FST30" s="17"/>
      <c r="FSU30" s="17"/>
      <c r="FSV30" s="17"/>
      <c r="FSW30" s="17"/>
      <c r="FSX30" s="17"/>
      <c r="FSY30" s="17"/>
      <c r="FSZ30" s="17"/>
      <c r="FTA30" s="17"/>
      <c r="FTB30" s="17"/>
      <c r="FTC30" s="17"/>
      <c r="FTD30" s="17"/>
      <c r="FTE30" s="17"/>
      <c r="FTF30" s="17"/>
      <c r="FTG30" s="17"/>
      <c r="FTH30" s="17"/>
      <c r="FTI30" s="17"/>
      <c r="FTJ30" s="17"/>
      <c r="FTK30" s="17"/>
      <c r="FTL30" s="17"/>
      <c r="FTM30" s="17"/>
      <c r="FTN30" s="17"/>
      <c r="FTO30" s="17"/>
      <c r="FTP30" s="17"/>
      <c r="FTQ30" s="17"/>
      <c r="FTR30" s="17"/>
      <c r="FTS30" s="17"/>
      <c r="FTT30" s="17"/>
      <c r="FTU30" s="17"/>
      <c r="FTV30" s="17"/>
      <c r="FTW30" s="17"/>
      <c r="FTX30" s="17"/>
      <c r="FTY30" s="17"/>
      <c r="FTZ30" s="17"/>
      <c r="FUA30" s="17"/>
      <c r="FUB30" s="17"/>
      <c r="FUC30" s="17"/>
      <c r="FUD30" s="17"/>
      <c r="FUE30" s="17"/>
      <c r="FUF30" s="17"/>
      <c r="FUG30" s="17"/>
      <c r="FUH30" s="17"/>
      <c r="FUI30" s="17"/>
      <c r="FUJ30" s="17"/>
      <c r="FUK30" s="17"/>
      <c r="FUL30" s="17"/>
      <c r="FUM30" s="17"/>
      <c r="FUN30" s="17"/>
      <c r="FUO30" s="17"/>
      <c r="FUP30" s="17"/>
      <c r="FUQ30" s="17"/>
      <c r="FUR30" s="17"/>
      <c r="FUS30" s="17"/>
      <c r="FUT30" s="17"/>
      <c r="FUU30" s="17"/>
      <c r="FUV30" s="17"/>
      <c r="FUW30" s="17"/>
      <c r="FUX30" s="17"/>
      <c r="FUY30" s="17"/>
      <c r="FUZ30" s="17"/>
      <c r="FVA30" s="17"/>
      <c r="FVB30" s="17"/>
      <c r="FVC30" s="17"/>
      <c r="FVD30" s="17"/>
      <c r="FVE30" s="17"/>
      <c r="FVF30" s="17"/>
      <c r="FVG30" s="17"/>
      <c r="FVH30" s="17"/>
      <c r="FVI30" s="17"/>
      <c r="FVJ30" s="17"/>
      <c r="FVK30" s="17"/>
      <c r="FVL30" s="17"/>
      <c r="FVM30" s="17"/>
      <c r="FVN30" s="17"/>
      <c r="FVO30" s="17"/>
      <c r="FVP30" s="17"/>
      <c r="FVQ30" s="17"/>
      <c r="FVR30" s="17"/>
      <c r="FVS30" s="17"/>
      <c r="FVT30" s="17"/>
      <c r="FVU30" s="17"/>
      <c r="FVV30" s="17"/>
      <c r="FVW30" s="17"/>
      <c r="FVX30" s="17"/>
      <c r="FVY30" s="17"/>
      <c r="FVZ30" s="17"/>
      <c r="FWA30" s="17"/>
      <c r="FWB30" s="17"/>
      <c r="FWC30" s="17"/>
      <c r="FWD30" s="17"/>
      <c r="FWE30" s="17"/>
      <c r="FWF30" s="17"/>
      <c r="FWG30" s="17"/>
      <c r="FWH30" s="17"/>
      <c r="FWI30" s="17"/>
      <c r="FWJ30" s="17"/>
      <c r="FWK30" s="17"/>
      <c r="FWL30" s="17"/>
      <c r="FWM30" s="17"/>
      <c r="FWN30" s="17"/>
      <c r="FWO30" s="17"/>
      <c r="FWP30" s="17"/>
      <c r="FWQ30" s="17"/>
      <c r="FWR30" s="17"/>
      <c r="FWS30" s="17"/>
      <c r="FWT30" s="17"/>
      <c r="FWU30" s="17"/>
      <c r="FWV30" s="17"/>
      <c r="FWW30" s="17"/>
      <c r="FWX30" s="17"/>
      <c r="FWY30" s="17"/>
      <c r="FWZ30" s="17"/>
      <c r="FXA30" s="17"/>
      <c r="FXB30" s="17"/>
      <c r="FXC30" s="17"/>
      <c r="FXD30" s="17"/>
      <c r="FXE30" s="17"/>
      <c r="FXF30" s="17"/>
      <c r="FXG30" s="17"/>
      <c r="FXH30" s="17"/>
      <c r="FXI30" s="17"/>
      <c r="FXJ30" s="17"/>
      <c r="FXK30" s="17"/>
      <c r="FXL30" s="17"/>
      <c r="FXM30" s="17"/>
      <c r="FXN30" s="17"/>
      <c r="FXO30" s="17"/>
      <c r="FXP30" s="17"/>
      <c r="FXQ30" s="17"/>
      <c r="FXR30" s="17"/>
      <c r="FXS30" s="17"/>
      <c r="FXT30" s="17"/>
      <c r="FXU30" s="17"/>
      <c r="FXV30" s="17"/>
      <c r="FXW30" s="17"/>
      <c r="FXX30" s="17"/>
      <c r="FXY30" s="17"/>
      <c r="FXZ30" s="17"/>
      <c r="FYA30" s="17"/>
      <c r="FYB30" s="17"/>
      <c r="FYC30" s="17"/>
      <c r="FYD30" s="17"/>
      <c r="FYE30" s="17"/>
      <c r="FYF30" s="17"/>
      <c r="FYG30" s="17"/>
      <c r="FYH30" s="17"/>
      <c r="FYI30" s="17"/>
      <c r="FYJ30" s="17"/>
      <c r="FYK30" s="17"/>
      <c r="FYL30" s="17"/>
      <c r="FYM30" s="17"/>
      <c r="FYN30" s="17"/>
      <c r="FYO30" s="17"/>
      <c r="FYP30" s="17"/>
      <c r="FYQ30" s="17"/>
      <c r="FYR30" s="17"/>
      <c r="FYS30" s="17"/>
      <c r="FYT30" s="17"/>
      <c r="FYU30" s="17"/>
      <c r="FYV30" s="17"/>
      <c r="FYW30" s="17"/>
      <c r="FYX30" s="17"/>
      <c r="FYY30" s="17"/>
      <c r="FYZ30" s="17"/>
      <c r="FZA30" s="17"/>
      <c r="FZB30" s="17"/>
      <c r="FZC30" s="17"/>
      <c r="FZD30" s="17"/>
      <c r="FZE30" s="17"/>
      <c r="FZF30" s="17"/>
      <c r="FZG30" s="17"/>
      <c r="FZH30" s="17"/>
      <c r="FZI30" s="17"/>
      <c r="FZJ30" s="17"/>
      <c r="FZK30" s="17"/>
      <c r="FZL30" s="17"/>
      <c r="FZM30" s="17"/>
      <c r="FZN30" s="17"/>
      <c r="FZO30" s="17"/>
      <c r="FZP30" s="17"/>
      <c r="FZQ30" s="17"/>
      <c r="FZR30" s="17"/>
      <c r="FZS30" s="17"/>
      <c r="FZT30" s="17"/>
      <c r="FZU30" s="17"/>
      <c r="FZV30" s="17"/>
      <c r="FZW30" s="17"/>
      <c r="FZX30" s="17"/>
      <c r="FZY30" s="17"/>
      <c r="FZZ30" s="17"/>
      <c r="GAA30" s="17"/>
      <c r="GAB30" s="17"/>
      <c r="GAC30" s="17"/>
      <c r="GAD30" s="17"/>
      <c r="GAE30" s="17"/>
      <c r="GAF30" s="17"/>
      <c r="GAG30" s="17"/>
      <c r="GAH30" s="17"/>
      <c r="GAI30" s="17"/>
      <c r="GAJ30" s="17"/>
      <c r="GAK30" s="17"/>
      <c r="GAL30" s="17"/>
      <c r="GAM30" s="17"/>
      <c r="GAN30" s="17"/>
      <c r="GAO30" s="17"/>
      <c r="GAP30" s="17"/>
      <c r="GAQ30" s="17"/>
      <c r="GAR30" s="17"/>
      <c r="GAS30" s="17"/>
      <c r="GAT30" s="17"/>
      <c r="GAU30" s="17"/>
      <c r="GAV30" s="17"/>
      <c r="GAW30" s="17"/>
      <c r="GAX30" s="17"/>
      <c r="GAY30" s="17"/>
      <c r="GAZ30" s="17"/>
      <c r="GBA30" s="17"/>
      <c r="GBB30" s="17"/>
      <c r="GBC30" s="17"/>
      <c r="GBD30" s="17"/>
      <c r="GBE30" s="17"/>
      <c r="GBF30" s="17"/>
      <c r="GBG30" s="17"/>
      <c r="GBH30" s="17"/>
      <c r="GBI30" s="17"/>
      <c r="GBJ30" s="17"/>
      <c r="GBK30" s="17"/>
      <c r="GBL30" s="17"/>
      <c r="GBM30" s="17"/>
      <c r="GBN30" s="17"/>
      <c r="GBO30" s="17"/>
      <c r="GBP30" s="17"/>
      <c r="GBQ30" s="17"/>
      <c r="GBR30" s="17"/>
      <c r="GBS30" s="17"/>
      <c r="GBT30" s="17"/>
      <c r="GBU30" s="17"/>
      <c r="GBV30" s="17"/>
      <c r="GBW30" s="17"/>
      <c r="GBX30" s="17"/>
      <c r="GBY30" s="17"/>
      <c r="GBZ30" s="17"/>
      <c r="GCA30" s="17"/>
      <c r="GCB30" s="17"/>
      <c r="GCC30" s="17"/>
      <c r="GCD30" s="17"/>
      <c r="GCE30" s="17"/>
      <c r="GCF30" s="17"/>
      <c r="GCG30" s="17"/>
      <c r="GCH30" s="17"/>
      <c r="GCI30" s="17"/>
      <c r="GCJ30" s="17"/>
      <c r="GCK30" s="17"/>
      <c r="GCL30" s="17"/>
      <c r="GCM30" s="17"/>
      <c r="GCN30" s="17"/>
      <c r="GCO30" s="17"/>
      <c r="GCP30" s="17"/>
      <c r="GCQ30" s="17"/>
      <c r="GCR30" s="17"/>
      <c r="GCS30" s="17"/>
      <c r="GCT30" s="17"/>
      <c r="GCU30" s="17"/>
      <c r="GCV30" s="17"/>
      <c r="GCW30" s="17"/>
      <c r="GCX30" s="17"/>
      <c r="GCY30" s="17"/>
      <c r="GCZ30" s="17"/>
      <c r="GDA30" s="17"/>
      <c r="GDB30" s="17"/>
      <c r="GDC30" s="17"/>
      <c r="GDD30" s="17"/>
      <c r="GDE30" s="17"/>
      <c r="GDF30" s="17"/>
      <c r="GDG30" s="17"/>
      <c r="GDH30" s="17"/>
      <c r="GDI30" s="17"/>
      <c r="GDJ30" s="17"/>
      <c r="GDK30" s="17"/>
      <c r="GDL30" s="17"/>
      <c r="GDM30" s="17"/>
      <c r="GDN30" s="17"/>
      <c r="GDO30" s="17"/>
      <c r="GDP30" s="17"/>
      <c r="GDQ30" s="17"/>
      <c r="GDR30" s="17"/>
      <c r="GDS30" s="17"/>
      <c r="GDT30" s="17"/>
      <c r="GDU30" s="17"/>
      <c r="GDV30" s="17"/>
      <c r="GDW30" s="17"/>
      <c r="GDX30" s="17"/>
      <c r="GDY30" s="17"/>
      <c r="GDZ30" s="17"/>
      <c r="GEA30" s="17"/>
      <c r="GEB30" s="17"/>
      <c r="GEC30" s="17"/>
      <c r="GED30" s="17"/>
      <c r="GEE30" s="17"/>
      <c r="GEF30" s="17"/>
      <c r="GEG30" s="17"/>
      <c r="GEH30" s="17"/>
      <c r="GEI30" s="17"/>
      <c r="GEJ30" s="17"/>
      <c r="GEK30" s="17"/>
      <c r="GEL30" s="17"/>
      <c r="GEM30" s="17"/>
      <c r="GEN30" s="17"/>
      <c r="GEO30" s="17"/>
      <c r="GEP30" s="17"/>
      <c r="GEQ30" s="17"/>
      <c r="GER30" s="17"/>
      <c r="GES30" s="17"/>
      <c r="GET30" s="17"/>
      <c r="GEU30" s="17"/>
      <c r="GEV30" s="17"/>
      <c r="GEW30" s="17"/>
      <c r="GEX30" s="17"/>
      <c r="GEY30" s="17"/>
      <c r="GEZ30" s="17"/>
      <c r="GFA30" s="17"/>
      <c r="GFB30" s="17"/>
      <c r="GFC30" s="17"/>
      <c r="GFD30" s="17"/>
      <c r="GFE30" s="17"/>
      <c r="GFF30" s="17"/>
      <c r="GFG30" s="17"/>
      <c r="GFH30" s="17"/>
      <c r="GFI30" s="17"/>
      <c r="GFJ30" s="17"/>
      <c r="GFK30" s="17"/>
      <c r="GFL30" s="17"/>
      <c r="GFM30" s="17"/>
      <c r="GFN30" s="17"/>
      <c r="GFO30" s="17"/>
      <c r="GFP30" s="17"/>
      <c r="GFQ30" s="17"/>
      <c r="GFR30" s="17"/>
      <c r="GFS30" s="17"/>
      <c r="GFT30" s="17"/>
      <c r="GFU30" s="17"/>
      <c r="GFV30" s="17"/>
      <c r="GFW30" s="17"/>
      <c r="GFX30" s="17"/>
      <c r="GFY30" s="17"/>
      <c r="GFZ30" s="17"/>
      <c r="GGA30" s="17"/>
      <c r="GGB30" s="17"/>
      <c r="GGC30" s="17"/>
      <c r="GGD30" s="17"/>
      <c r="GGE30" s="17"/>
      <c r="GGF30" s="17"/>
      <c r="GGG30" s="17"/>
      <c r="GGH30" s="17"/>
      <c r="GGI30" s="17"/>
      <c r="GGJ30" s="17"/>
      <c r="GGK30" s="17"/>
      <c r="GGL30" s="17"/>
      <c r="GGM30" s="17"/>
      <c r="GGN30" s="17"/>
      <c r="GGO30" s="17"/>
      <c r="GGP30" s="17"/>
      <c r="GGQ30" s="17"/>
      <c r="GGR30" s="17"/>
      <c r="GGS30" s="17"/>
      <c r="GGT30" s="17"/>
      <c r="GGU30" s="17"/>
      <c r="GGV30" s="17"/>
      <c r="GGW30" s="17"/>
      <c r="GGX30" s="17"/>
      <c r="GGY30" s="17"/>
      <c r="GGZ30" s="17"/>
      <c r="GHA30" s="17"/>
      <c r="GHB30" s="17"/>
      <c r="GHC30" s="17"/>
      <c r="GHD30" s="17"/>
      <c r="GHE30" s="17"/>
      <c r="GHF30" s="17"/>
      <c r="GHG30" s="17"/>
      <c r="GHH30" s="17"/>
      <c r="GHI30" s="17"/>
      <c r="GHJ30" s="17"/>
      <c r="GHK30" s="17"/>
      <c r="GHL30" s="17"/>
      <c r="GHM30" s="17"/>
      <c r="GHN30" s="17"/>
      <c r="GHO30" s="17"/>
      <c r="GHP30" s="17"/>
      <c r="GHQ30" s="17"/>
      <c r="GHR30" s="17"/>
      <c r="GHS30" s="17"/>
      <c r="GHT30" s="17"/>
      <c r="GHU30" s="17"/>
      <c r="GHV30" s="17"/>
      <c r="GHW30" s="17"/>
      <c r="GHX30" s="17"/>
      <c r="GHY30" s="17"/>
      <c r="GHZ30" s="17"/>
      <c r="GIA30" s="17"/>
      <c r="GIB30" s="17"/>
      <c r="GIC30" s="17"/>
      <c r="GID30" s="17"/>
      <c r="GIE30" s="17"/>
      <c r="GIF30" s="17"/>
      <c r="GIG30" s="17"/>
      <c r="GIH30" s="17"/>
      <c r="GII30" s="17"/>
      <c r="GIJ30" s="17"/>
      <c r="GIK30" s="17"/>
      <c r="GIL30" s="17"/>
      <c r="GIM30" s="17"/>
      <c r="GIN30" s="17"/>
      <c r="GIO30" s="17"/>
      <c r="GIP30" s="17"/>
      <c r="GIQ30" s="17"/>
      <c r="GIR30" s="17"/>
      <c r="GIS30" s="17"/>
      <c r="GIT30" s="17"/>
      <c r="GIU30" s="17"/>
      <c r="GIV30" s="17"/>
      <c r="GIW30" s="17"/>
      <c r="GIX30" s="17"/>
      <c r="GIY30" s="17"/>
      <c r="GIZ30" s="17"/>
      <c r="GJA30" s="17"/>
      <c r="GJB30" s="17"/>
      <c r="GJC30" s="17"/>
      <c r="GJD30" s="17"/>
      <c r="GJE30" s="17"/>
      <c r="GJF30" s="17"/>
      <c r="GJG30" s="17"/>
      <c r="GJH30" s="17"/>
      <c r="GJI30" s="17"/>
      <c r="GJJ30" s="17"/>
      <c r="GJK30" s="17"/>
      <c r="GJL30" s="17"/>
      <c r="GJM30" s="17"/>
      <c r="GJN30" s="17"/>
      <c r="GJO30" s="17"/>
      <c r="GJP30" s="17"/>
      <c r="GJQ30" s="17"/>
      <c r="GJR30" s="17"/>
      <c r="GJS30" s="17"/>
      <c r="GJT30" s="17"/>
      <c r="GJU30" s="17"/>
      <c r="GJV30" s="17"/>
      <c r="GJW30" s="17"/>
      <c r="GJX30" s="17"/>
      <c r="GJY30" s="17"/>
      <c r="GJZ30" s="17"/>
      <c r="GKA30" s="17"/>
      <c r="GKB30" s="17"/>
      <c r="GKC30" s="17"/>
      <c r="GKD30" s="17"/>
      <c r="GKE30" s="17"/>
      <c r="GKF30" s="17"/>
      <c r="GKG30" s="17"/>
      <c r="GKH30" s="17"/>
      <c r="GKI30" s="17"/>
      <c r="GKJ30" s="17"/>
      <c r="GKK30" s="17"/>
      <c r="GKL30" s="17"/>
      <c r="GKM30" s="17"/>
      <c r="GKN30" s="17"/>
      <c r="GKO30" s="17"/>
      <c r="GKP30" s="17"/>
      <c r="GKQ30" s="17"/>
      <c r="GKR30" s="17"/>
      <c r="GKS30" s="17"/>
      <c r="GKT30" s="17"/>
      <c r="GKU30" s="17"/>
      <c r="GKV30" s="17"/>
      <c r="GKW30" s="17"/>
      <c r="GKX30" s="17"/>
      <c r="GKY30" s="17"/>
      <c r="GKZ30" s="17"/>
      <c r="GLA30" s="17"/>
      <c r="GLB30" s="17"/>
      <c r="GLC30" s="17"/>
      <c r="GLD30" s="17"/>
      <c r="GLE30" s="17"/>
      <c r="GLF30" s="17"/>
      <c r="GLG30" s="17"/>
      <c r="GLH30" s="17"/>
      <c r="GLI30" s="17"/>
      <c r="GLJ30" s="17"/>
      <c r="GLK30" s="17"/>
      <c r="GLL30" s="17"/>
      <c r="GLM30" s="17"/>
      <c r="GLN30" s="17"/>
      <c r="GLO30" s="17"/>
      <c r="GLP30" s="17"/>
      <c r="GLQ30" s="17"/>
      <c r="GLR30" s="17"/>
      <c r="GLS30" s="17"/>
      <c r="GLT30" s="17"/>
      <c r="GLU30" s="17"/>
      <c r="GLV30" s="17"/>
      <c r="GLW30" s="17"/>
      <c r="GLX30" s="17"/>
      <c r="GLY30" s="17"/>
      <c r="GLZ30" s="17"/>
      <c r="GMA30" s="17"/>
      <c r="GMB30" s="17"/>
      <c r="GMC30" s="17"/>
      <c r="GMD30" s="17"/>
      <c r="GME30" s="17"/>
      <c r="GMF30" s="17"/>
      <c r="GMG30" s="17"/>
      <c r="GMH30" s="17"/>
      <c r="GMI30" s="17"/>
      <c r="GMJ30" s="17"/>
      <c r="GMK30" s="17"/>
      <c r="GML30" s="17"/>
      <c r="GMM30" s="17"/>
      <c r="GMN30" s="17"/>
      <c r="GMO30" s="17"/>
      <c r="GMP30" s="17"/>
      <c r="GMQ30" s="17"/>
      <c r="GMR30" s="17"/>
      <c r="GMS30" s="17"/>
      <c r="GMT30" s="17"/>
      <c r="GMU30" s="17"/>
      <c r="GMV30" s="17"/>
      <c r="GMW30" s="17"/>
      <c r="GMX30" s="17"/>
      <c r="GMY30" s="17"/>
      <c r="GMZ30" s="17"/>
      <c r="GNA30" s="17"/>
      <c r="GNB30" s="17"/>
      <c r="GNC30" s="17"/>
      <c r="GND30" s="17"/>
      <c r="GNE30" s="17"/>
      <c r="GNF30" s="17"/>
      <c r="GNG30" s="17"/>
      <c r="GNH30" s="17"/>
      <c r="GNI30" s="17"/>
      <c r="GNJ30" s="17"/>
      <c r="GNK30" s="17"/>
      <c r="GNL30" s="17"/>
      <c r="GNM30" s="17"/>
      <c r="GNN30" s="17"/>
      <c r="GNO30" s="17"/>
      <c r="GNP30" s="17"/>
      <c r="GNQ30" s="17"/>
      <c r="GNR30" s="17"/>
      <c r="GNS30" s="17"/>
      <c r="GNT30" s="17"/>
      <c r="GNU30" s="17"/>
      <c r="GNV30" s="17"/>
      <c r="GNW30" s="17"/>
      <c r="GNX30" s="17"/>
      <c r="GNY30" s="17"/>
      <c r="GNZ30" s="17"/>
      <c r="GOA30" s="17"/>
      <c r="GOB30" s="17"/>
      <c r="GOC30" s="17"/>
      <c r="GOD30" s="17"/>
      <c r="GOE30" s="17"/>
      <c r="GOF30" s="17"/>
      <c r="GOG30" s="17"/>
      <c r="GOH30" s="17"/>
      <c r="GOI30" s="17"/>
      <c r="GOJ30" s="17"/>
      <c r="GOK30" s="17"/>
      <c r="GOL30" s="17"/>
      <c r="GOM30" s="17"/>
      <c r="GON30" s="17"/>
      <c r="GOO30" s="17"/>
      <c r="GOP30" s="17"/>
      <c r="GOQ30" s="17"/>
      <c r="GOR30" s="17"/>
      <c r="GOS30" s="17"/>
      <c r="GOT30" s="17"/>
      <c r="GOU30" s="17"/>
      <c r="GOV30" s="17"/>
      <c r="GOW30" s="17"/>
      <c r="GOX30" s="17"/>
      <c r="GOY30" s="17"/>
      <c r="GOZ30" s="17"/>
      <c r="GPA30" s="17"/>
      <c r="GPB30" s="17"/>
      <c r="GPC30" s="17"/>
      <c r="GPD30" s="17"/>
      <c r="GPE30" s="17"/>
      <c r="GPF30" s="17"/>
      <c r="GPG30" s="17"/>
      <c r="GPH30" s="17"/>
      <c r="GPI30" s="17"/>
      <c r="GPJ30" s="17"/>
      <c r="GPK30" s="17"/>
      <c r="GPL30" s="17"/>
      <c r="GPM30" s="17"/>
      <c r="GPN30" s="17"/>
      <c r="GPO30" s="17"/>
      <c r="GPP30" s="17"/>
      <c r="GPQ30" s="17"/>
      <c r="GPR30" s="17"/>
      <c r="GPS30" s="17"/>
      <c r="GPT30" s="17"/>
      <c r="GPU30" s="17"/>
      <c r="GPV30" s="17"/>
      <c r="GPW30" s="17"/>
      <c r="GPX30" s="17"/>
      <c r="GPY30" s="17"/>
      <c r="GPZ30" s="17"/>
      <c r="GQA30" s="17"/>
      <c r="GQB30" s="17"/>
      <c r="GQC30" s="17"/>
      <c r="GQD30" s="17"/>
      <c r="GQE30" s="17"/>
      <c r="GQF30" s="17"/>
      <c r="GQG30" s="17"/>
      <c r="GQH30" s="17"/>
      <c r="GQI30" s="17"/>
      <c r="GQJ30" s="17"/>
      <c r="GQK30" s="17"/>
      <c r="GQL30" s="17"/>
      <c r="GQM30" s="17"/>
      <c r="GQN30" s="17"/>
      <c r="GQO30" s="17"/>
      <c r="GQP30" s="17"/>
      <c r="GQQ30" s="17"/>
      <c r="GQR30" s="17"/>
      <c r="GQS30" s="17"/>
      <c r="GQT30" s="17"/>
      <c r="GQU30" s="17"/>
      <c r="GQV30" s="17"/>
      <c r="GQW30" s="17"/>
      <c r="GQX30" s="17"/>
      <c r="GQY30" s="17"/>
      <c r="GQZ30" s="17"/>
      <c r="GRA30" s="17"/>
      <c r="GRB30" s="17"/>
      <c r="GRC30" s="17"/>
      <c r="GRD30" s="17"/>
      <c r="GRE30" s="17"/>
      <c r="GRF30" s="17"/>
      <c r="GRG30" s="17"/>
      <c r="GRH30" s="17"/>
      <c r="GRI30" s="17"/>
      <c r="GRJ30" s="17"/>
      <c r="GRK30" s="17"/>
      <c r="GRL30" s="17"/>
      <c r="GRM30" s="17"/>
      <c r="GRN30" s="17"/>
      <c r="GRO30" s="17"/>
      <c r="GRP30" s="17"/>
      <c r="GRQ30" s="17"/>
      <c r="GRR30" s="17"/>
      <c r="GRS30" s="17"/>
      <c r="GRT30" s="17"/>
      <c r="GRU30" s="17"/>
      <c r="GRV30" s="17"/>
      <c r="GRW30" s="17"/>
      <c r="GRX30" s="17"/>
      <c r="GRY30" s="17"/>
      <c r="GRZ30" s="17"/>
      <c r="GSA30" s="17"/>
      <c r="GSB30" s="17"/>
      <c r="GSC30" s="17"/>
      <c r="GSD30" s="17"/>
      <c r="GSE30" s="17"/>
      <c r="GSF30" s="17"/>
      <c r="GSG30" s="17"/>
      <c r="GSH30" s="17"/>
      <c r="GSI30" s="17"/>
      <c r="GSJ30" s="17"/>
      <c r="GSK30" s="17"/>
      <c r="GSL30" s="17"/>
      <c r="GSM30" s="17"/>
      <c r="GSN30" s="17"/>
      <c r="GSO30" s="17"/>
      <c r="GSP30" s="17"/>
      <c r="GSQ30" s="17"/>
      <c r="GSR30" s="17"/>
      <c r="GSS30" s="17"/>
      <c r="GST30" s="17"/>
      <c r="GSU30" s="17"/>
      <c r="GSV30" s="17"/>
      <c r="GSW30" s="17"/>
      <c r="GSX30" s="17"/>
      <c r="GSY30" s="17"/>
      <c r="GSZ30" s="17"/>
      <c r="GTA30" s="17"/>
      <c r="GTB30" s="17"/>
      <c r="GTC30" s="17"/>
      <c r="GTD30" s="17"/>
      <c r="GTE30" s="17"/>
      <c r="GTF30" s="17"/>
      <c r="GTG30" s="17"/>
      <c r="GTH30" s="17"/>
      <c r="GTI30" s="17"/>
      <c r="GTJ30" s="17"/>
      <c r="GTK30" s="17"/>
      <c r="GTL30" s="17"/>
      <c r="GTM30" s="17"/>
      <c r="GTN30" s="17"/>
      <c r="GTO30" s="17"/>
      <c r="GTP30" s="17"/>
      <c r="GTQ30" s="17"/>
      <c r="GTR30" s="17"/>
      <c r="GTS30" s="17"/>
      <c r="GTT30" s="17"/>
      <c r="GTU30" s="17"/>
      <c r="GTV30" s="17"/>
      <c r="GTW30" s="17"/>
      <c r="GTX30" s="17"/>
      <c r="GTY30" s="17"/>
      <c r="GTZ30" s="17"/>
      <c r="GUA30" s="17"/>
      <c r="GUB30" s="17"/>
      <c r="GUC30" s="17"/>
      <c r="GUD30" s="17"/>
      <c r="GUE30" s="17"/>
      <c r="GUF30" s="17"/>
      <c r="GUG30" s="17"/>
      <c r="GUH30" s="17"/>
      <c r="GUI30" s="17"/>
      <c r="GUJ30" s="17"/>
      <c r="GUK30" s="17"/>
      <c r="GUL30" s="17"/>
      <c r="GUM30" s="17"/>
      <c r="GUN30" s="17"/>
      <c r="GUO30" s="17"/>
      <c r="GUP30" s="17"/>
      <c r="GUQ30" s="17"/>
      <c r="GUR30" s="17"/>
      <c r="GUS30" s="17"/>
      <c r="GUT30" s="17"/>
      <c r="GUU30" s="17"/>
      <c r="GUV30" s="17"/>
      <c r="GUW30" s="17"/>
      <c r="GUX30" s="17"/>
      <c r="GUY30" s="17"/>
      <c r="GUZ30" s="17"/>
      <c r="GVA30" s="17"/>
      <c r="GVB30" s="17"/>
      <c r="GVC30" s="17"/>
      <c r="GVD30" s="17"/>
      <c r="GVE30" s="17"/>
      <c r="GVF30" s="17"/>
      <c r="GVG30" s="17"/>
      <c r="GVH30" s="17"/>
      <c r="GVI30" s="17"/>
      <c r="GVJ30" s="17"/>
      <c r="GVK30" s="17"/>
      <c r="GVL30" s="17"/>
      <c r="GVM30" s="17"/>
      <c r="GVN30" s="17"/>
      <c r="GVO30" s="17"/>
      <c r="GVP30" s="17"/>
      <c r="GVQ30" s="17"/>
      <c r="GVR30" s="17"/>
      <c r="GVS30" s="17"/>
      <c r="GVT30" s="17"/>
      <c r="GVU30" s="17"/>
      <c r="GVV30" s="17"/>
      <c r="GVW30" s="17"/>
      <c r="GVX30" s="17"/>
      <c r="GVY30" s="17"/>
      <c r="GVZ30" s="17"/>
      <c r="GWA30" s="17"/>
      <c r="GWB30" s="17"/>
      <c r="GWC30" s="17"/>
      <c r="GWD30" s="17"/>
      <c r="GWE30" s="17"/>
      <c r="GWF30" s="17"/>
      <c r="GWG30" s="17"/>
      <c r="GWH30" s="17"/>
      <c r="GWI30" s="17"/>
      <c r="GWJ30" s="17"/>
      <c r="GWK30" s="17"/>
      <c r="GWL30" s="17"/>
      <c r="GWM30" s="17"/>
      <c r="GWN30" s="17"/>
      <c r="GWO30" s="17"/>
      <c r="GWP30" s="17"/>
      <c r="GWQ30" s="17"/>
      <c r="GWR30" s="17"/>
      <c r="GWS30" s="17"/>
      <c r="GWT30" s="17"/>
      <c r="GWU30" s="17"/>
      <c r="GWV30" s="17"/>
      <c r="GWW30" s="17"/>
      <c r="GWX30" s="17"/>
      <c r="GWY30" s="17"/>
      <c r="GWZ30" s="17"/>
      <c r="GXA30" s="17"/>
      <c r="GXB30" s="17"/>
      <c r="GXC30" s="17"/>
      <c r="GXD30" s="17"/>
      <c r="GXE30" s="17"/>
      <c r="GXF30" s="17"/>
      <c r="GXG30" s="17"/>
      <c r="GXH30" s="17"/>
      <c r="GXI30" s="17"/>
      <c r="GXJ30" s="17"/>
      <c r="GXK30" s="17"/>
      <c r="GXL30" s="17"/>
      <c r="GXM30" s="17"/>
      <c r="GXN30" s="17"/>
      <c r="GXO30" s="17"/>
      <c r="GXP30" s="17"/>
      <c r="GXQ30" s="17"/>
      <c r="GXR30" s="17"/>
      <c r="GXS30" s="17"/>
      <c r="GXT30" s="17"/>
      <c r="GXU30" s="17"/>
      <c r="GXV30" s="17"/>
      <c r="GXW30" s="17"/>
      <c r="GXX30" s="17"/>
      <c r="GXY30" s="17"/>
      <c r="GXZ30" s="17"/>
      <c r="GYA30" s="17"/>
      <c r="GYB30" s="17"/>
      <c r="GYC30" s="17"/>
      <c r="GYD30" s="17"/>
      <c r="GYE30" s="17"/>
      <c r="GYF30" s="17"/>
      <c r="GYG30" s="17"/>
      <c r="GYH30" s="17"/>
      <c r="GYI30" s="17"/>
      <c r="GYJ30" s="17"/>
      <c r="GYK30" s="17"/>
      <c r="GYL30" s="17"/>
      <c r="GYM30" s="17"/>
      <c r="GYN30" s="17"/>
      <c r="GYO30" s="17"/>
      <c r="GYP30" s="17"/>
      <c r="GYQ30" s="17"/>
      <c r="GYR30" s="17"/>
      <c r="GYS30" s="17"/>
      <c r="GYT30" s="17"/>
      <c r="GYU30" s="17"/>
      <c r="GYV30" s="17"/>
      <c r="GYW30" s="17"/>
      <c r="GYX30" s="17"/>
      <c r="GYY30" s="17"/>
      <c r="GYZ30" s="17"/>
      <c r="GZA30" s="17"/>
      <c r="GZB30" s="17"/>
      <c r="GZC30" s="17"/>
      <c r="GZD30" s="17"/>
      <c r="GZE30" s="17"/>
      <c r="GZF30" s="17"/>
      <c r="GZG30" s="17"/>
      <c r="GZH30" s="17"/>
      <c r="GZI30" s="17"/>
      <c r="GZJ30" s="17"/>
      <c r="GZK30" s="17"/>
      <c r="GZL30" s="17"/>
      <c r="GZM30" s="17"/>
      <c r="GZN30" s="17"/>
      <c r="GZO30" s="17"/>
      <c r="GZP30" s="17"/>
      <c r="GZQ30" s="17"/>
      <c r="GZR30" s="17"/>
      <c r="GZS30" s="17"/>
      <c r="GZT30" s="17"/>
      <c r="GZU30" s="17"/>
      <c r="GZV30" s="17"/>
      <c r="GZW30" s="17"/>
      <c r="GZX30" s="17"/>
      <c r="GZY30" s="17"/>
      <c r="GZZ30" s="17"/>
      <c r="HAA30" s="17"/>
      <c r="HAB30" s="17"/>
      <c r="HAC30" s="17"/>
      <c r="HAD30" s="17"/>
      <c r="HAE30" s="17"/>
      <c r="HAF30" s="17"/>
      <c r="HAG30" s="17"/>
      <c r="HAH30" s="17"/>
      <c r="HAI30" s="17"/>
      <c r="HAJ30" s="17"/>
      <c r="HAK30" s="17"/>
      <c r="HAL30" s="17"/>
      <c r="HAM30" s="17"/>
      <c r="HAN30" s="17"/>
      <c r="HAO30" s="17"/>
      <c r="HAP30" s="17"/>
      <c r="HAQ30" s="17"/>
      <c r="HAR30" s="17"/>
      <c r="HAS30" s="17"/>
      <c r="HAT30" s="17"/>
      <c r="HAU30" s="17"/>
      <c r="HAV30" s="17"/>
      <c r="HAW30" s="17"/>
      <c r="HAX30" s="17"/>
      <c r="HAY30" s="17"/>
      <c r="HAZ30" s="17"/>
      <c r="HBA30" s="17"/>
      <c r="HBB30" s="17"/>
      <c r="HBC30" s="17"/>
      <c r="HBD30" s="17"/>
      <c r="HBE30" s="17"/>
      <c r="HBF30" s="17"/>
      <c r="HBG30" s="17"/>
      <c r="HBH30" s="17"/>
      <c r="HBI30" s="17"/>
      <c r="HBJ30" s="17"/>
      <c r="HBK30" s="17"/>
      <c r="HBL30" s="17"/>
      <c r="HBM30" s="17"/>
      <c r="HBN30" s="17"/>
      <c r="HBO30" s="17"/>
      <c r="HBP30" s="17"/>
      <c r="HBQ30" s="17"/>
      <c r="HBR30" s="17"/>
      <c r="HBS30" s="17"/>
      <c r="HBT30" s="17"/>
      <c r="HBU30" s="17"/>
      <c r="HBV30" s="17"/>
      <c r="HBW30" s="17"/>
      <c r="HBX30" s="17"/>
      <c r="HBY30" s="17"/>
      <c r="HBZ30" s="17"/>
      <c r="HCA30" s="17"/>
      <c r="HCB30" s="17"/>
      <c r="HCC30" s="17"/>
      <c r="HCD30" s="17"/>
      <c r="HCE30" s="17"/>
      <c r="HCF30" s="17"/>
      <c r="HCG30" s="17"/>
      <c r="HCH30" s="17"/>
      <c r="HCI30" s="17"/>
      <c r="HCJ30" s="17"/>
      <c r="HCK30" s="17"/>
      <c r="HCL30" s="17"/>
      <c r="HCM30" s="17"/>
      <c r="HCN30" s="17"/>
      <c r="HCO30" s="17"/>
      <c r="HCP30" s="17"/>
      <c r="HCQ30" s="17"/>
      <c r="HCR30" s="17"/>
      <c r="HCS30" s="17"/>
      <c r="HCT30" s="17"/>
      <c r="HCU30" s="17"/>
      <c r="HCV30" s="17"/>
      <c r="HCW30" s="17"/>
      <c r="HCX30" s="17"/>
      <c r="HCY30" s="17"/>
      <c r="HCZ30" s="17"/>
      <c r="HDA30" s="17"/>
      <c r="HDB30" s="17"/>
      <c r="HDC30" s="17"/>
      <c r="HDD30" s="17"/>
      <c r="HDE30" s="17"/>
      <c r="HDF30" s="17"/>
      <c r="HDG30" s="17"/>
      <c r="HDH30" s="17"/>
      <c r="HDI30" s="17"/>
      <c r="HDJ30" s="17"/>
      <c r="HDK30" s="17"/>
      <c r="HDL30" s="17"/>
      <c r="HDM30" s="17"/>
      <c r="HDN30" s="17"/>
      <c r="HDO30" s="17"/>
      <c r="HDP30" s="17"/>
      <c r="HDQ30" s="17"/>
      <c r="HDR30" s="17"/>
      <c r="HDS30" s="17"/>
      <c r="HDT30" s="17"/>
      <c r="HDU30" s="17"/>
      <c r="HDV30" s="17"/>
      <c r="HDW30" s="17"/>
      <c r="HDX30" s="17"/>
      <c r="HDY30" s="17"/>
      <c r="HDZ30" s="17"/>
      <c r="HEA30" s="17"/>
      <c r="HEB30" s="17"/>
      <c r="HEC30" s="17"/>
      <c r="HED30" s="17"/>
      <c r="HEE30" s="17"/>
      <c r="HEF30" s="17"/>
      <c r="HEG30" s="17"/>
      <c r="HEH30" s="17"/>
      <c r="HEI30" s="17"/>
      <c r="HEJ30" s="17"/>
      <c r="HEK30" s="17"/>
      <c r="HEL30" s="17"/>
      <c r="HEM30" s="17"/>
      <c r="HEN30" s="17"/>
      <c r="HEO30" s="17"/>
      <c r="HEP30" s="17"/>
      <c r="HEQ30" s="17"/>
      <c r="HER30" s="17"/>
      <c r="HES30" s="17"/>
      <c r="HET30" s="17"/>
      <c r="HEU30" s="17"/>
      <c r="HEV30" s="17"/>
      <c r="HEW30" s="17"/>
      <c r="HEX30" s="17"/>
      <c r="HEY30" s="17"/>
      <c r="HEZ30" s="17"/>
      <c r="HFA30" s="17"/>
      <c r="HFB30" s="17"/>
      <c r="HFC30" s="17"/>
      <c r="HFD30" s="17"/>
      <c r="HFE30" s="17"/>
      <c r="HFF30" s="17"/>
      <c r="HFG30" s="17"/>
      <c r="HFH30" s="17"/>
      <c r="HFI30" s="17"/>
      <c r="HFJ30" s="17"/>
      <c r="HFK30" s="17"/>
      <c r="HFL30" s="17"/>
      <c r="HFM30" s="17"/>
      <c r="HFN30" s="17"/>
      <c r="HFO30" s="17"/>
      <c r="HFP30" s="17"/>
      <c r="HFQ30" s="17"/>
      <c r="HFR30" s="17"/>
      <c r="HFS30" s="17"/>
      <c r="HFT30" s="17"/>
      <c r="HFU30" s="17"/>
      <c r="HFV30" s="17"/>
      <c r="HFW30" s="17"/>
      <c r="HFX30" s="17"/>
      <c r="HFY30" s="17"/>
      <c r="HFZ30" s="17"/>
      <c r="HGA30" s="17"/>
      <c r="HGB30" s="17"/>
      <c r="HGC30" s="17"/>
      <c r="HGD30" s="17"/>
      <c r="HGE30" s="17"/>
      <c r="HGF30" s="17"/>
      <c r="HGG30" s="17"/>
      <c r="HGH30" s="17"/>
      <c r="HGI30" s="17"/>
      <c r="HGJ30" s="17"/>
      <c r="HGK30" s="17"/>
      <c r="HGL30" s="17"/>
      <c r="HGM30" s="17"/>
      <c r="HGN30" s="17"/>
      <c r="HGO30" s="17"/>
      <c r="HGP30" s="17"/>
      <c r="HGQ30" s="17"/>
      <c r="HGR30" s="17"/>
      <c r="HGS30" s="17"/>
      <c r="HGT30" s="17"/>
      <c r="HGU30" s="17"/>
      <c r="HGV30" s="17"/>
      <c r="HGW30" s="17"/>
      <c r="HGX30" s="17"/>
      <c r="HGY30" s="17"/>
      <c r="HGZ30" s="17"/>
      <c r="HHA30" s="17"/>
      <c r="HHB30" s="17"/>
      <c r="HHC30" s="17"/>
      <c r="HHD30" s="17"/>
      <c r="HHE30" s="17"/>
      <c r="HHF30" s="17"/>
      <c r="HHG30" s="17"/>
      <c r="HHH30" s="17"/>
      <c r="HHI30" s="17"/>
      <c r="HHJ30" s="17"/>
      <c r="HHK30" s="17"/>
      <c r="HHL30" s="17"/>
      <c r="HHM30" s="17"/>
      <c r="HHN30" s="17"/>
      <c r="HHO30" s="17"/>
      <c r="HHP30" s="17"/>
      <c r="HHQ30" s="17"/>
      <c r="HHR30" s="17"/>
      <c r="HHS30" s="17"/>
      <c r="HHT30" s="17"/>
      <c r="HHU30" s="17"/>
      <c r="HHV30" s="17"/>
      <c r="HHW30" s="17"/>
      <c r="HHX30" s="17"/>
      <c r="HHY30" s="17"/>
      <c r="HHZ30" s="17"/>
      <c r="HIA30" s="17"/>
      <c r="HIB30" s="17"/>
      <c r="HIC30" s="17"/>
      <c r="HID30" s="17"/>
      <c r="HIE30" s="17"/>
      <c r="HIF30" s="17"/>
      <c r="HIG30" s="17"/>
      <c r="HIH30" s="17"/>
      <c r="HII30" s="17"/>
      <c r="HIJ30" s="17"/>
      <c r="HIK30" s="17"/>
      <c r="HIL30" s="17"/>
      <c r="HIM30" s="17"/>
      <c r="HIN30" s="17"/>
      <c r="HIO30" s="17"/>
      <c r="HIP30" s="17"/>
      <c r="HIQ30" s="17"/>
      <c r="HIR30" s="17"/>
      <c r="HIS30" s="17"/>
      <c r="HIT30" s="17"/>
      <c r="HIU30" s="17"/>
      <c r="HIV30" s="17"/>
      <c r="HIW30" s="17"/>
      <c r="HIX30" s="17"/>
      <c r="HIY30" s="17"/>
      <c r="HIZ30" s="17"/>
      <c r="HJA30" s="17"/>
      <c r="HJB30" s="17"/>
      <c r="HJC30" s="17"/>
      <c r="HJD30" s="17"/>
      <c r="HJE30" s="17"/>
      <c r="HJF30" s="17"/>
      <c r="HJG30" s="17"/>
      <c r="HJH30" s="17"/>
      <c r="HJI30" s="17"/>
      <c r="HJJ30" s="17"/>
      <c r="HJK30" s="17"/>
      <c r="HJL30" s="17"/>
      <c r="HJM30" s="17"/>
      <c r="HJN30" s="17"/>
      <c r="HJO30" s="17"/>
      <c r="HJP30" s="17"/>
      <c r="HJQ30" s="17"/>
      <c r="HJR30" s="17"/>
      <c r="HJS30" s="17"/>
      <c r="HJT30" s="17"/>
      <c r="HJU30" s="17"/>
      <c r="HJV30" s="17"/>
      <c r="HJW30" s="17"/>
      <c r="HJX30" s="17"/>
      <c r="HJY30" s="17"/>
      <c r="HJZ30" s="17"/>
      <c r="HKA30" s="17"/>
      <c r="HKB30" s="17"/>
      <c r="HKC30" s="17"/>
      <c r="HKD30" s="17"/>
      <c r="HKE30" s="17"/>
      <c r="HKF30" s="17"/>
      <c r="HKG30" s="17"/>
      <c r="HKH30" s="17"/>
      <c r="HKI30" s="17"/>
      <c r="HKJ30" s="17"/>
      <c r="HKK30" s="17"/>
      <c r="HKL30" s="17"/>
      <c r="HKM30" s="17"/>
      <c r="HKN30" s="17"/>
      <c r="HKO30" s="17"/>
      <c r="HKP30" s="17"/>
      <c r="HKQ30" s="17"/>
      <c r="HKR30" s="17"/>
      <c r="HKS30" s="17"/>
      <c r="HKT30" s="17"/>
      <c r="HKU30" s="17"/>
      <c r="HKV30" s="17"/>
      <c r="HKW30" s="17"/>
      <c r="HKX30" s="17"/>
      <c r="HKY30" s="17"/>
      <c r="HKZ30" s="17"/>
      <c r="HLA30" s="17"/>
      <c r="HLB30" s="17"/>
      <c r="HLC30" s="17"/>
      <c r="HLD30" s="17"/>
      <c r="HLE30" s="17"/>
      <c r="HLF30" s="17"/>
      <c r="HLG30" s="17"/>
      <c r="HLH30" s="17"/>
      <c r="HLI30" s="17"/>
      <c r="HLJ30" s="17"/>
      <c r="HLK30" s="17"/>
      <c r="HLL30" s="17"/>
      <c r="HLM30" s="17"/>
      <c r="HLN30" s="17"/>
      <c r="HLO30" s="17"/>
      <c r="HLP30" s="17"/>
      <c r="HLQ30" s="17"/>
      <c r="HLR30" s="17"/>
      <c r="HLS30" s="17"/>
      <c r="HLT30" s="17"/>
      <c r="HLU30" s="17"/>
      <c r="HLV30" s="17"/>
      <c r="HLW30" s="17"/>
      <c r="HLX30" s="17"/>
      <c r="HLY30" s="17"/>
      <c r="HLZ30" s="17"/>
      <c r="HMA30" s="17"/>
      <c r="HMB30" s="17"/>
      <c r="HMC30" s="17"/>
      <c r="HMD30" s="17"/>
      <c r="HME30" s="17"/>
      <c r="HMF30" s="17"/>
      <c r="HMG30" s="17"/>
      <c r="HMH30" s="17"/>
      <c r="HMI30" s="17"/>
      <c r="HMJ30" s="17"/>
      <c r="HMK30" s="17"/>
      <c r="HML30" s="17"/>
      <c r="HMM30" s="17"/>
      <c r="HMN30" s="17"/>
      <c r="HMO30" s="17"/>
      <c r="HMP30" s="17"/>
      <c r="HMQ30" s="17"/>
      <c r="HMR30" s="17"/>
      <c r="HMS30" s="17"/>
      <c r="HMT30" s="17"/>
      <c r="HMU30" s="17"/>
      <c r="HMV30" s="17"/>
      <c r="HMW30" s="17"/>
      <c r="HMX30" s="17"/>
      <c r="HMY30" s="17"/>
      <c r="HMZ30" s="17"/>
      <c r="HNA30" s="17"/>
      <c r="HNB30" s="17"/>
      <c r="HNC30" s="17"/>
      <c r="HND30" s="17"/>
      <c r="HNE30" s="17"/>
      <c r="HNF30" s="17"/>
      <c r="HNG30" s="17"/>
      <c r="HNH30" s="17"/>
      <c r="HNI30" s="17"/>
      <c r="HNJ30" s="17"/>
      <c r="HNK30" s="17"/>
      <c r="HNL30" s="17"/>
      <c r="HNM30" s="17"/>
      <c r="HNN30" s="17"/>
      <c r="HNO30" s="17"/>
      <c r="HNP30" s="17"/>
      <c r="HNQ30" s="17"/>
      <c r="HNR30" s="17"/>
      <c r="HNS30" s="17"/>
      <c r="HNT30" s="17"/>
      <c r="HNU30" s="17"/>
      <c r="HNV30" s="17"/>
      <c r="HNW30" s="17"/>
      <c r="HNX30" s="17"/>
      <c r="HNY30" s="17"/>
      <c r="HNZ30" s="17"/>
      <c r="HOA30" s="17"/>
      <c r="HOB30" s="17"/>
      <c r="HOC30" s="17"/>
      <c r="HOD30" s="17"/>
      <c r="HOE30" s="17"/>
      <c r="HOF30" s="17"/>
      <c r="HOG30" s="17"/>
      <c r="HOH30" s="17"/>
      <c r="HOI30" s="17"/>
      <c r="HOJ30" s="17"/>
      <c r="HOK30" s="17"/>
      <c r="HOL30" s="17"/>
      <c r="HOM30" s="17"/>
      <c r="HON30" s="17"/>
      <c r="HOO30" s="17"/>
      <c r="HOP30" s="17"/>
      <c r="HOQ30" s="17"/>
      <c r="HOR30" s="17"/>
      <c r="HOS30" s="17"/>
      <c r="HOT30" s="17"/>
      <c r="HOU30" s="17"/>
      <c r="HOV30" s="17"/>
      <c r="HOW30" s="17"/>
      <c r="HOX30" s="17"/>
      <c r="HOY30" s="17"/>
      <c r="HOZ30" s="17"/>
      <c r="HPA30" s="17"/>
      <c r="HPB30" s="17"/>
      <c r="HPC30" s="17"/>
      <c r="HPD30" s="17"/>
      <c r="HPE30" s="17"/>
      <c r="HPF30" s="17"/>
      <c r="HPG30" s="17"/>
      <c r="HPH30" s="17"/>
      <c r="HPI30" s="17"/>
      <c r="HPJ30" s="17"/>
      <c r="HPK30" s="17"/>
      <c r="HPL30" s="17"/>
      <c r="HPM30" s="17"/>
      <c r="HPN30" s="17"/>
      <c r="HPO30" s="17"/>
      <c r="HPP30" s="17"/>
      <c r="HPQ30" s="17"/>
      <c r="HPR30" s="17"/>
      <c r="HPS30" s="17"/>
      <c r="HPT30" s="17"/>
      <c r="HPU30" s="17"/>
      <c r="HPV30" s="17"/>
      <c r="HPW30" s="17"/>
      <c r="HPX30" s="17"/>
      <c r="HPY30" s="17"/>
      <c r="HPZ30" s="17"/>
      <c r="HQA30" s="17"/>
      <c r="HQB30" s="17"/>
      <c r="HQC30" s="17"/>
      <c r="HQD30" s="17"/>
      <c r="HQE30" s="17"/>
      <c r="HQF30" s="17"/>
      <c r="HQG30" s="17"/>
      <c r="HQH30" s="17"/>
      <c r="HQI30" s="17"/>
      <c r="HQJ30" s="17"/>
      <c r="HQK30" s="17"/>
      <c r="HQL30" s="17"/>
      <c r="HQM30" s="17"/>
      <c r="HQN30" s="17"/>
      <c r="HQO30" s="17"/>
      <c r="HQP30" s="17"/>
      <c r="HQQ30" s="17"/>
      <c r="HQR30" s="17"/>
      <c r="HQS30" s="17"/>
      <c r="HQT30" s="17"/>
      <c r="HQU30" s="17"/>
      <c r="HQV30" s="17"/>
      <c r="HQW30" s="17"/>
      <c r="HQX30" s="17"/>
      <c r="HQY30" s="17"/>
      <c r="HQZ30" s="17"/>
      <c r="HRA30" s="17"/>
      <c r="HRB30" s="17"/>
      <c r="HRC30" s="17"/>
      <c r="HRD30" s="17"/>
      <c r="HRE30" s="17"/>
      <c r="HRF30" s="17"/>
      <c r="HRG30" s="17"/>
      <c r="HRH30" s="17"/>
      <c r="HRI30" s="17"/>
      <c r="HRJ30" s="17"/>
      <c r="HRK30" s="17"/>
      <c r="HRL30" s="17"/>
      <c r="HRM30" s="17"/>
      <c r="HRN30" s="17"/>
      <c r="HRO30" s="17"/>
      <c r="HRP30" s="17"/>
      <c r="HRQ30" s="17"/>
      <c r="HRR30" s="17"/>
      <c r="HRS30" s="17"/>
      <c r="HRT30" s="17"/>
      <c r="HRU30" s="17"/>
      <c r="HRV30" s="17"/>
      <c r="HRW30" s="17"/>
      <c r="HRX30" s="17"/>
      <c r="HRY30" s="17"/>
      <c r="HRZ30" s="17"/>
      <c r="HSA30" s="17"/>
      <c r="HSB30" s="17"/>
      <c r="HSC30" s="17"/>
      <c r="HSD30" s="17"/>
      <c r="HSE30" s="17"/>
      <c r="HSF30" s="17"/>
      <c r="HSG30" s="17"/>
      <c r="HSH30" s="17"/>
      <c r="HSI30" s="17"/>
      <c r="HSJ30" s="17"/>
      <c r="HSK30" s="17"/>
      <c r="HSL30" s="17"/>
      <c r="HSM30" s="17"/>
      <c r="HSN30" s="17"/>
      <c r="HSO30" s="17"/>
      <c r="HSP30" s="17"/>
      <c r="HSQ30" s="17"/>
      <c r="HSR30" s="17"/>
      <c r="HSS30" s="17"/>
      <c r="HST30" s="17"/>
      <c r="HSU30" s="17"/>
      <c r="HSV30" s="17"/>
      <c r="HSW30" s="17"/>
      <c r="HSX30" s="17"/>
      <c r="HSY30" s="17"/>
      <c r="HSZ30" s="17"/>
      <c r="HTA30" s="17"/>
      <c r="HTB30" s="17"/>
      <c r="HTC30" s="17"/>
      <c r="HTD30" s="17"/>
      <c r="HTE30" s="17"/>
      <c r="HTF30" s="17"/>
      <c r="HTG30" s="17"/>
      <c r="HTH30" s="17"/>
      <c r="HTI30" s="17"/>
      <c r="HTJ30" s="17"/>
      <c r="HTK30" s="17"/>
      <c r="HTL30" s="17"/>
      <c r="HTM30" s="17"/>
      <c r="HTN30" s="17"/>
      <c r="HTO30" s="17"/>
      <c r="HTP30" s="17"/>
      <c r="HTQ30" s="17"/>
      <c r="HTR30" s="17"/>
      <c r="HTS30" s="17"/>
      <c r="HTT30" s="17"/>
      <c r="HTU30" s="17"/>
      <c r="HTV30" s="17"/>
      <c r="HTW30" s="17"/>
      <c r="HTX30" s="17"/>
      <c r="HTY30" s="17"/>
      <c r="HTZ30" s="17"/>
      <c r="HUA30" s="17"/>
      <c r="HUB30" s="17"/>
      <c r="HUC30" s="17"/>
      <c r="HUD30" s="17"/>
      <c r="HUE30" s="17"/>
      <c r="HUF30" s="17"/>
      <c r="HUG30" s="17"/>
      <c r="HUH30" s="17"/>
      <c r="HUI30" s="17"/>
      <c r="HUJ30" s="17"/>
      <c r="HUK30" s="17"/>
      <c r="HUL30" s="17"/>
      <c r="HUM30" s="17"/>
      <c r="HUN30" s="17"/>
      <c r="HUO30" s="17"/>
      <c r="HUP30" s="17"/>
      <c r="HUQ30" s="17"/>
      <c r="HUR30" s="17"/>
      <c r="HUS30" s="17"/>
      <c r="HUT30" s="17"/>
      <c r="HUU30" s="17"/>
      <c r="HUV30" s="17"/>
      <c r="HUW30" s="17"/>
      <c r="HUX30" s="17"/>
      <c r="HUY30" s="17"/>
      <c r="HUZ30" s="17"/>
      <c r="HVA30" s="17"/>
      <c r="HVB30" s="17"/>
      <c r="HVC30" s="17"/>
      <c r="HVD30" s="17"/>
      <c r="HVE30" s="17"/>
      <c r="HVF30" s="17"/>
      <c r="HVG30" s="17"/>
      <c r="HVH30" s="17"/>
      <c r="HVI30" s="17"/>
      <c r="HVJ30" s="17"/>
      <c r="HVK30" s="17"/>
      <c r="HVL30" s="17"/>
      <c r="HVM30" s="17"/>
      <c r="HVN30" s="17"/>
      <c r="HVO30" s="17"/>
      <c r="HVP30" s="17"/>
      <c r="HVQ30" s="17"/>
      <c r="HVR30" s="17"/>
      <c r="HVS30" s="17"/>
      <c r="HVT30" s="17"/>
      <c r="HVU30" s="17"/>
      <c r="HVV30" s="17"/>
      <c r="HVW30" s="17"/>
      <c r="HVX30" s="17"/>
      <c r="HVY30" s="17"/>
      <c r="HVZ30" s="17"/>
      <c r="HWA30" s="17"/>
      <c r="HWB30" s="17"/>
      <c r="HWC30" s="17"/>
      <c r="HWD30" s="17"/>
      <c r="HWE30" s="17"/>
      <c r="HWF30" s="17"/>
      <c r="HWG30" s="17"/>
      <c r="HWH30" s="17"/>
      <c r="HWI30" s="17"/>
      <c r="HWJ30" s="17"/>
      <c r="HWK30" s="17"/>
      <c r="HWL30" s="17"/>
      <c r="HWM30" s="17"/>
      <c r="HWN30" s="17"/>
      <c r="HWO30" s="17"/>
      <c r="HWP30" s="17"/>
      <c r="HWQ30" s="17"/>
      <c r="HWR30" s="17"/>
      <c r="HWS30" s="17"/>
      <c r="HWT30" s="17"/>
      <c r="HWU30" s="17"/>
      <c r="HWV30" s="17"/>
      <c r="HWW30" s="17"/>
      <c r="HWX30" s="17"/>
      <c r="HWY30" s="17"/>
      <c r="HWZ30" s="17"/>
      <c r="HXA30" s="17"/>
      <c r="HXB30" s="17"/>
      <c r="HXC30" s="17"/>
      <c r="HXD30" s="17"/>
      <c r="HXE30" s="17"/>
      <c r="HXF30" s="17"/>
      <c r="HXG30" s="17"/>
      <c r="HXH30" s="17"/>
      <c r="HXI30" s="17"/>
      <c r="HXJ30" s="17"/>
      <c r="HXK30" s="17"/>
      <c r="HXL30" s="17"/>
      <c r="HXM30" s="17"/>
      <c r="HXN30" s="17"/>
      <c r="HXO30" s="17"/>
      <c r="HXP30" s="17"/>
      <c r="HXQ30" s="17"/>
      <c r="HXR30" s="17"/>
      <c r="HXS30" s="17"/>
      <c r="HXT30" s="17"/>
      <c r="HXU30" s="17"/>
      <c r="HXV30" s="17"/>
      <c r="HXW30" s="17"/>
      <c r="HXX30" s="17"/>
      <c r="HXY30" s="17"/>
      <c r="HXZ30" s="17"/>
      <c r="HYA30" s="17"/>
      <c r="HYB30" s="17"/>
      <c r="HYC30" s="17"/>
      <c r="HYD30" s="17"/>
      <c r="HYE30" s="17"/>
      <c r="HYF30" s="17"/>
      <c r="HYG30" s="17"/>
      <c r="HYH30" s="17"/>
      <c r="HYI30" s="17"/>
      <c r="HYJ30" s="17"/>
      <c r="HYK30" s="17"/>
      <c r="HYL30" s="17"/>
      <c r="HYM30" s="17"/>
      <c r="HYN30" s="17"/>
      <c r="HYO30" s="17"/>
      <c r="HYP30" s="17"/>
      <c r="HYQ30" s="17"/>
      <c r="HYR30" s="17"/>
      <c r="HYS30" s="17"/>
      <c r="HYT30" s="17"/>
      <c r="HYU30" s="17"/>
      <c r="HYV30" s="17"/>
      <c r="HYW30" s="17"/>
      <c r="HYX30" s="17"/>
      <c r="HYY30" s="17"/>
      <c r="HYZ30" s="17"/>
      <c r="HZA30" s="17"/>
      <c r="HZB30" s="17"/>
      <c r="HZC30" s="17"/>
      <c r="HZD30" s="17"/>
      <c r="HZE30" s="17"/>
      <c r="HZF30" s="17"/>
      <c r="HZG30" s="17"/>
      <c r="HZH30" s="17"/>
      <c r="HZI30" s="17"/>
      <c r="HZJ30" s="17"/>
      <c r="HZK30" s="17"/>
      <c r="HZL30" s="17"/>
      <c r="HZM30" s="17"/>
      <c r="HZN30" s="17"/>
      <c r="HZO30" s="17"/>
      <c r="HZP30" s="17"/>
      <c r="HZQ30" s="17"/>
      <c r="HZR30" s="17"/>
      <c r="HZS30" s="17"/>
      <c r="HZT30" s="17"/>
      <c r="HZU30" s="17"/>
      <c r="HZV30" s="17"/>
      <c r="HZW30" s="17"/>
      <c r="HZX30" s="17"/>
      <c r="HZY30" s="17"/>
      <c r="HZZ30" s="17"/>
      <c r="IAA30" s="17"/>
      <c r="IAB30" s="17"/>
      <c r="IAC30" s="17"/>
      <c r="IAD30" s="17"/>
      <c r="IAE30" s="17"/>
      <c r="IAF30" s="17"/>
      <c r="IAG30" s="17"/>
      <c r="IAH30" s="17"/>
      <c r="IAI30" s="17"/>
      <c r="IAJ30" s="17"/>
      <c r="IAK30" s="17"/>
      <c r="IAL30" s="17"/>
      <c r="IAM30" s="17"/>
      <c r="IAN30" s="17"/>
      <c r="IAO30" s="17"/>
      <c r="IAP30" s="17"/>
      <c r="IAQ30" s="17"/>
      <c r="IAR30" s="17"/>
      <c r="IAS30" s="17"/>
      <c r="IAT30" s="17"/>
      <c r="IAU30" s="17"/>
      <c r="IAV30" s="17"/>
      <c r="IAW30" s="17"/>
      <c r="IAX30" s="17"/>
      <c r="IAY30" s="17"/>
      <c r="IAZ30" s="17"/>
      <c r="IBA30" s="17"/>
      <c r="IBB30" s="17"/>
      <c r="IBC30" s="17"/>
      <c r="IBD30" s="17"/>
      <c r="IBE30" s="17"/>
      <c r="IBF30" s="17"/>
      <c r="IBG30" s="17"/>
      <c r="IBH30" s="17"/>
      <c r="IBI30" s="17"/>
      <c r="IBJ30" s="17"/>
      <c r="IBK30" s="17"/>
      <c r="IBL30" s="17"/>
      <c r="IBM30" s="17"/>
      <c r="IBN30" s="17"/>
      <c r="IBO30" s="17"/>
      <c r="IBP30" s="17"/>
      <c r="IBQ30" s="17"/>
      <c r="IBR30" s="17"/>
      <c r="IBS30" s="17"/>
      <c r="IBT30" s="17"/>
      <c r="IBU30" s="17"/>
      <c r="IBV30" s="17"/>
      <c r="IBW30" s="17"/>
      <c r="IBX30" s="17"/>
      <c r="IBY30" s="17"/>
      <c r="IBZ30" s="17"/>
      <c r="ICA30" s="17"/>
      <c r="ICB30" s="17"/>
      <c r="ICC30" s="17"/>
      <c r="ICD30" s="17"/>
      <c r="ICE30" s="17"/>
      <c r="ICF30" s="17"/>
      <c r="ICG30" s="17"/>
      <c r="ICH30" s="17"/>
      <c r="ICI30" s="17"/>
      <c r="ICJ30" s="17"/>
      <c r="ICK30" s="17"/>
      <c r="ICL30" s="17"/>
      <c r="ICM30" s="17"/>
      <c r="ICN30" s="17"/>
      <c r="ICO30" s="17"/>
      <c r="ICP30" s="17"/>
      <c r="ICQ30" s="17"/>
      <c r="ICR30" s="17"/>
      <c r="ICS30" s="17"/>
      <c r="ICT30" s="17"/>
      <c r="ICU30" s="17"/>
      <c r="ICV30" s="17"/>
      <c r="ICW30" s="17"/>
      <c r="ICX30" s="17"/>
      <c r="ICY30" s="17"/>
      <c r="ICZ30" s="17"/>
      <c r="IDA30" s="17"/>
      <c r="IDB30" s="17"/>
      <c r="IDC30" s="17"/>
      <c r="IDD30" s="17"/>
      <c r="IDE30" s="17"/>
      <c r="IDF30" s="17"/>
      <c r="IDG30" s="17"/>
      <c r="IDH30" s="17"/>
      <c r="IDI30" s="17"/>
      <c r="IDJ30" s="17"/>
      <c r="IDK30" s="17"/>
      <c r="IDL30" s="17"/>
      <c r="IDM30" s="17"/>
      <c r="IDN30" s="17"/>
      <c r="IDO30" s="17"/>
      <c r="IDP30" s="17"/>
      <c r="IDQ30" s="17"/>
      <c r="IDR30" s="17"/>
      <c r="IDS30" s="17"/>
      <c r="IDT30" s="17"/>
      <c r="IDU30" s="17"/>
      <c r="IDV30" s="17"/>
      <c r="IDW30" s="17"/>
      <c r="IDX30" s="17"/>
      <c r="IDY30" s="17"/>
      <c r="IDZ30" s="17"/>
      <c r="IEA30" s="17"/>
      <c r="IEB30" s="17"/>
      <c r="IEC30" s="17"/>
      <c r="IED30" s="17"/>
      <c r="IEE30" s="17"/>
      <c r="IEF30" s="17"/>
      <c r="IEG30" s="17"/>
      <c r="IEH30" s="17"/>
      <c r="IEI30" s="17"/>
      <c r="IEJ30" s="17"/>
      <c r="IEK30" s="17"/>
      <c r="IEL30" s="17"/>
      <c r="IEM30" s="17"/>
      <c r="IEN30" s="17"/>
      <c r="IEO30" s="17"/>
      <c r="IEP30" s="17"/>
      <c r="IEQ30" s="17"/>
      <c r="IER30" s="17"/>
      <c r="IES30" s="17"/>
      <c r="IET30" s="17"/>
      <c r="IEU30" s="17"/>
      <c r="IEV30" s="17"/>
      <c r="IEW30" s="17"/>
      <c r="IEX30" s="17"/>
      <c r="IEY30" s="17"/>
      <c r="IEZ30" s="17"/>
      <c r="IFA30" s="17"/>
      <c r="IFB30" s="17"/>
      <c r="IFC30" s="17"/>
      <c r="IFD30" s="17"/>
      <c r="IFE30" s="17"/>
      <c r="IFF30" s="17"/>
      <c r="IFG30" s="17"/>
      <c r="IFH30" s="17"/>
      <c r="IFI30" s="17"/>
      <c r="IFJ30" s="17"/>
      <c r="IFK30" s="17"/>
      <c r="IFL30" s="17"/>
      <c r="IFM30" s="17"/>
      <c r="IFN30" s="17"/>
      <c r="IFO30" s="17"/>
      <c r="IFP30" s="17"/>
      <c r="IFQ30" s="17"/>
      <c r="IFR30" s="17"/>
      <c r="IFS30" s="17"/>
      <c r="IFT30" s="17"/>
      <c r="IFU30" s="17"/>
      <c r="IFV30" s="17"/>
      <c r="IFW30" s="17"/>
      <c r="IFX30" s="17"/>
      <c r="IFY30" s="17"/>
      <c r="IFZ30" s="17"/>
      <c r="IGA30" s="17"/>
      <c r="IGB30" s="17"/>
      <c r="IGC30" s="17"/>
      <c r="IGD30" s="17"/>
      <c r="IGE30" s="17"/>
      <c r="IGF30" s="17"/>
      <c r="IGG30" s="17"/>
      <c r="IGH30" s="17"/>
      <c r="IGI30" s="17"/>
      <c r="IGJ30" s="17"/>
      <c r="IGK30" s="17"/>
      <c r="IGL30" s="17"/>
      <c r="IGM30" s="17"/>
      <c r="IGN30" s="17"/>
      <c r="IGO30" s="17"/>
      <c r="IGP30" s="17"/>
      <c r="IGQ30" s="17"/>
      <c r="IGR30" s="17"/>
      <c r="IGS30" s="17"/>
      <c r="IGT30" s="17"/>
      <c r="IGU30" s="17"/>
      <c r="IGV30" s="17"/>
      <c r="IGW30" s="17"/>
      <c r="IGX30" s="17"/>
      <c r="IGY30" s="17"/>
      <c r="IGZ30" s="17"/>
      <c r="IHA30" s="17"/>
      <c r="IHB30" s="17"/>
      <c r="IHC30" s="17"/>
      <c r="IHD30" s="17"/>
      <c r="IHE30" s="17"/>
      <c r="IHF30" s="17"/>
      <c r="IHG30" s="17"/>
      <c r="IHH30" s="17"/>
      <c r="IHI30" s="17"/>
      <c r="IHJ30" s="17"/>
      <c r="IHK30" s="17"/>
      <c r="IHL30" s="17"/>
      <c r="IHM30" s="17"/>
      <c r="IHN30" s="17"/>
      <c r="IHO30" s="17"/>
      <c r="IHP30" s="17"/>
      <c r="IHQ30" s="17"/>
      <c r="IHR30" s="17"/>
      <c r="IHS30" s="17"/>
      <c r="IHT30" s="17"/>
      <c r="IHU30" s="17"/>
      <c r="IHV30" s="17"/>
      <c r="IHW30" s="17"/>
      <c r="IHX30" s="17"/>
      <c r="IHY30" s="17"/>
      <c r="IHZ30" s="17"/>
      <c r="IIA30" s="17"/>
      <c r="IIB30" s="17"/>
      <c r="IIC30" s="17"/>
      <c r="IID30" s="17"/>
      <c r="IIE30" s="17"/>
      <c r="IIF30" s="17"/>
      <c r="IIG30" s="17"/>
      <c r="IIH30" s="17"/>
      <c r="III30" s="17"/>
      <c r="IIJ30" s="17"/>
      <c r="IIK30" s="17"/>
      <c r="IIL30" s="17"/>
      <c r="IIM30" s="17"/>
      <c r="IIN30" s="17"/>
      <c r="IIO30" s="17"/>
      <c r="IIP30" s="17"/>
      <c r="IIQ30" s="17"/>
      <c r="IIR30" s="17"/>
      <c r="IIS30" s="17"/>
      <c r="IIT30" s="17"/>
      <c r="IIU30" s="17"/>
      <c r="IIV30" s="17"/>
      <c r="IIW30" s="17"/>
      <c r="IIX30" s="17"/>
      <c r="IIY30" s="17"/>
      <c r="IIZ30" s="17"/>
      <c r="IJA30" s="17"/>
      <c r="IJB30" s="17"/>
      <c r="IJC30" s="17"/>
      <c r="IJD30" s="17"/>
      <c r="IJE30" s="17"/>
      <c r="IJF30" s="17"/>
      <c r="IJG30" s="17"/>
      <c r="IJH30" s="17"/>
      <c r="IJI30" s="17"/>
      <c r="IJJ30" s="17"/>
      <c r="IJK30" s="17"/>
      <c r="IJL30" s="17"/>
      <c r="IJM30" s="17"/>
      <c r="IJN30" s="17"/>
      <c r="IJO30" s="17"/>
      <c r="IJP30" s="17"/>
      <c r="IJQ30" s="17"/>
      <c r="IJR30" s="17"/>
      <c r="IJS30" s="17"/>
      <c r="IJT30" s="17"/>
      <c r="IJU30" s="17"/>
      <c r="IJV30" s="17"/>
      <c r="IJW30" s="17"/>
      <c r="IJX30" s="17"/>
      <c r="IJY30" s="17"/>
      <c r="IJZ30" s="17"/>
      <c r="IKA30" s="17"/>
      <c r="IKB30" s="17"/>
      <c r="IKC30" s="17"/>
      <c r="IKD30" s="17"/>
      <c r="IKE30" s="17"/>
      <c r="IKF30" s="17"/>
      <c r="IKG30" s="17"/>
      <c r="IKH30" s="17"/>
      <c r="IKI30" s="17"/>
      <c r="IKJ30" s="17"/>
      <c r="IKK30" s="17"/>
      <c r="IKL30" s="17"/>
      <c r="IKM30" s="17"/>
      <c r="IKN30" s="17"/>
      <c r="IKO30" s="17"/>
      <c r="IKP30" s="17"/>
      <c r="IKQ30" s="17"/>
      <c r="IKR30" s="17"/>
      <c r="IKS30" s="17"/>
      <c r="IKT30" s="17"/>
      <c r="IKU30" s="17"/>
      <c r="IKV30" s="17"/>
      <c r="IKW30" s="17"/>
      <c r="IKX30" s="17"/>
      <c r="IKY30" s="17"/>
      <c r="IKZ30" s="17"/>
      <c r="ILA30" s="17"/>
      <c r="ILB30" s="17"/>
      <c r="ILC30" s="17"/>
      <c r="ILD30" s="17"/>
      <c r="ILE30" s="17"/>
      <c r="ILF30" s="17"/>
      <c r="ILG30" s="17"/>
      <c r="ILH30" s="17"/>
      <c r="ILI30" s="17"/>
      <c r="ILJ30" s="17"/>
      <c r="ILK30" s="17"/>
      <c r="ILL30" s="17"/>
      <c r="ILM30" s="17"/>
      <c r="ILN30" s="17"/>
      <c r="ILO30" s="17"/>
      <c r="ILP30" s="17"/>
      <c r="ILQ30" s="17"/>
      <c r="ILR30" s="17"/>
      <c r="ILS30" s="17"/>
      <c r="ILT30" s="17"/>
      <c r="ILU30" s="17"/>
      <c r="ILV30" s="17"/>
      <c r="ILW30" s="17"/>
      <c r="ILX30" s="17"/>
      <c r="ILY30" s="17"/>
      <c r="ILZ30" s="17"/>
      <c r="IMA30" s="17"/>
      <c r="IMB30" s="17"/>
      <c r="IMC30" s="17"/>
      <c r="IMD30" s="17"/>
      <c r="IME30" s="17"/>
      <c r="IMF30" s="17"/>
      <c r="IMG30" s="17"/>
      <c r="IMH30" s="17"/>
      <c r="IMI30" s="17"/>
      <c r="IMJ30" s="17"/>
      <c r="IMK30" s="17"/>
      <c r="IML30" s="17"/>
      <c r="IMM30" s="17"/>
      <c r="IMN30" s="17"/>
      <c r="IMO30" s="17"/>
      <c r="IMP30" s="17"/>
      <c r="IMQ30" s="17"/>
      <c r="IMR30" s="17"/>
      <c r="IMS30" s="17"/>
      <c r="IMT30" s="17"/>
      <c r="IMU30" s="17"/>
      <c r="IMV30" s="17"/>
      <c r="IMW30" s="17"/>
      <c r="IMX30" s="17"/>
      <c r="IMY30" s="17"/>
      <c r="IMZ30" s="17"/>
      <c r="INA30" s="17"/>
      <c r="INB30" s="17"/>
      <c r="INC30" s="17"/>
      <c r="IND30" s="17"/>
      <c r="INE30" s="17"/>
      <c r="INF30" s="17"/>
      <c r="ING30" s="17"/>
      <c r="INH30" s="17"/>
      <c r="INI30" s="17"/>
      <c r="INJ30" s="17"/>
      <c r="INK30" s="17"/>
      <c r="INL30" s="17"/>
      <c r="INM30" s="17"/>
      <c r="INN30" s="17"/>
      <c r="INO30" s="17"/>
      <c r="INP30" s="17"/>
      <c r="INQ30" s="17"/>
      <c r="INR30" s="17"/>
      <c r="INS30" s="17"/>
      <c r="INT30" s="17"/>
      <c r="INU30" s="17"/>
      <c r="INV30" s="17"/>
      <c r="INW30" s="17"/>
      <c r="INX30" s="17"/>
      <c r="INY30" s="17"/>
      <c r="INZ30" s="17"/>
      <c r="IOA30" s="17"/>
      <c r="IOB30" s="17"/>
      <c r="IOC30" s="17"/>
      <c r="IOD30" s="17"/>
      <c r="IOE30" s="17"/>
      <c r="IOF30" s="17"/>
      <c r="IOG30" s="17"/>
      <c r="IOH30" s="17"/>
      <c r="IOI30" s="17"/>
      <c r="IOJ30" s="17"/>
      <c r="IOK30" s="17"/>
      <c r="IOL30" s="17"/>
      <c r="IOM30" s="17"/>
      <c r="ION30" s="17"/>
      <c r="IOO30" s="17"/>
      <c r="IOP30" s="17"/>
      <c r="IOQ30" s="17"/>
      <c r="IOR30" s="17"/>
      <c r="IOS30" s="17"/>
      <c r="IOT30" s="17"/>
      <c r="IOU30" s="17"/>
      <c r="IOV30" s="17"/>
      <c r="IOW30" s="17"/>
      <c r="IOX30" s="17"/>
      <c r="IOY30" s="17"/>
      <c r="IOZ30" s="17"/>
      <c r="IPA30" s="17"/>
      <c r="IPB30" s="17"/>
      <c r="IPC30" s="17"/>
      <c r="IPD30" s="17"/>
      <c r="IPE30" s="17"/>
      <c r="IPF30" s="17"/>
      <c r="IPG30" s="17"/>
      <c r="IPH30" s="17"/>
      <c r="IPI30" s="17"/>
      <c r="IPJ30" s="17"/>
      <c r="IPK30" s="17"/>
      <c r="IPL30" s="17"/>
      <c r="IPM30" s="17"/>
      <c r="IPN30" s="17"/>
      <c r="IPO30" s="17"/>
      <c r="IPP30" s="17"/>
      <c r="IPQ30" s="17"/>
      <c r="IPR30" s="17"/>
      <c r="IPS30" s="17"/>
      <c r="IPT30" s="17"/>
      <c r="IPU30" s="17"/>
      <c r="IPV30" s="17"/>
      <c r="IPW30" s="17"/>
      <c r="IPX30" s="17"/>
      <c r="IPY30" s="17"/>
      <c r="IPZ30" s="17"/>
      <c r="IQA30" s="17"/>
      <c r="IQB30" s="17"/>
      <c r="IQC30" s="17"/>
      <c r="IQD30" s="17"/>
      <c r="IQE30" s="17"/>
      <c r="IQF30" s="17"/>
      <c r="IQG30" s="17"/>
      <c r="IQH30" s="17"/>
      <c r="IQI30" s="17"/>
      <c r="IQJ30" s="17"/>
      <c r="IQK30" s="17"/>
      <c r="IQL30" s="17"/>
      <c r="IQM30" s="17"/>
      <c r="IQN30" s="17"/>
      <c r="IQO30" s="17"/>
      <c r="IQP30" s="17"/>
      <c r="IQQ30" s="17"/>
      <c r="IQR30" s="17"/>
      <c r="IQS30" s="17"/>
      <c r="IQT30" s="17"/>
      <c r="IQU30" s="17"/>
      <c r="IQV30" s="17"/>
      <c r="IQW30" s="17"/>
      <c r="IQX30" s="17"/>
      <c r="IQY30" s="17"/>
      <c r="IQZ30" s="17"/>
      <c r="IRA30" s="17"/>
      <c r="IRB30" s="17"/>
      <c r="IRC30" s="17"/>
      <c r="IRD30" s="17"/>
      <c r="IRE30" s="17"/>
      <c r="IRF30" s="17"/>
      <c r="IRG30" s="17"/>
      <c r="IRH30" s="17"/>
      <c r="IRI30" s="17"/>
      <c r="IRJ30" s="17"/>
      <c r="IRK30" s="17"/>
      <c r="IRL30" s="17"/>
      <c r="IRM30" s="17"/>
      <c r="IRN30" s="17"/>
      <c r="IRO30" s="17"/>
      <c r="IRP30" s="17"/>
      <c r="IRQ30" s="17"/>
      <c r="IRR30" s="17"/>
      <c r="IRS30" s="17"/>
      <c r="IRT30" s="17"/>
      <c r="IRU30" s="17"/>
      <c r="IRV30" s="17"/>
      <c r="IRW30" s="17"/>
      <c r="IRX30" s="17"/>
      <c r="IRY30" s="17"/>
      <c r="IRZ30" s="17"/>
      <c r="ISA30" s="17"/>
      <c r="ISB30" s="17"/>
      <c r="ISC30" s="17"/>
      <c r="ISD30" s="17"/>
      <c r="ISE30" s="17"/>
      <c r="ISF30" s="17"/>
      <c r="ISG30" s="17"/>
      <c r="ISH30" s="17"/>
      <c r="ISI30" s="17"/>
      <c r="ISJ30" s="17"/>
      <c r="ISK30" s="17"/>
      <c r="ISL30" s="17"/>
      <c r="ISM30" s="17"/>
      <c r="ISN30" s="17"/>
      <c r="ISO30" s="17"/>
      <c r="ISP30" s="17"/>
      <c r="ISQ30" s="17"/>
      <c r="ISR30" s="17"/>
      <c r="ISS30" s="17"/>
      <c r="IST30" s="17"/>
      <c r="ISU30" s="17"/>
      <c r="ISV30" s="17"/>
      <c r="ISW30" s="17"/>
      <c r="ISX30" s="17"/>
      <c r="ISY30" s="17"/>
      <c r="ISZ30" s="17"/>
      <c r="ITA30" s="17"/>
      <c r="ITB30" s="17"/>
      <c r="ITC30" s="17"/>
      <c r="ITD30" s="17"/>
      <c r="ITE30" s="17"/>
      <c r="ITF30" s="17"/>
      <c r="ITG30" s="17"/>
      <c r="ITH30" s="17"/>
      <c r="ITI30" s="17"/>
      <c r="ITJ30" s="17"/>
      <c r="ITK30" s="17"/>
      <c r="ITL30" s="17"/>
      <c r="ITM30" s="17"/>
      <c r="ITN30" s="17"/>
      <c r="ITO30" s="17"/>
      <c r="ITP30" s="17"/>
      <c r="ITQ30" s="17"/>
      <c r="ITR30" s="17"/>
      <c r="ITS30" s="17"/>
      <c r="ITT30" s="17"/>
      <c r="ITU30" s="17"/>
      <c r="ITV30" s="17"/>
      <c r="ITW30" s="17"/>
      <c r="ITX30" s="17"/>
      <c r="ITY30" s="17"/>
      <c r="ITZ30" s="17"/>
      <c r="IUA30" s="17"/>
      <c r="IUB30" s="17"/>
      <c r="IUC30" s="17"/>
      <c r="IUD30" s="17"/>
      <c r="IUE30" s="17"/>
      <c r="IUF30" s="17"/>
      <c r="IUG30" s="17"/>
      <c r="IUH30" s="17"/>
      <c r="IUI30" s="17"/>
      <c r="IUJ30" s="17"/>
      <c r="IUK30" s="17"/>
      <c r="IUL30" s="17"/>
      <c r="IUM30" s="17"/>
      <c r="IUN30" s="17"/>
      <c r="IUO30" s="17"/>
      <c r="IUP30" s="17"/>
      <c r="IUQ30" s="17"/>
      <c r="IUR30" s="17"/>
      <c r="IUS30" s="17"/>
      <c r="IUT30" s="17"/>
      <c r="IUU30" s="17"/>
      <c r="IUV30" s="17"/>
      <c r="IUW30" s="17"/>
      <c r="IUX30" s="17"/>
      <c r="IUY30" s="17"/>
      <c r="IUZ30" s="17"/>
      <c r="IVA30" s="17"/>
      <c r="IVB30" s="17"/>
      <c r="IVC30" s="17"/>
      <c r="IVD30" s="17"/>
      <c r="IVE30" s="17"/>
      <c r="IVF30" s="17"/>
      <c r="IVG30" s="17"/>
      <c r="IVH30" s="17"/>
      <c r="IVI30" s="17"/>
      <c r="IVJ30" s="17"/>
      <c r="IVK30" s="17"/>
      <c r="IVL30" s="17"/>
      <c r="IVM30" s="17"/>
      <c r="IVN30" s="17"/>
      <c r="IVO30" s="17"/>
      <c r="IVP30" s="17"/>
      <c r="IVQ30" s="17"/>
      <c r="IVR30" s="17"/>
      <c r="IVS30" s="17"/>
      <c r="IVT30" s="17"/>
      <c r="IVU30" s="17"/>
      <c r="IVV30" s="17"/>
      <c r="IVW30" s="17"/>
      <c r="IVX30" s="17"/>
      <c r="IVY30" s="17"/>
      <c r="IVZ30" s="17"/>
      <c r="IWA30" s="17"/>
      <c r="IWB30" s="17"/>
      <c r="IWC30" s="17"/>
      <c r="IWD30" s="17"/>
      <c r="IWE30" s="17"/>
      <c r="IWF30" s="17"/>
      <c r="IWG30" s="17"/>
      <c r="IWH30" s="17"/>
      <c r="IWI30" s="17"/>
      <c r="IWJ30" s="17"/>
      <c r="IWK30" s="17"/>
      <c r="IWL30" s="17"/>
      <c r="IWM30" s="17"/>
      <c r="IWN30" s="17"/>
      <c r="IWO30" s="17"/>
      <c r="IWP30" s="17"/>
      <c r="IWQ30" s="17"/>
      <c r="IWR30" s="17"/>
      <c r="IWS30" s="17"/>
      <c r="IWT30" s="17"/>
      <c r="IWU30" s="17"/>
      <c r="IWV30" s="17"/>
      <c r="IWW30" s="17"/>
      <c r="IWX30" s="17"/>
      <c r="IWY30" s="17"/>
      <c r="IWZ30" s="17"/>
      <c r="IXA30" s="17"/>
      <c r="IXB30" s="17"/>
      <c r="IXC30" s="17"/>
      <c r="IXD30" s="17"/>
      <c r="IXE30" s="17"/>
      <c r="IXF30" s="17"/>
      <c r="IXG30" s="17"/>
      <c r="IXH30" s="17"/>
      <c r="IXI30" s="17"/>
      <c r="IXJ30" s="17"/>
      <c r="IXK30" s="17"/>
      <c r="IXL30" s="17"/>
      <c r="IXM30" s="17"/>
      <c r="IXN30" s="17"/>
      <c r="IXO30" s="17"/>
      <c r="IXP30" s="17"/>
      <c r="IXQ30" s="17"/>
      <c r="IXR30" s="17"/>
      <c r="IXS30" s="17"/>
      <c r="IXT30" s="17"/>
      <c r="IXU30" s="17"/>
      <c r="IXV30" s="17"/>
      <c r="IXW30" s="17"/>
      <c r="IXX30" s="17"/>
      <c r="IXY30" s="17"/>
      <c r="IXZ30" s="17"/>
      <c r="IYA30" s="17"/>
      <c r="IYB30" s="17"/>
      <c r="IYC30" s="17"/>
      <c r="IYD30" s="17"/>
      <c r="IYE30" s="17"/>
      <c r="IYF30" s="17"/>
      <c r="IYG30" s="17"/>
      <c r="IYH30" s="17"/>
      <c r="IYI30" s="17"/>
      <c r="IYJ30" s="17"/>
      <c r="IYK30" s="17"/>
      <c r="IYL30" s="17"/>
      <c r="IYM30" s="17"/>
      <c r="IYN30" s="17"/>
      <c r="IYO30" s="17"/>
      <c r="IYP30" s="17"/>
      <c r="IYQ30" s="17"/>
      <c r="IYR30" s="17"/>
      <c r="IYS30" s="17"/>
      <c r="IYT30" s="17"/>
      <c r="IYU30" s="17"/>
      <c r="IYV30" s="17"/>
      <c r="IYW30" s="17"/>
      <c r="IYX30" s="17"/>
      <c r="IYY30" s="17"/>
      <c r="IYZ30" s="17"/>
      <c r="IZA30" s="17"/>
      <c r="IZB30" s="17"/>
      <c r="IZC30" s="17"/>
      <c r="IZD30" s="17"/>
      <c r="IZE30" s="17"/>
      <c r="IZF30" s="17"/>
      <c r="IZG30" s="17"/>
      <c r="IZH30" s="17"/>
      <c r="IZI30" s="17"/>
      <c r="IZJ30" s="17"/>
      <c r="IZK30" s="17"/>
      <c r="IZL30" s="17"/>
      <c r="IZM30" s="17"/>
      <c r="IZN30" s="17"/>
      <c r="IZO30" s="17"/>
      <c r="IZP30" s="17"/>
      <c r="IZQ30" s="17"/>
      <c r="IZR30" s="17"/>
      <c r="IZS30" s="17"/>
      <c r="IZT30" s="17"/>
      <c r="IZU30" s="17"/>
      <c r="IZV30" s="17"/>
      <c r="IZW30" s="17"/>
      <c r="IZX30" s="17"/>
      <c r="IZY30" s="17"/>
      <c r="IZZ30" s="17"/>
      <c r="JAA30" s="17"/>
      <c r="JAB30" s="17"/>
      <c r="JAC30" s="17"/>
      <c r="JAD30" s="17"/>
      <c r="JAE30" s="17"/>
      <c r="JAF30" s="17"/>
      <c r="JAG30" s="17"/>
      <c r="JAH30" s="17"/>
      <c r="JAI30" s="17"/>
      <c r="JAJ30" s="17"/>
      <c r="JAK30" s="17"/>
      <c r="JAL30" s="17"/>
      <c r="JAM30" s="17"/>
      <c r="JAN30" s="17"/>
      <c r="JAO30" s="17"/>
      <c r="JAP30" s="17"/>
      <c r="JAQ30" s="17"/>
      <c r="JAR30" s="17"/>
      <c r="JAS30" s="17"/>
      <c r="JAT30" s="17"/>
      <c r="JAU30" s="17"/>
      <c r="JAV30" s="17"/>
      <c r="JAW30" s="17"/>
      <c r="JAX30" s="17"/>
      <c r="JAY30" s="17"/>
      <c r="JAZ30" s="17"/>
      <c r="JBA30" s="17"/>
      <c r="JBB30" s="17"/>
      <c r="JBC30" s="17"/>
      <c r="JBD30" s="17"/>
      <c r="JBE30" s="17"/>
      <c r="JBF30" s="17"/>
      <c r="JBG30" s="17"/>
      <c r="JBH30" s="17"/>
      <c r="JBI30" s="17"/>
      <c r="JBJ30" s="17"/>
      <c r="JBK30" s="17"/>
      <c r="JBL30" s="17"/>
      <c r="JBM30" s="17"/>
      <c r="JBN30" s="17"/>
      <c r="JBO30" s="17"/>
      <c r="JBP30" s="17"/>
      <c r="JBQ30" s="17"/>
      <c r="JBR30" s="17"/>
      <c r="JBS30" s="17"/>
      <c r="JBT30" s="17"/>
      <c r="JBU30" s="17"/>
      <c r="JBV30" s="17"/>
      <c r="JBW30" s="17"/>
      <c r="JBX30" s="17"/>
      <c r="JBY30" s="17"/>
      <c r="JBZ30" s="17"/>
      <c r="JCA30" s="17"/>
      <c r="JCB30" s="17"/>
      <c r="JCC30" s="17"/>
      <c r="JCD30" s="17"/>
      <c r="JCE30" s="17"/>
      <c r="JCF30" s="17"/>
      <c r="JCG30" s="17"/>
      <c r="JCH30" s="17"/>
      <c r="JCI30" s="17"/>
      <c r="JCJ30" s="17"/>
      <c r="JCK30" s="17"/>
      <c r="JCL30" s="17"/>
      <c r="JCM30" s="17"/>
      <c r="JCN30" s="17"/>
      <c r="JCO30" s="17"/>
      <c r="JCP30" s="17"/>
      <c r="JCQ30" s="17"/>
      <c r="JCR30" s="17"/>
      <c r="JCS30" s="17"/>
      <c r="JCT30" s="17"/>
      <c r="JCU30" s="17"/>
      <c r="JCV30" s="17"/>
      <c r="JCW30" s="17"/>
      <c r="JCX30" s="17"/>
      <c r="JCY30" s="17"/>
      <c r="JCZ30" s="17"/>
      <c r="JDA30" s="17"/>
      <c r="JDB30" s="17"/>
      <c r="JDC30" s="17"/>
      <c r="JDD30" s="17"/>
      <c r="JDE30" s="17"/>
      <c r="JDF30" s="17"/>
      <c r="JDG30" s="17"/>
      <c r="JDH30" s="17"/>
      <c r="JDI30" s="17"/>
      <c r="JDJ30" s="17"/>
      <c r="JDK30" s="17"/>
      <c r="JDL30" s="17"/>
      <c r="JDM30" s="17"/>
      <c r="JDN30" s="17"/>
      <c r="JDO30" s="17"/>
      <c r="JDP30" s="17"/>
      <c r="JDQ30" s="17"/>
      <c r="JDR30" s="17"/>
      <c r="JDS30" s="17"/>
      <c r="JDT30" s="17"/>
      <c r="JDU30" s="17"/>
      <c r="JDV30" s="17"/>
      <c r="JDW30" s="17"/>
      <c r="JDX30" s="17"/>
      <c r="JDY30" s="17"/>
      <c r="JDZ30" s="17"/>
      <c r="JEA30" s="17"/>
      <c r="JEB30" s="17"/>
      <c r="JEC30" s="17"/>
      <c r="JED30" s="17"/>
      <c r="JEE30" s="17"/>
      <c r="JEF30" s="17"/>
      <c r="JEG30" s="17"/>
      <c r="JEH30" s="17"/>
      <c r="JEI30" s="17"/>
      <c r="JEJ30" s="17"/>
      <c r="JEK30" s="17"/>
      <c r="JEL30" s="17"/>
      <c r="JEM30" s="17"/>
      <c r="JEN30" s="17"/>
      <c r="JEO30" s="17"/>
      <c r="JEP30" s="17"/>
      <c r="JEQ30" s="17"/>
      <c r="JER30" s="17"/>
      <c r="JES30" s="17"/>
      <c r="JET30" s="17"/>
      <c r="JEU30" s="17"/>
      <c r="JEV30" s="17"/>
      <c r="JEW30" s="17"/>
      <c r="JEX30" s="17"/>
      <c r="JEY30" s="17"/>
      <c r="JEZ30" s="17"/>
      <c r="JFA30" s="17"/>
      <c r="JFB30" s="17"/>
      <c r="JFC30" s="17"/>
      <c r="JFD30" s="17"/>
      <c r="JFE30" s="17"/>
      <c r="JFF30" s="17"/>
      <c r="JFG30" s="17"/>
      <c r="JFH30" s="17"/>
      <c r="JFI30" s="17"/>
      <c r="JFJ30" s="17"/>
      <c r="JFK30" s="17"/>
      <c r="JFL30" s="17"/>
      <c r="JFM30" s="17"/>
      <c r="JFN30" s="17"/>
      <c r="JFO30" s="17"/>
      <c r="JFP30" s="17"/>
      <c r="JFQ30" s="17"/>
      <c r="JFR30" s="17"/>
      <c r="JFS30" s="17"/>
      <c r="JFT30" s="17"/>
      <c r="JFU30" s="17"/>
      <c r="JFV30" s="17"/>
      <c r="JFW30" s="17"/>
      <c r="JFX30" s="17"/>
      <c r="JFY30" s="17"/>
      <c r="JFZ30" s="17"/>
      <c r="JGA30" s="17"/>
      <c r="JGB30" s="17"/>
      <c r="JGC30" s="17"/>
      <c r="JGD30" s="17"/>
      <c r="JGE30" s="17"/>
      <c r="JGF30" s="17"/>
      <c r="JGG30" s="17"/>
      <c r="JGH30" s="17"/>
      <c r="JGI30" s="17"/>
      <c r="JGJ30" s="17"/>
      <c r="JGK30" s="17"/>
      <c r="JGL30" s="17"/>
      <c r="JGM30" s="17"/>
      <c r="JGN30" s="17"/>
      <c r="JGO30" s="17"/>
      <c r="JGP30" s="17"/>
      <c r="JGQ30" s="17"/>
      <c r="JGR30" s="17"/>
      <c r="JGS30" s="17"/>
      <c r="JGT30" s="17"/>
      <c r="JGU30" s="17"/>
      <c r="JGV30" s="17"/>
      <c r="JGW30" s="17"/>
      <c r="JGX30" s="17"/>
      <c r="JGY30" s="17"/>
      <c r="JGZ30" s="17"/>
      <c r="JHA30" s="17"/>
      <c r="JHB30" s="17"/>
      <c r="JHC30" s="17"/>
      <c r="JHD30" s="17"/>
      <c r="JHE30" s="17"/>
      <c r="JHF30" s="17"/>
      <c r="JHG30" s="17"/>
      <c r="JHH30" s="17"/>
      <c r="JHI30" s="17"/>
      <c r="JHJ30" s="17"/>
      <c r="JHK30" s="17"/>
      <c r="JHL30" s="17"/>
      <c r="JHM30" s="17"/>
      <c r="JHN30" s="17"/>
      <c r="JHO30" s="17"/>
      <c r="JHP30" s="17"/>
      <c r="JHQ30" s="17"/>
      <c r="JHR30" s="17"/>
      <c r="JHS30" s="17"/>
      <c r="JHT30" s="17"/>
      <c r="JHU30" s="17"/>
      <c r="JHV30" s="17"/>
      <c r="JHW30" s="17"/>
      <c r="JHX30" s="17"/>
      <c r="JHY30" s="17"/>
      <c r="JHZ30" s="17"/>
      <c r="JIA30" s="17"/>
      <c r="JIB30" s="17"/>
      <c r="JIC30" s="17"/>
      <c r="JID30" s="17"/>
      <c r="JIE30" s="17"/>
      <c r="JIF30" s="17"/>
      <c r="JIG30" s="17"/>
      <c r="JIH30" s="17"/>
      <c r="JII30" s="17"/>
      <c r="JIJ30" s="17"/>
      <c r="JIK30" s="17"/>
      <c r="JIL30" s="17"/>
      <c r="JIM30" s="17"/>
      <c r="JIN30" s="17"/>
      <c r="JIO30" s="17"/>
      <c r="JIP30" s="17"/>
      <c r="JIQ30" s="17"/>
      <c r="JIR30" s="17"/>
      <c r="JIS30" s="17"/>
      <c r="JIT30" s="17"/>
      <c r="JIU30" s="17"/>
      <c r="JIV30" s="17"/>
      <c r="JIW30" s="17"/>
      <c r="JIX30" s="17"/>
      <c r="JIY30" s="17"/>
      <c r="JIZ30" s="17"/>
      <c r="JJA30" s="17"/>
      <c r="JJB30" s="17"/>
      <c r="JJC30" s="17"/>
      <c r="JJD30" s="17"/>
      <c r="JJE30" s="17"/>
      <c r="JJF30" s="17"/>
      <c r="JJG30" s="17"/>
      <c r="JJH30" s="17"/>
      <c r="JJI30" s="17"/>
      <c r="JJJ30" s="17"/>
      <c r="JJK30" s="17"/>
      <c r="JJL30" s="17"/>
      <c r="JJM30" s="17"/>
      <c r="JJN30" s="17"/>
      <c r="JJO30" s="17"/>
      <c r="JJP30" s="17"/>
      <c r="JJQ30" s="17"/>
      <c r="JJR30" s="17"/>
      <c r="JJS30" s="17"/>
      <c r="JJT30" s="17"/>
      <c r="JJU30" s="17"/>
      <c r="JJV30" s="17"/>
      <c r="JJW30" s="17"/>
      <c r="JJX30" s="17"/>
      <c r="JJY30" s="17"/>
      <c r="JJZ30" s="17"/>
      <c r="JKA30" s="17"/>
      <c r="JKB30" s="17"/>
      <c r="JKC30" s="17"/>
      <c r="JKD30" s="17"/>
      <c r="JKE30" s="17"/>
      <c r="JKF30" s="17"/>
      <c r="JKG30" s="17"/>
      <c r="JKH30" s="17"/>
      <c r="JKI30" s="17"/>
      <c r="JKJ30" s="17"/>
      <c r="JKK30" s="17"/>
      <c r="JKL30" s="17"/>
      <c r="JKM30" s="17"/>
      <c r="JKN30" s="17"/>
      <c r="JKO30" s="17"/>
      <c r="JKP30" s="17"/>
      <c r="JKQ30" s="17"/>
      <c r="JKR30" s="17"/>
      <c r="JKS30" s="17"/>
      <c r="JKT30" s="17"/>
      <c r="JKU30" s="17"/>
      <c r="JKV30" s="17"/>
      <c r="JKW30" s="17"/>
      <c r="JKX30" s="17"/>
      <c r="JKY30" s="17"/>
      <c r="JKZ30" s="17"/>
      <c r="JLA30" s="17"/>
      <c r="JLB30" s="17"/>
      <c r="JLC30" s="17"/>
      <c r="JLD30" s="17"/>
      <c r="JLE30" s="17"/>
      <c r="JLF30" s="17"/>
      <c r="JLG30" s="17"/>
      <c r="JLH30" s="17"/>
      <c r="JLI30" s="17"/>
      <c r="JLJ30" s="17"/>
      <c r="JLK30" s="17"/>
      <c r="JLL30" s="17"/>
      <c r="JLM30" s="17"/>
      <c r="JLN30" s="17"/>
      <c r="JLO30" s="17"/>
      <c r="JLP30" s="17"/>
      <c r="JLQ30" s="17"/>
      <c r="JLR30" s="17"/>
      <c r="JLS30" s="17"/>
      <c r="JLT30" s="17"/>
      <c r="JLU30" s="17"/>
      <c r="JLV30" s="17"/>
      <c r="JLW30" s="17"/>
      <c r="JLX30" s="17"/>
      <c r="JLY30" s="17"/>
      <c r="JLZ30" s="17"/>
      <c r="JMA30" s="17"/>
      <c r="JMB30" s="17"/>
      <c r="JMC30" s="17"/>
      <c r="JMD30" s="17"/>
      <c r="JME30" s="17"/>
      <c r="JMF30" s="17"/>
      <c r="JMG30" s="17"/>
      <c r="JMH30" s="17"/>
      <c r="JMI30" s="17"/>
      <c r="JMJ30" s="17"/>
      <c r="JMK30" s="17"/>
      <c r="JML30" s="17"/>
      <c r="JMM30" s="17"/>
      <c r="JMN30" s="17"/>
      <c r="JMO30" s="17"/>
      <c r="JMP30" s="17"/>
      <c r="JMQ30" s="17"/>
      <c r="JMR30" s="17"/>
      <c r="JMS30" s="17"/>
      <c r="JMT30" s="17"/>
      <c r="JMU30" s="17"/>
      <c r="JMV30" s="17"/>
      <c r="JMW30" s="17"/>
      <c r="JMX30" s="17"/>
      <c r="JMY30" s="17"/>
      <c r="JMZ30" s="17"/>
      <c r="JNA30" s="17"/>
      <c r="JNB30" s="17"/>
      <c r="JNC30" s="17"/>
      <c r="JND30" s="17"/>
      <c r="JNE30" s="17"/>
      <c r="JNF30" s="17"/>
      <c r="JNG30" s="17"/>
      <c r="JNH30" s="17"/>
      <c r="JNI30" s="17"/>
      <c r="JNJ30" s="17"/>
      <c r="JNK30" s="17"/>
      <c r="JNL30" s="17"/>
      <c r="JNM30" s="17"/>
      <c r="JNN30" s="17"/>
      <c r="JNO30" s="17"/>
      <c r="JNP30" s="17"/>
      <c r="JNQ30" s="17"/>
      <c r="JNR30" s="17"/>
      <c r="JNS30" s="17"/>
      <c r="JNT30" s="17"/>
      <c r="JNU30" s="17"/>
      <c r="JNV30" s="17"/>
      <c r="JNW30" s="17"/>
      <c r="JNX30" s="17"/>
      <c r="JNY30" s="17"/>
      <c r="JNZ30" s="17"/>
      <c r="JOA30" s="17"/>
      <c r="JOB30" s="17"/>
      <c r="JOC30" s="17"/>
      <c r="JOD30" s="17"/>
      <c r="JOE30" s="17"/>
      <c r="JOF30" s="17"/>
      <c r="JOG30" s="17"/>
      <c r="JOH30" s="17"/>
      <c r="JOI30" s="17"/>
      <c r="JOJ30" s="17"/>
      <c r="JOK30" s="17"/>
      <c r="JOL30" s="17"/>
      <c r="JOM30" s="17"/>
      <c r="JON30" s="17"/>
      <c r="JOO30" s="17"/>
      <c r="JOP30" s="17"/>
      <c r="JOQ30" s="17"/>
      <c r="JOR30" s="17"/>
      <c r="JOS30" s="17"/>
      <c r="JOT30" s="17"/>
      <c r="JOU30" s="17"/>
      <c r="JOV30" s="17"/>
      <c r="JOW30" s="17"/>
      <c r="JOX30" s="17"/>
      <c r="JOY30" s="17"/>
      <c r="JOZ30" s="17"/>
      <c r="JPA30" s="17"/>
      <c r="JPB30" s="17"/>
      <c r="JPC30" s="17"/>
      <c r="JPD30" s="17"/>
      <c r="JPE30" s="17"/>
      <c r="JPF30" s="17"/>
      <c r="JPG30" s="17"/>
      <c r="JPH30" s="17"/>
      <c r="JPI30" s="17"/>
      <c r="JPJ30" s="17"/>
      <c r="JPK30" s="17"/>
      <c r="JPL30" s="17"/>
      <c r="JPM30" s="17"/>
      <c r="JPN30" s="17"/>
      <c r="JPO30" s="17"/>
      <c r="JPP30" s="17"/>
      <c r="JPQ30" s="17"/>
      <c r="JPR30" s="17"/>
      <c r="JPS30" s="17"/>
      <c r="JPT30" s="17"/>
      <c r="JPU30" s="17"/>
      <c r="JPV30" s="17"/>
      <c r="JPW30" s="17"/>
      <c r="JPX30" s="17"/>
      <c r="JPY30" s="17"/>
      <c r="JPZ30" s="17"/>
      <c r="JQA30" s="17"/>
      <c r="JQB30" s="17"/>
      <c r="JQC30" s="17"/>
      <c r="JQD30" s="17"/>
      <c r="JQE30" s="17"/>
      <c r="JQF30" s="17"/>
      <c r="JQG30" s="17"/>
      <c r="JQH30" s="17"/>
      <c r="JQI30" s="17"/>
      <c r="JQJ30" s="17"/>
      <c r="JQK30" s="17"/>
      <c r="JQL30" s="17"/>
      <c r="JQM30" s="17"/>
      <c r="JQN30" s="17"/>
      <c r="JQO30" s="17"/>
      <c r="JQP30" s="17"/>
      <c r="JQQ30" s="17"/>
      <c r="JQR30" s="17"/>
      <c r="JQS30" s="17"/>
      <c r="JQT30" s="17"/>
      <c r="JQU30" s="17"/>
      <c r="JQV30" s="17"/>
      <c r="JQW30" s="17"/>
      <c r="JQX30" s="17"/>
      <c r="JQY30" s="17"/>
      <c r="JQZ30" s="17"/>
      <c r="JRA30" s="17"/>
      <c r="JRB30" s="17"/>
      <c r="JRC30" s="17"/>
      <c r="JRD30" s="17"/>
      <c r="JRE30" s="17"/>
      <c r="JRF30" s="17"/>
      <c r="JRG30" s="17"/>
      <c r="JRH30" s="17"/>
      <c r="JRI30" s="17"/>
      <c r="JRJ30" s="17"/>
      <c r="JRK30" s="17"/>
      <c r="JRL30" s="17"/>
      <c r="JRM30" s="17"/>
      <c r="JRN30" s="17"/>
      <c r="JRO30" s="17"/>
      <c r="JRP30" s="17"/>
      <c r="JRQ30" s="17"/>
      <c r="JRR30" s="17"/>
      <c r="JRS30" s="17"/>
      <c r="JRT30" s="17"/>
      <c r="JRU30" s="17"/>
      <c r="JRV30" s="17"/>
      <c r="JRW30" s="17"/>
      <c r="JRX30" s="17"/>
      <c r="JRY30" s="17"/>
      <c r="JRZ30" s="17"/>
      <c r="JSA30" s="17"/>
      <c r="JSB30" s="17"/>
      <c r="JSC30" s="17"/>
      <c r="JSD30" s="17"/>
      <c r="JSE30" s="17"/>
      <c r="JSF30" s="17"/>
      <c r="JSG30" s="17"/>
      <c r="JSH30" s="17"/>
      <c r="JSI30" s="17"/>
      <c r="JSJ30" s="17"/>
      <c r="JSK30" s="17"/>
      <c r="JSL30" s="17"/>
      <c r="JSM30" s="17"/>
      <c r="JSN30" s="17"/>
      <c r="JSO30" s="17"/>
      <c r="JSP30" s="17"/>
      <c r="JSQ30" s="17"/>
      <c r="JSR30" s="17"/>
      <c r="JSS30" s="17"/>
      <c r="JST30" s="17"/>
      <c r="JSU30" s="17"/>
      <c r="JSV30" s="17"/>
      <c r="JSW30" s="17"/>
      <c r="JSX30" s="17"/>
      <c r="JSY30" s="17"/>
      <c r="JSZ30" s="17"/>
      <c r="JTA30" s="17"/>
      <c r="JTB30" s="17"/>
      <c r="JTC30" s="17"/>
      <c r="JTD30" s="17"/>
      <c r="JTE30" s="17"/>
      <c r="JTF30" s="17"/>
      <c r="JTG30" s="17"/>
      <c r="JTH30" s="17"/>
      <c r="JTI30" s="17"/>
      <c r="JTJ30" s="17"/>
      <c r="JTK30" s="17"/>
      <c r="JTL30" s="17"/>
      <c r="JTM30" s="17"/>
      <c r="JTN30" s="17"/>
      <c r="JTO30" s="17"/>
      <c r="JTP30" s="17"/>
      <c r="JTQ30" s="17"/>
      <c r="JTR30" s="17"/>
      <c r="JTS30" s="17"/>
      <c r="JTT30" s="17"/>
      <c r="JTU30" s="17"/>
      <c r="JTV30" s="17"/>
      <c r="JTW30" s="17"/>
      <c r="JTX30" s="17"/>
      <c r="JTY30" s="17"/>
      <c r="JTZ30" s="17"/>
      <c r="JUA30" s="17"/>
      <c r="JUB30" s="17"/>
      <c r="JUC30" s="17"/>
      <c r="JUD30" s="17"/>
      <c r="JUE30" s="17"/>
      <c r="JUF30" s="17"/>
      <c r="JUG30" s="17"/>
      <c r="JUH30" s="17"/>
      <c r="JUI30" s="17"/>
      <c r="JUJ30" s="17"/>
      <c r="JUK30" s="17"/>
      <c r="JUL30" s="17"/>
      <c r="JUM30" s="17"/>
      <c r="JUN30" s="17"/>
      <c r="JUO30" s="17"/>
      <c r="JUP30" s="17"/>
      <c r="JUQ30" s="17"/>
      <c r="JUR30" s="17"/>
      <c r="JUS30" s="17"/>
      <c r="JUT30" s="17"/>
      <c r="JUU30" s="17"/>
      <c r="JUV30" s="17"/>
      <c r="JUW30" s="17"/>
      <c r="JUX30" s="17"/>
      <c r="JUY30" s="17"/>
      <c r="JUZ30" s="17"/>
      <c r="JVA30" s="17"/>
      <c r="JVB30" s="17"/>
      <c r="JVC30" s="17"/>
      <c r="JVD30" s="17"/>
      <c r="JVE30" s="17"/>
      <c r="JVF30" s="17"/>
      <c r="JVG30" s="17"/>
      <c r="JVH30" s="17"/>
      <c r="JVI30" s="17"/>
      <c r="JVJ30" s="17"/>
      <c r="JVK30" s="17"/>
      <c r="JVL30" s="17"/>
      <c r="JVM30" s="17"/>
      <c r="JVN30" s="17"/>
      <c r="JVO30" s="17"/>
      <c r="JVP30" s="17"/>
      <c r="JVQ30" s="17"/>
      <c r="JVR30" s="17"/>
      <c r="JVS30" s="17"/>
      <c r="JVT30" s="17"/>
      <c r="JVU30" s="17"/>
      <c r="JVV30" s="17"/>
      <c r="JVW30" s="17"/>
      <c r="JVX30" s="17"/>
      <c r="JVY30" s="17"/>
      <c r="JVZ30" s="17"/>
      <c r="JWA30" s="17"/>
      <c r="JWB30" s="17"/>
      <c r="JWC30" s="17"/>
      <c r="JWD30" s="17"/>
      <c r="JWE30" s="17"/>
      <c r="JWF30" s="17"/>
      <c r="JWG30" s="17"/>
      <c r="JWH30" s="17"/>
      <c r="JWI30" s="17"/>
      <c r="JWJ30" s="17"/>
      <c r="JWK30" s="17"/>
      <c r="JWL30" s="17"/>
      <c r="JWM30" s="17"/>
      <c r="JWN30" s="17"/>
      <c r="JWO30" s="17"/>
      <c r="JWP30" s="17"/>
      <c r="JWQ30" s="17"/>
      <c r="JWR30" s="17"/>
      <c r="JWS30" s="17"/>
      <c r="JWT30" s="17"/>
      <c r="JWU30" s="17"/>
      <c r="JWV30" s="17"/>
      <c r="JWW30" s="17"/>
      <c r="JWX30" s="17"/>
      <c r="JWY30" s="17"/>
      <c r="JWZ30" s="17"/>
      <c r="JXA30" s="17"/>
      <c r="JXB30" s="17"/>
      <c r="JXC30" s="17"/>
      <c r="JXD30" s="17"/>
      <c r="JXE30" s="17"/>
      <c r="JXF30" s="17"/>
      <c r="JXG30" s="17"/>
      <c r="JXH30" s="17"/>
      <c r="JXI30" s="17"/>
      <c r="JXJ30" s="17"/>
      <c r="JXK30" s="17"/>
      <c r="JXL30" s="17"/>
      <c r="JXM30" s="17"/>
      <c r="JXN30" s="17"/>
      <c r="JXO30" s="17"/>
      <c r="JXP30" s="17"/>
      <c r="JXQ30" s="17"/>
      <c r="JXR30" s="17"/>
      <c r="JXS30" s="17"/>
      <c r="JXT30" s="17"/>
      <c r="JXU30" s="17"/>
      <c r="JXV30" s="17"/>
      <c r="JXW30" s="17"/>
      <c r="JXX30" s="17"/>
      <c r="JXY30" s="17"/>
      <c r="JXZ30" s="17"/>
      <c r="JYA30" s="17"/>
      <c r="JYB30" s="17"/>
      <c r="JYC30" s="17"/>
      <c r="JYD30" s="17"/>
      <c r="JYE30" s="17"/>
      <c r="JYF30" s="17"/>
      <c r="JYG30" s="17"/>
      <c r="JYH30" s="17"/>
      <c r="JYI30" s="17"/>
      <c r="JYJ30" s="17"/>
      <c r="JYK30" s="17"/>
      <c r="JYL30" s="17"/>
      <c r="JYM30" s="17"/>
      <c r="JYN30" s="17"/>
      <c r="JYO30" s="17"/>
      <c r="JYP30" s="17"/>
      <c r="JYQ30" s="17"/>
      <c r="JYR30" s="17"/>
      <c r="JYS30" s="17"/>
      <c r="JYT30" s="17"/>
      <c r="JYU30" s="17"/>
      <c r="JYV30" s="17"/>
      <c r="JYW30" s="17"/>
      <c r="JYX30" s="17"/>
      <c r="JYY30" s="17"/>
      <c r="JYZ30" s="17"/>
      <c r="JZA30" s="17"/>
      <c r="JZB30" s="17"/>
      <c r="JZC30" s="17"/>
      <c r="JZD30" s="17"/>
      <c r="JZE30" s="17"/>
      <c r="JZF30" s="17"/>
      <c r="JZG30" s="17"/>
      <c r="JZH30" s="17"/>
      <c r="JZI30" s="17"/>
      <c r="JZJ30" s="17"/>
      <c r="JZK30" s="17"/>
      <c r="JZL30" s="17"/>
      <c r="JZM30" s="17"/>
      <c r="JZN30" s="17"/>
      <c r="JZO30" s="17"/>
      <c r="JZP30" s="17"/>
      <c r="JZQ30" s="17"/>
      <c r="JZR30" s="17"/>
      <c r="JZS30" s="17"/>
      <c r="JZT30" s="17"/>
      <c r="JZU30" s="17"/>
      <c r="JZV30" s="17"/>
      <c r="JZW30" s="17"/>
      <c r="JZX30" s="17"/>
      <c r="JZY30" s="17"/>
      <c r="JZZ30" s="17"/>
      <c r="KAA30" s="17"/>
      <c r="KAB30" s="17"/>
      <c r="KAC30" s="17"/>
      <c r="KAD30" s="17"/>
      <c r="KAE30" s="17"/>
      <c r="KAF30" s="17"/>
      <c r="KAG30" s="17"/>
      <c r="KAH30" s="17"/>
      <c r="KAI30" s="17"/>
      <c r="KAJ30" s="17"/>
      <c r="KAK30" s="17"/>
      <c r="KAL30" s="17"/>
      <c r="KAM30" s="17"/>
      <c r="KAN30" s="17"/>
      <c r="KAO30" s="17"/>
      <c r="KAP30" s="17"/>
      <c r="KAQ30" s="17"/>
      <c r="KAR30" s="17"/>
      <c r="KAS30" s="17"/>
      <c r="KAT30" s="17"/>
      <c r="KAU30" s="17"/>
      <c r="KAV30" s="17"/>
      <c r="KAW30" s="17"/>
      <c r="KAX30" s="17"/>
      <c r="KAY30" s="17"/>
      <c r="KAZ30" s="17"/>
      <c r="KBA30" s="17"/>
      <c r="KBB30" s="17"/>
      <c r="KBC30" s="17"/>
      <c r="KBD30" s="17"/>
      <c r="KBE30" s="17"/>
      <c r="KBF30" s="17"/>
      <c r="KBG30" s="17"/>
      <c r="KBH30" s="17"/>
      <c r="KBI30" s="17"/>
      <c r="KBJ30" s="17"/>
      <c r="KBK30" s="17"/>
      <c r="KBL30" s="17"/>
      <c r="KBM30" s="17"/>
      <c r="KBN30" s="17"/>
      <c r="KBO30" s="17"/>
      <c r="KBP30" s="17"/>
      <c r="KBQ30" s="17"/>
      <c r="KBR30" s="17"/>
      <c r="KBS30" s="17"/>
      <c r="KBT30" s="17"/>
      <c r="KBU30" s="17"/>
      <c r="KBV30" s="17"/>
      <c r="KBW30" s="17"/>
      <c r="KBX30" s="17"/>
      <c r="KBY30" s="17"/>
      <c r="KBZ30" s="17"/>
      <c r="KCA30" s="17"/>
      <c r="KCB30" s="17"/>
      <c r="KCC30" s="17"/>
      <c r="KCD30" s="17"/>
      <c r="KCE30" s="17"/>
      <c r="KCF30" s="17"/>
      <c r="KCG30" s="17"/>
      <c r="KCH30" s="17"/>
      <c r="KCI30" s="17"/>
      <c r="KCJ30" s="17"/>
      <c r="KCK30" s="17"/>
      <c r="KCL30" s="17"/>
      <c r="KCM30" s="17"/>
      <c r="KCN30" s="17"/>
      <c r="KCO30" s="17"/>
      <c r="KCP30" s="17"/>
      <c r="KCQ30" s="17"/>
      <c r="KCR30" s="17"/>
      <c r="KCS30" s="17"/>
      <c r="KCT30" s="17"/>
      <c r="KCU30" s="17"/>
      <c r="KCV30" s="17"/>
      <c r="KCW30" s="17"/>
      <c r="KCX30" s="17"/>
      <c r="KCY30" s="17"/>
      <c r="KCZ30" s="17"/>
      <c r="KDA30" s="17"/>
      <c r="KDB30" s="17"/>
      <c r="KDC30" s="17"/>
      <c r="KDD30" s="17"/>
      <c r="KDE30" s="17"/>
      <c r="KDF30" s="17"/>
      <c r="KDG30" s="17"/>
      <c r="KDH30" s="17"/>
      <c r="KDI30" s="17"/>
      <c r="KDJ30" s="17"/>
      <c r="KDK30" s="17"/>
      <c r="KDL30" s="17"/>
      <c r="KDM30" s="17"/>
      <c r="KDN30" s="17"/>
      <c r="KDO30" s="17"/>
      <c r="KDP30" s="17"/>
      <c r="KDQ30" s="17"/>
      <c r="KDR30" s="17"/>
      <c r="KDS30" s="17"/>
      <c r="KDT30" s="17"/>
      <c r="KDU30" s="17"/>
      <c r="KDV30" s="17"/>
      <c r="KDW30" s="17"/>
      <c r="KDX30" s="17"/>
      <c r="KDY30" s="17"/>
      <c r="KDZ30" s="17"/>
      <c r="KEA30" s="17"/>
      <c r="KEB30" s="17"/>
      <c r="KEC30" s="17"/>
      <c r="KED30" s="17"/>
      <c r="KEE30" s="17"/>
      <c r="KEF30" s="17"/>
      <c r="KEG30" s="17"/>
      <c r="KEH30" s="17"/>
      <c r="KEI30" s="17"/>
      <c r="KEJ30" s="17"/>
      <c r="KEK30" s="17"/>
      <c r="KEL30" s="17"/>
      <c r="KEM30" s="17"/>
      <c r="KEN30" s="17"/>
      <c r="KEO30" s="17"/>
      <c r="KEP30" s="17"/>
      <c r="KEQ30" s="17"/>
      <c r="KER30" s="17"/>
      <c r="KES30" s="17"/>
      <c r="KET30" s="17"/>
      <c r="KEU30" s="17"/>
      <c r="KEV30" s="17"/>
      <c r="KEW30" s="17"/>
      <c r="KEX30" s="17"/>
      <c r="KEY30" s="17"/>
      <c r="KEZ30" s="17"/>
      <c r="KFA30" s="17"/>
      <c r="KFB30" s="17"/>
      <c r="KFC30" s="17"/>
      <c r="KFD30" s="17"/>
      <c r="KFE30" s="17"/>
      <c r="KFF30" s="17"/>
      <c r="KFG30" s="17"/>
      <c r="KFH30" s="17"/>
      <c r="KFI30" s="17"/>
      <c r="KFJ30" s="17"/>
      <c r="KFK30" s="17"/>
      <c r="KFL30" s="17"/>
      <c r="KFM30" s="17"/>
      <c r="KFN30" s="17"/>
      <c r="KFO30" s="17"/>
      <c r="KFP30" s="17"/>
      <c r="KFQ30" s="17"/>
      <c r="KFR30" s="17"/>
      <c r="KFS30" s="17"/>
      <c r="KFT30" s="17"/>
      <c r="KFU30" s="17"/>
      <c r="KFV30" s="17"/>
      <c r="KFW30" s="17"/>
      <c r="KFX30" s="17"/>
      <c r="KFY30" s="17"/>
      <c r="KFZ30" s="17"/>
      <c r="KGA30" s="17"/>
      <c r="KGB30" s="17"/>
      <c r="KGC30" s="17"/>
      <c r="KGD30" s="17"/>
      <c r="KGE30" s="17"/>
      <c r="KGF30" s="17"/>
      <c r="KGG30" s="17"/>
      <c r="KGH30" s="17"/>
      <c r="KGI30" s="17"/>
      <c r="KGJ30" s="17"/>
      <c r="KGK30" s="17"/>
      <c r="KGL30" s="17"/>
      <c r="KGM30" s="17"/>
      <c r="KGN30" s="17"/>
      <c r="KGO30" s="17"/>
      <c r="KGP30" s="17"/>
      <c r="KGQ30" s="17"/>
      <c r="KGR30" s="17"/>
      <c r="KGS30" s="17"/>
      <c r="KGT30" s="17"/>
      <c r="KGU30" s="17"/>
      <c r="KGV30" s="17"/>
      <c r="KGW30" s="17"/>
      <c r="KGX30" s="17"/>
      <c r="KGY30" s="17"/>
      <c r="KGZ30" s="17"/>
      <c r="KHA30" s="17"/>
      <c r="KHB30" s="17"/>
      <c r="KHC30" s="17"/>
      <c r="KHD30" s="17"/>
      <c r="KHE30" s="17"/>
      <c r="KHF30" s="17"/>
      <c r="KHG30" s="17"/>
      <c r="KHH30" s="17"/>
      <c r="KHI30" s="17"/>
      <c r="KHJ30" s="17"/>
      <c r="KHK30" s="17"/>
      <c r="KHL30" s="17"/>
      <c r="KHM30" s="17"/>
      <c r="KHN30" s="17"/>
      <c r="KHO30" s="17"/>
      <c r="KHP30" s="17"/>
      <c r="KHQ30" s="17"/>
      <c r="KHR30" s="17"/>
      <c r="KHS30" s="17"/>
      <c r="KHT30" s="17"/>
      <c r="KHU30" s="17"/>
      <c r="KHV30" s="17"/>
      <c r="KHW30" s="17"/>
      <c r="KHX30" s="17"/>
      <c r="KHY30" s="17"/>
      <c r="KHZ30" s="17"/>
      <c r="KIA30" s="17"/>
      <c r="KIB30" s="17"/>
      <c r="KIC30" s="17"/>
      <c r="KID30" s="17"/>
      <c r="KIE30" s="17"/>
      <c r="KIF30" s="17"/>
      <c r="KIG30" s="17"/>
      <c r="KIH30" s="17"/>
      <c r="KII30" s="17"/>
      <c r="KIJ30" s="17"/>
      <c r="KIK30" s="17"/>
      <c r="KIL30" s="17"/>
      <c r="KIM30" s="17"/>
      <c r="KIN30" s="17"/>
      <c r="KIO30" s="17"/>
      <c r="KIP30" s="17"/>
      <c r="KIQ30" s="17"/>
      <c r="KIR30" s="17"/>
      <c r="KIS30" s="17"/>
      <c r="KIT30" s="17"/>
      <c r="KIU30" s="17"/>
      <c r="KIV30" s="17"/>
      <c r="KIW30" s="17"/>
      <c r="KIX30" s="17"/>
      <c r="KIY30" s="17"/>
      <c r="KIZ30" s="17"/>
      <c r="KJA30" s="17"/>
      <c r="KJB30" s="17"/>
      <c r="KJC30" s="17"/>
      <c r="KJD30" s="17"/>
      <c r="KJE30" s="17"/>
      <c r="KJF30" s="17"/>
      <c r="KJG30" s="17"/>
      <c r="KJH30" s="17"/>
      <c r="KJI30" s="17"/>
      <c r="KJJ30" s="17"/>
      <c r="KJK30" s="17"/>
      <c r="KJL30" s="17"/>
      <c r="KJM30" s="17"/>
      <c r="KJN30" s="17"/>
      <c r="KJO30" s="17"/>
      <c r="KJP30" s="17"/>
      <c r="KJQ30" s="17"/>
      <c r="KJR30" s="17"/>
      <c r="KJS30" s="17"/>
      <c r="KJT30" s="17"/>
      <c r="KJU30" s="17"/>
      <c r="KJV30" s="17"/>
      <c r="KJW30" s="17"/>
      <c r="KJX30" s="17"/>
      <c r="KJY30" s="17"/>
      <c r="KJZ30" s="17"/>
      <c r="KKA30" s="17"/>
      <c r="KKB30" s="17"/>
      <c r="KKC30" s="17"/>
      <c r="KKD30" s="17"/>
      <c r="KKE30" s="17"/>
      <c r="KKF30" s="17"/>
      <c r="KKG30" s="17"/>
      <c r="KKH30" s="17"/>
      <c r="KKI30" s="17"/>
      <c r="KKJ30" s="17"/>
      <c r="KKK30" s="17"/>
      <c r="KKL30" s="17"/>
      <c r="KKM30" s="17"/>
      <c r="KKN30" s="17"/>
      <c r="KKO30" s="17"/>
      <c r="KKP30" s="17"/>
      <c r="KKQ30" s="17"/>
      <c r="KKR30" s="17"/>
      <c r="KKS30" s="17"/>
      <c r="KKT30" s="17"/>
      <c r="KKU30" s="17"/>
      <c r="KKV30" s="17"/>
      <c r="KKW30" s="17"/>
      <c r="KKX30" s="17"/>
      <c r="KKY30" s="17"/>
      <c r="KKZ30" s="17"/>
      <c r="KLA30" s="17"/>
      <c r="KLB30" s="17"/>
      <c r="KLC30" s="17"/>
      <c r="KLD30" s="17"/>
      <c r="KLE30" s="17"/>
      <c r="KLF30" s="17"/>
      <c r="KLG30" s="17"/>
      <c r="KLH30" s="17"/>
      <c r="KLI30" s="17"/>
      <c r="KLJ30" s="17"/>
      <c r="KLK30" s="17"/>
      <c r="KLL30" s="17"/>
      <c r="KLM30" s="17"/>
      <c r="KLN30" s="17"/>
      <c r="KLO30" s="17"/>
      <c r="KLP30" s="17"/>
      <c r="KLQ30" s="17"/>
      <c r="KLR30" s="17"/>
      <c r="KLS30" s="17"/>
      <c r="KLT30" s="17"/>
      <c r="KLU30" s="17"/>
      <c r="KLV30" s="17"/>
      <c r="KLW30" s="17"/>
      <c r="KLX30" s="17"/>
      <c r="KLY30" s="17"/>
      <c r="KLZ30" s="17"/>
      <c r="KMA30" s="17"/>
      <c r="KMB30" s="17"/>
      <c r="KMC30" s="17"/>
      <c r="KMD30" s="17"/>
      <c r="KME30" s="17"/>
      <c r="KMF30" s="17"/>
      <c r="KMG30" s="17"/>
      <c r="KMH30" s="17"/>
      <c r="KMI30" s="17"/>
      <c r="KMJ30" s="17"/>
      <c r="KMK30" s="17"/>
      <c r="KML30" s="17"/>
      <c r="KMM30" s="17"/>
      <c r="KMN30" s="17"/>
      <c r="KMO30" s="17"/>
      <c r="KMP30" s="17"/>
      <c r="KMQ30" s="17"/>
      <c r="KMR30" s="17"/>
      <c r="KMS30" s="17"/>
      <c r="KMT30" s="17"/>
      <c r="KMU30" s="17"/>
      <c r="KMV30" s="17"/>
      <c r="KMW30" s="17"/>
      <c r="KMX30" s="17"/>
      <c r="KMY30" s="17"/>
      <c r="KMZ30" s="17"/>
      <c r="KNA30" s="17"/>
      <c r="KNB30" s="17"/>
      <c r="KNC30" s="17"/>
      <c r="KND30" s="17"/>
      <c r="KNE30" s="17"/>
      <c r="KNF30" s="17"/>
      <c r="KNG30" s="17"/>
      <c r="KNH30" s="17"/>
      <c r="KNI30" s="17"/>
      <c r="KNJ30" s="17"/>
      <c r="KNK30" s="17"/>
      <c r="KNL30" s="17"/>
      <c r="KNM30" s="17"/>
      <c r="KNN30" s="17"/>
      <c r="KNO30" s="17"/>
      <c r="KNP30" s="17"/>
      <c r="KNQ30" s="17"/>
      <c r="KNR30" s="17"/>
      <c r="KNS30" s="17"/>
      <c r="KNT30" s="17"/>
      <c r="KNU30" s="17"/>
      <c r="KNV30" s="17"/>
      <c r="KNW30" s="17"/>
      <c r="KNX30" s="17"/>
      <c r="KNY30" s="17"/>
      <c r="KNZ30" s="17"/>
      <c r="KOA30" s="17"/>
      <c r="KOB30" s="17"/>
      <c r="KOC30" s="17"/>
      <c r="KOD30" s="17"/>
      <c r="KOE30" s="17"/>
      <c r="KOF30" s="17"/>
      <c r="KOG30" s="17"/>
      <c r="KOH30" s="17"/>
      <c r="KOI30" s="17"/>
      <c r="KOJ30" s="17"/>
      <c r="KOK30" s="17"/>
      <c r="KOL30" s="17"/>
      <c r="KOM30" s="17"/>
      <c r="KON30" s="17"/>
      <c r="KOO30" s="17"/>
      <c r="KOP30" s="17"/>
      <c r="KOQ30" s="17"/>
      <c r="KOR30" s="17"/>
      <c r="KOS30" s="17"/>
      <c r="KOT30" s="17"/>
      <c r="KOU30" s="17"/>
      <c r="KOV30" s="17"/>
      <c r="KOW30" s="17"/>
      <c r="KOX30" s="17"/>
      <c r="KOY30" s="17"/>
      <c r="KOZ30" s="17"/>
      <c r="KPA30" s="17"/>
      <c r="KPB30" s="17"/>
      <c r="KPC30" s="17"/>
      <c r="KPD30" s="17"/>
      <c r="KPE30" s="17"/>
      <c r="KPF30" s="17"/>
      <c r="KPG30" s="17"/>
      <c r="KPH30" s="17"/>
      <c r="KPI30" s="17"/>
      <c r="KPJ30" s="17"/>
      <c r="KPK30" s="17"/>
      <c r="KPL30" s="17"/>
      <c r="KPM30" s="17"/>
      <c r="KPN30" s="17"/>
      <c r="KPO30" s="17"/>
      <c r="KPP30" s="17"/>
      <c r="KPQ30" s="17"/>
      <c r="KPR30" s="17"/>
      <c r="KPS30" s="17"/>
      <c r="KPT30" s="17"/>
      <c r="KPU30" s="17"/>
      <c r="KPV30" s="17"/>
      <c r="KPW30" s="17"/>
      <c r="KPX30" s="17"/>
      <c r="KPY30" s="17"/>
      <c r="KPZ30" s="17"/>
      <c r="KQA30" s="17"/>
      <c r="KQB30" s="17"/>
      <c r="KQC30" s="17"/>
      <c r="KQD30" s="17"/>
      <c r="KQE30" s="17"/>
      <c r="KQF30" s="17"/>
      <c r="KQG30" s="17"/>
      <c r="KQH30" s="17"/>
      <c r="KQI30" s="17"/>
      <c r="KQJ30" s="17"/>
      <c r="KQK30" s="17"/>
      <c r="KQL30" s="17"/>
      <c r="KQM30" s="17"/>
      <c r="KQN30" s="17"/>
      <c r="KQO30" s="17"/>
      <c r="KQP30" s="17"/>
      <c r="KQQ30" s="17"/>
      <c r="KQR30" s="17"/>
      <c r="KQS30" s="17"/>
      <c r="KQT30" s="17"/>
      <c r="KQU30" s="17"/>
      <c r="KQV30" s="17"/>
      <c r="KQW30" s="17"/>
      <c r="KQX30" s="17"/>
      <c r="KQY30" s="17"/>
      <c r="KQZ30" s="17"/>
      <c r="KRA30" s="17"/>
      <c r="KRB30" s="17"/>
      <c r="KRC30" s="17"/>
      <c r="KRD30" s="17"/>
      <c r="KRE30" s="17"/>
      <c r="KRF30" s="17"/>
      <c r="KRG30" s="17"/>
      <c r="KRH30" s="17"/>
      <c r="KRI30" s="17"/>
      <c r="KRJ30" s="17"/>
      <c r="KRK30" s="17"/>
      <c r="KRL30" s="17"/>
      <c r="KRM30" s="17"/>
      <c r="KRN30" s="17"/>
      <c r="KRO30" s="17"/>
      <c r="KRP30" s="17"/>
      <c r="KRQ30" s="17"/>
      <c r="KRR30" s="17"/>
      <c r="KRS30" s="17"/>
      <c r="KRT30" s="17"/>
      <c r="KRU30" s="17"/>
      <c r="KRV30" s="17"/>
      <c r="KRW30" s="17"/>
      <c r="KRX30" s="17"/>
      <c r="KRY30" s="17"/>
      <c r="KRZ30" s="17"/>
      <c r="KSA30" s="17"/>
      <c r="KSB30" s="17"/>
      <c r="KSC30" s="17"/>
      <c r="KSD30" s="17"/>
      <c r="KSE30" s="17"/>
      <c r="KSF30" s="17"/>
      <c r="KSG30" s="17"/>
      <c r="KSH30" s="17"/>
      <c r="KSI30" s="17"/>
      <c r="KSJ30" s="17"/>
      <c r="KSK30" s="17"/>
      <c r="KSL30" s="17"/>
      <c r="KSM30" s="17"/>
      <c r="KSN30" s="17"/>
      <c r="KSO30" s="17"/>
      <c r="KSP30" s="17"/>
      <c r="KSQ30" s="17"/>
      <c r="KSR30" s="17"/>
      <c r="KSS30" s="17"/>
      <c r="KST30" s="17"/>
      <c r="KSU30" s="17"/>
      <c r="KSV30" s="17"/>
      <c r="KSW30" s="17"/>
      <c r="KSX30" s="17"/>
      <c r="KSY30" s="17"/>
      <c r="KSZ30" s="17"/>
      <c r="KTA30" s="17"/>
      <c r="KTB30" s="17"/>
      <c r="KTC30" s="17"/>
      <c r="KTD30" s="17"/>
      <c r="KTE30" s="17"/>
      <c r="KTF30" s="17"/>
      <c r="KTG30" s="17"/>
      <c r="KTH30" s="17"/>
      <c r="KTI30" s="17"/>
      <c r="KTJ30" s="17"/>
      <c r="KTK30" s="17"/>
      <c r="KTL30" s="17"/>
      <c r="KTM30" s="17"/>
      <c r="KTN30" s="17"/>
      <c r="KTO30" s="17"/>
      <c r="KTP30" s="17"/>
      <c r="KTQ30" s="17"/>
      <c r="KTR30" s="17"/>
      <c r="KTS30" s="17"/>
      <c r="KTT30" s="17"/>
      <c r="KTU30" s="17"/>
      <c r="KTV30" s="17"/>
      <c r="KTW30" s="17"/>
      <c r="KTX30" s="17"/>
      <c r="KTY30" s="17"/>
      <c r="KTZ30" s="17"/>
      <c r="KUA30" s="17"/>
      <c r="KUB30" s="17"/>
      <c r="KUC30" s="17"/>
      <c r="KUD30" s="17"/>
      <c r="KUE30" s="17"/>
      <c r="KUF30" s="17"/>
      <c r="KUG30" s="17"/>
      <c r="KUH30" s="17"/>
      <c r="KUI30" s="17"/>
      <c r="KUJ30" s="17"/>
      <c r="KUK30" s="17"/>
      <c r="KUL30" s="17"/>
      <c r="KUM30" s="17"/>
      <c r="KUN30" s="17"/>
      <c r="KUO30" s="17"/>
      <c r="KUP30" s="17"/>
      <c r="KUQ30" s="17"/>
      <c r="KUR30" s="17"/>
      <c r="KUS30" s="17"/>
      <c r="KUT30" s="17"/>
      <c r="KUU30" s="17"/>
      <c r="KUV30" s="17"/>
      <c r="KUW30" s="17"/>
      <c r="KUX30" s="17"/>
      <c r="KUY30" s="17"/>
      <c r="KUZ30" s="17"/>
      <c r="KVA30" s="17"/>
      <c r="KVB30" s="17"/>
      <c r="KVC30" s="17"/>
      <c r="KVD30" s="17"/>
      <c r="KVE30" s="17"/>
      <c r="KVF30" s="17"/>
      <c r="KVG30" s="17"/>
      <c r="KVH30" s="17"/>
      <c r="KVI30" s="17"/>
      <c r="KVJ30" s="17"/>
      <c r="KVK30" s="17"/>
      <c r="KVL30" s="17"/>
      <c r="KVM30" s="17"/>
      <c r="KVN30" s="17"/>
      <c r="KVO30" s="17"/>
      <c r="KVP30" s="17"/>
      <c r="KVQ30" s="17"/>
      <c r="KVR30" s="17"/>
      <c r="KVS30" s="17"/>
      <c r="KVT30" s="17"/>
      <c r="KVU30" s="17"/>
      <c r="KVV30" s="17"/>
      <c r="KVW30" s="17"/>
      <c r="KVX30" s="17"/>
      <c r="KVY30" s="17"/>
      <c r="KVZ30" s="17"/>
      <c r="KWA30" s="17"/>
      <c r="KWB30" s="17"/>
      <c r="KWC30" s="17"/>
      <c r="KWD30" s="17"/>
      <c r="KWE30" s="17"/>
      <c r="KWF30" s="17"/>
      <c r="KWG30" s="17"/>
      <c r="KWH30" s="17"/>
      <c r="KWI30" s="17"/>
      <c r="KWJ30" s="17"/>
      <c r="KWK30" s="17"/>
      <c r="KWL30" s="17"/>
      <c r="KWM30" s="17"/>
      <c r="KWN30" s="17"/>
      <c r="KWO30" s="17"/>
      <c r="KWP30" s="17"/>
      <c r="KWQ30" s="17"/>
      <c r="KWR30" s="17"/>
      <c r="KWS30" s="17"/>
      <c r="KWT30" s="17"/>
      <c r="KWU30" s="17"/>
      <c r="KWV30" s="17"/>
      <c r="KWW30" s="17"/>
      <c r="KWX30" s="17"/>
      <c r="KWY30" s="17"/>
      <c r="KWZ30" s="17"/>
      <c r="KXA30" s="17"/>
      <c r="KXB30" s="17"/>
      <c r="KXC30" s="17"/>
      <c r="KXD30" s="17"/>
      <c r="KXE30" s="17"/>
      <c r="KXF30" s="17"/>
      <c r="KXG30" s="17"/>
      <c r="KXH30" s="17"/>
      <c r="KXI30" s="17"/>
      <c r="KXJ30" s="17"/>
      <c r="KXK30" s="17"/>
      <c r="KXL30" s="17"/>
      <c r="KXM30" s="17"/>
      <c r="KXN30" s="17"/>
      <c r="KXO30" s="17"/>
      <c r="KXP30" s="17"/>
      <c r="KXQ30" s="17"/>
      <c r="KXR30" s="17"/>
      <c r="KXS30" s="17"/>
      <c r="KXT30" s="17"/>
      <c r="KXU30" s="17"/>
      <c r="KXV30" s="17"/>
      <c r="KXW30" s="17"/>
      <c r="KXX30" s="17"/>
      <c r="KXY30" s="17"/>
      <c r="KXZ30" s="17"/>
      <c r="KYA30" s="17"/>
      <c r="KYB30" s="17"/>
      <c r="KYC30" s="17"/>
      <c r="KYD30" s="17"/>
      <c r="KYE30" s="17"/>
      <c r="KYF30" s="17"/>
      <c r="KYG30" s="17"/>
      <c r="KYH30" s="17"/>
      <c r="KYI30" s="17"/>
      <c r="KYJ30" s="17"/>
      <c r="KYK30" s="17"/>
      <c r="KYL30" s="17"/>
      <c r="KYM30" s="17"/>
      <c r="KYN30" s="17"/>
      <c r="KYO30" s="17"/>
      <c r="KYP30" s="17"/>
      <c r="KYQ30" s="17"/>
      <c r="KYR30" s="17"/>
      <c r="KYS30" s="17"/>
      <c r="KYT30" s="17"/>
      <c r="KYU30" s="17"/>
      <c r="KYV30" s="17"/>
      <c r="KYW30" s="17"/>
      <c r="KYX30" s="17"/>
      <c r="KYY30" s="17"/>
      <c r="KYZ30" s="17"/>
      <c r="KZA30" s="17"/>
      <c r="KZB30" s="17"/>
      <c r="KZC30" s="17"/>
      <c r="KZD30" s="17"/>
      <c r="KZE30" s="17"/>
      <c r="KZF30" s="17"/>
      <c r="KZG30" s="17"/>
      <c r="KZH30" s="17"/>
      <c r="KZI30" s="17"/>
      <c r="KZJ30" s="17"/>
      <c r="KZK30" s="17"/>
      <c r="KZL30" s="17"/>
      <c r="KZM30" s="17"/>
      <c r="KZN30" s="17"/>
      <c r="KZO30" s="17"/>
      <c r="KZP30" s="17"/>
      <c r="KZQ30" s="17"/>
      <c r="KZR30" s="17"/>
      <c r="KZS30" s="17"/>
      <c r="KZT30" s="17"/>
      <c r="KZU30" s="17"/>
      <c r="KZV30" s="17"/>
      <c r="KZW30" s="17"/>
      <c r="KZX30" s="17"/>
      <c r="KZY30" s="17"/>
      <c r="KZZ30" s="17"/>
      <c r="LAA30" s="17"/>
      <c r="LAB30" s="17"/>
      <c r="LAC30" s="17"/>
      <c r="LAD30" s="17"/>
      <c r="LAE30" s="17"/>
      <c r="LAF30" s="17"/>
      <c r="LAG30" s="17"/>
      <c r="LAH30" s="17"/>
      <c r="LAI30" s="17"/>
      <c r="LAJ30" s="17"/>
      <c r="LAK30" s="17"/>
      <c r="LAL30" s="17"/>
      <c r="LAM30" s="17"/>
      <c r="LAN30" s="17"/>
      <c r="LAO30" s="17"/>
      <c r="LAP30" s="17"/>
      <c r="LAQ30" s="17"/>
      <c r="LAR30" s="17"/>
      <c r="LAS30" s="17"/>
      <c r="LAT30" s="17"/>
      <c r="LAU30" s="17"/>
      <c r="LAV30" s="17"/>
      <c r="LAW30" s="17"/>
      <c r="LAX30" s="17"/>
      <c r="LAY30" s="17"/>
      <c r="LAZ30" s="17"/>
      <c r="LBA30" s="17"/>
      <c r="LBB30" s="17"/>
      <c r="LBC30" s="17"/>
      <c r="LBD30" s="17"/>
      <c r="LBE30" s="17"/>
      <c r="LBF30" s="17"/>
      <c r="LBG30" s="17"/>
      <c r="LBH30" s="17"/>
      <c r="LBI30" s="17"/>
      <c r="LBJ30" s="17"/>
      <c r="LBK30" s="17"/>
      <c r="LBL30" s="17"/>
      <c r="LBM30" s="17"/>
      <c r="LBN30" s="17"/>
      <c r="LBO30" s="17"/>
      <c r="LBP30" s="17"/>
      <c r="LBQ30" s="17"/>
      <c r="LBR30" s="17"/>
      <c r="LBS30" s="17"/>
      <c r="LBT30" s="17"/>
      <c r="LBU30" s="17"/>
      <c r="LBV30" s="17"/>
      <c r="LBW30" s="17"/>
      <c r="LBX30" s="17"/>
      <c r="LBY30" s="17"/>
      <c r="LBZ30" s="17"/>
      <c r="LCA30" s="17"/>
      <c r="LCB30" s="17"/>
      <c r="LCC30" s="17"/>
      <c r="LCD30" s="17"/>
      <c r="LCE30" s="17"/>
      <c r="LCF30" s="17"/>
      <c r="LCG30" s="17"/>
      <c r="LCH30" s="17"/>
      <c r="LCI30" s="17"/>
      <c r="LCJ30" s="17"/>
      <c r="LCK30" s="17"/>
      <c r="LCL30" s="17"/>
      <c r="LCM30" s="17"/>
      <c r="LCN30" s="17"/>
      <c r="LCO30" s="17"/>
      <c r="LCP30" s="17"/>
      <c r="LCQ30" s="17"/>
      <c r="LCR30" s="17"/>
      <c r="LCS30" s="17"/>
      <c r="LCT30" s="17"/>
      <c r="LCU30" s="17"/>
      <c r="LCV30" s="17"/>
      <c r="LCW30" s="17"/>
      <c r="LCX30" s="17"/>
      <c r="LCY30" s="17"/>
      <c r="LCZ30" s="17"/>
      <c r="LDA30" s="17"/>
      <c r="LDB30" s="17"/>
      <c r="LDC30" s="17"/>
      <c r="LDD30" s="17"/>
      <c r="LDE30" s="17"/>
      <c r="LDF30" s="17"/>
      <c r="LDG30" s="17"/>
      <c r="LDH30" s="17"/>
      <c r="LDI30" s="17"/>
      <c r="LDJ30" s="17"/>
      <c r="LDK30" s="17"/>
      <c r="LDL30" s="17"/>
      <c r="LDM30" s="17"/>
      <c r="LDN30" s="17"/>
      <c r="LDO30" s="17"/>
      <c r="LDP30" s="17"/>
      <c r="LDQ30" s="17"/>
      <c r="LDR30" s="17"/>
      <c r="LDS30" s="17"/>
      <c r="LDT30" s="17"/>
      <c r="LDU30" s="17"/>
      <c r="LDV30" s="17"/>
      <c r="LDW30" s="17"/>
      <c r="LDX30" s="17"/>
      <c r="LDY30" s="17"/>
      <c r="LDZ30" s="17"/>
      <c r="LEA30" s="17"/>
      <c r="LEB30" s="17"/>
      <c r="LEC30" s="17"/>
      <c r="LED30" s="17"/>
      <c r="LEE30" s="17"/>
      <c r="LEF30" s="17"/>
      <c r="LEG30" s="17"/>
      <c r="LEH30" s="17"/>
      <c r="LEI30" s="17"/>
      <c r="LEJ30" s="17"/>
      <c r="LEK30" s="17"/>
      <c r="LEL30" s="17"/>
      <c r="LEM30" s="17"/>
      <c r="LEN30" s="17"/>
      <c r="LEO30" s="17"/>
      <c r="LEP30" s="17"/>
      <c r="LEQ30" s="17"/>
      <c r="LER30" s="17"/>
      <c r="LES30" s="17"/>
      <c r="LET30" s="17"/>
      <c r="LEU30" s="17"/>
      <c r="LEV30" s="17"/>
      <c r="LEW30" s="17"/>
      <c r="LEX30" s="17"/>
      <c r="LEY30" s="17"/>
      <c r="LEZ30" s="17"/>
      <c r="LFA30" s="17"/>
      <c r="LFB30" s="17"/>
      <c r="LFC30" s="17"/>
      <c r="LFD30" s="17"/>
      <c r="LFE30" s="17"/>
      <c r="LFF30" s="17"/>
      <c r="LFG30" s="17"/>
      <c r="LFH30" s="17"/>
      <c r="LFI30" s="17"/>
      <c r="LFJ30" s="17"/>
      <c r="LFK30" s="17"/>
      <c r="LFL30" s="17"/>
      <c r="LFM30" s="17"/>
      <c r="LFN30" s="17"/>
      <c r="LFO30" s="17"/>
      <c r="LFP30" s="17"/>
      <c r="LFQ30" s="17"/>
      <c r="LFR30" s="17"/>
      <c r="LFS30" s="17"/>
      <c r="LFT30" s="17"/>
      <c r="LFU30" s="17"/>
      <c r="LFV30" s="17"/>
      <c r="LFW30" s="17"/>
      <c r="LFX30" s="17"/>
      <c r="LFY30" s="17"/>
      <c r="LFZ30" s="17"/>
      <c r="LGA30" s="17"/>
      <c r="LGB30" s="17"/>
      <c r="LGC30" s="17"/>
      <c r="LGD30" s="17"/>
      <c r="LGE30" s="17"/>
      <c r="LGF30" s="17"/>
      <c r="LGG30" s="17"/>
      <c r="LGH30" s="17"/>
      <c r="LGI30" s="17"/>
      <c r="LGJ30" s="17"/>
      <c r="LGK30" s="17"/>
      <c r="LGL30" s="17"/>
      <c r="LGM30" s="17"/>
      <c r="LGN30" s="17"/>
      <c r="LGO30" s="17"/>
      <c r="LGP30" s="17"/>
      <c r="LGQ30" s="17"/>
      <c r="LGR30" s="17"/>
      <c r="LGS30" s="17"/>
      <c r="LGT30" s="17"/>
      <c r="LGU30" s="17"/>
      <c r="LGV30" s="17"/>
      <c r="LGW30" s="17"/>
      <c r="LGX30" s="17"/>
      <c r="LGY30" s="17"/>
      <c r="LGZ30" s="17"/>
      <c r="LHA30" s="17"/>
      <c r="LHB30" s="17"/>
      <c r="LHC30" s="17"/>
      <c r="LHD30" s="17"/>
      <c r="LHE30" s="17"/>
      <c r="LHF30" s="17"/>
      <c r="LHG30" s="17"/>
      <c r="LHH30" s="17"/>
      <c r="LHI30" s="17"/>
      <c r="LHJ30" s="17"/>
      <c r="LHK30" s="17"/>
      <c r="LHL30" s="17"/>
      <c r="LHM30" s="17"/>
      <c r="LHN30" s="17"/>
      <c r="LHO30" s="17"/>
      <c r="LHP30" s="17"/>
      <c r="LHQ30" s="17"/>
      <c r="LHR30" s="17"/>
      <c r="LHS30" s="17"/>
      <c r="LHT30" s="17"/>
      <c r="LHU30" s="17"/>
      <c r="LHV30" s="17"/>
      <c r="LHW30" s="17"/>
      <c r="LHX30" s="17"/>
      <c r="LHY30" s="17"/>
      <c r="LHZ30" s="17"/>
      <c r="LIA30" s="17"/>
      <c r="LIB30" s="17"/>
      <c r="LIC30" s="17"/>
      <c r="LID30" s="17"/>
      <c r="LIE30" s="17"/>
      <c r="LIF30" s="17"/>
      <c r="LIG30" s="17"/>
      <c r="LIH30" s="17"/>
      <c r="LII30" s="17"/>
      <c r="LIJ30" s="17"/>
      <c r="LIK30" s="17"/>
      <c r="LIL30" s="17"/>
      <c r="LIM30" s="17"/>
      <c r="LIN30" s="17"/>
      <c r="LIO30" s="17"/>
      <c r="LIP30" s="17"/>
      <c r="LIQ30" s="17"/>
      <c r="LIR30" s="17"/>
      <c r="LIS30" s="17"/>
      <c r="LIT30" s="17"/>
      <c r="LIU30" s="17"/>
      <c r="LIV30" s="17"/>
      <c r="LIW30" s="17"/>
      <c r="LIX30" s="17"/>
      <c r="LIY30" s="17"/>
      <c r="LIZ30" s="17"/>
      <c r="LJA30" s="17"/>
      <c r="LJB30" s="17"/>
      <c r="LJC30" s="17"/>
      <c r="LJD30" s="17"/>
      <c r="LJE30" s="17"/>
      <c r="LJF30" s="17"/>
      <c r="LJG30" s="17"/>
      <c r="LJH30" s="17"/>
      <c r="LJI30" s="17"/>
      <c r="LJJ30" s="17"/>
      <c r="LJK30" s="17"/>
      <c r="LJL30" s="17"/>
      <c r="LJM30" s="17"/>
      <c r="LJN30" s="17"/>
      <c r="LJO30" s="17"/>
      <c r="LJP30" s="17"/>
      <c r="LJQ30" s="17"/>
      <c r="LJR30" s="17"/>
      <c r="LJS30" s="17"/>
      <c r="LJT30" s="17"/>
      <c r="LJU30" s="17"/>
      <c r="LJV30" s="17"/>
      <c r="LJW30" s="17"/>
      <c r="LJX30" s="17"/>
      <c r="LJY30" s="17"/>
      <c r="LJZ30" s="17"/>
      <c r="LKA30" s="17"/>
      <c r="LKB30" s="17"/>
      <c r="LKC30" s="17"/>
      <c r="LKD30" s="17"/>
      <c r="LKE30" s="17"/>
      <c r="LKF30" s="17"/>
      <c r="LKG30" s="17"/>
      <c r="LKH30" s="17"/>
      <c r="LKI30" s="17"/>
      <c r="LKJ30" s="17"/>
      <c r="LKK30" s="17"/>
      <c r="LKL30" s="17"/>
      <c r="LKM30" s="17"/>
      <c r="LKN30" s="17"/>
      <c r="LKO30" s="17"/>
      <c r="LKP30" s="17"/>
      <c r="LKQ30" s="17"/>
      <c r="LKR30" s="17"/>
      <c r="LKS30" s="17"/>
      <c r="LKT30" s="17"/>
      <c r="LKU30" s="17"/>
      <c r="LKV30" s="17"/>
      <c r="LKW30" s="17"/>
      <c r="LKX30" s="17"/>
      <c r="LKY30" s="17"/>
      <c r="LKZ30" s="17"/>
      <c r="LLA30" s="17"/>
      <c r="LLB30" s="17"/>
      <c r="LLC30" s="17"/>
      <c r="LLD30" s="17"/>
      <c r="LLE30" s="17"/>
      <c r="LLF30" s="17"/>
      <c r="LLG30" s="17"/>
      <c r="LLH30" s="17"/>
      <c r="LLI30" s="17"/>
      <c r="LLJ30" s="17"/>
      <c r="LLK30" s="17"/>
      <c r="LLL30" s="17"/>
      <c r="LLM30" s="17"/>
      <c r="LLN30" s="17"/>
      <c r="LLO30" s="17"/>
      <c r="LLP30" s="17"/>
      <c r="LLQ30" s="17"/>
      <c r="LLR30" s="17"/>
      <c r="LLS30" s="17"/>
      <c r="LLT30" s="17"/>
      <c r="LLU30" s="17"/>
      <c r="LLV30" s="17"/>
      <c r="LLW30" s="17"/>
      <c r="LLX30" s="17"/>
      <c r="LLY30" s="17"/>
      <c r="LLZ30" s="17"/>
      <c r="LMA30" s="17"/>
      <c r="LMB30" s="17"/>
      <c r="LMC30" s="17"/>
      <c r="LMD30" s="17"/>
      <c r="LME30" s="17"/>
      <c r="LMF30" s="17"/>
      <c r="LMG30" s="17"/>
      <c r="LMH30" s="17"/>
      <c r="LMI30" s="17"/>
      <c r="LMJ30" s="17"/>
      <c r="LMK30" s="17"/>
      <c r="LML30" s="17"/>
      <c r="LMM30" s="17"/>
      <c r="LMN30" s="17"/>
      <c r="LMO30" s="17"/>
      <c r="LMP30" s="17"/>
      <c r="LMQ30" s="17"/>
      <c r="LMR30" s="17"/>
      <c r="LMS30" s="17"/>
      <c r="LMT30" s="17"/>
      <c r="LMU30" s="17"/>
      <c r="LMV30" s="17"/>
      <c r="LMW30" s="17"/>
      <c r="LMX30" s="17"/>
      <c r="LMY30" s="17"/>
      <c r="LMZ30" s="17"/>
      <c r="LNA30" s="17"/>
      <c r="LNB30" s="17"/>
      <c r="LNC30" s="17"/>
      <c r="LND30" s="17"/>
      <c r="LNE30" s="17"/>
      <c r="LNF30" s="17"/>
      <c r="LNG30" s="17"/>
      <c r="LNH30" s="17"/>
      <c r="LNI30" s="17"/>
      <c r="LNJ30" s="17"/>
      <c r="LNK30" s="17"/>
      <c r="LNL30" s="17"/>
      <c r="LNM30" s="17"/>
      <c r="LNN30" s="17"/>
      <c r="LNO30" s="17"/>
      <c r="LNP30" s="17"/>
      <c r="LNQ30" s="17"/>
      <c r="LNR30" s="17"/>
      <c r="LNS30" s="17"/>
      <c r="LNT30" s="17"/>
      <c r="LNU30" s="17"/>
      <c r="LNV30" s="17"/>
      <c r="LNW30" s="17"/>
      <c r="LNX30" s="17"/>
      <c r="LNY30" s="17"/>
      <c r="LNZ30" s="17"/>
      <c r="LOA30" s="17"/>
      <c r="LOB30" s="17"/>
      <c r="LOC30" s="17"/>
      <c r="LOD30" s="17"/>
      <c r="LOE30" s="17"/>
      <c r="LOF30" s="17"/>
      <c r="LOG30" s="17"/>
      <c r="LOH30" s="17"/>
      <c r="LOI30" s="17"/>
      <c r="LOJ30" s="17"/>
      <c r="LOK30" s="17"/>
      <c r="LOL30" s="17"/>
      <c r="LOM30" s="17"/>
      <c r="LON30" s="17"/>
      <c r="LOO30" s="17"/>
      <c r="LOP30" s="17"/>
      <c r="LOQ30" s="17"/>
      <c r="LOR30" s="17"/>
      <c r="LOS30" s="17"/>
      <c r="LOT30" s="17"/>
      <c r="LOU30" s="17"/>
      <c r="LOV30" s="17"/>
      <c r="LOW30" s="17"/>
      <c r="LOX30" s="17"/>
      <c r="LOY30" s="17"/>
      <c r="LOZ30" s="17"/>
      <c r="LPA30" s="17"/>
      <c r="LPB30" s="17"/>
      <c r="LPC30" s="17"/>
      <c r="LPD30" s="17"/>
      <c r="LPE30" s="17"/>
      <c r="LPF30" s="17"/>
      <c r="LPG30" s="17"/>
      <c r="LPH30" s="17"/>
      <c r="LPI30" s="17"/>
      <c r="LPJ30" s="17"/>
      <c r="LPK30" s="17"/>
      <c r="LPL30" s="17"/>
      <c r="LPM30" s="17"/>
      <c r="LPN30" s="17"/>
      <c r="LPO30" s="17"/>
      <c r="LPP30" s="17"/>
      <c r="LPQ30" s="17"/>
      <c r="LPR30" s="17"/>
      <c r="LPS30" s="17"/>
      <c r="LPT30" s="17"/>
      <c r="LPU30" s="17"/>
      <c r="LPV30" s="17"/>
      <c r="LPW30" s="17"/>
      <c r="LPX30" s="17"/>
      <c r="LPY30" s="17"/>
      <c r="LPZ30" s="17"/>
      <c r="LQA30" s="17"/>
      <c r="LQB30" s="17"/>
      <c r="LQC30" s="17"/>
      <c r="LQD30" s="17"/>
      <c r="LQE30" s="17"/>
      <c r="LQF30" s="17"/>
      <c r="LQG30" s="17"/>
      <c r="LQH30" s="17"/>
      <c r="LQI30" s="17"/>
      <c r="LQJ30" s="17"/>
      <c r="LQK30" s="17"/>
      <c r="LQL30" s="17"/>
      <c r="LQM30" s="17"/>
      <c r="LQN30" s="17"/>
      <c r="LQO30" s="17"/>
      <c r="LQP30" s="17"/>
      <c r="LQQ30" s="17"/>
      <c r="LQR30" s="17"/>
      <c r="LQS30" s="17"/>
      <c r="LQT30" s="17"/>
      <c r="LQU30" s="17"/>
      <c r="LQV30" s="17"/>
      <c r="LQW30" s="17"/>
      <c r="LQX30" s="17"/>
      <c r="LQY30" s="17"/>
      <c r="LQZ30" s="17"/>
      <c r="LRA30" s="17"/>
      <c r="LRB30" s="17"/>
      <c r="LRC30" s="17"/>
      <c r="LRD30" s="17"/>
      <c r="LRE30" s="17"/>
      <c r="LRF30" s="17"/>
      <c r="LRG30" s="17"/>
      <c r="LRH30" s="17"/>
      <c r="LRI30" s="17"/>
      <c r="LRJ30" s="17"/>
      <c r="LRK30" s="17"/>
      <c r="LRL30" s="17"/>
      <c r="LRM30" s="17"/>
      <c r="LRN30" s="17"/>
      <c r="LRO30" s="17"/>
      <c r="LRP30" s="17"/>
      <c r="LRQ30" s="17"/>
      <c r="LRR30" s="17"/>
      <c r="LRS30" s="17"/>
      <c r="LRT30" s="17"/>
      <c r="LRU30" s="17"/>
      <c r="LRV30" s="17"/>
      <c r="LRW30" s="17"/>
      <c r="LRX30" s="17"/>
      <c r="LRY30" s="17"/>
      <c r="LRZ30" s="17"/>
      <c r="LSA30" s="17"/>
      <c r="LSB30" s="17"/>
      <c r="LSC30" s="17"/>
      <c r="LSD30" s="17"/>
      <c r="LSE30" s="17"/>
      <c r="LSF30" s="17"/>
      <c r="LSG30" s="17"/>
      <c r="LSH30" s="17"/>
      <c r="LSI30" s="17"/>
      <c r="LSJ30" s="17"/>
      <c r="LSK30" s="17"/>
      <c r="LSL30" s="17"/>
      <c r="LSM30" s="17"/>
      <c r="LSN30" s="17"/>
      <c r="LSO30" s="17"/>
      <c r="LSP30" s="17"/>
      <c r="LSQ30" s="17"/>
      <c r="LSR30" s="17"/>
      <c r="LSS30" s="17"/>
      <c r="LST30" s="17"/>
      <c r="LSU30" s="17"/>
      <c r="LSV30" s="17"/>
      <c r="LSW30" s="17"/>
      <c r="LSX30" s="17"/>
      <c r="LSY30" s="17"/>
      <c r="LSZ30" s="17"/>
      <c r="LTA30" s="17"/>
      <c r="LTB30" s="17"/>
      <c r="LTC30" s="17"/>
      <c r="LTD30" s="17"/>
      <c r="LTE30" s="17"/>
      <c r="LTF30" s="17"/>
      <c r="LTG30" s="17"/>
      <c r="LTH30" s="17"/>
      <c r="LTI30" s="17"/>
      <c r="LTJ30" s="17"/>
      <c r="LTK30" s="17"/>
      <c r="LTL30" s="17"/>
      <c r="LTM30" s="17"/>
      <c r="LTN30" s="17"/>
      <c r="LTO30" s="17"/>
      <c r="LTP30" s="17"/>
      <c r="LTQ30" s="17"/>
      <c r="LTR30" s="17"/>
      <c r="LTS30" s="17"/>
      <c r="LTT30" s="17"/>
      <c r="LTU30" s="17"/>
      <c r="LTV30" s="17"/>
      <c r="LTW30" s="17"/>
      <c r="LTX30" s="17"/>
      <c r="LTY30" s="17"/>
      <c r="LTZ30" s="17"/>
      <c r="LUA30" s="17"/>
      <c r="LUB30" s="17"/>
      <c r="LUC30" s="17"/>
      <c r="LUD30" s="17"/>
      <c r="LUE30" s="17"/>
      <c r="LUF30" s="17"/>
      <c r="LUG30" s="17"/>
      <c r="LUH30" s="17"/>
      <c r="LUI30" s="17"/>
      <c r="LUJ30" s="17"/>
      <c r="LUK30" s="17"/>
      <c r="LUL30" s="17"/>
      <c r="LUM30" s="17"/>
      <c r="LUN30" s="17"/>
      <c r="LUO30" s="17"/>
      <c r="LUP30" s="17"/>
      <c r="LUQ30" s="17"/>
      <c r="LUR30" s="17"/>
      <c r="LUS30" s="17"/>
      <c r="LUT30" s="17"/>
      <c r="LUU30" s="17"/>
      <c r="LUV30" s="17"/>
      <c r="LUW30" s="17"/>
      <c r="LUX30" s="17"/>
      <c r="LUY30" s="17"/>
      <c r="LUZ30" s="17"/>
      <c r="LVA30" s="17"/>
      <c r="LVB30" s="17"/>
      <c r="LVC30" s="17"/>
      <c r="LVD30" s="17"/>
      <c r="LVE30" s="17"/>
      <c r="LVF30" s="17"/>
      <c r="LVG30" s="17"/>
      <c r="LVH30" s="17"/>
      <c r="LVI30" s="17"/>
      <c r="LVJ30" s="17"/>
      <c r="LVK30" s="17"/>
      <c r="LVL30" s="17"/>
      <c r="LVM30" s="17"/>
      <c r="LVN30" s="17"/>
      <c r="LVO30" s="17"/>
      <c r="LVP30" s="17"/>
      <c r="LVQ30" s="17"/>
      <c r="LVR30" s="17"/>
      <c r="LVS30" s="17"/>
      <c r="LVT30" s="17"/>
      <c r="LVU30" s="17"/>
      <c r="LVV30" s="17"/>
      <c r="LVW30" s="17"/>
      <c r="LVX30" s="17"/>
      <c r="LVY30" s="17"/>
      <c r="LVZ30" s="17"/>
      <c r="LWA30" s="17"/>
      <c r="LWB30" s="17"/>
      <c r="LWC30" s="17"/>
      <c r="LWD30" s="17"/>
      <c r="LWE30" s="17"/>
      <c r="LWF30" s="17"/>
      <c r="LWG30" s="17"/>
      <c r="LWH30" s="17"/>
      <c r="LWI30" s="17"/>
      <c r="LWJ30" s="17"/>
      <c r="LWK30" s="17"/>
      <c r="LWL30" s="17"/>
      <c r="LWM30" s="17"/>
      <c r="LWN30" s="17"/>
      <c r="LWO30" s="17"/>
      <c r="LWP30" s="17"/>
      <c r="LWQ30" s="17"/>
      <c r="LWR30" s="17"/>
      <c r="LWS30" s="17"/>
      <c r="LWT30" s="17"/>
      <c r="LWU30" s="17"/>
      <c r="LWV30" s="17"/>
      <c r="LWW30" s="17"/>
      <c r="LWX30" s="17"/>
      <c r="LWY30" s="17"/>
      <c r="LWZ30" s="17"/>
      <c r="LXA30" s="17"/>
      <c r="LXB30" s="17"/>
      <c r="LXC30" s="17"/>
      <c r="LXD30" s="17"/>
      <c r="LXE30" s="17"/>
      <c r="LXF30" s="17"/>
      <c r="LXG30" s="17"/>
      <c r="LXH30" s="17"/>
      <c r="LXI30" s="17"/>
      <c r="LXJ30" s="17"/>
      <c r="LXK30" s="17"/>
      <c r="LXL30" s="17"/>
      <c r="LXM30" s="17"/>
      <c r="LXN30" s="17"/>
      <c r="LXO30" s="17"/>
      <c r="LXP30" s="17"/>
      <c r="LXQ30" s="17"/>
      <c r="LXR30" s="17"/>
      <c r="LXS30" s="17"/>
      <c r="LXT30" s="17"/>
      <c r="LXU30" s="17"/>
      <c r="LXV30" s="17"/>
      <c r="LXW30" s="17"/>
      <c r="LXX30" s="17"/>
      <c r="LXY30" s="17"/>
      <c r="LXZ30" s="17"/>
      <c r="LYA30" s="17"/>
      <c r="LYB30" s="17"/>
      <c r="LYC30" s="17"/>
      <c r="LYD30" s="17"/>
      <c r="LYE30" s="17"/>
      <c r="LYF30" s="17"/>
      <c r="LYG30" s="17"/>
      <c r="LYH30" s="17"/>
      <c r="LYI30" s="17"/>
      <c r="LYJ30" s="17"/>
      <c r="LYK30" s="17"/>
      <c r="LYL30" s="17"/>
      <c r="LYM30" s="17"/>
      <c r="LYN30" s="17"/>
      <c r="LYO30" s="17"/>
      <c r="LYP30" s="17"/>
      <c r="LYQ30" s="17"/>
      <c r="LYR30" s="17"/>
      <c r="LYS30" s="17"/>
      <c r="LYT30" s="17"/>
      <c r="LYU30" s="17"/>
      <c r="LYV30" s="17"/>
      <c r="LYW30" s="17"/>
      <c r="LYX30" s="17"/>
      <c r="LYY30" s="17"/>
      <c r="LYZ30" s="17"/>
      <c r="LZA30" s="17"/>
      <c r="LZB30" s="17"/>
      <c r="LZC30" s="17"/>
      <c r="LZD30" s="17"/>
      <c r="LZE30" s="17"/>
      <c r="LZF30" s="17"/>
      <c r="LZG30" s="17"/>
      <c r="LZH30" s="17"/>
      <c r="LZI30" s="17"/>
      <c r="LZJ30" s="17"/>
      <c r="LZK30" s="17"/>
      <c r="LZL30" s="17"/>
      <c r="LZM30" s="17"/>
      <c r="LZN30" s="17"/>
      <c r="LZO30" s="17"/>
      <c r="LZP30" s="17"/>
      <c r="LZQ30" s="17"/>
      <c r="LZR30" s="17"/>
      <c r="LZS30" s="17"/>
      <c r="LZT30" s="17"/>
      <c r="LZU30" s="17"/>
      <c r="LZV30" s="17"/>
      <c r="LZW30" s="17"/>
      <c r="LZX30" s="17"/>
      <c r="LZY30" s="17"/>
      <c r="LZZ30" s="17"/>
      <c r="MAA30" s="17"/>
      <c r="MAB30" s="17"/>
      <c r="MAC30" s="17"/>
      <c r="MAD30" s="17"/>
      <c r="MAE30" s="17"/>
      <c r="MAF30" s="17"/>
      <c r="MAG30" s="17"/>
      <c r="MAH30" s="17"/>
      <c r="MAI30" s="17"/>
      <c r="MAJ30" s="17"/>
      <c r="MAK30" s="17"/>
      <c r="MAL30" s="17"/>
      <c r="MAM30" s="17"/>
      <c r="MAN30" s="17"/>
      <c r="MAO30" s="17"/>
      <c r="MAP30" s="17"/>
      <c r="MAQ30" s="17"/>
      <c r="MAR30" s="17"/>
      <c r="MAS30" s="17"/>
      <c r="MAT30" s="17"/>
      <c r="MAU30" s="17"/>
      <c r="MAV30" s="17"/>
      <c r="MAW30" s="17"/>
      <c r="MAX30" s="17"/>
      <c r="MAY30" s="17"/>
      <c r="MAZ30" s="17"/>
      <c r="MBA30" s="17"/>
      <c r="MBB30" s="17"/>
      <c r="MBC30" s="17"/>
      <c r="MBD30" s="17"/>
      <c r="MBE30" s="17"/>
      <c r="MBF30" s="17"/>
      <c r="MBG30" s="17"/>
      <c r="MBH30" s="17"/>
      <c r="MBI30" s="17"/>
      <c r="MBJ30" s="17"/>
      <c r="MBK30" s="17"/>
      <c r="MBL30" s="17"/>
      <c r="MBM30" s="17"/>
      <c r="MBN30" s="17"/>
      <c r="MBO30" s="17"/>
      <c r="MBP30" s="17"/>
      <c r="MBQ30" s="17"/>
      <c r="MBR30" s="17"/>
      <c r="MBS30" s="17"/>
      <c r="MBT30" s="17"/>
      <c r="MBU30" s="17"/>
      <c r="MBV30" s="17"/>
      <c r="MBW30" s="17"/>
      <c r="MBX30" s="17"/>
      <c r="MBY30" s="17"/>
      <c r="MBZ30" s="17"/>
      <c r="MCA30" s="17"/>
      <c r="MCB30" s="17"/>
      <c r="MCC30" s="17"/>
      <c r="MCD30" s="17"/>
      <c r="MCE30" s="17"/>
      <c r="MCF30" s="17"/>
      <c r="MCG30" s="17"/>
      <c r="MCH30" s="17"/>
      <c r="MCI30" s="17"/>
      <c r="MCJ30" s="17"/>
      <c r="MCK30" s="17"/>
      <c r="MCL30" s="17"/>
      <c r="MCM30" s="17"/>
      <c r="MCN30" s="17"/>
      <c r="MCO30" s="17"/>
      <c r="MCP30" s="17"/>
      <c r="MCQ30" s="17"/>
      <c r="MCR30" s="17"/>
      <c r="MCS30" s="17"/>
      <c r="MCT30" s="17"/>
      <c r="MCU30" s="17"/>
      <c r="MCV30" s="17"/>
      <c r="MCW30" s="17"/>
      <c r="MCX30" s="17"/>
      <c r="MCY30" s="17"/>
      <c r="MCZ30" s="17"/>
      <c r="MDA30" s="17"/>
      <c r="MDB30" s="17"/>
      <c r="MDC30" s="17"/>
      <c r="MDD30" s="17"/>
      <c r="MDE30" s="17"/>
      <c r="MDF30" s="17"/>
      <c r="MDG30" s="17"/>
      <c r="MDH30" s="17"/>
      <c r="MDI30" s="17"/>
      <c r="MDJ30" s="17"/>
      <c r="MDK30" s="17"/>
      <c r="MDL30" s="17"/>
      <c r="MDM30" s="17"/>
      <c r="MDN30" s="17"/>
      <c r="MDO30" s="17"/>
      <c r="MDP30" s="17"/>
      <c r="MDQ30" s="17"/>
      <c r="MDR30" s="17"/>
      <c r="MDS30" s="17"/>
      <c r="MDT30" s="17"/>
      <c r="MDU30" s="17"/>
      <c r="MDV30" s="17"/>
      <c r="MDW30" s="17"/>
      <c r="MDX30" s="17"/>
      <c r="MDY30" s="17"/>
      <c r="MDZ30" s="17"/>
      <c r="MEA30" s="17"/>
      <c r="MEB30" s="17"/>
      <c r="MEC30" s="17"/>
      <c r="MED30" s="17"/>
      <c r="MEE30" s="17"/>
      <c r="MEF30" s="17"/>
      <c r="MEG30" s="17"/>
      <c r="MEH30" s="17"/>
      <c r="MEI30" s="17"/>
      <c r="MEJ30" s="17"/>
      <c r="MEK30" s="17"/>
      <c r="MEL30" s="17"/>
      <c r="MEM30" s="17"/>
      <c r="MEN30" s="17"/>
      <c r="MEO30" s="17"/>
      <c r="MEP30" s="17"/>
      <c r="MEQ30" s="17"/>
      <c r="MER30" s="17"/>
      <c r="MES30" s="17"/>
      <c r="MET30" s="17"/>
      <c r="MEU30" s="17"/>
      <c r="MEV30" s="17"/>
      <c r="MEW30" s="17"/>
      <c r="MEX30" s="17"/>
      <c r="MEY30" s="17"/>
      <c r="MEZ30" s="17"/>
      <c r="MFA30" s="17"/>
      <c r="MFB30" s="17"/>
      <c r="MFC30" s="17"/>
      <c r="MFD30" s="17"/>
      <c r="MFE30" s="17"/>
      <c r="MFF30" s="17"/>
      <c r="MFG30" s="17"/>
      <c r="MFH30" s="17"/>
      <c r="MFI30" s="17"/>
      <c r="MFJ30" s="17"/>
      <c r="MFK30" s="17"/>
      <c r="MFL30" s="17"/>
      <c r="MFM30" s="17"/>
      <c r="MFN30" s="17"/>
      <c r="MFO30" s="17"/>
      <c r="MFP30" s="17"/>
      <c r="MFQ30" s="17"/>
      <c r="MFR30" s="17"/>
      <c r="MFS30" s="17"/>
      <c r="MFT30" s="17"/>
      <c r="MFU30" s="17"/>
      <c r="MFV30" s="17"/>
      <c r="MFW30" s="17"/>
      <c r="MFX30" s="17"/>
      <c r="MFY30" s="17"/>
      <c r="MFZ30" s="17"/>
      <c r="MGA30" s="17"/>
      <c r="MGB30" s="17"/>
      <c r="MGC30" s="17"/>
      <c r="MGD30" s="17"/>
      <c r="MGE30" s="17"/>
      <c r="MGF30" s="17"/>
      <c r="MGG30" s="17"/>
      <c r="MGH30" s="17"/>
      <c r="MGI30" s="17"/>
      <c r="MGJ30" s="17"/>
      <c r="MGK30" s="17"/>
      <c r="MGL30" s="17"/>
      <c r="MGM30" s="17"/>
      <c r="MGN30" s="17"/>
      <c r="MGO30" s="17"/>
      <c r="MGP30" s="17"/>
      <c r="MGQ30" s="17"/>
      <c r="MGR30" s="17"/>
      <c r="MGS30" s="17"/>
      <c r="MGT30" s="17"/>
      <c r="MGU30" s="17"/>
      <c r="MGV30" s="17"/>
      <c r="MGW30" s="17"/>
      <c r="MGX30" s="17"/>
      <c r="MGY30" s="17"/>
      <c r="MGZ30" s="17"/>
      <c r="MHA30" s="17"/>
      <c r="MHB30" s="17"/>
      <c r="MHC30" s="17"/>
      <c r="MHD30" s="17"/>
      <c r="MHE30" s="17"/>
      <c r="MHF30" s="17"/>
      <c r="MHG30" s="17"/>
      <c r="MHH30" s="17"/>
      <c r="MHI30" s="17"/>
      <c r="MHJ30" s="17"/>
      <c r="MHK30" s="17"/>
      <c r="MHL30" s="17"/>
      <c r="MHM30" s="17"/>
      <c r="MHN30" s="17"/>
      <c r="MHO30" s="17"/>
      <c r="MHP30" s="17"/>
      <c r="MHQ30" s="17"/>
      <c r="MHR30" s="17"/>
      <c r="MHS30" s="17"/>
      <c r="MHT30" s="17"/>
      <c r="MHU30" s="17"/>
      <c r="MHV30" s="17"/>
      <c r="MHW30" s="17"/>
      <c r="MHX30" s="17"/>
      <c r="MHY30" s="17"/>
      <c r="MHZ30" s="17"/>
      <c r="MIA30" s="17"/>
      <c r="MIB30" s="17"/>
      <c r="MIC30" s="17"/>
      <c r="MID30" s="17"/>
      <c r="MIE30" s="17"/>
      <c r="MIF30" s="17"/>
      <c r="MIG30" s="17"/>
      <c r="MIH30" s="17"/>
      <c r="MII30" s="17"/>
      <c r="MIJ30" s="17"/>
      <c r="MIK30" s="17"/>
      <c r="MIL30" s="17"/>
      <c r="MIM30" s="17"/>
      <c r="MIN30" s="17"/>
      <c r="MIO30" s="17"/>
      <c r="MIP30" s="17"/>
      <c r="MIQ30" s="17"/>
      <c r="MIR30" s="17"/>
      <c r="MIS30" s="17"/>
      <c r="MIT30" s="17"/>
      <c r="MIU30" s="17"/>
      <c r="MIV30" s="17"/>
      <c r="MIW30" s="17"/>
      <c r="MIX30" s="17"/>
      <c r="MIY30" s="17"/>
      <c r="MIZ30" s="17"/>
      <c r="MJA30" s="17"/>
      <c r="MJB30" s="17"/>
      <c r="MJC30" s="17"/>
      <c r="MJD30" s="17"/>
      <c r="MJE30" s="17"/>
      <c r="MJF30" s="17"/>
      <c r="MJG30" s="17"/>
      <c r="MJH30" s="17"/>
      <c r="MJI30" s="17"/>
      <c r="MJJ30" s="17"/>
      <c r="MJK30" s="17"/>
      <c r="MJL30" s="17"/>
      <c r="MJM30" s="17"/>
      <c r="MJN30" s="17"/>
      <c r="MJO30" s="17"/>
      <c r="MJP30" s="17"/>
      <c r="MJQ30" s="17"/>
      <c r="MJR30" s="17"/>
      <c r="MJS30" s="17"/>
      <c r="MJT30" s="17"/>
      <c r="MJU30" s="17"/>
      <c r="MJV30" s="17"/>
      <c r="MJW30" s="17"/>
      <c r="MJX30" s="17"/>
      <c r="MJY30" s="17"/>
      <c r="MJZ30" s="17"/>
      <c r="MKA30" s="17"/>
      <c r="MKB30" s="17"/>
      <c r="MKC30" s="17"/>
      <c r="MKD30" s="17"/>
      <c r="MKE30" s="17"/>
      <c r="MKF30" s="17"/>
      <c r="MKG30" s="17"/>
      <c r="MKH30" s="17"/>
      <c r="MKI30" s="17"/>
      <c r="MKJ30" s="17"/>
      <c r="MKK30" s="17"/>
      <c r="MKL30" s="17"/>
      <c r="MKM30" s="17"/>
      <c r="MKN30" s="17"/>
      <c r="MKO30" s="17"/>
      <c r="MKP30" s="17"/>
      <c r="MKQ30" s="17"/>
      <c r="MKR30" s="17"/>
      <c r="MKS30" s="17"/>
      <c r="MKT30" s="17"/>
      <c r="MKU30" s="17"/>
      <c r="MKV30" s="17"/>
      <c r="MKW30" s="17"/>
      <c r="MKX30" s="17"/>
      <c r="MKY30" s="17"/>
      <c r="MKZ30" s="17"/>
      <c r="MLA30" s="17"/>
      <c r="MLB30" s="17"/>
      <c r="MLC30" s="17"/>
      <c r="MLD30" s="17"/>
      <c r="MLE30" s="17"/>
      <c r="MLF30" s="17"/>
      <c r="MLG30" s="17"/>
      <c r="MLH30" s="17"/>
      <c r="MLI30" s="17"/>
      <c r="MLJ30" s="17"/>
      <c r="MLK30" s="17"/>
      <c r="MLL30" s="17"/>
      <c r="MLM30" s="17"/>
      <c r="MLN30" s="17"/>
      <c r="MLO30" s="17"/>
      <c r="MLP30" s="17"/>
      <c r="MLQ30" s="17"/>
      <c r="MLR30" s="17"/>
      <c r="MLS30" s="17"/>
      <c r="MLT30" s="17"/>
      <c r="MLU30" s="17"/>
      <c r="MLV30" s="17"/>
      <c r="MLW30" s="17"/>
      <c r="MLX30" s="17"/>
      <c r="MLY30" s="17"/>
      <c r="MLZ30" s="17"/>
      <c r="MMA30" s="17"/>
      <c r="MMB30" s="17"/>
      <c r="MMC30" s="17"/>
      <c r="MMD30" s="17"/>
      <c r="MME30" s="17"/>
      <c r="MMF30" s="17"/>
      <c r="MMG30" s="17"/>
      <c r="MMH30" s="17"/>
      <c r="MMI30" s="17"/>
      <c r="MMJ30" s="17"/>
      <c r="MMK30" s="17"/>
      <c r="MML30" s="17"/>
      <c r="MMM30" s="17"/>
      <c r="MMN30" s="17"/>
      <c r="MMO30" s="17"/>
      <c r="MMP30" s="17"/>
      <c r="MMQ30" s="17"/>
      <c r="MMR30" s="17"/>
      <c r="MMS30" s="17"/>
      <c r="MMT30" s="17"/>
      <c r="MMU30" s="17"/>
      <c r="MMV30" s="17"/>
      <c r="MMW30" s="17"/>
      <c r="MMX30" s="17"/>
      <c r="MMY30" s="17"/>
      <c r="MMZ30" s="17"/>
      <c r="MNA30" s="17"/>
      <c r="MNB30" s="17"/>
      <c r="MNC30" s="17"/>
      <c r="MND30" s="17"/>
      <c r="MNE30" s="17"/>
      <c r="MNF30" s="17"/>
      <c r="MNG30" s="17"/>
      <c r="MNH30" s="17"/>
      <c r="MNI30" s="17"/>
      <c r="MNJ30" s="17"/>
      <c r="MNK30" s="17"/>
      <c r="MNL30" s="17"/>
      <c r="MNM30" s="17"/>
      <c r="MNN30" s="17"/>
      <c r="MNO30" s="17"/>
      <c r="MNP30" s="17"/>
      <c r="MNQ30" s="17"/>
      <c r="MNR30" s="17"/>
      <c r="MNS30" s="17"/>
      <c r="MNT30" s="17"/>
      <c r="MNU30" s="17"/>
      <c r="MNV30" s="17"/>
      <c r="MNW30" s="17"/>
      <c r="MNX30" s="17"/>
      <c r="MNY30" s="17"/>
      <c r="MNZ30" s="17"/>
      <c r="MOA30" s="17"/>
      <c r="MOB30" s="17"/>
      <c r="MOC30" s="17"/>
      <c r="MOD30" s="17"/>
      <c r="MOE30" s="17"/>
      <c r="MOF30" s="17"/>
      <c r="MOG30" s="17"/>
      <c r="MOH30" s="17"/>
      <c r="MOI30" s="17"/>
      <c r="MOJ30" s="17"/>
      <c r="MOK30" s="17"/>
      <c r="MOL30" s="17"/>
      <c r="MOM30" s="17"/>
      <c r="MON30" s="17"/>
      <c r="MOO30" s="17"/>
      <c r="MOP30" s="17"/>
      <c r="MOQ30" s="17"/>
      <c r="MOR30" s="17"/>
      <c r="MOS30" s="17"/>
      <c r="MOT30" s="17"/>
      <c r="MOU30" s="17"/>
      <c r="MOV30" s="17"/>
      <c r="MOW30" s="17"/>
      <c r="MOX30" s="17"/>
      <c r="MOY30" s="17"/>
      <c r="MOZ30" s="17"/>
      <c r="MPA30" s="17"/>
      <c r="MPB30" s="17"/>
      <c r="MPC30" s="17"/>
      <c r="MPD30" s="17"/>
      <c r="MPE30" s="17"/>
      <c r="MPF30" s="17"/>
      <c r="MPG30" s="17"/>
      <c r="MPH30" s="17"/>
      <c r="MPI30" s="17"/>
      <c r="MPJ30" s="17"/>
      <c r="MPK30" s="17"/>
      <c r="MPL30" s="17"/>
      <c r="MPM30" s="17"/>
      <c r="MPN30" s="17"/>
      <c r="MPO30" s="17"/>
      <c r="MPP30" s="17"/>
      <c r="MPQ30" s="17"/>
      <c r="MPR30" s="17"/>
      <c r="MPS30" s="17"/>
      <c r="MPT30" s="17"/>
      <c r="MPU30" s="17"/>
      <c r="MPV30" s="17"/>
      <c r="MPW30" s="17"/>
      <c r="MPX30" s="17"/>
      <c r="MPY30" s="17"/>
      <c r="MPZ30" s="17"/>
      <c r="MQA30" s="17"/>
      <c r="MQB30" s="17"/>
      <c r="MQC30" s="17"/>
      <c r="MQD30" s="17"/>
      <c r="MQE30" s="17"/>
      <c r="MQF30" s="17"/>
      <c r="MQG30" s="17"/>
      <c r="MQH30" s="17"/>
      <c r="MQI30" s="17"/>
      <c r="MQJ30" s="17"/>
      <c r="MQK30" s="17"/>
      <c r="MQL30" s="17"/>
      <c r="MQM30" s="17"/>
      <c r="MQN30" s="17"/>
      <c r="MQO30" s="17"/>
      <c r="MQP30" s="17"/>
      <c r="MQQ30" s="17"/>
      <c r="MQR30" s="17"/>
      <c r="MQS30" s="17"/>
      <c r="MQT30" s="17"/>
      <c r="MQU30" s="17"/>
      <c r="MQV30" s="17"/>
      <c r="MQW30" s="17"/>
      <c r="MQX30" s="17"/>
      <c r="MQY30" s="17"/>
      <c r="MQZ30" s="17"/>
      <c r="MRA30" s="17"/>
      <c r="MRB30" s="17"/>
      <c r="MRC30" s="17"/>
      <c r="MRD30" s="17"/>
      <c r="MRE30" s="17"/>
      <c r="MRF30" s="17"/>
      <c r="MRG30" s="17"/>
      <c r="MRH30" s="17"/>
      <c r="MRI30" s="17"/>
      <c r="MRJ30" s="17"/>
      <c r="MRK30" s="17"/>
      <c r="MRL30" s="17"/>
      <c r="MRM30" s="17"/>
      <c r="MRN30" s="17"/>
      <c r="MRO30" s="17"/>
      <c r="MRP30" s="17"/>
      <c r="MRQ30" s="17"/>
      <c r="MRR30" s="17"/>
      <c r="MRS30" s="17"/>
      <c r="MRT30" s="17"/>
      <c r="MRU30" s="17"/>
      <c r="MRV30" s="17"/>
      <c r="MRW30" s="17"/>
      <c r="MRX30" s="17"/>
      <c r="MRY30" s="17"/>
      <c r="MRZ30" s="17"/>
      <c r="MSA30" s="17"/>
      <c r="MSB30" s="17"/>
      <c r="MSC30" s="17"/>
      <c r="MSD30" s="17"/>
      <c r="MSE30" s="17"/>
      <c r="MSF30" s="17"/>
      <c r="MSG30" s="17"/>
      <c r="MSH30" s="17"/>
      <c r="MSI30" s="17"/>
      <c r="MSJ30" s="17"/>
      <c r="MSK30" s="17"/>
      <c r="MSL30" s="17"/>
      <c r="MSM30" s="17"/>
      <c r="MSN30" s="17"/>
      <c r="MSO30" s="17"/>
      <c r="MSP30" s="17"/>
      <c r="MSQ30" s="17"/>
      <c r="MSR30" s="17"/>
      <c r="MSS30" s="17"/>
      <c r="MST30" s="17"/>
      <c r="MSU30" s="17"/>
      <c r="MSV30" s="17"/>
      <c r="MSW30" s="17"/>
      <c r="MSX30" s="17"/>
      <c r="MSY30" s="17"/>
      <c r="MSZ30" s="17"/>
      <c r="MTA30" s="17"/>
      <c r="MTB30" s="17"/>
      <c r="MTC30" s="17"/>
      <c r="MTD30" s="17"/>
      <c r="MTE30" s="17"/>
      <c r="MTF30" s="17"/>
      <c r="MTG30" s="17"/>
      <c r="MTH30" s="17"/>
      <c r="MTI30" s="17"/>
      <c r="MTJ30" s="17"/>
      <c r="MTK30" s="17"/>
      <c r="MTL30" s="17"/>
      <c r="MTM30" s="17"/>
      <c r="MTN30" s="17"/>
      <c r="MTO30" s="17"/>
      <c r="MTP30" s="17"/>
      <c r="MTQ30" s="17"/>
      <c r="MTR30" s="17"/>
      <c r="MTS30" s="17"/>
      <c r="MTT30" s="17"/>
      <c r="MTU30" s="17"/>
      <c r="MTV30" s="17"/>
      <c r="MTW30" s="17"/>
      <c r="MTX30" s="17"/>
      <c r="MTY30" s="17"/>
      <c r="MTZ30" s="17"/>
      <c r="MUA30" s="17"/>
      <c r="MUB30" s="17"/>
      <c r="MUC30" s="17"/>
      <c r="MUD30" s="17"/>
      <c r="MUE30" s="17"/>
      <c r="MUF30" s="17"/>
      <c r="MUG30" s="17"/>
      <c r="MUH30" s="17"/>
      <c r="MUI30" s="17"/>
      <c r="MUJ30" s="17"/>
      <c r="MUK30" s="17"/>
      <c r="MUL30" s="17"/>
      <c r="MUM30" s="17"/>
      <c r="MUN30" s="17"/>
      <c r="MUO30" s="17"/>
      <c r="MUP30" s="17"/>
      <c r="MUQ30" s="17"/>
      <c r="MUR30" s="17"/>
      <c r="MUS30" s="17"/>
      <c r="MUT30" s="17"/>
      <c r="MUU30" s="17"/>
      <c r="MUV30" s="17"/>
      <c r="MUW30" s="17"/>
      <c r="MUX30" s="17"/>
      <c r="MUY30" s="17"/>
      <c r="MUZ30" s="17"/>
      <c r="MVA30" s="17"/>
      <c r="MVB30" s="17"/>
      <c r="MVC30" s="17"/>
      <c r="MVD30" s="17"/>
      <c r="MVE30" s="17"/>
      <c r="MVF30" s="17"/>
      <c r="MVG30" s="17"/>
      <c r="MVH30" s="17"/>
      <c r="MVI30" s="17"/>
      <c r="MVJ30" s="17"/>
      <c r="MVK30" s="17"/>
      <c r="MVL30" s="17"/>
      <c r="MVM30" s="17"/>
      <c r="MVN30" s="17"/>
      <c r="MVO30" s="17"/>
      <c r="MVP30" s="17"/>
      <c r="MVQ30" s="17"/>
      <c r="MVR30" s="17"/>
      <c r="MVS30" s="17"/>
      <c r="MVT30" s="17"/>
      <c r="MVU30" s="17"/>
      <c r="MVV30" s="17"/>
      <c r="MVW30" s="17"/>
      <c r="MVX30" s="17"/>
      <c r="MVY30" s="17"/>
      <c r="MVZ30" s="17"/>
      <c r="MWA30" s="17"/>
      <c r="MWB30" s="17"/>
      <c r="MWC30" s="17"/>
      <c r="MWD30" s="17"/>
      <c r="MWE30" s="17"/>
      <c r="MWF30" s="17"/>
      <c r="MWG30" s="17"/>
      <c r="MWH30" s="17"/>
      <c r="MWI30" s="17"/>
      <c r="MWJ30" s="17"/>
      <c r="MWK30" s="17"/>
      <c r="MWL30" s="17"/>
      <c r="MWM30" s="17"/>
      <c r="MWN30" s="17"/>
      <c r="MWO30" s="17"/>
      <c r="MWP30" s="17"/>
      <c r="MWQ30" s="17"/>
      <c r="MWR30" s="17"/>
      <c r="MWS30" s="17"/>
      <c r="MWT30" s="17"/>
      <c r="MWU30" s="17"/>
      <c r="MWV30" s="17"/>
      <c r="MWW30" s="17"/>
      <c r="MWX30" s="17"/>
      <c r="MWY30" s="17"/>
      <c r="MWZ30" s="17"/>
      <c r="MXA30" s="17"/>
      <c r="MXB30" s="17"/>
      <c r="MXC30" s="17"/>
      <c r="MXD30" s="17"/>
      <c r="MXE30" s="17"/>
      <c r="MXF30" s="17"/>
      <c r="MXG30" s="17"/>
      <c r="MXH30" s="17"/>
      <c r="MXI30" s="17"/>
      <c r="MXJ30" s="17"/>
      <c r="MXK30" s="17"/>
      <c r="MXL30" s="17"/>
      <c r="MXM30" s="17"/>
      <c r="MXN30" s="17"/>
      <c r="MXO30" s="17"/>
      <c r="MXP30" s="17"/>
      <c r="MXQ30" s="17"/>
      <c r="MXR30" s="17"/>
      <c r="MXS30" s="17"/>
      <c r="MXT30" s="17"/>
      <c r="MXU30" s="17"/>
      <c r="MXV30" s="17"/>
      <c r="MXW30" s="17"/>
      <c r="MXX30" s="17"/>
      <c r="MXY30" s="17"/>
      <c r="MXZ30" s="17"/>
      <c r="MYA30" s="17"/>
      <c r="MYB30" s="17"/>
      <c r="MYC30" s="17"/>
      <c r="MYD30" s="17"/>
      <c r="MYE30" s="17"/>
      <c r="MYF30" s="17"/>
      <c r="MYG30" s="17"/>
      <c r="MYH30" s="17"/>
      <c r="MYI30" s="17"/>
      <c r="MYJ30" s="17"/>
      <c r="MYK30" s="17"/>
      <c r="MYL30" s="17"/>
      <c r="MYM30" s="17"/>
      <c r="MYN30" s="17"/>
      <c r="MYO30" s="17"/>
      <c r="MYP30" s="17"/>
      <c r="MYQ30" s="17"/>
      <c r="MYR30" s="17"/>
      <c r="MYS30" s="17"/>
      <c r="MYT30" s="17"/>
      <c r="MYU30" s="17"/>
      <c r="MYV30" s="17"/>
      <c r="MYW30" s="17"/>
      <c r="MYX30" s="17"/>
      <c r="MYY30" s="17"/>
      <c r="MYZ30" s="17"/>
      <c r="MZA30" s="17"/>
      <c r="MZB30" s="17"/>
      <c r="MZC30" s="17"/>
      <c r="MZD30" s="17"/>
      <c r="MZE30" s="17"/>
      <c r="MZF30" s="17"/>
      <c r="MZG30" s="17"/>
      <c r="MZH30" s="17"/>
      <c r="MZI30" s="17"/>
      <c r="MZJ30" s="17"/>
      <c r="MZK30" s="17"/>
      <c r="MZL30" s="17"/>
      <c r="MZM30" s="17"/>
      <c r="MZN30" s="17"/>
      <c r="MZO30" s="17"/>
      <c r="MZP30" s="17"/>
      <c r="MZQ30" s="17"/>
      <c r="MZR30" s="17"/>
      <c r="MZS30" s="17"/>
      <c r="MZT30" s="17"/>
      <c r="MZU30" s="17"/>
      <c r="MZV30" s="17"/>
      <c r="MZW30" s="17"/>
      <c r="MZX30" s="17"/>
      <c r="MZY30" s="17"/>
      <c r="MZZ30" s="17"/>
      <c r="NAA30" s="17"/>
      <c r="NAB30" s="17"/>
      <c r="NAC30" s="17"/>
      <c r="NAD30" s="17"/>
      <c r="NAE30" s="17"/>
      <c r="NAF30" s="17"/>
      <c r="NAG30" s="17"/>
      <c r="NAH30" s="17"/>
      <c r="NAI30" s="17"/>
      <c r="NAJ30" s="17"/>
      <c r="NAK30" s="17"/>
      <c r="NAL30" s="17"/>
      <c r="NAM30" s="17"/>
      <c r="NAN30" s="17"/>
      <c r="NAO30" s="17"/>
      <c r="NAP30" s="17"/>
      <c r="NAQ30" s="17"/>
      <c r="NAR30" s="17"/>
      <c r="NAS30" s="17"/>
      <c r="NAT30" s="17"/>
      <c r="NAU30" s="17"/>
      <c r="NAV30" s="17"/>
      <c r="NAW30" s="17"/>
      <c r="NAX30" s="17"/>
      <c r="NAY30" s="17"/>
      <c r="NAZ30" s="17"/>
      <c r="NBA30" s="17"/>
      <c r="NBB30" s="17"/>
      <c r="NBC30" s="17"/>
      <c r="NBD30" s="17"/>
      <c r="NBE30" s="17"/>
      <c r="NBF30" s="17"/>
      <c r="NBG30" s="17"/>
      <c r="NBH30" s="17"/>
      <c r="NBI30" s="17"/>
      <c r="NBJ30" s="17"/>
      <c r="NBK30" s="17"/>
      <c r="NBL30" s="17"/>
      <c r="NBM30" s="17"/>
      <c r="NBN30" s="17"/>
      <c r="NBO30" s="17"/>
      <c r="NBP30" s="17"/>
      <c r="NBQ30" s="17"/>
      <c r="NBR30" s="17"/>
      <c r="NBS30" s="17"/>
      <c r="NBT30" s="17"/>
      <c r="NBU30" s="17"/>
      <c r="NBV30" s="17"/>
      <c r="NBW30" s="17"/>
      <c r="NBX30" s="17"/>
      <c r="NBY30" s="17"/>
      <c r="NBZ30" s="17"/>
      <c r="NCA30" s="17"/>
      <c r="NCB30" s="17"/>
      <c r="NCC30" s="17"/>
      <c r="NCD30" s="17"/>
      <c r="NCE30" s="17"/>
      <c r="NCF30" s="17"/>
      <c r="NCG30" s="17"/>
      <c r="NCH30" s="17"/>
      <c r="NCI30" s="17"/>
      <c r="NCJ30" s="17"/>
      <c r="NCK30" s="17"/>
      <c r="NCL30" s="17"/>
      <c r="NCM30" s="17"/>
      <c r="NCN30" s="17"/>
      <c r="NCO30" s="17"/>
      <c r="NCP30" s="17"/>
      <c r="NCQ30" s="17"/>
      <c r="NCR30" s="17"/>
      <c r="NCS30" s="17"/>
      <c r="NCT30" s="17"/>
      <c r="NCU30" s="17"/>
      <c r="NCV30" s="17"/>
      <c r="NCW30" s="17"/>
      <c r="NCX30" s="17"/>
      <c r="NCY30" s="17"/>
      <c r="NCZ30" s="17"/>
      <c r="NDA30" s="17"/>
      <c r="NDB30" s="17"/>
      <c r="NDC30" s="17"/>
      <c r="NDD30" s="17"/>
      <c r="NDE30" s="17"/>
      <c r="NDF30" s="17"/>
      <c r="NDG30" s="17"/>
      <c r="NDH30" s="17"/>
      <c r="NDI30" s="17"/>
      <c r="NDJ30" s="17"/>
      <c r="NDK30" s="17"/>
      <c r="NDL30" s="17"/>
      <c r="NDM30" s="17"/>
      <c r="NDN30" s="17"/>
      <c r="NDO30" s="17"/>
      <c r="NDP30" s="17"/>
      <c r="NDQ30" s="17"/>
      <c r="NDR30" s="17"/>
      <c r="NDS30" s="17"/>
      <c r="NDT30" s="17"/>
      <c r="NDU30" s="17"/>
      <c r="NDV30" s="17"/>
      <c r="NDW30" s="17"/>
      <c r="NDX30" s="17"/>
      <c r="NDY30" s="17"/>
      <c r="NDZ30" s="17"/>
      <c r="NEA30" s="17"/>
      <c r="NEB30" s="17"/>
      <c r="NEC30" s="17"/>
      <c r="NED30" s="17"/>
      <c r="NEE30" s="17"/>
      <c r="NEF30" s="17"/>
      <c r="NEG30" s="17"/>
      <c r="NEH30" s="17"/>
      <c r="NEI30" s="17"/>
      <c r="NEJ30" s="17"/>
      <c r="NEK30" s="17"/>
      <c r="NEL30" s="17"/>
      <c r="NEM30" s="17"/>
      <c r="NEN30" s="17"/>
      <c r="NEO30" s="17"/>
      <c r="NEP30" s="17"/>
      <c r="NEQ30" s="17"/>
      <c r="NER30" s="17"/>
      <c r="NES30" s="17"/>
      <c r="NET30" s="17"/>
      <c r="NEU30" s="17"/>
      <c r="NEV30" s="17"/>
      <c r="NEW30" s="17"/>
      <c r="NEX30" s="17"/>
      <c r="NEY30" s="17"/>
      <c r="NEZ30" s="17"/>
      <c r="NFA30" s="17"/>
      <c r="NFB30" s="17"/>
      <c r="NFC30" s="17"/>
      <c r="NFD30" s="17"/>
      <c r="NFE30" s="17"/>
      <c r="NFF30" s="17"/>
      <c r="NFG30" s="17"/>
      <c r="NFH30" s="17"/>
      <c r="NFI30" s="17"/>
      <c r="NFJ30" s="17"/>
      <c r="NFK30" s="17"/>
      <c r="NFL30" s="17"/>
      <c r="NFM30" s="17"/>
      <c r="NFN30" s="17"/>
      <c r="NFO30" s="17"/>
      <c r="NFP30" s="17"/>
      <c r="NFQ30" s="17"/>
      <c r="NFR30" s="17"/>
      <c r="NFS30" s="17"/>
      <c r="NFT30" s="17"/>
      <c r="NFU30" s="17"/>
      <c r="NFV30" s="17"/>
      <c r="NFW30" s="17"/>
      <c r="NFX30" s="17"/>
      <c r="NFY30" s="17"/>
      <c r="NFZ30" s="17"/>
      <c r="NGA30" s="17"/>
      <c r="NGB30" s="17"/>
      <c r="NGC30" s="17"/>
      <c r="NGD30" s="17"/>
      <c r="NGE30" s="17"/>
      <c r="NGF30" s="17"/>
      <c r="NGG30" s="17"/>
      <c r="NGH30" s="17"/>
      <c r="NGI30" s="17"/>
      <c r="NGJ30" s="17"/>
      <c r="NGK30" s="17"/>
      <c r="NGL30" s="17"/>
      <c r="NGM30" s="17"/>
      <c r="NGN30" s="17"/>
      <c r="NGO30" s="17"/>
      <c r="NGP30" s="17"/>
      <c r="NGQ30" s="17"/>
      <c r="NGR30" s="17"/>
      <c r="NGS30" s="17"/>
      <c r="NGT30" s="17"/>
      <c r="NGU30" s="17"/>
      <c r="NGV30" s="17"/>
      <c r="NGW30" s="17"/>
      <c r="NGX30" s="17"/>
      <c r="NGY30" s="17"/>
      <c r="NGZ30" s="17"/>
      <c r="NHA30" s="17"/>
      <c r="NHB30" s="17"/>
      <c r="NHC30" s="17"/>
      <c r="NHD30" s="17"/>
      <c r="NHE30" s="17"/>
      <c r="NHF30" s="17"/>
      <c r="NHG30" s="17"/>
      <c r="NHH30" s="17"/>
      <c r="NHI30" s="17"/>
      <c r="NHJ30" s="17"/>
      <c r="NHK30" s="17"/>
      <c r="NHL30" s="17"/>
      <c r="NHM30" s="17"/>
      <c r="NHN30" s="17"/>
      <c r="NHO30" s="17"/>
      <c r="NHP30" s="17"/>
      <c r="NHQ30" s="17"/>
      <c r="NHR30" s="17"/>
      <c r="NHS30" s="17"/>
      <c r="NHT30" s="17"/>
      <c r="NHU30" s="17"/>
      <c r="NHV30" s="17"/>
      <c r="NHW30" s="17"/>
      <c r="NHX30" s="17"/>
      <c r="NHY30" s="17"/>
      <c r="NHZ30" s="17"/>
      <c r="NIA30" s="17"/>
      <c r="NIB30" s="17"/>
      <c r="NIC30" s="17"/>
      <c r="NID30" s="17"/>
      <c r="NIE30" s="17"/>
      <c r="NIF30" s="17"/>
      <c r="NIG30" s="17"/>
      <c r="NIH30" s="17"/>
      <c r="NII30" s="17"/>
      <c r="NIJ30" s="17"/>
      <c r="NIK30" s="17"/>
      <c r="NIL30" s="17"/>
      <c r="NIM30" s="17"/>
      <c r="NIN30" s="17"/>
      <c r="NIO30" s="17"/>
      <c r="NIP30" s="17"/>
      <c r="NIQ30" s="17"/>
      <c r="NIR30" s="17"/>
      <c r="NIS30" s="17"/>
      <c r="NIT30" s="17"/>
      <c r="NIU30" s="17"/>
      <c r="NIV30" s="17"/>
      <c r="NIW30" s="17"/>
      <c r="NIX30" s="17"/>
      <c r="NIY30" s="17"/>
      <c r="NIZ30" s="17"/>
      <c r="NJA30" s="17"/>
      <c r="NJB30" s="17"/>
      <c r="NJC30" s="17"/>
      <c r="NJD30" s="17"/>
      <c r="NJE30" s="17"/>
      <c r="NJF30" s="17"/>
      <c r="NJG30" s="17"/>
      <c r="NJH30" s="17"/>
      <c r="NJI30" s="17"/>
      <c r="NJJ30" s="17"/>
      <c r="NJK30" s="17"/>
      <c r="NJL30" s="17"/>
      <c r="NJM30" s="17"/>
      <c r="NJN30" s="17"/>
      <c r="NJO30" s="17"/>
      <c r="NJP30" s="17"/>
      <c r="NJQ30" s="17"/>
      <c r="NJR30" s="17"/>
      <c r="NJS30" s="17"/>
      <c r="NJT30" s="17"/>
      <c r="NJU30" s="17"/>
      <c r="NJV30" s="17"/>
      <c r="NJW30" s="17"/>
      <c r="NJX30" s="17"/>
      <c r="NJY30" s="17"/>
      <c r="NJZ30" s="17"/>
      <c r="NKA30" s="17"/>
      <c r="NKB30" s="17"/>
      <c r="NKC30" s="17"/>
      <c r="NKD30" s="17"/>
      <c r="NKE30" s="17"/>
      <c r="NKF30" s="17"/>
      <c r="NKG30" s="17"/>
      <c r="NKH30" s="17"/>
      <c r="NKI30" s="17"/>
      <c r="NKJ30" s="17"/>
      <c r="NKK30" s="17"/>
      <c r="NKL30" s="17"/>
      <c r="NKM30" s="17"/>
      <c r="NKN30" s="17"/>
      <c r="NKO30" s="17"/>
      <c r="NKP30" s="17"/>
      <c r="NKQ30" s="17"/>
      <c r="NKR30" s="17"/>
      <c r="NKS30" s="17"/>
      <c r="NKT30" s="17"/>
      <c r="NKU30" s="17"/>
      <c r="NKV30" s="17"/>
      <c r="NKW30" s="17"/>
      <c r="NKX30" s="17"/>
      <c r="NKY30" s="17"/>
      <c r="NKZ30" s="17"/>
      <c r="NLA30" s="17"/>
      <c r="NLB30" s="17"/>
      <c r="NLC30" s="17"/>
      <c r="NLD30" s="17"/>
      <c r="NLE30" s="17"/>
      <c r="NLF30" s="17"/>
      <c r="NLG30" s="17"/>
      <c r="NLH30" s="17"/>
      <c r="NLI30" s="17"/>
      <c r="NLJ30" s="17"/>
      <c r="NLK30" s="17"/>
      <c r="NLL30" s="17"/>
      <c r="NLM30" s="17"/>
      <c r="NLN30" s="17"/>
      <c r="NLO30" s="17"/>
      <c r="NLP30" s="17"/>
      <c r="NLQ30" s="17"/>
      <c r="NLR30" s="17"/>
      <c r="NLS30" s="17"/>
      <c r="NLT30" s="17"/>
      <c r="NLU30" s="17"/>
      <c r="NLV30" s="17"/>
      <c r="NLW30" s="17"/>
      <c r="NLX30" s="17"/>
      <c r="NLY30" s="17"/>
      <c r="NLZ30" s="17"/>
      <c r="NMA30" s="17"/>
      <c r="NMB30" s="17"/>
      <c r="NMC30" s="17"/>
      <c r="NMD30" s="17"/>
      <c r="NME30" s="17"/>
      <c r="NMF30" s="17"/>
      <c r="NMG30" s="17"/>
      <c r="NMH30" s="17"/>
      <c r="NMI30" s="17"/>
      <c r="NMJ30" s="17"/>
      <c r="NMK30" s="17"/>
      <c r="NML30" s="17"/>
      <c r="NMM30" s="17"/>
      <c r="NMN30" s="17"/>
      <c r="NMO30" s="17"/>
      <c r="NMP30" s="17"/>
      <c r="NMQ30" s="17"/>
      <c r="NMR30" s="17"/>
      <c r="NMS30" s="17"/>
      <c r="NMT30" s="17"/>
      <c r="NMU30" s="17"/>
      <c r="NMV30" s="17"/>
      <c r="NMW30" s="17"/>
      <c r="NMX30" s="17"/>
      <c r="NMY30" s="17"/>
      <c r="NMZ30" s="17"/>
      <c r="NNA30" s="17"/>
      <c r="NNB30" s="17"/>
      <c r="NNC30" s="17"/>
      <c r="NND30" s="17"/>
      <c r="NNE30" s="17"/>
      <c r="NNF30" s="17"/>
      <c r="NNG30" s="17"/>
      <c r="NNH30" s="17"/>
      <c r="NNI30" s="17"/>
      <c r="NNJ30" s="17"/>
      <c r="NNK30" s="17"/>
      <c r="NNL30" s="17"/>
      <c r="NNM30" s="17"/>
      <c r="NNN30" s="17"/>
      <c r="NNO30" s="17"/>
      <c r="NNP30" s="17"/>
      <c r="NNQ30" s="17"/>
      <c r="NNR30" s="17"/>
      <c r="NNS30" s="17"/>
      <c r="NNT30" s="17"/>
      <c r="NNU30" s="17"/>
      <c r="NNV30" s="17"/>
      <c r="NNW30" s="17"/>
      <c r="NNX30" s="17"/>
      <c r="NNY30" s="17"/>
      <c r="NNZ30" s="17"/>
      <c r="NOA30" s="17"/>
      <c r="NOB30" s="17"/>
      <c r="NOC30" s="17"/>
      <c r="NOD30" s="17"/>
      <c r="NOE30" s="17"/>
      <c r="NOF30" s="17"/>
      <c r="NOG30" s="17"/>
      <c r="NOH30" s="17"/>
      <c r="NOI30" s="17"/>
      <c r="NOJ30" s="17"/>
      <c r="NOK30" s="17"/>
      <c r="NOL30" s="17"/>
      <c r="NOM30" s="17"/>
      <c r="NON30" s="17"/>
      <c r="NOO30" s="17"/>
      <c r="NOP30" s="17"/>
      <c r="NOQ30" s="17"/>
      <c r="NOR30" s="17"/>
      <c r="NOS30" s="17"/>
      <c r="NOT30" s="17"/>
      <c r="NOU30" s="17"/>
      <c r="NOV30" s="17"/>
      <c r="NOW30" s="17"/>
      <c r="NOX30" s="17"/>
      <c r="NOY30" s="17"/>
      <c r="NOZ30" s="17"/>
      <c r="NPA30" s="17"/>
      <c r="NPB30" s="17"/>
      <c r="NPC30" s="17"/>
      <c r="NPD30" s="17"/>
      <c r="NPE30" s="17"/>
      <c r="NPF30" s="17"/>
      <c r="NPG30" s="17"/>
      <c r="NPH30" s="17"/>
      <c r="NPI30" s="17"/>
      <c r="NPJ30" s="17"/>
      <c r="NPK30" s="17"/>
      <c r="NPL30" s="17"/>
      <c r="NPM30" s="17"/>
      <c r="NPN30" s="17"/>
      <c r="NPO30" s="17"/>
      <c r="NPP30" s="17"/>
      <c r="NPQ30" s="17"/>
      <c r="NPR30" s="17"/>
      <c r="NPS30" s="17"/>
      <c r="NPT30" s="17"/>
      <c r="NPU30" s="17"/>
      <c r="NPV30" s="17"/>
      <c r="NPW30" s="17"/>
      <c r="NPX30" s="17"/>
      <c r="NPY30" s="17"/>
      <c r="NPZ30" s="17"/>
      <c r="NQA30" s="17"/>
      <c r="NQB30" s="17"/>
      <c r="NQC30" s="17"/>
      <c r="NQD30" s="17"/>
      <c r="NQE30" s="17"/>
      <c r="NQF30" s="17"/>
      <c r="NQG30" s="17"/>
      <c r="NQH30" s="17"/>
      <c r="NQI30" s="17"/>
      <c r="NQJ30" s="17"/>
      <c r="NQK30" s="17"/>
      <c r="NQL30" s="17"/>
      <c r="NQM30" s="17"/>
      <c r="NQN30" s="17"/>
      <c r="NQO30" s="17"/>
      <c r="NQP30" s="17"/>
      <c r="NQQ30" s="17"/>
      <c r="NQR30" s="17"/>
      <c r="NQS30" s="17"/>
      <c r="NQT30" s="17"/>
      <c r="NQU30" s="17"/>
      <c r="NQV30" s="17"/>
      <c r="NQW30" s="17"/>
      <c r="NQX30" s="17"/>
      <c r="NQY30" s="17"/>
      <c r="NQZ30" s="17"/>
      <c r="NRA30" s="17"/>
      <c r="NRB30" s="17"/>
      <c r="NRC30" s="17"/>
      <c r="NRD30" s="17"/>
      <c r="NRE30" s="17"/>
      <c r="NRF30" s="17"/>
      <c r="NRG30" s="17"/>
      <c r="NRH30" s="17"/>
      <c r="NRI30" s="17"/>
      <c r="NRJ30" s="17"/>
      <c r="NRK30" s="17"/>
      <c r="NRL30" s="17"/>
      <c r="NRM30" s="17"/>
      <c r="NRN30" s="17"/>
      <c r="NRO30" s="17"/>
      <c r="NRP30" s="17"/>
      <c r="NRQ30" s="17"/>
      <c r="NRR30" s="17"/>
      <c r="NRS30" s="17"/>
      <c r="NRT30" s="17"/>
      <c r="NRU30" s="17"/>
      <c r="NRV30" s="17"/>
      <c r="NRW30" s="17"/>
      <c r="NRX30" s="17"/>
      <c r="NRY30" s="17"/>
      <c r="NRZ30" s="17"/>
      <c r="NSA30" s="17"/>
      <c r="NSB30" s="17"/>
      <c r="NSC30" s="17"/>
      <c r="NSD30" s="17"/>
      <c r="NSE30" s="17"/>
      <c r="NSF30" s="17"/>
      <c r="NSG30" s="17"/>
      <c r="NSH30" s="17"/>
      <c r="NSI30" s="17"/>
      <c r="NSJ30" s="17"/>
      <c r="NSK30" s="17"/>
      <c r="NSL30" s="17"/>
      <c r="NSM30" s="17"/>
      <c r="NSN30" s="17"/>
      <c r="NSO30" s="17"/>
      <c r="NSP30" s="17"/>
      <c r="NSQ30" s="17"/>
      <c r="NSR30" s="17"/>
      <c r="NSS30" s="17"/>
      <c r="NST30" s="17"/>
      <c r="NSU30" s="17"/>
      <c r="NSV30" s="17"/>
      <c r="NSW30" s="17"/>
      <c r="NSX30" s="17"/>
      <c r="NSY30" s="17"/>
      <c r="NSZ30" s="17"/>
      <c r="NTA30" s="17"/>
      <c r="NTB30" s="17"/>
      <c r="NTC30" s="17"/>
      <c r="NTD30" s="17"/>
      <c r="NTE30" s="17"/>
      <c r="NTF30" s="17"/>
      <c r="NTG30" s="17"/>
      <c r="NTH30" s="17"/>
      <c r="NTI30" s="17"/>
      <c r="NTJ30" s="17"/>
      <c r="NTK30" s="17"/>
      <c r="NTL30" s="17"/>
      <c r="NTM30" s="17"/>
      <c r="NTN30" s="17"/>
      <c r="NTO30" s="17"/>
      <c r="NTP30" s="17"/>
      <c r="NTQ30" s="17"/>
      <c r="NTR30" s="17"/>
      <c r="NTS30" s="17"/>
      <c r="NTT30" s="17"/>
      <c r="NTU30" s="17"/>
      <c r="NTV30" s="17"/>
      <c r="NTW30" s="17"/>
      <c r="NTX30" s="17"/>
      <c r="NTY30" s="17"/>
      <c r="NTZ30" s="17"/>
      <c r="NUA30" s="17"/>
      <c r="NUB30" s="17"/>
      <c r="NUC30" s="17"/>
      <c r="NUD30" s="17"/>
      <c r="NUE30" s="17"/>
      <c r="NUF30" s="17"/>
      <c r="NUG30" s="17"/>
      <c r="NUH30" s="17"/>
      <c r="NUI30" s="17"/>
      <c r="NUJ30" s="17"/>
      <c r="NUK30" s="17"/>
      <c r="NUL30" s="17"/>
      <c r="NUM30" s="17"/>
      <c r="NUN30" s="17"/>
      <c r="NUO30" s="17"/>
      <c r="NUP30" s="17"/>
      <c r="NUQ30" s="17"/>
      <c r="NUR30" s="17"/>
      <c r="NUS30" s="17"/>
      <c r="NUT30" s="17"/>
      <c r="NUU30" s="17"/>
      <c r="NUV30" s="17"/>
      <c r="NUW30" s="17"/>
      <c r="NUX30" s="17"/>
      <c r="NUY30" s="17"/>
      <c r="NUZ30" s="17"/>
      <c r="NVA30" s="17"/>
      <c r="NVB30" s="17"/>
      <c r="NVC30" s="17"/>
      <c r="NVD30" s="17"/>
      <c r="NVE30" s="17"/>
      <c r="NVF30" s="17"/>
      <c r="NVG30" s="17"/>
      <c r="NVH30" s="17"/>
      <c r="NVI30" s="17"/>
      <c r="NVJ30" s="17"/>
      <c r="NVK30" s="17"/>
      <c r="NVL30" s="17"/>
      <c r="NVM30" s="17"/>
      <c r="NVN30" s="17"/>
      <c r="NVO30" s="17"/>
      <c r="NVP30" s="17"/>
      <c r="NVQ30" s="17"/>
      <c r="NVR30" s="17"/>
      <c r="NVS30" s="17"/>
      <c r="NVT30" s="17"/>
      <c r="NVU30" s="17"/>
      <c r="NVV30" s="17"/>
      <c r="NVW30" s="17"/>
      <c r="NVX30" s="17"/>
      <c r="NVY30" s="17"/>
      <c r="NVZ30" s="17"/>
      <c r="NWA30" s="17"/>
      <c r="NWB30" s="17"/>
      <c r="NWC30" s="17"/>
      <c r="NWD30" s="17"/>
      <c r="NWE30" s="17"/>
      <c r="NWF30" s="17"/>
      <c r="NWG30" s="17"/>
      <c r="NWH30" s="17"/>
      <c r="NWI30" s="17"/>
      <c r="NWJ30" s="17"/>
      <c r="NWK30" s="17"/>
      <c r="NWL30" s="17"/>
      <c r="NWM30" s="17"/>
      <c r="NWN30" s="17"/>
      <c r="NWO30" s="17"/>
      <c r="NWP30" s="17"/>
      <c r="NWQ30" s="17"/>
      <c r="NWR30" s="17"/>
      <c r="NWS30" s="17"/>
      <c r="NWT30" s="17"/>
      <c r="NWU30" s="17"/>
      <c r="NWV30" s="17"/>
      <c r="NWW30" s="17"/>
      <c r="NWX30" s="17"/>
      <c r="NWY30" s="17"/>
      <c r="NWZ30" s="17"/>
      <c r="NXA30" s="17"/>
      <c r="NXB30" s="17"/>
      <c r="NXC30" s="17"/>
      <c r="NXD30" s="17"/>
      <c r="NXE30" s="17"/>
      <c r="NXF30" s="17"/>
      <c r="NXG30" s="17"/>
      <c r="NXH30" s="17"/>
      <c r="NXI30" s="17"/>
      <c r="NXJ30" s="17"/>
      <c r="NXK30" s="17"/>
      <c r="NXL30" s="17"/>
      <c r="NXM30" s="17"/>
      <c r="NXN30" s="17"/>
      <c r="NXO30" s="17"/>
      <c r="NXP30" s="17"/>
      <c r="NXQ30" s="17"/>
      <c r="NXR30" s="17"/>
      <c r="NXS30" s="17"/>
      <c r="NXT30" s="17"/>
      <c r="NXU30" s="17"/>
      <c r="NXV30" s="17"/>
      <c r="NXW30" s="17"/>
      <c r="NXX30" s="17"/>
      <c r="NXY30" s="17"/>
      <c r="NXZ30" s="17"/>
      <c r="NYA30" s="17"/>
      <c r="NYB30" s="17"/>
      <c r="NYC30" s="17"/>
      <c r="NYD30" s="17"/>
      <c r="NYE30" s="17"/>
      <c r="NYF30" s="17"/>
      <c r="NYG30" s="17"/>
      <c r="NYH30" s="17"/>
      <c r="NYI30" s="17"/>
      <c r="NYJ30" s="17"/>
      <c r="NYK30" s="17"/>
      <c r="NYL30" s="17"/>
      <c r="NYM30" s="17"/>
      <c r="NYN30" s="17"/>
      <c r="NYO30" s="17"/>
      <c r="NYP30" s="17"/>
      <c r="NYQ30" s="17"/>
      <c r="NYR30" s="17"/>
      <c r="NYS30" s="17"/>
      <c r="NYT30" s="17"/>
      <c r="NYU30" s="17"/>
      <c r="NYV30" s="17"/>
      <c r="NYW30" s="17"/>
      <c r="NYX30" s="17"/>
      <c r="NYY30" s="17"/>
      <c r="NYZ30" s="17"/>
      <c r="NZA30" s="17"/>
      <c r="NZB30" s="17"/>
      <c r="NZC30" s="17"/>
      <c r="NZD30" s="17"/>
      <c r="NZE30" s="17"/>
      <c r="NZF30" s="17"/>
      <c r="NZG30" s="17"/>
      <c r="NZH30" s="17"/>
      <c r="NZI30" s="17"/>
      <c r="NZJ30" s="17"/>
      <c r="NZK30" s="17"/>
      <c r="NZL30" s="17"/>
      <c r="NZM30" s="17"/>
      <c r="NZN30" s="17"/>
      <c r="NZO30" s="17"/>
      <c r="NZP30" s="17"/>
      <c r="NZQ30" s="17"/>
      <c r="NZR30" s="17"/>
      <c r="NZS30" s="17"/>
      <c r="NZT30" s="17"/>
      <c r="NZU30" s="17"/>
      <c r="NZV30" s="17"/>
      <c r="NZW30" s="17"/>
      <c r="NZX30" s="17"/>
      <c r="NZY30" s="17"/>
      <c r="NZZ30" s="17"/>
      <c r="OAA30" s="17"/>
      <c r="OAB30" s="17"/>
      <c r="OAC30" s="17"/>
      <c r="OAD30" s="17"/>
      <c r="OAE30" s="17"/>
      <c r="OAF30" s="17"/>
      <c r="OAG30" s="17"/>
      <c r="OAH30" s="17"/>
      <c r="OAI30" s="17"/>
      <c r="OAJ30" s="17"/>
      <c r="OAK30" s="17"/>
      <c r="OAL30" s="17"/>
      <c r="OAM30" s="17"/>
      <c r="OAN30" s="17"/>
      <c r="OAO30" s="17"/>
      <c r="OAP30" s="17"/>
      <c r="OAQ30" s="17"/>
      <c r="OAR30" s="17"/>
      <c r="OAS30" s="17"/>
      <c r="OAT30" s="17"/>
      <c r="OAU30" s="17"/>
      <c r="OAV30" s="17"/>
      <c r="OAW30" s="17"/>
      <c r="OAX30" s="17"/>
      <c r="OAY30" s="17"/>
      <c r="OAZ30" s="17"/>
      <c r="OBA30" s="17"/>
      <c r="OBB30" s="17"/>
      <c r="OBC30" s="17"/>
      <c r="OBD30" s="17"/>
      <c r="OBE30" s="17"/>
      <c r="OBF30" s="17"/>
      <c r="OBG30" s="17"/>
      <c r="OBH30" s="17"/>
      <c r="OBI30" s="17"/>
      <c r="OBJ30" s="17"/>
      <c r="OBK30" s="17"/>
      <c r="OBL30" s="17"/>
      <c r="OBM30" s="17"/>
      <c r="OBN30" s="17"/>
      <c r="OBO30" s="17"/>
      <c r="OBP30" s="17"/>
      <c r="OBQ30" s="17"/>
      <c r="OBR30" s="17"/>
      <c r="OBS30" s="17"/>
      <c r="OBT30" s="17"/>
      <c r="OBU30" s="17"/>
      <c r="OBV30" s="17"/>
      <c r="OBW30" s="17"/>
      <c r="OBX30" s="17"/>
      <c r="OBY30" s="17"/>
      <c r="OBZ30" s="17"/>
      <c r="OCA30" s="17"/>
      <c r="OCB30" s="17"/>
      <c r="OCC30" s="17"/>
      <c r="OCD30" s="17"/>
      <c r="OCE30" s="17"/>
      <c r="OCF30" s="17"/>
      <c r="OCG30" s="17"/>
      <c r="OCH30" s="17"/>
      <c r="OCI30" s="17"/>
      <c r="OCJ30" s="17"/>
      <c r="OCK30" s="17"/>
      <c r="OCL30" s="17"/>
      <c r="OCM30" s="17"/>
      <c r="OCN30" s="17"/>
      <c r="OCO30" s="17"/>
      <c r="OCP30" s="17"/>
      <c r="OCQ30" s="17"/>
      <c r="OCR30" s="17"/>
      <c r="OCS30" s="17"/>
      <c r="OCT30" s="17"/>
      <c r="OCU30" s="17"/>
      <c r="OCV30" s="17"/>
      <c r="OCW30" s="17"/>
      <c r="OCX30" s="17"/>
      <c r="OCY30" s="17"/>
      <c r="OCZ30" s="17"/>
      <c r="ODA30" s="17"/>
      <c r="ODB30" s="17"/>
      <c r="ODC30" s="17"/>
      <c r="ODD30" s="17"/>
      <c r="ODE30" s="17"/>
      <c r="ODF30" s="17"/>
      <c r="ODG30" s="17"/>
      <c r="ODH30" s="17"/>
      <c r="ODI30" s="17"/>
      <c r="ODJ30" s="17"/>
      <c r="ODK30" s="17"/>
      <c r="ODL30" s="17"/>
      <c r="ODM30" s="17"/>
      <c r="ODN30" s="17"/>
      <c r="ODO30" s="17"/>
      <c r="ODP30" s="17"/>
      <c r="ODQ30" s="17"/>
      <c r="ODR30" s="17"/>
      <c r="ODS30" s="17"/>
      <c r="ODT30" s="17"/>
      <c r="ODU30" s="17"/>
      <c r="ODV30" s="17"/>
      <c r="ODW30" s="17"/>
      <c r="ODX30" s="17"/>
      <c r="ODY30" s="17"/>
      <c r="ODZ30" s="17"/>
      <c r="OEA30" s="17"/>
      <c r="OEB30" s="17"/>
      <c r="OEC30" s="17"/>
      <c r="OED30" s="17"/>
      <c r="OEE30" s="17"/>
      <c r="OEF30" s="17"/>
      <c r="OEG30" s="17"/>
      <c r="OEH30" s="17"/>
      <c r="OEI30" s="17"/>
      <c r="OEJ30" s="17"/>
      <c r="OEK30" s="17"/>
      <c r="OEL30" s="17"/>
      <c r="OEM30" s="17"/>
      <c r="OEN30" s="17"/>
      <c r="OEO30" s="17"/>
      <c r="OEP30" s="17"/>
      <c r="OEQ30" s="17"/>
      <c r="OER30" s="17"/>
      <c r="OES30" s="17"/>
      <c r="OET30" s="17"/>
      <c r="OEU30" s="17"/>
      <c r="OEV30" s="17"/>
      <c r="OEW30" s="17"/>
      <c r="OEX30" s="17"/>
      <c r="OEY30" s="17"/>
      <c r="OEZ30" s="17"/>
      <c r="OFA30" s="17"/>
      <c r="OFB30" s="17"/>
      <c r="OFC30" s="17"/>
      <c r="OFD30" s="17"/>
      <c r="OFE30" s="17"/>
      <c r="OFF30" s="17"/>
      <c r="OFG30" s="17"/>
      <c r="OFH30" s="17"/>
      <c r="OFI30" s="17"/>
      <c r="OFJ30" s="17"/>
      <c r="OFK30" s="17"/>
      <c r="OFL30" s="17"/>
      <c r="OFM30" s="17"/>
      <c r="OFN30" s="17"/>
      <c r="OFO30" s="17"/>
      <c r="OFP30" s="17"/>
      <c r="OFQ30" s="17"/>
      <c r="OFR30" s="17"/>
      <c r="OFS30" s="17"/>
      <c r="OFT30" s="17"/>
      <c r="OFU30" s="17"/>
      <c r="OFV30" s="17"/>
      <c r="OFW30" s="17"/>
      <c r="OFX30" s="17"/>
      <c r="OFY30" s="17"/>
      <c r="OFZ30" s="17"/>
      <c r="OGA30" s="17"/>
      <c r="OGB30" s="17"/>
      <c r="OGC30" s="17"/>
      <c r="OGD30" s="17"/>
      <c r="OGE30" s="17"/>
      <c r="OGF30" s="17"/>
      <c r="OGG30" s="17"/>
      <c r="OGH30" s="17"/>
      <c r="OGI30" s="17"/>
      <c r="OGJ30" s="17"/>
      <c r="OGK30" s="17"/>
      <c r="OGL30" s="17"/>
      <c r="OGM30" s="17"/>
      <c r="OGN30" s="17"/>
      <c r="OGO30" s="17"/>
      <c r="OGP30" s="17"/>
      <c r="OGQ30" s="17"/>
      <c r="OGR30" s="17"/>
      <c r="OGS30" s="17"/>
      <c r="OGT30" s="17"/>
      <c r="OGU30" s="17"/>
      <c r="OGV30" s="17"/>
      <c r="OGW30" s="17"/>
      <c r="OGX30" s="17"/>
      <c r="OGY30" s="17"/>
      <c r="OGZ30" s="17"/>
      <c r="OHA30" s="17"/>
      <c r="OHB30" s="17"/>
      <c r="OHC30" s="17"/>
      <c r="OHD30" s="17"/>
      <c r="OHE30" s="17"/>
      <c r="OHF30" s="17"/>
      <c r="OHG30" s="17"/>
      <c r="OHH30" s="17"/>
      <c r="OHI30" s="17"/>
      <c r="OHJ30" s="17"/>
      <c r="OHK30" s="17"/>
      <c r="OHL30" s="17"/>
      <c r="OHM30" s="17"/>
      <c r="OHN30" s="17"/>
      <c r="OHO30" s="17"/>
      <c r="OHP30" s="17"/>
      <c r="OHQ30" s="17"/>
      <c r="OHR30" s="17"/>
      <c r="OHS30" s="17"/>
      <c r="OHT30" s="17"/>
      <c r="OHU30" s="17"/>
      <c r="OHV30" s="17"/>
      <c r="OHW30" s="17"/>
      <c r="OHX30" s="17"/>
      <c r="OHY30" s="17"/>
      <c r="OHZ30" s="17"/>
      <c r="OIA30" s="17"/>
      <c r="OIB30" s="17"/>
      <c r="OIC30" s="17"/>
      <c r="OID30" s="17"/>
      <c r="OIE30" s="17"/>
      <c r="OIF30" s="17"/>
      <c r="OIG30" s="17"/>
      <c r="OIH30" s="17"/>
      <c r="OII30" s="17"/>
      <c r="OIJ30" s="17"/>
      <c r="OIK30" s="17"/>
      <c r="OIL30" s="17"/>
      <c r="OIM30" s="17"/>
      <c r="OIN30" s="17"/>
      <c r="OIO30" s="17"/>
      <c r="OIP30" s="17"/>
      <c r="OIQ30" s="17"/>
      <c r="OIR30" s="17"/>
      <c r="OIS30" s="17"/>
      <c r="OIT30" s="17"/>
      <c r="OIU30" s="17"/>
      <c r="OIV30" s="17"/>
      <c r="OIW30" s="17"/>
      <c r="OIX30" s="17"/>
      <c r="OIY30" s="17"/>
      <c r="OIZ30" s="17"/>
      <c r="OJA30" s="17"/>
      <c r="OJB30" s="17"/>
      <c r="OJC30" s="17"/>
      <c r="OJD30" s="17"/>
      <c r="OJE30" s="17"/>
      <c r="OJF30" s="17"/>
      <c r="OJG30" s="17"/>
      <c r="OJH30" s="17"/>
      <c r="OJI30" s="17"/>
      <c r="OJJ30" s="17"/>
      <c r="OJK30" s="17"/>
      <c r="OJL30" s="17"/>
      <c r="OJM30" s="17"/>
      <c r="OJN30" s="17"/>
      <c r="OJO30" s="17"/>
      <c r="OJP30" s="17"/>
      <c r="OJQ30" s="17"/>
      <c r="OJR30" s="17"/>
      <c r="OJS30" s="17"/>
      <c r="OJT30" s="17"/>
      <c r="OJU30" s="17"/>
      <c r="OJV30" s="17"/>
      <c r="OJW30" s="17"/>
      <c r="OJX30" s="17"/>
      <c r="OJY30" s="17"/>
      <c r="OJZ30" s="17"/>
      <c r="OKA30" s="17"/>
      <c r="OKB30" s="17"/>
      <c r="OKC30" s="17"/>
      <c r="OKD30" s="17"/>
      <c r="OKE30" s="17"/>
      <c r="OKF30" s="17"/>
      <c r="OKG30" s="17"/>
      <c r="OKH30" s="17"/>
      <c r="OKI30" s="17"/>
      <c r="OKJ30" s="17"/>
      <c r="OKK30" s="17"/>
      <c r="OKL30" s="17"/>
      <c r="OKM30" s="17"/>
      <c r="OKN30" s="17"/>
      <c r="OKO30" s="17"/>
      <c r="OKP30" s="17"/>
      <c r="OKQ30" s="17"/>
      <c r="OKR30" s="17"/>
      <c r="OKS30" s="17"/>
      <c r="OKT30" s="17"/>
      <c r="OKU30" s="17"/>
      <c r="OKV30" s="17"/>
      <c r="OKW30" s="17"/>
      <c r="OKX30" s="17"/>
      <c r="OKY30" s="17"/>
      <c r="OKZ30" s="17"/>
      <c r="OLA30" s="17"/>
      <c r="OLB30" s="17"/>
      <c r="OLC30" s="17"/>
      <c r="OLD30" s="17"/>
      <c r="OLE30" s="17"/>
      <c r="OLF30" s="17"/>
      <c r="OLG30" s="17"/>
      <c r="OLH30" s="17"/>
      <c r="OLI30" s="17"/>
      <c r="OLJ30" s="17"/>
      <c r="OLK30" s="17"/>
      <c r="OLL30" s="17"/>
      <c r="OLM30" s="17"/>
      <c r="OLN30" s="17"/>
      <c r="OLO30" s="17"/>
      <c r="OLP30" s="17"/>
      <c r="OLQ30" s="17"/>
      <c r="OLR30" s="17"/>
      <c r="OLS30" s="17"/>
      <c r="OLT30" s="17"/>
      <c r="OLU30" s="17"/>
      <c r="OLV30" s="17"/>
      <c r="OLW30" s="17"/>
      <c r="OLX30" s="17"/>
      <c r="OLY30" s="17"/>
      <c r="OLZ30" s="17"/>
      <c r="OMA30" s="17"/>
      <c r="OMB30" s="17"/>
      <c r="OMC30" s="17"/>
      <c r="OMD30" s="17"/>
      <c r="OME30" s="17"/>
      <c r="OMF30" s="17"/>
      <c r="OMG30" s="17"/>
      <c r="OMH30" s="17"/>
      <c r="OMI30" s="17"/>
      <c r="OMJ30" s="17"/>
      <c r="OMK30" s="17"/>
      <c r="OML30" s="17"/>
      <c r="OMM30" s="17"/>
      <c r="OMN30" s="17"/>
      <c r="OMO30" s="17"/>
      <c r="OMP30" s="17"/>
      <c r="OMQ30" s="17"/>
      <c r="OMR30" s="17"/>
      <c r="OMS30" s="17"/>
      <c r="OMT30" s="17"/>
      <c r="OMU30" s="17"/>
      <c r="OMV30" s="17"/>
      <c r="OMW30" s="17"/>
      <c r="OMX30" s="17"/>
      <c r="OMY30" s="17"/>
      <c r="OMZ30" s="17"/>
      <c r="ONA30" s="17"/>
      <c r="ONB30" s="17"/>
      <c r="ONC30" s="17"/>
      <c r="OND30" s="17"/>
      <c r="ONE30" s="17"/>
      <c r="ONF30" s="17"/>
      <c r="ONG30" s="17"/>
      <c r="ONH30" s="17"/>
      <c r="ONI30" s="17"/>
      <c r="ONJ30" s="17"/>
      <c r="ONK30" s="17"/>
      <c r="ONL30" s="17"/>
      <c r="ONM30" s="17"/>
      <c r="ONN30" s="17"/>
      <c r="ONO30" s="17"/>
      <c r="ONP30" s="17"/>
      <c r="ONQ30" s="17"/>
      <c r="ONR30" s="17"/>
      <c r="ONS30" s="17"/>
      <c r="ONT30" s="17"/>
      <c r="ONU30" s="17"/>
      <c r="ONV30" s="17"/>
      <c r="ONW30" s="17"/>
      <c r="ONX30" s="17"/>
      <c r="ONY30" s="17"/>
      <c r="ONZ30" s="17"/>
      <c r="OOA30" s="17"/>
      <c r="OOB30" s="17"/>
      <c r="OOC30" s="17"/>
      <c r="OOD30" s="17"/>
      <c r="OOE30" s="17"/>
      <c r="OOF30" s="17"/>
      <c r="OOG30" s="17"/>
      <c r="OOH30" s="17"/>
      <c r="OOI30" s="17"/>
      <c r="OOJ30" s="17"/>
      <c r="OOK30" s="17"/>
      <c r="OOL30" s="17"/>
      <c r="OOM30" s="17"/>
      <c r="OON30" s="17"/>
      <c r="OOO30" s="17"/>
      <c r="OOP30" s="17"/>
      <c r="OOQ30" s="17"/>
      <c r="OOR30" s="17"/>
      <c r="OOS30" s="17"/>
      <c r="OOT30" s="17"/>
      <c r="OOU30" s="17"/>
      <c r="OOV30" s="17"/>
      <c r="OOW30" s="17"/>
      <c r="OOX30" s="17"/>
      <c r="OOY30" s="17"/>
      <c r="OOZ30" s="17"/>
      <c r="OPA30" s="17"/>
      <c r="OPB30" s="17"/>
      <c r="OPC30" s="17"/>
      <c r="OPD30" s="17"/>
      <c r="OPE30" s="17"/>
      <c r="OPF30" s="17"/>
      <c r="OPG30" s="17"/>
      <c r="OPH30" s="17"/>
      <c r="OPI30" s="17"/>
      <c r="OPJ30" s="17"/>
      <c r="OPK30" s="17"/>
      <c r="OPL30" s="17"/>
      <c r="OPM30" s="17"/>
      <c r="OPN30" s="17"/>
      <c r="OPO30" s="17"/>
      <c r="OPP30" s="17"/>
      <c r="OPQ30" s="17"/>
      <c r="OPR30" s="17"/>
      <c r="OPS30" s="17"/>
      <c r="OPT30" s="17"/>
      <c r="OPU30" s="17"/>
      <c r="OPV30" s="17"/>
      <c r="OPW30" s="17"/>
      <c r="OPX30" s="17"/>
      <c r="OPY30" s="17"/>
      <c r="OPZ30" s="17"/>
      <c r="OQA30" s="17"/>
      <c r="OQB30" s="17"/>
      <c r="OQC30" s="17"/>
      <c r="OQD30" s="17"/>
      <c r="OQE30" s="17"/>
      <c r="OQF30" s="17"/>
      <c r="OQG30" s="17"/>
      <c r="OQH30" s="17"/>
      <c r="OQI30" s="17"/>
      <c r="OQJ30" s="17"/>
      <c r="OQK30" s="17"/>
      <c r="OQL30" s="17"/>
      <c r="OQM30" s="17"/>
      <c r="OQN30" s="17"/>
      <c r="OQO30" s="17"/>
      <c r="OQP30" s="17"/>
      <c r="OQQ30" s="17"/>
      <c r="OQR30" s="17"/>
      <c r="OQS30" s="17"/>
      <c r="OQT30" s="17"/>
      <c r="OQU30" s="17"/>
      <c r="OQV30" s="17"/>
      <c r="OQW30" s="17"/>
      <c r="OQX30" s="17"/>
      <c r="OQY30" s="17"/>
      <c r="OQZ30" s="17"/>
      <c r="ORA30" s="17"/>
      <c r="ORB30" s="17"/>
      <c r="ORC30" s="17"/>
      <c r="ORD30" s="17"/>
      <c r="ORE30" s="17"/>
      <c r="ORF30" s="17"/>
      <c r="ORG30" s="17"/>
      <c r="ORH30" s="17"/>
      <c r="ORI30" s="17"/>
      <c r="ORJ30" s="17"/>
      <c r="ORK30" s="17"/>
      <c r="ORL30" s="17"/>
      <c r="ORM30" s="17"/>
      <c r="ORN30" s="17"/>
      <c r="ORO30" s="17"/>
      <c r="ORP30" s="17"/>
      <c r="ORQ30" s="17"/>
      <c r="ORR30" s="17"/>
      <c r="ORS30" s="17"/>
      <c r="ORT30" s="17"/>
      <c r="ORU30" s="17"/>
      <c r="ORV30" s="17"/>
      <c r="ORW30" s="17"/>
      <c r="ORX30" s="17"/>
      <c r="ORY30" s="17"/>
      <c r="ORZ30" s="17"/>
      <c r="OSA30" s="17"/>
      <c r="OSB30" s="17"/>
      <c r="OSC30" s="17"/>
      <c r="OSD30" s="17"/>
      <c r="OSE30" s="17"/>
      <c r="OSF30" s="17"/>
      <c r="OSG30" s="17"/>
      <c r="OSH30" s="17"/>
      <c r="OSI30" s="17"/>
      <c r="OSJ30" s="17"/>
      <c r="OSK30" s="17"/>
      <c r="OSL30" s="17"/>
      <c r="OSM30" s="17"/>
      <c r="OSN30" s="17"/>
      <c r="OSO30" s="17"/>
      <c r="OSP30" s="17"/>
      <c r="OSQ30" s="17"/>
      <c r="OSR30" s="17"/>
      <c r="OSS30" s="17"/>
      <c r="OST30" s="17"/>
      <c r="OSU30" s="17"/>
      <c r="OSV30" s="17"/>
      <c r="OSW30" s="17"/>
      <c r="OSX30" s="17"/>
      <c r="OSY30" s="17"/>
      <c r="OSZ30" s="17"/>
      <c r="OTA30" s="17"/>
      <c r="OTB30" s="17"/>
      <c r="OTC30" s="17"/>
      <c r="OTD30" s="17"/>
      <c r="OTE30" s="17"/>
      <c r="OTF30" s="17"/>
      <c r="OTG30" s="17"/>
      <c r="OTH30" s="17"/>
      <c r="OTI30" s="17"/>
      <c r="OTJ30" s="17"/>
      <c r="OTK30" s="17"/>
      <c r="OTL30" s="17"/>
      <c r="OTM30" s="17"/>
      <c r="OTN30" s="17"/>
      <c r="OTO30" s="17"/>
      <c r="OTP30" s="17"/>
      <c r="OTQ30" s="17"/>
      <c r="OTR30" s="17"/>
      <c r="OTS30" s="17"/>
      <c r="OTT30" s="17"/>
      <c r="OTU30" s="17"/>
      <c r="OTV30" s="17"/>
      <c r="OTW30" s="17"/>
      <c r="OTX30" s="17"/>
      <c r="OTY30" s="17"/>
      <c r="OTZ30" s="17"/>
      <c r="OUA30" s="17"/>
      <c r="OUB30" s="17"/>
      <c r="OUC30" s="17"/>
      <c r="OUD30" s="17"/>
      <c r="OUE30" s="17"/>
      <c r="OUF30" s="17"/>
      <c r="OUG30" s="17"/>
      <c r="OUH30" s="17"/>
      <c r="OUI30" s="17"/>
      <c r="OUJ30" s="17"/>
      <c r="OUK30" s="17"/>
      <c r="OUL30" s="17"/>
      <c r="OUM30" s="17"/>
      <c r="OUN30" s="17"/>
      <c r="OUO30" s="17"/>
      <c r="OUP30" s="17"/>
      <c r="OUQ30" s="17"/>
      <c r="OUR30" s="17"/>
      <c r="OUS30" s="17"/>
      <c r="OUT30" s="17"/>
      <c r="OUU30" s="17"/>
      <c r="OUV30" s="17"/>
      <c r="OUW30" s="17"/>
      <c r="OUX30" s="17"/>
      <c r="OUY30" s="17"/>
      <c r="OUZ30" s="17"/>
      <c r="OVA30" s="17"/>
      <c r="OVB30" s="17"/>
      <c r="OVC30" s="17"/>
      <c r="OVD30" s="17"/>
      <c r="OVE30" s="17"/>
      <c r="OVF30" s="17"/>
      <c r="OVG30" s="17"/>
      <c r="OVH30" s="17"/>
      <c r="OVI30" s="17"/>
      <c r="OVJ30" s="17"/>
      <c r="OVK30" s="17"/>
      <c r="OVL30" s="17"/>
      <c r="OVM30" s="17"/>
      <c r="OVN30" s="17"/>
      <c r="OVO30" s="17"/>
      <c r="OVP30" s="17"/>
      <c r="OVQ30" s="17"/>
      <c r="OVR30" s="17"/>
      <c r="OVS30" s="17"/>
      <c r="OVT30" s="17"/>
      <c r="OVU30" s="17"/>
      <c r="OVV30" s="17"/>
      <c r="OVW30" s="17"/>
      <c r="OVX30" s="17"/>
      <c r="OVY30" s="17"/>
      <c r="OVZ30" s="17"/>
      <c r="OWA30" s="17"/>
      <c r="OWB30" s="17"/>
      <c r="OWC30" s="17"/>
      <c r="OWD30" s="17"/>
      <c r="OWE30" s="17"/>
      <c r="OWF30" s="17"/>
      <c r="OWG30" s="17"/>
      <c r="OWH30" s="17"/>
      <c r="OWI30" s="17"/>
      <c r="OWJ30" s="17"/>
      <c r="OWK30" s="17"/>
      <c r="OWL30" s="17"/>
      <c r="OWM30" s="17"/>
      <c r="OWN30" s="17"/>
      <c r="OWO30" s="17"/>
      <c r="OWP30" s="17"/>
      <c r="OWQ30" s="17"/>
      <c r="OWR30" s="17"/>
      <c r="OWS30" s="17"/>
      <c r="OWT30" s="17"/>
      <c r="OWU30" s="17"/>
      <c r="OWV30" s="17"/>
      <c r="OWW30" s="17"/>
      <c r="OWX30" s="17"/>
      <c r="OWY30" s="17"/>
      <c r="OWZ30" s="17"/>
      <c r="OXA30" s="17"/>
      <c r="OXB30" s="17"/>
      <c r="OXC30" s="17"/>
      <c r="OXD30" s="17"/>
      <c r="OXE30" s="17"/>
      <c r="OXF30" s="17"/>
      <c r="OXG30" s="17"/>
      <c r="OXH30" s="17"/>
      <c r="OXI30" s="17"/>
      <c r="OXJ30" s="17"/>
      <c r="OXK30" s="17"/>
      <c r="OXL30" s="17"/>
      <c r="OXM30" s="17"/>
      <c r="OXN30" s="17"/>
      <c r="OXO30" s="17"/>
      <c r="OXP30" s="17"/>
      <c r="OXQ30" s="17"/>
      <c r="OXR30" s="17"/>
      <c r="OXS30" s="17"/>
      <c r="OXT30" s="17"/>
      <c r="OXU30" s="17"/>
      <c r="OXV30" s="17"/>
      <c r="OXW30" s="17"/>
      <c r="OXX30" s="17"/>
      <c r="OXY30" s="17"/>
      <c r="OXZ30" s="17"/>
      <c r="OYA30" s="17"/>
      <c r="OYB30" s="17"/>
      <c r="OYC30" s="17"/>
      <c r="OYD30" s="17"/>
      <c r="OYE30" s="17"/>
      <c r="OYF30" s="17"/>
      <c r="OYG30" s="17"/>
      <c r="OYH30" s="17"/>
      <c r="OYI30" s="17"/>
      <c r="OYJ30" s="17"/>
      <c r="OYK30" s="17"/>
      <c r="OYL30" s="17"/>
      <c r="OYM30" s="17"/>
      <c r="OYN30" s="17"/>
      <c r="OYO30" s="17"/>
      <c r="OYP30" s="17"/>
      <c r="OYQ30" s="17"/>
      <c r="OYR30" s="17"/>
      <c r="OYS30" s="17"/>
      <c r="OYT30" s="17"/>
      <c r="OYU30" s="17"/>
      <c r="OYV30" s="17"/>
      <c r="OYW30" s="17"/>
      <c r="OYX30" s="17"/>
      <c r="OYY30" s="17"/>
      <c r="OYZ30" s="17"/>
      <c r="OZA30" s="17"/>
      <c r="OZB30" s="17"/>
      <c r="OZC30" s="17"/>
      <c r="OZD30" s="17"/>
      <c r="OZE30" s="17"/>
      <c r="OZF30" s="17"/>
      <c r="OZG30" s="17"/>
      <c r="OZH30" s="17"/>
      <c r="OZI30" s="17"/>
      <c r="OZJ30" s="17"/>
      <c r="OZK30" s="17"/>
      <c r="OZL30" s="17"/>
      <c r="OZM30" s="17"/>
      <c r="OZN30" s="17"/>
      <c r="OZO30" s="17"/>
      <c r="OZP30" s="17"/>
      <c r="OZQ30" s="17"/>
      <c r="OZR30" s="17"/>
      <c r="OZS30" s="17"/>
      <c r="OZT30" s="17"/>
      <c r="OZU30" s="17"/>
      <c r="OZV30" s="17"/>
      <c r="OZW30" s="17"/>
      <c r="OZX30" s="17"/>
      <c r="OZY30" s="17"/>
      <c r="OZZ30" s="17"/>
      <c r="PAA30" s="17"/>
      <c r="PAB30" s="17"/>
      <c r="PAC30" s="17"/>
      <c r="PAD30" s="17"/>
      <c r="PAE30" s="17"/>
      <c r="PAF30" s="17"/>
      <c r="PAG30" s="17"/>
      <c r="PAH30" s="17"/>
      <c r="PAI30" s="17"/>
      <c r="PAJ30" s="17"/>
      <c r="PAK30" s="17"/>
      <c r="PAL30" s="17"/>
      <c r="PAM30" s="17"/>
      <c r="PAN30" s="17"/>
      <c r="PAO30" s="17"/>
      <c r="PAP30" s="17"/>
      <c r="PAQ30" s="17"/>
      <c r="PAR30" s="17"/>
      <c r="PAS30" s="17"/>
      <c r="PAT30" s="17"/>
      <c r="PAU30" s="17"/>
      <c r="PAV30" s="17"/>
      <c r="PAW30" s="17"/>
      <c r="PAX30" s="17"/>
      <c r="PAY30" s="17"/>
      <c r="PAZ30" s="17"/>
      <c r="PBA30" s="17"/>
      <c r="PBB30" s="17"/>
      <c r="PBC30" s="17"/>
      <c r="PBD30" s="17"/>
      <c r="PBE30" s="17"/>
      <c r="PBF30" s="17"/>
      <c r="PBG30" s="17"/>
      <c r="PBH30" s="17"/>
      <c r="PBI30" s="17"/>
      <c r="PBJ30" s="17"/>
      <c r="PBK30" s="17"/>
      <c r="PBL30" s="17"/>
      <c r="PBM30" s="17"/>
      <c r="PBN30" s="17"/>
      <c r="PBO30" s="17"/>
      <c r="PBP30" s="17"/>
      <c r="PBQ30" s="17"/>
      <c r="PBR30" s="17"/>
      <c r="PBS30" s="17"/>
      <c r="PBT30" s="17"/>
      <c r="PBU30" s="17"/>
      <c r="PBV30" s="17"/>
      <c r="PBW30" s="17"/>
      <c r="PBX30" s="17"/>
      <c r="PBY30" s="17"/>
      <c r="PBZ30" s="17"/>
      <c r="PCA30" s="17"/>
      <c r="PCB30" s="17"/>
      <c r="PCC30" s="17"/>
      <c r="PCD30" s="17"/>
      <c r="PCE30" s="17"/>
      <c r="PCF30" s="17"/>
      <c r="PCG30" s="17"/>
      <c r="PCH30" s="17"/>
      <c r="PCI30" s="17"/>
      <c r="PCJ30" s="17"/>
      <c r="PCK30" s="17"/>
      <c r="PCL30" s="17"/>
      <c r="PCM30" s="17"/>
      <c r="PCN30" s="17"/>
      <c r="PCO30" s="17"/>
      <c r="PCP30" s="17"/>
      <c r="PCQ30" s="17"/>
      <c r="PCR30" s="17"/>
      <c r="PCS30" s="17"/>
      <c r="PCT30" s="17"/>
      <c r="PCU30" s="17"/>
      <c r="PCV30" s="17"/>
      <c r="PCW30" s="17"/>
      <c r="PCX30" s="17"/>
      <c r="PCY30" s="17"/>
      <c r="PCZ30" s="17"/>
      <c r="PDA30" s="17"/>
      <c r="PDB30" s="17"/>
      <c r="PDC30" s="17"/>
      <c r="PDD30" s="17"/>
      <c r="PDE30" s="17"/>
      <c r="PDF30" s="17"/>
      <c r="PDG30" s="17"/>
      <c r="PDH30" s="17"/>
      <c r="PDI30" s="17"/>
      <c r="PDJ30" s="17"/>
      <c r="PDK30" s="17"/>
      <c r="PDL30" s="17"/>
      <c r="PDM30" s="17"/>
      <c r="PDN30" s="17"/>
      <c r="PDO30" s="17"/>
      <c r="PDP30" s="17"/>
      <c r="PDQ30" s="17"/>
      <c r="PDR30" s="17"/>
      <c r="PDS30" s="17"/>
      <c r="PDT30" s="17"/>
      <c r="PDU30" s="17"/>
      <c r="PDV30" s="17"/>
      <c r="PDW30" s="17"/>
      <c r="PDX30" s="17"/>
      <c r="PDY30" s="17"/>
      <c r="PDZ30" s="17"/>
      <c r="PEA30" s="17"/>
      <c r="PEB30" s="17"/>
      <c r="PEC30" s="17"/>
      <c r="PED30" s="17"/>
      <c r="PEE30" s="17"/>
      <c r="PEF30" s="17"/>
      <c r="PEG30" s="17"/>
      <c r="PEH30" s="17"/>
      <c r="PEI30" s="17"/>
      <c r="PEJ30" s="17"/>
      <c r="PEK30" s="17"/>
      <c r="PEL30" s="17"/>
      <c r="PEM30" s="17"/>
      <c r="PEN30" s="17"/>
      <c r="PEO30" s="17"/>
      <c r="PEP30" s="17"/>
      <c r="PEQ30" s="17"/>
      <c r="PER30" s="17"/>
      <c r="PES30" s="17"/>
      <c r="PET30" s="17"/>
      <c r="PEU30" s="17"/>
      <c r="PEV30" s="17"/>
      <c r="PEW30" s="17"/>
      <c r="PEX30" s="17"/>
      <c r="PEY30" s="17"/>
      <c r="PEZ30" s="17"/>
      <c r="PFA30" s="17"/>
      <c r="PFB30" s="17"/>
      <c r="PFC30" s="17"/>
      <c r="PFD30" s="17"/>
      <c r="PFE30" s="17"/>
      <c r="PFF30" s="17"/>
      <c r="PFG30" s="17"/>
      <c r="PFH30" s="17"/>
      <c r="PFI30" s="17"/>
      <c r="PFJ30" s="17"/>
      <c r="PFK30" s="17"/>
      <c r="PFL30" s="17"/>
      <c r="PFM30" s="17"/>
      <c r="PFN30" s="17"/>
      <c r="PFO30" s="17"/>
      <c r="PFP30" s="17"/>
      <c r="PFQ30" s="17"/>
      <c r="PFR30" s="17"/>
      <c r="PFS30" s="17"/>
      <c r="PFT30" s="17"/>
      <c r="PFU30" s="17"/>
      <c r="PFV30" s="17"/>
      <c r="PFW30" s="17"/>
      <c r="PFX30" s="17"/>
      <c r="PFY30" s="17"/>
      <c r="PFZ30" s="17"/>
      <c r="PGA30" s="17"/>
      <c r="PGB30" s="17"/>
      <c r="PGC30" s="17"/>
      <c r="PGD30" s="17"/>
      <c r="PGE30" s="17"/>
      <c r="PGF30" s="17"/>
      <c r="PGG30" s="17"/>
      <c r="PGH30" s="17"/>
      <c r="PGI30" s="17"/>
      <c r="PGJ30" s="17"/>
      <c r="PGK30" s="17"/>
      <c r="PGL30" s="17"/>
      <c r="PGM30" s="17"/>
      <c r="PGN30" s="17"/>
      <c r="PGO30" s="17"/>
      <c r="PGP30" s="17"/>
      <c r="PGQ30" s="17"/>
      <c r="PGR30" s="17"/>
      <c r="PGS30" s="17"/>
      <c r="PGT30" s="17"/>
      <c r="PGU30" s="17"/>
      <c r="PGV30" s="17"/>
      <c r="PGW30" s="17"/>
      <c r="PGX30" s="17"/>
      <c r="PGY30" s="17"/>
      <c r="PGZ30" s="17"/>
      <c r="PHA30" s="17"/>
      <c r="PHB30" s="17"/>
      <c r="PHC30" s="17"/>
      <c r="PHD30" s="17"/>
      <c r="PHE30" s="17"/>
      <c r="PHF30" s="17"/>
      <c r="PHG30" s="17"/>
      <c r="PHH30" s="17"/>
      <c r="PHI30" s="17"/>
      <c r="PHJ30" s="17"/>
      <c r="PHK30" s="17"/>
      <c r="PHL30" s="17"/>
      <c r="PHM30" s="17"/>
      <c r="PHN30" s="17"/>
      <c r="PHO30" s="17"/>
      <c r="PHP30" s="17"/>
      <c r="PHQ30" s="17"/>
      <c r="PHR30" s="17"/>
      <c r="PHS30" s="17"/>
      <c r="PHT30" s="17"/>
      <c r="PHU30" s="17"/>
      <c r="PHV30" s="17"/>
      <c r="PHW30" s="17"/>
      <c r="PHX30" s="17"/>
      <c r="PHY30" s="17"/>
      <c r="PHZ30" s="17"/>
      <c r="PIA30" s="17"/>
      <c r="PIB30" s="17"/>
      <c r="PIC30" s="17"/>
      <c r="PID30" s="17"/>
      <c r="PIE30" s="17"/>
      <c r="PIF30" s="17"/>
      <c r="PIG30" s="17"/>
      <c r="PIH30" s="17"/>
      <c r="PII30" s="17"/>
      <c r="PIJ30" s="17"/>
      <c r="PIK30" s="17"/>
      <c r="PIL30" s="17"/>
      <c r="PIM30" s="17"/>
      <c r="PIN30" s="17"/>
      <c r="PIO30" s="17"/>
      <c r="PIP30" s="17"/>
      <c r="PIQ30" s="17"/>
      <c r="PIR30" s="17"/>
      <c r="PIS30" s="17"/>
      <c r="PIT30" s="17"/>
      <c r="PIU30" s="17"/>
      <c r="PIV30" s="17"/>
      <c r="PIW30" s="17"/>
      <c r="PIX30" s="17"/>
      <c r="PIY30" s="17"/>
      <c r="PIZ30" s="17"/>
      <c r="PJA30" s="17"/>
      <c r="PJB30" s="17"/>
      <c r="PJC30" s="17"/>
      <c r="PJD30" s="17"/>
      <c r="PJE30" s="17"/>
      <c r="PJF30" s="17"/>
      <c r="PJG30" s="17"/>
      <c r="PJH30" s="17"/>
      <c r="PJI30" s="17"/>
      <c r="PJJ30" s="17"/>
      <c r="PJK30" s="17"/>
      <c r="PJL30" s="17"/>
      <c r="PJM30" s="17"/>
      <c r="PJN30" s="17"/>
      <c r="PJO30" s="17"/>
      <c r="PJP30" s="17"/>
      <c r="PJQ30" s="17"/>
      <c r="PJR30" s="17"/>
      <c r="PJS30" s="17"/>
      <c r="PJT30" s="17"/>
      <c r="PJU30" s="17"/>
      <c r="PJV30" s="17"/>
      <c r="PJW30" s="17"/>
      <c r="PJX30" s="17"/>
      <c r="PJY30" s="17"/>
      <c r="PJZ30" s="17"/>
      <c r="PKA30" s="17"/>
      <c r="PKB30" s="17"/>
      <c r="PKC30" s="17"/>
      <c r="PKD30" s="17"/>
      <c r="PKE30" s="17"/>
      <c r="PKF30" s="17"/>
      <c r="PKG30" s="17"/>
      <c r="PKH30" s="17"/>
      <c r="PKI30" s="17"/>
      <c r="PKJ30" s="17"/>
      <c r="PKK30" s="17"/>
      <c r="PKL30" s="17"/>
      <c r="PKM30" s="17"/>
      <c r="PKN30" s="17"/>
      <c r="PKO30" s="17"/>
      <c r="PKP30" s="17"/>
      <c r="PKQ30" s="17"/>
      <c r="PKR30" s="17"/>
      <c r="PKS30" s="17"/>
      <c r="PKT30" s="17"/>
      <c r="PKU30" s="17"/>
      <c r="PKV30" s="17"/>
      <c r="PKW30" s="17"/>
      <c r="PKX30" s="17"/>
      <c r="PKY30" s="17"/>
      <c r="PKZ30" s="17"/>
      <c r="PLA30" s="17"/>
      <c r="PLB30" s="17"/>
      <c r="PLC30" s="17"/>
      <c r="PLD30" s="17"/>
      <c r="PLE30" s="17"/>
      <c r="PLF30" s="17"/>
      <c r="PLG30" s="17"/>
      <c r="PLH30" s="17"/>
      <c r="PLI30" s="17"/>
      <c r="PLJ30" s="17"/>
      <c r="PLK30" s="17"/>
      <c r="PLL30" s="17"/>
      <c r="PLM30" s="17"/>
      <c r="PLN30" s="17"/>
      <c r="PLO30" s="17"/>
      <c r="PLP30" s="17"/>
      <c r="PLQ30" s="17"/>
      <c r="PLR30" s="17"/>
      <c r="PLS30" s="17"/>
      <c r="PLT30" s="17"/>
      <c r="PLU30" s="17"/>
      <c r="PLV30" s="17"/>
      <c r="PLW30" s="17"/>
      <c r="PLX30" s="17"/>
      <c r="PLY30" s="17"/>
      <c r="PLZ30" s="17"/>
      <c r="PMA30" s="17"/>
      <c r="PMB30" s="17"/>
      <c r="PMC30" s="17"/>
      <c r="PMD30" s="17"/>
      <c r="PME30" s="17"/>
      <c r="PMF30" s="17"/>
      <c r="PMG30" s="17"/>
      <c r="PMH30" s="17"/>
      <c r="PMI30" s="17"/>
      <c r="PMJ30" s="17"/>
      <c r="PMK30" s="17"/>
      <c r="PML30" s="17"/>
      <c r="PMM30" s="17"/>
      <c r="PMN30" s="17"/>
      <c r="PMO30" s="17"/>
      <c r="PMP30" s="17"/>
      <c r="PMQ30" s="17"/>
      <c r="PMR30" s="17"/>
      <c r="PMS30" s="17"/>
      <c r="PMT30" s="17"/>
      <c r="PMU30" s="17"/>
      <c r="PMV30" s="17"/>
      <c r="PMW30" s="17"/>
      <c r="PMX30" s="17"/>
      <c r="PMY30" s="17"/>
      <c r="PMZ30" s="17"/>
      <c r="PNA30" s="17"/>
      <c r="PNB30" s="17"/>
      <c r="PNC30" s="17"/>
      <c r="PND30" s="17"/>
      <c r="PNE30" s="17"/>
      <c r="PNF30" s="17"/>
      <c r="PNG30" s="17"/>
      <c r="PNH30" s="17"/>
      <c r="PNI30" s="17"/>
      <c r="PNJ30" s="17"/>
      <c r="PNK30" s="17"/>
      <c r="PNL30" s="17"/>
      <c r="PNM30" s="17"/>
      <c r="PNN30" s="17"/>
      <c r="PNO30" s="17"/>
      <c r="PNP30" s="17"/>
      <c r="PNQ30" s="17"/>
      <c r="PNR30" s="17"/>
      <c r="PNS30" s="17"/>
      <c r="PNT30" s="17"/>
      <c r="PNU30" s="17"/>
      <c r="PNV30" s="17"/>
      <c r="PNW30" s="17"/>
      <c r="PNX30" s="17"/>
      <c r="PNY30" s="17"/>
      <c r="PNZ30" s="17"/>
      <c r="POA30" s="17"/>
      <c r="POB30" s="17"/>
      <c r="POC30" s="17"/>
      <c r="POD30" s="17"/>
      <c r="POE30" s="17"/>
      <c r="POF30" s="17"/>
      <c r="POG30" s="17"/>
      <c r="POH30" s="17"/>
      <c r="POI30" s="17"/>
      <c r="POJ30" s="17"/>
      <c r="POK30" s="17"/>
      <c r="POL30" s="17"/>
      <c r="POM30" s="17"/>
      <c r="PON30" s="17"/>
      <c r="POO30" s="17"/>
      <c r="POP30" s="17"/>
      <c r="POQ30" s="17"/>
      <c r="POR30" s="17"/>
      <c r="POS30" s="17"/>
      <c r="POT30" s="17"/>
      <c r="POU30" s="17"/>
      <c r="POV30" s="17"/>
      <c r="POW30" s="17"/>
      <c r="POX30" s="17"/>
      <c r="POY30" s="17"/>
      <c r="POZ30" s="17"/>
      <c r="PPA30" s="17"/>
      <c r="PPB30" s="17"/>
      <c r="PPC30" s="17"/>
      <c r="PPD30" s="17"/>
      <c r="PPE30" s="17"/>
      <c r="PPF30" s="17"/>
      <c r="PPG30" s="17"/>
      <c r="PPH30" s="17"/>
      <c r="PPI30" s="17"/>
      <c r="PPJ30" s="17"/>
      <c r="PPK30" s="17"/>
      <c r="PPL30" s="17"/>
      <c r="PPM30" s="17"/>
      <c r="PPN30" s="17"/>
      <c r="PPO30" s="17"/>
      <c r="PPP30" s="17"/>
      <c r="PPQ30" s="17"/>
      <c r="PPR30" s="17"/>
      <c r="PPS30" s="17"/>
      <c r="PPT30" s="17"/>
      <c r="PPU30" s="17"/>
      <c r="PPV30" s="17"/>
      <c r="PPW30" s="17"/>
      <c r="PPX30" s="17"/>
      <c r="PPY30" s="17"/>
      <c r="PPZ30" s="17"/>
      <c r="PQA30" s="17"/>
      <c r="PQB30" s="17"/>
      <c r="PQC30" s="17"/>
      <c r="PQD30" s="17"/>
      <c r="PQE30" s="17"/>
      <c r="PQF30" s="17"/>
      <c r="PQG30" s="17"/>
      <c r="PQH30" s="17"/>
      <c r="PQI30" s="17"/>
      <c r="PQJ30" s="17"/>
      <c r="PQK30" s="17"/>
      <c r="PQL30" s="17"/>
      <c r="PQM30" s="17"/>
      <c r="PQN30" s="17"/>
      <c r="PQO30" s="17"/>
      <c r="PQP30" s="17"/>
      <c r="PQQ30" s="17"/>
      <c r="PQR30" s="17"/>
      <c r="PQS30" s="17"/>
      <c r="PQT30" s="17"/>
      <c r="PQU30" s="17"/>
      <c r="PQV30" s="17"/>
      <c r="PQW30" s="17"/>
      <c r="PQX30" s="17"/>
      <c r="PQY30" s="17"/>
      <c r="PQZ30" s="17"/>
      <c r="PRA30" s="17"/>
      <c r="PRB30" s="17"/>
      <c r="PRC30" s="17"/>
      <c r="PRD30" s="17"/>
      <c r="PRE30" s="17"/>
      <c r="PRF30" s="17"/>
      <c r="PRG30" s="17"/>
      <c r="PRH30" s="17"/>
      <c r="PRI30" s="17"/>
      <c r="PRJ30" s="17"/>
      <c r="PRK30" s="17"/>
      <c r="PRL30" s="17"/>
      <c r="PRM30" s="17"/>
      <c r="PRN30" s="17"/>
      <c r="PRO30" s="17"/>
      <c r="PRP30" s="17"/>
      <c r="PRQ30" s="17"/>
      <c r="PRR30" s="17"/>
      <c r="PRS30" s="17"/>
      <c r="PRT30" s="17"/>
      <c r="PRU30" s="17"/>
      <c r="PRV30" s="17"/>
      <c r="PRW30" s="17"/>
      <c r="PRX30" s="17"/>
      <c r="PRY30" s="17"/>
      <c r="PRZ30" s="17"/>
      <c r="PSA30" s="17"/>
      <c r="PSB30" s="17"/>
      <c r="PSC30" s="17"/>
      <c r="PSD30" s="17"/>
      <c r="PSE30" s="17"/>
      <c r="PSF30" s="17"/>
      <c r="PSG30" s="17"/>
      <c r="PSH30" s="17"/>
      <c r="PSI30" s="17"/>
      <c r="PSJ30" s="17"/>
      <c r="PSK30" s="17"/>
      <c r="PSL30" s="17"/>
      <c r="PSM30" s="17"/>
      <c r="PSN30" s="17"/>
      <c r="PSO30" s="17"/>
      <c r="PSP30" s="17"/>
      <c r="PSQ30" s="17"/>
      <c r="PSR30" s="17"/>
      <c r="PSS30" s="17"/>
      <c r="PST30" s="17"/>
      <c r="PSU30" s="17"/>
      <c r="PSV30" s="17"/>
      <c r="PSW30" s="17"/>
      <c r="PSX30" s="17"/>
      <c r="PSY30" s="17"/>
      <c r="PSZ30" s="17"/>
      <c r="PTA30" s="17"/>
      <c r="PTB30" s="17"/>
      <c r="PTC30" s="17"/>
      <c r="PTD30" s="17"/>
      <c r="PTE30" s="17"/>
      <c r="PTF30" s="17"/>
      <c r="PTG30" s="17"/>
      <c r="PTH30" s="17"/>
      <c r="PTI30" s="17"/>
      <c r="PTJ30" s="17"/>
      <c r="PTK30" s="17"/>
      <c r="PTL30" s="17"/>
      <c r="PTM30" s="17"/>
      <c r="PTN30" s="17"/>
      <c r="PTO30" s="17"/>
      <c r="PTP30" s="17"/>
      <c r="PTQ30" s="17"/>
      <c r="PTR30" s="17"/>
      <c r="PTS30" s="17"/>
      <c r="PTT30" s="17"/>
      <c r="PTU30" s="17"/>
      <c r="PTV30" s="17"/>
      <c r="PTW30" s="17"/>
      <c r="PTX30" s="17"/>
      <c r="PTY30" s="17"/>
      <c r="PTZ30" s="17"/>
      <c r="PUA30" s="17"/>
      <c r="PUB30" s="17"/>
      <c r="PUC30" s="17"/>
      <c r="PUD30" s="17"/>
      <c r="PUE30" s="17"/>
      <c r="PUF30" s="17"/>
      <c r="PUG30" s="17"/>
      <c r="PUH30" s="17"/>
      <c r="PUI30" s="17"/>
      <c r="PUJ30" s="17"/>
      <c r="PUK30" s="17"/>
      <c r="PUL30" s="17"/>
      <c r="PUM30" s="17"/>
      <c r="PUN30" s="17"/>
      <c r="PUO30" s="17"/>
      <c r="PUP30" s="17"/>
      <c r="PUQ30" s="17"/>
      <c r="PUR30" s="17"/>
      <c r="PUS30" s="17"/>
      <c r="PUT30" s="17"/>
      <c r="PUU30" s="17"/>
      <c r="PUV30" s="17"/>
      <c r="PUW30" s="17"/>
      <c r="PUX30" s="17"/>
      <c r="PUY30" s="17"/>
      <c r="PUZ30" s="17"/>
      <c r="PVA30" s="17"/>
      <c r="PVB30" s="17"/>
      <c r="PVC30" s="17"/>
      <c r="PVD30" s="17"/>
      <c r="PVE30" s="17"/>
      <c r="PVF30" s="17"/>
      <c r="PVG30" s="17"/>
      <c r="PVH30" s="17"/>
      <c r="PVI30" s="17"/>
      <c r="PVJ30" s="17"/>
      <c r="PVK30" s="17"/>
      <c r="PVL30" s="17"/>
      <c r="PVM30" s="17"/>
      <c r="PVN30" s="17"/>
      <c r="PVO30" s="17"/>
      <c r="PVP30" s="17"/>
      <c r="PVQ30" s="17"/>
      <c r="PVR30" s="17"/>
      <c r="PVS30" s="17"/>
      <c r="PVT30" s="17"/>
      <c r="PVU30" s="17"/>
      <c r="PVV30" s="17"/>
      <c r="PVW30" s="17"/>
      <c r="PVX30" s="17"/>
      <c r="PVY30" s="17"/>
      <c r="PVZ30" s="17"/>
      <c r="PWA30" s="17"/>
      <c r="PWB30" s="17"/>
      <c r="PWC30" s="17"/>
      <c r="PWD30" s="17"/>
      <c r="PWE30" s="17"/>
      <c r="PWF30" s="17"/>
      <c r="PWG30" s="17"/>
      <c r="PWH30" s="17"/>
      <c r="PWI30" s="17"/>
      <c r="PWJ30" s="17"/>
      <c r="PWK30" s="17"/>
      <c r="PWL30" s="17"/>
      <c r="PWM30" s="17"/>
      <c r="PWN30" s="17"/>
      <c r="PWO30" s="17"/>
      <c r="PWP30" s="17"/>
      <c r="PWQ30" s="17"/>
      <c r="PWR30" s="17"/>
      <c r="PWS30" s="17"/>
      <c r="PWT30" s="17"/>
      <c r="PWU30" s="17"/>
      <c r="PWV30" s="17"/>
      <c r="PWW30" s="17"/>
      <c r="PWX30" s="17"/>
      <c r="PWY30" s="17"/>
      <c r="PWZ30" s="17"/>
      <c r="PXA30" s="17"/>
      <c r="PXB30" s="17"/>
      <c r="PXC30" s="17"/>
      <c r="PXD30" s="17"/>
      <c r="PXE30" s="17"/>
      <c r="PXF30" s="17"/>
      <c r="PXG30" s="17"/>
      <c r="PXH30" s="17"/>
      <c r="PXI30" s="17"/>
      <c r="PXJ30" s="17"/>
      <c r="PXK30" s="17"/>
      <c r="PXL30" s="17"/>
      <c r="PXM30" s="17"/>
      <c r="PXN30" s="17"/>
      <c r="PXO30" s="17"/>
      <c r="PXP30" s="17"/>
      <c r="PXQ30" s="17"/>
      <c r="PXR30" s="17"/>
      <c r="PXS30" s="17"/>
      <c r="PXT30" s="17"/>
      <c r="PXU30" s="17"/>
      <c r="PXV30" s="17"/>
      <c r="PXW30" s="17"/>
      <c r="PXX30" s="17"/>
      <c r="PXY30" s="17"/>
      <c r="PXZ30" s="17"/>
      <c r="PYA30" s="17"/>
      <c r="PYB30" s="17"/>
      <c r="PYC30" s="17"/>
      <c r="PYD30" s="17"/>
      <c r="PYE30" s="17"/>
      <c r="PYF30" s="17"/>
      <c r="PYG30" s="17"/>
      <c r="PYH30" s="17"/>
      <c r="PYI30" s="17"/>
      <c r="PYJ30" s="17"/>
      <c r="PYK30" s="17"/>
      <c r="PYL30" s="17"/>
      <c r="PYM30" s="17"/>
      <c r="PYN30" s="17"/>
      <c r="PYO30" s="17"/>
      <c r="PYP30" s="17"/>
      <c r="PYQ30" s="17"/>
      <c r="PYR30" s="17"/>
      <c r="PYS30" s="17"/>
      <c r="PYT30" s="17"/>
      <c r="PYU30" s="17"/>
      <c r="PYV30" s="17"/>
      <c r="PYW30" s="17"/>
      <c r="PYX30" s="17"/>
      <c r="PYY30" s="17"/>
      <c r="PYZ30" s="17"/>
      <c r="PZA30" s="17"/>
      <c r="PZB30" s="17"/>
      <c r="PZC30" s="17"/>
      <c r="PZD30" s="17"/>
      <c r="PZE30" s="17"/>
      <c r="PZF30" s="17"/>
      <c r="PZG30" s="17"/>
      <c r="PZH30" s="17"/>
      <c r="PZI30" s="17"/>
      <c r="PZJ30" s="17"/>
      <c r="PZK30" s="17"/>
      <c r="PZL30" s="17"/>
      <c r="PZM30" s="17"/>
      <c r="PZN30" s="17"/>
      <c r="PZO30" s="17"/>
      <c r="PZP30" s="17"/>
      <c r="PZQ30" s="17"/>
      <c r="PZR30" s="17"/>
      <c r="PZS30" s="17"/>
      <c r="PZT30" s="17"/>
      <c r="PZU30" s="17"/>
      <c r="PZV30" s="17"/>
      <c r="PZW30" s="17"/>
      <c r="PZX30" s="17"/>
      <c r="PZY30" s="17"/>
      <c r="PZZ30" s="17"/>
      <c r="QAA30" s="17"/>
      <c r="QAB30" s="17"/>
      <c r="QAC30" s="17"/>
      <c r="QAD30" s="17"/>
      <c r="QAE30" s="17"/>
      <c r="QAF30" s="17"/>
      <c r="QAG30" s="17"/>
      <c r="QAH30" s="17"/>
      <c r="QAI30" s="17"/>
      <c r="QAJ30" s="17"/>
      <c r="QAK30" s="17"/>
      <c r="QAL30" s="17"/>
      <c r="QAM30" s="17"/>
      <c r="QAN30" s="17"/>
      <c r="QAO30" s="17"/>
      <c r="QAP30" s="17"/>
      <c r="QAQ30" s="17"/>
      <c r="QAR30" s="17"/>
      <c r="QAS30" s="17"/>
      <c r="QAT30" s="17"/>
      <c r="QAU30" s="17"/>
      <c r="QAV30" s="17"/>
      <c r="QAW30" s="17"/>
      <c r="QAX30" s="17"/>
      <c r="QAY30" s="17"/>
      <c r="QAZ30" s="17"/>
      <c r="QBA30" s="17"/>
      <c r="QBB30" s="17"/>
      <c r="QBC30" s="17"/>
      <c r="QBD30" s="17"/>
      <c r="QBE30" s="17"/>
      <c r="QBF30" s="17"/>
      <c r="QBG30" s="17"/>
      <c r="QBH30" s="17"/>
      <c r="QBI30" s="17"/>
      <c r="QBJ30" s="17"/>
      <c r="QBK30" s="17"/>
      <c r="QBL30" s="17"/>
      <c r="QBM30" s="17"/>
      <c r="QBN30" s="17"/>
      <c r="QBO30" s="17"/>
      <c r="QBP30" s="17"/>
      <c r="QBQ30" s="17"/>
      <c r="QBR30" s="17"/>
      <c r="QBS30" s="17"/>
      <c r="QBT30" s="17"/>
      <c r="QBU30" s="17"/>
      <c r="QBV30" s="17"/>
      <c r="QBW30" s="17"/>
      <c r="QBX30" s="17"/>
      <c r="QBY30" s="17"/>
      <c r="QBZ30" s="17"/>
      <c r="QCA30" s="17"/>
      <c r="QCB30" s="17"/>
      <c r="QCC30" s="17"/>
      <c r="QCD30" s="17"/>
      <c r="QCE30" s="17"/>
      <c r="QCF30" s="17"/>
      <c r="QCG30" s="17"/>
      <c r="QCH30" s="17"/>
      <c r="QCI30" s="17"/>
      <c r="QCJ30" s="17"/>
      <c r="QCK30" s="17"/>
      <c r="QCL30" s="17"/>
      <c r="QCM30" s="17"/>
      <c r="QCN30" s="17"/>
      <c r="QCO30" s="17"/>
      <c r="QCP30" s="17"/>
      <c r="QCQ30" s="17"/>
      <c r="QCR30" s="17"/>
      <c r="QCS30" s="17"/>
      <c r="QCT30" s="17"/>
      <c r="QCU30" s="17"/>
      <c r="QCV30" s="17"/>
      <c r="QCW30" s="17"/>
      <c r="QCX30" s="17"/>
      <c r="QCY30" s="17"/>
      <c r="QCZ30" s="17"/>
      <c r="QDA30" s="17"/>
      <c r="QDB30" s="17"/>
      <c r="QDC30" s="17"/>
      <c r="QDD30" s="17"/>
      <c r="QDE30" s="17"/>
      <c r="QDF30" s="17"/>
      <c r="QDG30" s="17"/>
      <c r="QDH30" s="17"/>
      <c r="QDI30" s="17"/>
      <c r="QDJ30" s="17"/>
      <c r="QDK30" s="17"/>
      <c r="QDL30" s="17"/>
      <c r="QDM30" s="17"/>
      <c r="QDN30" s="17"/>
      <c r="QDO30" s="17"/>
      <c r="QDP30" s="17"/>
      <c r="QDQ30" s="17"/>
      <c r="QDR30" s="17"/>
      <c r="QDS30" s="17"/>
      <c r="QDT30" s="17"/>
      <c r="QDU30" s="17"/>
      <c r="QDV30" s="17"/>
      <c r="QDW30" s="17"/>
      <c r="QDX30" s="17"/>
      <c r="QDY30" s="17"/>
      <c r="QDZ30" s="17"/>
      <c r="QEA30" s="17"/>
      <c r="QEB30" s="17"/>
      <c r="QEC30" s="17"/>
      <c r="QED30" s="17"/>
      <c r="QEE30" s="17"/>
      <c r="QEF30" s="17"/>
      <c r="QEG30" s="17"/>
      <c r="QEH30" s="17"/>
      <c r="QEI30" s="17"/>
      <c r="QEJ30" s="17"/>
      <c r="QEK30" s="17"/>
      <c r="QEL30" s="17"/>
      <c r="QEM30" s="17"/>
      <c r="QEN30" s="17"/>
      <c r="QEO30" s="17"/>
      <c r="QEP30" s="17"/>
      <c r="QEQ30" s="17"/>
      <c r="QER30" s="17"/>
      <c r="QES30" s="17"/>
      <c r="QET30" s="17"/>
      <c r="QEU30" s="17"/>
      <c r="QEV30" s="17"/>
      <c r="QEW30" s="17"/>
      <c r="QEX30" s="17"/>
      <c r="QEY30" s="17"/>
      <c r="QEZ30" s="17"/>
      <c r="QFA30" s="17"/>
      <c r="QFB30" s="17"/>
      <c r="QFC30" s="17"/>
      <c r="QFD30" s="17"/>
      <c r="QFE30" s="17"/>
      <c r="QFF30" s="17"/>
      <c r="QFG30" s="17"/>
      <c r="QFH30" s="17"/>
      <c r="QFI30" s="17"/>
      <c r="QFJ30" s="17"/>
      <c r="QFK30" s="17"/>
      <c r="QFL30" s="17"/>
      <c r="QFM30" s="17"/>
      <c r="QFN30" s="17"/>
      <c r="QFO30" s="17"/>
      <c r="QFP30" s="17"/>
      <c r="QFQ30" s="17"/>
      <c r="QFR30" s="17"/>
      <c r="QFS30" s="17"/>
      <c r="QFT30" s="17"/>
      <c r="QFU30" s="17"/>
      <c r="QFV30" s="17"/>
      <c r="QFW30" s="17"/>
      <c r="QFX30" s="17"/>
      <c r="QFY30" s="17"/>
      <c r="QFZ30" s="17"/>
      <c r="QGA30" s="17"/>
      <c r="QGB30" s="17"/>
      <c r="QGC30" s="17"/>
      <c r="QGD30" s="17"/>
      <c r="QGE30" s="17"/>
      <c r="QGF30" s="17"/>
      <c r="QGG30" s="17"/>
      <c r="QGH30" s="17"/>
      <c r="QGI30" s="17"/>
      <c r="QGJ30" s="17"/>
      <c r="QGK30" s="17"/>
      <c r="QGL30" s="17"/>
      <c r="QGM30" s="17"/>
      <c r="QGN30" s="17"/>
      <c r="QGO30" s="17"/>
      <c r="QGP30" s="17"/>
      <c r="QGQ30" s="17"/>
      <c r="QGR30" s="17"/>
      <c r="QGS30" s="17"/>
      <c r="QGT30" s="17"/>
      <c r="QGU30" s="17"/>
      <c r="QGV30" s="17"/>
      <c r="QGW30" s="17"/>
      <c r="QGX30" s="17"/>
      <c r="QGY30" s="17"/>
      <c r="QGZ30" s="17"/>
      <c r="QHA30" s="17"/>
      <c r="QHB30" s="17"/>
      <c r="QHC30" s="17"/>
      <c r="QHD30" s="17"/>
      <c r="QHE30" s="17"/>
      <c r="QHF30" s="17"/>
      <c r="QHG30" s="17"/>
      <c r="QHH30" s="17"/>
      <c r="QHI30" s="17"/>
      <c r="QHJ30" s="17"/>
      <c r="QHK30" s="17"/>
      <c r="QHL30" s="17"/>
      <c r="QHM30" s="17"/>
      <c r="QHN30" s="17"/>
      <c r="QHO30" s="17"/>
      <c r="QHP30" s="17"/>
      <c r="QHQ30" s="17"/>
      <c r="QHR30" s="17"/>
      <c r="QHS30" s="17"/>
      <c r="QHT30" s="17"/>
      <c r="QHU30" s="17"/>
      <c r="QHV30" s="17"/>
      <c r="QHW30" s="17"/>
      <c r="QHX30" s="17"/>
      <c r="QHY30" s="17"/>
      <c r="QHZ30" s="17"/>
      <c r="QIA30" s="17"/>
      <c r="QIB30" s="17"/>
      <c r="QIC30" s="17"/>
      <c r="QID30" s="17"/>
      <c r="QIE30" s="17"/>
      <c r="QIF30" s="17"/>
      <c r="QIG30" s="17"/>
      <c r="QIH30" s="17"/>
      <c r="QII30" s="17"/>
      <c r="QIJ30" s="17"/>
      <c r="QIK30" s="17"/>
      <c r="QIL30" s="17"/>
      <c r="QIM30" s="17"/>
      <c r="QIN30" s="17"/>
      <c r="QIO30" s="17"/>
      <c r="QIP30" s="17"/>
      <c r="QIQ30" s="17"/>
      <c r="QIR30" s="17"/>
      <c r="QIS30" s="17"/>
      <c r="QIT30" s="17"/>
      <c r="QIU30" s="17"/>
      <c r="QIV30" s="17"/>
      <c r="QIW30" s="17"/>
      <c r="QIX30" s="17"/>
      <c r="QIY30" s="17"/>
      <c r="QIZ30" s="17"/>
      <c r="QJA30" s="17"/>
      <c r="QJB30" s="17"/>
      <c r="QJC30" s="17"/>
      <c r="QJD30" s="17"/>
      <c r="QJE30" s="17"/>
      <c r="QJF30" s="17"/>
      <c r="QJG30" s="17"/>
      <c r="QJH30" s="17"/>
      <c r="QJI30" s="17"/>
      <c r="QJJ30" s="17"/>
      <c r="QJK30" s="17"/>
      <c r="QJL30" s="17"/>
      <c r="QJM30" s="17"/>
      <c r="QJN30" s="17"/>
      <c r="QJO30" s="17"/>
      <c r="QJP30" s="17"/>
      <c r="QJQ30" s="17"/>
      <c r="QJR30" s="17"/>
      <c r="QJS30" s="17"/>
      <c r="QJT30" s="17"/>
      <c r="QJU30" s="17"/>
      <c r="QJV30" s="17"/>
      <c r="QJW30" s="17"/>
      <c r="QJX30" s="17"/>
      <c r="QJY30" s="17"/>
      <c r="QJZ30" s="17"/>
      <c r="QKA30" s="17"/>
      <c r="QKB30" s="17"/>
      <c r="QKC30" s="17"/>
      <c r="QKD30" s="17"/>
      <c r="QKE30" s="17"/>
      <c r="QKF30" s="17"/>
      <c r="QKG30" s="17"/>
      <c r="QKH30" s="17"/>
      <c r="QKI30" s="17"/>
      <c r="QKJ30" s="17"/>
      <c r="QKK30" s="17"/>
      <c r="QKL30" s="17"/>
      <c r="QKM30" s="17"/>
      <c r="QKN30" s="17"/>
      <c r="QKO30" s="17"/>
      <c r="QKP30" s="17"/>
      <c r="QKQ30" s="17"/>
      <c r="QKR30" s="17"/>
      <c r="QKS30" s="17"/>
      <c r="QKT30" s="17"/>
      <c r="QKU30" s="17"/>
      <c r="QKV30" s="17"/>
      <c r="QKW30" s="17"/>
      <c r="QKX30" s="17"/>
      <c r="QKY30" s="17"/>
      <c r="QKZ30" s="17"/>
      <c r="QLA30" s="17"/>
      <c r="QLB30" s="17"/>
      <c r="QLC30" s="17"/>
      <c r="QLD30" s="17"/>
      <c r="QLE30" s="17"/>
      <c r="QLF30" s="17"/>
      <c r="QLG30" s="17"/>
      <c r="QLH30" s="17"/>
      <c r="QLI30" s="17"/>
      <c r="QLJ30" s="17"/>
      <c r="QLK30" s="17"/>
      <c r="QLL30" s="17"/>
      <c r="QLM30" s="17"/>
      <c r="QLN30" s="17"/>
      <c r="QLO30" s="17"/>
      <c r="QLP30" s="17"/>
      <c r="QLQ30" s="17"/>
      <c r="QLR30" s="17"/>
      <c r="QLS30" s="17"/>
      <c r="QLT30" s="17"/>
      <c r="QLU30" s="17"/>
      <c r="QLV30" s="17"/>
      <c r="QLW30" s="17"/>
      <c r="QLX30" s="17"/>
      <c r="QLY30" s="17"/>
      <c r="QLZ30" s="17"/>
      <c r="QMA30" s="17"/>
      <c r="QMB30" s="17"/>
      <c r="QMC30" s="17"/>
      <c r="QMD30" s="17"/>
      <c r="QME30" s="17"/>
      <c r="QMF30" s="17"/>
      <c r="QMG30" s="17"/>
      <c r="QMH30" s="17"/>
      <c r="QMI30" s="17"/>
      <c r="QMJ30" s="17"/>
      <c r="QMK30" s="17"/>
      <c r="QML30" s="17"/>
      <c r="QMM30" s="17"/>
      <c r="QMN30" s="17"/>
      <c r="QMO30" s="17"/>
      <c r="QMP30" s="17"/>
      <c r="QMQ30" s="17"/>
      <c r="QMR30" s="17"/>
      <c r="QMS30" s="17"/>
      <c r="QMT30" s="17"/>
      <c r="QMU30" s="17"/>
      <c r="QMV30" s="17"/>
      <c r="QMW30" s="17"/>
      <c r="QMX30" s="17"/>
      <c r="QMY30" s="17"/>
      <c r="QMZ30" s="17"/>
      <c r="QNA30" s="17"/>
      <c r="QNB30" s="17"/>
      <c r="QNC30" s="17"/>
      <c r="QND30" s="17"/>
      <c r="QNE30" s="17"/>
      <c r="QNF30" s="17"/>
      <c r="QNG30" s="17"/>
      <c r="QNH30" s="17"/>
      <c r="QNI30" s="17"/>
      <c r="QNJ30" s="17"/>
      <c r="QNK30" s="17"/>
      <c r="QNL30" s="17"/>
      <c r="QNM30" s="17"/>
      <c r="QNN30" s="17"/>
      <c r="QNO30" s="17"/>
      <c r="QNP30" s="17"/>
      <c r="QNQ30" s="17"/>
      <c r="QNR30" s="17"/>
      <c r="QNS30" s="17"/>
      <c r="QNT30" s="17"/>
      <c r="QNU30" s="17"/>
      <c r="QNV30" s="17"/>
      <c r="QNW30" s="17"/>
      <c r="QNX30" s="17"/>
      <c r="QNY30" s="17"/>
      <c r="QNZ30" s="17"/>
      <c r="QOA30" s="17"/>
      <c r="QOB30" s="17"/>
      <c r="QOC30" s="17"/>
      <c r="QOD30" s="17"/>
      <c r="QOE30" s="17"/>
      <c r="QOF30" s="17"/>
      <c r="QOG30" s="17"/>
      <c r="QOH30" s="17"/>
      <c r="QOI30" s="17"/>
      <c r="QOJ30" s="17"/>
      <c r="QOK30" s="17"/>
      <c r="QOL30" s="17"/>
      <c r="QOM30" s="17"/>
      <c r="QON30" s="17"/>
      <c r="QOO30" s="17"/>
      <c r="QOP30" s="17"/>
      <c r="QOQ30" s="17"/>
      <c r="QOR30" s="17"/>
      <c r="QOS30" s="17"/>
      <c r="QOT30" s="17"/>
      <c r="QOU30" s="17"/>
      <c r="QOV30" s="17"/>
      <c r="QOW30" s="17"/>
      <c r="QOX30" s="17"/>
      <c r="QOY30" s="17"/>
      <c r="QOZ30" s="17"/>
      <c r="QPA30" s="17"/>
      <c r="QPB30" s="17"/>
      <c r="QPC30" s="17"/>
      <c r="QPD30" s="17"/>
      <c r="QPE30" s="17"/>
      <c r="QPF30" s="17"/>
      <c r="QPG30" s="17"/>
      <c r="QPH30" s="17"/>
      <c r="QPI30" s="17"/>
      <c r="QPJ30" s="17"/>
      <c r="QPK30" s="17"/>
      <c r="QPL30" s="17"/>
      <c r="QPM30" s="17"/>
      <c r="QPN30" s="17"/>
      <c r="QPO30" s="17"/>
      <c r="QPP30" s="17"/>
      <c r="QPQ30" s="17"/>
      <c r="QPR30" s="17"/>
      <c r="QPS30" s="17"/>
      <c r="QPT30" s="17"/>
      <c r="QPU30" s="17"/>
      <c r="QPV30" s="17"/>
      <c r="QPW30" s="17"/>
      <c r="QPX30" s="17"/>
      <c r="QPY30" s="17"/>
      <c r="QPZ30" s="17"/>
      <c r="QQA30" s="17"/>
      <c r="QQB30" s="17"/>
      <c r="QQC30" s="17"/>
      <c r="QQD30" s="17"/>
      <c r="QQE30" s="17"/>
      <c r="QQF30" s="17"/>
      <c r="QQG30" s="17"/>
      <c r="QQH30" s="17"/>
      <c r="QQI30" s="17"/>
      <c r="QQJ30" s="17"/>
      <c r="QQK30" s="17"/>
      <c r="QQL30" s="17"/>
      <c r="QQM30" s="17"/>
      <c r="QQN30" s="17"/>
      <c r="QQO30" s="17"/>
      <c r="QQP30" s="17"/>
      <c r="QQQ30" s="17"/>
      <c r="QQR30" s="17"/>
      <c r="QQS30" s="17"/>
      <c r="QQT30" s="17"/>
      <c r="QQU30" s="17"/>
      <c r="QQV30" s="17"/>
      <c r="QQW30" s="17"/>
      <c r="QQX30" s="17"/>
      <c r="QQY30" s="17"/>
      <c r="QQZ30" s="17"/>
      <c r="QRA30" s="17"/>
      <c r="QRB30" s="17"/>
      <c r="QRC30" s="17"/>
      <c r="QRD30" s="17"/>
      <c r="QRE30" s="17"/>
      <c r="QRF30" s="17"/>
      <c r="QRG30" s="17"/>
      <c r="QRH30" s="17"/>
      <c r="QRI30" s="17"/>
      <c r="QRJ30" s="17"/>
      <c r="QRK30" s="17"/>
      <c r="QRL30" s="17"/>
      <c r="QRM30" s="17"/>
      <c r="QRN30" s="17"/>
      <c r="QRO30" s="17"/>
      <c r="QRP30" s="17"/>
      <c r="QRQ30" s="17"/>
      <c r="QRR30" s="17"/>
      <c r="QRS30" s="17"/>
      <c r="QRT30" s="17"/>
      <c r="QRU30" s="17"/>
      <c r="QRV30" s="17"/>
      <c r="QRW30" s="17"/>
      <c r="QRX30" s="17"/>
      <c r="QRY30" s="17"/>
      <c r="QRZ30" s="17"/>
      <c r="QSA30" s="17"/>
      <c r="QSB30" s="17"/>
      <c r="QSC30" s="17"/>
      <c r="QSD30" s="17"/>
      <c r="QSE30" s="17"/>
      <c r="QSF30" s="17"/>
      <c r="QSG30" s="17"/>
      <c r="QSH30" s="17"/>
      <c r="QSI30" s="17"/>
      <c r="QSJ30" s="17"/>
      <c r="QSK30" s="17"/>
      <c r="QSL30" s="17"/>
      <c r="QSM30" s="17"/>
      <c r="QSN30" s="17"/>
      <c r="QSO30" s="17"/>
      <c r="QSP30" s="17"/>
      <c r="QSQ30" s="17"/>
      <c r="QSR30" s="17"/>
      <c r="QSS30" s="17"/>
      <c r="QST30" s="17"/>
      <c r="QSU30" s="17"/>
      <c r="QSV30" s="17"/>
      <c r="QSW30" s="17"/>
      <c r="QSX30" s="17"/>
      <c r="QSY30" s="17"/>
      <c r="QSZ30" s="17"/>
      <c r="QTA30" s="17"/>
      <c r="QTB30" s="17"/>
      <c r="QTC30" s="17"/>
      <c r="QTD30" s="17"/>
      <c r="QTE30" s="17"/>
      <c r="QTF30" s="17"/>
      <c r="QTG30" s="17"/>
      <c r="QTH30" s="17"/>
      <c r="QTI30" s="17"/>
      <c r="QTJ30" s="17"/>
      <c r="QTK30" s="17"/>
      <c r="QTL30" s="17"/>
      <c r="QTM30" s="17"/>
      <c r="QTN30" s="17"/>
      <c r="QTO30" s="17"/>
      <c r="QTP30" s="17"/>
      <c r="QTQ30" s="17"/>
      <c r="QTR30" s="17"/>
      <c r="QTS30" s="17"/>
      <c r="QTT30" s="17"/>
      <c r="QTU30" s="17"/>
      <c r="QTV30" s="17"/>
      <c r="QTW30" s="17"/>
      <c r="QTX30" s="17"/>
      <c r="QTY30" s="17"/>
      <c r="QTZ30" s="17"/>
      <c r="QUA30" s="17"/>
      <c r="QUB30" s="17"/>
      <c r="QUC30" s="17"/>
      <c r="QUD30" s="17"/>
      <c r="QUE30" s="17"/>
      <c r="QUF30" s="17"/>
      <c r="QUG30" s="17"/>
      <c r="QUH30" s="17"/>
      <c r="QUI30" s="17"/>
      <c r="QUJ30" s="17"/>
      <c r="QUK30" s="17"/>
      <c r="QUL30" s="17"/>
      <c r="QUM30" s="17"/>
      <c r="QUN30" s="17"/>
      <c r="QUO30" s="17"/>
      <c r="QUP30" s="17"/>
      <c r="QUQ30" s="17"/>
      <c r="QUR30" s="17"/>
      <c r="QUS30" s="17"/>
      <c r="QUT30" s="17"/>
      <c r="QUU30" s="17"/>
      <c r="QUV30" s="17"/>
      <c r="QUW30" s="17"/>
      <c r="QUX30" s="17"/>
      <c r="QUY30" s="17"/>
      <c r="QUZ30" s="17"/>
      <c r="QVA30" s="17"/>
      <c r="QVB30" s="17"/>
      <c r="QVC30" s="17"/>
      <c r="QVD30" s="17"/>
      <c r="QVE30" s="17"/>
      <c r="QVF30" s="17"/>
      <c r="QVG30" s="17"/>
      <c r="QVH30" s="17"/>
      <c r="QVI30" s="17"/>
      <c r="QVJ30" s="17"/>
      <c r="QVK30" s="17"/>
      <c r="QVL30" s="17"/>
      <c r="QVM30" s="17"/>
      <c r="QVN30" s="17"/>
      <c r="QVO30" s="17"/>
      <c r="QVP30" s="17"/>
      <c r="QVQ30" s="17"/>
      <c r="QVR30" s="17"/>
      <c r="QVS30" s="17"/>
      <c r="QVT30" s="17"/>
      <c r="QVU30" s="17"/>
      <c r="QVV30" s="17"/>
      <c r="QVW30" s="17"/>
      <c r="QVX30" s="17"/>
      <c r="QVY30" s="17"/>
      <c r="QVZ30" s="17"/>
      <c r="QWA30" s="17"/>
      <c r="QWB30" s="17"/>
      <c r="QWC30" s="17"/>
      <c r="QWD30" s="17"/>
      <c r="QWE30" s="17"/>
      <c r="QWF30" s="17"/>
      <c r="QWG30" s="17"/>
      <c r="QWH30" s="17"/>
      <c r="QWI30" s="17"/>
      <c r="QWJ30" s="17"/>
      <c r="QWK30" s="17"/>
      <c r="QWL30" s="17"/>
      <c r="QWM30" s="17"/>
      <c r="QWN30" s="17"/>
      <c r="QWO30" s="17"/>
      <c r="QWP30" s="17"/>
      <c r="QWQ30" s="17"/>
      <c r="QWR30" s="17"/>
      <c r="QWS30" s="17"/>
      <c r="QWT30" s="17"/>
      <c r="QWU30" s="17"/>
      <c r="QWV30" s="17"/>
      <c r="QWW30" s="17"/>
      <c r="QWX30" s="17"/>
      <c r="QWY30" s="17"/>
      <c r="QWZ30" s="17"/>
      <c r="QXA30" s="17"/>
      <c r="QXB30" s="17"/>
      <c r="QXC30" s="17"/>
      <c r="QXD30" s="17"/>
      <c r="QXE30" s="17"/>
      <c r="QXF30" s="17"/>
      <c r="QXG30" s="17"/>
      <c r="QXH30" s="17"/>
      <c r="QXI30" s="17"/>
      <c r="QXJ30" s="17"/>
      <c r="QXK30" s="17"/>
      <c r="QXL30" s="17"/>
      <c r="QXM30" s="17"/>
      <c r="QXN30" s="17"/>
      <c r="QXO30" s="17"/>
      <c r="QXP30" s="17"/>
      <c r="QXQ30" s="17"/>
      <c r="QXR30" s="17"/>
      <c r="QXS30" s="17"/>
      <c r="QXT30" s="17"/>
      <c r="QXU30" s="17"/>
      <c r="QXV30" s="17"/>
      <c r="QXW30" s="17"/>
      <c r="QXX30" s="17"/>
      <c r="QXY30" s="17"/>
      <c r="QXZ30" s="17"/>
      <c r="QYA30" s="17"/>
      <c r="QYB30" s="17"/>
      <c r="QYC30" s="17"/>
      <c r="QYD30" s="17"/>
      <c r="QYE30" s="17"/>
      <c r="QYF30" s="17"/>
      <c r="QYG30" s="17"/>
      <c r="QYH30" s="17"/>
      <c r="QYI30" s="17"/>
      <c r="QYJ30" s="17"/>
      <c r="QYK30" s="17"/>
      <c r="QYL30" s="17"/>
      <c r="QYM30" s="17"/>
      <c r="QYN30" s="17"/>
      <c r="QYO30" s="17"/>
      <c r="QYP30" s="17"/>
      <c r="QYQ30" s="17"/>
      <c r="QYR30" s="17"/>
      <c r="QYS30" s="17"/>
      <c r="QYT30" s="17"/>
      <c r="QYU30" s="17"/>
      <c r="QYV30" s="17"/>
      <c r="QYW30" s="17"/>
      <c r="QYX30" s="17"/>
      <c r="QYY30" s="17"/>
      <c r="QYZ30" s="17"/>
      <c r="QZA30" s="17"/>
      <c r="QZB30" s="17"/>
      <c r="QZC30" s="17"/>
      <c r="QZD30" s="17"/>
      <c r="QZE30" s="17"/>
      <c r="QZF30" s="17"/>
      <c r="QZG30" s="17"/>
      <c r="QZH30" s="17"/>
      <c r="QZI30" s="17"/>
      <c r="QZJ30" s="17"/>
      <c r="QZK30" s="17"/>
      <c r="QZL30" s="17"/>
      <c r="QZM30" s="17"/>
      <c r="QZN30" s="17"/>
      <c r="QZO30" s="17"/>
      <c r="QZP30" s="17"/>
      <c r="QZQ30" s="17"/>
      <c r="QZR30" s="17"/>
      <c r="QZS30" s="17"/>
      <c r="QZT30" s="17"/>
      <c r="QZU30" s="17"/>
      <c r="QZV30" s="17"/>
      <c r="QZW30" s="17"/>
      <c r="QZX30" s="17"/>
      <c r="QZY30" s="17"/>
      <c r="QZZ30" s="17"/>
      <c r="RAA30" s="17"/>
      <c r="RAB30" s="17"/>
      <c r="RAC30" s="17"/>
      <c r="RAD30" s="17"/>
      <c r="RAE30" s="17"/>
      <c r="RAF30" s="17"/>
      <c r="RAG30" s="17"/>
      <c r="RAH30" s="17"/>
      <c r="RAI30" s="17"/>
      <c r="RAJ30" s="17"/>
      <c r="RAK30" s="17"/>
      <c r="RAL30" s="17"/>
      <c r="RAM30" s="17"/>
      <c r="RAN30" s="17"/>
      <c r="RAO30" s="17"/>
      <c r="RAP30" s="17"/>
      <c r="RAQ30" s="17"/>
      <c r="RAR30" s="17"/>
      <c r="RAS30" s="17"/>
      <c r="RAT30" s="17"/>
      <c r="RAU30" s="17"/>
      <c r="RAV30" s="17"/>
      <c r="RAW30" s="17"/>
      <c r="RAX30" s="17"/>
      <c r="RAY30" s="17"/>
      <c r="RAZ30" s="17"/>
      <c r="RBA30" s="17"/>
      <c r="RBB30" s="17"/>
      <c r="RBC30" s="17"/>
      <c r="RBD30" s="17"/>
      <c r="RBE30" s="17"/>
      <c r="RBF30" s="17"/>
      <c r="RBG30" s="17"/>
      <c r="RBH30" s="17"/>
      <c r="RBI30" s="17"/>
      <c r="RBJ30" s="17"/>
      <c r="RBK30" s="17"/>
      <c r="RBL30" s="17"/>
      <c r="RBM30" s="17"/>
      <c r="RBN30" s="17"/>
      <c r="RBO30" s="17"/>
      <c r="RBP30" s="17"/>
      <c r="RBQ30" s="17"/>
      <c r="RBR30" s="17"/>
      <c r="RBS30" s="17"/>
      <c r="RBT30" s="17"/>
      <c r="RBU30" s="17"/>
      <c r="RBV30" s="17"/>
      <c r="RBW30" s="17"/>
      <c r="RBX30" s="17"/>
      <c r="RBY30" s="17"/>
      <c r="RBZ30" s="17"/>
      <c r="RCA30" s="17"/>
      <c r="RCB30" s="17"/>
      <c r="RCC30" s="17"/>
      <c r="RCD30" s="17"/>
      <c r="RCE30" s="17"/>
      <c r="RCF30" s="17"/>
      <c r="RCG30" s="17"/>
      <c r="RCH30" s="17"/>
      <c r="RCI30" s="17"/>
      <c r="RCJ30" s="17"/>
      <c r="RCK30" s="17"/>
      <c r="RCL30" s="17"/>
      <c r="RCM30" s="17"/>
      <c r="RCN30" s="17"/>
      <c r="RCO30" s="17"/>
      <c r="RCP30" s="17"/>
      <c r="RCQ30" s="17"/>
      <c r="RCR30" s="17"/>
      <c r="RCS30" s="17"/>
      <c r="RCT30" s="17"/>
      <c r="RCU30" s="17"/>
      <c r="RCV30" s="17"/>
      <c r="RCW30" s="17"/>
      <c r="RCX30" s="17"/>
      <c r="RCY30" s="17"/>
      <c r="RCZ30" s="17"/>
      <c r="RDA30" s="17"/>
      <c r="RDB30" s="17"/>
      <c r="RDC30" s="17"/>
      <c r="RDD30" s="17"/>
      <c r="RDE30" s="17"/>
      <c r="RDF30" s="17"/>
      <c r="RDG30" s="17"/>
      <c r="RDH30" s="17"/>
      <c r="RDI30" s="17"/>
      <c r="RDJ30" s="17"/>
      <c r="RDK30" s="17"/>
      <c r="RDL30" s="17"/>
      <c r="RDM30" s="17"/>
      <c r="RDN30" s="17"/>
      <c r="RDO30" s="17"/>
      <c r="RDP30" s="17"/>
      <c r="RDQ30" s="17"/>
      <c r="RDR30" s="17"/>
      <c r="RDS30" s="17"/>
      <c r="RDT30" s="17"/>
      <c r="RDU30" s="17"/>
      <c r="RDV30" s="17"/>
      <c r="RDW30" s="17"/>
      <c r="RDX30" s="17"/>
      <c r="RDY30" s="17"/>
      <c r="RDZ30" s="17"/>
      <c r="REA30" s="17"/>
      <c r="REB30" s="17"/>
      <c r="REC30" s="17"/>
      <c r="RED30" s="17"/>
      <c r="REE30" s="17"/>
      <c r="REF30" s="17"/>
      <c r="REG30" s="17"/>
      <c r="REH30" s="17"/>
      <c r="REI30" s="17"/>
      <c r="REJ30" s="17"/>
      <c r="REK30" s="17"/>
      <c r="REL30" s="17"/>
      <c r="REM30" s="17"/>
      <c r="REN30" s="17"/>
      <c r="REO30" s="17"/>
      <c r="REP30" s="17"/>
      <c r="REQ30" s="17"/>
      <c r="RER30" s="17"/>
      <c r="RES30" s="17"/>
      <c r="RET30" s="17"/>
      <c r="REU30" s="17"/>
      <c r="REV30" s="17"/>
      <c r="REW30" s="17"/>
      <c r="REX30" s="17"/>
      <c r="REY30" s="17"/>
      <c r="REZ30" s="17"/>
      <c r="RFA30" s="17"/>
      <c r="RFB30" s="17"/>
      <c r="RFC30" s="17"/>
      <c r="RFD30" s="17"/>
      <c r="RFE30" s="17"/>
      <c r="RFF30" s="17"/>
      <c r="RFG30" s="17"/>
      <c r="RFH30" s="17"/>
      <c r="RFI30" s="17"/>
      <c r="RFJ30" s="17"/>
      <c r="RFK30" s="17"/>
      <c r="RFL30" s="17"/>
      <c r="RFM30" s="17"/>
      <c r="RFN30" s="17"/>
      <c r="RFO30" s="17"/>
      <c r="RFP30" s="17"/>
      <c r="RFQ30" s="17"/>
      <c r="RFR30" s="17"/>
      <c r="RFS30" s="17"/>
      <c r="RFT30" s="17"/>
      <c r="RFU30" s="17"/>
      <c r="RFV30" s="17"/>
      <c r="RFW30" s="17"/>
      <c r="RFX30" s="17"/>
      <c r="RFY30" s="17"/>
      <c r="RFZ30" s="17"/>
      <c r="RGA30" s="17"/>
      <c r="RGB30" s="17"/>
      <c r="RGC30" s="17"/>
      <c r="RGD30" s="17"/>
      <c r="RGE30" s="17"/>
      <c r="RGF30" s="17"/>
      <c r="RGG30" s="17"/>
      <c r="RGH30" s="17"/>
      <c r="RGI30" s="17"/>
      <c r="RGJ30" s="17"/>
      <c r="RGK30" s="17"/>
      <c r="RGL30" s="17"/>
      <c r="RGM30" s="17"/>
      <c r="RGN30" s="17"/>
      <c r="RGO30" s="17"/>
      <c r="RGP30" s="17"/>
      <c r="RGQ30" s="17"/>
      <c r="RGR30" s="17"/>
      <c r="RGS30" s="17"/>
      <c r="RGT30" s="17"/>
      <c r="RGU30" s="17"/>
      <c r="RGV30" s="17"/>
      <c r="RGW30" s="17"/>
      <c r="RGX30" s="17"/>
      <c r="RGY30" s="17"/>
      <c r="RGZ30" s="17"/>
      <c r="RHA30" s="17"/>
      <c r="RHB30" s="17"/>
      <c r="RHC30" s="17"/>
      <c r="RHD30" s="17"/>
      <c r="RHE30" s="17"/>
      <c r="RHF30" s="17"/>
      <c r="RHG30" s="17"/>
      <c r="RHH30" s="17"/>
      <c r="RHI30" s="17"/>
      <c r="RHJ30" s="17"/>
      <c r="RHK30" s="17"/>
      <c r="RHL30" s="17"/>
      <c r="RHM30" s="17"/>
      <c r="RHN30" s="17"/>
      <c r="RHO30" s="17"/>
      <c r="RHP30" s="17"/>
      <c r="RHQ30" s="17"/>
      <c r="RHR30" s="17"/>
      <c r="RHS30" s="17"/>
      <c r="RHT30" s="17"/>
      <c r="RHU30" s="17"/>
      <c r="RHV30" s="17"/>
      <c r="RHW30" s="17"/>
      <c r="RHX30" s="17"/>
      <c r="RHY30" s="17"/>
      <c r="RHZ30" s="17"/>
      <c r="RIA30" s="17"/>
      <c r="RIB30" s="17"/>
      <c r="RIC30" s="17"/>
      <c r="RID30" s="17"/>
      <c r="RIE30" s="17"/>
      <c r="RIF30" s="17"/>
      <c r="RIG30" s="17"/>
      <c r="RIH30" s="17"/>
      <c r="RII30" s="17"/>
      <c r="RIJ30" s="17"/>
      <c r="RIK30" s="17"/>
      <c r="RIL30" s="17"/>
      <c r="RIM30" s="17"/>
      <c r="RIN30" s="17"/>
      <c r="RIO30" s="17"/>
      <c r="RIP30" s="17"/>
      <c r="RIQ30" s="17"/>
      <c r="RIR30" s="17"/>
      <c r="RIS30" s="17"/>
      <c r="RIT30" s="17"/>
      <c r="RIU30" s="17"/>
      <c r="RIV30" s="17"/>
      <c r="RIW30" s="17"/>
      <c r="RIX30" s="17"/>
      <c r="RIY30" s="17"/>
      <c r="RIZ30" s="17"/>
      <c r="RJA30" s="17"/>
      <c r="RJB30" s="17"/>
      <c r="RJC30" s="17"/>
      <c r="RJD30" s="17"/>
      <c r="RJE30" s="17"/>
      <c r="RJF30" s="17"/>
      <c r="RJG30" s="17"/>
      <c r="RJH30" s="17"/>
      <c r="RJI30" s="17"/>
      <c r="RJJ30" s="17"/>
      <c r="RJK30" s="17"/>
      <c r="RJL30" s="17"/>
      <c r="RJM30" s="17"/>
      <c r="RJN30" s="17"/>
      <c r="RJO30" s="17"/>
      <c r="RJP30" s="17"/>
      <c r="RJQ30" s="17"/>
      <c r="RJR30" s="17"/>
      <c r="RJS30" s="17"/>
      <c r="RJT30" s="17"/>
      <c r="RJU30" s="17"/>
      <c r="RJV30" s="17"/>
      <c r="RJW30" s="17"/>
      <c r="RJX30" s="17"/>
      <c r="RJY30" s="17"/>
      <c r="RJZ30" s="17"/>
      <c r="RKA30" s="17"/>
      <c r="RKB30" s="17"/>
      <c r="RKC30" s="17"/>
      <c r="RKD30" s="17"/>
      <c r="RKE30" s="17"/>
      <c r="RKF30" s="17"/>
      <c r="RKG30" s="17"/>
      <c r="RKH30" s="17"/>
      <c r="RKI30" s="17"/>
      <c r="RKJ30" s="17"/>
      <c r="RKK30" s="17"/>
      <c r="RKL30" s="17"/>
      <c r="RKM30" s="17"/>
      <c r="RKN30" s="17"/>
      <c r="RKO30" s="17"/>
      <c r="RKP30" s="17"/>
      <c r="RKQ30" s="17"/>
      <c r="RKR30" s="17"/>
      <c r="RKS30" s="17"/>
      <c r="RKT30" s="17"/>
      <c r="RKU30" s="17"/>
      <c r="RKV30" s="17"/>
      <c r="RKW30" s="17"/>
      <c r="RKX30" s="17"/>
      <c r="RKY30" s="17"/>
      <c r="RKZ30" s="17"/>
      <c r="RLA30" s="17"/>
      <c r="RLB30" s="17"/>
      <c r="RLC30" s="17"/>
      <c r="RLD30" s="17"/>
      <c r="RLE30" s="17"/>
      <c r="RLF30" s="17"/>
      <c r="RLG30" s="17"/>
      <c r="RLH30" s="17"/>
      <c r="RLI30" s="17"/>
      <c r="RLJ30" s="17"/>
      <c r="RLK30" s="17"/>
      <c r="RLL30" s="17"/>
      <c r="RLM30" s="17"/>
      <c r="RLN30" s="17"/>
      <c r="RLO30" s="17"/>
      <c r="RLP30" s="17"/>
      <c r="RLQ30" s="17"/>
      <c r="RLR30" s="17"/>
      <c r="RLS30" s="17"/>
      <c r="RLT30" s="17"/>
      <c r="RLU30" s="17"/>
      <c r="RLV30" s="17"/>
      <c r="RLW30" s="17"/>
      <c r="RLX30" s="17"/>
      <c r="RLY30" s="17"/>
      <c r="RLZ30" s="17"/>
      <c r="RMA30" s="17"/>
      <c r="RMB30" s="17"/>
      <c r="RMC30" s="17"/>
      <c r="RMD30" s="17"/>
      <c r="RME30" s="17"/>
      <c r="RMF30" s="17"/>
      <c r="RMG30" s="17"/>
      <c r="RMH30" s="17"/>
      <c r="RMI30" s="17"/>
      <c r="RMJ30" s="17"/>
      <c r="RMK30" s="17"/>
      <c r="RML30" s="17"/>
      <c r="RMM30" s="17"/>
      <c r="RMN30" s="17"/>
      <c r="RMO30" s="17"/>
      <c r="RMP30" s="17"/>
      <c r="RMQ30" s="17"/>
      <c r="RMR30" s="17"/>
      <c r="RMS30" s="17"/>
      <c r="RMT30" s="17"/>
      <c r="RMU30" s="17"/>
      <c r="RMV30" s="17"/>
      <c r="RMW30" s="17"/>
      <c r="RMX30" s="17"/>
      <c r="RMY30" s="17"/>
      <c r="RMZ30" s="17"/>
      <c r="RNA30" s="17"/>
      <c r="RNB30" s="17"/>
      <c r="RNC30" s="17"/>
      <c r="RND30" s="17"/>
      <c r="RNE30" s="17"/>
      <c r="RNF30" s="17"/>
      <c r="RNG30" s="17"/>
      <c r="RNH30" s="17"/>
      <c r="RNI30" s="17"/>
      <c r="RNJ30" s="17"/>
      <c r="RNK30" s="17"/>
      <c r="RNL30" s="17"/>
      <c r="RNM30" s="17"/>
      <c r="RNN30" s="17"/>
      <c r="RNO30" s="17"/>
      <c r="RNP30" s="17"/>
      <c r="RNQ30" s="17"/>
      <c r="RNR30" s="17"/>
      <c r="RNS30" s="17"/>
      <c r="RNT30" s="17"/>
      <c r="RNU30" s="17"/>
      <c r="RNV30" s="17"/>
      <c r="RNW30" s="17"/>
      <c r="RNX30" s="17"/>
      <c r="RNY30" s="17"/>
      <c r="RNZ30" s="17"/>
      <c r="ROA30" s="17"/>
      <c r="ROB30" s="17"/>
      <c r="ROC30" s="17"/>
      <c r="ROD30" s="17"/>
      <c r="ROE30" s="17"/>
      <c r="ROF30" s="17"/>
      <c r="ROG30" s="17"/>
      <c r="ROH30" s="17"/>
      <c r="ROI30" s="17"/>
      <c r="ROJ30" s="17"/>
      <c r="ROK30" s="17"/>
      <c r="ROL30" s="17"/>
      <c r="ROM30" s="17"/>
      <c r="RON30" s="17"/>
      <c r="ROO30" s="17"/>
      <c r="ROP30" s="17"/>
      <c r="ROQ30" s="17"/>
      <c r="ROR30" s="17"/>
      <c r="ROS30" s="17"/>
      <c r="ROT30" s="17"/>
      <c r="ROU30" s="17"/>
      <c r="ROV30" s="17"/>
      <c r="ROW30" s="17"/>
      <c r="ROX30" s="17"/>
      <c r="ROY30" s="17"/>
      <c r="ROZ30" s="17"/>
      <c r="RPA30" s="17"/>
      <c r="RPB30" s="17"/>
      <c r="RPC30" s="17"/>
      <c r="RPD30" s="17"/>
      <c r="RPE30" s="17"/>
      <c r="RPF30" s="17"/>
      <c r="RPG30" s="17"/>
      <c r="RPH30" s="17"/>
      <c r="RPI30" s="17"/>
      <c r="RPJ30" s="17"/>
      <c r="RPK30" s="17"/>
      <c r="RPL30" s="17"/>
      <c r="RPM30" s="17"/>
      <c r="RPN30" s="17"/>
      <c r="RPO30" s="17"/>
      <c r="RPP30" s="17"/>
      <c r="RPQ30" s="17"/>
      <c r="RPR30" s="17"/>
      <c r="RPS30" s="17"/>
      <c r="RPT30" s="17"/>
      <c r="RPU30" s="17"/>
      <c r="RPV30" s="17"/>
      <c r="RPW30" s="17"/>
      <c r="RPX30" s="17"/>
      <c r="RPY30" s="17"/>
      <c r="RPZ30" s="17"/>
      <c r="RQA30" s="17"/>
      <c r="RQB30" s="17"/>
      <c r="RQC30" s="17"/>
      <c r="RQD30" s="17"/>
      <c r="RQE30" s="17"/>
      <c r="RQF30" s="17"/>
      <c r="RQG30" s="17"/>
      <c r="RQH30" s="17"/>
      <c r="RQI30" s="17"/>
      <c r="RQJ30" s="17"/>
      <c r="RQK30" s="17"/>
      <c r="RQL30" s="17"/>
      <c r="RQM30" s="17"/>
      <c r="RQN30" s="17"/>
      <c r="RQO30" s="17"/>
      <c r="RQP30" s="17"/>
      <c r="RQQ30" s="17"/>
      <c r="RQR30" s="17"/>
      <c r="RQS30" s="17"/>
      <c r="RQT30" s="17"/>
      <c r="RQU30" s="17"/>
      <c r="RQV30" s="17"/>
      <c r="RQW30" s="17"/>
      <c r="RQX30" s="17"/>
      <c r="RQY30" s="17"/>
      <c r="RQZ30" s="17"/>
      <c r="RRA30" s="17"/>
      <c r="RRB30" s="17"/>
      <c r="RRC30" s="17"/>
      <c r="RRD30" s="17"/>
      <c r="RRE30" s="17"/>
      <c r="RRF30" s="17"/>
      <c r="RRG30" s="17"/>
      <c r="RRH30" s="17"/>
      <c r="RRI30" s="17"/>
      <c r="RRJ30" s="17"/>
      <c r="RRK30" s="17"/>
      <c r="RRL30" s="17"/>
      <c r="RRM30" s="17"/>
      <c r="RRN30" s="17"/>
      <c r="RRO30" s="17"/>
      <c r="RRP30" s="17"/>
      <c r="RRQ30" s="17"/>
      <c r="RRR30" s="17"/>
      <c r="RRS30" s="17"/>
      <c r="RRT30" s="17"/>
      <c r="RRU30" s="17"/>
      <c r="RRV30" s="17"/>
      <c r="RRW30" s="17"/>
      <c r="RRX30" s="17"/>
      <c r="RRY30" s="17"/>
      <c r="RRZ30" s="17"/>
      <c r="RSA30" s="17"/>
      <c r="RSB30" s="17"/>
      <c r="RSC30" s="17"/>
      <c r="RSD30" s="17"/>
      <c r="RSE30" s="17"/>
      <c r="RSF30" s="17"/>
      <c r="RSG30" s="17"/>
      <c r="RSH30" s="17"/>
      <c r="RSI30" s="17"/>
      <c r="RSJ30" s="17"/>
      <c r="RSK30" s="17"/>
      <c r="RSL30" s="17"/>
      <c r="RSM30" s="17"/>
      <c r="RSN30" s="17"/>
      <c r="RSO30" s="17"/>
      <c r="RSP30" s="17"/>
      <c r="RSQ30" s="17"/>
      <c r="RSR30" s="17"/>
      <c r="RSS30" s="17"/>
      <c r="RST30" s="17"/>
      <c r="RSU30" s="17"/>
      <c r="RSV30" s="17"/>
      <c r="RSW30" s="17"/>
      <c r="RSX30" s="17"/>
      <c r="RSY30" s="17"/>
      <c r="RSZ30" s="17"/>
      <c r="RTA30" s="17"/>
      <c r="RTB30" s="17"/>
      <c r="RTC30" s="17"/>
      <c r="RTD30" s="17"/>
      <c r="RTE30" s="17"/>
      <c r="RTF30" s="17"/>
      <c r="RTG30" s="17"/>
      <c r="RTH30" s="17"/>
      <c r="RTI30" s="17"/>
      <c r="RTJ30" s="17"/>
      <c r="RTK30" s="17"/>
      <c r="RTL30" s="17"/>
      <c r="RTM30" s="17"/>
      <c r="RTN30" s="17"/>
      <c r="RTO30" s="17"/>
      <c r="RTP30" s="17"/>
      <c r="RTQ30" s="17"/>
      <c r="RTR30" s="17"/>
      <c r="RTS30" s="17"/>
      <c r="RTT30" s="17"/>
      <c r="RTU30" s="17"/>
      <c r="RTV30" s="17"/>
      <c r="RTW30" s="17"/>
      <c r="RTX30" s="17"/>
      <c r="RTY30" s="17"/>
      <c r="RTZ30" s="17"/>
      <c r="RUA30" s="17"/>
      <c r="RUB30" s="17"/>
      <c r="RUC30" s="17"/>
      <c r="RUD30" s="17"/>
      <c r="RUE30" s="17"/>
      <c r="RUF30" s="17"/>
      <c r="RUG30" s="17"/>
      <c r="RUH30" s="17"/>
      <c r="RUI30" s="17"/>
      <c r="RUJ30" s="17"/>
      <c r="RUK30" s="17"/>
      <c r="RUL30" s="17"/>
      <c r="RUM30" s="17"/>
      <c r="RUN30" s="17"/>
      <c r="RUO30" s="17"/>
      <c r="RUP30" s="17"/>
      <c r="RUQ30" s="17"/>
      <c r="RUR30" s="17"/>
      <c r="RUS30" s="17"/>
      <c r="RUT30" s="17"/>
      <c r="RUU30" s="17"/>
      <c r="RUV30" s="17"/>
      <c r="RUW30" s="17"/>
      <c r="RUX30" s="17"/>
      <c r="RUY30" s="17"/>
      <c r="RUZ30" s="17"/>
      <c r="RVA30" s="17"/>
      <c r="RVB30" s="17"/>
      <c r="RVC30" s="17"/>
      <c r="RVD30" s="17"/>
      <c r="RVE30" s="17"/>
      <c r="RVF30" s="17"/>
      <c r="RVG30" s="17"/>
      <c r="RVH30" s="17"/>
      <c r="RVI30" s="17"/>
      <c r="RVJ30" s="17"/>
      <c r="RVK30" s="17"/>
      <c r="RVL30" s="17"/>
      <c r="RVM30" s="17"/>
      <c r="RVN30" s="17"/>
      <c r="RVO30" s="17"/>
      <c r="RVP30" s="17"/>
      <c r="RVQ30" s="17"/>
      <c r="RVR30" s="17"/>
      <c r="RVS30" s="17"/>
      <c r="RVT30" s="17"/>
      <c r="RVU30" s="17"/>
      <c r="RVV30" s="17"/>
      <c r="RVW30" s="17"/>
      <c r="RVX30" s="17"/>
      <c r="RVY30" s="17"/>
      <c r="RVZ30" s="17"/>
      <c r="RWA30" s="17"/>
      <c r="RWB30" s="17"/>
      <c r="RWC30" s="17"/>
      <c r="RWD30" s="17"/>
      <c r="RWE30" s="17"/>
      <c r="RWF30" s="17"/>
      <c r="RWG30" s="17"/>
      <c r="RWH30" s="17"/>
      <c r="RWI30" s="17"/>
      <c r="RWJ30" s="17"/>
      <c r="RWK30" s="17"/>
      <c r="RWL30" s="17"/>
      <c r="RWM30" s="17"/>
      <c r="RWN30" s="17"/>
      <c r="RWO30" s="17"/>
      <c r="RWP30" s="17"/>
      <c r="RWQ30" s="17"/>
      <c r="RWR30" s="17"/>
      <c r="RWS30" s="17"/>
      <c r="RWT30" s="17"/>
      <c r="RWU30" s="17"/>
      <c r="RWV30" s="17"/>
      <c r="RWW30" s="17"/>
      <c r="RWX30" s="17"/>
      <c r="RWY30" s="17"/>
      <c r="RWZ30" s="17"/>
      <c r="RXA30" s="17"/>
      <c r="RXB30" s="17"/>
      <c r="RXC30" s="17"/>
      <c r="RXD30" s="17"/>
      <c r="RXE30" s="17"/>
      <c r="RXF30" s="17"/>
      <c r="RXG30" s="17"/>
      <c r="RXH30" s="17"/>
      <c r="RXI30" s="17"/>
      <c r="RXJ30" s="17"/>
      <c r="RXK30" s="17"/>
      <c r="RXL30" s="17"/>
      <c r="RXM30" s="17"/>
      <c r="RXN30" s="17"/>
      <c r="RXO30" s="17"/>
      <c r="RXP30" s="17"/>
      <c r="RXQ30" s="17"/>
      <c r="RXR30" s="17"/>
      <c r="RXS30" s="17"/>
      <c r="RXT30" s="17"/>
      <c r="RXU30" s="17"/>
      <c r="RXV30" s="17"/>
      <c r="RXW30" s="17"/>
      <c r="RXX30" s="17"/>
      <c r="RXY30" s="17"/>
      <c r="RXZ30" s="17"/>
      <c r="RYA30" s="17"/>
      <c r="RYB30" s="17"/>
      <c r="RYC30" s="17"/>
      <c r="RYD30" s="17"/>
      <c r="RYE30" s="17"/>
      <c r="RYF30" s="17"/>
      <c r="RYG30" s="17"/>
      <c r="RYH30" s="17"/>
      <c r="RYI30" s="17"/>
      <c r="RYJ30" s="17"/>
      <c r="RYK30" s="17"/>
      <c r="RYL30" s="17"/>
      <c r="RYM30" s="17"/>
      <c r="RYN30" s="17"/>
      <c r="RYO30" s="17"/>
      <c r="RYP30" s="17"/>
      <c r="RYQ30" s="17"/>
      <c r="RYR30" s="17"/>
      <c r="RYS30" s="17"/>
      <c r="RYT30" s="17"/>
      <c r="RYU30" s="17"/>
      <c r="RYV30" s="17"/>
      <c r="RYW30" s="17"/>
      <c r="RYX30" s="17"/>
      <c r="RYY30" s="17"/>
      <c r="RYZ30" s="17"/>
      <c r="RZA30" s="17"/>
      <c r="RZB30" s="17"/>
      <c r="RZC30" s="17"/>
      <c r="RZD30" s="17"/>
      <c r="RZE30" s="17"/>
      <c r="RZF30" s="17"/>
      <c r="RZG30" s="17"/>
      <c r="RZH30" s="17"/>
      <c r="RZI30" s="17"/>
      <c r="RZJ30" s="17"/>
      <c r="RZK30" s="17"/>
      <c r="RZL30" s="17"/>
      <c r="RZM30" s="17"/>
      <c r="RZN30" s="17"/>
      <c r="RZO30" s="17"/>
      <c r="RZP30" s="17"/>
      <c r="RZQ30" s="17"/>
      <c r="RZR30" s="17"/>
      <c r="RZS30" s="17"/>
      <c r="RZT30" s="17"/>
      <c r="RZU30" s="17"/>
      <c r="RZV30" s="17"/>
      <c r="RZW30" s="17"/>
      <c r="RZX30" s="17"/>
      <c r="RZY30" s="17"/>
      <c r="RZZ30" s="17"/>
      <c r="SAA30" s="17"/>
      <c r="SAB30" s="17"/>
      <c r="SAC30" s="17"/>
      <c r="SAD30" s="17"/>
      <c r="SAE30" s="17"/>
      <c r="SAF30" s="17"/>
      <c r="SAG30" s="17"/>
      <c r="SAH30" s="17"/>
      <c r="SAI30" s="17"/>
      <c r="SAJ30" s="17"/>
      <c r="SAK30" s="17"/>
      <c r="SAL30" s="17"/>
      <c r="SAM30" s="17"/>
      <c r="SAN30" s="17"/>
      <c r="SAO30" s="17"/>
      <c r="SAP30" s="17"/>
      <c r="SAQ30" s="17"/>
      <c r="SAR30" s="17"/>
      <c r="SAS30" s="17"/>
      <c r="SAT30" s="17"/>
      <c r="SAU30" s="17"/>
      <c r="SAV30" s="17"/>
      <c r="SAW30" s="17"/>
      <c r="SAX30" s="17"/>
      <c r="SAY30" s="17"/>
      <c r="SAZ30" s="17"/>
      <c r="SBA30" s="17"/>
      <c r="SBB30" s="17"/>
      <c r="SBC30" s="17"/>
      <c r="SBD30" s="17"/>
      <c r="SBE30" s="17"/>
      <c r="SBF30" s="17"/>
      <c r="SBG30" s="17"/>
      <c r="SBH30" s="17"/>
      <c r="SBI30" s="17"/>
      <c r="SBJ30" s="17"/>
      <c r="SBK30" s="17"/>
      <c r="SBL30" s="17"/>
      <c r="SBM30" s="17"/>
      <c r="SBN30" s="17"/>
      <c r="SBO30" s="17"/>
      <c r="SBP30" s="17"/>
      <c r="SBQ30" s="17"/>
      <c r="SBR30" s="17"/>
      <c r="SBS30" s="17"/>
      <c r="SBT30" s="17"/>
      <c r="SBU30" s="17"/>
      <c r="SBV30" s="17"/>
      <c r="SBW30" s="17"/>
      <c r="SBX30" s="17"/>
      <c r="SBY30" s="17"/>
      <c r="SBZ30" s="17"/>
      <c r="SCA30" s="17"/>
      <c r="SCB30" s="17"/>
      <c r="SCC30" s="17"/>
      <c r="SCD30" s="17"/>
      <c r="SCE30" s="17"/>
      <c r="SCF30" s="17"/>
      <c r="SCG30" s="17"/>
      <c r="SCH30" s="17"/>
      <c r="SCI30" s="17"/>
      <c r="SCJ30" s="17"/>
      <c r="SCK30" s="17"/>
      <c r="SCL30" s="17"/>
      <c r="SCM30" s="17"/>
      <c r="SCN30" s="17"/>
      <c r="SCO30" s="17"/>
      <c r="SCP30" s="17"/>
      <c r="SCQ30" s="17"/>
      <c r="SCR30" s="17"/>
      <c r="SCS30" s="17"/>
      <c r="SCT30" s="17"/>
      <c r="SCU30" s="17"/>
      <c r="SCV30" s="17"/>
      <c r="SCW30" s="17"/>
      <c r="SCX30" s="17"/>
      <c r="SCY30" s="17"/>
      <c r="SCZ30" s="17"/>
      <c r="SDA30" s="17"/>
      <c r="SDB30" s="17"/>
      <c r="SDC30" s="17"/>
      <c r="SDD30" s="17"/>
      <c r="SDE30" s="17"/>
      <c r="SDF30" s="17"/>
      <c r="SDG30" s="17"/>
      <c r="SDH30" s="17"/>
      <c r="SDI30" s="17"/>
      <c r="SDJ30" s="17"/>
      <c r="SDK30" s="17"/>
      <c r="SDL30" s="17"/>
      <c r="SDM30" s="17"/>
      <c r="SDN30" s="17"/>
      <c r="SDO30" s="17"/>
      <c r="SDP30" s="17"/>
      <c r="SDQ30" s="17"/>
      <c r="SDR30" s="17"/>
      <c r="SDS30" s="17"/>
      <c r="SDT30" s="17"/>
      <c r="SDU30" s="17"/>
      <c r="SDV30" s="17"/>
      <c r="SDW30" s="17"/>
      <c r="SDX30" s="17"/>
      <c r="SDY30" s="17"/>
      <c r="SDZ30" s="17"/>
      <c r="SEA30" s="17"/>
      <c r="SEB30" s="17"/>
      <c r="SEC30" s="17"/>
      <c r="SED30" s="17"/>
      <c r="SEE30" s="17"/>
      <c r="SEF30" s="17"/>
      <c r="SEG30" s="17"/>
      <c r="SEH30" s="17"/>
      <c r="SEI30" s="17"/>
      <c r="SEJ30" s="17"/>
      <c r="SEK30" s="17"/>
      <c r="SEL30" s="17"/>
      <c r="SEM30" s="17"/>
      <c r="SEN30" s="17"/>
      <c r="SEO30" s="17"/>
      <c r="SEP30" s="17"/>
      <c r="SEQ30" s="17"/>
      <c r="SER30" s="17"/>
      <c r="SES30" s="17"/>
      <c r="SET30" s="17"/>
      <c r="SEU30" s="17"/>
      <c r="SEV30" s="17"/>
      <c r="SEW30" s="17"/>
      <c r="SEX30" s="17"/>
      <c r="SEY30" s="17"/>
      <c r="SEZ30" s="17"/>
      <c r="SFA30" s="17"/>
      <c r="SFB30" s="17"/>
      <c r="SFC30" s="17"/>
      <c r="SFD30" s="17"/>
      <c r="SFE30" s="17"/>
      <c r="SFF30" s="17"/>
      <c r="SFG30" s="17"/>
      <c r="SFH30" s="17"/>
      <c r="SFI30" s="17"/>
      <c r="SFJ30" s="17"/>
      <c r="SFK30" s="17"/>
      <c r="SFL30" s="17"/>
      <c r="SFM30" s="17"/>
      <c r="SFN30" s="17"/>
      <c r="SFO30" s="17"/>
      <c r="SFP30" s="17"/>
      <c r="SFQ30" s="17"/>
      <c r="SFR30" s="17"/>
      <c r="SFS30" s="17"/>
      <c r="SFT30" s="17"/>
      <c r="SFU30" s="17"/>
      <c r="SFV30" s="17"/>
      <c r="SFW30" s="17"/>
      <c r="SFX30" s="17"/>
      <c r="SFY30" s="17"/>
      <c r="SFZ30" s="17"/>
      <c r="SGA30" s="17"/>
      <c r="SGB30" s="17"/>
      <c r="SGC30" s="17"/>
      <c r="SGD30" s="17"/>
      <c r="SGE30" s="17"/>
      <c r="SGF30" s="17"/>
      <c r="SGG30" s="17"/>
      <c r="SGH30" s="17"/>
      <c r="SGI30" s="17"/>
      <c r="SGJ30" s="17"/>
      <c r="SGK30" s="17"/>
      <c r="SGL30" s="17"/>
      <c r="SGM30" s="17"/>
      <c r="SGN30" s="17"/>
      <c r="SGO30" s="17"/>
      <c r="SGP30" s="17"/>
      <c r="SGQ30" s="17"/>
      <c r="SGR30" s="17"/>
      <c r="SGS30" s="17"/>
      <c r="SGT30" s="17"/>
      <c r="SGU30" s="17"/>
      <c r="SGV30" s="17"/>
      <c r="SGW30" s="17"/>
      <c r="SGX30" s="17"/>
      <c r="SGY30" s="17"/>
      <c r="SGZ30" s="17"/>
      <c r="SHA30" s="17"/>
      <c r="SHB30" s="17"/>
      <c r="SHC30" s="17"/>
      <c r="SHD30" s="17"/>
      <c r="SHE30" s="17"/>
      <c r="SHF30" s="17"/>
      <c r="SHG30" s="17"/>
      <c r="SHH30" s="17"/>
      <c r="SHI30" s="17"/>
      <c r="SHJ30" s="17"/>
      <c r="SHK30" s="17"/>
      <c r="SHL30" s="17"/>
      <c r="SHM30" s="17"/>
      <c r="SHN30" s="17"/>
      <c r="SHO30" s="17"/>
      <c r="SHP30" s="17"/>
      <c r="SHQ30" s="17"/>
      <c r="SHR30" s="17"/>
      <c r="SHS30" s="17"/>
      <c r="SHT30" s="17"/>
      <c r="SHU30" s="17"/>
      <c r="SHV30" s="17"/>
      <c r="SHW30" s="17"/>
      <c r="SHX30" s="17"/>
      <c r="SHY30" s="17"/>
      <c r="SHZ30" s="17"/>
      <c r="SIA30" s="17"/>
      <c r="SIB30" s="17"/>
      <c r="SIC30" s="17"/>
      <c r="SID30" s="17"/>
      <c r="SIE30" s="17"/>
      <c r="SIF30" s="17"/>
      <c r="SIG30" s="17"/>
      <c r="SIH30" s="17"/>
      <c r="SII30" s="17"/>
      <c r="SIJ30" s="17"/>
      <c r="SIK30" s="17"/>
      <c r="SIL30" s="17"/>
      <c r="SIM30" s="17"/>
      <c r="SIN30" s="17"/>
      <c r="SIO30" s="17"/>
      <c r="SIP30" s="17"/>
      <c r="SIQ30" s="17"/>
      <c r="SIR30" s="17"/>
      <c r="SIS30" s="17"/>
      <c r="SIT30" s="17"/>
      <c r="SIU30" s="17"/>
      <c r="SIV30" s="17"/>
      <c r="SIW30" s="17"/>
      <c r="SIX30" s="17"/>
      <c r="SIY30" s="17"/>
      <c r="SIZ30" s="17"/>
      <c r="SJA30" s="17"/>
      <c r="SJB30" s="17"/>
      <c r="SJC30" s="17"/>
      <c r="SJD30" s="17"/>
      <c r="SJE30" s="17"/>
      <c r="SJF30" s="17"/>
      <c r="SJG30" s="17"/>
      <c r="SJH30" s="17"/>
      <c r="SJI30" s="17"/>
      <c r="SJJ30" s="17"/>
      <c r="SJK30" s="17"/>
      <c r="SJL30" s="17"/>
      <c r="SJM30" s="17"/>
      <c r="SJN30" s="17"/>
      <c r="SJO30" s="17"/>
      <c r="SJP30" s="17"/>
      <c r="SJQ30" s="17"/>
      <c r="SJR30" s="17"/>
      <c r="SJS30" s="17"/>
      <c r="SJT30" s="17"/>
      <c r="SJU30" s="17"/>
      <c r="SJV30" s="17"/>
      <c r="SJW30" s="17"/>
      <c r="SJX30" s="17"/>
      <c r="SJY30" s="17"/>
      <c r="SJZ30" s="17"/>
      <c r="SKA30" s="17"/>
      <c r="SKB30" s="17"/>
      <c r="SKC30" s="17"/>
      <c r="SKD30" s="17"/>
      <c r="SKE30" s="17"/>
      <c r="SKF30" s="17"/>
      <c r="SKG30" s="17"/>
      <c r="SKH30" s="17"/>
      <c r="SKI30" s="17"/>
      <c r="SKJ30" s="17"/>
      <c r="SKK30" s="17"/>
      <c r="SKL30" s="17"/>
      <c r="SKM30" s="17"/>
      <c r="SKN30" s="17"/>
      <c r="SKO30" s="17"/>
      <c r="SKP30" s="17"/>
      <c r="SKQ30" s="17"/>
      <c r="SKR30" s="17"/>
      <c r="SKS30" s="17"/>
      <c r="SKT30" s="17"/>
      <c r="SKU30" s="17"/>
      <c r="SKV30" s="17"/>
      <c r="SKW30" s="17"/>
      <c r="SKX30" s="17"/>
      <c r="SKY30" s="17"/>
      <c r="SKZ30" s="17"/>
      <c r="SLA30" s="17"/>
      <c r="SLB30" s="17"/>
      <c r="SLC30" s="17"/>
      <c r="SLD30" s="17"/>
      <c r="SLE30" s="17"/>
      <c r="SLF30" s="17"/>
      <c r="SLG30" s="17"/>
      <c r="SLH30" s="17"/>
      <c r="SLI30" s="17"/>
      <c r="SLJ30" s="17"/>
      <c r="SLK30" s="17"/>
      <c r="SLL30" s="17"/>
      <c r="SLM30" s="17"/>
      <c r="SLN30" s="17"/>
      <c r="SLO30" s="17"/>
      <c r="SLP30" s="17"/>
      <c r="SLQ30" s="17"/>
      <c r="SLR30" s="17"/>
      <c r="SLS30" s="17"/>
      <c r="SLT30" s="17"/>
      <c r="SLU30" s="17"/>
      <c r="SLV30" s="17"/>
      <c r="SLW30" s="17"/>
      <c r="SLX30" s="17"/>
      <c r="SLY30" s="17"/>
      <c r="SLZ30" s="17"/>
      <c r="SMA30" s="17"/>
      <c r="SMB30" s="17"/>
      <c r="SMC30" s="17"/>
      <c r="SMD30" s="17"/>
      <c r="SME30" s="17"/>
      <c r="SMF30" s="17"/>
      <c r="SMG30" s="17"/>
      <c r="SMH30" s="17"/>
      <c r="SMI30" s="17"/>
      <c r="SMJ30" s="17"/>
      <c r="SMK30" s="17"/>
      <c r="SML30" s="17"/>
      <c r="SMM30" s="17"/>
      <c r="SMN30" s="17"/>
      <c r="SMO30" s="17"/>
      <c r="SMP30" s="17"/>
      <c r="SMQ30" s="17"/>
      <c r="SMR30" s="17"/>
      <c r="SMS30" s="17"/>
      <c r="SMT30" s="17"/>
      <c r="SMU30" s="17"/>
      <c r="SMV30" s="17"/>
      <c r="SMW30" s="17"/>
      <c r="SMX30" s="17"/>
      <c r="SMY30" s="17"/>
      <c r="SMZ30" s="17"/>
      <c r="SNA30" s="17"/>
      <c r="SNB30" s="17"/>
      <c r="SNC30" s="17"/>
      <c r="SND30" s="17"/>
      <c r="SNE30" s="17"/>
      <c r="SNF30" s="17"/>
      <c r="SNG30" s="17"/>
      <c r="SNH30" s="17"/>
      <c r="SNI30" s="17"/>
      <c r="SNJ30" s="17"/>
      <c r="SNK30" s="17"/>
      <c r="SNL30" s="17"/>
      <c r="SNM30" s="17"/>
      <c r="SNN30" s="17"/>
      <c r="SNO30" s="17"/>
      <c r="SNP30" s="17"/>
      <c r="SNQ30" s="17"/>
      <c r="SNR30" s="17"/>
      <c r="SNS30" s="17"/>
      <c r="SNT30" s="17"/>
      <c r="SNU30" s="17"/>
      <c r="SNV30" s="17"/>
      <c r="SNW30" s="17"/>
      <c r="SNX30" s="17"/>
      <c r="SNY30" s="17"/>
      <c r="SNZ30" s="17"/>
      <c r="SOA30" s="17"/>
      <c r="SOB30" s="17"/>
      <c r="SOC30" s="17"/>
      <c r="SOD30" s="17"/>
      <c r="SOE30" s="17"/>
      <c r="SOF30" s="17"/>
      <c r="SOG30" s="17"/>
      <c r="SOH30" s="17"/>
      <c r="SOI30" s="17"/>
      <c r="SOJ30" s="17"/>
      <c r="SOK30" s="17"/>
      <c r="SOL30" s="17"/>
      <c r="SOM30" s="17"/>
      <c r="SON30" s="17"/>
      <c r="SOO30" s="17"/>
      <c r="SOP30" s="17"/>
      <c r="SOQ30" s="17"/>
      <c r="SOR30" s="17"/>
      <c r="SOS30" s="17"/>
      <c r="SOT30" s="17"/>
      <c r="SOU30" s="17"/>
      <c r="SOV30" s="17"/>
      <c r="SOW30" s="17"/>
      <c r="SOX30" s="17"/>
      <c r="SOY30" s="17"/>
      <c r="SOZ30" s="17"/>
      <c r="SPA30" s="17"/>
      <c r="SPB30" s="17"/>
      <c r="SPC30" s="17"/>
      <c r="SPD30" s="17"/>
      <c r="SPE30" s="17"/>
      <c r="SPF30" s="17"/>
      <c r="SPG30" s="17"/>
      <c r="SPH30" s="17"/>
      <c r="SPI30" s="17"/>
      <c r="SPJ30" s="17"/>
      <c r="SPK30" s="17"/>
      <c r="SPL30" s="17"/>
      <c r="SPM30" s="17"/>
      <c r="SPN30" s="17"/>
      <c r="SPO30" s="17"/>
      <c r="SPP30" s="17"/>
      <c r="SPQ30" s="17"/>
      <c r="SPR30" s="17"/>
      <c r="SPS30" s="17"/>
      <c r="SPT30" s="17"/>
      <c r="SPU30" s="17"/>
      <c r="SPV30" s="17"/>
      <c r="SPW30" s="17"/>
      <c r="SPX30" s="17"/>
      <c r="SPY30" s="17"/>
      <c r="SPZ30" s="17"/>
      <c r="SQA30" s="17"/>
      <c r="SQB30" s="17"/>
      <c r="SQC30" s="17"/>
      <c r="SQD30" s="17"/>
      <c r="SQE30" s="17"/>
      <c r="SQF30" s="17"/>
      <c r="SQG30" s="17"/>
      <c r="SQH30" s="17"/>
      <c r="SQI30" s="17"/>
      <c r="SQJ30" s="17"/>
      <c r="SQK30" s="17"/>
      <c r="SQL30" s="17"/>
      <c r="SQM30" s="17"/>
      <c r="SQN30" s="17"/>
      <c r="SQO30" s="17"/>
      <c r="SQP30" s="17"/>
      <c r="SQQ30" s="17"/>
      <c r="SQR30" s="17"/>
      <c r="SQS30" s="17"/>
      <c r="SQT30" s="17"/>
      <c r="SQU30" s="17"/>
      <c r="SQV30" s="17"/>
      <c r="SQW30" s="17"/>
      <c r="SQX30" s="17"/>
      <c r="SQY30" s="17"/>
      <c r="SQZ30" s="17"/>
      <c r="SRA30" s="17"/>
      <c r="SRB30" s="17"/>
      <c r="SRC30" s="17"/>
      <c r="SRD30" s="17"/>
      <c r="SRE30" s="17"/>
      <c r="SRF30" s="17"/>
      <c r="SRG30" s="17"/>
      <c r="SRH30" s="17"/>
      <c r="SRI30" s="17"/>
      <c r="SRJ30" s="17"/>
      <c r="SRK30" s="17"/>
      <c r="SRL30" s="17"/>
      <c r="SRM30" s="17"/>
      <c r="SRN30" s="17"/>
      <c r="SRO30" s="17"/>
      <c r="SRP30" s="17"/>
      <c r="SRQ30" s="17"/>
      <c r="SRR30" s="17"/>
      <c r="SRS30" s="17"/>
      <c r="SRT30" s="17"/>
      <c r="SRU30" s="17"/>
      <c r="SRV30" s="17"/>
      <c r="SRW30" s="17"/>
      <c r="SRX30" s="17"/>
      <c r="SRY30" s="17"/>
      <c r="SRZ30" s="17"/>
      <c r="SSA30" s="17"/>
      <c r="SSB30" s="17"/>
      <c r="SSC30" s="17"/>
      <c r="SSD30" s="17"/>
      <c r="SSE30" s="17"/>
      <c r="SSF30" s="17"/>
      <c r="SSG30" s="17"/>
      <c r="SSH30" s="17"/>
      <c r="SSI30" s="17"/>
      <c r="SSJ30" s="17"/>
      <c r="SSK30" s="17"/>
      <c r="SSL30" s="17"/>
      <c r="SSM30" s="17"/>
      <c r="SSN30" s="17"/>
      <c r="SSO30" s="17"/>
      <c r="SSP30" s="17"/>
      <c r="SSQ30" s="17"/>
      <c r="SSR30" s="17"/>
      <c r="SSS30" s="17"/>
      <c r="SST30" s="17"/>
      <c r="SSU30" s="17"/>
      <c r="SSV30" s="17"/>
      <c r="SSW30" s="17"/>
      <c r="SSX30" s="17"/>
      <c r="SSY30" s="17"/>
      <c r="SSZ30" s="17"/>
      <c r="STA30" s="17"/>
      <c r="STB30" s="17"/>
      <c r="STC30" s="17"/>
      <c r="STD30" s="17"/>
      <c r="STE30" s="17"/>
      <c r="STF30" s="17"/>
      <c r="STG30" s="17"/>
      <c r="STH30" s="17"/>
      <c r="STI30" s="17"/>
      <c r="STJ30" s="17"/>
      <c r="STK30" s="17"/>
      <c r="STL30" s="17"/>
      <c r="STM30" s="17"/>
      <c r="STN30" s="17"/>
      <c r="STO30" s="17"/>
      <c r="STP30" s="17"/>
      <c r="STQ30" s="17"/>
      <c r="STR30" s="17"/>
      <c r="STS30" s="17"/>
      <c r="STT30" s="17"/>
      <c r="STU30" s="17"/>
      <c r="STV30" s="17"/>
      <c r="STW30" s="17"/>
      <c r="STX30" s="17"/>
      <c r="STY30" s="17"/>
      <c r="STZ30" s="17"/>
      <c r="SUA30" s="17"/>
      <c r="SUB30" s="17"/>
      <c r="SUC30" s="17"/>
      <c r="SUD30" s="17"/>
      <c r="SUE30" s="17"/>
      <c r="SUF30" s="17"/>
      <c r="SUG30" s="17"/>
      <c r="SUH30" s="17"/>
      <c r="SUI30" s="17"/>
      <c r="SUJ30" s="17"/>
      <c r="SUK30" s="17"/>
      <c r="SUL30" s="17"/>
      <c r="SUM30" s="17"/>
      <c r="SUN30" s="17"/>
      <c r="SUO30" s="17"/>
      <c r="SUP30" s="17"/>
      <c r="SUQ30" s="17"/>
      <c r="SUR30" s="17"/>
      <c r="SUS30" s="17"/>
      <c r="SUT30" s="17"/>
      <c r="SUU30" s="17"/>
      <c r="SUV30" s="17"/>
      <c r="SUW30" s="17"/>
      <c r="SUX30" s="17"/>
      <c r="SUY30" s="17"/>
      <c r="SUZ30" s="17"/>
      <c r="SVA30" s="17"/>
      <c r="SVB30" s="17"/>
      <c r="SVC30" s="17"/>
      <c r="SVD30" s="17"/>
      <c r="SVE30" s="17"/>
      <c r="SVF30" s="17"/>
      <c r="SVG30" s="17"/>
      <c r="SVH30" s="17"/>
      <c r="SVI30" s="17"/>
      <c r="SVJ30" s="17"/>
      <c r="SVK30" s="17"/>
      <c r="SVL30" s="17"/>
      <c r="SVM30" s="17"/>
      <c r="SVN30" s="17"/>
      <c r="SVO30" s="17"/>
      <c r="SVP30" s="17"/>
      <c r="SVQ30" s="17"/>
      <c r="SVR30" s="17"/>
      <c r="SVS30" s="17"/>
      <c r="SVT30" s="17"/>
      <c r="SVU30" s="17"/>
      <c r="SVV30" s="17"/>
      <c r="SVW30" s="17"/>
      <c r="SVX30" s="17"/>
      <c r="SVY30" s="17"/>
      <c r="SVZ30" s="17"/>
      <c r="SWA30" s="17"/>
      <c r="SWB30" s="17"/>
      <c r="SWC30" s="17"/>
      <c r="SWD30" s="17"/>
      <c r="SWE30" s="17"/>
      <c r="SWF30" s="17"/>
      <c r="SWG30" s="17"/>
      <c r="SWH30" s="17"/>
      <c r="SWI30" s="17"/>
      <c r="SWJ30" s="17"/>
      <c r="SWK30" s="17"/>
      <c r="SWL30" s="17"/>
      <c r="SWM30" s="17"/>
      <c r="SWN30" s="17"/>
      <c r="SWO30" s="17"/>
      <c r="SWP30" s="17"/>
      <c r="SWQ30" s="17"/>
      <c r="SWR30" s="17"/>
      <c r="SWS30" s="17"/>
      <c r="SWT30" s="17"/>
      <c r="SWU30" s="17"/>
      <c r="SWV30" s="17"/>
      <c r="SWW30" s="17"/>
      <c r="SWX30" s="17"/>
      <c r="SWY30" s="17"/>
      <c r="SWZ30" s="17"/>
      <c r="SXA30" s="17"/>
      <c r="SXB30" s="17"/>
      <c r="SXC30" s="17"/>
      <c r="SXD30" s="17"/>
      <c r="SXE30" s="17"/>
      <c r="SXF30" s="17"/>
      <c r="SXG30" s="17"/>
      <c r="SXH30" s="17"/>
      <c r="SXI30" s="17"/>
      <c r="SXJ30" s="17"/>
      <c r="SXK30" s="17"/>
      <c r="SXL30" s="17"/>
      <c r="SXM30" s="17"/>
      <c r="SXN30" s="17"/>
      <c r="SXO30" s="17"/>
      <c r="SXP30" s="17"/>
      <c r="SXQ30" s="17"/>
      <c r="SXR30" s="17"/>
      <c r="SXS30" s="17"/>
      <c r="SXT30" s="17"/>
      <c r="SXU30" s="17"/>
      <c r="SXV30" s="17"/>
      <c r="SXW30" s="17"/>
      <c r="SXX30" s="17"/>
      <c r="SXY30" s="17"/>
      <c r="SXZ30" s="17"/>
      <c r="SYA30" s="17"/>
      <c r="SYB30" s="17"/>
      <c r="SYC30" s="17"/>
      <c r="SYD30" s="17"/>
      <c r="SYE30" s="17"/>
      <c r="SYF30" s="17"/>
      <c r="SYG30" s="17"/>
      <c r="SYH30" s="17"/>
      <c r="SYI30" s="17"/>
      <c r="SYJ30" s="17"/>
      <c r="SYK30" s="17"/>
      <c r="SYL30" s="17"/>
      <c r="SYM30" s="17"/>
      <c r="SYN30" s="17"/>
      <c r="SYO30" s="17"/>
      <c r="SYP30" s="17"/>
      <c r="SYQ30" s="17"/>
      <c r="SYR30" s="17"/>
      <c r="SYS30" s="17"/>
      <c r="SYT30" s="17"/>
      <c r="SYU30" s="17"/>
      <c r="SYV30" s="17"/>
      <c r="SYW30" s="17"/>
      <c r="SYX30" s="17"/>
      <c r="SYY30" s="17"/>
      <c r="SYZ30" s="17"/>
      <c r="SZA30" s="17"/>
      <c r="SZB30" s="17"/>
      <c r="SZC30" s="17"/>
      <c r="SZD30" s="17"/>
      <c r="SZE30" s="17"/>
      <c r="SZF30" s="17"/>
      <c r="SZG30" s="17"/>
      <c r="SZH30" s="17"/>
      <c r="SZI30" s="17"/>
      <c r="SZJ30" s="17"/>
      <c r="SZK30" s="17"/>
      <c r="SZL30" s="17"/>
      <c r="SZM30" s="17"/>
      <c r="SZN30" s="17"/>
      <c r="SZO30" s="17"/>
      <c r="SZP30" s="17"/>
      <c r="SZQ30" s="17"/>
      <c r="SZR30" s="17"/>
      <c r="SZS30" s="17"/>
      <c r="SZT30" s="17"/>
      <c r="SZU30" s="17"/>
      <c r="SZV30" s="17"/>
      <c r="SZW30" s="17"/>
      <c r="SZX30" s="17"/>
      <c r="SZY30" s="17"/>
      <c r="SZZ30" s="17"/>
      <c r="TAA30" s="17"/>
      <c r="TAB30" s="17"/>
      <c r="TAC30" s="17"/>
      <c r="TAD30" s="17"/>
      <c r="TAE30" s="17"/>
      <c r="TAF30" s="17"/>
      <c r="TAG30" s="17"/>
      <c r="TAH30" s="17"/>
      <c r="TAI30" s="17"/>
      <c r="TAJ30" s="17"/>
      <c r="TAK30" s="17"/>
      <c r="TAL30" s="17"/>
      <c r="TAM30" s="17"/>
      <c r="TAN30" s="17"/>
      <c r="TAO30" s="17"/>
      <c r="TAP30" s="17"/>
      <c r="TAQ30" s="17"/>
      <c r="TAR30" s="17"/>
      <c r="TAS30" s="17"/>
      <c r="TAT30" s="17"/>
      <c r="TAU30" s="17"/>
      <c r="TAV30" s="17"/>
      <c r="TAW30" s="17"/>
      <c r="TAX30" s="17"/>
      <c r="TAY30" s="17"/>
      <c r="TAZ30" s="17"/>
      <c r="TBA30" s="17"/>
      <c r="TBB30" s="17"/>
      <c r="TBC30" s="17"/>
      <c r="TBD30" s="17"/>
      <c r="TBE30" s="17"/>
      <c r="TBF30" s="17"/>
      <c r="TBG30" s="17"/>
      <c r="TBH30" s="17"/>
      <c r="TBI30" s="17"/>
      <c r="TBJ30" s="17"/>
      <c r="TBK30" s="17"/>
      <c r="TBL30" s="17"/>
      <c r="TBM30" s="17"/>
      <c r="TBN30" s="17"/>
      <c r="TBO30" s="17"/>
      <c r="TBP30" s="17"/>
      <c r="TBQ30" s="17"/>
      <c r="TBR30" s="17"/>
      <c r="TBS30" s="17"/>
      <c r="TBT30" s="17"/>
      <c r="TBU30" s="17"/>
      <c r="TBV30" s="17"/>
      <c r="TBW30" s="17"/>
      <c r="TBX30" s="17"/>
      <c r="TBY30" s="17"/>
      <c r="TBZ30" s="17"/>
      <c r="TCA30" s="17"/>
      <c r="TCB30" s="17"/>
      <c r="TCC30" s="17"/>
      <c r="TCD30" s="17"/>
      <c r="TCE30" s="17"/>
      <c r="TCF30" s="17"/>
      <c r="TCG30" s="17"/>
      <c r="TCH30" s="17"/>
      <c r="TCI30" s="17"/>
      <c r="TCJ30" s="17"/>
      <c r="TCK30" s="17"/>
      <c r="TCL30" s="17"/>
      <c r="TCM30" s="17"/>
      <c r="TCN30" s="17"/>
      <c r="TCO30" s="17"/>
      <c r="TCP30" s="17"/>
      <c r="TCQ30" s="17"/>
      <c r="TCR30" s="17"/>
      <c r="TCS30" s="17"/>
      <c r="TCT30" s="17"/>
      <c r="TCU30" s="17"/>
      <c r="TCV30" s="17"/>
      <c r="TCW30" s="17"/>
      <c r="TCX30" s="17"/>
      <c r="TCY30" s="17"/>
      <c r="TCZ30" s="17"/>
      <c r="TDA30" s="17"/>
      <c r="TDB30" s="17"/>
      <c r="TDC30" s="17"/>
      <c r="TDD30" s="17"/>
      <c r="TDE30" s="17"/>
      <c r="TDF30" s="17"/>
      <c r="TDG30" s="17"/>
      <c r="TDH30" s="17"/>
      <c r="TDI30" s="17"/>
      <c r="TDJ30" s="17"/>
      <c r="TDK30" s="17"/>
      <c r="TDL30" s="17"/>
      <c r="TDM30" s="17"/>
      <c r="TDN30" s="17"/>
      <c r="TDO30" s="17"/>
      <c r="TDP30" s="17"/>
      <c r="TDQ30" s="17"/>
      <c r="TDR30" s="17"/>
      <c r="TDS30" s="17"/>
      <c r="TDT30" s="17"/>
      <c r="TDU30" s="17"/>
      <c r="TDV30" s="17"/>
      <c r="TDW30" s="17"/>
      <c r="TDX30" s="17"/>
      <c r="TDY30" s="17"/>
      <c r="TDZ30" s="17"/>
      <c r="TEA30" s="17"/>
      <c r="TEB30" s="17"/>
      <c r="TEC30" s="17"/>
      <c r="TED30" s="17"/>
      <c r="TEE30" s="17"/>
      <c r="TEF30" s="17"/>
      <c r="TEG30" s="17"/>
      <c r="TEH30" s="17"/>
      <c r="TEI30" s="17"/>
      <c r="TEJ30" s="17"/>
      <c r="TEK30" s="17"/>
      <c r="TEL30" s="17"/>
      <c r="TEM30" s="17"/>
      <c r="TEN30" s="17"/>
      <c r="TEO30" s="17"/>
      <c r="TEP30" s="17"/>
      <c r="TEQ30" s="17"/>
      <c r="TER30" s="17"/>
      <c r="TES30" s="17"/>
      <c r="TET30" s="17"/>
      <c r="TEU30" s="17"/>
      <c r="TEV30" s="17"/>
      <c r="TEW30" s="17"/>
      <c r="TEX30" s="17"/>
      <c r="TEY30" s="17"/>
      <c r="TEZ30" s="17"/>
      <c r="TFA30" s="17"/>
      <c r="TFB30" s="17"/>
      <c r="TFC30" s="17"/>
      <c r="TFD30" s="17"/>
      <c r="TFE30" s="17"/>
      <c r="TFF30" s="17"/>
      <c r="TFG30" s="17"/>
      <c r="TFH30" s="17"/>
      <c r="TFI30" s="17"/>
      <c r="TFJ30" s="17"/>
      <c r="TFK30" s="17"/>
      <c r="TFL30" s="17"/>
      <c r="TFM30" s="17"/>
      <c r="TFN30" s="17"/>
      <c r="TFO30" s="17"/>
      <c r="TFP30" s="17"/>
      <c r="TFQ30" s="17"/>
      <c r="TFR30" s="17"/>
      <c r="TFS30" s="17"/>
      <c r="TFT30" s="17"/>
      <c r="TFU30" s="17"/>
      <c r="TFV30" s="17"/>
      <c r="TFW30" s="17"/>
      <c r="TFX30" s="17"/>
      <c r="TFY30" s="17"/>
      <c r="TFZ30" s="17"/>
      <c r="TGA30" s="17"/>
      <c r="TGB30" s="17"/>
      <c r="TGC30" s="17"/>
      <c r="TGD30" s="17"/>
      <c r="TGE30" s="17"/>
      <c r="TGF30" s="17"/>
      <c r="TGG30" s="17"/>
      <c r="TGH30" s="17"/>
      <c r="TGI30" s="17"/>
      <c r="TGJ30" s="17"/>
      <c r="TGK30" s="17"/>
      <c r="TGL30" s="17"/>
      <c r="TGM30" s="17"/>
      <c r="TGN30" s="17"/>
      <c r="TGO30" s="17"/>
      <c r="TGP30" s="17"/>
      <c r="TGQ30" s="17"/>
      <c r="TGR30" s="17"/>
      <c r="TGS30" s="17"/>
      <c r="TGT30" s="17"/>
      <c r="TGU30" s="17"/>
      <c r="TGV30" s="17"/>
      <c r="TGW30" s="17"/>
      <c r="TGX30" s="17"/>
      <c r="TGY30" s="17"/>
      <c r="TGZ30" s="17"/>
      <c r="THA30" s="17"/>
      <c r="THB30" s="17"/>
      <c r="THC30" s="17"/>
      <c r="THD30" s="17"/>
      <c r="THE30" s="17"/>
      <c r="THF30" s="17"/>
      <c r="THG30" s="17"/>
      <c r="THH30" s="17"/>
      <c r="THI30" s="17"/>
      <c r="THJ30" s="17"/>
      <c r="THK30" s="17"/>
      <c r="THL30" s="17"/>
      <c r="THM30" s="17"/>
      <c r="THN30" s="17"/>
      <c r="THO30" s="17"/>
      <c r="THP30" s="17"/>
      <c r="THQ30" s="17"/>
      <c r="THR30" s="17"/>
      <c r="THS30" s="17"/>
      <c r="THT30" s="17"/>
      <c r="THU30" s="17"/>
      <c r="THV30" s="17"/>
      <c r="THW30" s="17"/>
      <c r="THX30" s="17"/>
      <c r="THY30" s="17"/>
      <c r="THZ30" s="17"/>
      <c r="TIA30" s="17"/>
      <c r="TIB30" s="17"/>
      <c r="TIC30" s="17"/>
      <c r="TID30" s="17"/>
      <c r="TIE30" s="17"/>
      <c r="TIF30" s="17"/>
      <c r="TIG30" s="17"/>
      <c r="TIH30" s="17"/>
      <c r="TII30" s="17"/>
      <c r="TIJ30" s="17"/>
      <c r="TIK30" s="17"/>
      <c r="TIL30" s="17"/>
      <c r="TIM30" s="17"/>
      <c r="TIN30" s="17"/>
      <c r="TIO30" s="17"/>
      <c r="TIP30" s="17"/>
      <c r="TIQ30" s="17"/>
      <c r="TIR30" s="17"/>
      <c r="TIS30" s="17"/>
      <c r="TIT30" s="17"/>
      <c r="TIU30" s="17"/>
      <c r="TIV30" s="17"/>
      <c r="TIW30" s="17"/>
      <c r="TIX30" s="17"/>
      <c r="TIY30" s="17"/>
      <c r="TIZ30" s="17"/>
      <c r="TJA30" s="17"/>
      <c r="TJB30" s="17"/>
      <c r="TJC30" s="17"/>
      <c r="TJD30" s="17"/>
      <c r="TJE30" s="17"/>
      <c r="TJF30" s="17"/>
      <c r="TJG30" s="17"/>
      <c r="TJH30" s="17"/>
      <c r="TJI30" s="17"/>
      <c r="TJJ30" s="17"/>
      <c r="TJK30" s="17"/>
      <c r="TJL30" s="17"/>
      <c r="TJM30" s="17"/>
      <c r="TJN30" s="17"/>
      <c r="TJO30" s="17"/>
      <c r="TJP30" s="17"/>
      <c r="TJQ30" s="17"/>
      <c r="TJR30" s="17"/>
      <c r="TJS30" s="17"/>
      <c r="TJT30" s="17"/>
      <c r="TJU30" s="17"/>
      <c r="TJV30" s="17"/>
      <c r="TJW30" s="17"/>
      <c r="TJX30" s="17"/>
      <c r="TJY30" s="17"/>
      <c r="TJZ30" s="17"/>
      <c r="TKA30" s="17"/>
      <c r="TKB30" s="17"/>
      <c r="TKC30" s="17"/>
      <c r="TKD30" s="17"/>
      <c r="TKE30" s="17"/>
      <c r="TKF30" s="17"/>
      <c r="TKG30" s="17"/>
      <c r="TKH30" s="17"/>
      <c r="TKI30" s="17"/>
      <c r="TKJ30" s="17"/>
      <c r="TKK30" s="17"/>
      <c r="TKL30" s="17"/>
      <c r="TKM30" s="17"/>
      <c r="TKN30" s="17"/>
      <c r="TKO30" s="17"/>
      <c r="TKP30" s="17"/>
      <c r="TKQ30" s="17"/>
      <c r="TKR30" s="17"/>
      <c r="TKS30" s="17"/>
      <c r="TKT30" s="17"/>
      <c r="TKU30" s="17"/>
      <c r="TKV30" s="17"/>
      <c r="TKW30" s="17"/>
      <c r="TKX30" s="17"/>
      <c r="TKY30" s="17"/>
      <c r="TKZ30" s="17"/>
      <c r="TLA30" s="17"/>
      <c r="TLB30" s="17"/>
      <c r="TLC30" s="17"/>
      <c r="TLD30" s="17"/>
      <c r="TLE30" s="17"/>
      <c r="TLF30" s="17"/>
      <c r="TLG30" s="17"/>
      <c r="TLH30" s="17"/>
      <c r="TLI30" s="17"/>
      <c r="TLJ30" s="17"/>
      <c r="TLK30" s="17"/>
      <c r="TLL30" s="17"/>
      <c r="TLM30" s="17"/>
      <c r="TLN30" s="17"/>
      <c r="TLO30" s="17"/>
      <c r="TLP30" s="17"/>
      <c r="TLQ30" s="17"/>
      <c r="TLR30" s="17"/>
      <c r="TLS30" s="17"/>
      <c r="TLT30" s="17"/>
      <c r="TLU30" s="17"/>
      <c r="TLV30" s="17"/>
      <c r="TLW30" s="17"/>
      <c r="TLX30" s="17"/>
      <c r="TLY30" s="17"/>
      <c r="TLZ30" s="17"/>
      <c r="TMA30" s="17"/>
      <c r="TMB30" s="17"/>
      <c r="TMC30" s="17"/>
      <c r="TMD30" s="17"/>
      <c r="TME30" s="17"/>
      <c r="TMF30" s="17"/>
      <c r="TMG30" s="17"/>
      <c r="TMH30" s="17"/>
      <c r="TMI30" s="17"/>
      <c r="TMJ30" s="17"/>
      <c r="TMK30" s="17"/>
      <c r="TML30" s="17"/>
      <c r="TMM30" s="17"/>
      <c r="TMN30" s="17"/>
      <c r="TMO30" s="17"/>
      <c r="TMP30" s="17"/>
      <c r="TMQ30" s="17"/>
      <c r="TMR30" s="17"/>
      <c r="TMS30" s="17"/>
      <c r="TMT30" s="17"/>
      <c r="TMU30" s="17"/>
      <c r="TMV30" s="17"/>
      <c r="TMW30" s="17"/>
      <c r="TMX30" s="17"/>
      <c r="TMY30" s="17"/>
      <c r="TMZ30" s="17"/>
      <c r="TNA30" s="17"/>
      <c r="TNB30" s="17"/>
      <c r="TNC30" s="17"/>
      <c r="TND30" s="17"/>
      <c r="TNE30" s="17"/>
      <c r="TNF30" s="17"/>
      <c r="TNG30" s="17"/>
      <c r="TNH30" s="17"/>
      <c r="TNI30" s="17"/>
      <c r="TNJ30" s="17"/>
      <c r="TNK30" s="17"/>
      <c r="TNL30" s="17"/>
      <c r="TNM30" s="17"/>
      <c r="TNN30" s="17"/>
      <c r="TNO30" s="17"/>
      <c r="TNP30" s="17"/>
      <c r="TNQ30" s="17"/>
      <c r="TNR30" s="17"/>
      <c r="TNS30" s="17"/>
      <c r="TNT30" s="17"/>
      <c r="TNU30" s="17"/>
      <c r="TNV30" s="17"/>
      <c r="TNW30" s="17"/>
      <c r="TNX30" s="17"/>
      <c r="TNY30" s="17"/>
      <c r="TNZ30" s="17"/>
      <c r="TOA30" s="17"/>
      <c r="TOB30" s="17"/>
      <c r="TOC30" s="17"/>
      <c r="TOD30" s="17"/>
      <c r="TOE30" s="17"/>
      <c r="TOF30" s="17"/>
      <c r="TOG30" s="17"/>
      <c r="TOH30" s="17"/>
      <c r="TOI30" s="17"/>
      <c r="TOJ30" s="17"/>
      <c r="TOK30" s="17"/>
      <c r="TOL30" s="17"/>
      <c r="TOM30" s="17"/>
      <c r="TON30" s="17"/>
      <c r="TOO30" s="17"/>
      <c r="TOP30" s="17"/>
      <c r="TOQ30" s="17"/>
      <c r="TOR30" s="17"/>
      <c r="TOS30" s="17"/>
      <c r="TOT30" s="17"/>
      <c r="TOU30" s="17"/>
      <c r="TOV30" s="17"/>
      <c r="TOW30" s="17"/>
      <c r="TOX30" s="17"/>
      <c r="TOY30" s="17"/>
      <c r="TOZ30" s="17"/>
      <c r="TPA30" s="17"/>
      <c r="TPB30" s="17"/>
      <c r="TPC30" s="17"/>
      <c r="TPD30" s="17"/>
      <c r="TPE30" s="17"/>
      <c r="TPF30" s="17"/>
      <c r="TPG30" s="17"/>
      <c r="TPH30" s="17"/>
      <c r="TPI30" s="17"/>
      <c r="TPJ30" s="17"/>
      <c r="TPK30" s="17"/>
      <c r="TPL30" s="17"/>
      <c r="TPM30" s="17"/>
      <c r="TPN30" s="17"/>
      <c r="TPO30" s="17"/>
      <c r="TPP30" s="17"/>
      <c r="TPQ30" s="17"/>
      <c r="TPR30" s="17"/>
      <c r="TPS30" s="17"/>
      <c r="TPT30" s="17"/>
      <c r="TPU30" s="17"/>
      <c r="TPV30" s="17"/>
      <c r="TPW30" s="17"/>
      <c r="TPX30" s="17"/>
      <c r="TPY30" s="17"/>
      <c r="TPZ30" s="17"/>
      <c r="TQA30" s="17"/>
      <c r="TQB30" s="17"/>
      <c r="TQC30" s="17"/>
      <c r="TQD30" s="17"/>
      <c r="TQE30" s="17"/>
      <c r="TQF30" s="17"/>
      <c r="TQG30" s="17"/>
      <c r="TQH30" s="17"/>
      <c r="TQI30" s="17"/>
      <c r="TQJ30" s="17"/>
      <c r="TQK30" s="17"/>
      <c r="TQL30" s="17"/>
      <c r="TQM30" s="17"/>
      <c r="TQN30" s="17"/>
      <c r="TQO30" s="17"/>
      <c r="TQP30" s="17"/>
      <c r="TQQ30" s="17"/>
      <c r="TQR30" s="17"/>
      <c r="TQS30" s="17"/>
      <c r="TQT30" s="17"/>
      <c r="TQU30" s="17"/>
      <c r="TQV30" s="17"/>
      <c r="TQW30" s="17"/>
      <c r="TQX30" s="17"/>
      <c r="TQY30" s="17"/>
      <c r="TQZ30" s="17"/>
      <c r="TRA30" s="17"/>
      <c r="TRB30" s="17"/>
      <c r="TRC30" s="17"/>
      <c r="TRD30" s="17"/>
      <c r="TRE30" s="17"/>
      <c r="TRF30" s="17"/>
      <c r="TRG30" s="17"/>
      <c r="TRH30" s="17"/>
      <c r="TRI30" s="17"/>
      <c r="TRJ30" s="17"/>
      <c r="TRK30" s="17"/>
      <c r="TRL30" s="17"/>
      <c r="TRM30" s="17"/>
      <c r="TRN30" s="17"/>
      <c r="TRO30" s="17"/>
      <c r="TRP30" s="17"/>
      <c r="TRQ30" s="17"/>
      <c r="TRR30" s="17"/>
      <c r="TRS30" s="17"/>
      <c r="TRT30" s="17"/>
      <c r="TRU30" s="17"/>
      <c r="TRV30" s="17"/>
      <c r="TRW30" s="17"/>
      <c r="TRX30" s="17"/>
      <c r="TRY30" s="17"/>
      <c r="TRZ30" s="17"/>
      <c r="TSA30" s="17"/>
      <c r="TSB30" s="17"/>
      <c r="TSC30" s="17"/>
      <c r="TSD30" s="17"/>
      <c r="TSE30" s="17"/>
      <c r="TSF30" s="17"/>
      <c r="TSG30" s="17"/>
      <c r="TSH30" s="17"/>
      <c r="TSI30" s="17"/>
      <c r="TSJ30" s="17"/>
      <c r="TSK30" s="17"/>
      <c r="TSL30" s="17"/>
      <c r="TSM30" s="17"/>
      <c r="TSN30" s="17"/>
      <c r="TSO30" s="17"/>
      <c r="TSP30" s="17"/>
      <c r="TSQ30" s="17"/>
      <c r="TSR30" s="17"/>
      <c r="TSS30" s="17"/>
      <c r="TST30" s="17"/>
      <c r="TSU30" s="17"/>
      <c r="TSV30" s="17"/>
      <c r="TSW30" s="17"/>
      <c r="TSX30" s="17"/>
      <c r="TSY30" s="17"/>
      <c r="TSZ30" s="17"/>
      <c r="TTA30" s="17"/>
      <c r="TTB30" s="17"/>
      <c r="TTC30" s="17"/>
      <c r="TTD30" s="17"/>
      <c r="TTE30" s="17"/>
      <c r="TTF30" s="17"/>
      <c r="TTG30" s="17"/>
      <c r="TTH30" s="17"/>
      <c r="TTI30" s="17"/>
      <c r="TTJ30" s="17"/>
      <c r="TTK30" s="17"/>
      <c r="TTL30" s="17"/>
      <c r="TTM30" s="17"/>
      <c r="TTN30" s="17"/>
      <c r="TTO30" s="17"/>
      <c r="TTP30" s="17"/>
      <c r="TTQ30" s="17"/>
      <c r="TTR30" s="17"/>
      <c r="TTS30" s="17"/>
      <c r="TTT30" s="17"/>
      <c r="TTU30" s="17"/>
      <c r="TTV30" s="17"/>
      <c r="TTW30" s="17"/>
      <c r="TTX30" s="17"/>
      <c r="TTY30" s="17"/>
      <c r="TTZ30" s="17"/>
      <c r="TUA30" s="17"/>
      <c r="TUB30" s="17"/>
      <c r="TUC30" s="17"/>
      <c r="TUD30" s="17"/>
      <c r="TUE30" s="17"/>
      <c r="TUF30" s="17"/>
      <c r="TUG30" s="17"/>
      <c r="TUH30" s="17"/>
      <c r="TUI30" s="17"/>
      <c r="TUJ30" s="17"/>
      <c r="TUK30" s="17"/>
      <c r="TUL30" s="17"/>
      <c r="TUM30" s="17"/>
      <c r="TUN30" s="17"/>
      <c r="TUO30" s="17"/>
      <c r="TUP30" s="17"/>
      <c r="TUQ30" s="17"/>
      <c r="TUR30" s="17"/>
      <c r="TUS30" s="17"/>
      <c r="TUT30" s="17"/>
      <c r="TUU30" s="17"/>
      <c r="TUV30" s="17"/>
      <c r="TUW30" s="17"/>
      <c r="TUX30" s="17"/>
      <c r="TUY30" s="17"/>
      <c r="TUZ30" s="17"/>
      <c r="TVA30" s="17"/>
      <c r="TVB30" s="17"/>
      <c r="TVC30" s="17"/>
      <c r="TVD30" s="17"/>
      <c r="TVE30" s="17"/>
      <c r="TVF30" s="17"/>
      <c r="TVG30" s="17"/>
      <c r="TVH30" s="17"/>
      <c r="TVI30" s="17"/>
      <c r="TVJ30" s="17"/>
      <c r="TVK30" s="17"/>
      <c r="TVL30" s="17"/>
      <c r="TVM30" s="17"/>
      <c r="TVN30" s="17"/>
      <c r="TVO30" s="17"/>
      <c r="TVP30" s="17"/>
      <c r="TVQ30" s="17"/>
      <c r="TVR30" s="17"/>
      <c r="TVS30" s="17"/>
      <c r="TVT30" s="17"/>
      <c r="TVU30" s="17"/>
      <c r="TVV30" s="17"/>
      <c r="TVW30" s="17"/>
      <c r="TVX30" s="17"/>
      <c r="TVY30" s="17"/>
      <c r="TVZ30" s="17"/>
      <c r="TWA30" s="17"/>
      <c r="TWB30" s="17"/>
      <c r="TWC30" s="17"/>
      <c r="TWD30" s="17"/>
      <c r="TWE30" s="17"/>
      <c r="TWF30" s="17"/>
      <c r="TWG30" s="17"/>
      <c r="TWH30" s="17"/>
      <c r="TWI30" s="17"/>
      <c r="TWJ30" s="17"/>
      <c r="TWK30" s="17"/>
      <c r="TWL30" s="17"/>
      <c r="TWM30" s="17"/>
      <c r="TWN30" s="17"/>
      <c r="TWO30" s="17"/>
      <c r="TWP30" s="17"/>
      <c r="TWQ30" s="17"/>
      <c r="TWR30" s="17"/>
      <c r="TWS30" s="17"/>
      <c r="TWT30" s="17"/>
      <c r="TWU30" s="17"/>
      <c r="TWV30" s="17"/>
      <c r="TWW30" s="17"/>
      <c r="TWX30" s="17"/>
      <c r="TWY30" s="17"/>
      <c r="TWZ30" s="17"/>
      <c r="TXA30" s="17"/>
      <c r="TXB30" s="17"/>
      <c r="TXC30" s="17"/>
      <c r="TXD30" s="17"/>
      <c r="TXE30" s="17"/>
      <c r="TXF30" s="17"/>
      <c r="TXG30" s="17"/>
      <c r="TXH30" s="17"/>
      <c r="TXI30" s="17"/>
      <c r="TXJ30" s="17"/>
      <c r="TXK30" s="17"/>
      <c r="TXL30" s="17"/>
      <c r="TXM30" s="17"/>
      <c r="TXN30" s="17"/>
      <c r="TXO30" s="17"/>
      <c r="TXP30" s="17"/>
      <c r="TXQ30" s="17"/>
      <c r="TXR30" s="17"/>
      <c r="TXS30" s="17"/>
      <c r="TXT30" s="17"/>
      <c r="TXU30" s="17"/>
      <c r="TXV30" s="17"/>
      <c r="TXW30" s="17"/>
      <c r="TXX30" s="17"/>
      <c r="TXY30" s="17"/>
      <c r="TXZ30" s="17"/>
      <c r="TYA30" s="17"/>
      <c r="TYB30" s="17"/>
      <c r="TYC30" s="17"/>
      <c r="TYD30" s="17"/>
      <c r="TYE30" s="17"/>
      <c r="TYF30" s="17"/>
      <c r="TYG30" s="17"/>
      <c r="TYH30" s="17"/>
      <c r="TYI30" s="17"/>
      <c r="TYJ30" s="17"/>
      <c r="TYK30" s="17"/>
      <c r="TYL30" s="17"/>
      <c r="TYM30" s="17"/>
      <c r="TYN30" s="17"/>
      <c r="TYO30" s="17"/>
      <c r="TYP30" s="17"/>
      <c r="TYQ30" s="17"/>
      <c r="TYR30" s="17"/>
      <c r="TYS30" s="17"/>
      <c r="TYT30" s="17"/>
      <c r="TYU30" s="17"/>
      <c r="TYV30" s="17"/>
      <c r="TYW30" s="17"/>
      <c r="TYX30" s="17"/>
      <c r="TYY30" s="17"/>
      <c r="TYZ30" s="17"/>
      <c r="TZA30" s="17"/>
      <c r="TZB30" s="17"/>
      <c r="TZC30" s="17"/>
      <c r="TZD30" s="17"/>
      <c r="TZE30" s="17"/>
      <c r="TZF30" s="17"/>
      <c r="TZG30" s="17"/>
      <c r="TZH30" s="17"/>
      <c r="TZI30" s="17"/>
      <c r="TZJ30" s="17"/>
      <c r="TZK30" s="17"/>
      <c r="TZL30" s="17"/>
      <c r="TZM30" s="17"/>
      <c r="TZN30" s="17"/>
      <c r="TZO30" s="17"/>
      <c r="TZP30" s="17"/>
      <c r="TZQ30" s="17"/>
      <c r="TZR30" s="17"/>
      <c r="TZS30" s="17"/>
      <c r="TZT30" s="17"/>
      <c r="TZU30" s="17"/>
      <c r="TZV30" s="17"/>
      <c r="TZW30" s="17"/>
      <c r="TZX30" s="17"/>
      <c r="TZY30" s="17"/>
      <c r="TZZ30" s="17"/>
      <c r="UAA30" s="17"/>
      <c r="UAB30" s="17"/>
      <c r="UAC30" s="17"/>
      <c r="UAD30" s="17"/>
      <c r="UAE30" s="17"/>
      <c r="UAF30" s="17"/>
      <c r="UAG30" s="17"/>
      <c r="UAH30" s="17"/>
      <c r="UAI30" s="17"/>
      <c r="UAJ30" s="17"/>
      <c r="UAK30" s="17"/>
      <c r="UAL30" s="17"/>
      <c r="UAM30" s="17"/>
      <c r="UAN30" s="17"/>
      <c r="UAO30" s="17"/>
      <c r="UAP30" s="17"/>
      <c r="UAQ30" s="17"/>
      <c r="UAR30" s="17"/>
      <c r="UAS30" s="17"/>
      <c r="UAT30" s="17"/>
      <c r="UAU30" s="17"/>
      <c r="UAV30" s="17"/>
      <c r="UAW30" s="17"/>
      <c r="UAX30" s="17"/>
      <c r="UAY30" s="17"/>
      <c r="UAZ30" s="17"/>
      <c r="UBA30" s="17"/>
      <c r="UBB30" s="17"/>
      <c r="UBC30" s="17"/>
      <c r="UBD30" s="17"/>
      <c r="UBE30" s="17"/>
      <c r="UBF30" s="17"/>
      <c r="UBG30" s="17"/>
      <c r="UBH30" s="17"/>
      <c r="UBI30" s="17"/>
      <c r="UBJ30" s="17"/>
      <c r="UBK30" s="17"/>
      <c r="UBL30" s="17"/>
      <c r="UBM30" s="17"/>
      <c r="UBN30" s="17"/>
      <c r="UBO30" s="17"/>
      <c r="UBP30" s="17"/>
      <c r="UBQ30" s="17"/>
      <c r="UBR30" s="17"/>
      <c r="UBS30" s="17"/>
      <c r="UBT30" s="17"/>
      <c r="UBU30" s="17"/>
      <c r="UBV30" s="17"/>
      <c r="UBW30" s="17"/>
      <c r="UBX30" s="17"/>
      <c r="UBY30" s="17"/>
      <c r="UBZ30" s="17"/>
      <c r="UCA30" s="17"/>
      <c r="UCB30" s="17"/>
      <c r="UCC30" s="17"/>
      <c r="UCD30" s="17"/>
      <c r="UCE30" s="17"/>
      <c r="UCF30" s="17"/>
      <c r="UCG30" s="17"/>
      <c r="UCH30" s="17"/>
      <c r="UCI30" s="17"/>
      <c r="UCJ30" s="17"/>
      <c r="UCK30" s="17"/>
      <c r="UCL30" s="17"/>
      <c r="UCM30" s="17"/>
      <c r="UCN30" s="17"/>
      <c r="UCO30" s="17"/>
      <c r="UCP30" s="17"/>
      <c r="UCQ30" s="17"/>
      <c r="UCR30" s="17"/>
      <c r="UCS30" s="17"/>
      <c r="UCT30" s="17"/>
      <c r="UCU30" s="17"/>
      <c r="UCV30" s="17"/>
      <c r="UCW30" s="17"/>
      <c r="UCX30" s="17"/>
      <c r="UCY30" s="17"/>
      <c r="UCZ30" s="17"/>
      <c r="UDA30" s="17"/>
      <c r="UDB30" s="17"/>
      <c r="UDC30" s="17"/>
      <c r="UDD30" s="17"/>
      <c r="UDE30" s="17"/>
      <c r="UDF30" s="17"/>
      <c r="UDG30" s="17"/>
      <c r="UDH30" s="17"/>
      <c r="UDI30" s="17"/>
      <c r="UDJ30" s="17"/>
      <c r="UDK30" s="17"/>
      <c r="UDL30" s="17"/>
      <c r="UDM30" s="17"/>
      <c r="UDN30" s="17"/>
      <c r="UDO30" s="17"/>
      <c r="UDP30" s="17"/>
      <c r="UDQ30" s="17"/>
      <c r="UDR30" s="17"/>
      <c r="UDS30" s="17"/>
      <c r="UDT30" s="17"/>
      <c r="UDU30" s="17"/>
      <c r="UDV30" s="17"/>
      <c r="UDW30" s="17"/>
      <c r="UDX30" s="17"/>
      <c r="UDY30" s="17"/>
      <c r="UDZ30" s="17"/>
      <c r="UEA30" s="17"/>
      <c r="UEB30" s="17"/>
      <c r="UEC30" s="17"/>
      <c r="UED30" s="17"/>
      <c r="UEE30" s="17"/>
      <c r="UEF30" s="17"/>
      <c r="UEG30" s="17"/>
      <c r="UEH30" s="17"/>
      <c r="UEI30" s="17"/>
      <c r="UEJ30" s="17"/>
      <c r="UEK30" s="17"/>
      <c r="UEL30" s="17"/>
      <c r="UEM30" s="17"/>
      <c r="UEN30" s="17"/>
      <c r="UEO30" s="17"/>
      <c r="UEP30" s="17"/>
      <c r="UEQ30" s="17"/>
      <c r="UER30" s="17"/>
      <c r="UES30" s="17"/>
      <c r="UET30" s="17"/>
      <c r="UEU30" s="17"/>
      <c r="UEV30" s="17"/>
      <c r="UEW30" s="17"/>
      <c r="UEX30" s="17"/>
      <c r="UEY30" s="17"/>
      <c r="UEZ30" s="17"/>
      <c r="UFA30" s="17"/>
      <c r="UFB30" s="17"/>
      <c r="UFC30" s="17"/>
      <c r="UFD30" s="17"/>
      <c r="UFE30" s="17"/>
      <c r="UFF30" s="17"/>
      <c r="UFG30" s="17"/>
      <c r="UFH30" s="17"/>
      <c r="UFI30" s="17"/>
      <c r="UFJ30" s="17"/>
      <c r="UFK30" s="17"/>
      <c r="UFL30" s="17"/>
      <c r="UFM30" s="17"/>
      <c r="UFN30" s="17"/>
      <c r="UFO30" s="17"/>
      <c r="UFP30" s="17"/>
      <c r="UFQ30" s="17"/>
      <c r="UFR30" s="17"/>
      <c r="UFS30" s="17"/>
      <c r="UFT30" s="17"/>
      <c r="UFU30" s="17"/>
      <c r="UFV30" s="17"/>
      <c r="UFW30" s="17"/>
      <c r="UFX30" s="17"/>
      <c r="UFY30" s="17"/>
      <c r="UFZ30" s="17"/>
      <c r="UGA30" s="17"/>
      <c r="UGB30" s="17"/>
      <c r="UGC30" s="17"/>
      <c r="UGD30" s="17"/>
      <c r="UGE30" s="17"/>
      <c r="UGF30" s="17"/>
      <c r="UGG30" s="17"/>
      <c r="UGH30" s="17"/>
      <c r="UGI30" s="17"/>
      <c r="UGJ30" s="17"/>
      <c r="UGK30" s="17"/>
      <c r="UGL30" s="17"/>
      <c r="UGM30" s="17"/>
      <c r="UGN30" s="17"/>
      <c r="UGO30" s="17"/>
      <c r="UGP30" s="17"/>
      <c r="UGQ30" s="17"/>
      <c r="UGR30" s="17"/>
      <c r="UGS30" s="17"/>
      <c r="UGT30" s="17"/>
      <c r="UGU30" s="17"/>
      <c r="UGV30" s="17"/>
      <c r="UGW30" s="17"/>
      <c r="UGX30" s="17"/>
      <c r="UGY30" s="17"/>
      <c r="UGZ30" s="17"/>
      <c r="UHA30" s="17"/>
      <c r="UHB30" s="17"/>
      <c r="UHC30" s="17"/>
      <c r="UHD30" s="17"/>
      <c r="UHE30" s="17"/>
      <c r="UHF30" s="17"/>
      <c r="UHG30" s="17"/>
      <c r="UHH30" s="17"/>
      <c r="UHI30" s="17"/>
      <c r="UHJ30" s="17"/>
      <c r="UHK30" s="17"/>
      <c r="UHL30" s="17"/>
      <c r="UHM30" s="17"/>
      <c r="UHN30" s="17"/>
      <c r="UHO30" s="17"/>
      <c r="UHP30" s="17"/>
      <c r="UHQ30" s="17"/>
      <c r="UHR30" s="17"/>
      <c r="UHS30" s="17"/>
      <c r="UHT30" s="17"/>
      <c r="UHU30" s="17"/>
      <c r="UHV30" s="17"/>
      <c r="UHW30" s="17"/>
      <c r="UHX30" s="17"/>
      <c r="UHY30" s="17"/>
      <c r="UHZ30" s="17"/>
      <c r="UIA30" s="17"/>
      <c r="UIB30" s="17"/>
      <c r="UIC30" s="17"/>
      <c r="UID30" s="17"/>
      <c r="UIE30" s="17"/>
      <c r="UIF30" s="17"/>
      <c r="UIG30" s="17"/>
      <c r="UIH30" s="17"/>
      <c r="UII30" s="17"/>
      <c r="UIJ30" s="17"/>
      <c r="UIK30" s="17"/>
      <c r="UIL30" s="17"/>
      <c r="UIM30" s="17"/>
      <c r="UIN30" s="17"/>
      <c r="UIO30" s="17"/>
      <c r="UIP30" s="17"/>
      <c r="UIQ30" s="17"/>
      <c r="UIR30" s="17"/>
      <c r="UIS30" s="17"/>
      <c r="UIT30" s="17"/>
      <c r="UIU30" s="17"/>
      <c r="UIV30" s="17"/>
      <c r="UIW30" s="17"/>
      <c r="UIX30" s="17"/>
      <c r="UIY30" s="17"/>
      <c r="UIZ30" s="17"/>
      <c r="UJA30" s="17"/>
      <c r="UJB30" s="17"/>
      <c r="UJC30" s="17"/>
      <c r="UJD30" s="17"/>
      <c r="UJE30" s="17"/>
      <c r="UJF30" s="17"/>
      <c r="UJG30" s="17"/>
      <c r="UJH30" s="17"/>
      <c r="UJI30" s="17"/>
      <c r="UJJ30" s="17"/>
      <c r="UJK30" s="17"/>
      <c r="UJL30" s="17"/>
      <c r="UJM30" s="17"/>
      <c r="UJN30" s="17"/>
      <c r="UJO30" s="17"/>
      <c r="UJP30" s="17"/>
      <c r="UJQ30" s="17"/>
      <c r="UJR30" s="17"/>
      <c r="UJS30" s="17"/>
      <c r="UJT30" s="17"/>
      <c r="UJU30" s="17"/>
      <c r="UJV30" s="17"/>
      <c r="UJW30" s="17"/>
      <c r="UJX30" s="17"/>
      <c r="UJY30" s="17"/>
      <c r="UJZ30" s="17"/>
      <c r="UKA30" s="17"/>
      <c r="UKB30" s="17"/>
      <c r="UKC30" s="17"/>
      <c r="UKD30" s="17"/>
      <c r="UKE30" s="17"/>
      <c r="UKF30" s="17"/>
      <c r="UKG30" s="17"/>
      <c r="UKH30" s="17"/>
      <c r="UKI30" s="17"/>
      <c r="UKJ30" s="17"/>
      <c r="UKK30" s="17"/>
      <c r="UKL30" s="17"/>
      <c r="UKM30" s="17"/>
      <c r="UKN30" s="17"/>
      <c r="UKO30" s="17"/>
      <c r="UKP30" s="17"/>
      <c r="UKQ30" s="17"/>
      <c r="UKR30" s="17"/>
      <c r="UKS30" s="17"/>
      <c r="UKT30" s="17"/>
      <c r="UKU30" s="17"/>
      <c r="UKV30" s="17"/>
      <c r="UKW30" s="17"/>
      <c r="UKX30" s="17"/>
      <c r="UKY30" s="17"/>
      <c r="UKZ30" s="17"/>
      <c r="ULA30" s="17"/>
      <c r="ULB30" s="17"/>
      <c r="ULC30" s="17"/>
      <c r="ULD30" s="17"/>
      <c r="ULE30" s="17"/>
      <c r="ULF30" s="17"/>
      <c r="ULG30" s="17"/>
      <c r="ULH30" s="17"/>
      <c r="ULI30" s="17"/>
      <c r="ULJ30" s="17"/>
      <c r="ULK30" s="17"/>
      <c r="ULL30" s="17"/>
      <c r="ULM30" s="17"/>
      <c r="ULN30" s="17"/>
      <c r="ULO30" s="17"/>
      <c r="ULP30" s="17"/>
      <c r="ULQ30" s="17"/>
      <c r="ULR30" s="17"/>
      <c r="ULS30" s="17"/>
      <c r="ULT30" s="17"/>
      <c r="ULU30" s="17"/>
      <c r="ULV30" s="17"/>
      <c r="ULW30" s="17"/>
      <c r="ULX30" s="17"/>
      <c r="ULY30" s="17"/>
      <c r="ULZ30" s="17"/>
      <c r="UMA30" s="17"/>
      <c r="UMB30" s="17"/>
      <c r="UMC30" s="17"/>
      <c r="UMD30" s="17"/>
      <c r="UME30" s="17"/>
      <c r="UMF30" s="17"/>
      <c r="UMG30" s="17"/>
      <c r="UMH30" s="17"/>
      <c r="UMI30" s="17"/>
      <c r="UMJ30" s="17"/>
      <c r="UMK30" s="17"/>
      <c r="UML30" s="17"/>
      <c r="UMM30" s="17"/>
      <c r="UMN30" s="17"/>
      <c r="UMO30" s="17"/>
      <c r="UMP30" s="17"/>
      <c r="UMQ30" s="17"/>
      <c r="UMR30" s="17"/>
      <c r="UMS30" s="17"/>
      <c r="UMT30" s="17"/>
      <c r="UMU30" s="17"/>
      <c r="UMV30" s="17"/>
      <c r="UMW30" s="17"/>
      <c r="UMX30" s="17"/>
      <c r="UMY30" s="17"/>
      <c r="UMZ30" s="17"/>
      <c r="UNA30" s="17"/>
      <c r="UNB30" s="17"/>
      <c r="UNC30" s="17"/>
      <c r="UND30" s="17"/>
      <c r="UNE30" s="17"/>
      <c r="UNF30" s="17"/>
      <c r="UNG30" s="17"/>
      <c r="UNH30" s="17"/>
      <c r="UNI30" s="17"/>
      <c r="UNJ30" s="17"/>
      <c r="UNK30" s="17"/>
      <c r="UNL30" s="17"/>
      <c r="UNM30" s="17"/>
      <c r="UNN30" s="17"/>
      <c r="UNO30" s="17"/>
      <c r="UNP30" s="17"/>
      <c r="UNQ30" s="17"/>
      <c r="UNR30" s="17"/>
      <c r="UNS30" s="17"/>
      <c r="UNT30" s="17"/>
      <c r="UNU30" s="17"/>
      <c r="UNV30" s="17"/>
      <c r="UNW30" s="17"/>
      <c r="UNX30" s="17"/>
      <c r="UNY30" s="17"/>
      <c r="UNZ30" s="17"/>
      <c r="UOA30" s="17"/>
      <c r="UOB30" s="17"/>
      <c r="UOC30" s="17"/>
      <c r="UOD30" s="17"/>
      <c r="UOE30" s="17"/>
      <c r="UOF30" s="17"/>
      <c r="UOG30" s="17"/>
      <c r="UOH30" s="17"/>
      <c r="UOI30" s="17"/>
      <c r="UOJ30" s="17"/>
      <c r="UOK30" s="17"/>
      <c r="UOL30" s="17"/>
      <c r="UOM30" s="17"/>
      <c r="UON30" s="17"/>
      <c r="UOO30" s="17"/>
      <c r="UOP30" s="17"/>
      <c r="UOQ30" s="17"/>
      <c r="UOR30" s="17"/>
      <c r="UOS30" s="17"/>
      <c r="UOT30" s="17"/>
      <c r="UOU30" s="17"/>
      <c r="UOV30" s="17"/>
      <c r="UOW30" s="17"/>
      <c r="UOX30" s="17"/>
      <c r="UOY30" s="17"/>
      <c r="UOZ30" s="17"/>
      <c r="UPA30" s="17"/>
      <c r="UPB30" s="17"/>
      <c r="UPC30" s="17"/>
      <c r="UPD30" s="17"/>
      <c r="UPE30" s="17"/>
      <c r="UPF30" s="17"/>
      <c r="UPG30" s="17"/>
      <c r="UPH30" s="17"/>
      <c r="UPI30" s="17"/>
      <c r="UPJ30" s="17"/>
      <c r="UPK30" s="17"/>
      <c r="UPL30" s="17"/>
      <c r="UPM30" s="17"/>
      <c r="UPN30" s="17"/>
      <c r="UPO30" s="17"/>
      <c r="UPP30" s="17"/>
      <c r="UPQ30" s="17"/>
      <c r="UPR30" s="17"/>
      <c r="UPS30" s="17"/>
      <c r="UPT30" s="17"/>
      <c r="UPU30" s="17"/>
      <c r="UPV30" s="17"/>
      <c r="UPW30" s="17"/>
      <c r="UPX30" s="17"/>
      <c r="UPY30" s="17"/>
      <c r="UPZ30" s="17"/>
      <c r="UQA30" s="17"/>
      <c r="UQB30" s="17"/>
      <c r="UQC30" s="17"/>
      <c r="UQD30" s="17"/>
      <c r="UQE30" s="17"/>
      <c r="UQF30" s="17"/>
      <c r="UQG30" s="17"/>
      <c r="UQH30" s="17"/>
      <c r="UQI30" s="17"/>
      <c r="UQJ30" s="17"/>
      <c r="UQK30" s="17"/>
      <c r="UQL30" s="17"/>
      <c r="UQM30" s="17"/>
      <c r="UQN30" s="17"/>
      <c r="UQO30" s="17"/>
      <c r="UQP30" s="17"/>
      <c r="UQQ30" s="17"/>
      <c r="UQR30" s="17"/>
      <c r="UQS30" s="17"/>
      <c r="UQT30" s="17"/>
      <c r="UQU30" s="17"/>
      <c r="UQV30" s="17"/>
      <c r="UQW30" s="17"/>
      <c r="UQX30" s="17"/>
      <c r="UQY30" s="17"/>
      <c r="UQZ30" s="17"/>
      <c r="URA30" s="17"/>
      <c r="URB30" s="17"/>
      <c r="URC30" s="17"/>
      <c r="URD30" s="17"/>
      <c r="URE30" s="17"/>
      <c r="URF30" s="17"/>
      <c r="URG30" s="17"/>
      <c r="URH30" s="17"/>
      <c r="URI30" s="17"/>
      <c r="URJ30" s="17"/>
      <c r="URK30" s="17"/>
      <c r="URL30" s="17"/>
      <c r="URM30" s="17"/>
      <c r="URN30" s="17"/>
      <c r="URO30" s="17"/>
      <c r="URP30" s="17"/>
      <c r="URQ30" s="17"/>
      <c r="URR30" s="17"/>
      <c r="URS30" s="17"/>
      <c r="URT30" s="17"/>
      <c r="URU30" s="17"/>
      <c r="URV30" s="17"/>
      <c r="URW30" s="17"/>
      <c r="URX30" s="17"/>
      <c r="URY30" s="17"/>
      <c r="URZ30" s="17"/>
      <c r="USA30" s="17"/>
      <c r="USB30" s="17"/>
      <c r="USC30" s="17"/>
      <c r="USD30" s="17"/>
      <c r="USE30" s="17"/>
      <c r="USF30" s="17"/>
      <c r="USG30" s="17"/>
      <c r="USH30" s="17"/>
      <c r="USI30" s="17"/>
      <c r="USJ30" s="17"/>
      <c r="USK30" s="17"/>
      <c r="USL30" s="17"/>
      <c r="USM30" s="17"/>
      <c r="USN30" s="17"/>
      <c r="USO30" s="17"/>
      <c r="USP30" s="17"/>
      <c r="USQ30" s="17"/>
      <c r="USR30" s="17"/>
      <c r="USS30" s="17"/>
      <c r="UST30" s="17"/>
      <c r="USU30" s="17"/>
      <c r="USV30" s="17"/>
      <c r="USW30" s="17"/>
      <c r="USX30" s="17"/>
      <c r="USY30" s="17"/>
      <c r="USZ30" s="17"/>
      <c r="UTA30" s="17"/>
      <c r="UTB30" s="17"/>
      <c r="UTC30" s="17"/>
      <c r="UTD30" s="17"/>
      <c r="UTE30" s="17"/>
      <c r="UTF30" s="17"/>
      <c r="UTG30" s="17"/>
      <c r="UTH30" s="17"/>
      <c r="UTI30" s="17"/>
      <c r="UTJ30" s="17"/>
      <c r="UTK30" s="17"/>
      <c r="UTL30" s="17"/>
      <c r="UTM30" s="17"/>
      <c r="UTN30" s="17"/>
      <c r="UTO30" s="17"/>
      <c r="UTP30" s="17"/>
      <c r="UTQ30" s="17"/>
      <c r="UTR30" s="17"/>
      <c r="UTS30" s="17"/>
      <c r="UTT30" s="17"/>
      <c r="UTU30" s="17"/>
      <c r="UTV30" s="17"/>
      <c r="UTW30" s="17"/>
      <c r="UTX30" s="17"/>
      <c r="UTY30" s="17"/>
      <c r="UTZ30" s="17"/>
      <c r="UUA30" s="17"/>
      <c r="UUB30" s="17"/>
      <c r="UUC30" s="17"/>
      <c r="UUD30" s="17"/>
      <c r="UUE30" s="17"/>
      <c r="UUF30" s="17"/>
      <c r="UUG30" s="17"/>
      <c r="UUH30" s="17"/>
      <c r="UUI30" s="17"/>
      <c r="UUJ30" s="17"/>
      <c r="UUK30" s="17"/>
      <c r="UUL30" s="17"/>
      <c r="UUM30" s="17"/>
      <c r="UUN30" s="17"/>
      <c r="UUO30" s="17"/>
      <c r="UUP30" s="17"/>
      <c r="UUQ30" s="17"/>
      <c r="UUR30" s="17"/>
      <c r="UUS30" s="17"/>
      <c r="UUT30" s="17"/>
      <c r="UUU30" s="17"/>
      <c r="UUV30" s="17"/>
      <c r="UUW30" s="17"/>
      <c r="UUX30" s="17"/>
      <c r="UUY30" s="17"/>
      <c r="UUZ30" s="17"/>
      <c r="UVA30" s="17"/>
      <c r="UVB30" s="17"/>
      <c r="UVC30" s="17"/>
      <c r="UVD30" s="17"/>
      <c r="UVE30" s="17"/>
      <c r="UVF30" s="17"/>
      <c r="UVG30" s="17"/>
      <c r="UVH30" s="17"/>
      <c r="UVI30" s="17"/>
      <c r="UVJ30" s="17"/>
      <c r="UVK30" s="17"/>
      <c r="UVL30" s="17"/>
      <c r="UVM30" s="17"/>
      <c r="UVN30" s="17"/>
      <c r="UVO30" s="17"/>
      <c r="UVP30" s="17"/>
      <c r="UVQ30" s="17"/>
      <c r="UVR30" s="17"/>
      <c r="UVS30" s="17"/>
      <c r="UVT30" s="17"/>
      <c r="UVU30" s="17"/>
      <c r="UVV30" s="17"/>
      <c r="UVW30" s="17"/>
      <c r="UVX30" s="17"/>
      <c r="UVY30" s="17"/>
      <c r="UVZ30" s="17"/>
      <c r="UWA30" s="17"/>
      <c r="UWB30" s="17"/>
      <c r="UWC30" s="17"/>
      <c r="UWD30" s="17"/>
      <c r="UWE30" s="17"/>
      <c r="UWF30" s="17"/>
      <c r="UWG30" s="17"/>
      <c r="UWH30" s="17"/>
      <c r="UWI30" s="17"/>
      <c r="UWJ30" s="17"/>
      <c r="UWK30" s="17"/>
      <c r="UWL30" s="17"/>
      <c r="UWM30" s="17"/>
      <c r="UWN30" s="17"/>
      <c r="UWO30" s="17"/>
      <c r="UWP30" s="17"/>
      <c r="UWQ30" s="17"/>
      <c r="UWR30" s="17"/>
      <c r="UWS30" s="17"/>
      <c r="UWT30" s="17"/>
      <c r="UWU30" s="17"/>
      <c r="UWV30" s="17"/>
      <c r="UWW30" s="17"/>
      <c r="UWX30" s="17"/>
      <c r="UWY30" s="17"/>
      <c r="UWZ30" s="17"/>
      <c r="UXA30" s="17"/>
      <c r="UXB30" s="17"/>
      <c r="UXC30" s="17"/>
      <c r="UXD30" s="17"/>
      <c r="UXE30" s="17"/>
      <c r="UXF30" s="17"/>
      <c r="UXG30" s="17"/>
      <c r="UXH30" s="17"/>
      <c r="UXI30" s="17"/>
      <c r="UXJ30" s="17"/>
      <c r="UXK30" s="17"/>
      <c r="UXL30" s="17"/>
      <c r="UXM30" s="17"/>
      <c r="UXN30" s="17"/>
      <c r="UXO30" s="17"/>
      <c r="UXP30" s="17"/>
      <c r="UXQ30" s="17"/>
      <c r="UXR30" s="17"/>
      <c r="UXS30" s="17"/>
      <c r="UXT30" s="17"/>
      <c r="UXU30" s="17"/>
      <c r="UXV30" s="17"/>
      <c r="UXW30" s="17"/>
      <c r="UXX30" s="17"/>
      <c r="UXY30" s="17"/>
      <c r="UXZ30" s="17"/>
      <c r="UYA30" s="17"/>
      <c r="UYB30" s="17"/>
      <c r="UYC30" s="17"/>
      <c r="UYD30" s="17"/>
      <c r="UYE30" s="17"/>
      <c r="UYF30" s="17"/>
      <c r="UYG30" s="17"/>
      <c r="UYH30" s="17"/>
      <c r="UYI30" s="17"/>
      <c r="UYJ30" s="17"/>
      <c r="UYK30" s="17"/>
      <c r="UYL30" s="17"/>
      <c r="UYM30" s="17"/>
      <c r="UYN30" s="17"/>
      <c r="UYO30" s="17"/>
      <c r="UYP30" s="17"/>
      <c r="UYQ30" s="17"/>
      <c r="UYR30" s="17"/>
      <c r="UYS30" s="17"/>
      <c r="UYT30" s="17"/>
      <c r="UYU30" s="17"/>
      <c r="UYV30" s="17"/>
      <c r="UYW30" s="17"/>
      <c r="UYX30" s="17"/>
      <c r="UYY30" s="17"/>
      <c r="UYZ30" s="17"/>
      <c r="UZA30" s="17"/>
      <c r="UZB30" s="17"/>
      <c r="UZC30" s="17"/>
      <c r="UZD30" s="17"/>
      <c r="UZE30" s="17"/>
      <c r="UZF30" s="17"/>
      <c r="UZG30" s="17"/>
      <c r="UZH30" s="17"/>
      <c r="UZI30" s="17"/>
      <c r="UZJ30" s="17"/>
      <c r="UZK30" s="17"/>
      <c r="UZL30" s="17"/>
      <c r="UZM30" s="17"/>
      <c r="UZN30" s="17"/>
      <c r="UZO30" s="17"/>
      <c r="UZP30" s="17"/>
      <c r="UZQ30" s="17"/>
      <c r="UZR30" s="17"/>
      <c r="UZS30" s="17"/>
      <c r="UZT30" s="17"/>
      <c r="UZU30" s="17"/>
      <c r="UZV30" s="17"/>
      <c r="UZW30" s="17"/>
      <c r="UZX30" s="17"/>
      <c r="UZY30" s="17"/>
      <c r="UZZ30" s="17"/>
      <c r="VAA30" s="17"/>
      <c r="VAB30" s="17"/>
      <c r="VAC30" s="17"/>
      <c r="VAD30" s="17"/>
      <c r="VAE30" s="17"/>
      <c r="VAF30" s="17"/>
      <c r="VAG30" s="17"/>
      <c r="VAH30" s="17"/>
      <c r="VAI30" s="17"/>
      <c r="VAJ30" s="17"/>
      <c r="VAK30" s="17"/>
      <c r="VAL30" s="17"/>
      <c r="VAM30" s="17"/>
      <c r="VAN30" s="17"/>
      <c r="VAO30" s="17"/>
      <c r="VAP30" s="17"/>
      <c r="VAQ30" s="17"/>
      <c r="VAR30" s="17"/>
      <c r="VAS30" s="17"/>
      <c r="VAT30" s="17"/>
      <c r="VAU30" s="17"/>
      <c r="VAV30" s="17"/>
      <c r="VAW30" s="17"/>
      <c r="VAX30" s="17"/>
      <c r="VAY30" s="17"/>
      <c r="VAZ30" s="17"/>
      <c r="VBA30" s="17"/>
      <c r="VBB30" s="17"/>
      <c r="VBC30" s="17"/>
      <c r="VBD30" s="17"/>
      <c r="VBE30" s="17"/>
      <c r="VBF30" s="17"/>
      <c r="VBG30" s="17"/>
      <c r="VBH30" s="17"/>
      <c r="VBI30" s="17"/>
      <c r="VBJ30" s="17"/>
      <c r="VBK30" s="17"/>
      <c r="VBL30" s="17"/>
      <c r="VBM30" s="17"/>
      <c r="VBN30" s="17"/>
      <c r="VBO30" s="17"/>
      <c r="VBP30" s="17"/>
      <c r="VBQ30" s="17"/>
      <c r="VBR30" s="17"/>
      <c r="VBS30" s="17"/>
      <c r="VBT30" s="17"/>
      <c r="VBU30" s="17"/>
      <c r="VBV30" s="17"/>
      <c r="VBW30" s="17"/>
      <c r="VBX30" s="17"/>
      <c r="VBY30" s="17"/>
      <c r="VBZ30" s="17"/>
      <c r="VCA30" s="17"/>
      <c r="VCB30" s="17"/>
      <c r="VCC30" s="17"/>
      <c r="VCD30" s="17"/>
      <c r="VCE30" s="17"/>
      <c r="VCF30" s="17"/>
      <c r="VCG30" s="17"/>
      <c r="VCH30" s="17"/>
      <c r="VCI30" s="17"/>
      <c r="VCJ30" s="17"/>
      <c r="VCK30" s="17"/>
      <c r="VCL30" s="17"/>
      <c r="VCM30" s="17"/>
      <c r="VCN30" s="17"/>
      <c r="VCO30" s="17"/>
      <c r="VCP30" s="17"/>
      <c r="VCQ30" s="17"/>
      <c r="VCR30" s="17"/>
      <c r="VCS30" s="17"/>
      <c r="VCT30" s="17"/>
      <c r="VCU30" s="17"/>
      <c r="VCV30" s="17"/>
      <c r="VCW30" s="17"/>
      <c r="VCX30" s="17"/>
      <c r="VCY30" s="17"/>
      <c r="VCZ30" s="17"/>
      <c r="VDA30" s="17"/>
      <c r="VDB30" s="17"/>
      <c r="VDC30" s="17"/>
      <c r="VDD30" s="17"/>
      <c r="VDE30" s="17"/>
      <c r="VDF30" s="17"/>
      <c r="VDG30" s="17"/>
      <c r="VDH30" s="17"/>
      <c r="VDI30" s="17"/>
      <c r="VDJ30" s="17"/>
      <c r="VDK30" s="17"/>
      <c r="VDL30" s="17"/>
      <c r="VDM30" s="17"/>
      <c r="VDN30" s="17"/>
      <c r="VDO30" s="17"/>
      <c r="VDP30" s="17"/>
      <c r="VDQ30" s="17"/>
      <c r="VDR30" s="17"/>
      <c r="VDS30" s="17"/>
      <c r="VDT30" s="17"/>
      <c r="VDU30" s="17"/>
      <c r="VDV30" s="17"/>
      <c r="VDW30" s="17"/>
      <c r="VDX30" s="17"/>
      <c r="VDY30" s="17"/>
      <c r="VDZ30" s="17"/>
      <c r="VEA30" s="17"/>
      <c r="VEB30" s="17"/>
      <c r="VEC30" s="17"/>
      <c r="VED30" s="17"/>
      <c r="VEE30" s="17"/>
      <c r="VEF30" s="17"/>
      <c r="VEG30" s="17"/>
      <c r="VEH30" s="17"/>
      <c r="VEI30" s="17"/>
      <c r="VEJ30" s="17"/>
      <c r="VEK30" s="17"/>
      <c r="VEL30" s="17"/>
      <c r="VEM30" s="17"/>
      <c r="VEN30" s="17"/>
      <c r="VEO30" s="17"/>
      <c r="VEP30" s="17"/>
      <c r="VEQ30" s="17"/>
      <c r="VER30" s="17"/>
      <c r="VES30" s="17"/>
      <c r="VET30" s="17"/>
      <c r="VEU30" s="17"/>
      <c r="VEV30" s="17"/>
      <c r="VEW30" s="17"/>
      <c r="VEX30" s="17"/>
      <c r="VEY30" s="17"/>
      <c r="VEZ30" s="17"/>
      <c r="VFA30" s="17"/>
      <c r="VFB30" s="17"/>
      <c r="VFC30" s="17"/>
      <c r="VFD30" s="17"/>
      <c r="VFE30" s="17"/>
      <c r="VFF30" s="17"/>
      <c r="VFG30" s="17"/>
      <c r="VFH30" s="17"/>
      <c r="VFI30" s="17"/>
      <c r="VFJ30" s="17"/>
      <c r="VFK30" s="17"/>
      <c r="VFL30" s="17"/>
      <c r="VFM30" s="17"/>
      <c r="VFN30" s="17"/>
      <c r="VFO30" s="17"/>
      <c r="VFP30" s="17"/>
      <c r="VFQ30" s="17"/>
      <c r="VFR30" s="17"/>
      <c r="VFS30" s="17"/>
      <c r="VFT30" s="17"/>
      <c r="VFU30" s="17"/>
      <c r="VFV30" s="17"/>
      <c r="VFW30" s="17"/>
      <c r="VFX30" s="17"/>
      <c r="VFY30" s="17"/>
      <c r="VFZ30" s="17"/>
      <c r="VGA30" s="17"/>
      <c r="VGB30" s="17"/>
      <c r="VGC30" s="17"/>
      <c r="VGD30" s="17"/>
      <c r="VGE30" s="17"/>
      <c r="VGF30" s="17"/>
      <c r="VGG30" s="17"/>
      <c r="VGH30" s="17"/>
      <c r="VGI30" s="17"/>
      <c r="VGJ30" s="17"/>
      <c r="VGK30" s="17"/>
      <c r="VGL30" s="17"/>
      <c r="VGM30" s="17"/>
      <c r="VGN30" s="17"/>
      <c r="VGO30" s="17"/>
      <c r="VGP30" s="17"/>
      <c r="VGQ30" s="17"/>
      <c r="VGR30" s="17"/>
      <c r="VGS30" s="17"/>
      <c r="VGT30" s="17"/>
      <c r="VGU30" s="17"/>
      <c r="VGV30" s="17"/>
      <c r="VGW30" s="17"/>
      <c r="VGX30" s="17"/>
      <c r="VGY30" s="17"/>
      <c r="VGZ30" s="17"/>
      <c r="VHA30" s="17"/>
      <c r="VHB30" s="17"/>
      <c r="VHC30" s="17"/>
      <c r="VHD30" s="17"/>
      <c r="VHE30" s="17"/>
      <c r="VHF30" s="17"/>
      <c r="VHG30" s="17"/>
      <c r="VHH30" s="17"/>
      <c r="VHI30" s="17"/>
      <c r="VHJ30" s="17"/>
      <c r="VHK30" s="17"/>
      <c r="VHL30" s="17"/>
      <c r="VHM30" s="17"/>
      <c r="VHN30" s="17"/>
      <c r="VHO30" s="17"/>
      <c r="VHP30" s="17"/>
      <c r="VHQ30" s="17"/>
      <c r="VHR30" s="17"/>
      <c r="VHS30" s="17"/>
      <c r="VHT30" s="17"/>
      <c r="VHU30" s="17"/>
      <c r="VHV30" s="17"/>
      <c r="VHW30" s="17"/>
      <c r="VHX30" s="17"/>
      <c r="VHY30" s="17"/>
      <c r="VHZ30" s="17"/>
      <c r="VIA30" s="17"/>
      <c r="VIB30" s="17"/>
      <c r="VIC30" s="17"/>
      <c r="VID30" s="17"/>
      <c r="VIE30" s="17"/>
      <c r="VIF30" s="17"/>
      <c r="VIG30" s="17"/>
      <c r="VIH30" s="17"/>
      <c r="VII30" s="17"/>
      <c r="VIJ30" s="17"/>
      <c r="VIK30" s="17"/>
      <c r="VIL30" s="17"/>
      <c r="VIM30" s="17"/>
      <c r="VIN30" s="17"/>
      <c r="VIO30" s="17"/>
      <c r="VIP30" s="17"/>
      <c r="VIQ30" s="17"/>
      <c r="VIR30" s="17"/>
      <c r="VIS30" s="17"/>
      <c r="VIT30" s="17"/>
      <c r="VIU30" s="17"/>
      <c r="VIV30" s="17"/>
      <c r="VIW30" s="17"/>
      <c r="VIX30" s="17"/>
      <c r="VIY30" s="17"/>
      <c r="VIZ30" s="17"/>
      <c r="VJA30" s="17"/>
      <c r="VJB30" s="17"/>
      <c r="VJC30" s="17"/>
      <c r="VJD30" s="17"/>
      <c r="VJE30" s="17"/>
      <c r="VJF30" s="17"/>
      <c r="VJG30" s="17"/>
      <c r="VJH30" s="17"/>
      <c r="VJI30" s="17"/>
      <c r="VJJ30" s="17"/>
      <c r="VJK30" s="17"/>
      <c r="VJL30" s="17"/>
      <c r="VJM30" s="17"/>
      <c r="VJN30" s="17"/>
      <c r="VJO30" s="17"/>
      <c r="VJP30" s="17"/>
      <c r="VJQ30" s="17"/>
      <c r="VJR30" s="17"/>
      <c r="VJS30" s="17"/>
      <c r="VJT30" s="17"/>
      <c r="VJU30" s="17"/>
      <c r="VJV30" s="17"/>
      <c r="VJW30" s="17"/>
      <c r="VJX30" s="17"/>
      <c r="VJY30" s="17"/>
      <c r="VJZ30" s="17"/>
      <c r="VKA30" s="17"/>
      <c r="VKB30" s="17"/>
      <c r="VKC30" s="17"/>
      <c r="VKD30" s="17"/>
      <c r="VKE30" s="17"/>
      <c r="VKF30" s="17"/>
      <c r="VKG30" s="17"/>
      <c r="VKH30" s="17"/>
      <c r="VKI30" s="17"/>
      <c r="VKJ30" s="17"/>
      <c r="VKK30" s="17"/>
      <c r="VKL30" s="17"/>
      <c r="VKM30" s="17"/>
      <c r="VKN30" s="17"/>
      <c r="VKO30" s="17"/>
      <c r="VKP30" s="17"/>
      <c r="VKQ30" s="17"/>
      <c r="VKR30" s="17"/>
      <c r="VKS30" s="17"/>
      <c r="VKT30" s="17"/>
      <c r="VKU30" s="17"/>
      <c r="VKV30" s="17"/>
      <c r="VKW30" s="17"/>
      <c r="VKX30" s="17"/>
      <c r="VKY30" s="17"/>
      <c r="VKZ30" s="17"/>
      <c r="VLA30" s="17"/>
      <c r="VLB30" s="17"/>
      <c r="VLC30" s="17"/>
      <c r="VLD30" s="17"/>
      <c r="VLE30" s="17"/>
      <c r="VLF30" s="17"/>
      <c r="VLG30" s="17"/>
      <c r="VLH30" s="17"/>
      <c r="VLI30" s="17"/>
      <c r="VLJ30" s="17"/>
      <c r="VLK30" s="17"/>
      <c r="VLL30" s="17"/>
      <c r="VLM30" s="17"/>
      <c r="VLN30" s="17"/>
      <c r="VLO30" s="17"/>
      <c r="VLP30" s="17"/>
      <c r="VLQ30" s="17"/>
      <c r="VLR30" s="17"/>
      <c r="VLS30" s="17"/>
      <c r="VLT30" s="17"/>
      <c r="VLU30" s="17"/>
      <c r="VLV30" s="17"/>
      <c r="VLW30" s="17"/>
      <c r="VLX30" s="17"/>
      <c r="VLY30" s="17"/>
      <c r="VLZ30" s="17"/>
      <c r="VMA30" s="17"/>
      <c r="VMB30" s="17"/>
      <c r="VMC30" s="17"/>
      <c r="VMD30" s="17"/>
      <c r="VME30" s="17"/>
      <c r="VMF30" s="17"/>
      <c r="VMG30" s="17"/>
      <c r="VMH30" s="17"/>
      <c r="VMI30" s="17"/>
      <c r="VMJ30" s="17"/>
      <c r="VMK30" s="17"/>
      <c r="VML30" s="17"/>
      <c r="VMM30" s="17"/>
      <c r="VMN30" s="17"/>
      <c r="VMO30" s="17"/>
      <c r="VMP30" s="17"/>
      <c r="VMQ30" s="17"/>
      <c r="VMR30" s="17"/>
      <c r="VMS30" s="17"/>
      <c r="VMT30" s="17"/>
      <c r="VMU30" s="17"/>
      <c r="VMV30" s="17"/>
      <c r="VMW30" s="17"/>
      <c r="VMX30" s="17"/>
      <c r="VMY30" s="17"/>
      <c r="VMZ30" s="17"/>
      <c r="VNA30" s="17"/>
      <c r="VNB30" s="17"/>
      <c r="VNC30" s="17"/>
      <c r="VND30" s="17"/>
      <c r="VNE30" s="17"/>
      <c r="VNF30" s="17"/>
      <c r="VNG30" s="17"/>
      <c r="VNH30" s="17"/>
      <c r="VNI30" s="17"/>
      <c r="VNJ30" s="17"/>
      <c r="VNK30" s="17"/>
      <c r="VNL30" s="17"/>
      <c r="VNM30" s="17"/>
      <c r="VNN30" s="17"/>
      <c r="VNO30" s="17"/>
      <c r="VNP30" s="17"/>
      <c r="VNQ30" s="17"/>
      <c r="VNR30" s="17"/>
      <c r="VNS30" s="17"/>
      <c r="VNT30" s="17"/>
      <c r="VNU30" s="17"/>
      <c r="VNV30" s="17"/>
      <c r="VNW30" s="17"/>
      <c r="VNX30" s="17"/>
      <c r="VNY30" s="17"/>
      <c r="VNZ30" s="17"/>
      <c r="VOA30" s="17"/>
      <c r="VOB30" s="17"/>
      <c r="VOC30" s="17"/>
      <c r="VOD30" s="17"/>
      <c r="VOE30" s="17"/>
      <c r="VOF30" s="17"/>
      <c r="VOG30" s="17"/>
      <c r="VOH30" s="17"/>
      <c r="VOI30" s="17"/>
      <c r="VOJ30" s="17"/>
      <c r="VOK30" s="17"/>
      <c r="VOL30" s="17"/>
      <c r="VOM30" s="17"/>
      <c r="VON30" s="17"/>
      <c r="VOO30" s="17"/>
      <c r="VOP30" s="17"/>
      <c r="VOQ30" s="17"/>
      <c r="VOR30" s="17"/>
      <c r="VOS30" s="17"/>
      <c r="VOT30" s="17"/>
      <c r="VOU30" s="17"/>
      <c r="VOV30" s="17"/>
      <c r="VOW30" s="17"/>
      <c r="VOX30" s="17"/>
      <c r="VOY30" s="17"/>
      <c r="VOZ30" s="17"/>
      <c r="VPA30" s="17"/>
      <c r="VPB30" s="17"/>
      <c r="VPC30" s="17"/>
      <c r="VPD30" s="17"/>
      <c r="VPE30" s="17"/>
      <c r="VPF30" s="17"/>
      <c r="VPG30" s="17"/>
      <c r="VPH30" s="17"/>
      <c r="VPI30" s="17"/>
      <c r="VPJ30" s="17"/>
      <c r="VPK30" s="17"/>
      <c r="VPL30" s="17"/>
      <c r="VPM30" s="17"/>
      <c r="VPN30" s="17"/>
      <c r="VPO30" s="17"/>
      <c r="VPP30" s="17"/>
      <c r="VPQ30" s="17"/>
      <c r="VPR30" s="17"/>
      <c r="VPS30" s="17"/>
      <c r="VPT30" s="17"/>
      <c r="VPU30" s="17"/>
      <c r="VPV30" s="17"/>
      <c r="VPW30" s="17"/>
      <c r="VPX30" s="17"/>
      <c r="VPY30" s="17"/>
      <c r="VPZ30" s="17"/>
      <c r="VQA30" s="17"/>
      <c r="VQB30" s="17"/>
      <c r="VQC30" s="17"/>
      <c r="VQD30" s="17"/>
      <c r="VQE30" s="17"/>
      <c r="VQF30" s="17"/>
      <c r="VQG30" s="17"/>
      <c r="VQH30" s="17"/>
      <c r="VQI30" s="17"/>
      <c r="VQJ30" s="17"/>
      <c r="VQK30" s="17"/>
      <c r="VQL30" s="17"/>
      <c r="VQM30" s="17"/>
      <c r="VQN30" s="17"/>
      <c r="VQO30" s="17"/>
      <c r="VQP30" s="17"/>
      <c r="VQQ30" s="17"/>
      <c r="VQR30" s="17"/>
      <c r="VQS30" s="17"/>
      <c r="VQT30" s="17"/>
      <c r="VQU30" s="17"/>
      <c r="VQV30" s="17"/>
      <c r="VQW30" s="17"/>
      <c r="VQX30" s="17"/>
      <c r="VQY30" s="17"/>
      <c r="VQZ30" s="17"/>
      <c r="VRA30" s="17"/>
      <c r="VRB30" s="17"/>
      <c r="VRC30" s="17"/>
      <c r="VRD30" s="17"/>
      <c r="VRE30" s="17"/>
      <c r="VRF30" s="17"/>
      <c r="VRG30" s="17"/>
      <c r="VRH30" s="17"/>
      <c r="VRI30" s="17"/>
      <c r="VRJ30" s="17"/>
      <c r="VRK30" s="17"/>
      <c r="VRL30" s="17"/>
      <c r="VRM30" s="17"/>
      <c r="VRN30" s="17"/>
      <c r="VRO30" s="17"/>
      <c r="VRP30" s="17"/>
      <c r="VRQ30" s="17"/>
      <c r="VRR30" s="17"/>
      <c r="VRS30" s="17"/>
      <c r="VRT30" s="17"/>
      <c r="VRU30" s="17"/>
      <c r="VRV30" s="17"/>
      <c r="VRW30" s="17"/>
      <c r="VRX30" s="17"/>
      <c r="VRY30" s="17"/>
      <c r="VRZ30" s="17"/>
      <c r="VSA30" s="17"/>
      <c r="VSB30" s="17"/>
      <c r="VSC30" s="17"/>
      <c r="VSD30" s="17"/>
      <c r="VSE30" s="17"/>
      <c r="VSF30" s="17"/>
      <c r="VSG30" s="17"/>
      <c r="VSH30" s="17"/>
      <c r="VSI30" s="17"/>
      <c r="VSJ30" s="17"/>
      <c r="VSK30" s="17"/>
      <c r="VSL30" s="17"/>
      <c r="VSM30" s="17"/>
      <c r="VSN30" s="17"/>
      <c r="VSO30" s="17"/>
      <c r="VSP30" s="17"/>
      <c r="VSQ30" s="17"/>
      <c r="VSR30" s="17"/>
      <c r="VSS30" s="17"/>
      <c r="VST30" s="17"/>
      <c r="VSU30" s="17"/>
      <c r="VSV30" s="17"/>
      <c r="VSW30" s="17"/>
      <c r="VSX30" s="17"/>
      <c r="VSY30" s="17"/>
      <c r="VSZ30" s="17"/>
      <c r="VTA30" s="17"/>
      <c r="VTB30" s="17"/>
      <c r="VTC30" s="17"/>
      <c r="VTD30" s="17"/>
      <c r="VTE30" s="17"/>
      <c r="VTF30" s="17"/>
      <c r="VTG30" s="17"/>
      <c r="VTH30" s="17"/>
      <c r="VTI30" s="17"/>
      <c r="VTJ30" s="17"/>
      <c r="VTK30" s="17"/>
      <c r="VTL30" s="17"/>
      <c r="VTM30" s="17"/>
      <c r="VTN30" s="17"/>
      <c r="VTO30" s="17"/>
      <c r="VTP30" s="17"/>
      <c r="VTQ30" s="17"/>
      <c r="VTR30" s="17"/>
      <c r="VTS30" s="17"/>
      <c r="VTT30" s="17"/>
      <c r="VTU30" s="17"/>
      <c r="VTV30" s="17"/>
      <c r="VTW30" s="17"/>
      <c r="VTX30" s="17"/>
      <c r="VTY30" s="17"/>
      <c r="VTZ30" s="17"/>
      <c r="VUA30" s="17"/>
      <c r="VUB30" s="17"/>
      <c r="VUC30" s="17"/>
      <c r="VUD30" s="17"/>
      <c r="VUE30" s="17"/>
      <c r="VUF30" s="17"/>
      <c r="VUG30" s="17"/>
      <c r="VUH30" s="17"/>
      <c r="VUI30" s="17"/>
      <c r="VUJ30" s="17"/>
      <c r="VUK30" s="17"/>
      <c r="VUL30" s="17"/>
      <c r="VUM30" s="17"/>
      <c r="VUN30" s="17"/>
      <c r="VUO30" s="17"/>
      <c r="VUP30" s="17"/>
      <c r="VUQ30" s="17"/>
      <c r="VUR30" s="17"/>
      <c r="VUS30" s="17"/>
      <c r="VUT30" s="17"/>
      <c r="VUU30" s="17"/>
      <c r="VUV30" s="17"/>
      <c r="VUW30" s="17"/>
      <c r="VUX30" s="17"/>
      <c r="VUY30" s="17"/>
      <c r="VUZ30" s="17"/>
      <c r="VVA30" s="17"/>
      <c r="VVB30" s="17"/>
      <c r="VVC30" s="17"/>
      <c r="VVD30" s="17"/>
      <c r="VVE30" s="17"/>
      <c r="VVF30" s="17"/>
      <c r="VVG30" s="17"/>
      <c r="VVH30" s="17"/>
      <c r="VVI30" s="17"/>
      <c r="VVJ30" s="17"/>
      <c r="VVK30" s="17"/>
      <c r="VVL30" s="17"/>
      <c r="VVM30" s="17"/>
      <c r="VVN30" s="17"/>
      <c r="VVO30" s="17"/>
      <c r="VVP30" s="17"/>
      <c r="VVQ30" s="17"/>
      <c r="VVR30" s="17"/>
      <c r="VVS30" s="17"/>
      <c r="VVT30" s="17"/>
      <c r="VVU30" s="17"/>
      <c r="VVV30" s="17"/>
      <c r="VVW30" s="17"/>
      <c r="VVX30" s="17"/>
      <c r="VVY30" s="17"/>
      <c r="VVZ30" s="17"/>
      <c r="VWA30" s="17"/>
      <c r="VWB30" s="17"/>
      <c r="VWC30" s="17"/>
      <c r="VWD30" s="17"/>
      <c r="VWE30" s="17"/>
      <c r="VWF30" s="17"/>
      <c r="VWG30" s="17"/>
      <c r="VWH30" s="17"/>
      <c r="VWI30" s="17"/>
      <c r="VWJ30" s="17"/>
      <c r="VWK30" s="17"/>
      <c r="VWL30" s="17"/>
      <c r="VWM30" s="17"/>
      <c r="VWN30" s="17"/>
      <c r="VWO30" s="17"/>
      <c r="VWP30" s="17"/>
      <c r="VWQ30" s="17"/>
      <c r="VWR30" s="17"/>
      <c r="VWS30" s="17"/>
      <c r="VWT30" s="17"/>
      <c r="VWU30" s="17"/>
      <c r="VWV30" s="17"/>
      <c r="VWW30" s="17"/>
      <c r="VWX30" s="17"/>
      <c r="VWY30" s="17"/>
      <c r="VWZ30" s="17"/>
      <c r="VXA30" s="17"/>
      <c r="VXB30" s="17"/>
      <c r="VXC30" s="17"/>
      <c r="VXD30" s="17"/>
      <c r="VXE30" s="17"/>
      <c r="VXF30" s="17"/>
      <c r="VXG30" s="17"/>
      <c r="VXH30" s="17"/>
      <c r="VXI30" s="17"/>
      <c r="VXJ30" s="17"/>
      <c r="VXK30" s="17"/>
      <c r="VXL30" s="17"/>
      <c r="VXM30" s="17"/>
      <c r="VXN30" s="17"/>
      <c r="VXO30" s="17"/>
      <c r="VXP30" s="17"/>
      <c r="VXQ30" s="17"/>
      <c r="VXR30" s="17"/>
      <c r="VXS30" s="17"/>
      <c r="VXT30" s="17"/>
      <c r="VXU30" s="17"/>
      <c r="VXV30" s="17"/>
      <c r="VXW30" s="17"/>
      <c r="VXX30" s="17"/>
      <c r="VXY30" s="17"/>
      <c r="VXZ30" s="17"/>
      <c r="VYA30" s="17"/>
      <c r="VYB30" s="17"/>
      <c r="VYC30" s="17"/>
      <c r="VYD30" s="17"/>
      <c r="VYE30" s="17"/>
      <c r="VYF30" s="17"/>
      <c r="VYG30" s="17"/>
      <c r="VYH30" s="17"/>
      <c r="VYI30" s="17"/>
      <c r="VYJ30" s="17"/>
      <c r="VYK30" s="17"/>
      <c r="VYL30" s="17"/>
      <c r="VYM30" s="17"/>
      <c r="VYN30" s="17"/>
      <c r="VYO30" s="17"/>
      <c r="VYP30" s="17"/>
      <c r="VYQ30" s="17"/>
      <c r="VYR30" s="17"/>
      <c r="VYS30" s="17"/>
      <c r="VYT30" s="17"/>
      <c r="VYU30" s="17"/>
      <c r="VYV30" s="17"/>
      <c r="VYW30" s="17"/>
      <c r="VYX30" s="17"/>
      <c r="VYY30" s="17"/>
      <c r="VYZ30" s="17"/>
      <c r="VZA30" s="17"/>
      <c r="VZB30" s="17"/>
      <c r="VZC30" s="17"/>
      <c r="VZD30" s="17"/>
      <c r="VZE30" s="17"/>
      <c r="VZF30" s="17"/>
      <c r="VZG30" s="17"/>
      <c r="VZH30" s="17"/>
      <c r="VZI30" s="17"/>
      <c r="VZJ30" s="17"/>
      <c r="VZK30" s="17"/>
      <c r="VZL30" s="17"/>
      <c r="VZM30" s="17"/>
      <c r="VZN30" s="17"/>
      <c r="VZO30" s="17"/>
      <c r="VZP30" s="17"/>
      <c r="VZQ30" s="17"/>
      <c r="VZR30" s="17"/>
      <c r="VZS30" s="17"/>
      <c r="VZT30" s="17"/>
      <c r="VZU30" s="17"/>
      <c r="VZV30" s="17"/>
      <c r="VZW30" s="17"/>
      <c r="VZX30" s="17"/>
      <c r="VZY30" s="17"/>
      <c r="VZZ30" s="17"/>
      <c r="WAA30" s="17"/>
      <c r="WAB30" s="17"/>
      <c r="WAC30" s="17"/>
      <c r="WAD30" s="17"/>
      <c r="WAE30" s="17"/>
      <c r="WAF30" s="17"/>
      <c r="WAG30" s="17"/>
      <c r="WAH30" s="17"/>
      <c r="WAI30" s="17"/>
      <c r="WAJ30" s="17"/>
      <c r="WAK30" s="17"/>
      <c r="WAL30" s="17"/>
      <c r="WAM30" s="17"/>
      <c r="WAN30" s="17"/>
      <c r="WAO30" s="17"/>
      <c r="WAP30" s="17"/>
      <c r="WAQ30" s="17"/>
      <c r="WAR30" s="17"/>
      <c r="WAS30" s="17"/>
      <c r="WAT30" s="17"/>
      <c r="WAU30" s="17"/>
      <c r="WAV30" s="17"/>
      <c r="WAW30" s="17"/>
      <c r="WAX30" s="17"/>
      <c r="WAY30" s="17"/>
      <c r="WAZ30" s="17"/>
      <c r="WBA30" s="17"/>
      <c r="WBB30" s="17"/>
      <c r="WBC30" s="17"/>
      <c r="WBD30" s="17"/>
      <c r="WBE30" s="17"/>
      <c r="WBF30" s="17"/>
      <c r="WBG30" s="17"/>
      <c r="WBH30" s="17"/>
      <c r="WBI30" s="17"/>
      <c r="WBJ30" s="17"/>
      <c r="WBK30" s="17"/>
      <c r="WBL30" s="17"/>
      <c r="WBM30" s="17"/>
      <c r="WBN30" s="17"/>
      <c r="WBO30" s="17"/>
      <c r="WBP30" s="17"/>
      <c r="WBQ30" s="17"/>
      <c r="WBR30" s="17"/>
      <c r="WBS30" s="17"/>
      <c r="WBT30" s="17"/>
      <c r="WBU30" s="17"/>
      <c r="WBV30" s="17"/>
      <c r="WBW30" s="17"/>
      <c r="WBX30" s="17"/>
      <c r="WBY30" s="17"/>
      <c r="WBZ30" s="17"/>
      <c r="WCA30" s="17"/>
      <c r="WCB30" s="17"/>
      <c r="WCC30" s="17"/>
      <c r="WCD30" s="17"/>
      <c r="WCE30" s="17"/>
      <c r="WCF30" s="17"/>
      <c r="WCG30" s="17"/>
      <c r="WCH30" s="17"/>
      <c r="WCI30" s="17"/>
      <c r="WCJ30" s="17"/>
      <c r="WCK30" s="17"/>
      <c r="WCL30" s="17"/>
      <c r="WCM30" s="17"/>
      <c r="WCN30" s="17"/>
      <c r="WCO30" s="17"/>
      <c r="WCP30" s="17"/>
      <c r="WCQ30" s="17"/>
      <c r="WCR30" s="17"/>
      <c r="WCS30" s="17"/>
      <c r="WCT30" s="17"/>
      <c r="WCU30" s="17"/>
      <c r="WCV30" s="17"/>
      <c r="WCW30" s="17"/>
      <c r="WCX30" s="17"/>
      <c r="WCY30" s="17"/>
      <c r="WCZ30" s="17"/>
      <c r="WDA30" s="17"/>
      <c r="WDB30" s="17"/>
      <c r="WDC30" s="17"/>
      <c r="WDD30" s="17"/>
      <c r="WDE30" s="17"/>
      <c r="WDF30" s="17"/>
      <c r="WDG30" s="17"/>
      <c r="WDH30" s="17"/>
      <c r="WDI30" s="17"/>
      <c r="WDJ30" s="17"/>
      <c r="WDK30" s="17"/>
      <c r="WDL30" s="17"/>
      <c r="WDM30" s="17"/>
      <c r="WDN30" s="17"/>
      <c r="WDO30" s="17"/>
      <c r="WDP30" s="17"/>
      <c r="WDQ30" s="17"/>
      <c r="WDR30" s="17"/>
      <c r="WDS30" s="17"/>
      <c r="WDT30" s="17"/>
      <c r="WDU30" s="17"/>
      <c r="WDV30" s="17"/>
      <c r="WDW30" s="17"/>
      <c r="WDX30" s="17"/>
      <c r="WDY30" s="17"/>
      <c r="WDZ30" s="17"/>
      <c r="WEA30" s="17"/>
      <c r="WEB30" s="17"/>
      <c r="WEC30" s="17"/>
      <c r="WED30" s="17"/>
      <c r="WEE30" s="17"/>
      <c r="WEF30" s="17"/>
      <c r="WEG30" s="17"/>
      <c r="WEH30" s="17"/>
      <c r="WEI30" s="17"/>
      <c r="WEJ30" s="17"/>
      <c r="WEK30" s="17"/>
      <c r="WEL30" s="17"/>
      <c r="WEM30" s="17"/>
      <c r="WEN30" s="17"/>
      <c r="WEO30" s="17"/>
      <c r="WEP30" s="17"/>
      <c r="WEQ30" s="17"/>
      <c r="WER30" s="17"/>
      <c r="WES30" s="17"/>
      <c r="WET30" s="17"/>
      <c r="WEU30" s="17"/>
      <c r="WEV30" s="17"/>
      <c r="WEW30" s="17"/>
      <c r="WEX30" s="17"/>
      <c r="WEY30" s="17"/>
      <c r="WEZ30" s="17"/>
      <c r="WFA30" s="17"/>
      <c r="WFB30" s="17"/>
      <c r="WFC30" s="17"/>
      <c r="WFD30" s="17"/>
      <c r="WFE30" s="17"/>
      <c r="WFF30" s="17"/>
      <c r="WFG30" s="17"/>
      <c r="WFH30" s="17"/>
      <c r="WFI30" s="17"/>
      <c r="WFJ30" s="17"/>
      <c r="WFK30" s="17"/>
      <c r="WFL30" s="17"/>
      <c r="WFM30" s="17"/>
      <c r="WFN30" s="17"/>
      <c r="WFO30" s="17"/>
      <c r="WFP30" s="17"/>
      <c r="WFQ30" s="17"/>
      <c r="WFR30" s="17"/>
      <c r="WFS30" s="17"/>
      <c r="WFT30" s="17"/>
      <c r="WFU30" s="17"/>
      <c r="WFV30" s="17"/>
      <c r="WFW30" s="17"/>
      <c r="WFX30" s="17"/>
      <c r="WFY30" s="17"/>
      <c r="WFZ30" s="17"/>
      <c r="WGA30" s="17"/>
      <c r="WGB30" s="17"/>
      <c r="WGC30" s="17"/>
      <c r="WGD30" s="17"/>
      <c r="WGE30" s="17"/>
      <c r="WGF30" s="17"/>
      <c r="WGG30" s="17"/>
      <c r="WGH30" s="17"/>
      <c r="WGI30" s="17"/>
      <c r="WGJ30" s="17"/>
      <c r="WGK30" s="17"/>
      <c r="WGL30" s="17"/>
      <c r="WGM30" s="17"/>
      <c r="WGN30" s="17"/>
      <c r="WGO30" s="17"/>
      <c r="WGP30" s="17"/>
      <c r="WGQ30" s="17"/>
      <c r="WGR30" s="17"/>
      <c r="WGS30" s="17"/>
      <c r="WGT30" s="17"/>
      <c r="WGU30" s="17"/>
      <c r="WGV30" s="17"/>
      <c r="WGW30" s="17"/>
      <c r="WGX30" s="17"/>
      <c r="WGY30" s="17"/>
      <c r="WGZ30" s="17"/>
      <c r="WHA30" s="17"/>
      <c r="WHB30" s="17"/>
      <c r="WHC30" s="17"/>
      <c r="WHD30" s="17"/>
      <c r="WHE30" s="17"/>
      <c r="WHF30" s="17"/>
      <c r="WHG30" s="17"/>
      <c r="WHH30" s="17"/>
      <c r="WHI30" s="17"/>
      <c r="WHJ30" s="17"/>
      <c r="WHK30" s="17"/>
      <c r="WHL30" s="17"/>
      <c r="WHM30" s="17"/>
      <c r="WHN30" s="17"/>
      <c r="WHO30" s="17"/>
      <c r="WHP30" s="17"/>
      <c r="WHQ30" s="17"/>
      <c r="WHR30" s="17"/>
      <c r="WHS30" s="17"/>
      <c r="WHT30" s="17"/>
      <c r="WHU30" s="17"/>
      <c r="WHV30" s="17"/>
      <c r="WHW30" s="17"/>
      <c r="WHX30" s="17"/>
      <c r="WHY30" s="17"/>
      <c r="WHZ30" s="17"/>
      <c r="WIA30" s="17"/>
      <c r="WIB30" s="17"/>
      <c r="WIC30" s="17"/>
      <c r="WID30" s="17"/>
      <c r="WIE30" s="17"/>
      <c r="WIF30" s="17"/>
      <c r="WIG30" s="17"/>
      <c r="WIH30" s="17"/>
      <c r="WII30" s="17"/>
      <c r="WIJ30" s="17"/>
      <c r="WIK30" s="17"/>
      <c r="WIL30" s="17"/>
      <c r="WIM30" s="17"/>
      <c r="WIN30" s="17"/>
      <c r="WIO30" s="17"/>
      <c r="WIP30" s="17"/>
      <c r="WIQ30" s="17"/>
      <c r="WIR30" s="17"/>
      <c r="WIS30" s="17"/>
      <c r="WIT30" s="17"/>
      <c r="WIU30" s="17"/>
      <c r="WIV30" s="17"/>
      <c r="WIW30" s="17"/>
      <c r="WIX30" s="17"/>
      <c r="WIY30" s="17"/>
      <c r="WIZ30" s="17"/>
      <c r="WJA30" s="17"/>
      <c r="WJB30" s="17"/>
      <c r="WJC30" s="17"/>
      <c r="WJD30" s="17"/>
      <c r="WJE30" s="17"/>
      <c r="WJF30" s="17"/>
      <c r="WJG30" s="17"/>
      <c r="WJH30" s="17"/>
      <c r="WJI30" s="17"/>
      <c r="WJJ30" s="17"/>
      <c r="WJK30" s="17"/>
      <c r="WJL30" s="17"/>
      <c r="WJM30" s="17"/>
      <c r="WJN30" s="17"/>
      <c r="WJO30" s="17"/>
      <c r="WJP30" s="17"/>
      <c r="WJQ30" s="17"/>
      <c r="WJR30" s="17"/>
      <c r="WJS30" s="17"/>
      <c r="WJT30" s="17"/>
      <c r="WJU30" s="17"/>
      <c r="WJV30" s="17"/>
      <c r="WJW30" s="17"/>
      <c r="WJX30" s="17"/>
      <c r="WJY30" s="17"/>
      <c r="WJZ30" s="17"/>
      <c r="WKA30" s="17"/>
      <c r="WKB30" s="17"/>
      <c r="WKC30" s="17"/>
      <c r="WKD30" s="17"/>
      <c r="WKE30" s="17"/>
      <c r="WKF30" s="17"/>
      <c r="WKG30" s="17"/>
      <c r="WKH30" s="17"/>
      <c r="WKI30" s="17"/>
      <c r="WKJ30" s="17"/>
      <c r="WKK30" s="17"/>
      <c r="WKL30" s="17"/>
      <c r="WKM30" s="17"/>
      <c r="WKN30" s="17"/>
      <c r="WKO30" s="17"/>
      <c r="WKP30" s="17"/>
      <c r="WKQ30" s="17"/>
      <c r="WKR30" s="17"/>
      <c r="WKS30" s="17"/>
      <c r="WKT30" s="17"/>
      <c r="WKU30" s="17"/>
      <c r="WKV30" s="17"/>
      <c r="WKW30" s="17"/>
      <c r="WKX30" s="17"/>
      <c r="WKY30" s="17"/>
      <c r="WKZ30" s="17"/>
      <c r="WLA30" s="17"/>
      <c r="WLB30" s="17"/>
      <c r="WLC30" s="17"/>
      <c r="WLD30" s="17"/>
      <c r="WLE30" s="17"/>
      <c r="WLF30" s="17"/>
      <c r="WLG30" s="17"/>
      <c r="WLH30" s="17"/>
      <c r="WLI30" s="17"/>
      <c r="WLJ30" s="17"/>
      <c r="WLK30" s="17"/>
      <c r="WLL30" s="17"/>
      <c r="WLM30" s="17"/>
      <c r="WLN30" s="17"/>
      <c r="WLO30" s="17"/>
      <c r="WLP30" s="17"/>
      <c r="WLQ30" s="17"/>
      <c r="WLR30" s="17"/>
      <c r="WLS30" s="17"/>
      <c r="WLT30" s="17"/>
      <c r="WLU30" s="17"/>
      <c r="WLV30" s="17"/>
      <c r="WLW30" s="17"/>
      <c r="WLX30" s="17"/>
      <c r="WLY30" s="17"/>
      <c r="WLZ30" s="17"/>
      <c r="WMA30" s="17"/>
      <c r="WMB30" s="17"/>
      <c r="WMC30" s="17"/>
      <c r="WMD30" s="17"/>
      <c r="WME30" s="17"/>
      <c r="WMF30" s="17"/>
      <c r="WMG30" s="17"/>
      <c r="WMH30" s="17"/>
      <c r="WMI30" s="17"/>
      <c r="WMJ30" s="17"/>
      <c r="WMK30" s="17"/>
      <c r="WML30" s="17"/>
      <c r="WMM30" s="17"/>
      <c r="WMN30" s="17"/>
      <c r="WMO30" s="17"/>
      <c r="WMP30" s="17"/>
      <c r="WMQ30" s="17"/>
      <c r="WMR30" s="17"/>
      <c r="WMS30" s="17"/>
      <c r="WMT30" s="17"/>
      <c r="WMU30" s="17"/>
      <c r="WMV30" s="17"/>
      <c r="WMW30" s="17"/>
      <c r="WMX30" s="17"/>
      <c r="WMY30" s="17"/>
      <c r="WMZ30" s="17"/>
      <c r="WNA30" s="17"/>
      <c r="WNB30" s="17"/>
      <c r="WNC30" s="17"/>
      <c r="WND30" s="17"/>
      <c r="WNE30" s="17"/>
      <c r="WNF30" s="17"/>
      <c r="WNG30" s="17"/>
      <c r="WNH30" s="17"/>
      <c r="WNI30" s="17"/>
      <c r="WNJ30" s="17"/>
      <c r="WNK30" s="17"/>
      <c r="WNL30" s="17"/>
      <c r="WNM30" s="17"/>
      <c r="WNN30" s="17"/>
      <c r="WNO30" s="17"/>
      <c r="WNP30" s="17"/>
      <c r="WNQ30" s="17"/>
      <c r="WNR30" s="17"/>
      <c r="WNS30" s="17"/>
      <c r="WNT30" s="17"/>
      <c r="WNU30" s="17"/>
      <c r="WNV30" s="17"/>
      <c r="WNW30" s="17"/>
      <c r="WNX30" s="17"/>
      <c r="WNY30" s="17"/>
      <c r="WNZ30" s="17"/>
      <c r="WOA30" s="17"/>
      <c r="WOB30" s="17"/>
      <c r="WOC30" s="17"/>
      <c r="WOD30" s="17"/>
      <c r="WOE30" s="17"/>
      <c r="WOF30" s="17"/>
      <c r="WOG30" s="17"/>
      <c r="WOH30" s="17"/>
      <c r="WOI30" s="17"/>
      <c r="WOJ30" s="17"/>
      <c r="WOK30" s="17"/>
      <c r="WOL30" s="17"/>
      <c r="WOM30" s="17"/>
      <c r="WON30" s="17"/>
      <c r="WOO30" s="17"/>
      <c r="WOP30" s="17"/>
      <c r="WOQ30" s="17"/>
      <c r="WOR30" s="17"/>
      <c r="WOS30" s="17"/>
      <c r="WOT30" s="17"/>
      <c r="WOU30" s="17"/>
      <c r="WOV30" s="17"/>
      <c r="WOW30" s="17"/>
      <c r="WOX30" s="17"/>
      <c r="WOY30" s="17"/>
      <c r="WOZ30" s="17"/>
      <c r="WPA30" s="17"/>
      <c r="WPB30" s="17"/>
      <c r="WPC30" s="17"/>
      <c r="WPD30" s="17"/>
      <c r="WPE30" s="17"/>
      <c r="WPF30" s="17"/>
      <c r="WPG30" s="17"/>
      <c r="WPH30" s="17"/>
      <c r="WPI30" s="17"/>
      <c r="WPJ30" s="17"/>
      <c r="WPK30" s="17"/>
      <c r="WPL30" s="17"/>
      <c r="WPM30" s="17"/>
      <c r="WPN30" s="17"/>
      <c r="WPO30" s="17"/>
      <c r="WPP30" s="17"/>
      <c r="WPQ30" s="17"/>
      <c r="WPR30" s="17"/>
      <c r="WPS30" s="17"/>
      <c r="WPT30" s="17"/>
      <c r="WPU30" s="17"/>
      <c r="WPV30" s="17"/>
      <c r="WPW30" s="17"/>
      <c r="WPX30" s="17"/>
      <c r="WPY30" s="17"/>
      <c r="WPZ30" s="17"/>
      <c r="WQA30" s="17"/>
      <c r="WQB30" s="17"/>
      <c r="WQC30" s="17"/>
      <c r="WQD30" s="17"/>
      <c r="WQE30" s="17"/>
      <c r="WQF30" s="17"/>
      <c r="WQG30" s="17"/>
      <c r="WQH30" s="17"/>
      <c r="WQI30" s="17"/>
      <c r="WQJ30" s="17"/>
      <c r="WQK30" s="17"/>
      <c r="WQL30" s="17"/>
      <c r="WQM30" s="17"/>
      <c r="WQN30" s="17"/>
      <c r="WQO30" s="17"/>
      <c r="WQP30" s="17"/>
      <c r="WQQ30" s="17"/>
      <c r="WQR30" s="17"/>
      <c r="WQS30" s="17"/>
      <c r="WQT30" s="17"/>
      <c r="WQU30" s="17"/>
      <c r="WQV30" s="17"/>
      <c r="WQW30" s="17"/>
      <c r="WQX30" s="17"/>
      <c r="WQY30" s="17"/>
      <c r="WQZ30" s="17"/>
      <c r="WRA30" s="17"/>
      <c r="WRB30" s="17"/>
      <c r="WRC30" s="17"/>
      <c r="WRD30" s="17"/>
      <c r="WRE30" s="17"/>
      <c r="WRF30" s="17"/>
      <c r="WRG30" s="17"/>
      <c r="WRH30" s="17"/>
      <c r="WRI30" s="17"/>
      <c r="WRJ30" s="17"/>
      <c r="WRK30" s="17"/>
      <c r="WRL30" s="17"/>
      <c r="WRM30" s="17"/>
      <c r="WRN30" s="17"/>
      <c r="WRO30" s="17"/>
      <c r="WRP30" s="17"/>
      <c r="WRQ30" s="17"/>
      <c r="WRR30" s="17"/>
      <c r="WRS30" s="17"/>
      <c r="WRT30" s="17"/>
      <c r="WRU30" s="17"/>
      <c r="WRV30" s="17"/>
      <c r="WRW30" s="17"/>
      <c r="WRX30" s="17"/>
      <c r="WRY30" s="17"/>
      <c r="WRZ30" s="17"/>
      <c r="WSA30" s="17"/>
      <c r="WSB30" s="17"/>
      <c r="WSC30" s="17"/>
      <c r="WSD30" s="17"/>
      <c r="WSE30" s="17"/>
      <c r="WSF30" s="17"/>
      <c r="WSG30" s="17"/>
      <c r="WSH30" s="17"/>
      <c r="WSI30" s="17"/>
      <c r="WSJ30" s="17"/>
      <c r="WSK30" s="17"/>
      <c r="WSL30" s="17"/>
      <c r="WSM30" s="17"/>
      <c r="WSN30" s="17"/>
      <c r="WSO30" s="17"/>
      <c r="WSP30" s="17"/>
      <c r="WSQ30" s="17"/>
      <c r="WSR30" s="17"/>
      <c r="WSS30" s="17"/>
      <c r="WST30" s="17"/>
      <c r="WSU30" s="17"/>
      <c r="WSV30" s="17"/>
      <c r="WSW30" s="17"/>
      <c r="WSX30" s="17"/>
      <c r="WSY30" s="17"/>
      <c r="WSZ30" s="17"/>
      <c r="WTA30" s="17"/>
      <c r="WTB30" s="17"/>
      <c r="WTC30" s="17"/>
      <c r="WTD30" s="17"/>
      <c r="WTE30" s="17"/>
      <c r="WTF30" s="17"/>
      <c r="WTG30" s="17"/>
      <c r="WTH30" s="17"/>
      <c r="WTI30" s="17"/>
      <c r="WTJ30" s="17"/>
      <c r="WTK30" s="17"/>
      <c r="WTL30" s="17"/>
      <c r="WTM30" s="17"/>
      <c r="WTN30" s="17"/>
      <c r="WTO30" s="17"/>
      <c r="WTP30" s="17"/>
      <c r="WTQ30" s="17"/>
      <c r="WTR30" s="17"/>
      <c r="WTS30" s="17"/>
      <c r="WTT30" s="17"/>
      <c r="WTU30" s="17"/>
      <c r="WTV30" s="17"/>
      <c r="WTW30" s="17"/>
      <c r="WTX30" s="17"/>
      <c r="WTY30" s="17"/>
      <c r="WTZ30" s="17"/>
      <c r="WUA30" s="17"/>
      <c r="WUB30" s="17"/>
      <c r="WUC30" s="17"/>
      <c r="WUD30" s="17"/>
      <c r="WUE30" s="17"/>
      <c r="WUF30" s="17"/>
      <c r="WUG30" s="17"/>
      <c r="WUH30" s="17"/>
      <c r="WUI30" s="17"/>
      <c r="WUJ30" s="17"/>
      <c r="WUK30" s="17"/>
      <c r="WUL30" s="17"/>
      <c r="WUM30" s="17"/>
      <c r="WUN30" s="17"/>
      <c r="WUO30" s="17"/>
      <c r="WUP30" s="17"/>
      <c r="WUQ30" s="17"/>
      <c r="WUR30" s="17"/>
      <c r="WUS30" s="17"/>
      <c r="WUT30" s="17"/>
      <c r="WUU30" s="17"/>
      <c r="WUV30" s="17"/>
      <c r="WUW30" s="17"/>
      <c r="WUX30" s="17"/>
      <c r="WUY30" s="17"/>
      <c r="WUZ30" s="17"/>
      <c r="WVA30" s="17"/>
      <c r="WVB30" s="17"/>
      <c r="WVC30" s="17"/>
      <c r="WVD30" s="17"/>
      <c r="WVE30" s="17"/>
      <c r="WVF30" s="17"/>
      <c r="WVG30" s="17"/>
      <c r="WVH30" s="17"/>
      <c r="WVI30" s="17"/>
      <c r="WVJ30" s="17"/>
      <c r="WVK30" s="17"/>
      <c r="WVL30" s="17"/>
      <c r="WVM30" s="17"/>
      <c r="WVN30" s="17"/>
      <c r="WVO30" s="17"/>
      <c r="WVP30" s="17"/>
      <c r="WVQ30" s="17"/>
      <c r="WVR30" s="17"/>
      <c r="WVS30" s="17"/>
      <c r="WVT30" s="17"/>
      <c r="WVU30" s="17"/>
      <c r="WVV30" s="17"/>
      <c r="WVW30" s="17"/>
      <c r="WVX30" s="17"/>
      <c r="WVY30" s="17"/>
      <c r="WVZ30" s="17"/>
      <c r="WWA30" s="17"/>
      <c r="WWB30" s="17"/>
      <c r="WWC30" s="17"/>
      <c r="WWD30" s="17"/>
      <c r="WWE30" s="17"/>
      <c r="WWF30" s="17"/>
      <c r="WWG30" s="17"/>
      <c r="WWH30" s="17"/>
      <c r="WWI30" s="17"/>
      <c r="WWJ30" s="17"/>
      <c r="WWK30" s="17"/>
      <c r="WWL30" s="17"/>
      <c r="WWM30" s="17"/>
      <c r="WWN30" s="17"/>
      <c r="WWO30" s="17"/>
      <c r="WWP30" s="17"/>
      <c r="WWQ30" s="17"/>
      <c r="WWR30" s="17"/>
      <c r="WWS30" s="17"/>
      <c r="WWT30" s="17"/>
      <c r="WWU30" s="17"/>
      <c r="WWV30" s="17"/>
      <c r="WWW30" s="17"/>
      <c r="WWX30" s="17"/>
      <c r="WWY30" s="17"/>
      <c r="WWZ30" s="17"/>
      <c r="WXA30" s="17"/>
      <c r="WXB30" s="17"/>
      <c r="WXC30" s="17"/>
      <c r="WXD30" s="17"/>
      <c r="WXE30" s="17"/>
      <c r="WXF30" s="17"/>
      <c r="WXG30" s="17"/>
      <c r="WXH30" s="17"/>
      <c r="WXI30" s="17"/>
      <c r="WXJ30" s="17"/>
      <c r="WXK30" s="17"/>
      <c r="WXL30" s="17"/>
      <c r="WXM30" s="17"/>
      <c r="WXN30" s="17"/>
      <c r="WXO30" s="17"/>
      <c r="WXP30" s="17"/>
      <c r="WXQ30" s="17"/>
      <c r="WXR30" s="17"/>
      <c r="WXS30" s="17"/>
      <c r="WXT30" s="17"/>
      <c r="WXU30" s="17"/>
      <c r="WXV30" s="17"/>
      <c r="WXW30" s="17"/>
      <c r="WXX30" s="17"/>
      <c r="WXY30" s="17"/>
      <c r="WXZ30" s="17"/>
      <c r="WYA30" s="17"/>
      <c r="WYB30" s="17"/>
      <c r="WYC30" s="17"/>
      <c r="WYD30" s="17"/>
      <c r="WYE30" s="17"/>
      <c r="WYF30" s="17"/>
      <c r="WYG30" s="17"/>
      <c r="WYH30" s="17"/>
      <c r="WYI30" s="17"/>
      <c r="WYJ30" s="17"/>
      <c r="WYK30" s="17"/>
      <c r="WYL30" s="17"/>
      <c r="WYM30" s="17"/>
      <c r="WYN30" s="17"/>
      <c r="WYO30" s="17"/>
      <c r="WYP30" s="17"/>
      <c r="WYQ30" s="17"/>
      <c r="WYR30" s="17"/>
      <c r="WYS30" s="17"/>
      <c r="WYT30" s="17"/>
      <c r="WYU30" s="17"/>
      <c r="WYV30" s="17"/>
      <c r="WYW30" s="17"/>
      <c r="WYX30" s="17"/>
      <c r="WYY30" s="17"/>
      <c r="WYZ30" s="17"/>
      <c r="WZA30" s="17"/>
      <c r="WZB30" s="17"/>
      <c r="WZC30" s="17"/>
      <c r="WZD30" s="17"/>
      <c r="WZE30" s="17"/>
      <c r="WZF30" s="17"/>
      <c r="WZG30" s="17"/>
      <c r="WZH30" s="17"/>
      <c r="WZI30" s="17"/>
      <c r="WZJ30" s="17"/>
      <c r="WZK30" s="17"/>
      <c r="WZL30" s="17"/>
      <c r="WZM30" s="17"/>
      <c r="WZN30" s="17"/>
      <c r="WZO30" s="17"/>
      <c r="WZP30" s="17"/>
      <c r="WZQ30" s="17"/>
      <c r="WZR30" s="17"/>
      <c r="WZS30" s="17"/>
      <c r="WZT30" s="17"/>
      <c r="WZU30" s="17"/>
      <c r="WZV30" s="17"/>
      <c r="WZW30" s="17"/>
      <c r="WZX30" s="17"/>
      <c r="WZY30" s="17"/>
      <c r="WZZ30" s="17"/>
      <c r="XAA30" s="17"/>
      <c r="XAB30" s="17"/>
      <c r="XAC30" s="17"/>
      <c r="XAD30" s="17"/>
      <c r="XAE30" s="17"/>
      <c r="XAF30" s="17"/>
      <c r="XAG30" s="17"/>
      <c r="XAH30" s="17"/>
      <c r="XAI30" s="17"/>
      <c r="XAJ30" s="17"/>
      <c r="XAK30" s="17"/>
      <c r="XAL30" s="17"/>
      <c r="XAM30" s="17"/>
      <c r="XAN30" s="17"/>
      <c r="XAO30" s="17"/>
      <c r="XAP30" s="17"/>
      <c r="XAQ30" s="17"/>
      <c r="XAR30" s="17"/>
      <c r="XAS30" s="17"/>
      <c r="XAT30" s="17"/>
      <c r="XAU30" s="17"/>
      <c r="XAV30" s="17"/>
      <c r="XAW30" s="17"/>
      <c r="XAX30" s="17"/>
      <c r="XAY30" s="17"/>
      <c r="XAZ30" s="17"/>
      <c r="XBA30" s="17"/>
      <c r="XBB30" s="17"/>
      <c r="XBC30" s="17"/>
      <c r="XBD30" s="17"/>
      <c r="XBE30" s="17"/>
      <c r="XBF30" s="17"/>
      <c r="XBG30" s="17"/>
      <c r="XBH30" s="17"/>
      <c r="XBI30" s="17"/>
      <c r="XBJ30" s="17"/>
      <c r="XBK30" s="17"/>
      <c r="XBL30" s="17"/>
      <c r="XBM30" s="17"/>
      <c r="XBN30" s="17"/>
      <c r="XBO30" s="17"/>
      <c r="XBP30" s="17"/>
      <c r="XBQ30" s="17"/>
      <c r="XBR30" s="17"/>
      <c r="XBS30" s="17"/>
      <c r="XBT30" s="17"/>
      <c r="XBU30" s="17"/>
      <c r="XBV30" s="17"/>
      <c r="XBW30" s="17"/>
      <c r="XBX30" s="17"/>
      <c r="XBY30" s="17"/>
      <c r="XBZ30" s="17"/>
      <c r="XCA30" s="17"/>
      <c r="XCB30" s="17"/>
      <c r="XCC30" s="17"/>
      <c r="XCD30" s="17"/>
      <c r="XCE30" s="17"/>
      <c r="XCF30" s="17"/>
      <c r="XCG30" s="17"/>
      <c r="XCH30" s="17"/>
      <c r="XCI30" s="17"/>
      <c r="XCJ30" s="17"/>
      <c r="XCK30" s="17"/>
      <c r="XCL30" s="17"/>
      <c r="XCM30" s="17"/>
      <c r="XCN30" s="17"/>
      <c r="XCO30" s="17"/>
      <c r="XCP30" s="17"/>
      <c r="XCQ30" s="17"/>
      <c r="XCR30" s="17"/>
      <c r="XCS30" s="17"/>
      <c r="XCT30" s="17"/>
      <c r="XCU30" s="17"/>
      <c r="XCV30" s="17"/>
      <c r="XCW30" s="17"/>
      <c r="XCX30" s="17"/>
      <c r="XCY30" s="17"/>
      <c r="XCZ30" s="17"/>
      <c r="XDA30" s="17"/>
      <c r="XDB30" s="17"/>
      <c r="XDC30" s="17"/>
      <c r="XDD30" s="17"/>
      <c r="XDE30" s="17"/>
      <c r="XDF30" s="17"/>
      <c r="XDG30" s="17"/>
      <c r="XDH30" s="17"/>
      <c r="XDI30" s="17"/>
      <c r="XDJ30" s="17"/>
      <c r="XDK30" s="17"/>
      <c r="XDL30" s="17"/>
      <c r="XDM30" s="17"/>
      <c r="XDN30" s="17"/>
      <c r="XDO30" s="17"/>
      <c r="XDP30" s="17"/>
      <c r="XDQ30" s="17"/>
      <c r="XDR30" s="17"/>
      <c r="XDS30" s="17"/>
      <c r="XDT30" s="17"/>
      <c r="XDU30" s="17"/>
      <c r="XDV30" s="17"/>
      <c r="XDW30" s="17"/>
      <c r="XDX30" s="17"/>
      <c r="XDY30" s="17"/>
      <c r="XDZ30" s="17"/>
      <c r="XEA30" s="17"/>
      <c r="XEB30" s="17"/>
      <c r="XEC30" s="17"/>
      <c r="XED30" s="17"/>
      <c r="XEE30" s="17"/>
      <c r="XEF30" s="17"/>
      <c r="XEG30" s="17"/>
      <c r="XEH30" s="17"/>
      <c r="XEI30" s="17"/>
      <c r="XEJ30" s="17"/>
      <c r="XEK30" s="17"/>
      <c r="XEL30" s="17"/>
      <c r="XEM30" s="17"/>
      <c r="XEN30" s="17"/>
      <c r="XEO30" s="17"/>
      <c r="XEP30" s="17"/>
      <c r="XEQ30" s="17"/>
      <c r="XER30" s="17"/>
      <c r="XES30" s="17"/>
      <c r="XET30" s="17"/>
      <c r="XEU30" s="17"/>
      <c r="XEV30" s="17"/>
      <c r="XEW30" s="17"/>
      <c r="XEX30" s="17"/>
      <c r="XEY30" s="17"/>
      <c r="XEZ30" s="17"/>
      <c r="XFA30" s="17"/>
      <c r="XFB30" s="17"/>
      <c r="XFC30" s="17"/>
      <c r="XFD30" s="17"/>
    </row>
    <row r="31" spans="2:16384" x14ac:dyDescent="0.3">
      <c r="B31" s="7"/>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4"/>
      <c r="WA31" s="14"/>
      <c r="WB31" s="14"/>
      <c r="WC31" s="14"/>
      <c r="WD31" s="14"/>
      <c r="WE31" s="14"/>
      <c r="WF31" s="14"/>
      <c r="WG31" s="14"/>
      <c r="WH31" s="14"/>
      <c r="WI31" s="14"/>
      <c r="WJ31" s="14"/>
      <c r="WK31" s="14"/>
      <c r="WL31" s="14"/>
      <c r="WM31" s="14"/>
      <c r="WN31" s="14"/>
      <c r="WO31" s="14"/>
      <c r="WP31" s="14"/>
      <c r="WQ31" s="14"/>
      <c r="WR31" s="14"/>
      <c r="WS31" s="14"/>
      <c r="WT31" s="14"/>
      <c r="WU31" s="14"/>
      <c r="WV31" s="14"/>
      <c r="WW31" s="14"/>
      <c r="WX31" s="14"/>
      <c r="WY31" s="14"/>
      <c r="WZ31" s="14"/>
      <c r="XA31" s="14"/>
      <c r="XB31" s="14"/>
      <c r="XC31" s="14"/>
      <c r="XD31" s="14"/>
      <c r="XE31" s="14"/>
      <c r="XF31" s="14"/>
      <c r="XG31" s="14"/>
      <c r="XH31" s="14"/>
      <c r="XI31" s="14"/>
      <c r="XJ31" s="14"/>
      <c r="XK31" s="14"/>
      <c r="XL31" s="14"/>
      <c r="XM31" s="14"/>
      <c r="XN31" s="14"/>
      <c r="XO31" s="14"/>
      <c r="XP31" s="14"/>
      <c r="XQ31" s="14"/>
      <c r="XR31" s="14"/>
      <c r="XS31" s="14"/>
      <c r="XT31" s="14"/>
      <c r="XU31" s="14"/>
      <c r="XV31" s="14"/>
      <c r="XW31" s="14"/>
      <c r="XX31" s="14"/>
      <c r="XY31" s="14"/>
      <c r="XZ31" s="14"/>
      <c r="YA31" s="14"/>
      <c r="YB31" s="14"/>
      <c r="YC31" s="14"/>
      <c r="YD31" s="14"/>
      <c r="YE31" s="14"/>
      <c r="YF31" s="14"/>
      <c r="YG31" s="14"/>
      <c r="YH31" s="14"/>
      <c r="YI31" s="14"/>
      <c r="YJ31" s="14"/>
      <c r="YK31" s="14"/>
      <c r="YL31" s="14"/>
      <c r="YM31" s="14"/>
      <c r="YN31" s="14"/>
      <c r="YO31" s="14"/>
      <c r="YP31" s="14"/>
      <c r="YQ31" s="14"/>
      <c r="YR31" s="14"/>
      <c r="YS31" s="14"/>
      <c r="YT31" s="14"/>
      <c r="YU31" s="14"/>
      <c r="YV31" s="14"/>
      <c r="YW31" s="14"/>
      <c r="YX31" s="14"/>
      <c r="YY31" s="14"/>
      <c r="YZ31" s="14"/>
      <c r="ZA31" s="14"/>
      <c r="ZB31" s="14"/>
      <c r="ZC31" s="14"/>
      <c r="ZD31" s="14"/>
      <c r="ZE31" s="14"/>
      <c r="ZF31" s="14"/>
      <c r="ZG31" s="14"/>
      <c r="ZH31" s="14"/>
      <c r="ZI31" s="14"/>
      <c r="ZJ31" s="14"/>
      <c r="ZK31" s="14"/>
      <c r="ZL31" s="14"/>
      <c r="ZM31" s="14"/>
      <c r="ZN31" s="14"/>
      <c r="ZO31" s="14"/>
      <c r="ZP31" s="14"/>
      <c r="ZQ31" s="14"/>
      <c r="ZR31" s="14"/>
      <c r="ZS31" s="14"/>
      <c r="ZT31" s="14"/>
      <c r="ZU31" s="14"/>
      <c r="ZV31" s="14"/>
      <c r="ZW31" s="14"/>
      <c r="ZX31" s="14"/>
      <c r="ZY31" s="14"/>
      <c r="ZZ31" s="14"/>
      <c r="AAA31" s="14"/>
      <c r="AAB31" s="14"/>
      <c r="AAC31" s="14"/>
      <c r="AAD31" s="14"/>
      <c r="AAE31" s="14"/>
      <c r="AAF31" s="14"/>
      <c r="AAG31" s="14"/>
      <c r="AAH31" s="14"/>
      <c r="AAI31" s="14"/>
      <c r="AAJ31" s="14"/>
      <c r="AAK31" s="14"/>
      <c r="AAL31" s="14"/>
      <c r="AAM31" s="14"/>
      <c r="AAN31" s="14"/>
      <c r="AAO31" s="14"/>
      <c r="AAP31" s="14"/>
      <c r="AAQ31" s="14"/>
      <c r="AAR31" s="14"/>
      <c r="AAS31" s="14"/>
      <c r="AAT31" s="14"/>
      <c r="AAU31" s="14"/>
      <c r="AAV31" s="14"/>
      <c r="AAW31" s="14"/>
      <c r="AAX31" s="14"/>
      <c r="AAY31" s="14"/>
      <c r="AAZ31" s="14"/>
      <c r="ABA31" s="14"/>
      <c r="ABB31" s="14"/>
      <c r="ABC31" s="14"/>
      <c r="ABD31" s="14"/>
      <c r="ABE31" s="14"/>
      <c r="ABF31" s="14"/>
      <c r="ABG31" s="14"/>
      <c r="ABH31" s="14"/>
      <c r="ABI31" s="14"/>
      <c r="ABJ31" s="14"/>
      <c r="ABK31" s="14"/>
      <c r="ABL31" s="14"/>
      <c r="ABM31" s="14"/>
      <c r="ABN31" s="14"/>
      <c r="ABO31" s="14"/>
      <c r="ABP31" s="14"/>
      <c r="ABQ31" s="14"/>
      <c r="ABR31" s="14"/>
      <c r="ABS31" s="14"/>
      <c r="ABT31" s="14"/>
      <c r="ABU31" s="14"/>
      <c r="ABV31" s="14"/>
      <c r="ABW31" s="14"/>
      <c r="ABX31" s="14"/>
      <c r="ABY31" s="14"/>
      <c r="ABZ31" s="14"/>
      <c r="ACA31" s="14"/>
      <c r="ACB31" s="14"/>
      <c r="ACC31" s="14"/>
      <c r="ACD31" s="14"/>
      <c r="ACE31" s="14"/>
      <c r="ACF31" s="14"/>
      <c r="ACG31" s="14"/>
      <c r="ACH31" s="14"/>
      <c r="ACI31" s="14"/>
      <c r="ACJ31" s="14"/>
      <c r="ACK31" s="14"/>
      <c r="ACL31" s="14"/>
      <c r="ACM31" s="14"/>
      <c r="ACN31" s="14"/>
      <c r="ACO31" s="14"/>
      <c r="ACP31" s="14"/>
      <c r="ACQ31" s="14"/>
      <c r="ACR31" s="14"/>
      <c r="ACS31" s="14"/>
      <c r="ACT31" s="14"/>
      <c r="ACU31" s="14"/>
      <c r="ACV31" s="14"/>
      <c r="ACW31" s="14"/>
      <c r="ACX31" s="14"/>
      <c r="ACY31" s="14"/>
      <c r="ACZ31" s="14"/>
      <c r="ADA31" s="14"/>
      <c r="ADB31" s="14"/>
      <c r="ADC31" s="14"/>
      <c r="ADD31" s="14"/>
      <c r="ADE31" s="14"/>
      <c r="ADF31" s="14"/>
      <c r="ADG31" s="14"/>
      <c r="ADH31" s="14"/>
      <c r="ADI31" s="14"/>
      <c r="ADJ31" s="14"/>
      <c r="ADK31" s="14"/>
      <c r="ADL31" s="14"/>
      <c r="ADM31" s="14"/>
      <c r="ADN31" s="14"/>
      <c r="ADO31" s="14"/>
      <c r="ADP31" s="14"/>
      <c r="ADQ31" s="14"/>
      <c r="ADR31" s="14"/>
      <c r="ADS31" s="14"/>
      <c r="ADT31" s="14"/>
      <c r="ADU31" s="14"/>
      <c r="ADV31" s="14"/>
      <c r="ADW31" s="14"/>
      <c r="ADX31" s="14"/>
      <c r="ADY31" s="14"/>
      <c r="ADZ31" s="14"/>
      <c r="AEA31" s="14"/>
      <c r="AEB31" s="14"/>
      <c r="AEC31" s="14"/>
      <c r="AED31" s="14"/>
      <c r="AEE31" s="14"/>
      <c r="AEF31" s="14"/>
      <c r="AEG31" s="14"/>
      <c r="AEH31" s="14"/>
      <c r="AEI31" s="14"/>
      <c r="AEJ31" s="14"/>
      <c r="AEK31" s="14"/>
      <c r="AEL31" s="14"/>
      <c r="AEM31" s="14"/>
      <c r="AEN31" s="14"/>
      <c r="AEO31" s="14"/>
      <c r="AEP31" s="14"/>
      <c r="AEQ31" s="14"/>
      <c r="AER31" s="14"/>
      <c r="AES31" s="14"/>
      <c r="AET31" s="14"/>
      <c r="AEU31" s="14"/>
      <c r="AEV31" s="14"/>
      <c r="AEW31" s="14"/>
      <c r="AEX31" s="14"/>
      <c r="AEY31" s="14"/>
      <c r="AEZ31" s="14"/>
      <c r="AFA31" s="14"/>
      <c r="AFB31" s="14"/>
      <c r="AFC31" s="14"/>
      <c r="AFD31" s="14"/>
      <c r="AFE31" s="14"/>
      <c r="AFF31" s="14"/>
      <c r="AFG31" s="14"/>
      <c r="AFH31" s="14"/>
      <c r="AFI31" s="14"/>
      <c r="AFJ31" s="14"/>
      <c r="AFK31" s="14"/>
      <c r="AFL31" s="14"/>
      <c r="AFM31" s="14"/>
      <c r="AFN31" s="14"/>
      <c r="AFO31" s="14"/>
      <c r="AFP31" s="14"/>
      <c r="AFQ31" s="14"/>
      <c r="AFR31" s="14"/>
      <c r="AFS31" s="14"/>
      <c r="AFT31" s="14"/>
      <c r="AFU31" s="14"/>
      <c r="AFV31" s="14"/>
      <c r="AFW31" s="14"/>
      <c r="AFX31" s="14"/>
      <c r="AFY31" s="14"/>
      <c r="AFZ31" s="14"/>
      <c r="AGA31" s="14"/>
      <c r="AGB31" s="14"/>
      <c r="AGC31" s="14"/>
      <c r="AGD31" s="14"/>
      <c r="AGE31" s="14"/>
      <c r="AGF31" s="14"/>
      <c r="AGG31" s="14"/>
      <c r="AGH31" s="14"/>
      <c r="AGI31" s="14"/>
      <c r="AGJ31" s="14"/>
      <c r="AGK31" s="14"/>
      <c r="AGL31" s="14"/>
      <c r="AGM31" s="14"/>
      <c r="AGN31" s="14"/>
      <c r="AGO31" s="14"/>
      <c r="AGP31" s="14"/>
      <c r="AGQ31" s="14"/>
      <c r="AGR31" s="14"/>
      <c r="AGS31" s="14"/>
      <c r="AGT31" s="14"/>
      <c r="AGU31" s="14"/>
      <c r="AGV31" s="14"/>
      <c r="AGW31" s="14"/>
      <c r="AGX31" s="14"/>
      <c r="AGY31" s="14"/>
      <c r="AGZ31" s="14"/>
      <c r="AHA31" s="14"/>
      <c r="AHB31" s="14"/>
      <c r="AHC31" s="14"/>
      <c r="AHD31" s="14"/>
      <c r="AHE31" s="14"/>
      <c r="AHF31" s="14"/>
      <c r="AHG31" s="14"/>
      <c r="AHH31" s="14"/>
      <c r="AHI31" s="14"/>
      <c r="AHJ31" s="14"/>
      <c r="AHK31" s="14"/>
      <c r="AHL31" s="14"/>
      <c r="AHM31" s="14"/>
      <c r="AHN31" s="14"/>
      <c r="AHO31" s="14"/>
      <c r="AHP31" s="14"/>
      <c r="AHQ31" s="14"/>
      <c r="AHR31" s="14"/>
      <c r="AHS31" s="14"/>
      <c r="AHT31" s="14"/>
      <c r="AHU31" s="14"/>
      <c r="AHV31" s="14"/>
      <c r="AHW31" s="14"/>
      <c r="AHX31" s="14"/>
      <c r="AHY31" s="14"/>
      <c r="AHZ31" s="14"/>
      <c r="AIA31" s="14"/>
      <c r="AIB31" s="14"/>
      <c r="AIC31" s="14"/>
      <c r="AID31" s="14"/>
      <c r="AIE31" s="14"/>
      <c r="AIF31" s="14"/>
      <c r="AIG31" s="14"/>
      <c r="AIH31" s="14"/>
      <c r="AII31" s="14"/>
      <c r="AIJ31" s="14"/>
      <c r="AIK31" s="14"/>
      <c r="AIL31" s="14"/>
      <c r="AIM31" s="14"/>
      <c r="AIN31" s="14"/>
      <c r="AIO31" s="14"/>
      <c r="AIP31" s="14"/>
      <c r="AIQ31" s="14"/>
      <c r="AIR31" s="14"/>
      <c r="AIS31" s="14"/>
      <c r="AIT31" s="14"/>
      <c r="AIU31" s="14"/>
      <c r="AIV31" s="14"/>
      <c r="AIW31" s="14"/>
      <c r="AIX31" s="14"/>
      <c r="AIY31" s="14"/>
      <c r="AIZ31" s="14"/>
      <c r="AJA31" s="14"/>
      <c r="AJB31" s="14"/>
      <c r="AJC31" s="14"/>
      <c r="AJD31" s="14"/>
      <c r="AJE31" s="14"/>
      <c r="AJF31" s="14"/>
      <c r="AJG31" s="14"/>
      <c r="AJH31" s="14"/>
      <c r="AJI31" s="14"/>
      <c r="AJJ31" s="14"/>
      <c r="AJK31" s="14"/>
      <c r="AJL31" s="14"/>
      <c r="AJM31" s="14"/>
      <c r="AJN31" s="14"/>
      <c r="AJO31" s="14"/>
      <c r="AJP31" s="14"/>
      <c r="AJQ31" s="14"/>
      <c r="AJR31" s="14"/>
      <c r="AJS31" s="14"/>
      <c r="AJT31" s="14"/>
      <c r="AJU31" s="14"/>
      <c r="AJV31" s="14"/>
      <c r="AJW31" s="14"/>
      <c r="AJX31" s="14"/>
      <c r="AJY31" s="14"/>
      <c r="AJZ31" s="14"/>
      <c r="AKA31" s="14"/>
      <c r="AKB31" s="14"/>
      <c r="AKC31" s="14"/>
      <c r="AKD31" s="14"/>
      <c r="AKE31" s="14"/>
      <c r="AKF31" s="14"/>
      <c r="AKG31" s="14"/>
      <c r="AKH31" s="14"/>
      <c r="AKI31" s="14"/>
      <c r="AKJ31" s="14"/>
      <c r="AKK31" s="14"/>
      <c r="AKL31" s="14"/>
      <c r="AKM31" s="14"/>
      <c r="AKN31" s="14"/>
      <c r="AKO31" s="14"/>
      <c r="AKP31" s="14"/>
      <c r="AKQ31" s="14"/>
      <c r="AKR31" s="14"/>
      <c r="AKS31" s="14"/>
      <c r="AKT31" s="14"/>
      <c r="AKU31" s="14"/>
      <c r="AKV31" s="14"/>
      <c r="AKW31" s="14"/>
      <c r="AKX31" s="14"/>
      <c r="AKY31" s="14"/>
      <c r="AKZ31" s="14"/>
      <c r="ALA31" s="14"/>
      <c r="ALB31" s="14"/>
      <c r="ALC31" s="14"/>
      <c r="ALD31" s="14"/>
      <c r="ALE31" s="14"/>
      <c r="ALF31" s="14"/>
      <c r="ALG31" s="14"/>
      <c r="ALH31" s="14"/>
      <c r="ALI31" s="14"/>
      <c r="ALJ31" s="14"/>
      <c r="ALK31" s="14"/>
      <c r="ALL31" s="14"/>
      <c r="ALM31" s="14"/>
      <c r="ALN31" s="14"/>
      <c r="ALO31" s="14"/>
      <c r="ALP31" s="14"/>
      <c r="ALQ31" s="14"/>
      <c r="ALR31" s="14"/>
      <c r="ALS31" s="14"/>
      <c r="ALT31" s="14"/>
      <c r="ALU31" s="14"/>
      <c r="ALV31" s="14"/>
      <c r="ALW31" s="14"/>
      <c r="ALX31" s="14"/>
      <c r="ALY31" s="14"/>
      <c r="ALZ31" s="14"/>
      <c r="AMA31" s="14"/>
      <c r="AMB31" s="14"/>
      <c r="AMC31" s="14"/>
      <c r="AMD31" s="14"/>
      <c r="AME31" s="14"/>
      <c r="AMF31" s="14"/>
      <c r="AMG31" s="14"/>
      <c r="AMH31" s="14"/>
      <c r="AMI31" s="14"/>
      <c r="AMJ31" s="14"/>
      <c r="AMK31" s="14"/>
      <c r="AML31" s="14"/>
      <c r="AMM31" s="14"/>
      <c r="AMN31" s="14"/>
      <c r="AMO31" s="14"/>
      <c r="AMP31" s="14"/>
      <c r="AMQ31" s="14"/>
      <c r="AMR31" s="14"/>
      <c r="AMS31" s="14"/>
      <c r="AMT31" s="14"/>
      <c r="AMU31" s="14"/>
      <c r="AMV31" s="14"/>
      <c r="AMW31" s="14"/>
      <c r="AMX31" s="14"/>
      <c r="AMY31" s="14"/>
      <c r="AMZ31" s="14"/>
      <c r="ANA31" s="14"/>
      <c r="ANB31" s="14"/>
      <c r="ANC31" s="14"/>
      <c r="AND31" s="14"/>
      <c r="ANE31" s="14"/>
      <c r="ANF31" s="14"/>
      <c r="ANG31" s="14"/>
      <c r="ANH31" s="14"/>
      <c r="ANI31" s="14"/>
      <c r="ANJ31" s="14"/>
      <c r="ANK31" s="14"/>
      <c r="ANL31" s="14"/>
      <c r="ANM31" s="14"/>
      <c r="ANN31" s="14"/>
      <c r="ANO31" s="14"/>
      <c r="ANP31" s="14"/>
      <c r="ANQ31" s="14"/>
      <c r="ANR31" s="14"/>
      <c r="ANS31" s="14"/>
      <c r="ANT31" s="14"/>
      <c r="ANU31" s="14"/>
      <c r="ANV31" s="14"/>
      <c r="ANW31" s="14"/>
      <c r="ANX31" s="14"/>
      <c r="ANY31" s="14"/>
      <c r="ANZ31" s="14"/>
      <c r="AOA31" s="14"/>
      <c r="AOB31" s="14"/>
      <c r="AOC31" s="14"/>
      <c r="AOD31" s="14"/>
      <c r="AOE31" s="14"/>
      <c r="AOF31" s="14"/>
      <c r="AOG31" s="14"/>
      <c r="AOH31" s="14"/>
      <c r="AOI31" s="14"/>
      <c r="AOJ31" s="14"/>
      <c r="AOK31" s="14"/>
      <c r="AOL31" s="14"/>
      <c r="AOM31" s="14"/>
      <c r="AON31" s="14"/>
      <c r="AOO31" s="14"/>
      <c r="AOP31" s="14"/>
      <c r="AOQ31" s="14"/>
      <c r="AOR31" s="14"/>
      <c r="AOS31" s="14"/>
      <c r="AOT31" s="14"/>
      <c r="AOU31" s="14"/>
      <c r="AOV31" s="14"/>
      <c r="AOW31" s="14"/>
      <c r="AOX31" s="14"/>
      <c r="AOY31" s="14"/>
      <c r="AOZ31" s="14"/>
      <c r="APA31" s="14"/>
      <c r="APB31" s="14"/>
      <c r="APC31" s="14"/>
      <c r="APD31" s="14"/>
      <c r="APE31" s="14"/>
      <c r="APF31" s="14"/>
      <c r="APG31" s="14"/>
      <c r="APH31" s="14"/>
      <c r="API31" s="14"/>
      <c r="APJ31" s="14"/>
      <c r="APK31" s="14"/>
      <c r="APL31" s="14"/>
      <c r="APM31" s="14"/>
      <c r="APN31" s="14"/>
      <c r="APO31" s="14"/>
      <c r="APP31" s="14"/>
      <c r="APQ31" s="14"/>
      <c r="APR31" s="14"/>
      <c r="APS31" s="14"/>
      <c r="APT31" s="14"/>
      <c r="APU31" s="14"/>
      <c r="APV31" s="14"/>
      <c r="APW31" s="14"/>
      <c r="APX31" s="14"/>
      <c r="APY31" s="14"/>
      <c r="APZ31" s="14"/>
      <c r="AQA31" s="14"/>
      <c r="AQB31" s="14"/>
      <c r="AQC31" s="14"/>
      <c r="AQD31" s="14"/>
      <c r="AQE31" s="14"/>
      <c r="AQF31" s="14"/>
      <c r="AQG31" s="14"/>
      <c r="AQH31" s="14"/>
      <c r="AQI31" s="14"/>
      <c r="AQJ31" s="14"/>
      <c r="AQK31" s="14"/>
      <c r="AQL31" s="14"/>
      <c r="AQM31" s="14"/>
      <c r="AQN31" s="14"/>
      <c r="AQO31" s="14"/>
      <c r="AQP31" s="14"/>
      <c r="AQQ31" s="14"/>
      <c r="AQR31" s="14"/>
      <c r="AQS31" s="14"/>
      <c r="AQT31" s="14"/>
      <c r="AQU31" s="14"/>
      <c r="AQV31" s="14"/>
      <c r="AQW31" s="14"/>
      <c r="AQX31" s="14"/>
      <c r="AQY31" s="14"/>
      <c r="AQZ31" s="14"/>
      <c r="ARA31" s="14"/>
      <c r="ARB31" s="14"/>
      <c r="ARC31" s="14"/>
      <c r="ARD31" s="14"/>
      <c r="ARE31" s="14"/>
      <c r="ARF31" s="14"/>
      <c r="ARG31" s="14"/>
      <c r="ARH31" s="14"/>
      <c r="ARI31" s="14"/>
      <c r="ARJ31" s="14"/>
      <c r="ARK31" s="14"/>
      <c r="ARL31" s="14"/>
      <c r="ARM31" s="14"/>
      <c r="ARN31" s="14"/>
      <c r="ARO31" s="14"/>
      <c r="ARP31" s="14"/>
      <c r="ARQ31" s="14"/>
      <c r="ARR31" s="14"/>
      <c r="ARS31" s="14"/>
      <c r="ART31" s="14"/>
      <c r="ARU31" s="14"/>
      <c r="ARV31" s="14"/>
      <c r="ARW31" s="14"/>
      <c r="ARX31" s="14"/>
      <c r="ARY31" s="14"/>
      <c r="ARZ31" s="14"/>
      <c r="ASA31" s="14"/>
      <c r="ASB31" s="14"/>
      <c r="ASC31" s="14"/>
      <c r="ASD31" s="14"/>
      <c r="ASE31" s="14"/>
      <c r="ASF31" s="14"/>
      <c r="ASG31" s="14"/>
      <c r="ASH31" s="14"/>
      <c r="ASI31" s="14"/>
      <c r="ASJ31" s="14"/>
      <c r="ASK31" s="14"/>
      <c r="ASL31" s="14"/>
      <c r="ASM31" s="14"/>
      <c r="ASN31" s="14"/>
      <c r="ASO31" s="14"/>
      <c r="ASP31" s="14"/>
      <c r="ASQ31" s="14"/>
      <c r="ASR31" s="14"/>
      <c r="ASS31" s="14"/>
      <c r="AST31" s="14"/>
      <c r="ASU31" s="14"/>
      <c r="ASV31" s="14"/>
      <c r="ASW31" s="14"/>
      <c r="ASX31" s="14"/>
      <c r="ASY31" s="14"/>
      <c r="ASZ31" s="14"/>
      <c r="ATA31" s="14"/>
      <c r="ATB31" s="14"/>
      <c r="ATC31" s="14"/>
      <c r="ATD31" s="14"/>
      <c r="ATE31" s="14"/>
      <c r="ATF31" s="14"/>
      <c r="ATG31" s="14"/>
      <c r="ATH31" s="14"/>
      <c r="ATI31" s="14"/>
      <c r="ATJ31" s="14"/>
      <c r="ATK31" s="14"/>
      <c r="ATL31" s="14"/>
      <c r="ATM31" s="14"/>
      <c r="ATN31" s="14"/>
      <c r="ATO31" s="14"/>
      <c r="ATP31" s="14"/>
      <c r="ATQ31" s="14"/>
      <c r="ATR31" s="14"/>
      <c r="ATS31" s="14"/>
      <c r="ATT31" s="14"/>
      <c r="ATU31" s="14"/>
      <c r="ATV31" s="14"/>
      <c r="ATW31" s="14"/>
      <c r="ATX31" s="14"/>
      <c r="ATY31" s="14"/>
      <c r="ATZ31" s="14"/>
      <c r="AUA31" s="14"/>
      <c r="AUB31" s="14"/>
      <c r="AUC31" s="14"/>
      <c r="AUD31" s="14"/>
      <c r="AUE31" s="14"/>
      <c r="AUF31" s="14"/>
      <c r="AUG31" s="14"/>
      <c r="AUH31" s="14"/>
      <c r="AUI31" s="14"/>
      <c r="AUJ31" s="14"/>
      <c r="AUK31" s="14"/>
      <c r="AUL31" s="14"/>
      <c r="AUM31" s="14"/>
      <c r="AUN31" s="14"/>
      <c r="AUO31" s="14"/>
      <c r="AUP31" s="14"/>
      <c r="AUQ31" s="14"/>
      <c r="AUR31" s="14"/>
      <c r="AUS31" s="14"/>
      <c r="AUT31" s="14"/>
      <c r="AUU31" s="14"/>
      <c r="AUV31" s="14"/>
      <c r="AUW31" s="14"/>
      <c r="AUX31" s="14"/>
      <c r="AUY31" s="14"/>
      <c r="AUZ31" s="14"/>
      <c r="AVA31" s="14"/>
      <c r="AVB31" s="14"/>
      <c r="AVC31" s="14"/>
      <c r="AVD31" s="14"/>
      <c r="AVE31" s="14"/>
      <c r="AVF31" s="14"/>
      <c r="AVG31" s="14"/>
      <c r="AVH31" s="14"/>
      <c r="AVI31" s="14"/>
      <c r="AVJ31" s="14"/>
      <c r="AVK31" s="14"/>
      <c r="AVL31" s="14"/>
      <c r="AVM31" s="14"/>
      <c r="AVN31" s="14"/>
      <c r="AVO31" s="14"/>
      <c r="AVP31" s="14"/>
      <c r="AVQ31" s="14"/>
      <c r="AVR31" s="14"/>
      <c r="AVS31" s="14"/>
      <c r="AVT31" s="14"/>
      <c r="AVU31" s="14"/>
      <c r="AVV31" s="14"/>
      <c r="AVW31" s="14"/>
      <c r="AVX31" s="14"/>
      <c r="AVY31" s="14"/>
      <c r="AVZ31" s="14"/>
      <c r="AWA31" s="14"/>
      <c r="AWB31" s="14"/>
      <c r="AWC31" s="14"/>
      <c r="AWD31" s="14"/>
      <c r="AWE31" s="14"/>
      <c r="AWF31" s="14"/>
      <c r="AWG31" s="14"/>
      <c r="AWH31" s="14"/>
      <c r="AWI31" s="14"/>
      <c r="AWJ31" s="14"/>
      <c r="AWK31" s="14"/>
      <c r="AWL31" s="14"/>
      <c r="AWM31" s="14"/>
      <c r="AWN31" s="14"/>
      <c r="AWO31" s="14"/>
      <c r="AWP31" s="14"/>
      <c r="AWQ31" s="14"/>
      <c r="AWR31" s="14"/>
      <c r="AWS31" s="14"/>
      <c r="AWT31" s="14"/>
      <c r="AWU31" s="14"/>
      <c r="AWV31" s="14"/>
      <c r="AWW31" s="14"/>
      <c r="AWX31" s="14"/>
      <c r="AWY31" s="14"/>
      <c r="AWZ31" s="14"/>
      <c r="AXA31" s="14"/>
      <c r="AXB31" s="14"/>
      <c r="AXC31" s="14"/>
      <c r="AXD31" s="14"/>
      <c r="AXE31" s="14"/>
      <c r="AXF31" s="14"/>
      <c r="AXG31" s="14"/>
      <c r="AXH31" s="14"/>
      <c r="AXI31" s="14"/>
      <c r="AXJ31" s="14"/>
      <c r="AXK31" s="14"/>
      <c r="AXL31" s="14"/>
      <c r="AXM31" s="14"/>
      <c r="AXN31" s="14"/>
      <c r="AXO31" s="14"/>
      <c r="AXP31" s="14"/>
      <c r="AXQ31" s="14"/>
      <c r="AXR31" s="14"/>
      <c r="AXS31" s="14"/>
      <c r="AXT31" s="14"/>
      <c r="AXU31" s="14"/>
      <c r="AXV31" s="14"/>
      <c r="AXW31" s="14"/>
      <c r="AXX31" s="14"/>
      <c r="AXY31" s="14"/>
      <c r="AXZ31" s="14"/>
      <c r="AYA31" s="14"/>
      <c r="AYB31" s="14"/>
      <c r="AYC31" s="14"/>
      <c r="AYD31" s="14"/>
      <c r="AYE31" s="14"/>
      <c r="AYF31" s="14"/>
      <c r="AYG31" s="14"/>
      <c r="AYH31" s="14"/>
      <c r="AYI31" s="14"/>
      <c r="AYJ31" s="14"/>
      <c r="AYK31" s="14"/>
      <c r="AYL31" s="14"/>
      <c r="AYM31" s="14"/>
      <c r="AYN31" s="14"/>
      <c r="AYO31" s="14"/>
      <c r="AYP31" s="14"/>
      <c r="AYQ31" s="14"/>
      <c r="AYR31" s="14"/>
      <c r="AYS31" s="14"/>
      <c r="AYT31" s="14"/>
      <c r="AYU31" s="14"/>
      <c r="AYV31" s="14"/>
      <c r="AYW31" s="14"/>
      <c r="AYX31" s="14"/>
      <c r="AYY31" s="14"/>
      <c r="AYZ31" s="14"/>
      <c r="AZA31" s="14"/>
      <c r="AZB31" s="14"/>
      <c r="AZC31" s="14"/>
      <c r="AZD31" s="14"/>
      <c r="AZE31" s="14"/>
      <c r="AZF31" s="14"/>
      <c r="AZG31" s="14"/>
      <c r="AZH31" s="14"/>
      <c r="AZI31" s="14"/>
      <c r="AZJ31" s="14"/>
      <c r="AZK31" s="14"/>
      <c r="AZL31" s="14"/>
      <c r="AZM31" s="14"/>
      <c r="AZN31" s="14"/>
      <c r="AZO31" s="14"/>
      <c r="AZP31" s="14"/>
      <c r="AZQ31" s="14"/>
      <c r="AZR31" s="14"/>
      <c r="AZS31" s="14"/>
      <c r="AZT31" s="14"/>
      <c r="AZU31" s="14"/>
      <c r="AZV31" s="14"/>
      <c r="AZW31" s="14"/>
      <c r="AZX31" s="14"/>
      <c r="AZY31" s="14"/>
      <c r="AZZ31" s="14"/>
      <c r="BAA31" s="14"/>
      <c r="BAB31" s="14"/>
      <c r="BAC31" s="14"/>
      <c r="BAD31" s="14"/>
      <c r="BAE31" s="14"/>
      <c r="BAF31" s="14"/>
      <c r="BAG31" s="14"/>
      <c r="BAH31" s="14"/>
      <c r="BAI31" s="14"/>
      <c r="BAJ31" s="14"/>
      <c r="BAK31" s="14"/>
      <c r="BAL31" s="14"/>
      <c r="BAM31" s="14"/>
      <c r="BAN31" s="14"/>
      <c r="BAO31" s="14"/>
      <c r="BAP31" s="14"/>
      <c r="BAQ31" s="14"/>
      <c r="BAR31" s="14"/>
      <c r="BAS31" s="14"/>
      <c r="BAT31" s="14"/>
      <c r="BAU31" s="14"/>
      <c r="BAV31" s="14"/>
      <c r="BAW31" s="14"/>
      <c r="BAX31" s="14"/>
      <c r="BAY31" s="14"/>
      <c r="BAZ31" s="14"/>
      <c r="BBA31" s="14"/>
      <c r="BBB31" s="14"/>
      <c r="BBC31" s="14"/>
      <c r="BBD31" s="14"/>
      <c r="BBE31" s="14"/>
      <c r="BBF31" s="14"/>
      <c r="BBG31" s="14"/>
      <c r="BBH31" s="14"/>
      <c r="BBI31" s="14"/>
      <c r="BBJ31" s="14"/>
      <c r="BBK31" s="14"/>
      <c r="BBL31" s="14"/>
      <c r="BBM31" s="14"/>
      <c r="BBN31" s="14"/>
      <c r="BBO31" s="14"/>
      <c r="BBP31" s="14"/>
      <c r="BBQ31" s="14"/>
      <c r="BBR31" s="14"/>
      <c r="BBS31" s="14"/>
      <c r="BBT31" s="14"/>
      <c r="BBU31" s="14"/>
      <c r="BBV31" s="14"/>
      <c r="BBW31" s="14"/>
      <c r="BBX31" s="14"/>
      <c r="BBY31" s="14"/>
      <c r="BBZ31" s="14"/>
      <c r="BCA31" s="14"/>
      <c r="BCB31" s="14"/>
      <c r="BCC31" s="14"/>
      <c r="BCD31" s="14"/>
      <c r="BCE31" s="14"/>
      <c r="BCF31" s="14"/>
      <c r="BCG31" s="14"/>
      <c r="BCH31" s="14"/>
      <c r="BCI31" s="14"/>
      <c r="BCJ31" s="14"/>
      <c r="BCK31" s="14"/>
      <c r="BCL31" s="14"/>
      <c r="BCM31" s="14"/>
      <c r="BCN31" s="14"/>
      <c r="BCO31" s="14"/>
      <c r="BCP31" s="14"/>
      <c r="BCQ31" s="14"/>
      <c r="BCR31" s="14"/>
      <c r="BCS31" s="14"/>
      <c r="BCT31" s="14"/>
      <c r="BCU31" s="14"/>
      <c r="BCV31" s="14"/>
      <c r="BCW31" s="14"/>
      <c r="BCX31" s="14"/>
      <c r="BCY31" s="14"/>
      <c r="BCZ31" s="14"/>
      <c r="BDA31" s="14"/>
      <c r="BDB31" s="14"/>
      <c r="BDC31" s="14"/>
      <c r="BDD31" s="14"/>
      <c r="BDE31" s="14"/>
      <c r="BDF31" s="14"/>
      <c r="BDG31" s="14"/>
      <c r="BDH31" s="14"/>
      <c r="BDI31" s="14"/>
      <c r="BDJ31" s="14"/>
      <c r="BDK31" s="14"/>
      <c r="BDL31" s="14"/>
      <c r="BDM31" s="14"/>
      <c r="BDN31" s="14"/>
      <c r="BDO31" s="14"/>
      <c r="BDP31" s="14"/>
      <c r="BDQ31" s="14"/>
      <c r="BDR31" s="14"/>
      <c r="BDS31" s="14"/>
      <c r="BDT31" s="14"/>
      <c r="BDU31" s="14"/>
      <c r="BDV31" s="14"/>
      <c r="BDW31" s="14"/>
      <c r="BDX31" s="14"/>
      <c r="BDY31" s="14"/>
      <c r="BDZ31" s="14"/>
      <c r="BEA31" s="14"/>
      <c r="BEB31" s="14"/>
      <c r="BEC31" s="14"/>
      <c r="BED31" s="14"/>
      <c r="BEE31" s="14"/>
      <c r="BEF31" s="14"/>
      <c r="BEG31" s="14"/>
      <c r="BEH31" s="14"/>
      <c r="BEI31" s="14"/>
      <c r="BEJ31" s="14"/>
      <c r="BEK31" s="14"/>
      <c r="BEL31" s="14"/>
      <c r="BEM31" s="14"/>
      <c r="BEN31" s="14"/>
      <c r="BEO31" s="14"/>
      <c r="BEP31" s="14"/>
      <c r="BEQ31" s="14"/>
      <c r="BER31" s="14"/>
      <c r="BES31" s="14"/>
      <c r="BET31" s="14"/>
      <c r="BEU31" s="14"/>
      <c r="BEV31" s="14"/>
      <c r="BEW31" s="14"/>
      <c r="BEX31" s="14"/>
      <c r="BEY31" s="14"/>
      <c r="BEZ31" s="14"/>
      <c r="BFA31" s="14"/>
      <c r="BFB31" s="14"/>
      <c r="BFC31" s="14"/>
      <c r="BFD31" s="14"/>
      <c r="BFE31" s="14"/>
      <c r="BFF31" s="14"/>
      <c r="BFG31" s="14"/>
      <c r="BFH31" s="14"/>
      <c r="BFI31" s="14"/>
      <c r="BFJ31" s="14"/>
      <c r="BFK31" s="14"/>
      <c r="BFL31" s="14"/>
      <c r="BFM31" s="14"/>
      <c r="BFN31" s="14"/>
      <c r="BFO31" s="14"/>
      <c r="BFP31" s="14"/>
      <c r="BFQ31" s="14"/>
      <c r="BFR31" s="14"/>
      <c r="BFS31" s="14"/>
      <c r="BFT31" s="14"/>
      <c r="BFU31" s="14"/>
      <c r="BFV31" s="14"/>
      <c r="BFW31" s="14"/>
      <c r="BFX31" s="14"/>
      <c r="BFY31" s="14"/>
      <c r="BFZ31" s="14"/>
      <c r="BGA31" s="14"/>
      <c r="BGB31" s="14"/>
      <c r="BGC31" s="14"/>
      <c r="BGD31" s="14"/>
      <c r="BGE31" s="14"/>
      <c r="BGF31" s="14"/>
      <c r="BGG31" s="14"/>
      <c r="BGH31" s="14"/>
      <c r="BGI31" s="14"/>
      <c r="BGJ31" s="14"/>
      <c r="BGK31" s="14"/>
      <c r="BGL31" s="14"/>
      <c r="BGM31" s="14"/>
      <c r="BGN31" s="14"/>
      <c r="BGO31" s="14"/>
      <c r="BGP31" s="14"/>
      <c r="BGQ31" s="14"/>
      <c r="BGR31" s="14"/>
      <c r="BGS31" s="14"/>
      <c r="BGT31" s="14"/>
      <c r="BGU31" s="14"/>
      <c r="BGV31" s="14"/>
      <c r="BGW31" s="14"/>
      <c r="BGX31" s="14"/>
      <c r="BGY31" s="14"/>
      <c r="BGZ31" s="14"/>
      <c r="BHA31" s="14"/>
      <c r="BHB31" s="14"/>
      <c r="BHC31" s="14"/>
      <c r="BHD31" s="14"/>
      <c r="BHE31" s="14"/>
      <c r="BHF31" s="14"/>
      <c r="BHG31" s="14"/>
      <c r="BHH31" s="14"/>
      <c r="BHI31" s="14"/>
      <c r="BHJ31" s="14"/>
      <c r="BHK31" s="14"/>
      <c r="BHL31" s="14"/>
      <c r="BHM31" s="14"/>
      <c r="BHN31" s="14"/>
      <c r="BHO31" s="14"/>
      <c r="BHP31" s="14"/>
      <c r="BHQ31" s="14"/>
      <c r="BHR31" s="14"/>
      <c r="BHS31" s="14"/>
      <c r="BHT31" s="14"/>
      <c r="BHU31" s="14"/>
      <c r="BHV31" s="14"/>
      <c r="BHW31" s="14"/>
      <c r="BHX31" s="14"/>
      <c r="BHY31" s="14"/>
      <c r="BHZ31" s="14"/>
      <c r="BIA31" s="14"/>
      <c r="BIB31" s="14"/>
      <c r="BIC31" s="14"/>
      <c r="BID31" s="14"/>
      <c r="BIE31" s="14"/>
      <c r="BIF31" s="14"/>
      <c r="BIG31" s="14"/>
      <c r="BIH31" s="14"/>
      <c r="BII31" s="14"/>
      <c r="BIJ31" s="14"/>
      <c r="BIK31" s="14"/>
      <c r="BIL31" s="14"/>
      <c r="BIM31" s="14"/>
      <c r="BIN31" s="14"/>
      <c r="BIO31" s="14"/>
      <c r="BIP31" s="14"/>
      <c r="BIQ31" s="14"/>
      <c r="BIR31" s="14"/>
      <c r="BIS31" s="14"/>
      <c r="BIT31" s="14"/>
      <c r="BIU31" s="14"/>
      <c r="BIV31" s="14"/>
      <c r="BIW31" s="14"/>
      <c r="BIX31" s="14"/>
      <c r="BIY31" s="14"/>
      <c r="BIZ31" s="14"/>
      <c r="BJA31" s="14"/>
      <c r="BJB31" s="14"/>
      <c r="BJC31" s="14"/>
      <c r="BJD31" s="14"/>
      <c r="BJE31" s="14"/>
      <c r="BJF31" s="14"/>
      <c r="BJG31" s="14"/>
      <c r="BJH31" s="14"/>
      <c r="BJI31" s="14"/>
      <c r="BJJ31" s="14"/>
      <c r="BJK31" s="14"/>
      <c r="BJL31" s="14"/>
      <c r="BJM31" s="14"/>
      <c r="BJN31" s="14"/>
      <c r="BJO31" s="14"/>
      <c r="BJP31" s="14"/>
      <c r="BJQ31" s="14"/>
      <c r="BJR31" s="14"/>
      <c r="BJS31" s="14"/>
      <c r="BJT31" s="14"/>
      <c r="BJU31" s="14"/>
      <c r="BJV31" s="14"/>
      <c r="BJW31" s="14"/>
      <c r="BJX31" s="14"/>
      <c r="BJY31" s="14"/>
      <c r="BJZ31" s="14"/>
      <c r="BKA31" s="14"/>
      <c r="BKB31" s="14"/>
      <c r="BKC31" s="14"/>
      <c r="BKD31" s="14"/>
      <c r="BKE31" s="14"/>
      <c r="BKF31" s="14"/>
      <c r="BKG31" s="14"/>
      <c r="BKH31" s="14"/>
      <c r="BKI31" s="14"/>
      <c r="BKJ31" s="14"/>
      <c r="BKK31" s="14"/>
      <c r="BKL31" s="14"/>
      <c r="BKM31" s="14"/>
      <c r="BKN31" s="14"/>
      <c r="BKO31" s="14"/>
      <c r="BKP31" s="14"/>
      <c r="BKQ31" s="14"/>
      <c r="BKR31" s="14"/>
      <c r="BKS31" s="14"/>
      <c r="BKT31" s="14"/>
      <c r="BKU31" s="14"/>
      <c r="BKV31" s="14"/>
      <c r="BKW31" s="14"/>
      <c r="BKX31" s="14"/>
      <c r="BKY31" s="14"/>
      <c r="BKZ31" s="14"/>
      <c r="BLA31" s="14"/>
      <c r="BLB31" s="14"/>
      <c r="BLC31" s="14"/>
      <c r="BLD31" s="14"/>
      <c r="BLE31" s="14"/>
      <c r="BLF31" s="14"/>
      <c r="BLG31" s="14"/>
      <c r="BLH31" s="14"/>
      <c r="BLI31" s="14"/>
      <c r="BLJ31" s="14"/>
      <c r="BLK31" s="14"/>
      <c r="BLL31" s="14"/>
      <c r="BLM31" s="14"/>
      <c r="BLN31" s="14"/>
      <c r="BLO31" s="14"/>
      <c r="BLP31" s="14"/>
      <c r="BLQ31" s="14"/>
      <c r="BLR31" s="14"/>
      <c r="BLS31" s="14"/>
      <c r="BLT31" s="14"/>
      <c r="BLU31" s="14"/>
      <c r="BLV31" s="14"/>
      <c r="BLW31" s="14"/>
      <c r="BLX31" s="14"/>
      <c r="BLY31" s="14"/>
      <c r="BLZ31" s="14"/>
      <c r="BMA31" s="14"/>
      <c r="BMB31" s="14"/>
      <c r="BMC31" s="14"/>
      <c r="BMD31" s="14"/>
      <c r="BME31" s="14"/>
      <c r="BMF31" s="14"/>
      <c r="BMG31" s="14"/>
      <c r="BMH31" s="14"/>
      <c r="BMI31" s="14"/>
      <c r="BMJ31" s="14"/>
      <c r="BMK31" s="14"/>
      <c r="BML31" s="14"/>
      <c r="BMM31" s="14"/>
      <c r="BMN31" s="14"/>
      <c r="BMO31" s="14"/>
      <c r="BMP31" s="14"/>
      <c r="BMQ31" s="14"/>
      <c r="BMR31" s="14"/>
      <c r="BMS31" s="14"/>
      <c r="BMT31" s="14"/>
      <c r="BMU31" s="14"/>
      <c r="BMV31" s="14"/>
      <c r="BMW31" s="14"/>
      <c r="BMX31" s="14"/>
      <c r="BMY31" s="14"/>
      <c r="BMZ31" s="14"/>
      <c r="BNA31" s="14"/>
      <c r="BNB31" s="14"/>
      <c r="BNC31" s="14"/>
      <c r="BND31" s="14"/>
      <c r="BNE31" s="14"/>
      <c r="BNF31" s="14"/>
      <c r="BNG31" s="14"/>
      <c r="BNH31" s="14"/>
      <c r="BNI31" s="14"/>
      <c r="BNJ31" s="14"/>
      <c r="BNK31" s="14"/>
      <c r="BNL31" s="14"/>
      <c r="BNM31" s="14"/>
      <c r="BNN31" s="14"/>
      <c r="BNO31" s="14"/>
      <c r="BNP31" s="14"/>
      <c r="BNQ31" s="14"/>
      <c r="BNR31" s="14"/>
      <c r="BNS31" s="14"/>
      <c r="BNT31" s="14"/>
      <c r="BNU31" s="14"/>
      <c r="BNV31" s="14"/>
      <c r="BNW31" s="14"/>
      <c r="BNX31" s="14"/>
      <c r="BNY31" s="14"/>
      <c r="BNZ31" s="14"/>
      <c r="BOA31" s="14"/>
      <c r="BOB31" s="14"/>
      <c r="BOC31" s="14"/>
      <c r="BOD31" s="14"/>
      <c r="BOE31" s="14"/>
      <c r="BOF31" s="14"/>
      <c r="BOG31" s="14"/>
      <c r="BOH31" s="14"/>
      <c r="BOI31" s="14"/>
      <c r="BOJ31" s="14"/>
      <c r="BOK31" s="14"/>
      <c r="BOL31" s="14"/>
      <c r="BOM31" s="14"/>
      <c r="BON31" s="14"/>
      <c r="BOO31" s="14"/>
      <c r="BOP31" s="14"/>
      <c r="BOQ31" s="14"/>
      <c r="BOR31" s="14"/>
      <c r="BOS31" s="14"/>
      <c r="BOT31" s="14"/>
      <c r="BOU31" s="14"/>
      <c r="BOV31" s="14"/>
      <c r="BOW31" s="14"/>
      <c r="BOX31" s="14"/>
      <c r="BOY31" s="14"/>
      <c r="BOZ31" s="14"/>
      <c r="BPA31" s="14"/>
      <c r="BPB31" s="14"/>
      <c r="BPC31" s="14"/>
      <c r="BPD31" s="14"/>
      <c r="BPE31" s="14"/>
      <c r="BPF31" s="14"/>
      <c r="BPG31" s="14"/>
      <c r="BPH31" s="14"/>
      <c r="BPI31" s="14"/>
      <c r="BPJ31" s="14"/>
      <c r="BPK31" s="14"/>
      <c r="BPL31" s="14"/>
      <c r="BPM31" s="14"/>
      <c r="BPN31" s="14"/>
      <c r="BPO31" s="14"/>
      <c r="BPP31" s="14"/>
      <c r="BPQ31" s="14"/>
      <c r="BPR31" s="14"/>
      <c r="BPS31" s="14"/>
      <c r="BPT31" s="14"/>
      <c r="BPU31" s="14"/>
      <c r="BPV31" s="14"/>
      <c r="BPW31" s="14"/>
      <c r="BPX31" s="14"/>
      <c r="BPY31" s="14"/>
      <c r="BPZ31" s="14"/>
      <c r="BQA31" s="14"/>
      <c r="BQB31" s="14"/>
      <c r="BQC31" s="14"/>
      <c r="BQD31" s="14"/>
      <c r="BQE31" s="14"/>
      <c r="BQF31" s="14"/>
      <c r="BQG31" s="14"/>
      <c r="BQH31" s="14"/>
      <c r="BQI31" s="14"/>
      <c r="BQJ31" s="14"/>
      <c r="BQK31" s="14"/>
      <c r="BQL31" s="14"/>
      <c r="BQM31" s="14"/>
      <c r="BQN31" s="14"/>
      <c r="BQO31" s="14"/>
      <c r="BQP31" s="14"/>
      <c r="BQQ31" s="14"/>
      <c r="BQR31" s="14"/>
      <c r="BQS31" s="14"/>
      <c r="BQT31" s="14"/>
      <c r="BQU31" s="14"/>
      <c r="BQV31" s="14"/>
      <c r="BQW31" s="14"/>
      <c r="BQX31" s="14"/>
      <c r="BQY31" s="14"/>
      <c r="BQZ31" s="14"/>
      <c r="BRA31" s="14"/>
      <c r="BRB31" s="14"/>
      <c r="BRC31" s="14"/>
      <c r="BRD31" s="14"/>
      <c r="BRE31" s="14"/>
      <c r="BRF31" s="14"/>
      <c r="BRG31" s="14"/>
      <c r="BRH31" s="14"/>
      <c r="BRI31" s="14"/>
      <c r="BRJ31" s="14"/>
      <c r="BRK31" s="14"/>
      <c r="BRL31" s="14"/>
      <c r="BRM31" s="14"/>
      <c r="BRN31" s="14"/>
      <c r="BRO31" s="14"/>
      <c r="BRP31" s="14"/>
      <c r="BRQ31" s="14"/>
      <c r="BRR31" s="14"/>
      <c r="BRS31" s="14"/>
      <c r="BRT31" s="14"/>
      <c r="BRU31" s="14"/>
      <c r="BRV31" s="14"/>
      <c r="BRW31" s="14"/>
      <c r="BRX31" s="14"/>
      <c r="BRY31" s="14"/>
      <c r="BRZ31" s="14"/>
      <c r="BSA31" s="14"/>
      <c r="BSB31" s="14"/>
      <c r="BSC31" s="14"/>
      <c r="BSD31" s="14"/>
      <c r="BSE31" s="14"/>
      <c r="BSF31" s="14"/>
      <c r="BSG31" s="14"/>
      <c r="BSH31" s="14"/>
      <c r="BSI31" s="14"/>
      <c r="BSJ31" s="14"/>
      <c r="BSK31" s="14"/>
      <c r="BSL31" s="14"/>
      <c r="BSM31" s="14"/>
      <c r="BSN31" s="14"/>
      <c r="BSO31" s="14"/>
      <c r="BSP31" s="14"/>
      <c r="BSQ31" s="14"/>
      <c r="BSR31" s="14"/>
      <c r="BSS31" s="14"/>
      <c r="BST31" s="14"/>
      <c r="BSU31" s="14"/>
      <c r="BSV31" s="14"/>
      <c r="BSW31" s="14"/>
      <c r="BSX31" s="14"/>
      <c r="BSY31" s="14"/>
      <c r="BSZ31" s="14"/>
      <c r="BTA31" s="14"/>
      <c r="BTB31" s="14"/>
      <c r="BTC31" s="14"/>
      <c r="BTD31" s="14"/>
      <c r="BTE31" s="14"/>
      <c r="BTF31" s="14"/>
      <c r="BTG31" s="14"/>
      <c r="BTH31" s="14"/>
      <c r="BTI31" s="14"/>
      <c r="BTJ31" s="14"/>
      <c r="BTK31" s="14"/>
      <c r="BTL31" s="14"/>
      <c r="BTM31" s="14"/>
      <c r="BTN31" s="14"/>
      <c r="BTO31" s="14"/>
      <c r="BTP31" s="14"/>
      <c r="BTQ31" s="14"/>
      <c r="BTR31" s="14"/>
      <c r="BTS31" s="14"/>
      <c r="BTT31" s="14"/>
      <c r="BTU31" s="14"/>
      <c r="BTV31" s="14"/>
      <c r="BTW31" s="14"/>
      <c r="BTX31" s="14"/>
      <c r="BTY31" s="14"/>
      <c r="BTZ31" s="14"/>
      <c r="BUA31" s="14"/>
      <c r="BUB31" s="14"/>
      <c r="BUC31" s="14"/>
      <c r="BUD31" s="14"/>
      <c r="BUE31" s="14"/>
      <c r="BUF31" s="14"/>
      <c r="BUG31" s="14"/>
      <c r="BUH31" s="14"/>
      <c r="BUI31" s="14"/>
      <c r="BUJ31" s="14"/>
      <c r="BUK31" s="14"/>
      <c r="BUL31" s="14"/>
      <c r="BUM31" s="14"/>
      <c r="BUN31" s="14"/>
      <c r="BUO31" s="14"/>
      <c r="BUP31" s="14"/>
      <c r="BUQ31" s="14"/>
      <c r="BUR31" s="14"/>
      <c r="BUS31" s="14"/>
      <c r="BUT31" s="14"/>
      <c r="BUU31" s="14"/>
      <c r="BUV31" s="14"/>
      <c r="BUW31" s="14"/>
      <c r="BUX31" s="14"/>
      <c r="BUY31" s="14"/>
      <c r="BUZ31" s="14"/>
      <c r="BVA31" s="14"/>
      <c r="BVB31" s="14"/>
      <c r="BVC31" s="14"/>
      <c r="BVD31" s="14"/>
      <c r="BVE31" s="14"/>
      <c r="BVF31" s="14"/>
      <c r="BVG31" s="14"/>
      <c r="BVH31" s="14"/>
      <c r="BVI31" s="14"/>
      <c r="BVJ31" s="14"/>
      <c r="BVK31" s="14"/>
      <c r="BVL31" s="14"/>
      <c r="BVM31" s="14"/>
      <c r="BVN31" s="14"/>
      <c r="BVO31" s="14"/>
      <c r="BVP31" s="14"/>
      <c r="BVQ31" s="14"/>
      <c r="BVR31" s="14"/>
      <c r="BVS31" s="14"/>
      <c r="BVT31" s="14"/>
      <c r="BVU31" s="14"/>
      <c r="BVV31" s="14"/>
      <c r="BVW31" s="14"/>
      <c r="BVX31" s="14"/>
      <c r="BVY31" s="14"/>
      <c r="BVZ31" s="14"/>
      <c r="BWA31" s="14"/>
      <c r="BWB31" s="14"/>
      <c r="BWC31" s="14"/>
      <c r="BWD31" s="14"/>
      <c r="BWE31" s="14"/>
      <c r="BWF31" s="14"/>
      <c r="BWG31" s="14"/>
      <c r="BWH31" s="14"/>
      <c r="BWI31" s="14"/>
      <c r="BWJ31" s="14"/>
      <c r="BWK31" s="14"/>
      <c r="BWL31" s="14"/>
      <c r="BWM31" s="14"/>
      <c r="BWN31" s="14"/>
      <c r="BWO31" s="14"/>
      <c r="BWP31" s="14"/>
      <c r="BWQ31" s="14"/>
      <c r="BWR31" s="14"/>
      <c r="BWS31" s="14"/>
      <c r="BWT31" s="14"/>
      <c r="BWU31" s="14"/>
      <c r="BWV31" s="14"/>
      <c r="BWW31" s="14"/>
      <c r="BWX31" s="14"/>
      <c r="BWY31" s="14"/>
      <c r="BWZ31" s="14"/>
      <c r="BXA31" s="14"/>
      <c r="BXB31" s="14"/>
      <c r="BXC31" s="14"/>
      <c r="BXD31" s="14"/>
      <c r="BXE31" s="14"/>
      <c r="BXF31" s="14"/>
      <c r="BXG31" s="14"/>
      <c r="BXH31" s="14"/>
      <c r="BXI31" s="14"/>
      <c r="BXJ31" s="14"/>
      <c r="BXK31" s="14"/>
      <c r="BXL31" s="14"/>
      <c r="BXM31" s="14"/>
      <c r="BXN31" s="14"/>
      <c r="BXO31" s="14"/>
      <c r="BXP31" s="14"/>
      <c r="BXQ31" s="14"/>
      <c r="BXR31" s="14"/>
      <c r="BXS31" s="14"/>
      <c r="BXT31" s="14"/>
      <c r="BXU31" s="14"/>
      <c r="BXV31" s="14"/>
      <c r="BXW31" s="14"/>
      <c r="BXX31" s="14"/>
      <c r="BXY31" s="14"/>
      <c r="BXZ31" s="14"/>
      <c r="BYA31" s="14"/>
      <c r="BYB31" s="14"/>
      <c r="BYC31" s="14"/>
      <c r="BYD31" s="14"/>
      <c r="BYE31" s="14"/>
      <c r="BYF31" s="14"/>
      <c r="BYG31" s="14"/>
      <c r="BYH31" s="14"/>
      <c r="BYI31" s="14"/>
      <c r="BYJ31" s="14"/>
      <c r="BYK31" s="14"/>
      <c r="BYL31" s="14"/>
      <c r="BYM31" s="14"/>
      <c r="BYN31" s="14"/>
      <c r="BYO31" s="14"/>
      <c r="BYP31" s="14"/>
      <c r="BYQ31" s="14"/>
      <c r="BYR31" s="14"/>
      <c r="BYS31" s="14"/>
      <c r="BYT31" s="14"/>
      <c r="BYU31" s="14"/>
      <c r="BYV31" s="14"/>
      <c r="BYW31" s="14"/>
      <c r="BYX31" s="14"/>
      <c r="BYY31" s="14"/>
      <c r="BYZ31" s="14"/>
      <c r="BZA31" s="14"/>
      <c r="BZB31" s="14"/>
      <c r="BZC31" s="14"/>
      <c r="BZD31" s="14"/>
      <c r="BZE31" s="14"/>
      <c r="BZF31" s="14"/>
      <c r="BZG31" s="14"/>
      <c r="BZH31" s="14"/>
      <c r="BZI31" s="14"/>
      <c r="BZJ31" s="14"/>
      <c r="BZK31" s="14"/>
      <c r="BZL31" s="14"/>
      <c r="BZM31" s="14"/>
      <c r="BZN31" s="14"/>
      <c r="BZO31" s="14"/>
      <c r="BZP31" s="14"/>
      <c r="BZQ31" s="14"/>
      <c r="BZR31" s="14"/>
      <c r="BZS31" s="14"/>
      <c r="BZT31" s="14"/>
      <c r="BZU31" s="14"/>
      <c r="BZV31" s="14"/>
      <c r="BZW31" s="14"/>
      <c r="BZX31" s="14"/>
      <c r="BZY31" s="14"/>
      <c r="BZZ31" s="14"/>
      <c r="CAA31" s="14"/>
      <c r="CAB31" s="14"/>
      <c r="CAC31" s="14"/>
      <c r="CAD31" s="14"/>
      <c r="CAE31" s="14"/>
      <c r="CAF31" s="14"/>
      <c r="CAG31" s="14"/>
      <c r="CAH31" s="14"/>
      <c r="CAI31" s="14"/>
      <c r="CAJ31" s="14"/>
      <c r="CAK31" s="14"/>
      <c r="CAL31" s="14"/>
      <c r="CAM31" s="14"/>
      <c r="CAN31" s="14"/>
      <c r="CAO31" s="14"/>
      <c r="CAP31" s="14"/>
      <c r="CAQ31" s="14"/>
      <c r="CAR31" s="14"/>
      <c r="CAS31" s="14"/>
      <c r="CAT31" s="14"/>
      <c r="CAU31" s="14"/>
      <c r="CAV31" s="14"/>
      <c r="CAW31" s="14"/>
      <c r="CAX31" s="14"/>
      <c r="CAY31" s="14"/>
      <c r="CAZ31" s="14"/>
      <c r="CBA31" s="14"/>
      <c r="CBB31" s="14"/>
      <c r="CBC31" s="14"/>
      <c r="CBD31" s="14"/>
      <c r="CBE31" s="14"/>
      <c r="CBF31" s="14"/>
      <c r="CBG31" s="14"/>
      <c r="CBH31" s="14"/>
      <c r="CBI31" s="14"/>
      <c r="CBJ31" s="14"/>
      <c r="CBK31" s="14"/>
      <c r="CBL31" s="14"/>
      <c r="CBM31" s="14"/>
      <c r="CBN31" s="14"/>
      <c r="CBO31" s="14"/>
      <c r="CBP31" s="14"/>
      <c r="CBQ31" s="14"/>
      <c r="CBR31" s="14"/>
      <c r="CBS31" s="14"/>
      <c r="CBT31" s="14"/>
      <c r="CBU31" s="14"/>
      <c r="CBV31" s="14"/>
      <c r="CBW31" s="14"/>
      <c r="CBX31" s="14"/>
      <c r="CBY31" s="14"/>
      <c r="CBZ31" s="14"/>
      <c r="CCA31" s="14"/>
      <c r="CCB31" s="14"/>
      <c r="CCC31" s="14"/>
      <c r="CCD31" s="14"/>
      <c r="CCE31" s="14"/>
      <c r="CCF31" s="14"/>
      <c r="CCG31" s="14"/>
      <c r="CCH31" s="14"/>
      <c r="CCI31" s="14"/>
      <c r="CCJ31" s="14"/>
      <c r="CCK31" s="14"/>
      <c r="CCL31" s="14"/>
      <c r="CCM31" s="14"/>
      <c r="CCN31" s="14"/>
      <c r="CCO31" s="14"/>
      <c r="CCP31" s="14"/>
      <c r="CCQ31" s="14"/>
      <c r="CCR31" s="14"/>
      <c r="CCS31" s="14"/>
      <c r="CCT31" s="14"/>
      <c r="CCU31" s="14"/>
      <c r="CCV31" s="14"/>
      <c r="CCW31" s="14"/>
      <c r="CCX31" s="14"/>
      <c r="CCY31" s="14"/>
      <c r="CCZ31" s="14"/>
      <c r="CDA31" s="14"/>
      <c r="CDB31" s="14"/>
      <c r="CDC31" s="14"/>
      <c r="CDD31" s="14"/>
      <c r="CDE31" s="14"/>
      <c r="CDF31" s="14"/>
      <c r="CDG31" s="14"/>
      <c r="CDH31" s="14"/>
      <c r="CDI31" s="14"/>
      <c r="CDJ31" s="14"/>
      <c r="CDK31" s="14"/>
      <c r="CDL31" s="14"/>
      <c r="CDM31" s="14"/>
      <c r="CDN31" s="14"/>
      <c r="CDO31" s="14"/>
      <c r="CDP31" s="14"/>
      <c r="CDQ31" s="14"/>
      <c r="CDR31" s="14"/>
      <c r="CDS31" s="14"/>
      <c r="CDT31" s="14"/>
      <c r="CDU31" s="14"/>
      <c r="CDV31" s="14"/>
      <c r="CDW31" s="14"/>
      <c r="CDX31" s="14"/>
      <c r="CDY31" s="14"/>
      <c r="CDZ31" s="14"/>
      <c r="CEA31" s="14"/>
      <c r="CEB31" s="14"/>
      <c r="CEC31" s="14"/>
      <c r="CED31" s="14"/>
      <c r="CEE31" s="14"/>
      <c r="CEF31" s="14"/>
      <c r="CEG31" s="14"/>
      <c r="CEH31" s="14"/>
      <c r="CEI31" s="14"/>
      <c r="CEJ31" s="14"/>
      <c r="CEK31" s="14"/>
      <c r="CEL31" s="14"/>
      <c r="CEM31" s="14"/>
      <c r="CEN31" s="14"/>
      <c r="CEO31" s="14"/>
      <c r="CEP31" s="14"/>
      <c r="CEQ31" s="14"/>
      <c r="CER31" s="14"/>
      <c r="CES31" s="14"/>
      <c r="CET31" s="14"/>
      <c r="CEU31" s="14"/>
      <c r="CEV31" s="14"/>
      <c r="CEW31" s="14"/>
      <c r="CEX31" s="14"/>
      <c r="CEY31" s="14"/>
      <c r="CEZ31" s="14"/>
      <c r="CFA31" s="14"/>
      <c r="CFB31" s="14"/>
      <c r="CFC31" s="14"/>
      <c r="CFD31" s="14"/>
      <c r="CFE31" s="14"/>
      <c r="CFF31" s="14"/>
      <c r="CFG31" s="14"/>
      <c r="CFH31" s="14"/>
      <c r="CFI31" s="14"/>
      <c r="CFJ31" s="14"/>
      <c r="CFK31" s="14"/>
      <c r="CFL31" s="14"/>
      <c r="CFM31" s="14"/>
      <c r="CFN31" s="14"/>
      <c r="CFO31" s="14"/>
      <c r="CFP31" s="14"/>
      <c r="CFQ31" s="14"/>
      <c r="CFR31" s="14"/>
      <c r="CFS31" s="14"/>
      <c r="CFT31" s="14"/>
      <c r="CFU31" s="14"/>
      <c r="CFV31" s="14"/>
      <c r="CFW31" s="14"/>
      <c r="CFX31" s="14"/>
      <c r="CFY31" s="14"/>
      <c r="CFZ31" s="14"/>
      <c r="CGA31" s="14"/>
      <c r="CGB31" s="14"/>
      <c r="CGC31" s="14"/>
      <c r="CGD31" s="14"/>
      <c r="CGE31" s="14"/>
      <c r="CGF31" s="14"/>
      <c r="CGG31" s="14"/>
      <c r="CGH31" s="14"/>
      <c r="CGI31" s="14"/>
      <c r="CGJ31" s="14"/>
      <c r="CGK31" s="14"/>
      <c r="CGL31" s="14"/>
      <c r="CGM31" s="14"/>
      <c r="CGN31" s="14"/>
      <c r="CGO31" s="14"/>
      <c r="CGP31" s="14"/>
      <c r="CGQ31" s="14"/>
      <c r="CGR31" s="14"/>
      <c r="CGS31" s="14"/>
      <c r="CGT31" s="14"/>
      <c r="CGU31" s="14"/>
      <c r="CGV31" s="14"/>
      <c r="CGW31" s="14"/>
      <c r="CGX31" s="14"/>
      <c r="CGY31" s="14"/>
      <c r="CGZ31" s="14"/>
      <c r="CHA31" s="14"/>
      <c r="CHB31" s="14"/>
      <c r="CHC31" s="14"/>
      <c r="CHD31" s="14"/>
      <c r="CHE31" s="14"/>
      <c r="CHF31" s="14"/>
      <c r="CHG31" s="14"/>
      <c r="CHH31" s="14"/>
      <c r="CHI31" s="14"/>
      <c r="CHJ31" s="14"/>
      <c r="CHK31" s="14"/>
      <c r="CHL31" s="14"/>
      <c r="CHM31" s="14"/>
      <c r="CHN31" s="14"/>
      <c r="CHO31" s="14"/>
      <c r="CHP31" s="14"/>
      <c r="CHQ31" s="14"/>
      <c r="CHR31" s="14"/>
      <c r="CHS31" s="14"/>
      <c r="CHT31" s="14"/>
      <c r="CHU31" s="14"/>
      <c r="CHV31" s="14"/>
      <c r="CHW31" s="14"/>
      <c r="CHX31" s="14"/>
      <c r="CHY31" s="14"/>
      <c r="CHZ31" s="14"/>
      <c r="CIA31" s="14"/>
      <c r="CIB31" s="14"/>
      <c r="CIC31" s="14"/>
      <c r="CID31" s="14"/>
      <c r="CIE31" s="14"/>
      <c r="CIF31" s="14"/>
      <c r="CIG31" s="14"/>
      <c r="CIH31" s="14"/>
      <c r="CII31" s="14"/>
      <c r="CIJ31" s="14"/>
      <c r="CIK31" s="14"/>
      <c r="CIL31" s="14"/>
      <c r="CIM31" s="14"/>
      <c r="CIN31" s="14"/>
      <c r="CIO31" s="14"/>
      <c r="CIP31" s="14"/>
      <c r="CIQ31" s="14"/>
      <c r="CIR31" s="14"/>
      <c r="CIS31" s="14"/>
      <c r="CIT31" s="14"/>
      <c r="CIU31" s="14"/>
      <c r="CIV31" s="14"/>
      <c r="CIW31" s="14"/>
      <c r="CIX31" s="14"/>
      <c r="CIY31" s="14"/>
      <c r="CIZ31" s="14"/>
      <c r="CJA31" s="14"/>
      <c r="CJB31" s="14"/>
      <c r="CJC31" s="14"/>
      <c r="CJD31" s="14"/>
      <c r="CJE31" s="14"/>
      <c r="CJF31" s="14"/>
      <c r="CJG31" s="14"/>
      <c r="CJH31" s="14"/>
      <c r="CJI31" s="14"/>
      <c r="CJJ31" s="14"/>
      <c r="CJK31" s="14"/>
      <c r="CJL31" s="14"/>
      <c r="CJM31" s="14"/>
      <c r="CJN31" s="14"/>
      <c r="CJO31" s="14"/>
      <c r="CJP31" s="14"/>
      <c r="CJQ31" s="14"/>
      <c r="CJR31" s="14"/>
      <c r="CJS31" s="14"/>
      <c r="CJT31" s="14"/>
      <c r="CJU31" s="14"/>
      <c r="CJV31" s="14"/>
      <c r="CJW31" s="14"/>
      <c r="CJX31" s="14"/>
      <c r="CJY31" s="14"/>
      <c r="CJZ31" s="14"/>
      <c r="CKA31" s="14"/>
      <c r="CKB31" s="14"/>
      <c r="CKC31" s="14"/>
      <c r="CKD31" s="14"/>
      <c r="CKE31" s="14"/>
      <c r="CKF31" s="14"/>
      <c r="CKG31" s="14"/>
      <c r="CKH31" s="14"/>
      <c r="CKI31" s="14"/>
      <c r="CKJ31" s="14"/>
      <c r="CKK31" s="14"/>
      <c r="CKL31" s="14"/>
      <c r="CKM31" s="14"/>
      <c r="CKN31" s="14"/>
      <c r="CKO31" s="14"/>
      <c r="CKP31" s="14"/>
      <c r="CKQ31" s="14"/>
      <c r="CKR31" s="14"/>
      <c r="CKS31" s="14"/>
      <c r="CKT31" s="14"/>
      <c r="CKU31" s="14"/>
      <c r="CKV31" s="14"/>
      <c r="CKW31" s="14"/>
      <c r="CKX31" s="14"/>
      <c r="CKY31" s="14"/>
      <c r="CKZ31" s="14"/>
      <c r="CLA31" s="14"/>
      <c r="CLB31" s="14"/>
      <c r="CLC31" s="14"/>
      <c r="CLD31" s="14"/>
      <c r="CLE31" s="14"/>
      <c r="CLF31" s="14"/>
      <c r="CLG31" s="14"/>
      <c r="CLH31" s="14"/>
      <c r="CLI31" s="14"/>
      <c r="CLJ31" s="14"/>
      <c r="CLK31" s="14"/>
      <c r="CLL31" s="14"/>
      <c r="CLM31" s="14"/>
      <c r="CLN31" s="14"/>
      <c r="CLO31" s="14"/>
      <c r="CLP31" s="14"/>
      <c r="CLQ31" s="14"/>
      <c r="CLR31" s="14"/>
      <c r="CLS31" s="14"/>
      <c r="CLT31" s="14"/>
      <c r="CLU31" s="14"/>
      <c r="CLV31" s="14"/>
      <c r="CLW31" s="14"/>
      <c r="CLX31" s="14"/>
      <c r="CLY31" s="14"/>
      <c r="CLZ31" s="14"/>
      <c r="CMA31" s="14"/>
      <c r="CMB31" s="14"/>
      <c r="CMC31" s="14"/>
      <c r="CMD31" s="14"/>
      <c r="CME31" s="14"/>
      <c r="CMF31" s="14"/>
      <c r="CMG31" s="14"/>
      <c r="CMH31" s="14"/>
      <c r="CMI31" s="14"/>
      <c r="CMJ31" s="14"/>
      <c r="CMK31" s="14"/>
      <c r="CML31" s="14"/>
      <c r="CMM31" s="14"/>
      <c r="CMN31" s="14"/>
      <c r="CMO31" s="14"/>
      <c r="CMP31" s="14"/>
      <c r="CMQ31" s="14"/>
      <c r="CMR31" s="14"/>
      <c r="CMS31" s="14"/>
      <c r="CMT31" s="14"/>
      <c r="CMU31" s="14"/>
      <c r="CMV31" s="14"/>
      <c r="CMW31" s="14"/>
      <c r="CMX31" s="14"/>
      <c r="CMY31" s="14"/>
      <c r="CMZ31" s="14"/>
      <c r="CNA31" s="14"/>
      <c r="CNB31" s="14"/>
      <c r="CNC31" s="14"/>
      <c r="CND31" s="14"/>
      <c r="CNE31" s="14"/>
      <c r="CNF31" s="14"/>
      <c r="CNG31" s="14"/>
      <c r="CNH31" s="14"/>
      <c r="CNI31" s="14"/>
      <c r="CNJ31" s="14"/>
      <c r="CNK31" s="14"/>
      <c r="CNL31" s="14"/>
      <c r="CNM31" s="14"/>
      <c r="CNN31" s="14"/>
      <c r="CNO31" s="14"/>
      <c r="CNP31" s="14"/>
      <c r="CNQ31" s="14"/>
      <c r="CNR31" s="14"/>
      <c r="CNS31" s="14"/>
      <c r="CNT31" s="14"/>
      <c r="CNU31" s="14"/>
      <c r="CNV31" s="14"/>
      <c r="CNW31" s="14"/>
      <c r="CNX31" s="14"/>
      <c r="CNY31" s="14"/>
      <c r="CNZ31" s="14"/>
      <c r="COA31" s="14"/>
      <c r="COB31" s="14"/>
      <c r="COC31" s="14"/>
      <c r="COD31" s="14"/>
      <c r="COE31" s="14"/>
      <c r="COF31" s="14"/>
      <c r="COG31" s="14"/>
      <c r="COH31" s="14"/>
      <c r="COI31" s="14"/>
      <c r="COJ31" s="14"/>
      <c r="COK31" s="14"/>
      <c r="COL31" s="14"/>
      <c r="COM31" s="14"/>
      <c r="CON31" s="14"/>
      <c r="COO31" s="14"/>
      <c r="COP31" s="14"/>
      <c r="COQ31" s="14"/>
      <c r="COR31" s="14"/>
      <c r="COS31" s="14"/>
      <c r="COT31" s="14"/>
      <c r="COU31" s="14"/>
      <c r="COV31" s="14"/>
      <c r="COW31" s="14"/>
      <c r="COX31" s="14"/>
      <c r="COY31" s="14"/>
      <c r="COZ31" s="14"/>
      <c r="CPA31" s="14"/>
      <c r="CPB31" s="14"/>
      <c r="CPC31" s="14"/>
      <c r="CPD31" s="14"/>
      <c r="CPE31" s="14"/>
      <c r="CPF31" s="14"/>
      <c r="CPG31" s="14"/>
      <c r="CPH31" s="14"/>
      <c r="CPI31" s="14"/>
      <c r="CPJ31" s="14"/>
      <c r="CPK31" s="14"/>
      <c r="CPL31" s="14"/>
      <c r="CPM31" s="14"/>
      <c r="CPN31" s="14"/>
      <c r="CPO31" s="14"/>
      <c r="CPP31" s="14"/>
      <c r="CPQ31" s="14"/>
      <c r="CPR31" s="14"/>
      <c r="CPS31" s="14"/>
      <c r="CPT31" s="14"/>
      <c r="CPU31" s="14"/>
      <c r="CPV31" s="14"/>
      <c r="CPW31" s="14"/>
      <c r="CPX31" s="14"/>
      <c r="CPY31" s="14"/>
      <c r="CPZ31" s="14"/>
      <c r="CQA31" s="14"/>
      <c r="CQB31" s="14"/>
      <c r="CQC31" s="14"/>
      <c r="CQD31" s="14"/>
      <c r="CQE31" s="14"/>
      <c r="CQF31" s="14"/>
      <c r="CQG31" s="14"/>
      <c r="CQH31" s="14"/>
      <c r="CQI31" s="14"/>
      <c r="CQJ31" s="14"/>
      <c r="CQK31" s="14"/>
      <c r="CQL31" s="14"/>
      <c r="CQM31" s="14"/>
      <c r="CQN31" s="14"/>
      <c r="CQO31" s="14"/>
      <c r="CQP31" s="14"/>
      <c r="CQQ31" s="14"/>
      <c r="CQR31" s="14"/>
      <c r="CQS31" s="14"/>
      <c r="CQT31" s="14"/>
      <c r="CQU31" s="14"/>
      <c r="CQV31" s="14"/>
      <c r="CQW31" s="14"/>
      <c r="CQX31" s="14"/>
      <c r="CQY31" s="14"/>
      <c r="CQZ31" s="14"/>
      <c r="CRA31" s="14"/>
      <c r="CRB31" s="14"/>
      <c r="CRC31" s="14"/>
      <c r="CRD31" s="14"/>
      <c r="CRE31" s="14"/>
      <c r="CRF31" s="14"/>
      <c r="CRG31" s="14"/>
      <c r="CRH31" s="14"/>
      <c r="CRI31" s="14"/>
      <c r="CRJ31" s="14"/>
      <c r="CRK31" s="14"/>
      <c r="CRL31" s="14"/>
      <c r="CRM31" s="14"/>
      <c r="CRN31" s="14"/>
      <c r="CRO31" s="14"/>
      <c r="CRP31" s="14"/>
      <c r="CRQ31" s="14"/>
      <c r="CRR31" s="14"/>
      <c r="CRS31" s="14"/>
      <c r="CRT31" s="14"/>
      <c r="CRU31" s="14"/>
      <c r="CRV31" s="14"/>
      <c r="CRW31" s="14"/>
      <c r="CRX31" s="14"/>
      <c r="CRY31" s="14"/>
      <c r="CRZ31" s="14"/>
      <c r="CSA31" s="14"/>
      <c r="CSB31" s="14"/>
      <c r="CSC31" s="14"/>
      <c r="CSD31" s="14"/>
      <c r="CSE31" s="14"/>
      <c r="CSF31" s="14"/>
      <c r="CSG31" s="14"/>
      <c r="CSH31" s="14"/>
      <c r="CSI31" s="14"/>
      <c r="CSJ31" s="14"/>
      <c r="CSK31" s="14"/>
      <c r="CSL31" s="14"/>
      <c r="CSM31" s="14"/>
      <c r="CSN31" s="14"/>
      <c r="CSO31" s="14"/>
      <c r="CSP31" s="14"/>
      <c r="CSQ31" s="14"/>
      <c r="CSR31" s="14"/>
      <c r="CSS31" s="14"/>
      <c r="CST31" s="14"/>
      <c r="CSU31" s="14"/>
      <c r="CSV31" s="14"/>
      <c r="CSW31" s="14"/>
      <c r="CSX31" s="14"/>
      <c r="CSY31" s="14"/>
      <c r="CSZ31" s="14"/>
      <c r="CTA31" s="14"/>
      <c r="CTB31" s="14"/>
      <c r="CTC31" s="14"/>
      <c r="CTD31" s="14"/>
      <c r="CTE31" s="14"/>
      <c r="CTF31" s="14"/>
      <c r="CTG31" s="14"/>
      <c r="CTH31" s="14"/>
      <c r="CTI31" s="14"/>
      <c r="CTJ31" s="14"/>
      <c r="CTK31" s="14"/>
      <c r="CTL31" s="14"/>
      <c r="CTM31" s="14"/>
      <c r="CTN31" s="14"/>
      <c r="CTO31" s="14"/>
      <c r="CTP31" s="14"/>
      <c r="CTQ31" s="14"/>
      <c r="CTR31" s="14"/>
      <c r="CTS31" s="14"/>
      <c r="CTT31" s="14"/>
      <c r="CTU31" s="14"/>
      <c r="CTV31" s="14"/>
      <c r="CTW31" s="14"/>
      <c r="CTX31" s="14"/>
      <c r="CTY31" s="14"/>
      <c r="CTZ31" s="14"/>
      <c r="CUA31" s="14"/>
      <c r="CUB31" s="14"/>
      <c r="CUC31" s="14"/>
      <c r="CUD31" s="14"/>
      <c r="CUE31" s="14"/>
      <c r="CUF31" s="14"/>
      <c r="CUG31" s="14"/>
      <c r="CUH31" s="14"/>
      <c r="CUI31" s="14"/>
      <c r="CUJ31" s="14"/>
      <c r="CUK31" s="14"/>
      <c r="CUL31" s="14"/>
      <c r="CUM31" s="14"/>
      <c r="CUN31" s="14"/>
      <c r="CUO31" s="14"/>
      <c r="CUP31" s="14"/>
      <c r="CUQ31" s="14"/>
      <c r="CUR31" s="14"/>
      <c r="CUS31" s="14"/>
      <c r="CUT31" s="14"/>
      <c r="CUU31" s="14"/>
      <c r="CUV31" s="14"/>
      <c r="CUW31" s="14"/>
      <c r="CUX31" s="14"/>
      <c r="CUY31" s="14"/>
      <c r="CUZ31" s="14"/>
      <c r="CVA31" s="14"/>
      <c r="CVB31" s="14"/>
      <c r="CVC31" s="14"/>
      <c r="CVD31" s="14"/>
      <c r="CVE31" s="14"/>
      <c r="CVF31" s="14"/>
      <c r="CVG31" s="14"/>
      <c r="CVH31" s="14"/>
      <c r="CVI31" s="14"/>
      <c r="CVJ31" s="14"/>
      <c r="CVK31" s="14"/>
      <c r="CVL31" s="14"/>
      <c r="CVM31" s="14"/>
      <c r="CVN31" s="14"/>
      <c r="CVO31" s="14"/>
      <c r="CVP31" s="14"/>
      <c r="CVQ31" s="14"/>
      <c r="CVR31" s="14"/>
      <c r="CVS31" s="14"/>
      <c r="CVT31" s="14"/>
      <c r="CVU31" s="14"/>
      <c r="CVV31" s="14"/>
      <c r="CVW31" s="14"/>
      <c r="CVX31" s="14"/>
      <c r="CVY31" s="14"/>
      <c r="CVZ31" s="14"/>
      <c r="CWA31" s="14"/>
      <c r="CWB31" s="14"/>
      <c r="CWC31" s="14"/>
      <c r="CWD31" s="14"/>
      <c r="CWE31" s="14"/>
      <c r="CWF31" s="14"/>
      <c r="CWG31" s="14"/>
      <c r="CWH31" s="14"/>
      <c r="CWI31" s="14"/>
      <c r="CWJ31" s="14"/>
      <c r="CWK31" s="14"/>
      <c r="CWL31" s="14"/>
      <c r="CWM31" s="14"/>
      <c r="CWN31" s="14"/>
      <c r="CWO31" s="14"/>
      <c r="CWP31" s="14"/>
      <c r="CWQ31" s="14"/>
      <c r="CWR31" s="14"/>
      <c r="CWS31" s="14"/>
      <c r="CWT31" s="14"/>
      <c r="CWU31" s="14"/>
      <c r="CWV31" s="14"/>
      <c r="CWW31" s="14"/>
      <c r="CWX31" s="14"/>
      <c r="CWY31" s="14"/>
      <c r="CWZ31" s="14"/>
      <c r="CXA31" s="14"/>
      <c r="CXB31" s="14"/>
      <c r="CXC31" s="14"/>
      <c r="CXD31" s="14"/>
      <c r="CXE31" s="14"/>
      <c r="CXF31" s="14"/>
      <c r="CXG31" s="14"/>
      <c r="CXH31" s="14"/>
      <c r="CXI31" s="14"/>
      <c r="CXJ31" s="14"/>
      <c r="CXK31" s="14"/>
      <c r="CXL31" s="14"/>
      <c r="CXM31" s="14"/>
      <c r="CXN31" s="14"/>
      <c r="CXO31" s="14"/>
      <c r="CXP31" s="14"/>
      <c r="CXQ31" s="14"/>
      <c r="CXR31" s="14"/>
      <c r="CXS31" s="14"/>
      <c r="CXT31" s="14"/>
      <c r="CXU31" s="14"/>
      <c r="CXV31" s="14"/>
      <c r="CXW31" s="14"/>
      <c r="CXX31" s="14"/>
      <c r="CXY31" s="14"/>
      <c r="CXZ31" s="14"/>
      <c r="CYA31" s="14"/>
      <c r="CYB31" s="14"/>
      <c r="CYC31" s="14"/>
      <c r="CYD31" s="14"/>
      <c r="CYE31" s="14"/>
      <c r="CYF31" s="14"/>
      <c r="CYG31" s="14"/>
      <c r="CYH31" s="14"/>
      <c r="CYI31" s="14"/>
      <c r="CYJ31" s="14"/>
      <c r="CYK31" s="14"/>
      <c r="CYL31" s="14"/>
      <c r="CYM31" s="14"/>
      <c r="CYN31" s="14"/>
      <c r="CYO31" s="14"/>
      <c r="CYP31" s="14"/>
      <c r="CYQ31" s="14"/>
      <c r="CYR31" s="14"/>
      <c r="CYS31" s="14"/>
      <c r="CYT31" s="14"/>
      <c r="CYU31" s="14"/>
      <c r="CYV31" s="14"/>
      <c r="CYW31" s="14"/>
      <c r="CYX31" s="14"/>
      <c r="CYY31" s="14"/>
      <c r="CYZ31" s="14"/>
      <c r="CZA31" s="14"/>
      <c r="CZB31" s="14"/>
      <c r="CZC31" s="14"/>
      <c r="CZD31" s="14"/>
      <c r="CZE31" s="14"/>
      <c r="CZF31" s="14"/>
      <c r="CZG31" s="14"/>
      <c r="CZH31" s="14"/>
      <c r="CZI31" s="14"/>
      <c r="CZJ31" s="14"/>
      <c r="CZK31" s="14"/>
      <c r="CZL31" s="14"/>
      <c r="CZM31" s="14"/>
      <c r="CZN31" s="14"/>
      <c r="CZO31" s="14"/>
      <c r="CZP31" s="14"/>
      <c r="CZQ31" s="14"/>
      <c r="CZR31" s="14"/>
      <c r="CZS31" s="14"/>
      <c r="CZT31" s="14"/>
      <c r="CZU31" s="14"/>
      <c r="CZV31" s="14"/>
      <c r="CZW31" s="14"/>
      <c r="CZX31" s="14"/>
      <c r="CZY31" s="14"/>
      <c r="CZZ31" s="14"/>
      <c r="DAA31" s="14"/>
      <c r="DAB31" s="14"/>
      <c r="DAC31" s="14"/>
      <c r="DAD31" s="14"/>
      <c r="DAE31" s="14"/>
      <c r="DAF31" s="14"/>
      <c r="DAG31" s="14"/>
      <c r="DAH31" s="14"/>
      <c r="DAI31" s="14"/>
      <c r="DAJ31" s="14"/>
      <c r="DAK31" s="14"/>
      <c r="DAL31" s="14"/>
      <c r="DAM31" s="14"/>
      <c r="DAN31" s="14"/>
      <c r="DAO31" s="14"/>
      <c r="DAP31" s="14"/>
      <c r="DAQ31" s="14"/>
      <c r="DAR31" s="14"/>
      <c r="DAS31" s="14"/>
      <c r="DAT31" s="14"/>
      <c r="DAU31" s="14"/>
      <c r="DAV31" s="14"/>
      <c r="DAW31" s="14"/>
      <c r="DAX31" s="14"/>
      <c r="DAY31" s="14"/>
      <c r="DAZ31" s="14"/>
      <c r="DBA31" s="14"/>
      <c r="DBB31" s="14"/>
      <c r="DBC31" s="14"/>
      <c r="DBD31" s="14"/>
      <c r="DBE31" s="14"/>
      <c r="DBF31" s="14"/>
      <c r="DBG31" s="14"/>
      <c r="DBH31" s="14"/>
      <c r="DBI31" s="14"/>
      <c r="DBJ31" s="14"/>
      <c r="DBK31" s="14"/>
      <c r="DBL31" s="14"/>
      <c r="DBM31" s="14"/>
      <c r="DBN31" s="14"/>
      <c r="DBO31" s="14"/>
      <c r="DBP31" s="14"/>
      <c r="DBQ31" s="14"/>
      <c r="DBR31" s="14"/>
      <c r="DBS31" s="14"/>
      <c r="DBT31" s="14"/>
      <c r="DBU31" s="14"/>
      <c r="DBV31" s="14"/>
      <c r="DBW31" s="14"/>
      <c r="DBX31" s="14"/>
      <c r="DBY31" s="14"/>
      <c r="DBZ31" s="14"/>
      <c r="DCA31" s="14"/>
      <c r="DCB31" s="14"/>
      <c r="DCC31" s="14"/>
      <c r="DCD31" s="14"/>
      <c r="DCE31" s="14"/>
      <c r="DCF31" s="14"/>
      <c r="DCG31" s="14"/>
      <c r="DCH31" s="14"/>
      <c r="DCI31" s="14"/>
      <c r="DCJ31" s="14"/>
      <c r="DCK31" s="14"/>
      <c r="DCL31" s="14"/>
      <c r="DCM31" s="14"/>
      <c r="DCN31" s="14"/>
      <c r="DCO31" s="14"/>
      <c r="DCP31" s="14"/>
      <c r="DCQ31" s="14"/>
      <c r="DCR31" s="14"/>
      <c r="DCS31" s="14"/>
      <c r="DCT31" s="14"/>
      <c r="DCU31" s="14"/>
      <c r="DCV31" s="14"/>
      <c r="DCW31" s="14"/>
      <c r="DCX31" s="14"/>
      <c r="DCY31" s="14"/>
      <c r="DCZ31" s="14"/>
      <c r="DDA31" s="14"/>
      <c r="DDB31" s="14"/>
      <c r="DDC31" s="14"/>
      <c r="DDD31" s="14"/>
      <c r="DDE31" s="14"/>
      <c r="DDF31" s="14"/>
      <c r="DDG31" s="14"/>
      <c r="DDH31" s="14"/>
      <c r="DDI31" s="14"/>
      <c r="DDJ31" s="14"/>
      <c r="DDK31" s="14"/>
      <c r="DDL31" s="14"/>
      <c r="DDM31" s="14"/>
      <c r="DDN31" s="14"/>
      <c r="DDO31" s="14"/>
      <c r="DDP31" s="14"/>
      <c r="DDQ31" s="14"/>
      <c r="DDR31" s="14"/>
      <c r="DDS31" s="14"/>
      <c r="DDT31" s="14"/>
      <c r="DDU31" s="14"/>
      <c r="DDV31" s="14"/>
      <c r="DDW31" s="14"/>
      <c r="DDX31" s="14"/>
      <c r="DDY31" s="14"/>
      <c r="DDZ31" s="14"/>
      <c r="DEA31" s="14"/>
      <c r="DEB31" s="14"/>
      <c r="DEC31" s="14"/>
      <c r="DED31" s="14"/>
      <c r="DEE31" s="14"/>
      <c r="DEF31" s="14"/>
      <c r="DEG31" s="14"/>
      <c r="DEH31" s="14"/>
      <c r="DEI31" s="14"/>
      <c r="DEJ31" s="14"/>
      <c r="DEK31" s="14"/>
      <c r="DEL31" s="14"/>
      <c r="DEM31" s="14"/>
      <c r="DEN31" s="14"/>
      <c r="DEO31" s="14"/>
      <c r="DEP31" s="14"/>
      <c r="DEQ31" s="14"/>
      <c r="DER31" s="14"/>
      <c r="DES31" s="14"/>
      <c r="DET31" s="14"/>
      <c r="DEU31" s="14"/>
      <c r="DEV31" s="14"/>
      <c r="DEW31" s="14"/>
      <c r="DEX31" s="14"/>
      <c r="DEY31" s="14"/>
      <c r="DEZ31" s="14"/>
      <c r="DFA31" s="14"/>
      <c r="DFB31" s="14"/>
      <c r="DFC31" s="14"/>
      <c r="DFD31" s="14"/>
      <c r="DFE31" s="14"/>
      <c r="DFF31" s="14"/>
      <c r="DFG31" s="14"/>
      <c r="DFH31" s="14"/>
      <c r="DFI31" s="14"/>
      <c r="DFJ31" s="14"/>
      <c r="DFK31" s="14"/>
      <c r="DFL31" s="14"/>
      <c r="DFM31" s="14"/>
      <c r="DFN31" s="14"/>
      <c r="DFO31" s="14"/>
      <c r="DFP31" s="14"/>
      <c r="DFQ31" s="14"/>
      <c r="DFR31" s="14"/>
      <c r="DFS31" s="14"/>
      <c r="DFT31" s="14"/>
      <c r="DFU31" s="14"/>
      <c r="DFV31" s="14"/>
      <c r="DFW31" s="14"/>
      <c r="DFX31" s="14"/>
      <c r="DFY31" s="14"/>
      <c r="DFZ31" s="14"/>
      <c r="DGA31" s="14"/>
      <c r="DGB31" s="14"/>
      <c r="DGC31" s="14"/>
      <c r="DGD31" s="14"/>
      <c r="DGE31" s="14"/>
      <c r="DGF31" s="14"/>
      <c r="DGG31" s="14"/>
      <c r="DGH31" s="14"/>
      <c r="DGI31" s="14"/>
      <c r="DGJ31" s="14"/>
      <c r="DGK31" s="14"/>
      <c r="DGL31" s="14"/>
      <c r="DGM31" s="14"/>
      <c r="DGN31" s="14"/>
      <c r="DGO31" s="14"/>
      <c r="DGP31" s="14"/>
      <c r="DGQ31" s="14"/>
      <c r="DGR31" s="14"/>
      <c r="DGS31" s="14"/>
      <c r="DGT31" s="14"/>
      <c r="DGU31" s="14"/>
      <c r="DGV31" s="14"/>
      <c r="DGW31" s="14"/>
      <c r="DGX31" s="14"/>
      <c r="DGY31" s="14"/>
      <c r="DGZ31" s="14"/>
      <c r="DHA31" s="14"/>
      <c r="DHB31" s="14"/>
      <c r="DHC31" s="14"/>
      <c r="DHD31" s="14"/>
      <c r="DHE31" s="14"/>
      <c r="DHF31" s="14"/>
      <c r="DHG31" s="14"/>
      <c r="DHH31" s="14"/>
      <c r="DHI31" s="14"/>
      <c r="DHJ31" s="14"/>
      <c r="DHK31" s="14"/>
      <c r="DHL31" s="14"/>
      <c r="DHM31" s="14"/>
      <c r="DHN31" s="14"/>
      <c r="DHO31" s="14"/>
      <c r="DHP31" s="14"/>
      <c r="DHQ31" s="14"/>
      <c r="DHR31" s="14"/>
      <c r="DHS31" s="14"/>
      <c r="DHT31" s="14"/>
      <c r="DHU31" s="14"/>
      <c r="DHV31" s="14"/>
      <c r="DHW31" s="14"/>
      <c r="DHX31" s="14"/>
      <c r="DHY31" s="14"/>
      <c r="DHZ31" s="14"/>
      <c r="DIA31" s="14"/>
      <c r="DIB31" s="14"/>
      <c r="DIC31" s="14"/>
      <c r="DID31" s="14"/>
      <c r="DIE31" s="14"/>
      <c r="DIF31" s="14"/>
      <c r="DIG31" s="14"/>
      <c r="DIH31" s="14"/>
      <c r="DII31" s="14"/>
      <c r="DIJ31" s="14"/>
      <c r="DIK31" s="14"/>
      <c r="DIL31" s="14"/>
      <c r="DIM31" s="14"/>
      <c r="DIN31" s="14"/>
      <c r="DIO31" s="14"/>
      <c r="DIP31" s="14"/>
      <c r="DIQ31" s="14"/>
      <c r="DIR31" s="14"/>
      <c r="DIS31" s="14"/>
      <c r="DIT31" s="14"/>
      <c r="DIU31" s="14"/>
      <c r="DIV31" s="14"/>
      <c r="DIW31" s="14"/>
      <c r="DIX31" s="14"/>
      <c r="DIY31" s="14"/>
      <c r="DIZ31" s="14"/>
      <c r="DJA31" s="14"/>
      <c r="DJB31" s="14"/>
      <c r="DJC31" s="14"/>
      <c r="DJD31" s="14"/>
      <c r="DJE31" s="14"/>
      <c r="DJF31" s="14"/>
      <c r="DJG31" s="14"/>
      <c r="DJH31" s="14"/>
      <c r="DJI31" s="14"/>
      <c r="DJJ31" s="14"/>
      <c r="DJK31" s="14"/>
      <c r="DJL31" s="14"/>
      <c r="DJM31" s="14"/>
      <c r="DJN31" s="14"/>
      <c r="DJO31" s="14"/>
      <c r="DJP31" s="14"/>
      <c r="DJQ31" s="14"/>
      <c r="DJR31" s="14"/>
      <c r="DJS31" s="14"/>
      <c r="DJT31" s="14"/>
      <c r="DJU31" s="14"/>
      <c r="DJV31" s="14"/>
      <c r="DJW31" s="14"/>
      <c r="DJX31" s="14"/>
      <c r="DJY31" s="14"/>
      <c r="DJZ31" s="14"/>
      <c r="DKA31" s="14"/>
      <c r="DKB31" s="14"/>
      <c r="DKC31" s="14"/>
      <c r="DKD31" s="14"/>
      <c r="DKE31" s="14"/>
      <c r="DKF31" s="14"/>
      <c r="DKG31" s="14"/>
      <c r="DKH31" s="14"/>
      <c r="DKI31" s="14"/>
      <c r="DKJ31" s="14"/>
      <c r="DKK31" s="14"/>
      <c r="DKL31" s="14"/>
      <c r="DKM31" s="14"/>
      <c r="DKN31" s="14"/>
      <c r="DKO31" s="14"/>
      <c r="DKP31" s="14"/>
      <c r="DKQ31" s="14"/>
      <c r="DKR31" s="14"/>
      <c r="DKS31" s="14"/>
      <c r="DKT31" s="14"/>
      <c r="DKU31" s="14"/>
      <c r="DKV31" s="14"/>
      <c r="DKW31" s="14"/>
      <c r="DKX31" s="14"/>
      <c r="DKY31" s="14"/>
      <c r="DKZ31" s="14"/>
      <c r="DLA31" s="14"/>
      <c r="DLB31" s="14"/>
      <c r="DLC31" s="14"/>
      <c r="DLD31" s="14"/>
      <c r="DLE31" s="14"/>
      <c r="DLF31" s="14"/>
      <c r="DLG31" s="14"/>
      <c r="DLH31" s="14"/>
      <c r="DLI31" s="14"/>
      <c r="DLJ31" s="14"/>
      <c r="DLK31" s="14"/>
      <c r="DLL31" s="14"/>
      <c r="DLM31" s="14"/>
      <c r="DLN31" s="14"/>
      <c r="DLO31" s="14"/>
      <c r="DLP31" s="14"/>
      <c r="DLQ31" s="14"/>
      <c r="DLR31" s="14"/>
      <c r="DLS31" s="14"/>
      <c r="DLT31" s="14"/>
      <c r="DLU31" s="14"/>
      <c r="DLV31" s="14"/>
      <c r="DLW31" s="14"/>
      <c r="DLX31" s="14"/>
      <c r="DLY31" s="14"/>
      <c r="DLZ31" s="14"/>
      <c r="DMA31" s="14"/>
      <c r="DMB31" s="14"/>
      <c r="DMC31" s="14"/>
      <c r="DMD31" s="14"/>
      <c r="DME31" s="14"/>
      <c r="DMF31" s="14"/>
      <c r="DMG31" s="14"/>
      <c r="DMH31" s="14"/>
      <c r="DMI31" s="14"/>
      <c r="DMJ31" s="14"/>
      <c r="DMK31" s="14"/>
      <c r="DML31" s="14"/>
      <c r="DMM31" s="14"/>
      <c r="DMN31" s="14"/>
      <c r="DMO31" s="14"/>
      <c r="DMP31" s="14"/>
      <c r="DMQ31" s="14"/>
      <c r="DMR31" s="14"/>
      <c r="DMS31" s="14"/>
      <c r="DMT31" s="14"/>
      <c r="DMU31" s="14"/>
      <c r="DMV31" s="14"/>
      <c r="DMW31" s="14"/>
      <c r="DMX31" s="14"/>
      <c r="DMY31" s="14"/>
      <c r="DMZ31" s="14"/>
      <c r="DNA31" s="14"/>
      <c r="DNB31" s="14"/>
      <c r="DNC31" s="14"/>
      <c r="DND31" s="14"/>
      <c r="DNE31" s="14"/>
      <c r="DNF31" s="14"/>
      <c r="DNG31" s="14"/>
      <c r="DNH31" s="14"/>
      <c r="DNI31" s="14"/>
      <c r="DNJ31" s="14"/>
      <c r="DNK31" s="14"/>
      <c r="DNL31" s="14"/>
      <c r="DNM31" s="14"/>
      <c r="DNN31" s="14"/>
      <c r="DNO31" s="14"/>
      <c r="DNP31" s="14"/>
      <c r="DNQ31" s="14"/>
      <c r="DNR31" s="14"/>
      <c r="DNS31" s="14"/>
      <c r="DNT31" s="14"/>
      <c r="DNU31" s="14"/>
      <c r="DNV31" s="14"/>
      <c r="DNW31" s="14"/>
      <c r="DNX31" s="14"/>
      <c r="DNY31" s="14"/>
      <c r="DNZ31" s="14"/>
      <c r="DOA31" s="14"/>
      <c r="DOB31" s="14"/>
      <c r="DOC31" s="14"/>
      <c r="DOD31" s="14"/>
      <c r="DOE31" s="14"/>
      <c r="DOF31" s="14"/>
      <c r="DOG31" s="14"/>
      <c r="DOH31" s="14"/>
      <c r="DOI31" s="14"/>
      <c r="DOJ31" s="14"/>
      <c r="DOK31" s="14"/>
      <c r="DOL31" s="14"/>
      <c r="DOM31" s="14"/>
      <c r="DON31" s="14"/>
      <c r="DOO31" s="14"/>
      <c r="DOP31" s="14"/>
      <c r="DOQ31" s="14"/>
      <c r="DOR31" s="14"/>
      <c r="DOS31" s="14"/>
      <c r="DOT31" s="14"/>
      <c r="DOU31" s="14"/>
      <c r="DOV31" s="14"/>
      <c r="DOW31" s="14"/>
      <c r="DOX31" s="14"/>
      <c r="DOY31" s="14"/>
      <c r="DOZ31" s="14"/>
      <c r="DPA31" s="14"/>
      <c r="DPB31" s="14"/>
      <c r="DPC31" s="14"/>
      <c r="DPD31" s="14"/>
      <c r="DPE31" s="14"/>
      <c r="DPF31" s="14"/>
      <c r="DPG31" s="14"/>
      <c r="DPH31" s="14"/>
      <c r="DPI31" s="14"/>
      <c r="DPJ31" s="14"/>
      <c r="DPK31" s="14"/>
      <c r="DPL31" s="14"/>
      <c r="DPM31" s="14"/>
      <c r="DPN31" s="14"/>
      <c r="DPO31" s="14"/>
      <c r="DPP31" s="14"/>
      <c r="DPQ31" s="14"/>
      <c r="DPR31" s="14"/>
      <c r="DPS31" s="14"/>
      <c r="DPT31" s="14"/>
      <c r="DPU31" s="14"/>
      <c r="DPV31" s="14"/>
      <c r="DPW31" s="14"/>
      <c r="DPX31" s="14"/>
      <c r="DPY31" s="14"/>
      <c r="DPZ31" s="14"/>
      <c r="DQA31" s="14"/>
      <c r="DQB31" s="14"/>
      <c r="DQC31" s="14"/>
      <c r="DQD31" s="14"/>
      <c r="DQE31" s="14"/>
      <c r="DQF31" s="14"/>
      <c r="DQG31" s="14"/>
      <c r="DQH31" s="14"/>
      <c r="DQI31" s="14"/>
      <c r="DQJ31" s="14"/>
      <c r="DQK31" s="14"/>
      <c r="DQL31" s="14"/>
      <c r="DQM31" s="14"/>
      <c r="DQN31" s="14"/>
      <c r="DQO31" s="14"/>
      <c r="DQP31" s="14"/>
      <c r="DQQ31" s="14"/>
      <c r="DQR31" s="14"/>
      <c r="DQS31" s="14"/>
      <c r="DQT31" s="14"/>
      <c r="DQU31" s="14"/>
      <c r="DQV31" s="14"/>
      <c r="DQW31" s="14"/>
      <c r="DQX31" s="14"/>
      <c r="DQY31" s="14"/>
      <c r="DQZ31" s="14"/>
      <c r="DRA31" s="14"/>
      <c r="DRB31" s="14"/>
      <c r="DRC31" s="14"/>
      <c r="DRD31" s="14"/>
      <c r="DRE31" s="14"/>
      <c r="DRF31" s="14"/>
      <c r="DRG31" s="14"/>
      <c r="DRH31" s="14"/>
      <c r="DRI31" s="14"/>
      <c r="DRJ31" s="14"/>
      <c r="DRK31" s="14"/>
      <c r="DRL31" s="14"/>
      <c r="DRM31" s="14"/>
      <c r="DRN31" s="14"/>
      <c r="DRO31" s="14"/>
      <c r="DRP31" s="14"/>
      <c r="DRQ31" s="14"/>
      <c r="DRR31" s="14"/>
      <c r="DRS31" s="14"/>
      <c r="DRT31" s="14"/>
      <c r="DRU31" s="14"/>
      <c r="DRV31" s="14"/>
      <c r="DRW31" s="14"/>
      <c r="DRX31" s="14"/>
      <c r="DRY31" s="14"/>
      <c r="DRZ31" s="14"/>
      <c r="DSA31" s="14"/>
      <c r="DSB31" s="14"/>
      <c r="DSC31" s="14"/>
      <c r="DSD31" s="14"/>
      <c r="DSE31" s="14"/>
      <c r="DSF31" s="14"/>
      <c r="DSG31" s="14"/>
      <c r="DSH31" s="14"/>
      <c r="DSI31" s="14"/>
      <c r="DSJ31" s="14"/>
      <c r="DSK31" s="14"/>
      <c r="DSL31" s="14"/>
      <c r="DSM31" s="14"/>
      <c r="DSN31" s="14"/>
      <c r="DSO31" s="14"/>
      <c r="DSP31" s="14"/>
      <c r="DSQ31" s="14"/>
      <c r="DSR31" s="14"/>
      <c r="DSS31" s="14"/>
      <c r="DST31" s="14"/>
      <c r="DSU31" s="14"/>
      <c r="DSV31" s="14"/>
      <c r="DSW31" s="14"/>
      <c r="DSX31" s="14"/>
      <c r="DSY31" s="14"/>
      <c r="DSZ31" s="14"/>
      <c r="DTA31" s="14"/>
      <c r="DTB31" s="14"/>
      <c r="DTC31" s="14"/>
      <c r="DTD31" s="14"/>
      <c r="DTE31" s="14"/>
      <c r="DTF31" s="14"/>
      <c r="DTG31" s="14"/>
      <c r="DTH31" s="14"/>
      <c r="DTI31" s="14"/>
      <c r="DTJ31" s="14"/>
      <c r="DTK31" s="14"/>
      <c r="DTL31" s="14"/>
      <c r="DTM31" s="14"/>
      <c r="DTN31" s="14"/>
      <c r="DTO31" s="14"/>
      <c r="DTP31" s="14"/>
      <c r="DTQ31" s="14"/>
      <c r="DTR31" s="14"/>
      <c r="DTS31" s="14"/>
      <c r="DTT31" s="14"/>
      <c r="DTU31" s="14"/>
      <c r="DTV31" s="14"/>
      <c r="DTW31" s="14"/>
      <c r="DTX31" s="14"/>
      <c r="DTY31" s="14"/>
      <c r="DTZ31" s="14"/>
      <c r="DUA31" s="14"/>
      <c r="DUB31" s="14"/>
      <c r="DUC31" s="14"/>
      <c r="DUD31" s="14"/>
      <c r="DUE31" s="14"/>
      <c r="DUF31" s="14"/>
      <c r="DUG31" s="14"/>
      <c r="DUH31" s="14"/>
      <c r="DUI31" s="14"/>
      <c r="DUJ31" s="14"/>
      <c r="DUK31" s="14"/>
      <c r="DUL31" s="14"/>
      <c r="DUM31" s="14"/>
      <c r="DUN31" s="14"/>
      <c r="DUO31" s="14"/>
      <c r="DUP31" s="14"/>
      <c r="DUQ31" s="14"/>
      <c r="DUR31" s="14"/>
      <c r="DUS31" s="14"/>
      <c r="DUT31" s="14"/>
      <c r="DUU31" s="14"/>
      <c r="DUV31" s="14"/>
      <c r="DUW31" s="14"/>
      <c r="DUX31" s="14"/>
      <c r="DUY31" s="14"/>
      <c r="DUZ31" s="14"/>
      <c r="DVA31" s="14"/>
      <c r="DVB31" s="14"/>
      <c r="DVC31" s="14"/>
      <c r="DVD31" s="14"/>
      <c r="DVE31" s="14"/>
      <c r="DVF31" s="14"/>
      <c r="DVG31" s="14"/>
      <c r="DVH31" s="14"/>
      <c r="DVI31" s="14"/>
      <c r="DVJ31" s="14"/>
      <c r="DVK31" s="14"/>
      <c r="DVL31" s="14"/>
      <c r="DVM31" s="14"/>
      <c r="DVN31" s="14"/>
      <c r="DVO31" s="14"/>
      <c r="DVP31" s="14"/>
      <c r="DVQ31" s="14"/>
      <c r="DVR31" s="14"/>
      <c r="DVS31" s="14"/>
      <c r="DVT31" s="14"/>
      <c r="DVU31" s="14"/>
      <c r="DVV31" s="14"/>
      <c r="DVW31" s="14"/>
      <c r="DVX31" s="14"/>
      <c r="DVY31" s="14"/>
      <c r="DVZ31" s="14"/>
      <c r="DWA31" s="14"/>
      <c r="DWB31" s="14"/>
      <c r="DWC31" s="14"/>
      <c r="DWD31" s="14"/>
      <c r="DWE31" s="14"/>
      <c r="DWF31" s="14"/>
      <c r="DWG31" s="14"/>
      <c r="DWH31" s="14"/>
      <c r="DWI31" s="14"/>
      <c r="DWJ31" s="14"/>
      <c r="DWK31" s="14"/>
      <c r="DWL31" s="14"/>
      <c r="DWM31" s="14"/>
      <c r="DWN31" s="14"/>
      <c r="DWO31" s="14"/>
      <c r="DWP31" s="14"/>
      <c r="DWQ31" s="14"/>
      <c r="DWR31" s="14"/>
      <c r="DWS31" s="14"/>
      <c r="DWT31" s="14"/>
      <c r="DWU31" s="14"/>
      <c r="DWV31" s="14"/>
      <c r="DWW31" s="14"/>
      <c r="DWX31" s="14"/>
      <c r="DWY31" s="14"/>
      <c r="DWZ31" s="14"/>
      <c r="DXA31" s="14"/>
      <c r="DXB31" s="14"/>
      <c r="DXC31" s="14"/>
      <c r="DXD31" s="14"/>
      <c r="DXE31" s="14"/>
      <c r="DXF31" s="14"/>
      <c r="DXG31" s="14"/>
      <c r="DXH31" s="14"/>
      <c r="DXI31" s="14"/>
      <c r="DXJ31" s="14"/>
      <c r="DXK31" s="14"/>
      <c r="DXL31" s="14"/>
      <c r="DXM31" s="14"/>
      <c r="DXN31" s="14"/>
      <c r="DXO31" s="14"/>
      <c r="DXP31" s="14"/>
      <c r="DXQ31" s="14"/>
      <c r="DXR31" s="14"/>
      <c r="DXS31" s="14"/>
      <c r="DXT31" s="14"/>
      <c r="DXU31" s="14"/>
      <c r="DXV31" s="14"/>
      <c r="DXW31" s="14"/>
      <c r="DXX31" s="14"/>
      <c r="DXY31" s="14"/>
      <c r="DXZ31" s="14"/>
      <c r="DYA31" s="14"/>
      <c r="DYB31" s="14"/>
      <c r="DYC31" s="14"/>
      <c r="DYD31" s="14"/>
      <c r="DYE31" s="14"/>
      <c r="DYF31" s="14"/>
      <c r="DYG31" s="14"/>
      <c r="DYH31" s="14"/>
      <c r="DYI31" s="14"/>
      <c r="DYJ31" s="14"/>
      <c r="DYK31" s="14"/>
      <c r="DYL31" s="14"/>
      <c r="DYM31" s="14"/>
      <c r="DYN31" s="14"/>
      <c r="DYO31" s="14"/>
      <c r="DYP31" s="14"/>
      <c r="DYQ31" s="14"/>
      <c r="DYR31" s="14"/>
      <c r="DYS31" s="14"/>
      <c r="DYT31" s="14"/>
      <c r="DYU31" s="14"/>
      <c r="DYV31" s="14"/>
      <c r="DYW31" s="14"/>
      <c r="DYX31" s="14"/>
      <c r="DYY31" s="14"/>
      <c r="DYZ31" s="14"/>
      <c r="DZA31" s="14"/>
      <c r="DZB31" s="14"/>
      <c r="DZC31" s="14"/>
      <c r="DZD31" s="14"/>
      <c r="DZE31" s="14"/>
      <c r="DZF31" s="14"/>
      <c r="DZG31" s="14"/>
      <c r="DZH31" s="14"/>
      <c r="DZI31" s="14"/>
      <c r="DZJ31" s="14"/>
      <c r="DZK31" s="14"/>
      <c r="DZL31" s="14"/>
      <c r="DZM31" s="14"/>
      <c r="DZN31" s="14"/>
      <c r="DZO31" s="14"/>
      <c r="DZP31" s="14"/>
      <c r="DZQ31" s="14"/>
      <c r="DZR31" s="14"/>
      <c r="DZS31" s="14"/>
      <c r="DZT31" s="14"/>
      <c r="DZU31" s="14"/>
      <c r="DZV31" s="14"/>
      <c r="DZW31" s="14"/>
      <c r="DZX31" s="14"/>
      <c r="DZY31" s="14"/>
      <c r="DZZ31" s="14"/>
      <c r="EAA31" s="14"/>
      <c r="EAB31" s="14"/>
      <c r="EAC31" s="14"/>
      <c r="EAD31" s="14"/>
      <c r="EAE31" s="14"/>
      <c r="EAF31" s="14"/>
      <c r="EAG31" s="14"/>
      <c r="EAH31" s="14"/>
      <c r="EAI31" s="14"/>
      <c r="EAJ31" s="14"/>
      <c r="EAK31" s="14"/>
      <c r="EAL31" s="14"/>
      <c r="EAM31" s="14"/>
      <c r="EAN31" s="14"/>
      <c r="EAO31" s="14"/>
      <c r="EAP31" s="14"/>
      <c r="EAQ31" s="14"/>
      <c r="EAR31" s="14"/>
      <c r="EAS31" s="14"/>
      <c r="EAT31" s="14"/>
      <c r="EAU31" s="14"/>
      <c r="EAV31" s="14"/>
      <c r="EAW31" s="14"/>
      <c r="EAX31" s="14"/>
      <c r="EAY31" s="14"/>
      <c r="EAZ31" s="14"/>
      <c r="EBA31" s="14"/>
      <c r="EBB31" s="14"/>
      <c r="EBC31" s="14"/>
      <c r="EBD31" s="14"/>
      <c r="EBE31" s="14"/>
      <c r="EBF31" s="14"/>
      <c r="EBG31" s="14"/>
      <c r="EBH31" s="14"/>
      <c r="EBI31" s="14"/>
      <c r="EBJ31" s="14"/>
      <c r="EBK31" s="14"/>
      <c r="EBL31" s="14"/>
      <c r="EBM31" s="14"/>
      <c r="EBN31" s="14"/>
      <c r="EBO31" s="14"/>
      <c r="EBP31" s="14"/>
      <c r="EBQ31" s="14"/>
      <c r="EBR31" s="14"/>
      <c r="EBS31" s="14"/>
      <c r="EBT31" s="14"/>
      <c r="EBU31" s="14"/>
      <c r="EBV31" s="14"/>
      <c r="EBW31" s="14"/>
      <c r="EBX31" s="14"/>
      <c r="EBY31" s="14"/>
      <c r="EBZ31" s="14"/>
      <c r="ECA31" s="14"/>
      <c r="ECB31" s="14"/>
      <c r="ECC31" s="14"/>
      <c r="ECD31" s="14"/>
      <c r="ECE31" s="14"/>
      <c r="ECF31" s="14"/>
      <c r="ECG31" s="14"/>
      <c r="ECH31" s="14"/>
      <c r="ECI31" s="14"/>
      <c r="ECJ31" s="14"/>
      <c r="ECK31" s="14"/>
      <c r="ECL31" s="14"/>
      <c r="ECM31" s="14"/>
      <c r="ECN31" s="14"/>
      <c r="ECO31" s="14"/>
      <c r="ECP31" s="14"/>
      <c r="ECQ31" s="14"/>
      <c r="ECR31" s="14"/>
      <c r="ECS31" s="14"/>
      <c r="ECT31" s="14"/>
      <c r="ECU31" s="14"/>
      <c r="ECV31" s="14"/>
      <c r="ECW31" s="14"/>
      <c r="ECX31" s="14"/>
      <c r="ECY31" s="14"/>
      <c r="ECZ31" s="14"/>
      <c r="EDA31" s="14"/>
      <c r="EDB31" s="14"/>
      <c r="EDC31" s="14"/>
      <c r="EDD31" s="14"/>
      <c r="EDE31" s="14"/>
      <c r="EDF31" s="14"/>
      <c r="EDG31" s="14"/>
      <c r="EDH31" s="14"/>
      <c r="EDI31" s="14"/>
      <c r="EDJ31" s="14"/>
      <c r="EDK31" s="14"/>
      <c r="EDL31" s="14"/>
      <c r="EDM31" s="14"/>
      <c r="EDN31" s="14"/>
      <c r="EDO31" s="14"/>
      <c r="EDP31" s="14"/>
      <c r="EDQ31" s="14"/>
      <c r="EDR31" s="14"/>
      <c r="EDS31" s="14"/>
      <c r="EDT31" s="14"/>
      <c r="EDU31" s="14"/>
      <c r="EDV31" s="14"/>
      <c r="EDW31" s="14"/>
      <c r="EDX31" s="14"/>
      <c r="EDY31" s="14"/>
      <c r="EDZ31" s="14"/>
      <c r="EEA31" s="14"/>
      <c r="EEB31" s="14"/>
      <c r="EEC31" s="14"/>
      <c r="EED31" s="14"/>
      <c r="EEE31" s="14"/>
      <c r="EEF31" s="14"/>
      <c r="EEG31" s="14"/>
      <c r="EEH31" s="14"/>
      <c r="EEI31" s="14"/>
      <c r="EEJ31" s="14"/>
      <c r="EEK31" s="14"/>
      <c r="EEL31" s="14"/>
      <c r="EEM31" s="14"/>
      <c r="EEN31" s="14"/>
      <c r="EEO31" s="14"/>
      <c r="EEP31" s="14"/>
      <c r="EEQ31" s="14"/>
      <c r="EER31" s="14"/>
      <c r="EES31" s="14"/>
      <c r="EET31" s="14"/>
      <c r="EEU31" s="14"/>
      <c r="EEV31" s="14"/>
      <c r="EEW31" s="14"/>
      <c r="EEX31" s="14"/>
      <c r="EEY31" s="14"/>
      <c r="EEZ31" s="14"/>
      <c r="EFA31" s="14"/>
      <c r="EFB31" s="14"/>
      <c r="EFC31" s="14"/>
      <c r="EFD31" s="14"/>
      <c r="EFE31" s="14"/>
      <c r="EFF31" s="14"/>
      <c r="EFG31" s="14"/>
      <c r="EFH31" s="14"/>
      <c r="EFI31" s="14"/>
      <c r="EFJ31" s="14"/>
      <c r="EFK31" s="14"/>
      <c r="EFL31" s="14"/>
      <c r="EFM31" s="14"/>
      <c r="EFN31" s="14"/>
      <c r="EFO31" s="14"/>
      <c r="EFP31" s="14"/>
      <c r="EFQ31" s="14"/>
      <c r="EFR31" s="14"/>
      <c r="EFS31" s="14"/>
      <c r="EFT31" s="14"/>
      <c r="EFU31" s="14"/>
      <c r="EFV31" s="14"/>
      <c r="EFW31" s="14"/>
      <c r="EFX31" s="14"/>
      <c r="EFY31" s="14"/>
      <c r="EFZ31" s="14"/>
      <c r="EGA31" s="14"/>
      <c r="EGB31" s="14"/>
      <c r="EGC31" s="14"/>
      <c r="EGD31" s="14"/>
      <c r="EGE31" s="14"/>
      <c r="EGF31" s="14"/>
      <c r="EGG31" s="14"/>
      <c r="EGH31" s="14"/>
      <c r="EGI31" s="14"/>
      <c r="EGJ31" s="14"/>
      <c r="EGK31" s="14"/>
      <c r="EGL31" s="14"/>
      <c r="EGM31" s="14"/>
      <c r="EGN31" s="14"/>
      <c r="EGO31" s="14"/>
      <c r="EGP31" s="14"/>
      <c r="EGQ31" s="14"/>
      <c r="EGR31" s="14"/>
      <c r="EGS31" s="14"/>
      <c r="EGT31" s="14"/>
      <c r="EGU31" s="14"/>
      <c r="EGV31" s="14"/>
      <c r="EGW31" s="14"/>
      <c r="EGX31" s="14"/>
      <c r="EGY31" s="14"/>
      <c r="EGZ31" s="14"/>
      <c r="EHA31" s="14"/>
      <c r="EHB31" s="14"/>
      <c r="EHC31" s="14"/>
      <c r="EHD31" s="14"/>
      <c r="EHE31" s="14"/>
      <c r="EHF31" s="14"/>
      <c r="EHG31" s="14"/>
      <c r="EHH31" s="14"/>
      <c r="EHI31" s="14"/>
      <c r="EHJ31" s="14"/>
      <c r="EHK31" s="14"/>
      <c r="EHL31" s="14"/>
      <c r="EHM31" s="14"/>
      <c r="EHN31" s="14"/>
      <c r="EHO31" s="14"/>
      <c r="EHP31" s="14"/>
      <c r="EHQ31" s="14"/>
      <c r="EHR31" s="14"/>
      <c r="EHS31" s="14"/>
      <c r="EHT31" s="14"/>
      <c r="EHU31" s="14"/>
      <c r="EHV31" s="14"/>
      <c r="EHW31" s="14"/>
      <c r="EHX31" s="14"/>
      <c r="EHY31" s="14"/>
      <c r="EHZ31" s="14"/>
      <c r="EIA31" s="14"/>
      <c r="EIB31" s="14"/>
      <c r="EIC31" s="14"/>
      <c r="EID31" s="14"/>
      <c r="EIE31" s="14"/>
      <c r="EIF31" s="14"/>
      <c r="EIG31" s="14"/>
      <c r="EIH31" s="14"/>
      <c r="EII31" s="14"/>
      <c r="EIJ31" s="14"/>
      <c r="EIK31" s="14"/>
      <c r="EIL31" s="14"/>
      <c r="EIM31" s="14"/>
      <c r="EIN31" s="14"/>
      <c r="EIO31" s="14"/>
      <c r="EIP31" s="14"/>
      <c r="EIQ31" s="14"/>
      <c r="EIR31" s="14"/>
      <c r="EIS31" s="14"/>
      <c r="EIT31" s="14"/>
      <c r="EIU31" s="14"/>
      <c r="EIV31" s="14"/>
      <c r="EIW31" s="14"/>
      <c r="EIX31" s="14"/>
      <c r="EIY31" s="14"/>
      <c r="EIZ31" s="14"/>
      <c r="EJA31" s="14"/>
      <c r="EJB31" s="14"/>
      <c r="EJC31" s="14"/>
      <c r="EJD31" s="14"/>
      <c r="EJE31" s="14"/>
      <c r="EJF31" s="14"/>
      <c r="EJG31" s="14"/>
      <c r="EJH31" s="14"/>
      <c r="EJI31" s="14"/>
      <c r="EJJ31" s="14"/>
      <c r="EJK31" s="14"/>
      <c r="EJL31" s="14"/>
      <c r="EJM31" s="14"/>
      <c r="EJN31" s="14"/>
      <c r="EJO31" s="14"/>
      <c r="EJP31" s="14"/>
      <c r="EJQ31" s="14"/>
      <c r="EJR31" s="14"/>
      <c r="EJS31" s="14"/>
      <c r="EJT31" s="14"/>
      <c r="EJU31" s="14"/>
      <c r="EJV31" s="14"/>
      <c r="EJW31" s="14"/>
      <c r="EJX31" s="14"/>
      <c r="EJY31" s="14"/>
      <c r="EJZ31" s="14"/>
      <c r="EKA31" s="14"/>
      <c r="EKB31" s="14"/>
      <c r="EKC31" s="14"/>
      <c r="EKD31" s="14"/>
      <c r="EKE31" s="14"/>
      <c r="EKF31" s="14"/>
      <c r="EKG31" s="14"/>
      <c r="EKH31" s="14"/>
      <c r="EKI31" s="14"/>
      <c r="EKJ31" s="14"/>
      <c r="EKK31" s="14"/>
      <c r="EKL31" s="14"/>
      <c r="EKM31" s="14"/>
      <c r="EKN31" s="14"/>
      <c r="EKO31" s="14"/>
      <c r="EKP31" s="14"/>
      <c r="EKQ31" s="14"/>
      <c r="EKR31" s="14"/>
      <c r="EKS31" s="14"/>
      <c r="EKT31" s="14"/>
      <c r="EKU31" s="14"/>
      <c r="EKV31" s="14"/>
      <c r="EKW31" s="14"/>
      <c r="EKX31" s="14"/>
      <c r="EKY31" s="14"/>
      <c r="EKZ31" s="14"/>
      <c r="ELA31" s="14"/>
      <c r="ELB31" s="14"/>
      <c r="ELC31" s="14"/>
      <c r="ELD31" s="14"/>
      <c r="ELE31" s="14"/>
      <c r="ELF31" s="14"/>
      <c r="ELG31" s="14"/>
      <c r="ELH31" s="14"/>
      <c r="ELI31" s="14"/>
      <c r="ELJ31" s="14"/>
      <c r="ELK31" s="14"/>
      <c r="ELL31" s="14"/>
      <c r="ELM31" s="14"/>
      <c r="ELN31" s="14"/>
      <c r="ELO31" s="14"/>
      <c r="ELP31" s="14"/>
      <c r="ELQ31" s="14"/>
      <c r="ELR31" s="14"/>
      <c r="ELS31" s="14"/>
      <c r="ELT31" s="14"/>
      <c r="ELU31" s="14"/>
      <c r="ELV31" s="14"/>
      <c r="ELW31" s="14"/>
      <c r="ELX31" s="14"/>
      <c r="ELY31" s="14"/>
      <c r="ELZ31" s="14"/>
      <c r="EMA31" s="14"/>
      <c r="EMB31" s="14"/>
      <c r="EMC31" s="14"/>
      <c r="EMD31" s="14"/>
      <c r="EME31" s="14"/>
      <c r="EMF31" s="14"/>
      <c r="EMG31" s="14"/>
      <c r="EMH31" s="14"/>
      <c r="EMI31" s="14"/>
      <c r="EMJ31" s="14"/>
      <c r="EMK31" s="14"/>
      <c r="EML31" s="14"/>
      <c r="EMM31" s="14"/>
      <c r="EMN31" s="14"/>
      <c r="EMO31" s="14"/>
      <c r="EMP31" s="14"/>
      <c r="EMQ31" s="14"/>
      <c r="EMR31" s="14"/>
      <c r="EMS31" s="14"/>
      <c r="EMT31" s="14"/>
      <c r="EMU31" s="14"/>
      <c r="EMV31" s="14"/>
      <c r="EMW31" s="14"/>
      <c r="EMX31" s="14"/>
      <c r="EMY31" s="14"/>
      <c r="EMZ31" s="14"/>
      <c r="ENA31" s="14"/>
      <c r="ENB31" s="14"/>
      <c r="ENC31" s="14"/>
      <c r="END31" s="14"/>
      <c r="ENE31" s="14"/>
      <c r="ENF31" s="14"/>
      <c r="ENG31" s="14"/>
      <c r="ENH31" s="14"/>
      <c r="ENI31" s="14"/>
      <c r="ENJ31" s="14"/>
      <c r="ENK31" s="14"/>
      <c r="ENL31" s="14"/>
      <c r="ENM31" s="14"/>
      <c r="ENN31" s="14"/>
      <c r="ENO31" s="14"/>
      <c r="ENP31" s="14"/>
      <c r="ENQ31" s="14"/>
      <c r="ENR31" s="14"/>
      <c r="ENS31" s="14"/>
      <c r="ENT31" s="14"/>
      <c r="ENU31" s="14"/>
      <c r="ENV31" s="14"/>
      <c r="ENW31" s="14"/>
      <c r="ENX31" s="14"/>
      <c r="ENY31" s="14"/>
      <c r="ENZ31" s="14"/>
      <c r="EOA31" s="14"/>
      <c r="EOB31" s="14"/>
      <c r="EOC31" s="14"/>
      <c r="EOD31" s="14"/>
      <c r="EOE31" s="14"/>
      <c r="EOF31" s="14"/>
      <c r="EOG31" s="14"/>
      <c r="EOH31" s="14"/>
      <c r="EOI31" s="14"/>
      <c r="EOJ31" s="14"/>
      <c r="EOK31" s="14"/>
      <c r="EOL31" s="14"/>
      <c r="EOM31" s="14"/>
      <c r="EON31" s="14"/>
      <c r="EOO31" s="14"/>
      <c r="EOP31" s="14"/>
      <c r="EOQ31" s="14"/>
      <c r="EOR31" s="14"/>
      <c r="EOS31" s="14"/>
      <c r="EOT31" s="14"/>
      <c r="EOU31" s="14"/>
      <c r="EOV31" s="14"/>
      <c r="EOW31" s="14"/>
      <c r="EOX31" s="14"/>
      <c r="EOY31" s="14"/>
      <c r="EOZ31" s="14"/>
      <c r="EPA31" s="14"/>
      <c r="EPB31" s="14"/>
      <c r="EPC31" s="14"/>
      <c r="EPD31" s="14"/>
      <c r="EPE31" s="14"/>
      <c r="EPF31" s="14"/>
      <c r="EPG31" s="14"/>
      <c r="EPH31" s="14"/>
      <c r="EPI31" s="14"/>
      <c r="EPJ31" s="14"/>
      <c r="EPK31" s="14"/>
      <c r="EPL31" s="14"/>
      <c r="EPM31" s="14"/>
      <c r="EPN31" s="14"/>
      <c r="EPO31" s="14"/>
      <c r="EPP31" s="14"/>
      <c r="EPQ31" s="14"/>
      <c r="EPR31" s="14"/>
      <c r="EPS31" s="14"/>
      <c r="EPT31" s="14"/>
      <c r="EPU31" s="14"/>
      <c r="EPV31" s="14"/>
      <c r="EPW31" s="14"/>
      <c r="EPX31" s="14"/>
      <c r="EPY31" s="14"/>
      <c r="EPZ31" s="14"/>
      <c r="EQA31" s="14"/>
      <c r="EQB31" s="14"/>
      <c r="EQC31" s="14"/>
      <c r="EQD31" s="14"/>
      <c r="EQE31" s="14"/>
      <c r="EQF31" s="14"/>
      <c r="EQG31" s="14"/>
      <c r="EQH31" s="14"/>
      <c r="EQI31" s="14"/>
      <c r="EQJ31" s="14"/>
      <c r="EQK31" s="14"/>
      <c r="EQL31" s="14"/>
      <c r="EQM31" s="14"/>
      <c r="EQN31" s="14"/>
      <c r="EQO31" s="14"/>
      <c r="EQP31" s="14"/>
      <c r="EQQ31" s="14"/>
      <c r="EQR31" s="14"/>
      <c r="EQS31" s="14"/>
      <c r="EQT31" s="14"/>
      <c r="EQU31" s="14"/>
      <c r="EQV31" s="14"/>
      <c r="EQW31" s="14"/>
      <c r="EQX31" s="14"/>
      <c r="EQY31" s="14"/>
      <c r="EQZ31" s="14"/>
      <c r="ERA31" s="14"/>
      <c r="ERB31" s="14"/>
      <c r="ERC31" s="14"/>
      <c r="ERD31" s="14"/>
      <c r="ERE31" s="14"/>
      <c r="ERF31" s="14"/>
      <c r="ERG31" s="14"/>
      <c r="ERH31" s="14"/>
      <c r="ERI31" s="14"/>
      <c r="ERJ31" s="14"/>
      <c r="ERK31" s="14"/>
      <c r="ERL31" s="14"/>
      <c r="ERM31" s="14"/>
      <c r="ERN31" s="14"/>
      <c r="ERO31" s="14"/>
      <c r="ERP31" s="14"/>
      <c r="ERQ31" s="14"/>
      <c r="ERR31" s="14"/>
      <c r="ERS31" s="14"/>
      <c r="ERT31" s="14"/>
      <c r="ERU31" s="14"/>
      <c r="ERV31" s="14"/>
      <c r="ERW31" s="14"/>
      <c r="ERX31" s="14"/>
      <c r="ERY31" s="14"/>
      <c r="ERZ31" s="14"/>
      <c r="ESA31" s="14"/>
      <c r="ESB31" s="14"/>
      <c r="ESC31" s="14"/>
      <c r="ESD31" s="14"/>
      <c r="ESE31" s="14"/>
      <c r="ESF31" s="14"/>
      <c r="ESG31" s="14"/>
      <c r="ESH31" s="14"/>
      <c r="ESI31" s="14"/>
      <c r="ESJ31" s="14"/>
      <c r="ESK31" s="14"/>
      <c r="ESL31" s="14"/>
      <c r="ESM31" s="14"/>
      <c r="ESN31" s="14"/>
      <c r="ESO31" s="14"/>
      <c r="ESP31" s="14"/>
      <c r="ESQ31" s="14"/>
      <c r="ESR31" s="14"/>
      <c r="ESS31" s="14"/>
      <c r="EST31" s="14"/>
      <c r="ESU31" s="14"/>
      <c r="ESV31" s="14"/>
      <c r="ESW31" s="14"/>
      <c r="ESX31" s="14"/>
      <c r="ESY31" s="14"/>
      <c r="ESZ31" s="14"/>
      <c r="ETA31" s="14"/>
      <c r="ETB31" s="14"/>
      <c r="ETC31" s="14"/>
      <c r="ETD31" s="14"/>
      <c r="ETE31" s="14"/>
      <c r="ETF31" s="14"/>
      <c r="ETG31" s="14"/>
      <c r="ETH31" s="14"/>
      <c r="ETI31" s="14"/>
      <c r="ETJ31" s="14"/>
      <c r="ETK31" s="14"/>
      <c r="ETL31" s="14"/>
      <c r="ETM31" s="14"/>
      <c r="ETN31" s="14"/>
      <c r="ETO31" s="14"/>
      <c r="ETP31" s="14"/>
      <c r="ETQ31" s="14"/>
      <c r="ETR31" s="14"/>
      <c r="ETS31" s="14"/>
      <c r="ETT31" s="14"/>
      <c r="ETU31" s="14"/>
      <c r="ETV31" s="14"/>
      <c r="ETW31" s="14"/>
      <c r="ETX31" s="14"/>
      <c r="ETY31" s="14"/>
      <c r="ETZ31" s="14"/>
      <c r="EUA31" s="14"/>
      <c r="EUB31" s="14"/>
      <c r="EUC31" s="14"/>
      <c r="EUD31" s="14"/>
      <c r="EUE31" s="14"/>
      <c r="EUF31" s="14"/>
      <c r="EUG31" s="14"/>
      <c r="EUH31" s="14"/>
      <c r="EUI31" s="14"/>
      <c r="EUJ31" s="14"/>
      <c r="EUK31" s="14"/>
      <c r="EUL31" s="14"/>
      <c r="EUM31" s="14"/>
      <c r="EUN31" s="14"/>
      <c r="EUO31" s="14"/>
      <c r="EUP31" s="14"/>
      <c r="EUQ31" s="14"/>
      <c r="EUR31" s="14"/>
      <c r="EUS31" s="14"/>
      <c r="EUT31" s="14"/>
      <c r="EUU31" s="14"/>
      <c r="EUV31" s="14"/>
      <c r="EUW31" s="14"/>
      <c r="EUX31" s="14"/>
      <c r="EUY31" s="14"/>
      <c r="EUZ31" s="14"/>
      <c r="EVA31" s="14"/>
      <c r="EVB31" s="14"/>
      <c r="EVC31" s="14"/>
      <c r="EVD31" s="14"/>
      <c r="EVE31" s="14"/>
      <c r="EVF31" s="14"/>
      <c r="EVG31" s="14"/>
      <c r="EVH31" s="14"/>
      <c r="EVI31" s="14"/>
      <c r="EVJ31" s="14"/>
      <c r="EVK31" s="14"/>
      <c r="EVL31" s="14"/>
      <c r="EVM31" s="14"/>
      <c r="EVN31" s="14"/>
      <c r="EVO31" s="14"/>
      <c r="EVP31" s="14"/>
      <c r="EVQ31" s="14"/>
      <c r="EVR31" s="14"/>
      <c r="EVS31" s="14"/>
      <c r="EVT31" s="14"/>
      <c r="EVU31" s="14"/>
      <c r="EVV31" s="14"/>
      <c r="EVW31" s="14"/>
      <c r="EVX31" s="14"/>
      <c r="EVY31" s="14"/>
      <c r="EVZ31" s="14"/>
      <c r="EWA31" s="14"/>
      <c r="EWB31" s="14"/>
      <c r="EWC31" s="14"/>
      <c r="EWD31" s="14"/>
      <c r="EWE31" s="14"/>
      <c r="EWF31" s="14"/>
      <c r="EWG31" s="14"/>
      <c r="EWH31" s="14"/>
      <c r="EWI31" s="14"/>
      <c r="EWJ31" s="14"/>
      <c r="EWK31" s="14"/>
      <c r="EWL31" s="14"/>
      <c r="EWM31" s="14"/>
      <c r="EWN31" s="14"/>
      <c r="EWO31" s="14"/>
      <c r="EWP31" s="14"/>
      <c r="EWQ31" s="14"/>
      <c r="EWR31" s="14"/>
      <c r="EWS31" s="14"/>
      <c r="EWT31" s="14"/>
      <c r="EWU31" s="14"/>
      <c r="EWV31" s="14"/>
      <c r="EWW31" s="14"/>
      <c r="EWX31" s="14"/>
      <c r="EWY31" s="14"/>
      <c r="EWZ31" s="14"/>
      <c r="EXA31" s="14"/>
      <c r="EXB31" s="14"/>
      <c r="EXC31" s="14"/>
      <c r="EXD31" s="14"/>
      <c r="EXE31" s="14"/>
      <c r="EXF31" s="14"/>
      <c r="EXG31" s="14"/>
      <c r="EXH31" s="14"/>
      <c r="EXI31" s="14"/>
      <c r="EXJ31" s="14"/>
      <c r="EXK31" s="14"/>
      <c r="EXL31" s="14"/>
      <c r="EXM31" s="14"/>
      <c r="EXN31" s="14"/>
      <c r="EXO31" s="14"/>
      <c r="EXP31" s="14"/>
      <c r="EXQ31" s="14"/>
      <c r="EXR31" s="14"/>
      <c r="EXS31" s="14"/>
      <c r="EXT31" s="14"/>
      <c r="EXU31" s="14"/>
      <c r="EXV31" s="14"/>
      <c r="EXW31" s="14"/>
      <c r="EXX31" s="14"/>
      <c r="EXY31" s="14"/>
      <c r="EXZ31" s="14"/>
      <c r="EYA31" s="14"/>
      <c r="EYB31" s="14"/>
      <c r="EYC31" s="14"/>
      <c r="EYD31" s="14"/>
      <c r="EYE31" s="14"/>
      <c r="EYF31" s="14"/>
      <c r="EYG31" s="14"/>
      <c r="EYH31" s="14"/>
      <c r="EYI31" s="14"/>
      <c r="EYJ31" s="14"/>
      <c r="EYK31" s="14"/>
      <c r="EYL31" s="14"/>
      <c r="EYM31" s="14"/>
      <c r="EYN31" s="14"/>
      <c r="EYO31" s="14"/>
      <c r="EYP31" s="14"/>
      <c r="EYQ31" s="14"/>
      <c r="EYR31" s="14"/>
      <c r="EYS31" s="14"/>
      <c r="EYT31" s="14"/>
      <c r="EYU31" s="14"/>
      <c r="EYV31" s="14"/>
      <c r="EYW31" s="14"/>
      <c r="EYX31" s="14"/>
      <c r="EYY31" s="14"/>
      <c r="EYZ31" s="14"/>
      <c r="EZA31" s="14"/>
      <c r="EZB31" s="14"/>
      <c r="EZC31" s="14"/>
      <c r="EZD31" s="14"/>
      <c r="EZE31" s="14"/>
      <c r="EZF31" s="14"/>
      <c r="EZG31" s="14"/>
      <c r="EZH31" s="14"/>
      <c r="EZI31" s="14"/>
      <c r="EZJ31" s="14"/>
      <c r="EZK31" s="14"/>
      <c r="EZL31" s="14"/>
      <c r="EZM31" s="14"/>
      <c r="EZN31" s="14"/>
      <c r="EZO31" s="14"/>
      <c r="EZP31" s="14"/>
      <c r="EZQ31" s="14"/>
      <c r="EZR31" s="14"/>
      <c r="EZS31" s="14"/>
      <c r="EZT31" s="14"/>
      <c r="EZU31" s="14"/>
      <c r="EZV31" s="14"/>
      <c r="EZW31" s="14"/>
      <c r="EZX31" s="14"/>
      <c r="EZY31" s="14"/>
      <c r="EZZ31" s="14"/>
      <c r="FAA31" s="14"/>
      <c r="FAB31" s="14"/>
      <c r="FAC31" s="14"/>
      <c r="FAD31" s="14"/>
      <c r="FAE31" s="14"/>
      <c r="FAF31" s="14"/>
      <c r="FAG31" s="14"/>
      <c r="FAH31" s="14"/>
      <c r="FAI31" s="14"/>
      <c r="FAJ31" s="14"/>
      <c r="FAK31" s="14"/>
      <c r="FAL31" s="14"/>
      <c r="FAM31" s="14"/>
      <c r="FAN31" s="14"/>
      <c r="FAO31" s="14"/>
      <c r="FAP31" s="14"/>
      <c r="FAQ31" s="14"/>
      <c r="FAR31" s="14"/>
      <c r="FAS31" s="14"/>
      <c r="FAT31" s="14"/>
      <c r="FAU31" s="14"/>
      <c r="FAV31" s="14"/>
      <c r="FAW31" s="14"/>
      <c r="FAX31" s="14"/>
      <c r="FAY31" s="14"/>
      <c r="FAZ31" s="14"/>
      <c r="FBA31" s="14"/>
      <c r="FBB31" s="14"/>
      <c r="FBC31" s="14"/>
      <c r="FBD31" s="14"/>
      <c r="FBE31" s="14"/>
      <c r="FBF31" s="14"/>
      <c r="FBG31" s="14"/>
      <c r="FBH31" s="14"/>
      <c r="FBI31" s="14"/>
      <c r="FBJ31" s="14"/>
      <c r="FBK31" s="14"/>
      <c r="FBL31" s="14"/>
      <c r="FBM31" s="14"/>
      <c r="FBN31" s="14"/>
      <c r="FBO31" s="14"/>
      <c r="FBP31" s="14"/>
      <c r="FBQ31" s="14"/>
      <c r="FBR31" s="14"/>
      <c r="FBS31" s="14"/>
      <c r="FBT31" s="14"/>
      <c r="FBU31" s="14"/>
      <c r="FBV31" s="14"/>
      <c r="FBW31" s="14"/>
      <c r="FBX31" s="14"/>
      <c r="FBY31" s="14"/>
      <c r="FBZ31" s="14"/>
      <c r="FCA31" s="14"/>
      <c r="FCB31" s="14"/>
      <c r="FCC31" s="14"/>
      <c r="FCD31" s="14"/>
      <c r="FCE31" s="14"/>
      <c r="FCF31" s="14"/>
      <c r="FCG31" s="14"/>
      <c r="FCH31" s="14"/>
      <c r="FCI31" s="14"/>
      <c r="FCJ31" s="14"/>
      <c r="FCK31" s="14"/>
      <c r="FCL31" s="14"/>
      <c r="FCM31" s="14"/>
      <c r="FCN31" s="14"/>
      <c r="FCO31" s="14"/>
      <c r="FCP31" s="14"/>
      <c r="FCQ31" s="14"/>
      <c r="FCR31" s="14"/>
      <c r="FCS31" s="14"/>
      <c r="FCT31" s="14"/>
      <c r="FCU31" s="14"/>
      <c r="FCV31" s="14"/>
      <c r="FCW31" s="14"/>
      <c r="FCX31" s="14"/>
      <c r="FCY31" s="14"/>
      <c r="FCZ31" s="14"/>
      <c r="FDA31" s="14"/>
      <c r="FDB31" s="14"/>
      <c r="FDC31" s="14"/>
      <c r="FDD31" s="14"/>
      <c r="FDE31" s="14"/>
      <c r="FDF31" s="14"/>
      <c r="FDG31" s="14"/>
      <c r="FDH31" s="14"/>
      <c r="FDI31" s="14"/>
      <c r="FDJ31" s="14"/>
      <c r="FDK31" s="14"/>
      <c r="FDL31" s="14"/>
      <c r="FDM31" s="14"/>
      <c r="FDN31" s="14"/>
      <c r="FDO31" s="14"/>
      <c r="FDP31" s="14"/>
      <c r="FDQ31" s="14"/>
      <c r="FDR31" s="14"/>
      <c r="FDS31" s="14"/>
      <c r="FDT31" s="14"/>
      <c r="FDU31" s="14"/>
      <c r="FDV31" s="14"/>
      <c r="FDW31" s="14"/>
      <c r="FDX31" s="14"/>
      <c r="FDY31" s="14"/>
      <c r="FDZ31" s="14"/>
      <c r="FEA31" s="14"/>
      <c r="FEB31" s="14"/>
      <c r="FEC31" s="14"/>
      <c r="FED31" s="14"/>
      <c r="FEE31" s="14"/>
      <c r="FEF31" s="14"/>
      <c r="FEG31" s="14"/>
      <c r="FEH31" s="14"/>
      <c r="FEI31" s="14"/>
      <c r="FEJ31" s="14"/>
      <c r="FEK31" s="14"/>
      <c r="FEL31" s="14"/>
      <c r="FEM31" s="14"/>
      <c r="FEN31" s="14"/>
      <c r="FEO31" s="14"/>
      <c r="FEP31" s="14"/>
      <c r="FEQ31" s="14"/>
      <c r="FER31" s="14"/>
      <c r="FES31" s="14"/>
      <c r="FET31" s="14"/>
      <c r="FEU31" s="14"/>
      <c r="FEV31" s="14"/>
      <c r="FEW31" s="14"/>
      <c r="FEX31" s="14"/>
      <c r="FEY31" s="14"/>
      <c r="FEZ31" s="14"/>
      <c r="FFA31" s="14"/>
      <c r="FFB31" s="14"/>
      <c r="FFC31" s="14"/>
      <c r="FFD31" s="14"/>
      <c r="FFE31" s="14"/>
      <c r="FFF31" s="14"/>
      <c r="FFG31" s="14"/>
      <c r="FFH31" s="14"/>
      <c r="FFI31" s="14"/>
      <c r="FFJ31" s="14"/>
      <c r="FFK31" s="14"/>
      <c r="FFL31" s="14"/>
      <c r="FFM31" s="14"/>
      <c r="FFN31" s="14"/>
      <c r="FFO31" s="14"/>
      <c r="FFP31" s="14"/>
      <c r="FFQ31" s="14"/>
      <c r="FFR31" s="14"/>
      <c r="FFS31" s="14"/>
      <c r="FFT31" s="14"/>
      <c r="FFU31" s="14"/>
      <c r="FFV31" s="14"/>
      <c r="FFW31" s="14"/>
      <c r="FFX31" s="14"/>
      <c r="FFY31" s="14"/>
      <c r="FFZ31" s="14"/>
      <c r="FGA31" s="14"/>
      <c r="FGB31" s="14"/>
      <c r="FGC31" s="14"/>
      <c r="FGD31" s="14"/>
      <c r="FGE31" s="14"/>
      <c r="FGF31" s="14"/>
      <c r="FGG31" s="14"/>
      <c r="FGH31" s="14"/>
      <c r="FGI31" s="14"/>
      <c r="FGJ31" s="14"/>
      <c r="FGK31" s="14"/>
      <c r="FGL31" s="14"/>
      <c r="FGM31" s="14"/>
      <c r="FGN31" s="14"/>
      <c r="FGO31" s="14"/>
      <c r="FGP31" s="14"/>
      <c r="FGQ31" s="14"/>
      <c r="FGR31" s="14"/>
      <c r="FGS31" s="14"/>
      <c r="FGT31" s="14"/>
      <c r="FGU31" s="14"/>
      <c r="FGV31" s="14"/>
      <c r="FGW31" s="14"/>
      <c r="FGX31" s="14"/>
      <c r="FGY31" s="14"/>
      <c r="FGZ31" s="14"/>
      <c r="FHA31" s="14"/>
      <c r="FHB31" s="14"/>
      <c r="FHC31" s="14"/>
      <c r="FHD31" s="14"/>
      <c r="FHE31" s="14"/>
      <c r="FHF31" s="14"/>
      <c r="FHG31" s="14"/>
      <c r="FHH31" s="14"/>
      <c r="FHI31" s="14"/>
      <c r="FHJ31" s="14"/>
      <c r="FHK31" s="14"/>
      <c r="FHL31" s="14"/>
      <c r="FHM31" s="14"/>
      <c r="FHN31" s="14"/>
      <c r="FHO31" s="14"/>
      <c r="FHP31" s="14"/>
      <c r="FHQ31" s="14"/>
      <c r="FHR31" s="14"/>
      <c r="FHS31" s="14"/>
      <c r="FHT31" s="14"/>
      <c r="FHU31" s="14"/>
      <c r="FHV31" s="14"/>
      <c r="FHW31" s="14"/>
      <c r="FHX31" s="14"/>
      <c r="FHY31" s="14"/>
      <c r="FHZ31" s="14"/>
      <c r="FIA31" s="14"/>
      <c r="FIB31" s="14"/>
      <c r="FIC31" s="14"/>
      <c r="FID31" s="14"/>
      <c r="FIE31" s="14"/>
      <c r="FIF31" s="14"/>
      <c r="FIG31" s="14"/>
      <c r="FIH31" s="14"/>
      <c r="FII31" s="14"/>
      <c r="FIJ31" s="14"/>
      <c r="FIK31" s="14"/>
      <c r="FIL31" s="14"/>
      <c r="FIM31" s="14"/>
      <c r="FIN31" s="14"/>
      <c r="FIO31" s="14"/>
      <c r="FIP31" s="14"/>
      <c r="FIQ31" s="14"/>
      <c r="FIR31" s="14"/>
      <c r="FIS31" s="14"/>
      <c r="FIT31" s="14"/>
      <c r="FIU31" s="14"/>
      <c r="FIV31" s="14"/>
      <c r="FIW31" s="14"/>
      <c r="FIX31" s="14"/>
      <c r="FIY31" s="14"/>
      <c r="FIZ31" s="14"/>
      <c r="FJA31" s="14"/>
      <c r="FJB31" s="14"/>
      <c r="FJC31" s="14"/>
      <c r="FJD31" s="14"/>
      <c r="FJE31" s="14"/>
      <c r="FJF31" s="14"/>
      <c r="FJG31" s="14"/>
      <c r="FJH31" s="14"/>
      <c r="FJI31" s="14"/>
      <c r="FJJ31" s="14"/>
      <c r="FJK31" s="14"/>
      <c r="FJL31" s="14"/>
      <c r="FJM31" s="14"/>
      <c r="FJN31" s="14"/>
      <c r="FJO31" s="14"/>
      <c r="FJP31" s="14"/>
      <c r="FJQ31" s="14"/>
      <c r="FJR31" s="14"/>
      <c r="FJS31" s="14"/>
      <c r="FJT31" s="14"/>
      <c r="FJU31" s="14"/>
      <c r="FJV31" s="14"/>
      <c r="FJW31" s="14"/>
      <c r="FJX31" s="14"/>
      <c r="FJY31" s="14"/>
      <c r="FJZ31" s="14"/>
      <c r="FKA31" s="14"/>
      <c r="FKB31" s="14"/>
      <c r="FKC31" s="14"/>
      <c r="FKD31" s="14"/>
      <c r="FKE31" s="14"/>
      <c r="FKF31" s="14"/>
      <c r="FKG31" s="14"/>
      <c r="FKH31" s="14"/>
      <c r="FKI31" s="14"/>
      <c r="FKJ31" s="14"/>
      <c r="FKK31" s="14"/>
      <c r="FKL31" s="14"/>
      <c r="FKM31" s="14"/>
      <c r="FKN31" s="14"/>
      <c r="FKO31" s="14"/>
      <c r="FKP31" s="14"/>
      <c r="FKQ31" s="14"/>
      <c r="FKR31" s="14"/>
      <c r="FKS31" s="14"/>
      <c r="FKT31" s="14"/>
      <c r="FKU31" s="14"/>
      <c r="FKV31" s="14"/>
      <c r="FKW31" s="14"/>
      <c r="FKX31" s="14"/>
      <c r="FKY31" s="14"/>
      <c r="FKZ31" s="14"/>
      <c r="FLA31" s="14"/>
      <c r="FLB31" s="14"/>
      <c r="FLC31" s="14"/>
      <c r="FLD31" s="14"/>
      <c r="FLE31" s="14"/>
      <c r="FLF31" s="14"/>
      <c r="FLG31" s="14"/>
      <c r="FLH31" s="14"/>
      <c r="FLI31" s="14"/>
      <c r="FLJ31" s="14"/>
      <c r="FLK31" s="14"/>
      <c r="FLL31" s="14"/>
      <c r="FLM31" s="14"/>
      <c r="FLN31" s="14"/>
      <c r="FLO31" s="14"/>
      <c r="FLP31" s="14"/>
      <c r="FLQ31" s="14"/>
      <c r="FLR31" s="14"/>
      <c r="FLS31" s="14"/>
      <c r="FLT31" s="14"/>
      <c r="FLU31" s="14"/>
      <c r="FLV31" s="14"/>
      <c r="FLW31" s="14"/>
      <c r="FLX31" s="14"/>
      <c r="FLY31" s="14"/>
      <c r="FLZ31" s="14"/>
      <c r="FMA31" s="14"/>
      <c r="FMB31" s="14"/>
      <c r="FMC31" s="14"/>
      <c r="FMD31" s="14"/>
      <c r="FME31" s="14"/>
      <c r="FMF31" s="14"/>
      <c r="FMG31" s="14"/>
      <c r="FMH31" s="14"/>
      <c r="FMI31" s="14"/>
      <c r="FMJ31" s="14"/>
      <c r="FMK31" s="14"/>
      <c r="FML31" s="14"/>
      <c r="FMM31" s="14"/>
      <c r="FMN31" s="14"/>
      <c r="FMO31" s="14"/>
      <c r="FMP31" s="14"/>
      <c r="FMQ31" s="14"/>
      <c r="FMR31" s="14"/>
      <c r="FMS31" s="14"/>
      <c r="FMT31" s="14"/>
      <c r="FMU31" s="14"/>
      <c r="FMV31" s="14"/>
      <c r="FMW31" s="14"/>
      <c r="FMX31" s="14"/>
      <c r="FMY31" s="14"/>
      <c r="FMZ31" s="14"/>
      <c r="FNA31" s="14"/>
      <c r="FNB31" s="14"/>
      <c r="FNC31" s="14"/>
      <c r="FND31" s="14"/>
      <c r="FNE31" s="14"/>
      <c r="FNF31" s="14"/>
      <c r="FNG31" s="14"/>
      <c r="FNH31" s="14"/>
      <c r="FNI31" s="14"/>
      <c r="FNJ31" s="14"/>
      <c r="FNK31" s="14"/>
      <c r="FNL31" s="14"/>
      <c r="FNM31" s="14"/>
      <c r="FNN31" s="14"/>
      <c r="FNO31" s="14"/>
      <c r="FNP31" s="14"/>
      <c r="FNQ31" s="14"/>
      <c r="FNR31" s="14"/>
      <c r="FNS31" s="14"/>
      <c r="FNT31" s="14"/>
      <c r="FNU31" s="14"/>
      <c r="FNV31" s="14"/>
      <c r="FNW31" s="14"/>
      <c r="FNX31" s="14"/>
      <c r="FNY31" s="14"/>
      <c r="FNZ31" s="14"/>
      <c r="FOA31" s="14"/>
      <c r="FOB31" s="14"/>
      <c r="FOC31" s="14"/>
      <c r="FOD31" s="14"/>
      <c r="FOE31" s="14"/>
      <c r="FOF31" s="14"/>
      <c r="FOG31" s="14"/>
      <c r="FOH31" s="14"/>
      <c r="FOI31" s="14"/>
      <c r="FOJ31" s="14"/>
      <c r="FOK31" s="14"/>
      <c r="FOL31" s="14"/>
      <c r="FOM31" s="14"/>
      <c r="FON31" s="14"/>
      <c r="FOO31" s="14"/>
      <c r="FOP31" s="14"/>
      <c r="FOQ31" s="14"/>
      <c r="FOR31" s="14"/>
      <c r="FOS31" s="14"/>
      <c r="FOT31" s="14"/>
      <c r="FOU31" s="14"/>
      <c r="FOV31" s="14"/>
      <c r="FOW31" s="14"/>
      <c r="FOX31" s="14"/>
      <c r="FOY31" s="14"/>
      <c r="FOZ31" s="14"/>
      <c r="FPA31" s="14"/>
      <c r="FPB31" s="14"/>
      <c r="FPC31" s="14"/>
      <c r="FPD31" s="14"/>
      <c r="FPE31" s="14"/>
      <c r="FPF31" s="14"/>
      <c r="FPG31" s="14"/>
      <c r="FPH31" s="14"/>
      <c r="FPI31" s="14"/>
      <c r="FPJ31" s="14"/>
      <c r="FPK31" s="14"/>
      <c r="FPL31" s="14"/>
      <c r="FPM31" s="14"/>
      <c r="FPN31" s="14"/>
      <c r="FPO31" s="14"/>
      <c r="FPP31" s="14"/>
      <c r="FPQ31" s="14"/>
      <c r="FPR31" s="14"/>
      <c r="FPS31" s="14"/>
      <c r="FPT31" s="14"/>
      <c r="FPU31" s="14"/>
      <c r="FPV31" s="14"/>
      <c r="FPW31" s="14"/>
      <c r="FPX31" s="14"/>
      <c r="FPY31" s="14"/>
      <c r="FPZ31" s="14"/>
      <c r="FQA31" s="14"/>
      <c r="FQB31" s="14"/>
      <c r="FQC31" s="14"/>
      <c r="FQD31" s="14"/>
      <c r="FQE31" s="14"/>
      <c r="FQF31" s="14"/>
      <c r="FQG31" s="14"/>
      <c r="FQH31" s="14"/>
      <c r="FQI31" s="14"/>
      <c r="FQJ31" s="14"/>
      <c r="FQK31" s="14"/>
      <c r="FQL31" s="14"/>
      <c r="FQM31" s="14"/>
      <c r="FQN31" s="14"/>
      <c r="FQO31" s="14"/>
      <c r="FQP31" s="14"/>
      <c r="FQQ31" s="14"/>
      <c r="FQR31" s="14"/>
      <c r="FQS31" s="14"/>
      <c r="FQT31" s="14"/>
      <c r="FQU31" s="14"/>
      <c r="FQV31" s="14"/>
      <c r="FQW31" s="14"/>
      <c r="FQX31" s="14"/>
      <c r="FQY31" s="14"/>
      <c r="FQZ31" s="14"/>
      <c r="FRA31" s="14"/>
      <c r="FRB31" s="14"/>
      <c r="FRC31" s="14"/>
      <c r="FRD31" s="14"/>
      <c r="FRE31" s="14"/>
      <c r="FRF31" s="14"/>
      <c r="FRG31" s="14"/>
      <c r="FRH31" s="14"/>
      <c r="FRI31" s="14"/>
      <c r="FRJ31" s="14"/>
      <c r="FRK31" s="14"/>
      <c r="FRL31" s="14"/>
      <c r="FRM31" s="14"/>
      <c r="FRN31" s="14"/>
      <c r="FRO31" s="14"/>
      <c r="FRP31" s="14"/>
      <c r="FRQ31" s="14"/>
      <c r="FRR31" s="14"/>
      <c r="FRS31" s="14"/>
      <c r="FRT31" s="14"/>
      <c r="FRU31" s="14"/>
      <c r="FRV31" s="14"/>
      <c r="FRW31" s="14"/>
      <c r="FRX31" s="14"/>
      <c r="FRY31" s="14"/>
      <c r="FRZ31" s="14"/>
      <c r="FSA31" s="14"/>
      <c r="FSB31" s="14"/>
      <c r="FSC31" s="14"/>
      <c r="FSD31" s="14"/>
      <c r="FSE31" s="14"/>
      <c r="FSF31" s="14"/>
      <c r="FSG31" s="14"/>
      <c r="FSH31" s="14"/>
      <c r="FSI31" s="14"/>
      <c r="FSJ31" s="14"/>
      <c r="FSK31" s="14"/>
      <c r="FSL31" s="14"/>
      <c r="FSM31" s="14"/>
      <c r="FSN31" s="14"/>
      <c r="FSO31" s="14"/>
      <c r="FSP31" s="14"/>
      <c r="FSQ31" s="14"/>
      <c r="FSR31" s="14"/>
      <c r="FSS31" s="14"/>
      <c r="FST31" s="14"/>
      <c r="FSU31" s="14"/>
      <c r="FSV31" s="14"/>
      <c r="FSW31" s="14"/>
      <c r="FSX31" s="14"/>
      <c r="FSY31" s="14"/>
      <c r="FSZ31" s="14"/>
      <c r="FTA31" s="14"/>
      <c r="FTB31" s="14"/>
      <c r="FTC31" s="14"/>
      <c r="FTD31" s="14"/>
      <c r="FTE31" s="14"/>
      <c r="FTF31" s="14"/>
      <c r="FTG31" s="14"/>
      <c r="FTH31" s="14"/>
      <c r="FTI31" s="14"/>
      <c r="FTJ31" s="14"/>
      <c r="FTK31" s="14"/>
      <c r="FTL31" s="14"/>
      <c r="FTM31" s="14"/>
      <c r="FTN31" s="14"/>
      <c r="FTO31" s="14"/>
      <c r="FTP31" s="14"/>
      <c r="FTQ31" s="14"/>
      <c r="FTR31" s="14"/>
      <c r="FTS31" s="14"/>
      <c r="FTT31" s="14"/>
      <c r="FTU31" s="14"/>
      <c r="FTV31" s="14"/>
      <c r="FTW31" s="14"/>
      <c r="FTX31" s="14"/>
      <c r="FTY31" s="14"/>
      <c r="FTZ31" s="14"/>
      <c r="FUA31" s="14"/>
      <c r="FUB31" s="14"/>
      <c r="FUC31" s="14"/>
      <c r="FUD31" s="14"/>
      <c r="FUE31" s="14"/>
      <c r="FUF31" s="14"/>
      <c r="FUG31" s="14"/>
      <c r="FUH31" s="14"/>
      <c r="FUI31" s="14"/>
      <c r="FUJ31" s="14"/>
      <c r="FUK31" s="14"/>
      <c r="FUL31" s="14"/>
      <c r="FUM31" s="14"/>
      <c r="FUN31" s="14"/>
      <c r="FUO31" s="14"/>
      <c r="FUP31" s="14"/>
      <c r="FUQ31" s="14"/>
      <c r="FUR31" s="14"/>
      <c r="FUS31" s="14"/>
      <c r="FUT31" s="14"/>
      <c r="FUU31" s="14"/>
      <c r="FUV31" s="14"/>
      <c r="FUW31" s="14"/>
      <c r="FUX31" s="14"/>
      <c r="FUY31" s="14"/>
      <c r="FUZ31" s="14"/>
      <c r="FVA31" s="14"/>
      <c r="FVB31" s="14"/>
      <c r="FVC31" s="14"/>
      <c r="FVD31" s="14"/>
      <c r="FVE31" s="14"/>
      <c r="FVF31" s="14"/>
      <c r="FVG31" s="14"/>
      <c r="FVH31" s="14"/>
      <c r="FVI31" s="14"/>
      <c r="FVJ31" s="14"/>
      <c r="FVK31" s="14"/>
      <c r="FVL31" s="14"/>
      <c r="FVM31" s="14"/>
      <c r="FVN31" s="14"/>
      <c r="FVO31" s="14"/>
      <c r="FVP31" s="14"/>
      <c r="FVQ31" s="14"/>
      <c r="FVR31" s="14"/>
      <c r="FVS31" s="14"/>
      <c r="FVT31" s="14"/>
      <c r="FVU31" s="14"/>
      <c r="FVV31" s="14"/>
      <c r="FVW31" s="14"/>
      <c r="FVX31" s="14"/>
      <c r="FVY31" s="14"/>
      <c r="FVZ31" s="14"/>
      <c r="FWA31" s="14"/>
      <c r="FWB31" s="14"/>
      <c r="FWC31" s="14"/>
      <c r="FWD31" s="14"/>
      <c r="FWE31" s="14"/>
      <c r="FWF31" s="14"/>
      <c r="FWG31" s="14"/>
      <c r="FWH31" s="14"/>
      <c r="FWI31" s="14"/>
      <c r="FWJ31" s="14"/>
      <c r="FWK31" s="14"/>
      <c r="FWL31" s="14"/>
      <c r="FWM31" s="14"/>
      <c r="FWN31" s="14"/>
      <c r="FWO31" s="14"/>
      <c r="FWP31" s="14"/>
      <c r="FWQ31" s="14"/>
      <c r="FWR31" s="14"/>
      <c r="FWS31" s="14"/>
      <c r="FWT31" s="14"/>
      <c r="FWU31" s="14"/>
      <c r="FWV31" s="14"/>
      <c r="FWW31" s="14"/>
      <c r="FWX31" s="14"/>
      <c r="FWY31" s="14"/>
      <c r="FWZ31" s="14"/>
      <c r="FXA31" s="14"/>
      <c r="FXB31" s="14"/>
      <c r="FXC31" s="14"/>
      <c r="FXD31" s="14"/>
      <c r="FXE31" s="14"/>
      <c r="FXF31" s="14"/>
      <c r="FXG31" s="14"/>
      <c r="FXH31" s="14"/>
      <c r="FXI31" s="14"/>
      <c r="FXJ31" s="14"/>
      <c r="FXK31" s="14"/>
      <c r="FXL31" s="14"/>
      <c r="FXM31" s="14"/>
      <c r="FXN31" s="14"/>
      <c r="FXO31" s="14"/>
      <c r="FXP31" s="14"/>
      <c r="FXQ31" s="14"/>
      <c r="FXR31" s="14"/>
      <c r="FXS31" s="14"/>
      <c r="FXT31" s="14"/>
      <c r="FXU31" s="14"/>
      <c r="FXV31" s="14"/>
      <c r="FXW31" s="14"/>
      <c r="FXX31" s="14"/>
      <c r="FXY31" s="14"/>
      <c r="FXZ31" s="14"/>
      <c r="FYA31" s="14"/>
      <c r="FYB31" s="14"/>
      <c r="FYC31" s="14"/>
      <c r="FYD31" s="14"/>
      <c r="FYE31" s="14"/>
      <c r="FYF31" s="14"/>
      <c r="FYG31" s="14"/>
      <c r="FYH31" s="14"/>
      <c r="FYI31" s="14"/>
      <c r="FYJ31" s="14"/>
      <c r="FYK31" s="14"/>
      <c r="FYL31" s="14"/>
      <c r="FYM31" s="14"/>
      <c r="FYN31" s="14"/>
      <c r="FYO31" s="14"/>
      <c r="FYP31" s="14"/>
      <c r="FYQ31" s="14"/>
      <c r="FYR31" s="14"/>
      <c r="FYS31" s="14"/>
      <c r="FYT31" s="14"/>
      <c r="FYU31" s="14"/>
      <c r="FYV31" s="14"/>
      <c r="FYW31" s="14"/>
      <c r="FYX31" s="14"/>
      <c r="FYY31" s="14"/>
      <c r="FYZ31" s="14"/>
      <c r="FZA31" s="14"/>
      <c r="FZB31" s="14"/>
      <c r="FZC31" s="14"/>
      <c r="FZD31" s="14"/>
      <c r="FZE31" s="14"/>
      <c r="FZF31" s="14"/>
      <c r="FZG31" s="14"/>
      <c r="FZH31" s="14"/>
      <c r="FZI31" s="14"/>
      <c r="FZJ31" s="14"/>
      <c r="FZK31" s="14"/>
      <c r="FZL31" s="14"/>
      <c r="FZM31" s="14"/>
      <c r="FZN31" s="14"/>
      <c r="FZO31" s="14"/>
      <c r="FZP31" s="14"/>
      <c r="FZQ31" s="14"/>
      <c r="FZR31" s="14"/>
      <c r="FZS31" s="14"/>
      <c r="FZT31" s="14"/>
      <c r="FZU31" s="14"/>
      <c r="FZV31" s="14"/>
      <c r="FZW31" s="14"/>
      <c r="FZX31" s="14"/>
      <c r="FZY31" s="14"/>
      <c r="FZZ31" s="14"/>
      <c r="GAA31" s="14"/>
      <c r="GAB31" s="14"/>
      <c r="GAC31" s="14"/>
      <c r="GAD31" s="14"/>
      <c r="GAE31" s="14"/>
      <c r="GAF31" s="14"/>
      <c r="GAG31" s="14"/>
      <c r="GAH31" s="14"/>
      <c r="GAI31" s="14"/>
      <c r="GAJ31" s="14"/>
      <c r="GAK31" s="14"/>
      <c r="GAL31" s="14"/>
      <c r="GAM31" s="14"/>
      <c r="GAN31" s="14"/>
      <c r="GAO31" s="14"/>
      <c r="GAP31" s="14"/>
      <c r="GAQ31" s="14"/>
      <c r="GAR31" s="14"/>
      <c r="GAS31" s="14"/>
      <c r="GAT31" s="14"/>
      <c r="GAU31" s="14"/>
      <c r="GAV31" s="14"/>
      <c r="GAW31" s="14"/>
      <c r="GAX31" s="14"/>
      <c r="GAY31" s="14"/>
      <c r="GAZ31" s="14"/>
      <c r="GBA31" s="14"/>
      <c r="GBB31" s="14"/>
      <c r="GBC31" s="14"/>
      <c r="GBD31" s="14"/>
      <c r="GBE31" s="14"/>
      <c r="GBF31" s="14"/>
      <c r="GBG31" s="14"/>
      <c r="GBH31" s="14"/>
      <c r="GBI31" s="14"/>
      <c r="GBJ31" s="14"/>
      <c r="GBK31" s="14"/>
      <c r="GBL31" s="14"/>
      <c r="GBM31" s="14"/>
      <c r="GBN31" s="14"/>
      <c r="GBO31" s="14"/>
      <c r="GBP31" s="14"/>
      <c r="GBQ31" s="14"/>
      <c r="GBR31" s="14"/>
      <c r="GBS31" s="14"/>
      <c r="GBT31" s="14"/>
      <c r="GBU31" s="14"/>
      <c r="GBV31" s="14"/>
      <c r="GBW31" s="14"/>
      <c r="GBX31" s="14"/>
      <c r="GBY31" s="14"/>
      <c r="GBZ31" s="14"/>
      <c r="GCA31" s="14"/>
      <c r="GCB31" s="14"/>
      <c r="GCC31" s="14"/>
      <c r="GCD31" s="14"/>
      <c r="GCE31" s="14"/>
      <c r="GCF31" s="14"/>
      <c r="GCG31" s="14"/>
      <c r="GCH31" s="14"/>
      <c r="GCI31" s="14"/>
      <c r="GCJ31" s="14"/>
      <c r="GCK31" s="14"/>
      <c r="GCL31" s="14"/>
      <c r="GCM31" s="14"/>
      <c r="GCN31" s="14"/>
      <c r="GCO31" s="14"/>
      <c r="GCP31" s="14"/>
      <c r="GCQ31" s="14"/>
      <c r="GCR31" s="14"/>
      <c r="GCS31" s="14"/>
      <c r="GCT31" s="14"/>
      <c r="GCU31" s="14"/>
      <c r="GCV31" s="14"/>
      <c r="GCW31" s="14"/>
      <c r="GCX31" s="14"/>
      <c r="GCY31" s="14"/>
      <c r="GCZ31" s="14"/>
      <c r="GDA31" s="14"/>
      <c r="GDB31" s="14"/>
      <c r="GDC31" s="14"/>
      <c r="GDD31" s="14"/>
      <c r="GDE31" s="14"/>
      <c r="GDF31" s="14"/>
      <c r="GDG31" s="14"/>
      <c r="GDH31" s="14"/>
      <c r="GDI31" s="14"/>
      <c r="GDJ31" s="14"/>
      <c r="GDK31" s="14"/>
      <c r="GDL31" s="14"/>
      <c r="GDM31" s="14"/>
      <c r="GDN31" s="14"/>
      <c r="GDO31" s="14"/>
      <c r="GDP31" s="14"/>
      <c r="GDQ31" s="14"/>
      <c r="GDR31" s="14"/>
      <c r="GDS31" s="14"/>
      <c r="GDT31" s="14"/>
      <c r="GDU31" s="14"/>
      <c r="GDV31" s="14"/>
      <c r="GDW31" s="14"/>
      <c r="GDX31" s="14"/>
      <c r="GDY31" s="14"/>
      <c r="GDZ31" s="14"/>
      <c r="GEA31" s="14"/>
      <c r="GEB31" s="14"/>
      <c r="GEC31" s="14"/>
      <c r="GED31" s="14"/>
      <c r="GEE31" s="14"/>
      <c r="GEF31" s="14"/>
      <c r="GEG31" s="14"/>
      <c r="GEH31" s="14"/>
      <c r="GEI31" s="14"/>
      <c r="GEJ31" s="14"/>
      <c r="GEK31" s="14"/>
      <c r="GEL31" s="14"/>
      <c r="GEM31" s="14"/>
      <c r="GEN31" s="14"/>
      <c r="GEO31" s="14"/>
      <c r="GEP31" s="14"/>
      <c r="GEQ31" s="14"/>
      <c r="GER31" s="14"/>
      <c r="GES31" s="14"/>
      <c r="GET31" s="14"/>
      <c r="GEU31" s="14"/>
      <c r="GEV31" s="14"/>
      <c r="GEW31" s="14"/>
      <c r="GEX31" s="14"/>
      <c r="GEY31" s="14"/>
      <c r="GEZ31" s="14"/>
      <c r="GFA31" s="14"/>
      <c r="GFB31" s="14"/>
      <c r="GFC31" s="14"/>
      <c r="GFD31" s="14"/>
      <c r="GFE31" s="14"/>
      <c r="GFF31" s="14"/>
      <c r="GFG31" s="14"/>
      <c r="GFH31" s="14"/>
      <c r="GFI31" s="14"/>
      <c r="GFJ31" s="14"/>
      <c r="GFK31" s="14"/>
      <c r="GFL31" s="14"/>
      <c r="GFM31" s="14"/>
      <c r="GFN31" s="14"/>
      <c r="GFO31" s="14"/>
      <c r="GFP31" s="14"/>
      <c r="GFQ31" s="14"/>
      <c r="GFR31" s="14"/>
      <c r="GFS31" s="14"/>
      <c r="GFT31" s="14"/>
      <c r="GFU31" s="14"/>
      <c r="GFV31" s="14"/>
      <c r="GFW31" s="14"/>
      <c r="GFX31" s="14"/>
      <c r="GFY31" s="14"/>
      <c r="GFZ31" s="14"/>
      <c r="GGA31" s="14"/>
      <c r="GGB31" s="14"/>
      <c r="GGC31" s="14"/>
      <c r="GGD31" s="14"/>
      <c r="GGE31" s="14"/>
      <c r="GGF31" s="14"/>
      <c r="GGG31" s="14"/>
      <c r="GGH31" s="14"/>
      <c r="GGI31" s="14"/>
      <c r="GGJ31" s="14"/>
      <c r="GGK31" s="14"/>
      <c r="GGL31" s="14"/>
      <c r="GGM31" s="14"/>
      <c r="GGN31" s="14"/>
      <c r="GGO31" s="14"/>
      <c r="GGP31" s="14"/>
      <c r="GGQ31" s="14"/>
      <c r="GGR31" s="14"/>
      <c r="GGS31" s="14"/>
      <c r="GGT31" s="14"/>
      <c r="GGU31" s="14"/>
      <c r="GGV31" s="14"/>
      <c r="GGW31" s="14"/>
      <c r="GGX31" s="14"/>
      <c r="GGY31" s="14"/>
      <c r="GGZ31" s="14"/>
      <c r="GHA31" s="14"/>
      <c r="GHB31" s="14"/>
      <c r="GHC31" s="14"/>
      <c r="GHD31" s="14"/>
      <c r="GHE31" s="14"/>
      <c r="GHF31" s="14"/>
      <c r="GHG31" s="14"/>
      <c r="GHH31" s="14"/>
      <c r="GHI31" s="14"/>
      <c r="GHJ31" s="14"/>
      <c r="GHK31" s="14"/>
      <c r="GHL31" s="14"/>
      <c r="GHM31" s="14"/>
      <c r="GHN31" s="14"/>
      <c r="GHO31" s="14"/>
      <c r="GHP31" s="14"/>
      <c r="GHQ31" s="14"/>
      <c r="GHR31" s="14"/>
      <c r="GHS31" s="14"/>
      <c r="GHT31" s="14"/>
      <c r="GHU31" s="14"/>
      <c r="GHV31" s="14"/>
      <c r="GHW31" s="14"/>
      <c r="GHX31" s="14"/>
      <c r="GHY31" s="14"/>
      <c r="GHZ31" s="14"/>
      <c r="GIA31" s="14"/>
      <c r="GIB31" s="14"/>
      <c r="GIC31" s="14"/>
      <c r="GID31" s="14"/>
      <c r="GIE31" s="14"/>
      <c r="GIF31" s="14"/>
      <c r="GIG31" s="14"/>
      <c r="GIH31" s="14"/>
      <c r="GII31" s="14"/>
      <c r="GIJ31" s="14"/>
      <c r="GIK31" s="14"/>
      <c r="GIL31" s="14"/>
      <c r="GIM31" s="14"/>
      <c r="GIN31" s="14"/>
      <c r="GIO31" s="14"/>
      <c r="GIP31" s="14"/>
      <c r="GIQ31" s="14"/>
      <c r="GIR31" s="14"/>
      <c r="GIS31" s="14"/>
      <c r="GIT31" s="14"/>
      <c r="GIU31" s="14"/>
      <c r="GIV31" s="14"/>
      <c r="GIW31" s="14"/>
      <c r="GIX31" s="14"/>
      <c r="GIY31" s="14"/>
      <c r="GIZ31" s="14"/>
      <c r="GJA31" s="14"/>
      <c r="GJB31" s="14"/>
      <c r="GJC31" s="14"/>
      <c r="GJD31" s="14"/>
      <c r="GJE31" s="14"/>
      <c r="GJF31" s="14"/>
      <c r="GJG31" s="14"/>
      <c r="GJH31" s="14"/>
      <c r="GJI31" s="14"/>
      <c r="GJJ31" s="14"/>
      <c r="GJK31" s="14"/>
      <c r="GJL31" s="14"/>
      <c r="GJM31" s="14"/>
      <c r="GJN31" s="14"/>
      <c r="GJO31" s="14"/>
      <c r="GJP31" s="14"/>
      <c r="GJQ31" s="14"/>
      <c r="GJR31" s="14"/>
      <c r="GJS31" s="14"/>
      <c r="GJT31" s="14"/>
      <c r="GJU31" s="14"/>
      <c r="GJV31" s="14"/>
      <c r="GJW31" s="14"/>
      <c r="GJX31" s="14"/>
      <c r="GJY31" s="14"/>
      <c r="GJZ31" s="14"/>
      <c r="GKA31" s="14"/>
      <c r="GKB31" s="14"/>
      <c r="GKC31" s="14"/>
      <c r="GKD31" s="14"/>
      <c r="GKE31" s="14"/>
      <c r="GKF31" s="14"/>
      <c r="GKG31" s="14"/>
      <c r="GKH31" s="14"/>
      <c r="GKI31" s="14"/>
      <c r="GKJ31" s="14"/>
      <c r="GKK31" s="14"/>
      <c r="GKL31" s="14"/>
      <c r="GKM31" s="14"/>
      <c r="GKN31" s="14"/>
      <c r="GKO31" s="14"/>
      <c r="GKP31" s="14"/>
      <c r="GKQ31" s="14"/>
      <c r="GKR31" s="14"/>
      <c r="GKS31" s="14"/>
      <c r="GKT31" s="14"/>
      <c r="GKU31" s="14"/>
      <c r="GKV31" s="14"/>
      <c r="GKW31" s="14"/>
      <c r="GKX31" s="14"/>
      <c r="GKY31" s="14"/>
      <c r="GKZ31" s="14"/>
      <c r="GLA31" s="14"/>
      <c r="GLB31" s="14"/>
      <c r="GLC31" s="14"/>
      <c r="GLD31" s="14"/>
      <c r="GLE31" s="14"/>
      <c r="GLF31" s="14"/>
      <c r="GLG31" s="14"/>
      <c r="GLH31" s="14"/>
      <c r="GLI31" s="14"/>
      <c r="GLJ31" s="14"/>
      <c r="GLK31" s="14"/>
      <c r="GLL31" s="14"/>
      <c r="GLM31" s="14"/>
      <c r="GLN31" s="14"/>
      <c r="GLO31" s="14"/>
      <c r="GLP31" s="14"/>
      <c r="GLQ31" s="14"/>
      <c r="GLR31" s="14"/>
      <c r="GLS31" s="14"/>
      <c r="GLT31" s="14"/>
      <c r="GLU31" s="14"/>
      <c r="GLV31" s="14"/>
      <c r="GLW31" s="14"/>
      <c r="GLX31" s="14"/>
      <c r="GLY31" s="14"/>
      <c r="GLZ31" s="14"/>
      <c r="GMA31" s="14"/>
      <c r="GMB31" s="14"/>
      <c r="GMC31" s="14"/>
      <c r="GMD31" s="14"/>
      <c r="GME31" s="14"/>
      <c r="GMF31" s="14"/>
      <c r="GMG31" s="14"/>
      <c r="GMH31" s="14"/>
      <c r="GMI31" s="14"/>
      <c r="GMJ31" s="14"/>
      <c r="GMK31" s="14"/>
      <c r="GML31" s="14"/>
      <c r="GMM31" s="14"/>
      <c r="GMN31" s="14"/>
      <c r="GMO31" s="14"/>
      <c r="GMP31" s="14"/>
      <c r="GMQ31" s="14"/>
      <c r="GMR31" s="14"/>
      <c r="GMS31" s="14"/>
      <c r="GMT31" s="14"/>
      <c r="GMU31" s="14"/>
      <c r="GMV31" s="14"/>
      <c r="GMW31" s="14"/>
      <c r="GMX31" s="14"/>
      <c r="GMY31" s="14"/>
      <c r="GMZ31" s="14"/>
      <c r="GNA31" s="14"/>
      <c r="GNB31" s="14"/>
      <c r="GNC31" s="14"/>
      <c r="GND31" s="14"/>
      <c r="GNE31" s="14"/>
      <c r="GNF31" s="14"/>
      <c r="GNG31" s="14"/>
      <c r="GNH31" s="14"/>
      <c r="GNI31" s="14"/>
      <c r="GNJ31" s="14"/>
      <c r="GNK31" s="14"/>
      <c r="GNL31" s="14"/>
      <c r="GNM31" s="14"/>
      <c r="GNN31" s="14"/>
      <c r="GNO31" s="14"/>
      <c r="GNP31" s="14"/>
      <c r="GNQ31" s="14"/>
      <c r="GNR31" s="14"/>
      <c r="GNS31" s="14"/>
      <c r="GNT31" s="14"/>
      <c r="GNU31" s="14"/>
      <c r="GNV31" s="14"/>
      <c r="GNW31" s="14"/>
      <c r="GNX31" s="14"/>
      <c r="GNY31" s="14"/>
      <c r="GNZ31" s="14"/>
      <c r="GOA31" s="14"/>
      <c r="GOB31" s="14"/>
      <c r="GOC31" s="14"/>
      <c r="GOD31" s="14"/>
      <c r="GOE31" s="14"/>
      <c r="GOF31" s="14"/>
      <c r="GOG31" s="14"/>
      <c r="GOH31" s="14"/>
      <c r="GOI31" s="14"/>
      <c r="GOJ31" s="14"/>
      <c r="GOK31" s="14"/>
      <c r="GOL31" s="14"/>
      <c r="GOM31" s="14"/>
      <c r="GON31" s="14"/>
      <c r="GOO31" s="14"/>
      <c r="GOP31" s="14"/>
      <c r="GOQ31" s="14"/>
      <c r="GOR31" s="14"/>
      <c r="GOS31" s="14"/>
      <c r="GOT31" s="14"/>
      <c r="GOU31" s="14"/>
      <c r="GOV31" s="14"/>
      <c r="GOW31" s="14"/>
      <c r="GOX31" s="14"/>
      <c r="GOY31" s="14"/>
      <c r="GOZ31" s="14"/>
      <c r="GPA31" s="14"/>
      <c r="GPB31" s="14"/>
      <c r="GPC31" s="14"/>
      <c r="GPD31" s="14"/>
      <c r="GPE31" s="14"/>
      <c r="GPF31" s="14"/>
      <c r="GPG31" s="14"/>
      <c r="GPH31" s="14"/>
      <c r="GPI31" s="14"/>
      <c r="GPJ31" s="14"/>
      <c r="GPK31" s="14"/>
      <c r="GPL31" s="14"/>
      <c r="GPM31" s="14"/>
      <c r="GPN31" s="14"/>
      <c r="GPO31" s="14"/>
      <c r="GPP31" s="14"/>
      <c r="GPQ31" s="14"/>
      <c r="GPR31" s="14"/>
      <c r="GPS31" s="14"/>
      <c r="GPT31" s="14"/>
      <c r="GPU31" s="14"/>
      <c r="GPV31" s="14"/>
      <c r="GPW31" s="14"/>
      <c r="GPX31" s="14"/>
      <c r="GPY31" s="14"/>
      <c r="GPZ31" s="14"/>
      <c r="GQA31" s="14"/>
      <c r="GQB31" s="14"/>
      <c r="GQC31" s="14"/>
      <c r="GQD31" s="14"/>
      <c r="GQE31" s="14"/>
      <c r="GQF31" s="14"/>
      <c r="GQG31" s="14"/>
      <c r="GQH31" s="14"/>
      <c r="GQI31" s="14"/>
      <c r="GQJ31" s="14"/>
      <c r="GQK31" s="14"/>
      <c r="GQL31" s="14"/>
      <c r="GQM31" s="14"/>
      <c r="GQN31" s="14"/>
      <c r="GQO31" s="14"/>
      <c r="GQP31" s="14"/>
      <c r="GQQ31" s="14"/>
      <c r="GQR31" s="14"/>
      <c r="GQS31" s="14"/>
      <c r="GQT31" s="14"/>
      <c r="GQU31" s="14"/>
      <c r="GQV31" s="14"/>
      <c r="GQW31" s="14"/>
      <c r="GQX31" s="14"/>
      <c r="GQY31" s="14"/>
      <c r="GQZ31" s="14"/>
      <c r="GRA31" s="14"/>
      <c r="GRB31" s="14"/>
      <c r="GRC31" s="14"/>
      <c r="GRD31" s="14"/>
      <c r="GRE31" s="14"/>
      <c r="GRF31" s="14"/>
      <c r="GRG31" s="14"/>
      <c r="GRH31" s="14"/>
      <c r="GRI31" s="14"/>
      <c r="GRJ31" s="14"/>
      <c r="GRK31" s="14"/>
      <c r="GRL31" s="14"/>
      <c r="GRM31" s="14"/>
      <c r="GRN31" s="14"/>
      <c r="GRO31" s="14"/>
      <c r="GRP31" s="14"/>
      <c r="GRQ31" s="14"/>
      <c r="GRR31" s="14"/>
      <c r="GRS31" s="14"/>
      <c r="GRT31" s="14"/>
      <c r="GRU31" s="14"/>
      <c r="GRV31" s="14"/>
      <c r="GRW31" s="14"/>
      <c r="GRX31" s="14"/>
      <c r="GRY31" s="14"/>
      <c r="GRZ31" s="14"/>
      <c r="GSA31" s="14"/>
      <c r="GSB31" s="14"/>
      <c r="GSC31" s="14"/>
      <c r="GSD31" s="14"/>
      <c r="GSE31" s="14"/>
      <c r="GSF31" s="14"/>
      <c r="GSG31" s="14"/>
      <c r="GSH31" s="14"/>
      <c r="GSI31" s="14"/>
      <c r="GSJ31" s="14"/>
      <c r="GSK31" s="14"/>
      <c r="GSL31" s="14"/>
      <c r="GSM31" s="14"/>
      <c r="GSN31" s="14"/>
      <c r="GSO31" s="14"/>
      <c r="GSP31" s="14"/>
      <c r="GSQ31" s="14"/>
      <c r="GSR31" s="14"/>
      <c r="GSS31" s="14"/>
      <c r="GST31" s="14"/>
      <c r="GSU31" s="14"/>
      <c r="GSV31" s="14"/>
      <c r="GSW31" s="14"/>
      <c r="GSX31" s="14"/>
      <c r="GSY31" s="14"/>
      <c r="GSZ31" s="14"/>
      <c r="GTA31" s="14"/>
      <c r="GTB31" s="14"/>
      <c r="GTC31" s="14"/>
      <c r="GTD31" s="14"/>
      <c r="GTE31" s="14"/>
      <c r="GTF31" s="14"/>
      <c r="GTG31" s="14"/>
      <c r="GTH31" s="14"/>
      <c r="GTI31" s="14"/>
      <c r="GTJ31" s="14"/>
      <c r="GTK31" s="14"/>
      <c r="GTL31" s="14"/>
      <c r="GTM31" s="14"/>
      <c r="GTN31" s="14"/>
      <c r="GTO31" s="14"/>
      <c r="GTP31" s="14"/>
      <c r="GTQ31" s="14"/>
      <c r="GTR31" s="14"/>
      <c r="GTS31" s="14"/>
      <c r="GTT31" s="14"/>
      <c r="GTU31" s="14"/>
      <c r="GTV31" s="14"/>
      <c r="GTW31" s="14"/>
      <c r="GTX31" s="14"/>
      <c r="GTY31" s="14"/>
      <c r="GTZ31" s="14"/>
      <c r="GUA31" s="14"/>
      <c r="GUB31" s="14"/>
      <c r="GUC31" s="14"/>
      <c r="GUD31" s="14"/>
      <c r="GUE31" s="14"/>
      <c r="GUF31" s="14"/>
      <c r="GUG31" s="14"/>
      <c r="GUH31" s="14"/>
      <c r="GUI31" s="14"/>
      <c r="GUJ31" s="14"/>
      <c r="GUK31" s="14"/>
      <c r="GUL31" s="14"/>
      <c r="GUM31" s="14"/>
      <c r="GUN31" s="14"/>
      <c r="GUO31" s="14"/>
      <c r="GUP31" s="14"/>
      <c r="GUQ31" s="14"/>
      <c r="GUR31" s="14"/>
      <c r="GUS31" s="14"/>
      <c r="GUT31" s="14"/>
      <c r="GUU31" s="14"/>
      <c r="GUV31" s="14"/>
      <c r="GUW31" s="14"/>
      <c r="GUX31" s="14"/>
      <c r="GUY31" s="14"/>
      <c r="GUZ31" s="14"/>
      <c r="GVA31" s="14"/>
      <c r="GVB31" s="14"/>
      <c r="GVC31" s="14"/>
      <c r="GVD31" s="14"/>
      <c r="GVE31" s="14"/>
      <c r="GVF31" s="14"/>
      <c r="GVG31" s="14"/>
      <c r="GVH31" s="14"/>
      <c r="GVI31" s="14"/>
      <c r="GVJ31" s="14"/>
      <c r="GVK31" s="14"/>
      <c r="GVL31" s="14"/>
      <c r="GVM31" s="14"/>
      <c r="GVN31" s="14"/>
      <c r="GVO31" s="14"/>
      <c r="GVP31" s="14"/>
      <c r="GVQ31" s="14"/>
      <c r="GVR31" s="14"/>
      <c r="GVS31" s="14"/>
      <c r="GVT31" s="14"/>
      <c r="GVU31" s="14"/>
      <c r="GVV31" s="14"/>
      <c r="GVW31" s="14"/>
      <c r="GVX31" s="14"/>
      <c r="GVY31" s="14"/>
      <c r="GVZ31" s="14"/>
      <c r="GWA31" s="14"/>
      <c r="GWB31" s="14"/>
      <c r="GWC31" s="14"/>
      <c r="GWD31" s="14"/>
      <c r="GWE31" s="14"/>
      <c r="GWF31" s="14"/>
      <c r="GWG31" s="14"/>
      <c r="GWH31" s="14"/>
      <c r="GWI31" s="14"/>
      <c r="GWJ31" s="14"/>
      <c r="GWK31" s="14"/>
      <c r="GWL31" s="14"/>
      <c r="GWM31" s="14"/>
      <c r="GWN31" s="14"/>
      <c r="GWO31" s="14"/>
      <c r="GWP31" s="14"/>
      <c r="GWQ31" s="14"/>
      <c r="GWR31" s="14"/>
      <c r="GWS31" s="14"/>
      <c r="GWT31" s="14"/>
      <c r="GWU31" s="14"/>
      <c r="GWV31" s="14"/>
      <c r="GWW31" s="14"/>
      <c r="GWX31" s="14"/>
      <c r="GWY31" s="14"/>
      <c r="GWZ31" s="14"/>
      <c r="GXA31" s="14"/>
      <c r="GXB31" s="14"/>
      <c r="GXC31" s="14"/>
      <c r="GXD31" s="14"/>
      <c r="GXE31" s="14"/>
      <c r="GXF31" s="14"/>
      <c r="GXG31" s="14"/>
      <c r="GXH31" s="14"/>
      <c r="GXI31" s="14"/>
      <c r="GXJ31" s="14"/>
      <c r="GXK31" s="14"/>
      <c r="GXL31" s="14"/>
      <c r="GXM31" s="14"/>
      <c r="GXN31" s="14"/>
      <c r="GXO31" s="14"/>
      <c r="GXP31" s="14"/>
      <c r="GXQ31" s="14"/>
      <c r="GXR31" s="14"/>
      <c r="GXS31" s="14"/>
      <c r="GXT31" s="14"/>
      <c r="GXU31" s="14"/>
      <c r="GXV31" s="14"/>
      <c r="GXW31" s="14"/>
      <c r="GXX31" s="14"/>
      <c r="GXY31" s="14"/>
      <c r="GXZ31" s="14"/>
      <c r="GYA31" s="14"/>
      <c r="GYB31" s="14"/>
      <c r="GYC31" s="14"/>
      <c r="GYD31" s="14"/>
      <c r="GYE31" s="14"/>
      <c r="GYF31" s="14"/>
      <c r="GYG31" s="14"/>
      <c r="GYH31" s="14"/>
      <c r="GYI31" s="14"/>
      <c r="GYJ31" s="14"/>
      <c r="GYK31" s="14"/>
      <c r="GYL31" s="14"/>
      <c r="GYM31" s="14"/>
      <c r="GYN31" s="14"/>
      <c r="GYO31" s="14"/>
      <c r="GYP31" s="14"/>
      <c r="GYQ31" s="14"/>
      <c r="GYR31" s="14"/>
      <c r="GYS31" s="14"/>
      <c r="GYT31" s="14"/>
      <c r="GYU31" s="14"/>
      <c r="GYV31" s="14"/>
      <c r="GYW31" s="14"/>
      <c r="GYX31" s="14"/>
      <c r="GYY31" s="14"/>
      <c r="GYZ31" s="14"/>
      <c r="GZA31" s="14"/>
      <c r="GZB31" s="14"/>
      <c r="GZC31" s="14"/>
      <c r="GZD31" s="14"/>
      <c r="GZE31" s="14"/>
      <c r="GZF31" s="14"/>
      <c r="GZG31" s="14"/>
      <c r="GZH31" s="14"/>
      <c r="GZI31" s="14"/>
      <c r="GZJ31" s="14"/>
      <c r="GZK31" s="14"/>
      <c r="GZL31" s="14"/>
      <c r="GZM31" s="14"/>
      <c r="GZN31" s="14"/>
      <c r="GZO31" s="14"/>
      <c r="GZP31" s="14"/>
      <c r="GZQ31" s="14"/>
      <c r="GZR31" s="14"/>
      <c r="GZS31" s="14"/>
      <c r="GZT31" s="14"/>
      <c r="GZU31" s="14"/>
      <c r="GZV31" s="14"/>
      <c r="GZW31" s="14"/>
      <c r="GZX31" s="14"/>
      <c r="GZY31" s="14"/>
      <c r="GZZ31" s="14"/>
      <c r="HAA31" s="14"/>
      <c r="HAB31" s="14"/>
      <c r="HAC31" s="14"/>
      <c r="HAD31" s="14"/>
      <c r="HAE31" s="14"/>
      <c r="HAF31" s="14"/>
      <c r="HAG31" s="14"/>
      <c r="HAH31" s="14"/>
      <c r="HAI31" s="14"/>
      <c r="HAJ31" s="14"/>
      <c r="HAK31" s="14"/>
      <c r="HAL31" s="14"/>
      <c r="HAM31" s="14"/>
      <c r="HAN31" s="14"/>
      <c r="HAO31" s="14"/>
      <c r="HAP31" s="14"/>
      <c r="HAQ31" s="14"/>
      <c r="HAR31" s="14"/>
      <c r="HAS31" s="14"/>
      <c r="HAT31" s="14"/>
      <c r="HAU31" s="14"/>
      <c r="HAV31" s="14"/>
      <c r="HAW31" s="14"/>
      <c r="HAX31" s="14"/>
      <c r="HAY31" s="14"/>
      <c r="HAZ31" s="14"/>
      <c r="HBA31" s="14"/>
      <c r="HBB31" s="14"/>
      <c r="HBC31" s="14"/>
      <c r="HBD31" s="14"/>
      <c r="HBE31" s="14"/>
      <c r="HBF31" s="14"/>
      <c r="HBG31" s="14"/>
      <c r="HBH31" s="14"/>
      <c r="HBI31" s="14"/>
      <c r="HBJ31" s="14"/>
      <c r="HBK31" s="14"/>
      <c r="HBL31" s="14"/>
      <c r="HBM31" s="14"/>
      <c r="HBN31" s="14"/>
      <c r="HBO31" s="14"/>
      <c r="HBP31" s="14"/>
      <c r="HBQ31" s="14"/>
      <c r="HBR31" s="14"/>
      <c r="HBS31" s="14"/>
      <c r="HBT31" s="14"/>
      <c r="HBU31" s="14"/>
      <c r="HBV31" s="14"/>
      <c r="HBW31" s="14"/>
      <c r="HBX31" s="14"/>
      <c r="HBY31" s="14"/>
      <c r="HBZ31" s="14"/>
      <c r="HCA31" s="14"/>
      <c r="HCB31" s="14"/>
      <c r="HCC31" s="14"/>
      <c r="HCD31" s="14"/>
      <c r="HCE31" s="14"/>
      <c r="HCF31" s="14"/>
      <c r="HCG31" s="14"/>
      <c r="HCH31" s="14"/>
      <c r="HCI31" s="14"/>
      <c r="HCJ31" s="14"/>
      <c r="HCK31" s="14"/>
      <c r="HCL31" s="14"/>
      <c r="HCM31" s="14"/>
      <c r="HCN31" s="14"/>
      <c r="HCO31" s="14"/>
      <c r="HCP31" s="14"/>
      <c r="HCQ31" s="14"/>
      <c r="HCR31" s="14"/>
      <c r="HCS31" s="14"/>
      <c r="HCT31" s="14"/>
      <c r="HCU31" s="14"/>
      <c r="HCV31" s="14"/>
      <c r="HCW31" s="14"/>
      <c r="HCX31" s="14"/>
      <c r="HCY31" s="14"/>
      <c r="HCZ31" s="14"/>
      <c r="HDA31" s="14"/>
      <c r="HDB31" s="14"/>
      <c r="HDC31" s="14"/>
      <c r="HDD31" s="14"/>
      <c r="HDE31" s="14"/>
      <c r="HDF31" s="14"/>
      <c r="HDG31" s="14"/>
      <c r="HDH31" s="14"/>
      <c r="HDI31" s="14"/>
      <c r="HDJ31" s="14"/>
      <c r="HDK31" s="14"/>
      <c r="HDL31" s="14"/>
      <c r="HDM31" s="14"/>
      <c r="HDN31" s="14"/>
      <c r="HDO31" s="14"/>
      <c r="HDP31" s="14"/>
      <c r="HDQ31" s="14"/>
      <c r="HDR31" s="14"/>
      <c r="HDS31" s="14"/>
      <c r="HDT31" s="14"/>
      <c r="HDU31" s="14"/>
      <c r="HDV31" s="14"/>
      <c r="HDW31" s="14"/>
      <c r="HDX31" s="14"/>
      <c r="HDY31" s="14"/>
      <c r="HDZ31" s="14"/>
      <c r="HEA31" s="14"/>
      <c r="HEB31" s="14"/>
      <c r="HEC31" s="14"/>
      <c r="HED31" s="14"/>
      <c r="HEE31" s="14"/>
      <c r="HEF31" s="14"/>
      <c r="HEG31" s="14"/>
      <c r="HEH31" s="14"/>
      <c r="HEI31" s="14"/>
      <c r="HEJ31" s="14"/>
      <c r="HEK31" s="14"/>
      <c r="HEL31" s="14"/>
      <c r="HEM31" s="14"/>
      <c r="HEN31" s="14"/>
      <c r="HEO31" s="14"/>
      <c r="HEP31" s="14"/>
      <c r="HEQ31" s="14"/>
      <c r="HER31" s="14"/>
      <c r="HES31" s="14"/>
      <c r="HET31" s="14"/>
      <c r="HEU31" s="14"/>
      <c r="HEV31" s="14"/>
      <c r="HEW31" s="14"/>
      <c r="HEX31" s="14"/>
      <c r="HEY31" s="14"/>
      <c r="HEZ31" s="14"/>
      <c r="HFA31" s="14"/>
      <c r="HFB31" s="14"/>
      <c r="HFC31" s="14"/>
      <c r="HFD31" s="14"/>
      <c r="HFE31" s="14"/>
      <c r="HFF31" s="14"/>
      <c r="HFG31" s="14"/>
      <c r="HFH31" s="14"/>
      <c r="HFI31" s="14"/>
      <c r="HFJ31" s="14"/>
      <c r="HFK31" s="14"/>
      <c r="HFL31" s="14"/>
      <c r="HFM31" s="14"/>
      <c r="HFN31" s="14"/>
      <c r="HFO31" s="14"/>
      <c r="HFP31" s="14"/>
      <c r="HFQ31" s="14"/>
      <c r="HFR31" s="14"/>
      <c r="HFS31" s="14"/>
      <c r="HFT31" s="14"/>
      <c r="HFU31" s="14"/>
      <c r="HFV31" s="14"/>
      <c r="HFW31" s="14"/>
      <c r="HFX31" s="14"/>
      <c r="HFY31" s="14"/>
      <c r="HFZ31" s="14"/>
      <c r="HGA31" s="14"/>
      <c r="HGB31" s="14"/>
      <c r="HGC31" s="14"/>
      <c r="HGD31" s="14"/>
      <c r="HGE31" s="14"/>
      <c r="HGF31" s="14"/>
      <c r="HGG31" s="14"/>
      <c r="HGH31" s="14"/>
      <c r="HGI31" s="14"/>
      <c r="HGJ31" s="14"/>
      <c r="HGK31" s="14"/>
      <c r="HGL31" s="14"/>
      <c r="HGM31" s="14"/>
      <c r="HGN31" s="14"/>
      <c r="HGO31" s="14"/>
      <c r="HGP31" s="14"/>
      <c r="HGQ31" s="14"/>
      <c r="HGR31" s="14"/>
      <c r="HGS31" s="14"/>
      <c r="HGT31" s="14"/>
      <c r="HGU31" s="14"/>
      <c r="HGV31" s="14"/>
      <c r="HGW31" s="14"/>
      <c r="HGX31" s="14"/>
      <c r="HGY31" s="14"/>
      <c r="HGZ31" s="14"/>
      <c r="HHA31" s="14"/>
      <c r="HHB31" s="14"/>
      <c r="HHC31" s="14"/>
      <c r="HHD31" s="14"/>
      <c r="HHE31" s="14"/>
      <c r="HHF31" s="14"/>
      <c r="HHG31" s="14"/>
      <c r="HHH31" s="14"/>
      <c r="HHI31" s="14"/>
      <c r="HHJ31" s="14"/>
      <c r="HHK31" s="14"/>
      <c r="HHL31" s="14"/>
      <c r="HHM31" s="14"/>
      <c r="HHN31" s="14"/>
      <c r="HHO31" s="14"/>
      <c r="HHP31" s="14"/>
      <c r="HHQ31" s="14"/>
      <c r="HHR31" s="14"/>
      <c r="HHS31" s="14"/>
      <c r="HHT31" s="14"/>
      <c r="HHU31" s="14"/>
      <c r="HHV31" s="14"/>
      <c r="HHW31" s="14"/>
      <c r="HHX31" s="14"/>
      <c r="HHY31" s="14"/>
      <c r="HHZ31" s="14"/>
      <c r="HIA31" s="14"/>
      <c r="HIB31" s="14"/>
      <c r="HIC31" s="14"/>
      <c r="HID31" s="14"/>
      <c r="HIE31" s="14"/>
      <c r="HIF31" s="14"/>
      <c r="HIG31" s="14"/>
      <c r="HIH31" s="14"/>
      <c r="HII31" s="14"/>
      <c r="HIJ31" s="14"/>
      <c r="HIK31" s="14"/>
      <c r="HIL31" s="14"/>
      <c r="HIM31" s="14"/>
      <c r="HIN31" s="14"/>
      <c r="HIO31" s="14"/>
      <c r="HIP31" s="14"/>
      <c r="HIQ31" s="14"/>
      <c r="HIR31" s="14"/>
      <c r="HIS31" s="14"/>
      <c r="HIT31" s="14"/>
      <c r="HIU31" s="14"/>
      <c r="HIV31" s="14"/>
      <c r="HIW31" s="14"/>
      <c r="HIX31" s="14"/>
      <c r="HIY31" s="14"/>
      <c r="HIZ31" s="14"/>
      <c r="HJA31" s="14"/>
      <c r="HJB31" s="14"/>
      <c r="HJC31" s="14"/>
      <c r="HJD31" s="14"/>
      <c r="HJE31" s="14"/>
      <c r="HJF31" s="14"/>
      <c r="HJG31" s="14"/>
      <c r="HJH31" s="14"/>
      <c r="HJI31" s="14"/>
      <c r="HJJ31" s="14"/>
      <c r="HJK31" s="14"/>
      <c r="HJL31" s="14"/>
      <c r="HJM31" s="14"/>
      <c r="HJN31" s="14"/>
      <c r="HJO31" s="14"/>
      <c r="HJP31" s="14"/>
      <c r="HJQ31" s="14"/>
      <c r="HJR31" s="14"/>
      <c r="HJS31" s="14"/>
      <c r="HJT31" s="14"/>
      <c r="HJU31" s="14"/>
      <c r="HJV31" s="14"/>
      <c r="HJW31" s="14"/>
      <c r="HJX31" s="14"/>
      <c r="HJY31" s="14"/>
      <c r="HJZ31" s="14"/>
      <c r="HKA31" s="14"/>
      <c r="HKB31" s="14"/>
      <c r="HKC31" s="14"/>
      <c r="HKD31" s="14"/>
      <c r="HKE31" s="14"/>
      <c r="HKF31" s="14"/>
      <c r="HKG31" s="14"/>
      <c r="HKH31" s="14"/>
      <c r="HKI31" s="14"/>
      <c r="HKJ31" s="14"/>
      <c r="HKK31" s="14"/>
      <c r="HKL31" s="14"/>
      <c r="HKM31" s="14"/>
      <c r="HKN31" s="14"/>
      <c r="HKO31" s="14"/>
      <c r="HKP31" s="14"/>
      <c r="HKQ31" s="14"/>
      <c r="HKR31" s="14"/>
      <c r="HKS31" s="14"/>
      <c r="HKT31" s="14"/>
      <c r="HKU31" s="14"/>
      <c r="HKV31" s="14"/>
      <c r="HKW31" s="14"/>
      <c r="HKX31" s="14"/>
      <c r="HKY31" s="14"/>
      <c r="HKZ31" s="14"/>
      <c r="HLA31" s="14"/>
      <c r="HLB31" s="14"/>
      <c r="HLC31" s="14"/>
      <c r="HLD31" s="14"/>
      <c r="HLE31" s="14"/>
      <c r="HLF31" s="14"/>
      <c r="HLG31" s="14"/>
      <c r="HLH31" s="14"/>
      <c r="HLI31" s="14"/>
      <c r="HLJ31" s="14"/>
      <c r="HLK31" s="14"/>
      <c r="HLL31" s="14"/>
      <c r="HLM31" s="14"/>
      <c r="HLN31" s="14"/>
      <c r="HLO31" s="14"/>
      <c r="HLP31" s="14"/>
      <c r="HLQ31" s="14"/>
      <c r="HLR31" s="14"/>
      <c r="HLS31" s="14"/>
      <c r="HLT31" s="14"/>
      <c r="HLU31" s="14"/>
      <c r="HLV31" s="14"/>
      <c r="HLW31" s="14"/>
      <c r="HLX31" s="14"/>
      <c r="HLY31" s="14"/>
      <c r="HLZ31" s="14"/>
      <c r="HMA31" s="14"/>
      <c r="HMB31" s="14"/>
      <c r="HMC31" s="14"/>
      <c r="HMD31" s="14"/>
      <c r="HME31" s="14"/>
      <c r="HMF31" s="14"/>
      <c r="HMG31" s="14"/>
      <c r="HMH31" s="14"/>
      <c r="HMI31" s="14"/>
      <c r="HMJ31" s="14"/>
      <c r="HMK31" s="14"/>
      <c r="HML31" s="14"/>
      <c r="HMM31" s="14"/>
      <c r="HMN31" s="14"/>
      <c r="HMO31" s="14"/>
      <c r="HMP31" s="14"/>
      <c r="HMQ31" s="14"/>
      <c r="HMR31" s="14"/>
      <c r="HMS31" s="14"/>
      <c r="HMT31" s="14"/>
      <c r="HMU31" s="14"/>
      <c r="HMV31" s="14"/>
      <c r="HMW31" s="14"/>
      <c r="HMX31" s="14"/>
      <c r="HMY31" s="14"/>
      <c r="HMZ31" s="14"/>
      <c r="HNA31" s="14"/>
      <c r="HNB31" s="14"/>
      <c r="HNC31" s="14"/>
      <c r="HND31" s="14"/>
      <c r="HNE31" s="14"/>
      <c r="HNF31" s="14"/>
      <c r="HNG31" s="14"/>
      <c r="HNH31" s="14"/>
      <c r="HNI31" s="14"/>
      <c r="HNJ31" s="14"/>
      <c r="HNK31" s="14"/>
      <c r="HNL31" s="14"/>
      <c r="HNM31" s="14"/>
      <c r="HNN31" s="14"/>
      <c r="HNO31" s="14"/>
      <c r="HNP31" s="14"/>
      <c r="HNQ31" s="14"/>
      <c r="HNR31" s="14"/>
      <c r="HNS31" s="14"/>
      <c r="HNT31" s="14"/>
      <c r="HNU31" s="14"/>
      <c r="HNV31" s="14"/>
      <c r="HNW31" s="14"/>
      <c r="HNX31" s="14"/>
      <c r="HNY31" s="14"/>
      <c r="HNZ31" s="14"/>
      <c r="HOA31" s="14"/>
      <c r="HOB31" s="14"/>
      <c r="HOC31" s="14"/>
      <c r="HOD31" s="14"/>
      <c r="HOE31" s="14"/>
      <c r="HOF31" s="14"/>
      <c r="HOG31" s="14"/>
      <c r="HOH31" s="14"/>
      <c r="HOI31" s="14"/>
      <c r="HOJ31" s="14"/>
      <c r="HOK31" s="14"/>
      <c r="HOL31" s="14"/>
      <c r="HOM31" s="14"/>
      <c r="HON31" s="14"/>
      <c r="HOO31" s="14"/>
      <c r="HOP31" s="14"/>
      <c r="HOQ31" s="14"/>
      <c r="HOR31" s="14"/>
      <c r="HOS31" s="14"/>
      <c r="HOT31" s="14"/>
      <c r="HOU31" s="14"/>
      <c r="HOV31" s="14"/>
      <c r="HOW31" s="14"/>
      <c r="HOX31" s="14"/>
      <c r="HOY31" s="14"/>
      <c r="HOZ31" s="14"/>
      <c r="HPA31" s="14"/>
      <c r="HPB31" s="14"/>
      <c r="HPC31" s="14"/>
      <c r="HPD31" s="14"/>
      <c r="HPE31" s="14"/>
      <c r="HPF31" s="14"/>
      <c r="HPG31" s="14"/>
      <c r="HPH31" s="14"/>
      <c r="HPI31" s="14"/>
      <c r="HPJ31" s="14"/>
      <c r="HPK31" s="14"/>
      <c r="HPL31" s="14"/>
      <c r="HPM31" s="14"/>
      <c r="HPN31" s="14"/>
      <c r="HPO31" s="14"/>
      <c r="HPP31" s="14"/>
      <c r="HPQ31" s="14"/>
      <c r="HPR31" s="14"/>
      <c r="HPS31" s="14"/>
      <c r="HPT31" s="14"/>
      <c r="HPU31" s="14"/>
      <c r="HPV31" s="14"/>
      <c r="HPW31" s="14"/>
      <c r="HPX31" s="14"/>
      <c r="HPY31" s="14"/>
      <c r="HPZ31" s="14"/>
      <c r="HQA31" s="14"/>
      <c r="HQB31" s="14"/>
      <c r="HQC31" s="14"/>
      <c r="HQD31" s="14"/>
      <c r="HQE31" s="14"/>
      <c r="HQF31" s="14"/>
      <c r="HQG31" s="14"/>
      <c r="HQH31" s="14"/>
      <c r="HQI31" s="14"/>
      <c r="HQJ31" s="14"/>
      <c r="HQK31" s="14"/>
      <c r="HQL31" s="14"/>
      <c r="HQM31" s="14"/>
      <c r="HQN31" s="14"/>
      <c r="HQO31" s="14"/>
      <c r="HQP31" s="14"/>
      <c r="HQQ31" s="14"/>
      <c r="HQR31" s="14"/>
      <c r="HQS31" s="14"/>
      <c r="HQT31" s="14"/>
      <c r="HQU31" s="14"/>
      <c r="HQV31" s="14"/>
      <c r="HQW31" s="14"/>
      <c r="HQX31" s="14"/>
      <c r="HQY31" s="14"/>
      <c r="HQZ31" s="14"/>
      <c r="HRA31" s="14"/>
      <c r="HRB31" s="14"/>
      <c r="HRC31" s="14"/>
      <c r="HRD31" s="14"/>
      <c r="HRE31" s="14"/>
      <c r="HRF31" s="14"/>
      <c r="HRG31" s="14"/>
      <c r="HRH31" s="14"/>
      <c r="HRI31" s="14"/>
      <c r="HRJ31" s="14"/>
      <c r="HRK31" s="14"/>
      <c r="HRL31" s="14"/>
      <c r="HRM31" s="14"/>
      <c r="HRN31" s="14"/>
      <c r="HRO31" s="14"/>
      <c r="HRP31" s="14"/>
      <c r="HRQ31" s="14"/>
      <c r="HRR31" s="14"/>
      <c r="HRS31" s="14"/>
      <c r="HRT31" s="14"/>
      <c r="HRU31" s="14"/>
      <c r="HRV31" s="14"/>
      <c r="HRW31" s="14"/>
      <c r="HRX31" s="14"/>
      <c r="HRY31" s="14"/>
      <c r="HRZ31" s="14"/>
      <c r="HSA31" s="14"/>
      <c r="HSB31" s="14"/>
      <c r="HSC31" s="14"/>
      <c r="HSD31" s="14"/>
      <c r="HSE31" s="14"/>
      <c r="HSF31" s="14"/>
      <c r="HSG31" s="14"/>
      <c r="HSH31" s="14"/>
      <c r="HSI31" s="14"/>
      <c r="HSJ31" s="14"/>
      <c r="HSK31" s="14"/>
      <c r="HSL31" s="14"/>
      <c r="HSM31" s="14"/>
      <c r="HSN31" s="14"/>
      <c r="HSO31" s="14"/>
      <c r="HSP31" s="14"/>
      <c r="HSQ31" s="14"/>
      <c r="HSR31" s="14"/>
      <c r="HSS31" s="14"/>
      <c r="HST31" s="14"/>
      <c r="HSU31" s="14"/>
      <c r="HSV31" s="14"/>
      <c r="HSW31" s="14"/>
      <c r="HSX31" s="14"/>
      <c r="HSY31" s="14"/>
      <c r="HSZ31" s="14"/>
      <c r="HTA31" s="14"/>
      <c r="HTB31" s="14"/>
      <c r="HTC31" s="14"/>
      <c r="HTD31" s="14"/>
      <c r="HTE31" s="14"/>
      <c r="HTF31" s="14"/>
      <c r="HTG31" s="14"/>
      <c r="HTH31" s="14"/>
      <c r="HTI31" s="14"/>
      <c r="HTJ31" s="14"/>
      <c r="HTK31" s="14"/>
      <c r="HTL31" s="14"/>
      <c r="HTM31" s="14"/>
      <c r="HTN31" s="14"/>
      <c r="HTO31" s="14"/>
      <c r="HTP31" s="14"/>
      <c r="HTQ31" s="14"/>
      <c r="HTR31" s="14"/>
      <c r="HTS31" s="14"/>
      <c r="HTT31" s="14"/>
      <c r="HTU31" s="14"/>
      <c r="HTV31" s="14"/>
      <c r="HTW31" s="14"/>
      <c r="HTX31" s="14"/>
      <c r="HTY31" s="14"/>
      <c r="HTZ31" s="14"/>
      <c r="HUA31" s="14"/>
      <c r="HUB31" s="14"/>
      <c r="HUC31" s="14"/>
      <c r="HUD31" s="14"/>
      <c r="HUE31" s="14"/>
      <c r="HUF31" s="14"/>
      <c r="HUG31" s="14"/>
      <c r="HUH31" s="14"/>
      <c r="HUI31" s="14"/>
      <c r="HUJ31" s="14"/>
      <c r="HUK31" s="14"/>
      <c r="HUL31" s="14"/>
      <c r="HUM31" s="14"/>
      <c r="HUN31" s="14"/>
      <c r="HUO31" s="14"/>
      <c r="HUP31" s="14"/>
      <c r="HUQ31" s="14"/>
      <c r="HUR31" s="14"/>
      <c r="HUS31" s="14"/>
      <c r="HUT31" s="14"/>
      <c r="HUU31" s="14"/>
      <c r="HUV31" s="14"/>
      <c r="HUW31" s="14"/>
      <c r="HUX31" s="14"/>
      <c r="HUY31" s="14"/>
      <c r="HUZ31" s="14"/>
      <c r="HVA31" s="14"/>
      <c r="HVB31" s="14"/>
      <c r="HVC31" s="14"/>
      <c r="HVD31" s="14"/>
      <c r="HVE31" s="14"/>
      <c r="HVF31" s="14"/>
      <c r="HVG31" s="14"/>
      <c r="HVH31" s="14"/>
      <c r="HVI31" s="14"/>
      <c r="HVJ31" s="14"/>
      <c r="HVK31" s="14"/>
      <c r="HVL31" s="14"/>
      <c r="HVM31" s="14"/>
      <c r="HVN31" s="14"/>
      <c r="HVO31" s="14"/>
      <c r="HVP31" s="14"/>
      <c r="HVQ31" s="14"/>
      <c r="HVR31" s="14"/>
      <c r="HVS31" s="14"/>
      <c r="HVT31" s="14"/>
      <c r="HVU31" s="14"/>
      <c r="HVV31" s="14"/>
      <c r="HVW31" s="14"/>
      <c r="HVX31" s="14"/>
      <c r="HVY31" s="14"/>
      <c r="HVZ31" s="14"/>
      <c r="HWA31" s="14"/>
      <c r="HWB31" s="14"/>
      <c r="HWC31" s="14"/>
      <c r="HWD31" s="14"/>
      <c r="HWE31" s="14"/>
      <c r="HWF31" s="14"/>
      <c r="HWG31" s="14"/>
      <c r="HWH31" s="14"/>
      <c r="HWI31" s="14"/>
      <c r="HWJ31" s="14"/>
      <c r="HWK31" s="14"/>
      <c r="HWL31" s="14"/>
      <c r="HWM31" s="14"/>
      <c r="HWN31" s="14"/>
      <c r="HWO31" s="14"/>
      <c r="HWP31" s="14"/>
      <c r="HWQ31" s="14"/>
      <c r="HWR31" s="14"/>
      <c r="HWS31" s="14"/>
      <c r="HWT31" s="14"/>
      <c r="HWU31" s="14"/>
      <c r="HWV31" s="14"/>
      <c r="HWW31" s="14"/>
      <c r="HWX31" s="14"/>
      <c r="HWY31" s="14"/>
      <c r="HWZ31" s="14"/>
      <c r="HXA31" s="14"/>
      <c r="HXB31" s="14"/>
      <c r="HXC31" s="14"/>
      <c r="HXD31" s="14"/>
      <c r="HXE31" s="14"/>
      <c r="HXF31" s="14"/>
      <c r="HXG31" s="14"/>
      <c r="HXH31" s="14"/>
      <c r="HXI31" s="14"/>
      <c r="HXJ31" s="14"/>
      <c r="HXK31" s="14"/>
      <c r="HXL31" s="14"/>
      <c r="HXM31" s="14"/>
      <c r="HXN31" s="14"/>
      <c r="HXO31" s="14"/>
      <c r="HXP31" s="14"/>
      <c r="HXQ31" s="14"/>
      <c r="HXR31" s="14"/>
      <c r="HXS31" s="14"/>
      <c r="HXT31" s="14"/>
      <c r="HXU31" s="14"/>
      <c r="HXV31" s="14"/>
      <c r="HXW31" s="14"/>
      <c r="HXX31" s="14"/>
      <c r="HXY31" s="14"/>
      <c r="HXZ31" s="14"/>
      <c r="HYA31" s="14"/>
      <c r="HYB31" s="14"/>
      <c r="HYC31" s="14"/>
      <c r="HYD31" s="14"/>
      <c r="HYE31" s="14"/>
      <c r="HYF31" s="14"/>
      <c r="HYG31" s="14"/>
      <c r="HYH31" s="14"/>
      <c r="HYI31" s="14"/>
      <c r="HYJ31" s="14"/>
      <c r="HYK31" s="14"/>
      <c r="HYL31" s="14"/>
      <c r="HYM31" s="14"/>
      <c r="HYN31" s="14"/>
      <c r="HYO31" s="14"/>
      <c r="HYP31" s="14"/>
      <c r="HYQ31" s="14"/>
      <c r="HYR31" s="14"/>
      <c r="HYS31" s="14"/>
      <c r="HYT31" s="14"/>
      <c r="HYU31" s="14"/>
      <c r="HYV31" s="14"/>
      <c r="HYW31" s="14"/>
      <c r="HYX31" s="14"/>
      <c r="HYY31" s="14"/>
      <c r="HYZ31" s="14"/>
      <c r="HZA31" s="14"/>
      <c r="HZB31" s="14"/>
      <c r="HZC31" s="14"/>
      <c r="HZD31" s="14"/>
      <c r="HZE31" s="14"/>
      <c r="HZF31" s="14"/>
      <c r="HZG31" s="14"/>
      <c r="HZH31" s="14"/>
      <c r="HZI31" s="14"/>
      <c r="HZJ31" s="14"/>
      <c r="HZK31" s="14"/>
      <c r="HZL31" s="14"/>
      <c r="HZM31" s="14"/>
      <c r="HZN31" s="14"/>
      <c r="HZO31" s="14"/>
      <c r="HZP31" s="14"/>
      <c r="HZQ31" s="14"/>
      <c r="HZR31" s="14"/>
      <c r="HZS31" s="14"/>
      <c r="HZT31" s="14"/>
      <c r="HZU31" s="14"/>
      <c r="HZV31" s="14"/>
      <c r="HZW31" s="14"/>
      <c r="HZX31" s="14"/>
      <c r="HZY31" s="14"/>
      <c r="HZZ31" s="14"/>
      <c r="IAA31" s="14"/>
      <c r="IAB31" s="14"/>
      <c r="IAC31" s="14"/>
      <c r="IAD31" s="14"/>
      <c r="IAE31" s="14"/>
      <c r="IAF31" s="14"/>
      <c r="IAG31" s="14"/>
      <c r="IAH31" s="14"/>
      <c r="IAI31" s="14"/>
      <c r="IAJ31" s="14"/>
      <c r="IAK31" s="14"/>
      <c r="IAL31" s="14"/>
      <c r="IAM31" s="14"/>
      <c r="IAN31" s="14"/>
      <c r="IAO31" s="14"/>
      <c r="IAP31" s="14"/>
      <c r="IAQ31" s="14"/>
      <c r="IAR31" s="14"/>
      <c r="IAS31" s="14"/>
      <c r="IAT31" s="14"/>
      <c r="IAU31" s="14"/>
      <c r="IAV31" s="14"/>
      <c r="IAW31" s="14"/>
      <c r="IAX31" s="14"/>
      <c r="IAY31" s="14"/>
      <c r="IAZ31" s="14"/>
      <c r="IBA31" s="14"/>
      <c r="IBB31" s="14"/>
      <c r="IBC31" s="14"/>
      <c r="IBD31" s="14"/>
      <c r="IBE31" s="14"/>
      <c r="IBF31" s="14"/>
      <c r="IBG31" s="14"/>
      <c r="IBH31" s="14"/>
      <c r="IBI31" s="14"/>
      <c r="IBJ31" s="14"/>
      <c r="IBK31" s="14"/>
      <c r="IBL31" s="14"/>
      <c r="IBM31" s="14"/>
      <c r="IBN31" s="14"/>
      <c r="IBO31" s="14"/>
      <c r="IBP31" s="14"/>
      <c r="IBQ31" s="14"/>
      <c r="IBR31" s="14"/>
      <c r="IBS31" s="14"/>
      <c r="IBT31" s="14"/>
      <c r="IBU31" s="14"/>
      <c r="IBV31" s="14"/>
      <c r="IBW31" s="14"/>
      <c r="IBX31" s="14"/>
      <c r="IBY31" s="14"/>
      <c r="IBZ31" s="14"/>
      <c r="ICA31" s="14"/>
      <c r="ICB31" s="14"/>
      <c r="ICC31" s="14"/>
      <c r="ICD31" s="14"/>
      <c r="ICE31" s="14"/>
      <c r="ICF31" s="14"/>
      <c r="ICG31" s="14"/>
      <c r="ICH31" s="14"/>
      <c r="ICI31" s="14"/>
      <c r="ICJ31" s="14"/>
      <c r="ICK31" s="14"/>
      <c r="ICL31" s="14"/>
      <c r="ICM31" s="14"/>
      <c r="ICN31" s="14"/>
      <c r="ICO31" s="14"/>
      <c r="ICP31" s="14"/>
      <c r="ICQ31" s="14"/>
      <c r="ICR31" s="14"/>
      <c r="ICS31" s="14"/>
      <c r="ICT31" s="14"/>
      <c r="ICU31" s="14"/>
      <c r="ICV31" s="14"/>
      <c r="ICW31" s="14"/>
      <c r="ICX31" s="14"/>
      <c r="ICY31" s="14"/>
      <c r="ICZ31" s="14"/>
      <c r="IDA31" s="14"/>
      <c r="IDB31" s="14"/>
      <c r="IDC31" s="14"/>
      <c r="IDD31" s="14"/>
      <c r="IDE31" s="14"/>
      <c r="IDF31" s="14"/>
      <c r="IDG31" s="14"/>
      <c r="IDH31" s="14"/>
      <c r="IDI31" s="14"/>
      <c r="IDJ31" s="14"/>
      <c r="IDK31" s="14"/>
      <c r="IDL31" s="14"/>
      <c r="IDM31" s="14"/>
      <c r="IDN31" s="14"/>
      <c r="IDO31" s="14"/>
      <c r="IDP31" s="14"/>
      <c r="IDQ31" s="14"/>
      <c r="IDR31" s="14"/>
      <c r="IDS31" s="14"/>
      <c r="IDT31" s="14"/>
      <c r="IDU31" s="14"/>
      <c r="IDV31" s="14"/>
      <c r="IDW31" s="14"/>
      <c r="IDX31" s="14"/>
      <c r="IDY31" s="14"/>
      <c r="IDZ31" s="14"/>
      <c r="IEA31" s="14"/>
      <c r="IEB31" s="14"/>
      <c r="IEC31" s="14"/>
      <c r="IED31" s="14"/>
      <c r="IEE31" s="14"/>
      <c r="IEF31" s="14"/>
      <c r="IEG31" s="14"/>
      <c r="IEH31" s="14"/>
      <c r="IEI31" s="14"/>
      <c r="IEJ31" s="14"/>
      <c r="IEK31" s="14"/>
      <c r="IEL31" s="14"/>
      <c r="IEM31" s="14"/>
      <c r="IEN31" s="14"/>
      <c r="IEO31" s="14"/>
      <c r="IEP31" s="14"/>
      <c r="IEQ31" s="14"/>
      <c r="IER31" s="14"/>
      <c r="IES31" s="14"/>
      <c r="IET31" s="14"/>
      <c r="IEU31" s="14"/>
      <c r="IEV31" s="14"/>
      <c r="IEW31" s="14"/>
      <c r="IEX31" s="14"/>
      <c r="IEY31" s="14"/>
      <c r="IEZ31" s="14"/>
      <c r="IFA31" s="14"/>
      <c r="IFB31" s="14"/>
      <c r="IFC31" s="14"/>
      <c r="IFD31" s="14"/>
      <c r="IFE31" s="14"/>
      <c r="IFF31" s="14"/>
      <c r="IFG31" s="14"/>
      <c r="IFH31" s="14"/>
      <c r="IFI31" s="14"/>
      <c r="IFJ31" s="14"/>
      <c r="IFK31" s="14"/>
      <c r="IFL31" s="14"/>
      <c r="IFM31" s="14"/>
      <c r="IFN31" s="14"/>
      <c r="IFO31" s="14"/>
      <c r="IFP31" s="14"/>
      <c r="IFQ31" s="14"/>
      <c r="IFR31" s="14"/>
      <c r="IFS31" s="14"/>
      <c r="IFT31" s="14"/>
      <c r="IFU31" s="14"/>
      <c r="IFV31" s="14"/>
      <c r="IFW31" s="14"/>
      <c r="IFX31" s="14"/>
      <c r="IFY31" s="14"/>
      <c r="IFZ31" s="14"/>
      <c r="IGA31" s="14"/>
      <c r="IGB31" s="14"/>
      <c r="IGC31" s="14"/>
      <c r="IGD31" s="14"/>
      <c r="IGE31" s="14"/>
      <c r="IGF31" s="14"/>
      <c r="IGG31" s="14"/>
      <c r="IGH31" s="14"/>
      <c r="IGI31" s="14"/>
      <c r="IGJ31" s="14"/>
      <c r="IGK31" s="14"/>
      <c r="IGL31" s="14"/>
      <c r="IGM31" s="14"/>
      <c r="IGN31" s="14"/>
      <c r="IGO31" s="14"/>
      <c r="IGP31" s="14"/>
      <c r="IGQ31" s="14"/>
      <c r="IGR31" s="14"/>
      <c r="IGS31" s="14"/>
      <c r="IGT31" s="14"/>
      <c r="IGU31" s="14"/>
      <c r="IGV31" s="14"/>
      <c r="IGW31" s="14"/>
      <c r="IGX31" s="14"/>
      <c r="IGY31" s="14"/>
      <c r="IGZ31" s="14"/>
      <c r="IHA31" s="14"/>
      <c r="IHB31" s="14"/>
      <c r="IHC31" s="14"/>
      <c r="IHD31" s="14"/>
      <c r="IHE31" s="14"/>
      <c r="IHF31" s="14"/>
      <c r="IHG31" s="14"/>
      <c r="IHH31" s="14"/>
      <c r="IHI31" s="14"/>
      <c r="IHJ31" s="14"/>
      <c r="IHK31" s="14"/>
      <c r="IHL31" s="14"/>
      <c r="IHM31" s="14"/>
      <c r="IHN31" s="14"/>
      <c r="IHO31" s="14"/>
      <c r="IHP31" s="14"/>
      <c r="IHQ31" s="14"/>
      <c r="IHR31" s="14"/>
      <c r="IHS31" s="14"/>
      <c r="IHT31" s="14"/>
      <c r="IHU31" s="14"/>
      <c r="IHV31" s="14"/>
      <c r="IHW31" s="14"/>
      <c r="IHX31" s="14"/>
      <c r="IHY31" s="14"/>
      <c r="IHZ31" s="14"/>
      <c r="IIA31" s="14"/>
      <c r="IIB31" s="14"/>
      <c r="IIC31" s="14"/>
      <c r="IID31" s="14"/>
      <c r="IIE31" s="14"/>
      <c r="IIF31" s="14"/>
      <c r="IIG31" s="14"/>
      <c r="IIH31" s="14"/>
      <c r="III31" s="14"/>
      <c r="IIJ31" s="14"/>
      <c r="IIK31" s="14"/>
      <c r="IIL31" s="14"/>
      <c r="IIM31" s="14"/>
      <c r="IIN31" s="14"/>
      <c r="IIO31" s="14"/>
      <c r="IIP31" s="14"/>
      <c r="IIQ31" s="14"/>
      <c r="IIR31" s="14"/>
      <c r="IIS31" s="14"/>
      <c r="IIT31" s="14"/>
      <c r="IIU31" s="14"/>
      <c r="IIV31" s="14"/>
      <c r="IIW31" s="14"/>
      <c r="IIX31" s="14"/>
      <c r="IIY31" s="14"/>
      <c r="IIZ31" s="14"/>
      <c r="IJA31" s="14"/>
      <c r="IJB31" s="14"/>
      <c r="IJC31" s="14"/>
      <c r="IJD31" s="14"/>
      <c r="IJE31" s="14"/>
      <c r="IJF31" s="14"/>
      <c r="IJG31" s="14"/>
      <c r="IJH31" s="14"/>
      <c r="IJI31" s="14"/>
      <c r="IJJ31" s="14"/>
      <c r="IJK31" s="14"/>
      <c r="IJL31" s="14"/>
      <c r="IJM31" s="14"/>
      <c r="IJN31" s="14"/>
      <c r="IJO31" s="14"/>
      <c r="IJP31" s="14"/>
      <c r="IJQ31" s="14"/>
      <c r="IJR31" s="14"/>
      <c r="IJS31" s="14"/>
      <c r="IJT31" s="14"/>
      <c r="IJU31" s="14"/>
      <c r="IJV31" s="14"/>
      <c r="IJW31" s="14"/>
      <c r="IJX31" s="14"/>
      <c r="IJY31" s="14"/>
      <c r="IJZ31" s="14"/>
      <c r="IKA31" s="14"/>
      <c r="IKB31" s="14"/>
      <c r="IKC31" s="14"/>
      <c r="IKD31" s="14"/>
      <c r="IKE31" s="14"/>
      <c r="IKF31" s="14"/>
      <c r="IKG31" s="14"/>
      <c r="IKH31" s="14"/>
      <c r="IKI31" s="14"/>
      <c r="IKJ31" s="14"/>
      <c r="IKK31" s="14"/>
      <c r="IKL31" s="14"/>
      <c r="IKM31" s="14"/>
      <c r="IKN31" s="14"/>
      <c r="IKO31" s="14"/>
      <c r="IKP31" s="14"/>
      <c r="IKQ31" s="14"/>
      <c r="IKR31" s="14"/>
      <c r="IKS31" s="14"/>
      <c r="IKT31" s="14"/>
      <c r="IKU31" s="14"/>
      <c r="IKV31" s="14"/>
      <c r="IKW31" s="14"/>
      <c r="IKX31" s="14"/>
      <c r="IKY31" s="14"/>
      <c r="IKZ31" s="14"/>
      <c r="ILA31" s="14"/>
      <c r="ILB31" s="14"/>
      <c r="ILC31" s="14"/>
      <c r="ILD31" s="14"/>
      <c r="ILE31" s="14"/>
      <c r="ILF31" s="14"/>
      <c r="ILG31" s="14"/>
      <c r="ILH31" s="14"/>
      <c r="ILI31" s="14"/>
      <c r="ILJ31" s="14"/>
      <c r="ILK31" s="14"/>
      <c r="ILL31" s="14"/>
      <c r="ILM31" s="14"/>
      <c r="ILN31" s="14"/>
      <c r="ILO31" s="14"/>
      <c r="ILP31" s="14"/>
      <c r="ILQ31" s="14"/>
      <c r="ILR31" s="14"/>
      <c r="ILS31" s="14"/>
      <c r="ILT31" s="14"/>
      <c r="ILU31" s="14"/>
      <c r="ILV31" s="14"/>
      <c r="ILW31" s="14"/>
      <c r="ILX31" s="14"/>
      <c r="ILY31" s="14"/>
      <c r="ILZ31" s="14"/>
      <c r="IMA31" s="14"/>
      <c r="IMB31" s="14"/>
      <c r="IMC31" s="14"/>
      <c r="IMD31" s="14"/>
      <c r="IME31" s="14"/>
      <c r="IMF31" s="14"/>
      <c r="IMG31" s="14"/>
      <c r="IMH31" s="14"/>
      <c r="IMI31" s="14"/>
      <c r="IMJ31" s="14"/>
      <c r="IMK31" s="14"/>
      <c r="IML31" s="14"/>
      <c r="IMM31" s="14"/>
      <c r="IMN31" s="14"/>
      <c r="IMO31" s="14"/>
      <c r="IMP31" s="14"/>
      <c r="IMQ31" s="14"/>
      <c r="IMR31" s="14"/>
      <c r="IMS31" s="14"/>
      <c r="IMT31" s="14"/>
      <c r="IMU31" s="14"/>
      <c r="IMV31" s="14"/>
      <c r="IMW31" s="14"/>
      <c r="IMX31" s="14"/>
      <c r="IMY31" s="14"/>
      <c r="IMZ31" s="14"/>
      <c r="INA31" s="14"/>
      <c r="INB31" s="14"/>
      <c r="INC31" s="14"/>
      <c r="IND31" s="14"/>
      <c r="INE31" s="14"/>
      <c r="INF31" s="14"/>
      <c r="ING31" s="14"/>
      <c r="INH31" s="14"/>
      <c r="INI31" s="14"/>
      <c r="INJ31" s="14"/>
      <c r="INK31" s="14"/>
      <c r="INL31" s="14"/>
      <c r="INM31" s="14"/>
      <c r="INN31" s="14"/>
      <c r="INO31" s="14"/>
      <c r="INP31" s="14"/>
      <c r="INQ31" s="14"/>
      <c r="INR31" s="14"/>
      <c r="INS31" s="14"/>
      <c r="INT31" s="14"/>
      <c r="INU31" s="14"/>
      <c r="INV31" s="14"/>
      <c r="INW31" s="14"/>
      <c r="INX31" s="14"/>
      <c r="INY31" s="14"/>
      <c r="INZ31" s="14"/>
      <c r="IOA31" s="14"/>
      <c r="IOB31" s="14"/>
      <c r="IOC31" s="14"/>
      <c r="IOD31" s="14"/>
      <c r="IOE31" s="14"/>
      <c r="IOF31" s="14"/>
      <c r="IOG31" s="14"/>
      <c r="IOH31" s="14"/>
      <c r="IOI31" s="14"/>
      <c r="IOJ31" s="14"/>
      <c r="IOK31" s="14"/>
      <c r="IOL31" s="14"/>
      <c r="IOM31" s="14"/>
      <c r="ION31" s="14"/>
      <c r="IOO31" s="14"/>
      <c r="IOP31" s="14"/>
      <c r="IOQ31" s="14"/>
      <c r="IOR31" s="14"/>
      <c r="IOS31" s="14"/>
      <c r="IOT31" s="14"/>
      <c r="IOU31" s="14"/>
      <c r="IOV31" s="14"/>
      <c r="IOW31" s="14"/>
      <c r="IOX31" s="14"/>
      <c r="IOY31" s="14"/>
      <c r="IOZ31" s="14"/>
      <c r="IPA31" s="14"/>
      <c r="IPB31" s="14"/>
      <c r="IPC31" s="14"/>
      <c r="IPD31" s="14"/>
      <c r="IPE31" s="14"/>
      <c r="IPF31" s="14"/>
      <c r="IPG31" s="14"/>
      <c r="IPH31" s="14"/>
      <c r="IPI31" s="14"/>
      <c r="IPJ31" s="14"/>
      <c r="IPK31" s="14"/>
      <c r="IPL31" s="14"/>
      <c r="IPM31" s="14"/>
      <c r="IPN31" s="14"/>
      <c r="IPO31" s="14"/>
      <c r="IPP31" s="14"/>
      <c r="IPQ31" s="14"/>
      <c r="IPR31" s="14"/>
      <c r="IPS31" s="14"/>
      <c r="IPT31" s="14"/>
      <c r="IPU31" s="14"/>
      <c r="IPV31" s="14"/>
      <c r="IPW31" s="14"/>
      <c r="IPX31" s="14"/>
      <c r="IPY31" s="14"/>
      <c r="IPZ31" s="14"/>
      <c r="IQA31" s="14"/>
      <c r="IQB31" s="14"/>
      <c r="IQC31" s="14"/>
      <c r="IQD31" s="14"/>
      <c r="IQE31" s="14"/>
      <c r="IQF31" s="14"/>
      <c r="IQG31" s="14"/>
      <c r="IQH31" s="14"/>
      <c r="IQI31" s="14"/>
      <c r="IQJ31" s="14"/>
      <c r="IQK31" s="14"/>
      <c r="IQL31" s="14"/>
      <c r="IQM31" s="14"/>
      <c r="IQN31" s="14"/>
      <c r="IQO31" s="14"/>
      <c r="IQP31" s="14"/>
      <c r="IQQ31" s="14"/>
      <c r="IQR31" s="14"/>
      <c r="IQS31" s="14"/>
      <c r="IQT31" s="14"/>
      <c r="IQU31" s="14"/>
      <c r="IQV31" s="14"/>
      <c r="IQW31" s="14"/>
      <c r="IQX31" s="14"/>
      <c r="IQY31" s="14"/>
      <c r="IQZ31" s="14"/>
      <c r="IRA31" s="14"/>
      <c r="IRB31" s="14"/>
      <c r="IRC31" s="14"/>
      <c r="IRD31" s="14"/>
      <c r="IRE31" s="14"/>
      <c r="IRF31" s="14"/>
      <c r="IRG31" s="14"/>
      <c r="IRH31" s="14"/>
      <c r="IRI31" s="14"/>
      <c r="IRJ31" s="14"/>
      <c r="IRK31" s="14"/>
      <c r="IRL31" s="14"/>
      <c r="IRM31" s="14"/>
      <c r="IRN31" s="14"/>
      <c r="IRO31" s="14"/>
      <c r="IRP31" s="14"/>
      <c r="IRQ31" s="14"/>
      <c r="IRR31" s="14"/>
      <c r="IRS31" s="14"/>
      <c r="IRT31" s="14"/>
      <c r="IRU31" s="14"/>
      <c r="IRV31" s="14"/>
      <c r="IRW31" s="14"/>
      <c r="IRX31" s="14"/>
      <c r="IRY31" s="14"/>
      <c r="IRZ31" s="14"/>
      <c r="ISA31" s="14"/>
      <c r="ISB31" s="14"/>
      <c r="ISC31" s="14"/>
      <c r="ISD31" s="14"/>
      <c r="ISE31" s="14"/>
      <c r="ISF31" s="14"/>
      <c r="ISG31" s="14"/>
      <c r="ISH31" s="14"/>
      <c r="ISI31" s="14"/>
      <c r="ISJ31" s="14"/>
      <c r="ISK31" s="14"/>
      <c r="ISL31" s="14"/>
      <c r="ISM31" s="14"/>
      <c r="ISN31" s="14"/>
      <c r="ISO31" s="14"/>
      <c r="ISP31" s="14"/>
      <c r="ISQ31" s="14"/>
      <c r="ISR31" s="14"/>
      <c r="ISS31" s="14"/>
      <c r="IST31" s="14"/>
      <c r="ISU31" s="14"/>
      <c r="ISV31" s="14"/>
      <c r="ISW31" s="14"/>
      <c r="ISX31" s="14"/>
      <c r="ISY31" s="14"/>
      <c r="ISZ31" s="14"/>
      <c r="ITA31" s="14"/>
      <c r="ITB31" s="14"/>
      <c r="ITC31" s="14"/>
      <c r="ITD31" s="14"/>
      <c r="ITE31" s="14"/>
      <c r="ITF31" s="14"/>
      <c r="ITG31" s="14"/>
      <c r="ITH31" s="14"/>
      <c r="ITI31" s="14"/>
      <c r="ITJ31" s="14"/>
      <c r="ITK31" s="14"/>
      <c r="ITL31" s="14"/>
      <c r="ITM31" s="14"/>
      <c r="ITN31" s="14"/>
      <c r="ITO31" s="14"/>
      <c r="ITP31" s="14"/>
      <c r="ITQ31" s="14"/>
      <c r="ITR31" s="14"/>
      <c r="ITS31" s="14"/>
      <c r="ITT31" s="14"/>
      <c r="ITU31" s="14"/>
      <c r="ITV31" s="14"/>
      <c r="ITW31" s="14"/>
      <c r="ITX31" s="14"/>
      <c r="ITY31" s="14"/>
      <c r="ITZ31" s="14"/>
      <c r="IUA31" s="14"/>
      <c r="IUB31" s="14"/>
      <c r="IUC31" s="14"/>
      <c r="IUD31" s="14"/>
      <c r="IUE31" s="14"/>
      <c r="IUF31" s="14"/>
      <c r="IUG31" s="14"/>
      <c r="IUH31" s="14"/>
      <c r="IUI31" s="14"/>
      <c r="IUJ31" s="14"/>
      <c r="IUK31" s="14"/>
      <c r="IUL31" s="14"/>
      <c r="IUM31" s="14"/>
      <c r="IUN31" s="14"/>
      <c r="IUO31" s="14"/>
      <c r="IUP31" s="14"/>
      <c r="IUQ31" s="14"/>
      <c r="IUR31" s="14"/>
      <c r="IUS31" s="14"/>
      <c r="IUT31" s="14"/>
      <c r="IUU31" s="14"/>
      <c r="IUV31" s="14"/>
      <c r="IUW31" s="14"/>
      <c r="IUX31" s="14"/>
      <c r="IUY31" s="14"/>
      <c r="IUZ31" s="14"/>
      <c r="IVA31" s="14"/>
      <c r="IVB31" s="14"/>
      <c r="IVC31" s="14"/>
      <c r="IVD31" s="14"/>
      <c r="IVE31" s="14"/>
      <c r="IVF31" s="14"/>
      <c r="IVG31" s="14"/>
      <c r="IVH31" s="14"/>
      <c r="IVI31" s="14"/>
      <c r="IVJ31" s="14"/>
      <c r="IVK31" s="14"/>
      <c r="IVL31" s="14"/>
      <c r="IVM31" s="14"/>
      <c r="IVN31" s="14"/>
      <c r="IVO31" s="14"/>
      <c r="IVP31" s="14"/>
      <c r="IVQ31" s="14"/>
      <c r="IVR31" s="14"/>
      <c r="IVS31" s="14"/>
      <c r="IVT31" s="14"/>
      <c r="IVU31" s="14"/>
      <c r="IVV31" s="14"/>
      <c r="IVW31" s="14"/>
      <c r="IVX31" s="14"/>
      <c r="IVY31" s="14"/>
      <c r="IVZ31" s="14"/>
      <c r="IWA31" s="14"/>
      <c r="IWB31" s="14"/>
      <c r="IWC31" s="14"/>
      <c r="IWD31" s="14"/>
      <c r="IWE31" s="14"/>
      <c r="IWF31" s="14"/>
      <c r="IWG31" s="14"/>
      <c r="IWH31" s="14"/>
      <c r="IWI31" s="14"/>
      <c r="IWJ31" s="14"/>
      <c r="IWK31" s="14"/>
      <c r="IWL31" s="14"/>
      <c r="IWM31" s="14"/>
      <c r="IWN31" s="14"/>
      <c r="IWO31" s="14"/>
      <c r="IWP31" s="14"/>
      <c r="IWQ31" s="14"/>
      <c r="IWR31" s="14"/>
      <c r="IWS31" s="14"/>
      <c r="IWT31" s="14"/>
      <c r="IWU31" s="14"/>
      <c r="IWV31" s="14"/>
      <c r="IWW31" s="14"/>
      <c r="IWX31" s="14"/>
      <c r="IWY31" s="14"/>
      <c r="IWZ31" s="14"/>
      <c r="IXA31" s="14"/>
      <c r="IXB31" s="14"/>
      <c r="IXC31" s="14"/>
      <c r="IXD31" s="14"/>
      <c r="IXE31" s="14"/>
      <c r="IXF31" s="14"/>
      <c r="IXG31" s="14"/>
      <c r="IXH31" s="14"/>
      <c r="IXI31" s="14"/>
      <c r="IXJ31" s="14"/>
      <c r="IXK31" s="14"/>
      <c r="IXL31" s="14"/>
      <c r="IXM31" s="14"/>
      <c r="IXN31" s="14"/>
      <c r="IXO31" s="14"/>
      <c r="IXP31" s="14"/>
      <c r="IXQ31" s="14"/>
      <c r="IXR31" s="14"/>
      <c r="IXS31" s="14"/>
      <c r="IXT31" s="14"/>
      <c r="IXU31" s="14"/>
      <c r="IXV31" s="14"/>
      <c r="IXW31" s="14"/>
      <c r="IXX31" s="14"/>
      <c r="IXY31" s="14"/>
      <c r="IXZ31" s="14"/>
      <c r="IYA31" s="14"/>
      <c r="IYB31" s="14"/>
      <c r="IYC31" s="14"/>
      <c r="IYD31" s="14"/>
      <c r="IYE31" s="14"/>
      <c r="IYF31" s="14"/>
      <c r="IYG31" s="14"/>
      <c r="IYH31" s="14"/>
      <c r="IYI31" s="14"/>
      <c r="IYJ31" s="14"/>
      <c r="IYK31" s="14"/>
      <c r="IYL31" s="14"/>
      <c r="IYM31" s="14"/>
      <c r="IYN31" s="14"/>
      <c r="IYO31" s="14"/>
      <c r="IYP31" s="14"/>
      <c r="IYQ31" s="14"/>
      <c r="IYR31" s="14"/>
      <c r="IYS31" s="14"/>
      <c r="IYT31" s="14"/>
      <c r="IYU31" s="14"/>
      <c r="IYV31" s="14"/>
      <c r="IYW31" s="14"/>
      <c r="IYX31" s="14"/>
      <c r="IYY31" s="14"/>
      <c r="IYZ31" s="14"/>
      <c r="IZA31" s="14"/>
      <c r="IZB31" s="14"/>
      <c r="IZC31" s="14"/>
      <c r="IZD31" s="14"/>
      <c r="IZE31" s="14"/>
      <c r="IZF31" s="14"/>
      <c r="IZG31" s="14"/>
      <c r="IZH31" s="14"/>
      <c r="IZI31" s="14"/>
      <c r="IZJ31" s="14"/>
      <c r="IZK31" s="14"/>
      <c r="IZL31" s="14"/>
      <c r="IZM31" s="14"/>
      <c r="IZN31" s="14"/>
      <c r="IZO31" s="14"/>
      <c r="IZP31" s="14"/>
      <c r="IZQ31" s="14"/>
      <c r="IZR31" s="14"/>
      <c r="IZS31" s="14"/>
      <c r="IZT31" s="14"/>
      <c r="IZU31" s="14"/>
      <c r="IZV31" s="14"/>
      <c r="IZW31" s="14"/>
      <c r="IZX31" s="14"/>
      <c r="IZY31" s="14"/>
      <c r="IZZ31" s="14"/>
      <c r="JAA31" s="14"/>
      <c r="JAB31" s="14"/>
      <c r="JAC31" s="14"/>
      <c r="JAD31" s="14"/>
      <c r="JAE31" s="14"/>
      <c r="JAF31" s="14"/>
      <c r="JAG31" s="14"/>
      <c r="JAH31" s="14"/>
      <c r="JAI31" s="14"/>
      <c r="JAJ31" s="14"/>
      <c r="JAK31" s="14"/>
      <c r="JAL31" s="14"/>
      <c r="JAM31" s="14"/>
      <c r="JAN31" s="14"/>
      <c r="JAO31" s="14"/>
      <c r="JAP31" s="14"/>
      <c r="JAQ31" s="14"/>
      <c r="JAR31" s="14"/>
      <c r="JAS31" s="14"/>
      <c r="JAT31" s="14"/>
      <c r="JAU31" s="14"/>
      <c r="JAV31" s="14"/>
      <c r="JAW31" s="14"/>
      <c r="JAX31" s="14"/>
      <c r="JAY31" s="14"/>
      <c r="JAZ31" s="14"/>
      <c r="JBA31" s="14"/>
      <c r="JBB31" s="14"/>
      <c r="JBC31" s="14"/>
      <c r="JBD31" s="14"/>
      <c r="JBE31" s="14"/>
      <c r="JBF31" s="14"/>
      <c r="JBG31" s="14"/>
      <c r="JBH31" s="14"/>
      <c r="JBI31" s="14"/>
      <c r="JBJ31" s="14"/>
      <c r="JBK31" s="14"/>
      <c r="JBL31" s="14"/>
      <c r="JBM31" s="14"/>
      <c r="JBN31" s="14"/>
      <c r="JBO31" s="14"/>
      <c r="JBP31" s="14"/>
      <c r="JBQ31" s="14"/>
      <c r="JBR31" s="14"/>
      <c r="JBS31" s="14"/>
      <c r="JBT31" s="14"/>
      <c r="JBU31" s="14"/>
      <c r="JBV31" s="14"/>
      <c r="JBW31" s="14"/>
      <c r="JBX31" s="14"/>
      <c r="JBY31" s="14"/>
      <c r="JBZ31" s="14"/>
      <c r="JCA31" s="14"/>
      <c r="JCB31" s="14"/>
      <c r="JCC31" s="14"/>
      <c r="JCD31" s="14"/>
      <c r="JCE31" s="14"/>
      <c r="JCF31" s="14"/>
      <c r="JCG31" s="14"/>
      <c r="JCH31" s="14"/>
      <c r="JCI31" s="14"/>
      <c r="JCJ31" s="14"/>
      <c r="JCK31" s="14"/>
      <c r="JCL31" s="14"/>
      <c r="JCM31" s="14"/>
      <c r="JCN31" s="14"/>
      <c r="JCO31" s="14"/>
      <c r="JCP31" s="14"/>
      <c r="JCQ31" s="14"/>
      <c r="JCR31" s="14"/>
      <c r="JCS31" s="14"/>
      <c r="JCT31" s="14"/>
      <c r="JCU31" s="14"/>
      <c r="JCV31" s="14"/>
      <c r="JCW31" s="14"/>
      <c r="JCX31" s="14"/>
      <c r="JCY31" s="14"/>
      <c r="JCZ31" s="14"/>
      <c r="JDA31" s="14"/>
      <c r="JDB31" s="14"/>
      <c r="JDC31" s="14"/>
      <c r="JDD31" s="14"/>
      <c r="JDE31" s="14"/>
      <c r="JDF31" s="14"/>
      <c r="JDG31" s="14"/>
      <c r="JDH31" s="14"/>
      <c r="JDI31" s="14"/>
      <c r="JDJ31" s="14"/>
      <c r="JDK31" s="14"/>
      <c r="JDL31" s="14"/>
      <c r="JDM31" s="14"/>
      <c r="JDN31" s="14"/>
      <c r="JDO31" s="14"/>
      <c r="JDP31" s="14"/>
      <c r="JDQ31" s="14"/>
      <c r="JDR31" s="14"/>
      <c r="JDS31" s="14"/>
      <c r="JDT31" s="14"/>
      <c r="JDU31" s="14"/>
      <c r="JDV31" s="14"/>
      <c r="JDW31" s="14"/>
      <c r="JDX31" s="14"/>
      <c r="JDY31" s="14"/>
      <c r="JDZ31" s="14"/>
      <c r="JEA31" s="14"/>
      <c r="JEB31" s="14"/>
      <c r="JEC31" s="14"/>
      <c r="JED31" s="14"/>
      <c r="JEE31" s="14"/>
      <c r="JEF31" s="14"/>
      <c r="JEG31" s="14"/>
      <c r="JEH31" s="14"/>
      <c r="JEI31" s="14"/>
      <c r="JEJ31" s="14"/>
      <c r="JEK31" s="14"/>
      <c r="JEL31" s="14"/>
      <c r="JEM31" s="14"/>
      <c r="JEN31" s="14"/>
      <c r="JEO31" s="14"/>
      <c r="JEP31" s="14"/>
      <c r="JEQ31" s="14"/>
      <c r="JER31" s="14"/>
      <c r="JES31" s="14"/>
      <c r="JET31" s="14"/>
      <c r="JEU31" s="14"/>
      <c r="JEV31" s="14"/>
      <c r="JEW31" s="14"/>
      <c r="JEX31" s="14"/>
      <c r="JEY31" s="14"/>
      <c r="JEZ31" s="14"/>
      <c r="JFA31" s="14"/>
      <c r="JFB31" s="14"/>
      <c r="JFC31" s="14"/>
      <c r="JFD31" s="14"/>
      <c r="JFE31" s="14"/>
      <c r="JFF31" s="14"/>
      <c r="JFG31" s="14"/>
      <c r="JFH31" s="14"/>
      <c r="JFI31" s="14"/>
      <c r="JFJ31" s="14"/>
      <c r="JFK31" s="14"/>
      <c r="JFL31" s="14"/>
      <c r="JFM31" s="14"/>
      <c r="JFN31" s="14"/>
      <c r="JFO31" s="14"/>
      <c r="JFP31" s="14"/>
      <c r="JFQ31" s="14"/>
      <c r="JFR31" s="14"/>
      <c r="JFS31" s="14"/>
      <c r="JFT31" s="14"/>
      <c r="JFU31" s="14"/>
      <c r="JFV31" s="14"/>
      <c r="JFW31" s="14"/>
      <c r="JFX31" s="14"/>
      <c r="JFY31" s="14"/>
      <c r="JFZ31" s="14"/>
      <c r="JGA31" s="14"/>
      <c r="JGB31" s="14"/>
      <c r="JGC31" s="14"/>
      <c r="JGD31" s="14"/>
      <c r="JGE31" s="14"/>
      <c r="JGF31" s="14"/>
      <c r="JGG31" s="14"/>
      <c r="JGH31" s="14"/>
      <c r="JGI31" s="14"/>
      <c r="JGJ31" s="14"/>
      <c r="JGK31" s="14"/>
      <c r="JGL31" s="14"/>
      <c r="JGM31" s="14"/>
      <c r="JGN31" s="14"/>
      <c r="JGO31" s="14"/>
      <c r="JGP31" s="14"/>
      <c r="JGQ31" s="14"/>
      <c r="JGR31" s="14"/>
      <c r="JGS31" s="14"/>
      <c r="JGT31" s="14"/>
      <c r="JGU31" s="14"/>
      <c r="JGV31" s="14"/>
      <c r="JGW31" s="14"/>
      <c r="JGX31" s="14"/>
      <c r="JGY31" s="14"/>
      <c r="JGZ31" s="14"/>
      <c r="JHA31" s="14"/>
      <c r="JHB31" s="14"/>
      <c r="JHC31" s="14"/>
      <c r="JHD31" s="14"/>
      <c r="JHE31" s="14"/>
      <c r="JHF31" s="14"/>
      <c r="JHG31" s="14"/>
      <c r="JHH31" s="14"/>
      <c r="JHI31" s="14"/>
      <c r="JHJ31" s="14"/>
      <c r="JHK31" s="14"/>
      <c r="JHL31" s="14"/>
      <c r="JHM31" s="14"/>
      <c r="JHN31" s="14"/>
      <c r="JHO31" s="14"/>
      <c r="JHP31" s="14"/>
      <c r="JHQ31" s="14"/>
      <c r="JHR31" s="14"/>
      <c r="JHS31" s="14"/>
      <c r="JHT31" s="14"/>
      <c r="JHU31" s="14"/>
      <c r="JHV31" s="14"/>
      <c r="JHW31" s="14"/>
      <c r="JHX31" s="14"/>
      <c r="JHY31" s="14"/>
      <c r="JHZ31" s="14"/>
      <c r="JIA31" s="14"/>
      <c r="JIB31" s="14"/>
      <c r="JIC31" s="14"/>
      <c r="JID31" s="14"/>
      <c r="JIE31" s="14"/>
      <c r="JIF31" s="14"/>
      <c r="JIG31" s="14"/>
      <c r="JIH31" s="14"/>
      <c r="JII31" s="14"/>
      <c r="JIJ31" s="14"/>
      <c r="JIK31" s="14"/>
      <c r="JIL31" s="14"/>
      <c r="JIM31" s="14"/>
      <c r="JIN31" s="14"/>
      <c r="JIO31" s="14"/>
      <c r="JIP31" s="14"/>
      <c r="JIQ31" s="14"/>
      <c r="JIR31" s="14"/>
      <c r="JIS31" s="14"/>
      <c r="JIT31" s="14"/>
      <c r="JIU31" s="14"/>
      <c r="JIV31" s="14"/>
      <c r="JIW31" s="14"/>
      <c r="JIX31" s="14"/>
      <c r="JIY31" s="14"/>
      <c r="JIZ31" s="14"/>
      <c r="JJA31" s="14"/>
      <c r="JJB31" s="14"/>
      <c r="JJC31" s="14"/>
      <c r="JJD31" s="14"/>
      <c r="JJE31" s="14"/>
      <c r="JJF31" s="14"/>
      <c r="JJG31" s="14"/>
      <c r="JJH31" s="14"/>
      <c r="JJI31" s="14"/>
      <c r="JJJ31" s="14"/>
      <c r="JJK31" s="14"/>
      <c r="JJL31" s="14"/>
      <c r="JJM31" s="14"/>
      <c r="JJN31" s="14"/>
      <c r="JJO31" s="14"/>
      <c r="JJP31" s="14"/>
      <c r="JJQ31" s="14"/>
      <c r="JJR31" s="14"/>
      <c r="JJS31" s="14"/>
      <c r="JJT31" s="14"/>
      <c r="JJU31" s="14"/>
      <c r="JJV31" s="14"/>
      <c r="JJW31" s="14"/>
      <c r="JJX31" s="14"/>
      <c r="JJY31" s="14"/>
      <c r="JJZ31" s="14"/>
      <c r="JKA31" s="14"/>
      <c r="JKB31" s="14"/>
      <c r="JKC31" s="14"/>
      <c r="JKD31" s="14"/>
      <c r="JKE31" s="14"/>
      <c r="JKF31" s="14"/>
      <c r="JKG31" s="14"/>
      <c r="JKH31" s="14"/>
      <c r="JKI31" s="14"/>
      <c r="JKJ31" s="14"/>
      <c r="JKK31" s="14"/>
      <c r="JKL31" s="14"/>
      <c r="JKM31" s="14"/>
      <c r="JKN31" s="14"/>
      <c r="JKO31" s="14"/>
      <c r="JKP31" s="14"/>
      <c r="JKQ31" s="14"/>
      <c r="JKR31" s="14"/>
      <c r="JKS31" s="14"/>
      <c r="JKT31" s="14"/>
      <c r="JKU31" s="14"/>
      <c r="JKV31" s="14"/>
      <c r="JKW31" s="14"/>
      <c r="JKX31" s="14"/>
      <c r="JKY31" s="14"/>
      <c r="JKZ31" s="14"/>
      <c r="JLA31" s="14"/>
      <c r="JLB31" s="14"/>
      <c r="JLC31" s="14"/>
      <c r="JLD31" s="14"/>
      <c r="JLE31" s="14"/>
      <c r="JLF31" s="14"/>
      <c r="JLG31" s="14"/>
      <c r="JLH31" s="14"/>
      <c r="JLI31" s="14"/>
      <c r="JLJ31" s="14"/>
      <c r="JLK31" s="14"/>
      <c r="JLL31" s="14"/>
      <c r="JLM31" s="14"/>
      <c r="JLN31" s="14"/>
      <c r="JLO31" s="14"/>
      <c r="JLP31" s="14"/>
      <c r="JLQ31" s="14"/>
      <c r="JLR31" s="14"/>
      <c r="JLS31" s="14"/>
      <c r="JLT31" s="14"/>
      <c r="JLU31" s="14"/>
      <c r="JLV31" s="14"/>
      <c r="JLW31" s="14"/>
      <c r="JLX31" s="14"/>
      <c r="JLY31" s="14"/>
      <c r="JLZ31" s="14"/>
      <c r="JMA31" s="14"/>
      <c r="JMB31" s="14"/>
      <c r="JMC31" s="14"/>
      <c r="JMD31" s="14"/>
      <c r="JME31" s="14"/>
      <c r="JMF31" s="14"/>
      <c r="JMG31" s="14"/>
      <c r="JMH31" s="14"/>
      <c r="JMI31" s="14"/>
      <c r="JMJ31" s="14"/>
      <c r="JMK31" s="14"/>
      <c r="JML31" s="14"/>
      <c r="JMM31" s="14"/>
      <c r="JMN31" s="14"/>
      <c r="JMO31" s="14"/>
      <c r="JMP31" s="14"/>
      <c r="JMQ31" s="14"/>
      <c r="JMR31" s="14"/>
      <c r="JMS31" s="14"/>
      <c r="JMT31" s="14"/>
      <c r="JMU31" s="14"/>
      <c r="JMV31" s="14"/>
      <c r="JMW31" s="14"/>
      <c r="JMX31" s="14"/>
      <c r="JMY31" s="14"/>
      <c r="JMZ31" s="14"/>
      <c r="JNA31" s="14"/>
      <c r="JNB31" s="14"/>
      <c r="JNC31" s="14"/>
      <c r="JND31" s="14"/>
      <c r="JNE31" s="14"/>
      <c r="JNF31" s="14"/>
      <c r="JNG31" s="14"/>
      <c r="JNH31" s="14"/>
      <c r="JNI31" s="14"/>
      <c r="JNJ31" s="14"/>
      <c r="JNK31" s="14"/>
      <c r="JNL31" s="14"/>
      <c r="JNM31" s="14"/>
      <c r="JNN31" s="14"/>
      <c r="JNO31" s="14"/>
      <c r="JNP31" s="14"/>
      <c r="JNQ31" s="14"/>
      <c r="JNR31" s="14"/>
      <c r="JNS31" s="14"/>
      <c r="JNT31" s="14"/>
      <c r="JNU31" s="14"/>
      <c r="JNV31" s="14"/>
      <c r="JNW31" s="14"/>
      <c r="JNX31" s="14"/>
      <c r="JNY31" s="14"/>
      <c r="JNZ31" s="14"/>
      <c r="JOA31" s="14"/>
      <c r="JOB31" s="14"/>
      <c r="JOC31" s="14"/>
      <c r="JOD31" s="14"/>
      <c r="JOE31" s="14"/>
      <c r="JOF31" s="14"/>
      <c r="JOG31" s="14"/>
      <c r="JOH31" s="14"/>
      <c r="JOI31" s="14"/>
      <c r="JOJ31" s="14"/>
      <c r="JOK31" s="14"/>
      <c r="JOL31" s="14"/>
      <c r="JOM31" s="14"/>
      <c r="JON31" s="14"/>
      <c r="JOO31" s="14"/>
      <c r="JOP31" s="14"/>
      <c r="JOQ31" s="14"/>
      <c r="JOR31" s="14"/>
      <c r="JOS31" s="14"/>
      <c r="JOT31" s="14"/>
      <c r="JOU31" s="14"/>
      <c r="JOV31" s="14"/>
      <c r="JOW31" s="14"/>
      <c r="JOX31" s="14"/>
      <c r="JOY31" s="14"/>
      <c r="JOZ31" s="14"/>
      <c r="JPA31" s="14"/>
      <c r="JPB31" s="14"/>
      <c r="JPC31" s="14"/>
      <c r="JPD31" s="14"/>
      <c r="JPE31" s="14"/>
      <c r="JPF31" s="14"/>
      <c r="JPG31" s="14"/>
      <c r="JPH31" s="14"/>
      <c r="JPI31" s="14"/>
      <c r="JPJ31" s="14"/>
      <c r="JPK31" s="14"/>
      <c r="JPL31" s="14"/>
      <c r="JPM31" s="14"/>
      <c r="JPN31" s="14"/>
      <c r="JPO31" s="14"/>
      <c r="JPP31" s="14"/>
      <c r="JPQ31" s="14"/>
      <c r="JPR31" s="14"/>
      <c r="JPS31" s="14"/>
      <c r="JPT31" s="14"/>
      <c r="JPU31" s="14"/>
      <c r="JPV31" s="14"/>
      <c r="JPW31" s="14"/>
      <c r="JPX31" s="14"/>
      <c r="JPY31" s="14"/>
      <c r="JPZ31" s="14"/>
      <c r="JQA31" s="14"/>
      <c r="JQB31" s="14"/>
      <c r="JQC31" s="14"/>
      <c r="JQD31" s="14"/>
      <c r="JQE31" s="14"/>
      <c r="JQF31" s="14"/>
      <c r="JQG31" s="14"/>
      <c r="JQH31" s="14"/>
      <c r="JQI31" s="14"/>
      <c r="JQJ31" s="14"/>
      <c r="JQK31" s="14"/>
      <c r="JQL31" s="14"/>
      <c r="JQM31" s="14"/>
      <c r="JQN31" s="14"/>
      <c r="JQO31" s="14"/>
      <c r="JQP31" s="14"/>
      <c r="JQQ31" s="14"/>
      <c r="JQR31" s="14"/>
      <c r="JQS31" s="14"/>
      <c r="JQT31" s="14"/>
      <c r="JQU31" s="14"/>
      <c r="JQV31" s="14"/>
      <c r="JQW31" s="14"/>
      <c r="JQX31" s="14"/>
      <c r="JQY31" s="14"/>
      <c r="JQZ31" s="14"/>
      <c r="JRA31" s="14"/>
      <c r="JRB31" s="14"/>
      <c r="JRC31" s="14"/>
      <c r="JRD31" s="14"/>
      <c r="JRE31" s="14"/>
      <c r="JRF31" s="14"/>
      <c r="JRG31" s="14"/>
      <c r="JRH31" s="14"/>
      <c r="JRI31" s="14"/>
      <c r="JRJ31" s="14"/>
      <c r="JRK31" s="14"/>
      <c r="JRL31" s="14"/>
      <c r="JRM31" s="14"/>
      <c r="JRN31" s="14"/>
      <c r="JRO31" s="14"/>
      <c r="JRP31" s="14"/>
      <c r="JRQ31" s="14"/>
      <c r="JRR31" s="14"/>
      <c r="JRS31" s="14"/>
      <c r="JRT31" s="14"/>
      <c r="JRU31" s="14"/>
      <c r="JRV31" s="14"/>
      <c r="JRW31" s="14"/>
      <c r="JRX31" s="14"/>
      <c r="JRY31" s="14"/>
      <c r="JRZ31" s="14"/>
      <c r="JSA31" s="14"/>
      <c r="JSB31" s="14"/>
      <c r="JSC31" s="14"/>
      <c r="JSD31" s="14"/>
      <c r="JSE31" s="14"/>
      <c r="JSF31" s="14"/>
      <c r="JSG31" s="14"/>
      <c r="JSH31" s="14"/>
      <c r="JSI31" s="14"/>
      <c r="JSJ31" s="14"/>
      <c r="JSK31" s="14"/>
      <c r="JSL31" s="14"/>
      <c r="JSM31" s="14"/>
      <c r="JSN31" s="14"/>
      <c r="JSO31" s="14"/>
      <c r="JSP31" s="14"/>
      <c r="JSQ31" s="14"/>
      <c r="JSR31" s="14"/>
      <c r="JSS31" s="14"/>
      <c r="JST31" s="14"/>
      <c r="JSU31" s="14"/>
      <c r="JSV31" s="14"/>
      <c r="JSW31" s="14"/>
      <c r="JSX31" s="14"/>
      <c r="JSY31" s="14"/>
      <c r="JSZ31" s="14"/>
      <c r="JTA31" s="14"/>
      <c r="JTB31" s="14"/>
      <c r="JTC31" s="14"/>
      <c r="JTD31" s="14"/>
      <c r="JTE31" s="14"/>
      <c r="JTF31" s="14"/>
      <c r="JTG31" s="14"/>
      <c r="JTH31" s="14"/>
      <c r="JTI31" s="14"/>
      <c r="JTJ31" s="14"/>
      <c r="JTK31" s="14"/>
      <c r="JTL31" s="14"/>
      <c r="JTM31" s="14"/>
      <c r="JTN31" s="14"/>
      <c r="JTO31" s="14"/>
      <c r="JTP31" s="14"/>
      <c r="JTQ31" s="14"/>
      <c r="JTR31" s="14"/>
      <c r="JTS31" s="14"/>
      <c r="JTT31" s="14"/>
      <c r="JTU31" s="14"/>
      <c r="JTV31" s="14"/>
      <c r="JTW31" s="14"/>
      <c r="JTX31" s="14"/>
      <c r="JTY31" s="14"/>
      <c r="JTZ31" s="14"/>
      <c r="JUA31" s="14"/>
      <c r="JUB31" s="14"/>
      <c r="JUC31" s="14"/>
      <c r="JUD31" s="14"/>
      <c r="JUE31" s="14"/>
      <c r="JUF31" s="14"/>
      <c r="JUG31" s="14"/>
      <c r="JUH31" s="14"/>
      <c r="JUI31" s="14"/>
      <c r="JUJ31" s="14"/>
      <c r="JUK31" s="14"/>
      <c r="JUL31" s="14"/>
      <c r="JUM31" s="14"/>
      <c r="JUN31" s="14"/>
      <c r="JUO31" s="14"/>
      <c r="JUP31" s="14"/>
      <c r="JUQ31" s="14"/>
      <c r="JUR31" s="14"/>
      <c r="JUS31" s="14"/>
      <c r="JUT31" s="14"/>
      <c r="JUU31" s="14"/>
      <c r="JUV31" s="14"/>
      <c r="JUW31" s="14"/>
      <c r="JUX31" s="14"/>
      <c r="JUY31" s="14"/>
      <c r="JUZ31" s="14"/>
      <c r="JVA31" s="14"/>
      <c r="JVB31" s="14"/>
      <c r="JVC31" s="14"/>
      <c r="JVD31" s="14"/>
      <c r="JVE31" s="14"/>
      <c r="JVF31" s="14"/>
      <c r="JVG31" s="14"/>
      <c r="JVH31" s="14"/>
      <c r="JVI31" s="14"/>
      <c r="JVJ31" s="14"/>
      <c r="JVK31" s="14"/>
      <c r="JVL31" s="14"/>
      <c r="JVM31" s="14"/>
      <c r="JVN31" s="14"/>
      <c r="JVO31" s="14"/>
      <c r="JVP31" s="14"/>
      <c r="JVQ31" s="14"/>
      <c r="JVR31" s="14"/>
      <c r="JVS31" s="14"/>
      <c r="JVT31" s="14"/>
      <c r="JVU31" s="14"/>
      <c r="JVV31" s="14"/>
      <c r="JVW31" s="14"/>
      <c r="JVX31" s="14"/>
      <c r="JVY31" s="14"/>
      <c r="JVZ31" s="14"/>
      <c r="JWA31" s="14"/>
      <c r="JWB31" s="14"/>
      <c r="JWC31" s="14"/>
      <c r="JWD31" s="14"/>
      <c r="JWE31" s="14"/>
      <c r="JWF31" s="14"/>
      <c r="JWG31" s="14"/>
      <c r="JWH31" s="14"/>
      <c r="JWI31" s="14"/>
      <c r="JWJ31" s="14"/>
      <c r="JWK31" s="14"/>
      <c r="JWL31" s="14"/>
      <c r="JWM31" s="14"/>
      <c r="JWN31" s="14"/>
      <c r="JWO31" s="14"/>
      <c r="JWP31" s="14"/>
      <c r="JWQ31" s="14"/>
      <c r="JWR31" s="14"/>
      <c r="JWS31" s="14"/>
      <c r="JWT31" s="14"/>
      <c r="JWU31" s="14"/>
      <c r="JWV31" s="14"/>
      <c r="JWW31" s="14"/>
      <c r="JWX31" s="14"/>
      <c r="JWY31" s="14"/>
      <c r="JWZ31" s="14"/>
      <c r="JXA31" s="14"/>
      <c r="JXB31" s="14"/>
      <c r="JXC31" s="14"/>
      <c r="JXD31" s="14"/>
      <c r="JXE31" s="14"/>
      <c r="JXF31" s="14"/>
      <c r="JXG31" s="14"/>
      <c r="JXH31" s="14"/>
      <c r="JXI31" s="14"/>
      <c r="JXJ31" s="14"/>
      <c r="JXK31" s="14"/>
      <c r="JXL31" s="14"/>
      <c r="JXM31" s="14"/>
      <c r="JXN31" s="14"/>
      <c r="JXO31" s="14"/>
      <c r="JXP31" s="14"/>
      <c r="JXQ31" s="14"/>
      <c r="JXR31" s="14"/>
      <c r="JXS31" s="14"/>
      <c r="JXT31" s="14"/>
      <c r="JXU31" s="14"/>
      <c r="JXV31" s="14"/>
      <c r="JXW31" s="14"/>
      <c r="JXX31" s="14"/>
      <c r="JXY31" s="14"/>
      <c r="JXZ31" s="14"/>
      <c r="JYA31" s="14"/>
      <c r="JYB31" s="14"/>
      <c r="JYC31" s="14"/>
      <c r="JYD31" s="14"/>
      <c r="JYE31" s="14"/>
      <c r="JYF31" s="14"/>
      <c r="JYG31" s="14"/>
      <c r="JYH31" s="14"/>
      <c r="JYI31" s="14"/>
      <c r="JYJ31" s="14"/>
      <c r="JYK31" s="14"/>
      <c r="JYL31" s="14"/>
      <c r="JYM31" s="14"/>
      <c r="JYN31" s="14"/>
      <c r="JYO31" s="14"/>
      <c r="JYP31" s="14"/>
      <c r="JYQ31" s="14"/>
      <c r="JYR31" s="14"/>
      <c r="JYS31" s="14"/>
      <c r="JYT31" s="14"/>
      <c r="JYU31" s="14"/>
      <c r="JYV31" s="14"/>
      <c r="JYW31" s="14"/>
      <c r="JYX31" s="14"/>
      <c r="JYY31" s="14"/>
      <c r="JYZ31" s="14"/>
      <c r="JZA31" s="14"/>
      <c r="JZB31" s="14"/>
      <c r="JZC31" s="14"/>
      <c r="JZD31" s="14"/>
      <c r="JZE31" s="14"/>
      <c r="JZF31" s="14"/>
      <c r="JZG31" s="14"/>
      <c r="JZH31" s="14"/>
      <c r="JZI31" s="14"/>
      <c r="JZJ31" s="14"/>
      <c r="JZK31" s="14"/>
      <c r="JZL31" s="14"/>
      <c r="JZM31" s="14"/>
      <c r="JZN31" s="14"/>
      <c r="JZO31" s="14"/>
      <c r="JZP31" s="14"/>
      <c r="JZQ31" s="14"/>
      <c r="JZR31" s="14"/>
      <c r="JZS31" s="14"/>
      <c r="JZT31" s="14"/>
      <c r="JZU31" s="14"/>
      <c r="JZV31" s="14"/>
      <c r="JZW31" s="14"/>
      <c r="JZX31" s="14"/>
      <c r="JZY31" s="14"/>
      <c r="JZZ31" s="14"/>
      <c r="KAA31" s="14"/>
      <c r="KAB31" s="14"/>
      <c r="KAC31" s="14"/>
      <c r="KAD31" s="14"/>
      <c r="KAE31" s="14"/>
      <c r="KAF31" s="14"/>
      <c r="KAG31" s="14"/>
      <c r="KAH31" s="14"/>
      <c r="KAI31" s="14"/>
      <c r="KAJ31" s="14"/>
      <c r="KAK31" s="14"/>
      <c r="KAL31" s="14"/>
      <c r="KAM31" s="14"/>
      <c r="KAN31" s="14"/>
      <c r="KAO31" s="14"/>
      <c r="KAP31" s="14"/>
      <c r="KAQ31" s="14"/>
      <c r="KAR31" s="14"/>
      <c r="KAS31" s="14"/>
      <c r="KAT31" s="14"/>
      <c r="KAU31" s="14"/>
      <c r="KAV31" s="14"/>
      <c r="KAW31" s="14"/>
      <c r="KAX31" s="14"/>
      <c r="KAY31" s="14"/>
      <c r="KAZ31" s="14"/>
      <c r="KBA31" s="14"/>
      <c r="KBB31" s="14"/>
      <c r="KBC31" s="14"/>
      <c r="KBD31" s="14"/>
      <c r="KBE31" s="14"/>
      <c r="KBF31" s="14"/>
      <c r="KBG31" s="14"/>
      <c r="KBH31" s="14"/>
      <c r="KBI31" s="14"/>
      <c r="KBJ31" s="14"/>
      <c r="KBK31" s="14"/>
      <c r="KBL31" s="14"/>
      <c r="KBM31" s="14"/>
      <c r="KBN31" s="14"/>
      <c r="KBO31" s="14"/>
      <c r="KBP31" s="14"/>
      <c r="KBQ31" s="14"/>
      <c r="KBR31" s="14"/>
      <c r="KBS31" s="14"/>
      <c r="KBT31" s="14"/>
      <c r="KBU31" s="14"/>
      <c r="KBV31" s="14"/>
      <c r="KBW31" s="14"/>
      <c r="KBX31" s="14"/>
      <c r="KBY31" s="14"/>
      <c r="KBZ31" s="14"/>
      <c r="KCA31" s="14"/>
      <c r="KCB31" s="14"/>
      <c r="KCC31" s="14"/>
      <c r="KCD31" s="14"/>
      <c r="KCE31" s="14"/>
      <c r="KCF31" s="14"/>
      <c r="KCG31" s="14"/>
      <c r="KCH31" s="14"/>
      <c r="KCI31" s="14"/>
      <c r="KCJ31" s="14"/>
      <c r="KCK31" s="14"/>
      <c r="KCL31" s="14"/>
      <c r="KCM31" s="14"/>
      <c r="KCN31" s="14"/>
      <c r="KCO31" s="14"/>
      <c r="KCP31" s="14"/>
      <c r="KCQ31" s="14"/>
      <c r="KCR31" s="14"/>
      <c r="KCS31" s="14"/>
      <c r="KCT31" s="14"/>
      <c r="KCU31" s="14"/>
      <c r="KCV31" s="14"/>
      <c r="KCW31" s="14"/>
      <c r="KCX31" s="14"/>
      <c r="KCY31" s="14"/>
      <c r="KCZ31" s="14"/>
      <c r="KDA31" s="14"/>
      <c r="KDB31" s="14"/>
      <c r="KDC31" s="14"/>
      <c r="KDD31" s="14"/>
      <c r="KDE31" s="14"/>
      <c r="KDF31" s="14"/>
      <c r="KDG31" s="14"/>
      <c r="KDH31" s="14"/>
      <c r="KDI31" s="14"/>
      <c r="KDJ31" s="14"/>
      <c r="KDK31" s="14"/>
      <c r="KDL31" s="14"/>
      <c r="KDM31" s="14"/>
      <c r="KDN31" s="14"/>
      <c r="KDO31" s="14"/>
      <c r="KDP31" s="14"/>
      <c r="KDQ31" s="14"/>
      <c r="KDR31" s="14"/>
      <c r="KDS31" s="14"/>
      <c r="KDT31" s="14"/>
      <c r="KDU31" s="14"/>
      <c r="KDV31" s="14"/>
      <c r="KDW31" s="14"/>
      <c r="KDX31" s="14"/>
      <c r="KDY31" s="14"/>
      <c r="KDZ31" s="14"/>
      <c r="KEA31" s="14"/>
      <c r="KEB31" s="14"/>
      <c r="KEC31" s="14"/>
      <c r="KED31" s="14"/>
      <c r="KEE31" s="14"/>
      <c r="KEF31" s="14"/>
      <c r="KEG31" s="14"/>
      <c r="KEH31" s="14"/>
      <c r="KEI31" s="14"/>
      <c r="KEJ31" s="14"/>
      <c r="KEK31" s="14"/>
      <c r="KEL31" s="14"/>
      <c r="KEM31" s="14"/>
      <c r="KEN31" s="14"/>
      <c r="KEO31" s="14"/>
      <c r="KEP31" s="14"/>
      <c r="KEQ31" s="14"/>
      <c r="KER31" s="14"/>
      <c r="KES31" s="14"/>
      <c r="KET31" s="14"/>
      <c r="KEU31" s="14"/>
      <c r="KEV31" s="14"/>
      <c r="KEW31" s="14"/>
      <c r="KEX31" s="14"/>
      <c r="KEY31" s="14"/>
      <c r="KEZ31" s="14"/>
      <c r="KFA31" s="14"/>
      <c r="KFB31" s="14"/>
      <c r="KFC31" s="14"/>
      <c r="KFD31" s="14"/>
      <c r="KFE31" s="14"/>
      <c r="KFF31" s="14"/>
      <c r="KFG31" s="14"/>
      <c r="KFH31" s="14"/>
      <c r="KFI31" s="14"/>
      <c r="KFJ31" s="14"/>
      <c r="KFK31" s="14"/>
      <c r="KFL31" s="14"/>
      <c r="KFM31" s="14"/>
      <c r="KFN31" s="14"/>
      <c r="KFO31" s="14"/>
      <c r="KFP31" s="14"/>
      <c r="KFQ31" s="14"/>
      <c r="KFR31" s="14"/>
      <c r="KFS31" s="14"/>
      <c r="KFT31" s="14"/>
      <c r="KFU31" s="14"/>
      <c r="KFV31" s="14"/>
      <c r="KFW31" s="14"/>
      <c r="KFX31" s="14"/>
      <c r="KFY31" s="14"/>
      <c r="KFZ31" s="14"/>
      <c r="KGA31" s="14"/>
      <c r="KGB31" s="14"/>
      <c r="KGC31" s="14"/>
      <c r="KGD31" s="14"/>
      <c r="KGE31" s="14"/>
      <c r="KGF31" s="14"/>
      <c r="KGG31" s="14"/>
      <c r="KGH31" s="14"/>
      <c r="KGI31" s="14"/>
      <c r="KGJ31" s="14"/>
      <c r="KGK31" s="14"/>
      <c r="KGL31" s="14"/>
      <c r="KGM31" s="14"/>
      <c r="KGN31" s="14"/>
      <c r="KGO31" s="14"/>
      <c r="KGP31" s="14"/>
      <c r="KGQ31" s="14"/>
      <c r="KGR31" s="14"/>
      <c r="KGS31" s="14"/>
      <c r="KGT31" s="14"/>
      <c r="KGU31" s="14"/>
      <c r="KGV31" s="14"/>
      <c r="KGW31" s="14"/>
      <c r="KGX31" s="14"/>
      <c r="KGY31" s="14"/>
      <c r="KGZ31" s="14"/>
      <c r="KHA31" s="14"/>
      <c r="KHB31" s="14"/>
      <c r="KHC31" s="14"/>
      <c r="KHD31" s="14"/>
      <c r="KHE31" s="14"/>
      <c r="KHF31" s="14"/>
      <c r="KHG31" s="14"/>
      <c r="KHH31" s="14"/>
      <c r="KHI31" s="14"/>
      <c r="KHJ31" s="14"/>
      <c r="KHK31" s="14"/>
      <c r="KHL31" s="14"/>
      <c r="KHM31" s="14"/>
      <c r="KHN31" s="14"/>
      <c r="KHO31" s="14"/>
      <c r="KHP31" s="14"/>
      <c r="KHQ31" s="14"/>
      <c r="KHR31" s="14"/>
      <c r="KHS31" s="14"/>
      <c r="KHT31" s="14"/>
      <c r="KHU31" s="14"/>
      <c r="KHV31" s="14"/>
      <c r="KHW31" s="14"/>
      <c r="KHX31" s="14"/>
      <c r="KHY31" s="14"/>
      <c r="KHZ31" s="14"/>
      <c r="KIA31" s="14"/>
      <c r="KIB31" s="14"/>
      <c r="KIC31" s="14"/>
      <c r="KID31" s="14"/>
      <c r="KIE31" s="14"/>
      <c r="KIF31" s="14"/>
      <c r="KIG31" s="14"/>
      <c r="KIH31" s="14"/>
      <c r="KII31" s="14"/>
      <c r="KIJ31" s="14"/>
      <c r="KIK31" s="14"/>
      <c r="KIL31" s="14"/>
      <c r="KIM31" s="14"/>
      <c r="KIN31" s="14"/>
      <c r="KIO31" s="14"/>
      <c r="KIP31" s="14"/>
      <c r="KIQ31" s="14"/>
      <c r="KIR31" s="14"/>
      <c r="KIS31" s="14"/>
      <c r="KIT31" s="14"/>
      <c r="KIU31" s="14"/>
      <c r="KIV31" s="14"/>
      <c r="KIW31" s="14"/>
      <c r="KIX31" s="14"/>
      <c r="KIY31" s="14"/>
      <c r="KIZ31" s="14"/>
      <c r="KJA31" s="14"/>
      <c r="KJB31" s="14"/>
      <c r="KJC31" s="14"/>
      <c r="KJD31" s="14"/>
      <c r="KJE31" s="14"/>
      <c r="KJF31" s="14"/>
      <c r="KJG31" s="14"/>
      <c r="KJH31" s="14"/>
      <c r="KJI31" s="14"/>
      <c r="KJJ31" s="14"/>
      <c r="KJK31" s="14"/>
      <c r="KJL31" s="14"/>
      <c r="KJM31" s="14"/>
      <c r="KJN31" s="14"/>
      <c r="KJO31" s="14"/>
      <c r="KJP31" s="14"/>
      <c r="KJQ31" s="14"/>
      <c r="KJR31" s="14"/>
      <c r="KJS31" s="14"/>
      <c r="KJT31" s="14"/>
      <c r="KJU31" s="14"/>
      <c r="KJV31" s="14"/>
      <c r="KJW31" s="14"/>
      <c r="KJX31" s="14"/>
      <c r="KJY31" s="14"/>
      <c r="KJZ31" s="14"/>
      <c r="KKA31" s="14"/>
      <c r="KKB31" s="14"/>
      <c r="KKC31" s="14"/>
      <c r="KKD31" s="14"/>
      <c r="KKE31" s="14"/>
      <c r="KKF31" s="14"/>
      <c r="KKG31" s="14"/>
      <c r="KKH31" s="14"/>
      <c r="KKI31" s="14"/>
      <c r="KKJ31" s="14"/>
      <c r="KKK31" s="14"/>
      <c r="KKL31" s="14"/>
      <c r="KKM31" s="14"/>
      <c r="KKN31" s="14"/>
      <c r="KKO31" s="14"/>
      <c r="KKP31" s="14"/>
      <c r="KKQ31" s="14"/>
      <c r="KKR31" s="14"/>
      <c r="KKS31" s="14"/>
      <c r="KKT31" s="14"/>
      <c r="KKU31" s="14"/>
      <c r="KKV31" s="14"/>
      <c r="KKW31" s="14"/>
      <c r="KKX31" s="14"/>
      <c r="KKY31" s="14"/>
      <c r="KKZ31" s="14"/>
      <c r="KLA31" s="14"/>
      <c r="KLB31" s="14"/>
      <c r="KLC31" s="14"/>
      <c r="KLD31" s="14"/>
      <c r="KLE31" s="14"/>
      <c r="KLF31" s="14"/>
      <c r="KLG31" s="14"/>
      <c r="KLH31" s="14"/>
      <c r="KLI31" s="14"/>
      <c r="KLJ31" s="14"/>
      <c r="KLK31" s="14"/>
      <c r="KLL31" s="14"/>
      <c r="KLM31" s="14"/>
      <c r="KLN31" s="14"/>
      <c r="KLO31" s="14"/>
      <c r="KLP31" s="14"/>
      <c r="KLQ31" s="14"/>
      <c r="KLR31" s="14"/>
      <c r="KLS31" s="14"/>
      <c r="KLT31" s="14"/>
      <c r="KLU31" s="14"/>
      <c r="KLV31" s="14"/>
      <c r="KLW31" s="14"/>
      <c r="KLX31" s="14"/>
      <c r="KLY31" s="14"/>
      <c r="KLZ31" s="14"/>
      <c r="KMA31" s="14"/>
      <c r="KMB31" s="14"/>
      <c r="KMC31" s="14"/>
      <c r="KMD31" s="14"/>
      <c r="KME31" s="14"/>
      <c r="KMF31" s="14"/>
      <c r="KMG31" s="14"/>
      <c r="KMH31" s="14"/>
      <c r="KMI31" s="14"/>
      <c r="KMJ31" s="14"/>
      <c r="KMK31" s="14"/>
      <c r="KML31" s="14"/>
      <c r="KMM31" s="14"/>
      <c r="KMN31" s="14"/>
      <c r="KMO31" s="14"/>
      <c r="KMP31" s="14"/>
      <c r="KMQ31" s="14"/>
      <c r="KMR31" s="14"/>
      <c r="KMS31" s="14"/>
      <c r="KMT31" s="14"/>
      <c r="KMU31" s="14"/>
      <c r="KMV31" s="14"/>
      <c r="KMW31" s="14"/>
      <c r="KMX31" s="14"/>
      <c r="KMY31" s="14"/>
      <c r="KMZ31" s="14"/>
      <c r="KNA31" s="14"/>
      <c r="KNB31" s="14"/>
      <c r="KNC31" s="14"/>
      <c r="KND31" s="14"/>
      <c r="KNE31" s="14"/>
      <c r="KNF31" s="14"/>
      <c r="KNG31" s="14"/>
      <c r="KNH31" s="14"/>
      <c r="KNI31" s="14"/>
      <c r="KNJ31" s="14"/>
      <c r="KNK31" s="14"/>
      <c r="KNL31" s="14"/>
      <c r="KNM31" s="14"/>
      <c r="KNN31" s="14"/>
      <c r="KNO31" s="14"/>
      <c r="KNP31" s="14"/>
      <c r="KNQ31" s="14"/>
      <c r="KNR31" s="14"/>
      <c r="KNS31" s="14"/>
      <c r="KNT31" s="14"/>
      <c r="KNU31" s="14"/>
      <c r="KNV31" s="14"/>
      <c r="KNW31" s="14"/>
      <c r="KNX31" s="14"/>
      <c r="KNY31" s="14"/>
      <c r="KNZ31" s="14"/>
      <c r="KOA31" s="14"/>
      <c r="KOB31" s="14"/>
      <c r="KOC31" s="14"/>
      <c r="KOD31" s="14"/>
      <c r="KOE31" s="14"/>
      <c r="KOF31" s="14"/>
      <c r="KOG31" s="14"/>
      <c r="KOH31" s="14"/>
      <c r="KOI31" s="14"/>
      <c r="KOJ31" s="14"/>
      <c r="KOK31" s="14"/>
      <c r="KOL31" s="14"/>
      <c r="KOM31" s="14"/>
      <c r="KON31" s="14"/>
      <c r="KOO31" s="14"/>
      <c r="KOP31" s="14"/>
      <c r="KOQ31" s="14"/>
      <c r="KOR31" s="14"/>
      <c r="KOS31" s="14"/>
      <c r="KOT31" s="14"/>
      <c r="KOU31" s="14"/>
      <c r="KOV31" s="14"/>
      <c r="KOW31" s="14"/>
      <c r="KOX31" s="14"/>
      <c r="KOY31" s="14"/>
      <c r="KOZ31" s="14"/>
      <c r="KPA31" s="14"/>
      <c r="KPB31" s="14"/>
      <c r="KPC31" s="14"/>
      <c r="KPD31" s="14"/>
      <c r="KPE31" s="14"/>
      <c r="KPF31" s="14"/>
      <c r="KPG31" s="14"/>
      <c r="KPH31" s="14"/>
      <c r="KPI31" s="14"/>
      <c r="KPJ31" s="14"/>
      <c r="KPK31" s="14"/>
      <c r="KPL31" s="14"/>
      <c r="KPM31" s="14"/>
      <c r="KPN31" s="14"/>
      <c r="KPO31" s="14"/>
      <c r="KPP31" s="14"/>
      <c r="KPQ31" s="14"/>
      <c r="KPR31" s="14"/>
      <c r="KPS31" s="14"/>
      <c r="KPT31" s="14"/>
      <c r="KPU31" s="14"/>
      <c r="KPV31" s="14"/>
      <c r="KPW31" s="14"/>
      <c r="KPX31" s="14"/>
      <c r="KPY31" s="14"/>
      <c r="KPZ31" s="14"/>
      <c r="KQA31" s="14"/>
      <c r="KQB31" s="14"/>
      <c r="KQC31" s="14"/>
      <c r="KQD31" s="14"/>
      <c r="KQE31" s="14"/>
      <c r="KQF31" s="14"/>
      <c r="KQG31" s="14"/>
      <c r="KQH31" s="14"/>
      <c r="KQI31" s="14"/>
      <c r="KQJ31" s="14"/>
      <c r="KQK31" s="14"/>
      <c r="KQL31" s="14"/>
      <c r="KQM31" s="14"/>
      <c r="KQN31" s="14"/>
      <c r="KQO31" s="14"/>
      <c r="KQP31" s="14"/>
      <c r="KQQ31" s="14"/>
      <c r="KQR31" s="14"/>
      <c r="KQS31" s="14"/>
      <c r="KQT31" s="14"/>
      <c r="KQU31" s="14"/>
      <c r="KQV31" s="14"/>
      <c r="KQW31" s="14"/>
      <c r="KQX31" s="14"/>
      <c r="KQY31" s="14"/>
      <c r="KQZ31" s="14"/>
      <c r="KRA31" s="14"/>
      <c r="KRB31" s="14"/>
      <c r="KRC31" s="14"/>
      <c r="KRD31" s="14"/>
      <c r="KRE31" s="14"/>
      <c r="KRF31" s="14"/>
      <c r="KRG31" s="14"/>
      <c r="KRH31" s="14"/>
      <c r="KRI31" s="14"/>
      <c r="KRJ31" s="14"/>
      <c r="KRK31" s="14"/>
      <c r="KRL31" s="14"/>
      <c r="KRM31" s="14"/>
      <c r="KRN31" s="14"/>
      <c r="KRO31" s="14"/>
      <c r="KRP31" s="14"/>
      <c r="KRQ31" s="14"/>
      <c r="KRR31" s="14"/>
      <c r="KRS31" s="14"/>
      <c r="KRT31" s="14"/>
      <c r="KRU31" s="14"/>
      <c r="KRV31" s="14"/>
      <c r="KRW31" s="14"/>
      <c r="KRX31" s="14"/>
      <c r="KRY31" s="14"/>
      <c r="KRZ31" s="14"/>
      <c r="KSA31" s="14"/>
      <c r="KSB31" s="14"/>
      <c r="KSC31" s="14"/>
      <c r="KSD31" s="14"/>
      <c r="KSE31" s="14"/>
      <c r="KSF31" s="14"/>
      <c r="KSG31" s="14"/>
      <c r="KSH31" s="14"/>
      <c r="KSI31" s="14"/>
      <c r="KSJ31" s="14"/>
      <c r="KSK31" s="14"/>
      <c r="KSL31" s="14"/>
      <c r="KSM31" s="14"/>
      <c r="KSN31" s="14"/>
      <c r="KSO31" s="14"/>
      <c r="KSP31" s="14"/>
      <c r="KSQ31" s="14"/>
      <c r="KSR31" s="14"/>
      <c r="KSS31" s="14"/>
      <c r="KST31" s="14"/>
      <c r="KSU31" s="14"/>
      <c r="KSV31" s="14"/>
      <c r="KSW31" s="14"/>
      <c r="KSX31" s="14"/>
      <c r="KSY31" s="14"/>
      <c r="KSZ31" s="14"/>
      <c r="KTA31" s="14"/>
      <c r="KTB31" s="14"/>
      <c r="KTC31" s="14"/>
      <c r="KTD31" s="14"/>
      <c r="KTE31" s="14"/>
      <c r="KTF31" s="14"/>
      <c r="KTG31" s="14"/>
      <c r="KTH31" s="14"/>
      <c r="KTI31" s="14"/>
      <c r="KTJ31" s="14"/>
      <c r="KTK31" s="14"/>
      <c r="KTL31" s="14"/>
      <c r="KTM31" s="14"/>
      <c r="KTN31" s="14"/>
      <c r="KTO31" s="14"/>
      <c r="KTP31" s="14"/>
      <c r="KTQ31" s="14"/>
      <c r="KTR31" s="14"/>
      <c r="KTS31" s="14"/>
      <c r="KTT31" s="14"/>
      <c r="KTU31" s="14"/>
      <c r="KTV31" s="14"/>
      <c r="KTW31" s="14"/>
      <c r="KTX31" s="14"/>
      <c r="KTY31" s="14"/>
      <c r="KTZ31" s="14"/>
      <c r="KUA31" s="14"/>
      <c r="KUB31" s="14"/>
      <c r="KUC31" s="14"/>
      <c r="KUD31" s="14"/>
      <c r="KUE31" s="14"/>
      <c r="KUF31" s="14"/>
      <c r="KUG31" s="14"/>
      <c r="KUH31" s="14"/>
      <c r="KUI31" s="14"/>
      <c r="KUJ31" s="14"/>
      <c r="KUK31" s="14"/>
      <c r="KUL31" s="14"/>
      <c r="KUM31" s="14"/>
      <c r="KUN31" s="14"/>
      <c r="KUO31" s="14"/>
      <c r="KUP31" s="14"/>
      <c r="KUQ31" s="14"/>
      <c r="KUR31" s="14"/>
      <c r="KUS31" s="14"/>
      <c r="KUT31" s="14"/>
      <c r="KUU31" s="14"/>
      <c r="KUV31" s="14"/>
      <c r="KUW31" s="14"/>
      <c r="KUX31" s="14"/>
      <c r="KUY31" s="14"/>
      <c r="KUZ31" s="14"/>
      <c r="KVA31" s="14"/>
      <c r="KVB31" s="14"/>
      <c r="KVC31" s="14"/>
      <c r="KVD31" s="14"/>
      <c r="KVE31" s="14"/>
      <c r="KVF31" s="14"/>
      <c r="KVG31" s="14"/>
      <c r="KVH31" s="14"/>
      <c r="KVI31" s="14"/>
      <c r="KVJ31" s="14"/>
      <c r="KVK31" s="14"/>
      <c r="KVL31" s="14"/>
      <c r="KVM31" s="14"/>
      <c r="KVN31" s="14"/>
      <c r="KVO31" s="14"/>
      <c r="KVP31" s="14"/>
      <c r="KVQ31" s="14"/>
      <c r="KVR31" s="14"/>
      <c r="KVS31" s="14"/>
      <c r="KVT31" s="14"/>
      <c r="KVU31" s="14"/>
      <c r="KVV31" s="14"/>
      <c r="KVW31" s="14"/>
      <c r="KVX31" s="14"/>
      <c r="KVY31" s="14"/>
      <c r="KVZ31" s="14"/>
      <c r="KWA31" s="14"/>
      <c r="KWB31" s="14"/>
      <c r="KWC31" s="14"/>
      <c r="KWD31" s="14"/>
      <c r="KWE31" s="14"/>
      <c r="KWF31" s="14"/>
      <c r="KWG31" s="14"/>
      <c r="KWH31" s="14"/>
      <c r="KWI31" s="14"/>
      <c r="KWJ31" s="14"/>
      <c r="KWK31" s="14"/>
      <c r="KWL31" s="14"/>
      <c r="KWM31" s="14"/>
      <c r="KWN31" s="14"/>
      <c r="KWO31" s="14"/>
      <c r="KWP31" s="14"/>
      <c r="KWQ31" s="14"/>
      <c r="KWR31" s="14"/>
      <c r="KWS31" s="14"/>
      <c r="KWT31" s="14"/>
      <c r="KWU31" s="14"/>
      <c r="KWV31" s="14"/>
      <c r="KWW31" s="14"/>
      <c r="KWX31" s="14"/>
      <c r="KWY31" s="14"/>
      <c r="KWZ31" s="14"/>
      <c r="KXA31" s="14"/>
      <c r="KXB31" s="14"/>
      <c r="KXC31" s="14"/>
      <c r="KXD31" s="14"/>
      <c r="KXE31" s="14"/>
      <c r="KXF31" s="14"/>
      <c r="KXG31" s="14"/>
      <c r="KXH31" s="14"/>
      <c r="KXI31" s="14"/>
      <c r="KXJ31" s="14"/>
      <c r="KXK31" s="14"/>
      <c r="KXL31" s="14"/>
      <c r="KXM31" s="14"/>
      <c r="KXN31" s="14"/>
      <c r="KXO31" s="14"/>
      <c r="KXP31" s="14"/>
      <c r="KXQ31" s="14"/>
      <c r="KXR31" s="14"/>
      <c r="KXS31" s="14"/>
      <c r="KXT31" s="14"/>
      <c r="KXU31" s="14"/>
      <c r="KXV31" s="14"/>
      <c r="KXW31" s="14"/>
      <c r="KXX31" s="14"/>
      <c r="KXY31" s="14"/>
      <c r="KXZ31" s="14"/>
      <c r="KYA31" s="14"/>
      <c r="KYB31" s="14"/>
      <c r="KYC31" s="14"/>
      <c r="KYD31" s="14"/>
      <c r="KYE31" s="14"/>
      <c r="KYF31" s="14"/>
      <c r="KYG31" s="14"/>
      <c r="KYH31" s="14"/>
      <c r="KYI31" s="14"/>
      <c r="KYJ31" s="14"/>
      <c r="KYK31" s="14"/>
      <c r="KYL31" s="14"/>
      <c r="KYM31" s="14"/>
      <c r="KYN31" s="14"/>
      <c r="KYO31" s="14"/>
      <c r="KYP31" s="14"/>
      <c r="KYQ31" s="14"/>
      <c r="KYR31" s="14"/>
      <c r="KYS31" s="14"/>
      <c r="KYT31" s="14"/>
      <c r="KYU31" s="14"/>
      <c r="KYV31" s="14"/>
      <c r="KYW31" s="14"/>
      <c r="KYX31" s="14"/>
      <c r="KYY31" s="14"/>
      <c r="KYZ31" s="14"/>
      <c r="KZA31" s="14"/>
      <c r="KZB31" s="14"/>
      <c r="KZC31" s="14"/>
      <c r="KZD31" s="14"/>
      <c r="KZE31" s="14"/>
      <c r="KZF31" s="14"/>
      <c r="KZG31" s="14"/>
      <c r="KZH31" s="14"/>
      <c r="KZI31" s="14"/>
      <c r="KZJ31" s="14"/>
      <c r="KZK31" s="14"/>
      <c r="KZL31" s="14"/>
      <c r="KZM31" s="14"/>
      <c r="KZN31" s="14"/>
      <c r="KZO31" s="14"/>
      <c r="KZP31" s="14"/>
      <c r="KZQ31" s="14"/>
      <c r="KZR31" s="14"/>
      <c r="KZS31" s="14"/>
      <c r="KZT31" s="14"/>
      <c r="KZU31" s="14"/>
      <c r="KZV31" s="14"/>
      <c r="KZW31" s="14"/>
      <c r="KZX31" s="14"/>
      <c r="KZY31" s="14"/>
      <c r="KZZ31" s="14"/>
      <c r="LAA31" s="14"/>
      <c r="LAB31" s="14"/>
      <c r="LAC31" s="14"/>
      <c r="LAD31" s="14"/>
      <c r="LAE31" s="14"/>
      <c r="LAF31" s="14"/>
      <c r="LAG31" s="14"/>
      <c r="LAH31" s="14"/>
      <c r="LAI31" s="14"/>
      <c r="LAJ31" s="14"/>
      <c r="LAK31" s="14"/>
      <c r="LAL31" s="14"/>
      <c r="LAM31" s="14"/>
      <c r="LAN31" s="14"/>
      <c r="LAO31" s="14"/>
      <c r="LAP31" s="14"/>
      <c r="LAQ31" s="14"/>
      <c r="LAR31" s="14"/>
      <c r="LAS31" s="14"/>
      <c r="LAT31" s="14"/>
      <c r="LAU31" s="14"/>
      <c r="LAV31" s="14"/>
      <c r="LAW31" s="14"/>
      <c r="LAX31" s="14"/>
      <c r="LAY31" s="14"/>
      <c r="LAZ31" s="14"/>
      <c r="LBA31" s="14"/>
      <c r="LBB31" s="14"/>
      <c r="LBC31" s="14"/>
      <c r="LBD31" s="14"/>
      <c r="LBE31" s="14"/>
      <c r="LBF31" s="14"/>
      <c r="LBG31" s="14"/>
      <c r="LBH31" s="14"/>
      <c r="LBI31" s="14"/>
      <c r="LBJ31" s="14"/>
      <c r="LBK31" s="14"/>
      <c r="LBL31" s="14"/>
      <c r="LBM31" s="14"/>
      <c r="LBN31" s="14"/>
      <c r="LBO31" s="14"/>
      <c r="LBP31" s="14"/>
      <c r="LBQ31" s="14"/>
      <c r="LBR31" s="14"/>
      <c r="LBS31" s="14"/>
      <c r="LBT31" s="14"/>
      <c r="LBU31" s="14"/>
      <c r="LBV31" s="14"/>
      <c r="LBW31" s="14"/>
      <c r="LBX31" s="14"/>
      <c r="LBY31" s="14"/>
      <c r="LBZ31" s="14"/>
      <c r="LCA31" s="14"/>
      <c r="LCB31" s="14"/>
      <c r="LCC31" s="14"/>
      <c r="LCD31" s="14"/>
      <c r="LCE31" s="14"/>
      <c r="LCF31" s="14"/>
      <c r="LCG31" s="14"/>
      <c r="LCH31" s="14"/>
      <c r="LCI31" s="14"/>
      <c r="LCJ31" s="14"/>
      <c r="LCK31" s="14"/>
      <c r="LCL31" s="14"/>
      <c r="LCM31" s="14"/>
      <c r="LCN31" s="14"/>
      <c r="LCO31" s="14"/>
      <c r="LCP31" s="14"/>
      <c r="LCQ31" s="14"/>
      <c r="LCR31" s="14"/>
      <c r="LCS31" s="14"/>
      <c r="LCT31" s="14"/>
      <c r="LCU31" s="14"/>
      <c r="LCV31" s="14"/>
      <c r="LCW31" s="14"/>
      <c r="LCX31" s="14"/>
      <c r="LCY31" s="14"/>
      <c r="LCZ31" s="14"/>
      <c r="LDA31" s="14"/>
      <c r="LDB31" s="14"/>
      <c r="LDC31" s="14"/>
      <c r="LDD31" s="14"/>
      <c r="LDE31" s="14"/>
      <c r="LDF31" s="14"/>
      <c r="LDG31" s="14"/>
      <c r="LDH31" s="14"/>
      <c r="LDI31" s="14"/>
      <c r="LDJ31" s="14"/>
      <c r="LDK31" s="14"/>
      <c r="LDL31" s="14"/>
      <c r="LDM31" s="14"/>
      <c r="LDN31" s="14"/>
      <c r="LDO31" s="14"/>
      <c r="LDP31" s="14"/>
      <c r="LDQ31" s="14"/>
      <c r="LDR31" s="14"/>
      <c r="LDS31" s="14"/>
      <c r="LDT31" s="14"/>
      <c r="LDU31" s="14"/>
      <c r="LDV31" s="14"/>
      <c r="LDW31" s="14"/>
      <c r="LDX31" s="14"/>
      <c r="LDY31" s="14"/>
      <c r="LDZ31" s="14"/>
      <c r="LEA31" s="14"/>
      <c r="LEB31" s="14"/>
      <c r="LEC31" s="14"/>
      <c r="LED31" s="14"/>
      <c r="LEE31" s="14"/>
      <c r="LEF31" s="14"/>
      <c r="LEG31" s="14"/>
      <c r="LEH31" s="14"/>
      <c r="LEI31" s="14"/>
      <c r="LEJ31" s="14"/>
      <c r="LEK31" s="14"/>
      <c r="LEL31" s="14"/>
      <c r="LEM31" s="14"/>
      <c r="LEN31" s="14"/>
      <c r="LEO31" s="14"/>
      <c r="LEP31" s="14"/>
      <c r="LEQ31" s="14"/>
      <c r="LER31" s="14"/>
      <c r="LES31" s="14"/>
      <c r="LET31" s="14"/>
      <c r="LEU31" s="14"/>
      <c r="LEV31" s="14"/>
      <c r="LEW31" s="14"/>
      <c r="LEX31" s="14"/>
      <c r="LEY31" s="14"/>
      <c r="LEZ31" s="14"/>
      <c r="LFA31" s="14"/>
      <c r="LFB31" s="14"/>
      <c r="LFC31" s="14"/>
      <c r="LFD31" s="14"/>
      <c r="LFE31" s="14"/>
      <c r="LFF31" s="14"/>
      <c r="LFG31" s="14"/>
      <c r="LFH31" s="14"/>
      <c r="LFI31" s="14"/>
      <c r="LFJ31" s="14"/>
      <c r="LFK31" s="14"/>
      <c r="LFL31" s="14"/>
      <c r="LFM31" s="14"/>
      <c r="LFN31" s="14"/>
      <c r="LFO31" s="14"/>
      <c r="LFP31" s="14"/>
      <c r="LFQ31" s="14"/>
      <c r="LFR31" s="14"/>
      <c r="LFS31" s="14"/>
      <c r="LFT31" s="14"/>
      <c r="LFU31" s="14"/>
      <c r="LFV31" s="14"/>
      <c r="LFW31" s="14"/>
      <c r="LFX31" s="14"/>
      <c r="LFY31" s="14"/>
      <c r="LFZ31" s="14"/>
      <c r="LGA31" s="14"/>
      <c r="LGB31" s="14"/>
      <c r="LGC31" s="14"/>
      <c r="LGD31" s="14"/>
      <c r="LGE31" s="14"/>
      <c r="LGF31" s="14"/>
      <c r="LGG31" s="14"/>
      <c r="LGH31" s="14"/>
      <c r="LGI31" s="14"/>
      <c r="LGJ31" s="14"/>
      <c r="LGK31" s="14"/>
      <c r="LGL31" s="14"/>
      <c r="LGM31" s="14"/>
      <c r="LGN31" s="14"/>
      <c r="LGO31" s="14"/>
      <c r="LGP31" s="14"/>
      <c r="LGQ31" s="14"/>
      <c r="LGR31" s="14"/>
      <c r="LGS31" s="14"/>
      <c r="LGT31" s="14"/>
      <c r="LGU31" s="14"/>
      <c r="LGV31" s="14"/>
      <c r="LGW31" s="14"/>
      <c r="LGX31" s="14"/>
      <c r="LGY31" s="14"/>
      <c r="LGZ31" s="14"/>
      <c r="LHA31" s="14"/>
      <c r="LHB31" s="14"/>
      <c r="LHC31" s="14"/>
      <c r="LHD31" s="14"/>
      <c r="LHE31" s="14"/>
      <c r="LHF31" s="14"/>
      <c r="LHG31" s="14"/>
      <c r="LHH31" s="14"/>
      <c r="LHI31" s="14"/>
      <c r="LHJ31" s="14"/>
      <c r="LHK31" s="14"/>
      <c r="LHL31" s="14"/>
      <c r="LHM31" s="14"/>
      <c r="LHN31" s="14"/>
      <c r="LHO31" s="14"/>
      <c r="LHP31" s="14"/>
      <c r="LHQ31" s="14"/>
      <c r="LHR31" s="14"/>
      <c r="LHS31" s="14"/>
      <c r="LHT31" s="14"/>
      <c r="LHU31" s="14"/>
      <c r="LHV31" s="14"/>
      <c r="LHW31" s="14"/>
      <c r="LHX31" s="14"/>
      <c r="LHY31" s="14"/>
      <c r="LHZ31" s="14"/>
      <c r="LIA31" s="14"/>
      <c r="LIB31" s="14"/>
      <c r="LIC31" s="14"/>
      <c r="LID31" s="14"/>
      <c r="LIE31" s="14"/>
      <c r="LIF31" s="14"/>
      <c r="LIG31" s="14"/>
      <c r="LIH31" s="14"/>
      <c r="LII31" s="14"/>
      <c r="LIJ31" s="14"/>
      <c r="LIK31" s="14"/>
      <c r="LIL31" s="14"/>
      <c r="LIM31" s="14"/>
      <c r="LIN31" s="14"/>
      <c r="LIO31" s="14"/>
      <c r="LIP31" s="14"/>
      <c r="LIQ31" s="14"/>
      <c r="LIR31" s="14"/>
      <c r="LIS31" s="14"/>
      <c r="LIT31" s="14"/>
      <c r="LIU31" s="14"/>
      <c r="LIV31" s="14"/>
      <c r="LIW31" s="14"/>
      <c r="LIX31" s="14"/>
      <c r="LIY31" s="14"/>
      <c r="LIZ31" s="14"/>
      <c r="LJA31" s="14"/>
      <c r="LJB31" s="14"/>
      <c r="LJC31" s="14"/>
      <c r="LJD31" s="14"/>
      <c r="LJE31" s="14"/>
      <c r="LJF31" s="14"/>
      <c r="LJG31" s="14"/>
      <c r="LJH31" s="14"/>
      <c r="LJI31" s="14"/>
      <c r="LJJ31" s="14"/>
      <c r="LJK31" s="14"/>
      <c r="LJL31" s="14"/>
      <c r="LJM31" s="14"/>
      <c r="LJN31" s="14"/>
      <c r="LJO31" s="14"/>
      <c r="LJP31" s="14"/>
      <c r="LJQ31" s="14"/>
      <c r="LJR31" s="14"/>
      <c r="LJS31" s="14"/>
      <c r="LJT31" s="14"/>
      <c r="LJU31" s="14"/>
      <c r="LJV31" s="14"/>
      <c r="LJW31" s="14"/>
      <c r="LJX31" s="14"/>
      <c r="LJY31" s="14"/>
      <c r="LJZ31" s="14"/>
      <c r="LKA31" s="14"/>
      <c r="LKB31" s="14"/>
      <c r="LKC31" s="14"/>
      <c r="LKD31" s="14"/>
      <c r="LKE31" s="14"/>
      <c r="LKF31" s="14"/>
      <c r="LKG31" s="14"/>
      <c r="LKH31" s="14"/>
      <c r="LKI31" s="14"/>
      <c r="LKJ31" s="14"/>
      <c r="LKK31" s="14"/>
      <c r="LKL31" s="14"/>
      <c r="LKM31" s="14"/>
      <c r="LKN31" s="14"/>
      <c r="LKO31" s="14"/>
      <c r="LKP31" s="14"/>
      <c r="LKQ31" s="14"/>
      <c r="LKR31" s="14"/>
      <c r="LKS31" s="14"/>
      <c r="LKT31" s="14"/>
      <c r="LKU31" s="14"/>
      <c r="LKV31" s="14"/>
      <c r="LKW31" s="14"/>
      <c r="LKX31" s="14"/>
      <c r="LKY31" s="14"/>
      <c r="LKZ31" s="14"/>
      <c r="LLA31" s="14"/>
      <c r="LLB31" s="14"/>
      <c r="LLC31" s="14"/>
      <c r="LLD31" s="14"/>
      <c r="LLE31" s="14"/>
      <c r="LLF31" s="14"/>
      <c r="LLG31" s="14"/>
      <c r="LLH31" s="14"/>
      <c r="LLI31" s="14"/>
      <c r="LLJ31" s="14"/>
      <c r="LLK31" s="14"/>
      <c r="LLL31" s="14"/>
      <c r="LLM31" s="14"/>
      <c r="LLN31" s="14"/>
      <c r="LLO31" s="14"/>
      <c r="LLP31" s="14"/>
      <c r="LLQ31" s="14"/>
      <c r="LLR31" s="14"/>
      <c r="LLS31" s="14"/>
      <c r="LLT31" s="14"/>
      <c r="LLU31" s="14"/>
      <c r="LLV31" s="14"/>
      <c r="LLW31" s="14"/>
      <c r="LLX31" s="14"/>
      <c r="LLY31" s="14"/>
      <c r="LLZ31" s="14"/>
      <c r="LMA31" s="14"/>
      <c r="LMB31" s="14"/>
      <c r="LMC31" s="14"/>
      <c r="LMD31" s="14"/>
      <c r="LME31" s="14"/>
      <c r="LMF31" s="14"/>
      <c r="LMG31" s="14"/>
      <c r="LMH31" s="14"/>
      <c r="LMI31" s="14"/>
      <c r="LMJ31" s="14"/>
      <c r="LMK31" s="14"/>
      <c r="LML31" s="14"/>
      <c r="LMM31" s="14"/>
      <c r="LMN31" s="14"/>
      <c r="LMO31" s="14"/>
      <c r="LMP31" s="14"/>
      <c r="LMQ31" s="14"/>
      <c r="LMR31" s="14"/>
      <c r="LMS31" s="14"/>
      <c r="LMT31" s="14"/>
      <c r="LMU31" s="14"/>
      <c r="LMV31" s="14"/>
      <c r="LMW31" s="14"/>
      <c r="LMX31" s="14"/>
      <c r="LMY31" s="14"/>
      <c r="LMZ31" s="14"/>
      <c r="LNA31" s="14"/>
      <c r="LNB31" s="14"/>
      <c r="LNC31" s="14"/>
      <c r="LND31" s="14"/>
      <c r="LNE31" s="14"/>
      <c r="LNF31" s="14"/>
      <c r="LNG31" s="14"/>
      <c r="LNH31" s="14"/>
      <c r="LNI31" s="14"/>
      <c r="LNJ31" s="14"/>
      <c r="LNK31" s="14"/>
      <c r="LNL31" s="14"/>
      <c r="LNM31" s="14"/>
      <c r="LNN31" s="14"/>
      <c r="LNO31" s="14"/>
      <c r="LNP31" s="14"/>
      <c r="LNQ31" s="14"/>
      <c r="LNR31" s="14"/>
      <c r="LNS31" s="14"/>
      <c r="LNT31" s="14"/>
      <c r="LNU31" s="14"/>
      <c r="LNV31" s="14"/>
      <c r="LNW31" s="14"/>
      <c r="LNX31" s="14"/>
      <c r="LNY31" s="14"/>
      <c r="LNZ31" s="14"/>
      <c r="LOA31" s="14"/>
      <c r="LOB31" s="14"/>
      <c r="LOC31" s="14"/>
      <c r="LOD31" s="14"/>
      <c r="LOE31" s="14"/>
      <c r="LOF31" s="14"/>
      <c r="LOG31" s="14"/>
      <c r="LOH31" s="14"/>
      <c r="LOI31" s="14"/>
      <c r="LOJ31" s="14"/>
      <c r="LOK31" s="14"/>
      <c r="LOL31" s="14"/>
      <c r="LOM31" s="14"/>
      <c r="LON31" s="14"/>
      <c r="LOO31" s="14"/>
      <c r="LOP31" s="14"/>
      <c r="LOQ31" s="14"/>
      <c r="LOR31" s="14"/>
      <c r="LOS31" s="14"/>
      <c r="LOT31" s="14"/>
      <c r="LOU31" s="14"/>
      <c r="LOV31" s="14"/>
      <c r="LOW31" s="14"/>
      <c r="LOX31" s="14"/>
      <c r="LOY31" s="14"/>
      <c r="LOZ31" s="14"/>
      <c r="LPA31" s="14"/>
      <c r="LPB31" s="14"/>
      <c r="LPC31" s="14"/>
      <c r="LPD31" s="14"/>
      <c r="LPE31" s="14"/>
      <c r="LPF31" s="14"/>
      <c r="LPG31" s="14"/>
      <c r="LPH31" s="14"/>
      <c r="LPI31" s="14"/>
      <c r="LPJ31" s="14"/>
      <c r="LPK31" s="14"/>
      <c r="LPL31" s="14"/>
      <c r="LPM31" s="14"/>
      <c r="LPN31" s="14"/>
      <c r="LPO31" s="14"/>
      <c r="LPP31" s="14"/>
      <c r="LPQ31" s="14"/>
      <c r="LPR31" s="14"/>
      <c r="LPS31" s="14"/>
      <c r="LPT31" s="14"/>
      <c r="LPU31" s="14"/>
      <c r="LPV31" s="14"/>
      <c r="LPW31" s="14"/>
      <c r="LPX31" s="14"/>
      <c r="LPY31" s="14"/>
      <c r="LPZ31" s="14"/>
      <c r="LQA31" s="14"/>
      <c r="LQB31" s="14"/>
      <c r="LQC31" s="14"/>
      <c r="LQD31" s="14"/>
      <c r="LQE31" s="14"/>
      <c r="LQF31" s="14"/>
      <c r="LQG31" s="14"/>
      <c r="LQH31" s="14"/>
      <c r="LQI31" s="14"/>
      <c r="LQJ31" s="14"/>
      <c r="LQK31" s="14"/>
      <c r="LQL31" s="14"/>
      <c r="LQM31" s="14"/>
      <c r="LQN31" s="14"/>
      <c r="LQO31" s="14"/>
      <c r="LQP31" s="14"/>
      <c r="LQQ31" s="14"/>
      <c r="LQR31" s="14"/>
      <c r="LQS31" s="14"/>
      <c r="LQT31" s="14"/>
      <c r="LQU31" s="14"/>
      <c r="LQV31" s="14"/>
      <c r="LQW31" s="14"/>
      <c r="LQX31" s="14"/>
      <c r="LQY31" s="14"/>
      <c r="LQZ31" s="14"/>
      <c r="LRA31" s="14"/>
      <c r="LRB31" s="14"/>
      <c r="LRC31" s="14"/>
      <c r="LRD31" s="14"/>
      <c r="LRE31" s="14"/>
      <c r="LRF31" s="14"/>
      <c r="LRG31" s="14"/>
      <c r="LRH31" s="14"/>
      <c r="LRI31" s="14"/>
      <c r="LRJ31" s="14"/>
      <c r="LRK31" s="14"/>
      <c r="LRL31" s="14"/>
      <c r="LRM31" s="14"/>
      <c r="LRN31" s="14"/>
      <c r="LRO31" s="14"/>
      <c r="LRP31" s="14"/>
      <c r="LRQ31" s="14"/>
      <c r="LRR31" s="14"/>
      <c r="LRS31" s="14"/>
      <c r="LRT31" s="14"/>
      <c r="LRU31" s="14"/>
      <c r="LRV31" s="14"/>
      <c r="LRW31" s="14"/>
      <c r="LRX31" s="14"/>
      <c r="LRY31" s="14"/>
      <c r="LRZ31" s="14"/>
      <c r="LSA31" s="14"/>
      <c r="LSB31" s="14"/>
      <c r="LSC31" s="14"/>
      <c r="LSD31" s="14"/>
      <c r="LSE31" s="14"/>
      <c r="LSF31" s="14"/>
      <c r="LSG31" s="14"/>
      <c r="LSH31" s="14"/>
      <c r="LSI31" s="14"/>
      <c r="LSJ31" s="14"/>
      <c r="LSK31" s="14"/>
      <c r="LSL31" s="14"/>
      <c r="LSM31" s="14"/>
      <c r="LSN31" s="14"/>
      <c r="LSO31" s="14"/>
      <c r="LSP31" s="14"/>
      <c r="LSQ31" s="14"/>
      <c r="LSR31" s="14"/>
      <c r="LSS31" s="14"/>
      <c r="LST31" s="14"/>
      <c r="LSU31" s="14"/>
      <c r="LSV31" s="14"/>
      <c r="LSW31" s="14"/>
      <c r="LSX31" s="14"/>
      <c r="LSY31" s="14"/>
      <c r="LSZ31" s="14"/>
      <c r="LTA31" s="14"/>
      <c r="LTB31" s="14"/>
      <c r="LTC31" s="14"/>
      <c r="LTD31" s="14"/>
      <c r="LTE31" s="14"/>
      <c r="LTF31" s="14"/>
      <c r="LTG31" s="14"/>
      <c r="LTH31" s="14"/>
      <c r="LTI31" s="14"/>
      <c r="LTJ31" s="14"/>
      <c r="LTK31" s="14"/>
      <c r="LTL31" s="14"/>
      <c r="LTM31" s="14"/>
      <c r="LTN31" s="14"/>
      <c r="LTO31" s="14"/>
      <c r="LTP31" s="14"/>
      <c r="LTQ31" s="14"/>
      <c r="LTR31" s="14"/>
      <c r="LTS31" s="14"/>
      <c r="LTT31" s="14"/>
      <c r="LTU31" s="14"/>
      <c r="LTV31" s="14"/>
      <c r="LTW31" s="14"/>
      <c r="LTX31" s="14"/>
      <c r="LTY31" s="14"/>
      <c r="LTZ31" s="14"/>
      <c r="LUA31" s="14"/>
      <c r="LUB31" s="14"/>
      <c r="LUC31" s="14"/>
      <c r="LUD31" s="14"/>
      <c r="LUE31" s="14"/>
      <c r="LUF31" s="14"/>
      <c r="LUG31" s="14"/>
      <c r="LUH31" s="14"/>
      <c r="LUI31" s="14"/>
      <c r="LUJ31" s="14"/>
      <c r="LUK31" s="14"/>
      <c r="LUL31" s="14"/>
      <c r="LUM31" s="14"/>
      <c r="LUN31" s="14"/>
      <c r="LUO31" s="14"/>
      <c r="LUP31" s="14"/>
      <c r="LUQ31" s="14"/>
      <c r="LUR31" s="14"/>
      <c r="LUS31" s="14"/>
      <c r="LUT31" s="14"/>
      <c r="LUU31" s="14"/>
      <c r="LUV31" s="14"/>
      <c r="LUW31" s="14"/>
      <c r="LUX31" s="14"/>
      <c r="LUY31" s="14"/>
      <c r="LUZ31" s="14"/>
      <c r="LVA31" s="14"/>
      <c r="LVB31" s="14"/>
      <c r="LVC31" s="14"/>
      <c r="LVD31" s="14"/>
      <c r="LVE31" s="14"/>
      <c r="LVF31" s="14"/>
      <c r="LVG31" s="14"/>
      <c r="LVH31" s="14"/>
      <c r="LVI31" s="14"/>
      <c r="LVJ31" s="14"/>
      <c r="LVK31" s="14"/>
      <c r="LVL31" s="14"/>
      <c r="LVM31" s="14"/>
      <c r="LVN31" s="14"/>
      <c r="LVO31" s="14"/>
      <c r="LVP31" s="14"/>
      <c r="LVQ31" s="14"/>
      <c r="LVR31" s="14"/>
      <c r="LVS31" s="14"/>
      <c r="LVT31" s="14"/>
      <c r="LVU31" s="14"/>
      <c r="LVV31" s="14"/>
      <c r="LVW31" s="14"/>
      <c r="LVX31" s="14"/>
      <c r="LVY31" s="14"/>
      <c r="LVZ31" s="14"/>
      <c r="LWA31" s="14"/>
      <c r="LWB31" s="14"/>
      <c r="LWC31" s="14"/>
      <c r="LWD31" s="14"/>
      <c r="LWE31" s="14"/>
      <c r="LWF31" s="14"/>
      <c r="LWG31" s="14"/>
      <c r="LWH31" s="14"/>
      <c r="LWI31" s="14"/>
      <c r="LWJ31" s="14"/>
      <c r="LWK31" s="14"/>
      <c r="LWL31" s="14"/>
      <c r="LWM31" s="14"/>
      <c r="LWN31" s="14"/>
      <c r="LWO31" s="14"/>
      <c r="LWP31" s="14"/>
      <c r="LWQ31" s="14"/>
      <c r="LWR31" s="14"/>
      <c r="LWS31" s="14"/>
      <c r="LWT31" s="14"/>
      <c r="LWU31" s="14"/>
      <c r="LWV31" s="14"/>
      <c r="LWW31" s="14"/>
      <c r="LWX31" s="14"/>
      <c r="LWY31" s="14"/>
      <c r="LWZ31" s="14"/>
      <c r="LXA31" s="14"/>
      <c r="LXB31" s="14"/>
      <c r="LXC31" s="14"/>
      <c r="LXD31" s="14"/>
      <c r="LXE31" s="14"/>
      <c r="LXF31" s="14"/>
      <c r="LXG31" s="14"/>
      <c r="LXH31" s="14"/>
      <c r="LXI31" s="14"/>
      <c r="LXJ31" s="14"/>
      <c r="LXK31" s="14"/>
      <c r="LXL31" s="14"/>
      <c r="LXM31" s="14"/>
      <c r="LXN31" s="14"/>
      <c r="LXO31" s="14"/>
      <c r="LXP31" s="14"/>
      <c r="LXQ31" s="14"/>
      <c r="LXR31" s="14"/>
      <c r="LXS31" s="14"/>
      <c r="LXT31" s="14"/>
      <c r="LXU31" s="14"/>
      <c r="LXV31" s="14"/>
      <c r="LXW31" s="14"/>
      <c r="LXX31" s="14"/>
      <c r="LXY31" s="14"/>
      <c r="LXZ31" s="14"/>
      <c r="LYA31" s="14"/>
      <c r="LYB31" s="14"/>
      <c r="LYC31" s="14"/>
      <c r="LYD31" s="14"/>
      <c r="LYE31" s="14"/>
      <c r="LYF31" s="14"/>
      <c r="LYG31" s="14"/>
      <c r="LYH31" s="14"/>
      <c r="LYI31" s="14"/>
      <c r="LYJ31" s="14"/>
      <c r="LYK31" s="14"/>
      <c r="LYL31" s="14"/>
      <c r="LYM31" s="14"/>
      <c r="LYN31" s="14"/>
      <c r="LYO31" s="14"/>
      <c r="LYP31" s="14"/>
      <c r="LYQ31" s="14"/>
      <c r="LYR31" s="14"/>
      <c r="LYS31" s="14"/>
      <c r="LYT31" s="14"/>
      <c r="LYU31" s="14"/>
      <c r="LYV31" s="14"/>
      <c r="LYW31" s="14"/>
      <c r="LYX31" s="14"/>
      <c r="LYY31" s="14"/>
      <c r="LYZ31" s="14"/>
      <c r="LZA31" s="14"/>
      <c r="LZB31" s="14"/>
      <c r="LZC31" s="14"/>
      <c r="LZD31" s="14"/>
      <c r="LZE31" s="14"/>
      <c r="LZF31" s="14"/>
      <c r="LZG31" s="14"/>
      <c r="LZH31" s="14"/>
      <c r="LZI31" s="14"/>
      <c r="LZJ31" s="14"/>
      <c r="LZK31" s="14"/>
      <c r="LZL31" s="14"/>
      <c r="LZM31" s="14"/>
      <c r="LZN31" s="14"/>
      <c r="LZO31" s="14"/>
      <c r="LZP31" s="14"/>
      <c r="LZQ31" s="14"/>
      <c r="LZR31" s="14"/>
      <c r="LZS31" s="14"/>
      <c r="LZT31" s="14"/>
      <c r="LZU31" s="14"/>
      <c r="LZV31" s="14"/>
      <c r="LZW31" s="14"/>
      <c r="LZX31" s="14"/>
      <c r="LZY31" s="14"/>
      <c r="LZZ31" s="14"/>
      <c r="MAA31" s="14"/>
      <c r="MAB31" s="14"/>
      <c r="MAC31" s="14"/>
      <c r="MAD31" s="14"/>
      <c r="MAE31" s="14"/>
      <c r="MAF31" s="14"/>
      <c r="MAG31" s="14"/>
      <c r="MAH31" s="14"/>
      <c r="MAI31" s="14"/>
      <c r="MAJ31" s="14"/>
      <c r="MAK31" s="14"/>
      <c r="MAL31" s="14"/>
      <c r="MAM31" s="14"/>
      <c r="MAN31" s="14"/>
      <c r="MAO31" s="14"/>
      <c r="MAP31" s="14"/>
      <c r="MAQ31" s="14"/>
      <c r="MAR31" s="14"/>
      <c r="MAS31" s="14"/>
      <c r="MAT31" s="14"/>
      <c r="MAU31" s="14"/>
      <c r="MAV31" s="14"/>
      <c r="MAW31" s="14"/>
      <c r="MAX31" s="14"/>
      <c r="MAY31" s="14"/>
      <c r="MAZ31" s="14"/>
      <c r="MBA31" s="14"/>
      <c r="MBB31" s="14"/>
      <c r="MBC31" s="14"/>
      <c r="MBD31" s="14"/>
      <c r="MBE31" s="14"/>
      <c r="MBF31" s="14"/>
      <c r="MBG31" s="14"/>
      <c r="MBH31" s="14"/>
      <c r="MBI31" s="14"/>
      <c r="MBJ31" s="14"/>
      <c r="MBK31" s="14"/>
      <c r="MBL31" s="14"/>
      <c r="MBM31" s="14"/>
      <c r="MBN31" s="14"/>
      <c r="MBO31" s="14"/>
      <c r="MBP31" s="14"/>
      <c r="MBQ31" s="14"/>
      <c r="MBR31" s="14"/>
      <c r="MBS31" s="14"/>
      <c r="MBT31" s="14"/>
      <c r="MBU31" s="14"/>
      <c r="MBV31" s="14"/>
      <c r="MBW31" s="14"/>
      <c r="MBX31" s="14"/>
      <c r="MBY31" s="14"/>
      <c r="MBZ31" s="14"/>
      <c r="MCA31" s="14"/>
      <c r="MCB31" s="14"/>
      <c r="MCC31" s="14"/>
      <c r="MCD31" s="14"/>
      <c r="MCE31" s="14"/>
      <c r="MCF31" s="14"/>
      <c r="MCG31" s="14"/>
      <c r="MCH31" s="14"/>
      <c r="MCI31" s="14"/>
      <c r="MCJ31" s="14"/>
      <c r="MCK31" s="14"/>
      <c r="MCL31" s="14"/>
      <c r="MCM31" s="14"/>
      <c r="MCN31" s="14"/>
      <c r="MCO31" s="14"/>
      <c r="MCP31" s="14"/>
      <c r="MCQ31" s="14"/>
      <c r="MCR31" s="14"/>
      <c r="MCS31" s="14"/>
      <c r="MCT31" s="14"/>
      <c r="MCU31" s="14"/>
      <c r="MCV31" s="14"/>
      <c r="MCW31" s="14"/>
      <c r="MCX31" s="14"/>
      <c r="MCY31" s="14"/>
      <c r="MCZ31" s="14"/>
      <c r="MDA31" s="14"/>
      <c r="MDB31" s="14"/>
      <c r="MDC31" s="14"/>
      <c r="MDD31" s="14"/>
      <c r="MDE31" s="14"/>
      <c r="MDF31" s="14"/>
      <c r="MDG31" s="14"/>
      <c r="MDH31" s="14"/>
      <c r="MDI31" s="14"/>
      <c r="MDJ31" s="14"/>
      <c r="MDK31" s="14"/>
      <c r="MDL31" s="14"/>
      <c r="MDM31" s="14"/>
      <c r="MDN31" s="14"/>
      <c r="MDO31" s="14"/>
      <c r="MDP31" s="14"/>
      <c r="MDQ31" s="14"/>
      <c r="MDR31" s="14"/>
      <c r="MDS31" s="14"/>
      <c r="MDT31" s="14"/>
      <c r="MDU31" s="14"/>
      <c r="MDV31" s="14"/>
      <c r="MDW31" s="14"/>
      <c r="MDX31" s="14"/>
      <c r="MDY31" s="14"/>
      <c r="MDZ31" s="14"/>
      <c r="MEA31" s="14"/>
      <c r="MEB31" s="14"/>
      <c r="MEC31" s="14"/>
      <c r="MED31" s="14"/>
      <c r="MEE31" s="14"/>
      <c r="MEF31" s="14"/>
      <c r="MEG31" s="14"/>
      <c r="MEH31" s="14"/>
      <c r="MEI31" s="14"/>
      <c r="MEJ31" s="14"/>
      <c r="MEK31" s="14"/>
      <c r="MEL31" s="14"/>
      <c r="MEM31" s="14"/>
      <c r="MEN31" s="14"/>
      <c r="MEO31" s="14"/>
      <c r="MEP31" s="14"/>
      <c r="MEQ31" s="14"/>
      <c r="MER31" s="14"/>
      <c r="MES31" s="14"/>
      <c r="MET31" s="14"/>
      <c r="MEU31" s="14"/>
      <c r="MEV31" s="14"/>
      <c r="MEW31" s="14"/>
      <c r="MEX31" s="14"/>
      <c r="MEY31" s="14"/>
      <c r="MEZ31" s="14"/>
      <c r="MFA31" s="14"/>
      <c r="MFB31" s="14"/>
      <c r="MFC31" s="14"/>
      <c r="MFD31" s="14"/>
      <c r="MFE31" s="14"/>
      <c r="MFF31" s="14"/>
      <c r="MFG31" s="14"/>
      <c r="MFH31" s="14"/>
      <c r="MFI31" s="14"/>
      <c r="MFJ31" s="14"/>
      <c r="MFK31" s="14"/>
      <c r="MFL31" s="14"/>
      <c r="MFM31" s="14"/>
      <c r="MFN31" s="14"/>
      <c r="MFO31" s="14"/>
      <c r="MFP31" s="14"/>
      <c r="MFQ31" s="14"/>
      <c r="MFR31" s="14"/>
      <c r="MFS31" s="14"/>
      <c r="MFT31" s="14"/>
      <c r="MFU31" s="14"/>
      <c r="MFV31" s="14"/>
      <c r="MFW31" s="14"/>
      <c r="MFX31" s="14"/>
      <c r="MFY31" s="14"/>
      <c r="MFZ31" s="14"/>
      <c r="MGA31" s="14"/>
      <c r="MGB31" s="14"/>
      <c r="MGC31" s="14"/>
      <c r="MGD31" s="14"/>
      <c r="MGE31" s="14"/>
      <c r="MGF31" s="14"/>
      <c r="MGG31" s="14"/>
      <c r="MGH31" s="14"/>
      <c r="MGI31" s="14"/>
      <c r="MGJ31" s="14"/>
      <c r="MGK31" s="14"/>
      <c r="MGL31" s="14"/>
      <c r="MGM31" s="14"/>
      <c r="MGN31" s="14"/>
      <c r="MGO31" s="14"/>
      <c r="MGP31" s="14"/>
      <c r="MGQ31" s="14"/>
      <c r="MGR31" s="14"/>
      <c r="MGS31" s="14"/>
      <c r="MGT31" s="14"/>
      <c r="MGU31" s="14"/>
      <c r="MGV31" s="14"/>
      <c r="MGW31" s="14"/>
      <c r="MGX31" s="14"/>
      <c r="MGY31" s="14"/>
      <c r="MGZ31" s="14"/>
      <c r="MHA31" s="14"/>
      <c r="MHB31" s="14"/>
      <c r="MHC31" s="14"/>
      <c r="MHD31" s="14"/>
      <c r="MHE31" s="14"/>
      <c r="MHF31" s="14"/>
      <c r="MHG31" s="14"/>
      <c r="MHH31" s="14"/>
      <c r="MHI31" s="14"/>
      <c r="MHJ31" s="14"/>
      <c r="MHK31" s="14"/>
      <c r="MHL31" s="14"/>
      <c r="MHM31" s="14"/>
      <c r="MHN31" s="14"/>
      <c r="MHO31" s="14"/>
      <c r="MHP31" s="14"/>
      <c r="MHQ31" s="14"/>
      <c r="MHR31" s="14"/>
      <c r="MHS31" s="14"/>
      <c r="MHT31" s="14"/>
      <c r="MHU31" s="14"/>
      <c r="MHV31" s="14"/>
      <c r="MHW31" s="14"/>
      <c r="MHX31" s="14"/>
      <c r="MHY31" s="14"/>
      <c r="MHZ31" s="14"/>
      <c r="MIA31" s="14"/>
      <c r="MIB31" s="14"/>
      <c r="MIC31" s="14"/>
      <c r="MID31" s="14"/>
      <c r="MIE31" s="14"/>
      <c r="MIF31" s="14"/>
      <c r="MIG31" s="14"/>
      <c r="MIH31" s="14"/>
      <c r="MII31" s="14"/>
      <c r="MIJ31" s="14"/>
      <c r="MIK31" s="14"/>
      <c r="MIL31" s="14"/>
      <c r="MIM31" s="14"/>
      <c r="MIN31" s="14"/>
      <c r="MIO31" s="14"/>
      <c r="MIP31" s="14"/>
      <c r="MIQ31" s="14"/>
      <c r="MIR31" s="14"/>
      <c r="MIS31" s="14"/>
      <c r="MIT31" s="14"/>
      <c r="MIU31" s="14"/>
      <c r="MIV31" s="14"/>
      <c r="MIW31" s="14"/>
      <c r="MIX31" s="14"/>
      <c r="MIY31" s="14"/>
      <c r="MIZ31" s="14"/>
      <c r="MJA31" s="14"/>
      <c r="MJB31" s="14"/>
      <c r="MJC31" s="14"/>
      <c r="MJD31" s="14"/>
      <c r="MJE31" s="14"/>
      <c r="MJF31" s="14"/>
      <c r="MJG31" s="14"/>
      <c r="MJH31" s="14"/>
      <c r="MJI31" s="14"/>
      <c r="MJJ31" s="14"/>
      <c r="MJK31" s="14"/>
      <c r="MJL31" s="14"/>
      <c r="MJM31" s="14"/>
      <c r="MJN31" s="14"/>
      <c r="MJO31" s="14"/>
      <c r="MJP31" s="14"/>
      <c r="MJQ31" s="14"/>
      <c r="MJR31" s="14"/>
      <c r="MJS31" s="14"/>
      <c r="MJT31" s="14"/>
      <c r="MJU31" s="14"/>
      <c r="MJV31" s="14"/>
      <c r="MJW31" s="14"/>
      <c r="MJX31" s="14"/>
      <c r="MJY31" s="14"/>
      <c r="MJZ31" s="14"/>
      <c r="MKA31" s="14"/>
      <c r="MKB31" s="14"/>
      <c r="MKC31" s="14"/>
      <c r="MKD31" s="14"/>
      <c r="MKE31" s="14"/>
      <c r="MKF31" s="14"/>
      <c r="MKG31" s="14"/>
      <c r="MKH31" s="14"/>
      <c r="MKI31" s="14"/>
      <c r="MKJ31" s="14"/>
      <c r="MKK31" s="14"/>
      <c r="MKL31" s="14"/>
      <c r="MKM31" s="14"/>
      <c r="MKN31" s="14"/>
      <c r="MKO31" s="14"/>
      <c r="MKP31" s="14"/>
      <c r="MKQ31" s="14"/>
      <c r="MKR31" s="14"/>
      <c r="MKS31" s="14"/>
      <c r="MKT31" s="14"/>
      <c r="MKU31" s="14"/>
      <c r="MKV31" s="14"/>
      <c r="MKW31" s="14"/>
      <c r="MKX31" s="14"/>
      <c r="MKY31" s="14"/>
      <c r="MKZ31" s="14"/>
      <c r="MLA31" s="14"/>
      <c r="MLB31" s="14"/>
      <c r="MLC31" s="14"/>
      <c r="MLD31" s="14"/>
      <c r="MLE31" s="14"/>
      <c r="MLF31" s="14"/>
      <c r="MLG31" s="14"/>
      <c r="MLH31" s="14"/>
      <c r="MLI31" s="14"/>
      <c r="MLJ31" s="14"/>
      <c r="MLK31" s="14"/>
      <c r="MLL31" s="14"/>
      <c r="MLM31" s="14"/>
      <c r="MLN31" s="14"/>
      <c r="MLO31" s="14"/>
      <c r="MLP31" s="14"/>
      <c r="MLQ31" s="14"/>
      <c r="MLR31" s="14"/>
      <c r="MLS31" s="14"/>
      <c r="MLT31" s="14"/>
      <c r="MLU31" s="14"/>
      <c r="MLV31" s="14"/>
      <c r="MLW31" s="14"/>
      <c r="MLX31" s="14"/>
      <c r="MLY31" s="14"/>
      <c r="MLZ31" s="14"/>
      <c r="MMA31" s="14"/>
      <c r="MMB31" s="14"/>
      <c r="MMC31" s="14"/>
      <c r="MMD31" s="14"/>
      <c r="MME31" s="14"/>
      <c r="MMF31" s="14"/>
      <c r="MMG31" s="14"/>
      <c r="MMH31" s="14"/>
      <c r="MMI31" s="14"/>
      <c r="MMJ31" s="14"/>
      <c r="MMK31" s="14"/>
      <c r="MML31" s="14"/>
      <c r="MMM31" s="14"/>
      <c r="MMN31" s="14"/>
      <c r="MMO31" s="14"/>
      <c r="MMP31" s="14"/>
      <c r="MMQ31" s="14"/>
      <c r="MMR31" s="14"/>
      <c r="MMS31" s="14"/>
      <c r="MMT31" s="14"/>
      <c r="MMU31" s="14"/>
      <c r="MMV31" s="14"/>
      <c r="MMW31" s="14"/>
      <c r="MMX31" s="14"/>
      <c r="MMY31" s="14"/>
      <c r="MMZ31" s="14"/>
      <c r="MNA31" s="14"/>
      <c r="MNB31" s="14"/>
      <c r="MNC31" s="14"/>
      <c r="MND31" s="14"/>
      <c r="MNE31" s="14"/>
      <c r="MNF31" s="14"/>
      <c r="MNG31" s="14"/>
      <c r="MNH31" s="14"/>
      <c r="MNI31" s="14"/>
      <c r="MNJ31" s="14"/>
      <c r="MNK31" s="14"/>
      <c r="MNL31" s="14"/>
      <c r="MNM31" s="14"/>
      <c r="MNN31" s="14"/>
      <c r="MNO31" s="14"/>
      <c r="MNP31" s="14"/>
      <c r="MNQ31" s="14"/>
      <c r="MNR31" s="14"/>
      <c r="MNS31" s="14"/>
      <c r="MNT31" s="14"/>
      <c r="MNU31" s="14"/>
      <c r="MNV31" s="14"/>
      <c r="MNW31" s="14"/>
      <c r="MNX31" s="14"/>
      <c r="MNY31" s="14"/>
      <c r="MNZ31" s="14"/>
      <c r="MOA31" s="14"/>
      <c r="MOB31" s="14"/>
      <c r="MOC31" s="14"/>
      <c r="MOD31" s="14"/>
      <c r="MOE31" s="14"/>
      <c r="MOF31" s="14"/>
      <c r="MOG31" s="14"/>
      <c r="MOH31" s="14"/>
      <c r="MOI31" s="14"/>
      <c r="MOJ31" s="14"/>
      <c r="MOK31" s="14"/>
      <c r="MOL31" s="14"/>
      <c r="MOM31" s="14"/>
      <c r="MON31" s="14"/>
      <c r="MOO31" s="14"/>
      <c r="MOP31" s="14"/>
      <c r="MOQ31" s="14"/>
      <c r="MOR31" s="14"/>
      <c r="MOS31" s="14"/>
      <c r="MOT31" s="14"/>
      <c r="MOU31" s="14"/>
      <c r="MOV31" s="14"/>
      <c r="MOW31" s="14"/>
      <c r="MOX31" s="14"/>
      <c r="MOY31" s="14"/>
      <c r="MOZ31" s="14"/>
      <c r="MPA31" s="14"/>
      <c r="MPB31" s="14"/>
      <c r="MPC31" s="14"/>
      <c r="MPD31" s="14"/>
      <c r="MPE31" s="14"/>
      <c r="MPF31" s="14"/>
      <c r="MPG31" s="14"/>
      <c r="MPH31" s="14"/>
      <c r="MPI31" s="14"/>
      <c r="MPJ31" s="14"/>
      <c r="MPK31" s="14"/>
      <c r="MPL31" s="14"/>
      <c r="MPM31" s="14"/>
      <c r="MPN31" s="14"/>
      <c r="MPO31" s="14"/>
      <c r="MPP31" s="14"/>
      <c r="MPQ31" s="14"/>
      <c r="MPR31" s="14"/>
      <c r="MPS31" s="14"/>
      <c r="MPT31" s="14"/>
      <c r="MPU31" s="14"/>
      <c r="MPV31" s="14"/>
      <c r="MPW31" s="14"/>
      <c r="MPX31" s="14"/>
      <c r="MPY31" s="14"/>
      <c r="MPZ31" s="14"/>
      <c r="MQA31" s="14"/>
      <c r="MQB31" s="14"/>
      <c r="MQC31" s="14"/>
      <c r="MQD31" s="14"/>
      <c r="MQE31" s="14"/>
      <c r="MQF31" s="14"/>
      <c r="MQG31" s="14"/>
      <c r="MQH31" s="14"/>
      <c r="MQI31" s="14"/>
      <c r="MQJ31" s="14"/>
      <c r="MQK31" s="14"/>
      <c r="MQL31" s="14"/>
      <c r="MQM31" s="14"/>
      <c r="MQN31" s="14"/>
      <c r="MQO31" s="14"/>
      <c r="MQP31" s="14"/>
      <c r="MQQ31" s="14"/>
      <c r="MQR31" s="14"/>
      <c r="MQS31" s="14"/>
      <c r="MQT31" s="14"/>
      <c r="MQU31" s="14"/>
      <c r="MQV31" s="14"/>
      <c r="MQW31" s="14"/>
      <c r="MQX31" s="14"/>
      <c r="MQY31" s="14"/>
      <c r="MQZ31" s="14"/>
      <c r="MRA31" s="14"/>
      <c r="MRB31" s="14"/>
      <c r="MRC31" s="14"/>
      <c r="MRD31" s="14"/>
      <c r="MRE31" s="14"/>
      <c r="MRF31" s="14"/>
      <c r="MRG31" s="14"/>
      <c r="MRH31" s="14"/>
      <c r="MRI31" s="14"/>
      <c r="MRJ31" s="14"/>
      <c r="MRK31" s="14"/>
      <c r="MRL31" s="14"/>
      <c r="MRM31" s="14"/>
      <c r="MRN31" s="14"/>
      <c r="MRO31" s="14"/>
      <c r="MRP31" s="14"/>
      <c r="MRQ31" s="14"/>
      <c r="MRR31" s="14"/>
      <c r="MRS31" s="14"/>
      <c r="MRT31" s="14"/>
      <c r="MRU31" s="14"/>
      <c r="MRV31" s="14"/>
      <c r="MRW31" s="14"/>
      <c r="MRX31" s="14"/>
      <c r="MRY31" s="14"/>
      <c r="MRZ31" s="14"/>
      <c r="MSA31" s="14"/>
      <c r="MSB31" s="14"/>
      <c r="MSC31" s="14"/>
      <c r="MSD31" s="14"/>
      <c r="MSE31" s="14"/>
      <c r="MSF31" s="14"/>
      <c r="MSG31" s="14"/>
      <c r="MSH31" s="14"/>
      <c r="MSI31" s="14"/>
      <c r="MSJ31" s="14"/>
      <c r="MSK31" s="14"/>
      <c r="MSL31" s="14"/>
      <c r="MSM31" s="14"/>
      <c r="MSN31" s="14"/>
      <c r="MSO31" s="14"/>
      <c r="MSP31" s="14"/>
      <c r="MSQ31" s="14"/>
      <c r="MSR31" s="14"/>
      <c r="MSS31" s="14"/>
      <c r="MST31" s="14"/>
      <c r="MSU31" s="14"/>
      <c r="MSV31" s="14"/>
      <c r="MSW31" s="14"/>
      <c r="MSX31" s="14"/>
      <c r="MSY31" s="14"/>
      <c r="MSZ31" s="14"/>
      <c r="MTA31" s="14"/>
      <c r="MTB31" s="14"/>
      <c r="MTC31" s="14"/>
      <c r="MTD31" s="14"/>
      <c r="MTE31" s="14"/>
      <c r="MTF31" s="14"/>
      <c r="MTG31" s="14"/>
      <c r="MTH31" s="14"/>
      <c r="MTI31" s="14"/>
      <c r="MTJ31" s="14"/>
      <c r="MTK31" s="14"/>
      <c r="MTL31" s="14"/>
      <c r="MTM31" s="14"/>
      <c r="MTN31" s="14"/>
      <c r="MTO31" s="14"/>
      <c r="MTP31" s="14"/>
      <c r="MTQ31" s="14"/>
      <c r="MTR31" s="14"/>
      <c r="MTS31" s="14"/>
      <c r="MTT31" s="14"/>
      <c r="MTU31" s="14"/>
      <c r="MTV31" s="14"/>
      <c r="MTW31" s="14"/>
      <c r="MTX31" s="14"/>
      <c r="MTY31" s="14"/>
      <c r="MTZ31" s="14"/>
      <c r="MUA31" s="14"/>
      <c r="MUB31" s="14"/>
      <c r="MUC31" s="14"/>
      <c r="MUD31" s="14"/>
      <c r="MUE31" s="14"/>
      <c r="MUF31" s="14"/>
      <c r="MUG31" s="14"/>
      <c r="MUH31" s="14"/>
      <c r="MUI31" s="14"/>
      <c r="MUJ31" s="14"/>
      <c r="MUK31" s="14"/>
      <c r="MUL31" s="14"/>
      <c r="MUM31" s="14"/>
      <c r="MUN31" s="14"/>
      <c r="MUO31" s="14"/>
      <c r="MUP31" s="14"/>
      <c r="MUQ31" s="14"/>
      <c r="MUR31" s="14"/>
      <c r="MUS31" s="14"/>
      <c r="MUT31" s="14"/>
      <c r="MUU31" s="14"/>
      <c r="MUV31" s="14"/>
      <c r="MUW31" s="14"/>
      <c r="MUX31" s="14"/>
      <c r="MUY31" s="14"/>
      <c r="MUZ31" s="14"/>
      <c r="MVA31" s="14"/>
      <c r="MVB31" s="14"/>
      <c r="MVC31" s="14"/>
      <c r="MVD31" s="14"/>
      <c r="MVE31" s="14"/>
      <c r="MVF31" s="14"/>
      <c r="MVG31" s="14"/>
      <c r="MVH31" s="14"/>
      <c r="MVI31" s="14"/>
      <c r="MVJ31" s="14"/>
      <c r="MVK31" s="14"/>
      <c r="MVL31" s="14"/>
      <c r="MVM31" s="14"/>
      <c r="MVN31" s="14"/>
      <c r="MVO31" s="14"/>
      <c r="MVP31" s="14"/>
      <c r="MVQ31" s="14"/>
      <c r="MVR31" s="14"/>
      <c r="MVS31" s="14"/>
      <c r="MVT31" s="14"/>
      <c r="MVU31" s="14"/>
      <c r="MVV31" s="14"/>
      <c r="MVW31" s="14"/>
      <c r="MVX31" s="14"/>
      <c r="MVY31" s="14"/>
      <c r="MVZ31" s="14"/>
      <c r="MWA31" s="14"/>
      <c r="MWB31" s="14"/>
      <c r="MWC31" s="14"/>
      <c r="MWD31" s="14"/>
      <c r="MWE31" s="14"/>
      <c r="MWF31" s="14"/>
      <c r="MWG31" s="14"/>
      <c r="MWH31" s="14"/>
      <c r="MWI31" s="14"/>
      <c r="MWJ31" s="14"/>
      <c r="MWK31" s="14"/>
      <c r="MWL31" s="14"/>
      <c r="MWM31" s="14"/>
      <c r="MWN31" s="14"/>
      <c r="MWO31" s="14"/>
      <c r="MWP31" s="14"/>
      <c r="MWQ31" s="14"/>
      <c r="MWR31" s="14"/>
      <c r="MWS31" s="14"/>
      <c r="MWT31" s="14"/>
      <c r="MWU31" s="14"/>
      <c r="MWV31" s="14"/>
      <c r="MWW31" s="14"/>
      <c r="MWX31" s="14"/>
      <c r="MWY31" s="14"/>
      <c r="MWZ31" s="14"/>
      <c r="MXA31" s="14"/>
      <c r="MXB31" s="14"/>
      <c r="MXC31" s="14"/>
      <c r="MXD31" s="14"/>
      <c r="MXE31" s="14"/>
      <c r="MXF31" s="14"/>
      <c r="MXG31" s="14"/>
      <c r="MXH31" s="14"/>
      <c r="MXI31" s="14"/>
      <c r="MXJ31" s="14"/>
      <c r="MXK31" s="14"/>
      <c r="MXL31" s="14"/>
      <c r="MXM31" s="14"/>
      <c r="MXN31" s="14"/>
      <c r="MXO31" s="14"/>
      <c r="MXP31" s="14"/>
      <c r="MXQ31" s="14"/>
      <c r="MXR31" s="14"/>
      <c r="MXS31" s="14"/>
      <c r="MXT31" s="14"/>
      <c r="MXU31" s="14"/>
      <c r="MXV31" s="14"/>
      <c r="MXW31" s="14"/>
      <c r="MXX31" s="14"/>
      <c r="MXY31" s="14"/>
      <c r="MXZ31" s="14"/>
      <c r="MYA31" s="14"/>
      <c r="MYB31" s="14"/>
      <c r="MYC31" s="14"/>
      <c r="MYD31" s="14"/>
      <c r="MYE31" s="14"/>
      <c r="MYF31" s="14"/>
      <c r="MYG31" s="14"/>
      <c r="MYH31" s="14"/>
      <c r="MYI31" s="14"/>
      <c r="MYJ31" s="14"/>
      <c r="MYK31" s="14"/>
      <c r="MYL31" s="14"/>
      <c r="MYM31" s="14"/>
      <c r="MYN31" s="14"/>
      <c r="MYO31" s="14"/>
      <c r="MYP31" s="14"/>
      <c r="MYQ31" s="14"/>
      <c r="MYR31" s="14"/>
      <c r="MYS31" s="14"/>
      <c r="MYT31" s="14"/>
      <c r="MYU31" s="14"/>
      <c r="MYV31" s="14"/>
      <c r="MYW31" s="14"/>
      <c r="MYX31" s="14"/>
      <c r="MYY31" s="14"/>
      <c r="MYZ31" s="14"/>
      <c r="MZA31" s="14"/>
      <c r="MZB31" s="14"/>
      <c r="MZC31" s="14"/>
      <c r="MZD31" s="14"/>
      <c r="MZE31" s="14"/>
      <c r="MZF31" s="14"/>
      <c r="MZG31" s="14"/>
      <c r="MZH31" s="14"/>
      <c r="MZI31" s="14"/>
      <c r="MZJ31" s="14"/>
      <c r="MZK31" s="14"/>
      <c r="MZL31" s="14"/>
      <c r="MZM31" s="14"/>
      <c r="MZN31" s="14"/>
      <c r="MZO31" s="14"/>
      <c r="MZP31" s="14"/>
      <c r="MZQ31" s="14"/>
      <c r="MZR31" s="14"/>
      <c r="MZS31" s="14"/>
      <c r="MZT31" s="14"/>
      <c r="MZU31" s="14"/>
      <c r="MZV31" s="14"/>
      <c r="MZW31" s="14"/>
      <c r="MZX31" s="14"/>
      <c r="MZY31" s="14"/>
      <c r="MZZ31" s="14"/>
      <c r="NAA31" s="14"/>
      <c r="NAB31" s="14"/>
      <c r="NAC31" s="14"/>
      <c r="NAD31" s="14"/>
      <c r="NAE31" s="14"/>
      <c r="NAF31" s="14"/>
      <c r="NAG31" s="14"/>
      <c r="NAH31" s="14"/>
      <c r="NAI31" s="14"/>
      <c r="NAJ31" s="14"/>
      <c r="NAK31" s="14"/>
      <c r="NAL31" s="14"/>
      <c r="NAM31" s="14"/>
      <c r="NAN31" s="14"/>
      <c r="NAO31" s="14"/>
      <c r="NAP31" s="14"/>
      <c r="NAQ31" s="14"/>
      <c r="NAR31" s="14"/>
      <c r="NAS31" s="14"/>
      <c r="NAT31" s="14"/>
      <c r="NAU31" s="14"/>
      <c r="NAV31" s="14"/>
      <c r="NAW31" s="14"/>
      <c r="NAX31" s="14"/>
      <c r="NAY31" s="14"/>
      <c r="NAZ31" s="14"/>
      <c r="NBA31" s="14"/>
      <c r="NBB31" s="14"/>
      <c r="NBC31" s="14"/>
      <c r="NBD31" s="14"/>
      <c r="NBE31" s="14"/>
      <c r="NBF31" s="14"/>
      <c r="NBG31" s="14"/>
      <c r="NBH31" s="14"/>
      <c r="NBI31" s="14"/>
      <c r="NBJ31" s="14"/>
      <c r="NBK31" s="14"/>
      <c r="NBL31" s="14"/>
      <c r="NBM31" s="14"/>
      <c r="NBN31" s="14"/>
      <c r="NBO31" s="14"/>
      <c r="NBP31" s="14"/>
      <c r="NBQ31" s="14"/>
      <c r="NBR31" s="14"/>
      <c r="NBS31" s="14"/>
      <c r="NBT31" s="14"/>
      <c r="NBU31" s="14"/>
      <c r="NBV31" s="14"/>
      <c r="NBW31" s="14"/>
      <c r="NBX31" s="14"/>
      <c r="NBY31" s="14"/>
      <c r="NBZ31" s="14"/>
      <c r="NCA31" s="14"/>
      <c r="NCB31" s="14"/>
      <c r="NCC31" s="14"/>
      <c r="NCD31" s="14"/>
      <c r="NCE31" s="14"/>
      <c r="NCF31" s="14"/>
      <c r="NCG31" s="14"/>
      <c r="NCH31" s="14"/>
      <c r="NCI31" s="14"/>
      <c r="NCJ31" s="14"/>
      <c r="NCK31" s="14"/>
      <c r="NCL31" s="14"/>
      <c r="NCM31" s="14"/>
      <c r="NCN31" s="14"/>
      <c r="NCO31" s="14"/>
      <c r="NCP31" s="14"/>
      <c r="NCQ31" s="14"/>
      <c r="NCR31" s="14"/>
      <c r="NCS31" s="14"/>
      <c r="NCT31" s="14"/>
      <c r="NCU31" s="14"/>
      <c r="NCV31" s="14"/>
      <c r="NCW31" s="14"/>
      <c r="NCX31" s="14"/>
      <c r="NCY31" s="14"/>
      <c r="NCZ31" s="14"/>
      <c r="NDA31" s="14"/>
      <c r="NDB31" s="14"/>
      <c r="NDC31" s="14"/>
      <c r="NDD31" s="14"/>
      <c r="NDE31" s="14"/>
      <c r="NDF31" s="14"/>
      <c r="NDG31" s="14"/>
      <c r="NDH31" s="14"/>
      <c r="NDI31" s="14"/>
      <c r="NDJ31" s="14"/>
      <c r="NDK31" s="14"/>
      <c r="NDL31" s="14"/>
      <c r="NDM31" s="14"/>
      <c r="NDN31" s="14"/>
      <c r="NDO31" s="14"/>
      <c r="NDP31" s="14"/>
      <c r="NDQ31" s="14"/>
      <c r="NDR31" s="14"/>
      <c r="NDS31" s="14"/>
      <c r="NDT31" s="14"/>
      <c r="NDU31" s="14"/>
      <c r="NDV31" s="14"/>
      <c r="NDW31" s="14"/>
      <c r="NDX31" s="14"/>
      <c r="NDY31" s="14"/>
      <c r="NDZ31" s="14"/>
      <c r="NEA31" s="14"/>
      <c r="NEB31" s="14"/>
      <c r="NEC31" s="14"/>
      <c r="NED31" s="14"/>
      <c r="NEE31" s="14"/>
      <c r="NEF31" s="14"/>
      <c r="NEG31" s="14"/>
      <c r="NEH31" s="14"/>
      <c r="NEI31" s="14"/>
      <c r="NEJ31" s="14"/>
      <c r="NEK31" s="14"/>
      <c r="NEL31" s="14"/>
      <c r="NEM31" s="14"/>
      <c r="NEN31" s="14"/>
      <c r="NEO31" s="14"/>
      <c r="NEP31" s="14"/>
      <c r="NEQ31" s="14"/>
      <c r="NER31" s="14"/>
      <c r="NES31" s="14"/>
      <c r="NET31" s="14"/>
      <c r="NEU31" s="14"/>
      <c r="NEV31" s="14"/>
      <c r="NEW31" s="14"/>
      <c r="NEX31" s="14"/>
      <c r="NEY31" s="14"/>
      <c r="NEZ31" s="14"/>
      <c r="NFA31" s="14"/>
      <c r="NFB31" s="14"/>
      <c r="NFC31" s="14"/>
      <c r="NFD31" s="14"/>
      <c r="NFE31" s="14"/>
      <c r="NFF31" s="14"/>
      <c r="NFG31" s="14"/>
      <c r="NFH31" s="14"/>
      <c r="NFI31" s="14"/>
      <c r="NFJ31" s="14"/>
      <c r="NFK31" s="14"/>
      <c r="NFL31" s="14"/>
      <c r="NFM31" s="14"/>
      <c r="NFN31" s="14"/>
      <c r="NFO31" s="14"/>
      <c r="NFP31" s="14"/>
      <c r="NFQ31" s="14"/>
      <c r="NFR31" s="14"/>
      <c r="NFS31" s="14"/>
      <c r="NFT31" s="14"/>
      <c r="NFU31" s="14"/>
      <c r="NFV31" s="14"/>
      <c r="NFW31" s="14"/>
      <c r="NFX31" s="14"/>
      <c r="NFY31" s="14"/>
      <c r="NFZ31" s="14"/>
      <c r="NGA31" s="14"/>
      <c r="NGB31" s="14"/>
      <c r="NGC31" s="14"/>
      <c r="NGD31" s="14"/>
      <c r="NGE31" s="14"/>
      <c r="NGF31" s="14"/>
      <c r="NGG31" s="14"/>
      <c r="NGH31" s="14"/>
      <c r="NGI31" s="14"/>
      <c r="NGJ31" s="14"/>
      <c r="NGK31" s="14"/>
      <c r="NGL31" s="14"/>
      <c r="NGM31" s="14"/>
      <c r="NGN31" s="14"/>
      <c r="NGO31" s="14"/>
      <c r="NGP31" s="14"/>
      <c r="NGQ31" s="14"/>
      <c r="NGR31" s="14"/>
      <c r="NGS31" s="14"/>
      <c r="NGT31" s="14"/>
      <c r="NGU31" s="14"/>
      <c r="NGV31" s="14"/>
      <c r="NGW31" s="14"/>
      <c r="NGX31" s="14"/>
      <c r="NGY31" s="14"/>
      <c r="NGZ31" s="14"/>
      <c r="NHA31" s="14"/>
      <c r="NHB31" s="14"/>
      <c r="NHC31" s="14"/>
      <c r="NHD31" s="14"/>
      <c r="NHE31" s="14"/>
      <c r="NHF31" s="14"/>
      <c r="NHG31" s="14"/>
      <c r="NHH31" s="14"/>
      <c r="NHI31" s="14"/>
      <c r="NHJ31" s="14"/>
      <c r="NHK31" s="14"/>
      <c r="NHL31" s="14"/>
      <c r="NHM31" s="14"/>
      <c r="NHN31" s="14"/>
      <c r="NHO31" s="14"/>
      <c r="NHP31" s="14"/>
      <c r="NHQ31" s="14"/>
      <c r="NHR31" s="14"/>
      <c r="NHS31" s="14"/>
      <c r="NHT31" s="14"/>
      <c r="NHU31" s="14"/>
      <c r="NHV31" s="14"/>
      <c r="NHW31" s="14"/>
      <c r="NHX31" s="14"/>
      <c r="NHY31" s="14"/>
      <c r="NHZ31" s="14"/>
      <c r="NIA31" s="14"/>
      <c r="NIB31" s="14"/>
      <c r="NIC31" s="14"/>
      <c r="NID31" s="14"/>
      <c r="NIE31" s="14"/>
      <c r="NIF31" s="14"/>
      <c r="NIG31" s="14"/>
      <c r="NIH31" s="14"/>
      <c r="NII31" s="14"/>
      <c r="NIJ31" s="14"/>
      <c r="NIK31" s="14"/>
      <c r="NIL31" s="14"/>
      <c r="NIM31" s="14"/>
      <c r="NIN31" s="14"/>
      <c r="NIO31" s="14"/>
      <c r="NIP31" s="14"/>
      <c r="NIQ31" s="14"/>
      <c r="NIR31" s="14"/>
      <c r="NIS31" s="14"/>
      <c r="NIT31" s="14"/>
      <c r="NIU31" s="14"/>
      <c r="NIV31" s="14"/>
      <c r="NIW31" s="14"/>
      <c r="NIX31" s="14"/>
      <c r="NIY31" s="14"/>
      <c r="NIZ31" s="14"/>
      <c r="NJA31" s="14"/>
      <c r="NJB31" s="14"/>
      <c r="NJC31" s="14"/>
      <c r="NJD31" s="14"/>
      <c r="NJE31" s="14"/>
      <c r="NJF31" s="14"/>
      <c r="NJG31" s="14"/>
      <c r="NJH31" s="14"/>
      <c r="NJI31" s="14"/>
      <c r="NJJ31" s="14"/>
      <c r="NJK31" s="14"/>
      <c r="NJL31" s="14"/>
      <c r="NJM31" s="14"/>
      <c r="NJN31" s="14"/>
      <c r="NJO31" s="14"/>
      <c r="NJP31" s="14"/>
      <c r="NJQ31" s="14"/>
      <c r="NJR31" s="14"/>
      <c r="NJS31" s="14"/>
      <c r="NJT31" s="14"/>
      <c r="NJU31" s="14"/>
      <c r="NJV31" s="14"/>
      <c r="NJW31" s="14"/>
      <c r="NJX31" s="14"/>
      <c r="NJY31" s="14"/>
      <c r="NJZ31" s="14"/>
      <c r="NKA31" s="14"/>
      <c r="NKB31" s="14"/>
      <c r="NKC31" s="14"/>
      <c r="NKD31" s="14"/>
      <c r="NKE31" s="14"/>
      <c r="NKF31" s="14"/>
      <c r="NKG31" s="14"/>
      <c r="NKH31" s="14"/>
      <c r="NKI31" s="14"/>
      <c r="NKJ31" s="14"/>
      <c r="NKK31" s="14"/>
      <c r="NKL31" s="14"/>
      <c r="NKM31" s="14"/>
      <c r="NKN31" s="14"/>
      <c r="NKO31" s="14"/>
      <c r="NKP31" s="14"/>
      <c r="NKQ31" s="14"/>
      <c r="NKR31" s="14"/>
      <c r="NKS31" s="14"/>
      <c r="NKT31" s="14"/>
      <c r="NKU31" s="14"/>
      <c r="NKV31" s="14"/>
      <c r="NKW31" s="14"/>
      <c r="NKX31" s="14"/>
      <c r="NKY31" s="14"/>
      <c r="NKZ31" s="14"/>
      <c r="NLA31" s="14"/>
      <c r="NLB31" s="14"/>
      <c r="NLC31" s="14"/>
      <c r="NLD31" s="14"/>
      <c r="NLE31" s="14"/>
      <c r="NLF31" s="14"/>
      <c r="NLG31" s="14"/>
      <c r="NLH31" s="14"/>
      <c r="NLI31" s="14"/>
      <c r="NLJ31" s="14"/>
      <c r="NLK31" s="14"/>
      <c r="NLL31" s="14"/>
      <c r="NLM31" s="14"/>
      <c r="NLN31" s="14"/>
      <c r="NLO31" s="14"/>
      <c r="NLP31" s="14"/>
      <c r="NLQ31" s="14"/>
      <c r="NLR31" s="14"/>
      <c r="NLS31" s="14"/>
      <c r="NLT31" s="14"/>
      <c r="NLU31" s="14"/>
      <c r="NLV31" s="14"/>
      <c r="NLW31" s="14"/>
      <c r="NLX31" s="14"/>
      <c r="NLY31" s="14"/>
      <c r="NLZ31" s="14"/>
      <c r="NMA31" s="14"/>
      <c r="NMB31" s="14"/>
      <c r="NMC31" s="14"/>
      <c r="NMD31" s="14"/>
      <c r="NME31" s="14"/>
      <c r="NMF31" s="14"/>
      <c r="NMG31" s="14"/>
      <c r="NMH31" s="14"/>
      <c r="NMI31" s="14"/>
      <c r="NMJ31" s="14"/>
      <c r="NMK31" s="14"/>
      <c r="NML31" s="14"/>
      <c r="NMM31" s="14"/>
      <c r="NMN31" s="14"/>
      <c r="NMO31" s="14"/>
      <c r="NMP31" s="14"/>
      <c r="NMQ31" s="14"/>
      <c r="NMR31" s="14"/>
      <c r="NMS31" s="14"/>
      <c r="NMT31" s="14"/>
      <c r="NMU31" s="14"/>
      <c r="NMV31" s="14"/>
      <c r="NMW31" s="14"/>
      <c r="NMX31" s="14"/>
      <c r="NMY31" s="14"/>
      <c r="NMZ31" s="14"/>
      <c r="NNA31" s="14"/>
      <c r="NNB31" s="14"/>
      <c r="NNC31" s="14"/>
      <c r="NND31" s="14"/>
      <c r="NNE31" s="14"/>
      <c r="NNF31" s="14"/>
      <c r="NNG31" s="14"/>
      <c r="NNH31" s="14"/>
      <c r="NNI31" s="14"/>
      <c r="NNJ31" s="14"/>
      <c r="NNK31" s="14"/>
      <c r="NNL31" s="14"/>
      <c r="NNM31" s="14"/>
      <c r="NNN31" s="14"/>
      <c r="NNO31" s="14"/>
      <c r="NNP31" s="14"/>
      <c r="NNQ31" s="14"/>
      <c r="NNR31" s="14"/>
      <c r="NNS31" s="14"/>
      <c r="NNT31" s="14"/>
      <c r="NNU31" s="14"/>
      <c r="NNV31" s="14"/>
      <c r="NNW31" s="14"/>
      <c r="NNX31" s="14"/>
      <c r="NNY31" s="14"/>
      <c r="NNZ31" s="14"/>
      <c r="NOA31" s="14"/>
      <c r="NOB31" s="14"/>
      <c r="NOC31" s="14"/>
      <c r="NOD31" s="14"/>
      <c r="NOE31" s="14"/>
      <c r="NOF31" s="14"/>
      <c r="NOG31" s="14"/>
      <c r="NOH31" s="14"/>
      <c r="NOI31" s="14"/>
      <c r="NOJ31" s="14"/>
      <c r="NOK31" s="14"/>
      <c r="NOL31" s="14"/>
      <c r="NOM31" s="14"/>
      <c r="NON31" s="14"/>
      <c r="NOO31" s="14"/>
      <c r="NOP31" s="14"/>
      <c r="NOQ31" s="14"/>
      <c r="NOR31" s="14"/>
      <c r="NOS31" s="14"/>
      <c r="NOT31" s="14"/>
      <c r="NOU31" s="14"/>
      <c r="NOV31" s="14"/>
      <c r="NOW31" s="14"/>
      <c r="NOX31" s="14"/>
      <c r="NOY31" s="14"/>
      <c r="NOZ31" s="14"/>
      <c r="NPA31" s="14"/>
      <c r="NPB31" s="14"/>
      <c r="NPC31" s="14"/>
      <c r="NPD31" s="14"/>
      <c r="NPE31" s="14"/>
      <c r="NPF31" s="14"/>
      <c r="NPG31" s="14"/>
      <c r="NPH31" s="14"/>
      <c r="NPI31" s="14"/>
      <c r="NPJ31" s="14"/>
      <c r="NPK31" s="14"/>
      <c r="NPL31" s="14"/>
      <c r="NPM31" s="14"/>
      <c r="NPN31" s="14"/>
      <c r="NPO31" s="14"/>
      <c r="NPP31" s="14"/>
      <c r="NPQ31" s="14"/>
      <c r="NPR31" s="14"/>
      <c r="NPS31" s="14"/>
      <c r="NPT31" s="14"/>
      <c r="NPU31" s="14"/>
      <c r="NPV31" s="14"/>
      <c r="NPW31" s="14"/>
      <c r="NPX31" s="14"/>
      <c r="NPY31" s="14"/>
      <c r="NPZ31" s="14"/>
      <c r="NQA31" s="14"/>
      <c r="NQB31" s="14"/>
      <c r="NQC31" s="14"/>
      <c r="NQD31" s="14"/>
      <c r="NQE31" s="14"/>
      <c r="NQF31" s="14"/>
      <c r="NQG31" s="14"/>
      <c r="NQH31" s="14"/>
      <c r="NQI31" s="14"/>
      <c r="NQJ31" s="14"/>
      <c r="NQK31" s="14"/>
      <c r="NQL31" s="14"/>
      <c r="NQM31" s="14"/>
      <c r="NQN31" s="14"/>
      <c r="NQO31" s="14"/>
      <c r="NQP31" s="14"/>
      <c r="NQQ31" s="14"/>
      <c r="NQR31" s="14"/>
      <c r="NQS31" s="14"/>
      <c r="NQT31" s="14"/>
      <c r="NQU31" s="14"/>
      <c r="NQV31" s="14"/>
      <c r="NQW31" s="14"/>
      <c r="NQX31" s="14"/>
      <c r="NQY31" s="14"/>
      <c r="NQZ31" s="14"/>
      <c r="NRA31" s="14"/>
      <c r="NRB31" s="14"/>
      <c r="NRC31" s="14"/>
      <c r="NRD31" s="14"/>
      <c r="NRE31" s="14"/>
      <c r="NRF31" s="14"/>
      <c r="NRG31" s="14"/>
      <c r="NRH31" s="14"/>
      <c r="NRI31" s="14"/>
      <c r="NRJ31" s="14"/>
      <c r="NRK31" s="14"/>
      <c r="NRL31" s="14"/>
      <c r="NRM31" s="14"/>
      <c r="NRN31" s="14"/>
      <c r="NRO31" s="14"/>
      <c r="NRP31" s="14"/>
      <c r="NRQ31" s="14"/>
      <c r="NRR31" s="14"/>
      <c r="NRS31" s="14"/>
      <c r="NRT31" s="14"/>
      <c r="NRU31" s="14"/>
      <c r="NRV31" s="14"/>
      <c r="NRW31" s="14"/>
      <c r="NRX31" s="14"/>
      <c r="NRY31" s="14"/>
      <c r="NRZ31" s="14"/>
      <c r="NSA31" s="14"/>
      <c r="NSB31" s="14"/>
      <c r="NSC31" s="14"/>
      <c r="NSD31" s="14"/>
      <c r="NSE31" s="14"/>
      <c r="NSF31" s="14"/>
      <c r="NSG31" s="14"/>
      <c r="NSH31" s="14"/>
      <c r="NSI31" s="14"/>
      <c r="NSJ31" s="14"/>
      <c r="NSK31" s="14"/>
      <c r="NSL31" s="14"/>
      <c r="NSM31" s="14"/>
      <c r="NSN31" s="14"/>
      <c r="NSO31" s="14"/>
      <c r="NSP31" s="14"/>
      <c r="NSQ31" s="14"/>
      <c r="NSR31" s="14"/>
      <c r="NSS31" s="14"/>
      <c r="NST31" s="14"/>
      <c r="NSU31" s="14"/>
      <c r="NSV31" s="14"/>
      <c r="NSW31" s="14"/>
      <c r="NSX31" s="14"/>
      <c r="NSY31" s="14"/>
      <c r="NSZ31" s="14"/>
      <c r="NTA31" s="14"/>
      <c r="NTB31" s="14"/>
      <c r="NTC31" s="14"/>
      <c r="NTD31" s="14"/>
      <c r="NTE31" s="14"/>
      <c r="NTF31" s="14"/>
      <c r="NTG31" s="14"/>
      <c r="NTH31" s="14"/>
      <c r="NTI31" s="14"/>
      <c r="NTJ31" s="14"/>
      <c r="NTK31" s="14"/>
      <c r="NTL31" s="14"/>
      <c r="NTM31" s="14"/>
      <c r="NTN31" s="14"/>
      <c r="NTO31" s="14"/>
      <c r="NTP31" s="14"/>
      <c r="NTQ31" s="14"/>
      <c r="NTR31" s="14"/>
      <c r="NTS31" s="14"/>
      <c r="NTT31" s="14"/>
      <c r="NTU31" s="14"/>
      <c r="NTV31" s="14"/>
      <c r="NTW31" s="14"/>
      <c r="NTX31" s="14"/>
      <c r="NTY31" s="14"/>
      <c r="NTZ31" s="14"/>
      <c r="NUA31" s="14"/>
      <c r="NUB31" s="14"/>
      <c r="NUC31" s="14"/>
      <c r="NUD31" s="14"/>
      <c r="NUE31" s="14"/>
      <c r="NUF31" s="14"/>
      <c r="NUG31" s="14"/>
      <c r="NUH31" s="14"/>
      <c r="NUI31" s="14"/>
      <c r="NUJ31" s="14"/>
      <c r="NUK31" s="14"/>
      <c r="NUL31" s="14"/>
      <c r="NUM31" s="14"/>
      <c r="NUN31" s="14"/>
      <c r="NUO31" s="14"/>
      <c r="NUP31" s="14"/>
      <c r="NUQ31" s="14"/>
      <c r="NUR31" s="14"/>
      <c r="NUS31" s="14"/>
      <c r="NUT31" s="14"/>
      <c r="NUU31" s="14"/>
      <c r="NUV31" s="14"/>
      <c r="NUW31" s="14"/>
      <c r="NUX31" s="14"/>
      <c r="NUY31" s="14"/>
      <c r="NUZ31" s="14"/>
      <c r="NVA31" s="14"/>
      <c r="NVB31" s="14"/>
      <c r="NVC31" s="14"/>
      <c r="NVD31" s="14"/>
      <c r="NVE31" s="14"/>
      <c r="NVF31" s="14"/>
      <c r="NVG31" s="14"/>
      <c r="NVH31" s="14"/>
      <c r="NVI31" s="14"/>
      <c r="NVJ31" s="14"/>
      <c r="NVK31" s="14"/>
      <c r="NVL31" s="14"/>
      <c r="NVM31" s="14"/>
      <c r="NVN31" s="14"/>
      <c r="NVO31" s="14"/>
      <c r="NVP31" s="14"/>
      <c r="NVQ31" s="14"/>
      <c r="NVR31" s="14"/>
      <c r="NVS31" s="14"/>
      <c r="NVT31" s="14"/>
      <c r="NVU31" s="14"/>
      <c r="NVV31" s="14"/>
      <c r="NVW31" s="14"/>
      <c r="NVX31" s="14"/>
      <c r="NVY31" s="14"/>
      <c r="NVZ31" s="14"/>
      <c r="NWA31" s="14"/>
      <c r="NWB31" s="14"/>
      <c r="NWC31" s="14"/>
      <c r="NWD31" s="14"/>
      <c r="NWE31" s="14"/>
      <c r="NWF31" s="14"/>
      <c r="NWG31" s="14"/>
      <c r="NWH31" s="14"/>
      <c r="NWI31" s="14"/>
      <c r="NWJ31" s="14"/>
      <c r="NWK31" s="14"/>
      <c r="NWL31" s="14"/>
      <c r="NWM31" s="14"/>
      <c r="NWN31" s="14"/>
      <c r="NWO31" s="14"/>
      <c r="NWP31" s="14"/>
      <c r="NWQ31" s="14"/>
      <c r="NWR31" s="14"/>
      <c r="NWS31" s="14"/>
      <c r="NWT31" s="14"/>
      <c r="NWU31" s="14"/>
      <c r="NWV31" s="14"/>
      <c r="NWW31" s="14"/>
      <c r="NWX31" s="14"/>
      <c r="NWY31" s="14"/>
      <c r="NWZ31" s="14"/>
      <c r="NXA31" s="14"/>
      <c r="NXB31" s="14"/>
      <c r="NXC31" s="14"/>
      <c r="NXD31" s="14"/>
      <c r="NXE31" s="14"/>
      <c r="NXF31" s="14"/>
      <c r="NXG31" s="14"/>
      <c r="NXH31" s="14"/>
      <c r="NXI31" s="14"/>
      <c r="NXJ31" s="14"/>
      <c r="NXK31" s="14"/>
      <c r="NXL31" s="14"/>
      <c r="NXM31" s="14"/>
      <c r="NXN31" s="14"/>
      <c r="NXO31" s="14"/>
      <c r="NXP31" s="14"/>
      <c r="NXQ31" s="14"/>
      <c r="NXR31" s="14"/>
      <c r="NXS31" s="14"/>
      <c r="NXT31" s="14"/>
      <c r="NXU31" s="14"/>
      <c r="NXV31" s="14"/>
      <c r="NXW31" s="14"/>
      <c r="NXX31" s="14"/>
      <c r="NXY31" s="14"/>
      <c r="NXZ31" s="14"/>
      <c r="NYA31" s="14"/>
      <c r="NYB31" s="14"/>
      <c r="NYC31" s="14"/>
      <c r="NYD31" s="14"/>
      <c r="NYE31" s="14"/>
      <c r="NYF31" s="14"/>
      <c r="NYG31" s="14"/>
      <c r="NYH31" s="14"/>
      <c r="NYI31" s="14"/>
      <c r="NYJ31" s="14"/>
      <c r="NYK31" s="14"/>
      <c r="NYL31" s="14"/>
      <c r="NYM31" s="14"/>
      <c r="NYN31" s="14"/>
      <c r="NYO31" s="14"/>
      <c r="NYP31" s="14"/>
      <c r="NYQ31" s="14"/>
      <c r="NYR31" s="14"/>
      <c r="NYS31" s="14"/>
      <c r="NYT31" s="14"/>
      <c r="NYU31" s="14"/>
      <c r="NYV31" s="14"/>
      <c r="NYW31" s="14"/>
      <c r="NYX31" s="14"/>
      <c r="NYY31" s="14"/>
      <c r="NYZ31" s="14"/>
      <c r="NZA31" s="14"/>
      <c r="NZB31" s="14"/>
      <c r="NZC31" s="14"/>
      <c r="NZD31" s="14"/>
      <c r="NZE31" s="14"/>
      <c r="NZF31" s="14"/>
      <c r="NZG31" s="14"/>
      <c r="NZH31" s="14"/>
      <c r="NZI31" s="14"/>
      <c r="NZJ31" s="14"/>
      <c r="NZK31" s="14"/>
      <c r="NZL31" s="14"/>
      <c r="NZM31" s="14"/>
      <c r="NZN31" s="14"/>
      <c r="NZO31" s="14"/>
      <c r="NZP31" s="14"/>
      <c r="NZQ31" s="14"/>
      <c r="NZR31" s="14"/>
      <c r="NZS31" s="14"/>
      <c r="NZT31" s="14"/>
      <c r="NZU31" s="14"/>
      <c r="NZV31" s="14"/>
      <c r="NZW31" s="14"/>
      <c r="NZX31" s="14"/>
      <c r="NZY31" s="14"/>
      <c r="NZZ31" s="14"/>
      <c r="OAA31" s="14"/>
      <c r="OAB31" s="14"/>
      <c r="OAC31" s="14"/>
      <c r="OAD31" s="14"/>
      <c r="OAE31" s="14"/>
      <c r="OAF31" s="14"/>
      <c r="OAG31" s="14"/>
      <c r="OAH31" s="14"/>
      <c r="OAI31" s="14"/>
      <c r="OAJ31" s="14"/>
      <c r="OAK31" s="14"/>
      <c r="OAL31" s="14"/>
      <c r="OAM31" s="14"/>
      <c r="OAN31" s="14"/>
      <c r="OAO31" s="14"/>
      <c r="OAP31" s="14"/>
      <c r="OAQ31" s="14"/>
      <c r="OAR31" s="14"/>
      <c r="OAS31" s="14"/>
      <c r="OAT31" s="14"/>
      <c r="OAU31" s="14"/>
      <c r="OAV31" s="14"/>
      <c r="OAW31" s="14"/>
      <c r="OAX31" s="14"/>
      <c r="OAY31" s="14"/>
      <c r="OAZ31" s="14"/>
      <c r="OBA31" s="14"/>
      <c r="OBB31" s="14"/>
      <c r="OBC31" s="14"/>
      <c r="OBD31" s="14"/>
      <c r="OBE31" s="14"/>
      <c r="OBF31" s="14"/>
      <c r="OBG31" s="14"/>
      <c r="OBH31" s="14"/>
      <c r="OBI31" s="14"/>
      <c r="OBJ31" s="14"/>
      <c r="OBK31" s="14"/>
      <c r="OBL31" s="14"/>
      <c r="OBM31" s="14"/>
      <c r="OBN31" s="14"/>
      <c r="OBO31" s="14"/>
      <c r="OBP31" s="14"/>
      <c r="OBQ31" s="14"/>
      <c r="OBR31" s="14"/>
      <c r="OBS31" s="14"/>
      <c r="OBT31" s="14"/>
      <c r="OBU31" s="14"/>
      <c r="OBV31" s="14"/>
      <c r="OBW31" s="14"/>
      <c r="OBX31" s="14"/>
      <c r="OBY31" s="14"/>
      <c r="OBZ31" s="14"/>
      <c r="OCA31" s="14"/>
      <c r="OCB31" s="14"/>
      <c r="OCC31" s="14"/>
      <c r="OCD31" s="14"/>
      <c r="OCE31" s="14"/>
      <c r="OCF31" s="14"/>
      <c r="OCG31" s="14"/>
      <c r="OCH31" s="14"/>
      <c r="OCI31" s="14"/>
      <c r="OCJ31" s="14"/>
      <c r="OCK31" s="14"/>
      <c r="OCL31" s="14"/>
      <c r="OCM31" s="14"/>
      <c r="OCN31" s="14"/>
      <c r="OCO31" s="14"/>
      <c r="OCP31" s="14"/>
      <c r="OCQ31" s="14"/>
      <c r="OCR31" s="14"/>
      <c r="OCS31" s="14"/>
      <c r="OCT31" s="14"/>
      <c r="OCU31" s="14"/>
      <c r="OCV31" s="14"/>
      <c r="OCW31" s="14"/>
      <c r="OCX31" s="14"/>
      <c r="OCY31" s="14"/>
      <c r="OCZ31" s="14"/>
      <c r="ODA31" s="14"/>
      <c r="ODB31" s="14"/>
      <c r="ODC31" s="14"/>
      <c r="ODD31" s="14"/>
      <c r="ODE31" s="14"/>
      <c r="ODF31" s="14"/>
      <c r="ODG31" s="14"/>
      <c r="ODH31" s="14"/>
      <c r="ODI31" s="14"/>
      <c r="ODJ31" s="14"/>
      <c r="ODK31" s="14"/>
      <c r="ODL31" s="14"/>
      <c r="ODM31" s="14"/>
      <c r="ODN31" s="14"/>
      <c r="ODO31" s="14"/>
      <c r="ODP31" s="14"/>
      <c r="ODQ31" s="14"/>
      <c r="ODR31" s="14"/>
      <c r="ODS31" s="14"/>
      <c r="ODT31" s="14"/>
      <c r="ODU31" s="14"/>
      <c r="ODV31" s="14"/>
      <c r="ODW31" s="14"/>
      <c r="ODX31" s="14"/>
      <c r="ODY31" s="14"/>
      <c r="ODZ31" s="14"/>
      <c r="OEA31" s="14"/>
      <c r="OEB31" s="14"/>
      <c r="OEC31" s="14"/>
      <c r="OED31" s="14"/>
      <c r="OEE31" s="14"/>
      <c r="OEF31" s="14"/>
      <c r="OEG31" s="14"/>
      <c r="OEH31" s="14"/>
      <c r="OEI31" s="14"/>
      <c r="OEJ31" s="14"/>
      <c r="OEK31" s="14"/>
      <c r="OEL31" s="14"/>
      <c r="OEM31" s="14"/>
      <c r="OEN31" s="14"/>
      <c r="OEO31" s="14"/>
      <c r="OEP31" s="14"/>
      <c r="OEQ31" s="14"/>
      <c r="OER31" s="14"/>
      <c r="OES31" s="14"/>
      <c r="OET31" s="14"/>
      <c r="OEU31" s="14"/>
      <c r="OEV31" s="14"/>
      <c r="OEW31" s="14"/>
      <c r="OEX31" s="14"/>
      <c r="OEY31" s="14"/>
      <c r="OEZ31" s="14"/>
      <c r="OFA31" s="14"/>
      <c r="OFB31" s="14"/>
      <c r="OFC31" s="14"/>
      <c r="OFD31" s="14"/>
      <c r="OFE31" s="14"/>
      <c r="OFF31" s="14"/>
      <c r="OFG31" s="14"/>
      <c r="OFH31" s="14"/>
      <c r="OFI31" s="14"/>
      <c r="OFJ31" s="14"/>
      <c r="OFK31" s="14"/>
      <c r="OFL31" s="14"/>
      <c r="OFM31" s="14"/>
      <c r="OFN31" s="14"/>
      <c r="OFO31" s="14"/>
      <c r="OFP31" s="14"/>
      <c r="OFQ31" s="14"/>
      <c r="OFR31" s="14"/>
      <c r="OFS31" s="14"/>
      <c r="OFT31" s="14"/>
      <c r="OFU31" s="14"/>
      <c r="OFV31" s="14"/>
      <c r="OFW31" s="14"/>
      <c r="OFX31" s="14"/>
      <c r="OFY31" s="14"/>
      <c r="OFZ31" s="14"/>
      <c r="OGA31" s="14"/>
      <c r="OGB31" s="14"/>
      <c r="OGC31" s="14"/>
      <c r="OGD31" s="14"/>
      <c r="OGE31" s="14"/>
      <c r="OGF31" s="14"/>
      <c r="OGG31" s="14"/>
      <c r="OGH31" s="14"/>
      <c r="OGI31" s="14"/>
      <c r="OGJ31" s="14"/>
      <c r="OGK31" s="14"/>
      <c r="OGL31" s="14"/>
      <c r="OGM31" s="14"/>
      <c r="OGN31" s="14"/>
      <c r="OGO31" s="14"/>
      <c r="OGP31" s="14"/>
      <c r="OGQ31" s="14"/>
      <c r="OGR31" s="14"/>
      <c r="OGS31" s="14"/>
      <c r="OGT31" s="14"/>
      <c r="OGU31" s="14"/>
      <c r="OGV31" s="14"/>
      <c r="OGW31" s="14"/>
      <c r="OGX31" s="14"/>
      <c r="OGY31" s="14"/>
      <c r="OGZ31" s="14"/>
      <c r="OHA31" s="14"/>
      <c r="OHB31" s="14"/>
      <c r="OHC31" s="14"/>
      <c r="OHD31" s="14"/>
      <c r="OHE31" s="14"/>
      <c r="OHF31" s="14"/>
      <c r="OHG31" s="14"/>
      <c r="OHH31" s="14"/>
      <c r="OHI31" s="14"/>
      <c r="OHJ31" s="14"/>
      <c r="OHK31" s="14"/>
      <c r="OHL31" s="14"/>
      <c r="OHM31" s="14"/>
      <c r="OHN31" s="14"/>
      <c r="OHO31" s="14"/>
      <c r="OHP31" s="14"/>
      <c r="OHQ31" s="14"/>
      <c r="OHR31" s="14"/>
      <c r="OHS31" s="14"/>
      <c r="OHT31" s="14"/>
      <c r="OHU31" s="14"/>
      <c r="OHV31" s="14"/>
      <c r="OHW31" s="14"/>
      <c r="OHX31" s="14"/>
      <c r="OHY31" s="14"/>
      <c r="OHZ31" s="14"/>
      <c r="OIA31" s="14"/>
      <c r="OIB31" s="14"/>
      <c r="OIC31" s="14"/>
      <c r="OID31" s="14"/>
      <c r="OIE31" s="14"/>
      <c r="OIF31" s="14"/>
      <c r="OIG31" s="14"/>
      <c r="OIH31" s="14"/>
      <c r="OII31" s="14"/>
      <c r="OIJ31" s="14"/>
      <c r="OIK31" s="14"/>
      <c r="OIL31" s="14"/>
      <c r="OIM31" s="14"/>
      <c r="OIN31" s="14"/>
      <c r="OIO31" s="14"/>
      <c r="OIP31" s="14"/>
      <c r="OIQ31" s="14"/>
      <c r="OIR31" s="14"/>
      <c r="OIS31" s="14"/>
      <c r="OIT31" s="14"/>
      <c r="OIU31" s="14"/>
      <c r="OIV31" s="14"/>
      <c r="OIW31" s="14"/>
      <c r="OIX31" s="14"/>
      <c r="OIY31" s="14"/>
      <c r="OIZ31" s="14"/>
      <c r="OJA31" s="14"/>
      <c r="OJB31" s="14"/>
      <c r="OJC31" s="14"/>
      <c r="OJD31" s="14"/>
      <c r="OJE31" s="14"/>
      <c r="OJF31" s="14"/>
      <c r="OJG31" s="14"/>
      <c r="OJH31" s="14"/>
      <c r="OJI31" s="14"/>
      <c r="OJJ31" s="14"/>
      <c r="OJK31" s="14"/>
      <c r="OJL31" s="14"/>
      <c r="OJM31" s="14"/>
      <c r="OJN31" s="14"/>
      <c r="OJO31" s="14"/>
      <c r="OJP31" s="14"/>
      <c r="OJQ31" s="14"/>
      <c r="OJR31" s="14"/>
      <c r="OJS31" s="14"/>
      <c r="OJT31" s="14"/>
      <c r="OJU31" s="14"/>
      <c r="OJV31" s="14"/>
      <c r="OJW31" s="14"/>
      <c r="OJX31" s="14"/>
      <c r="OJY31" s="14"/>
      <c r="OJZ31" s="14"/>
      <c r="OKA31" s="14"/>
      <c r="OKB31" s="14"/>
      <c r="OKC31" s="14"/>
      <c r="OKD31" s="14"/>
      <c r="OKE31" s="14"/>
      <c r="OKF31" s="14"/>
      <c r="OKG31" s="14"/>
      <c r="OKH31" s="14"/>
      <c r="OKI31" s="14"/>
      <c r="OKJ31" s="14"/>
      <c r="OKK31" s="14"/>
      <c r="OKL31" s="14"/>
      <c r="OKM31" s="14"/>
      <c r="OKN31" s="14"/>
      <c r="OKO31" s="14"/>
      <c r="OKP31" s="14"/>
      <c r="OKQ31" s="14"/>
      <c r="OKR31" s="14"/>
      <c r="OKS31" s="14"/>
      <c r="OKT31" s="14"/>
      <c r="OKU31" s="14"/>
      <c r="OKV31" s="14"/>
      <c r="OKW31" s="14"/>
      <c r="OKX31" s="14"/>
      <c r="OKY31" s="14"/>
      <c r="OKZ31" s="14"/>
      <c r="OLA31" s="14"/>
      <c r="OLB31" s="14"/>
      <c r="OLC31" s="14"/>
      <c r="OLD31" s="14"/>
      <c r="OLE31" s="14"/>
      <c r="OLF31" s="14"/>
      <c r="OLG31" s="14"/>
      <c r="OLH31" s="14"/>
      <c r="OLI31" s="14"/>
      <c r="OLJ31" s="14"/>
      <c r="OLK31" s="14"/>
      <c r="OLL31" s="14"/>
      <c r="OLM31" s="14"/>
      <c r="OLN31" s="14"/>
      <c r="OLO31" s="14"/>
      <c r="OLP31" s="14"/>
      <c r="OLQ31" s="14"/>
      <c r="OLR31" s="14"/>
      <c r="OLS31" s="14"/>
      <c r="OLT31" s="14"/>
      <c r="OLU31" s="14"/>
      <c r="OLV31" s="14"/>
      <c r="OLW31" s="14"/>
      <c r="OLX31" s="14"/>
      <c r="OLY31" s="14"/>
      <c r="OLZ31" s="14"/>
      <c r="OMA31" s="14"/>
      <c r="OMB31" s="14"/>
      <c r="OMC31" s="14"/>
      <c r="OMD31" s="14"/>
      <c r="OME31" s="14"/>
      <c r="OMF31" s="14"/>
      <c r="OMG31" s="14"/>
      <c r="OMH31" s="14"/>
      <c r="OMI31" s="14"/>
      <c r="OMJ31" s="14"/>
      <c r="OMK31" s="14"/>
      <c r="OML31" s="14"/>
      <c r="OMM31" s="14"/>
      <c r="OMN31" s="14"/>
      <c r="OMO31" s="14"/>
      <c r="OMP31" s="14"/>
      <c r="OMQ31" s="14"/>
      <c r="OMR31" s="14"/>
      <c r="OMS31" s="14"/>
      <c r="OMT31" s="14"/>
      <c r="OMU31" s="14"/>
      <c r="OMV31" s="14"/>
      <c r="OMW31" s="14"/>
      <c r="OMX31" s="14"/>
      <c r="OMY31" s="14"/>
      <c r="OMZ31" s="14"/>
      <c r="ONA31" s="14"/>
      <c r="ONB31" s="14"/>
      <c r="ONC31" s="14"/>
      <c r="OND31" s="14"/>
      <c r="ONE31" s="14"/>
      <c r="ONF31" s="14"/>
      <c r="ONG31" s="14"/>
      <c r="ONH31" s="14"/>
      <c r="ONI31" s="14"/>
      <c r="ONJ31" s="14"/>
      <c r="ONK31" s="14"/>
      <c r="ONL31" s="14"/>
      <c r="ONM31" s="14"/>
      <c r="ONN31" s="14"/>
      <c r="ONO31" s="14"/>
      <c r="ONP31" s="14"/>
      <c r="ONQ31" s="14"/>
      <c r="ONR31" s="14"/>
      <c r="ONS31" s="14"/>
      <c r="ONT31" s="14"/>
      <c r="ONU31" s="14"/>
      <c r="ONV31" s="14"/>
      <c r="ONW31" s="14"/>
      <c r="ONX31" s="14"/>
      <c r="ONY31" s="14"/>
      <c r="ONZ31" s="14"/>
      <c r="OOA31" s="14"/>
      <c r="OOB31" s="14"/>
      <c r="OOC31" s="14"/>
      <c r="OOD31" s="14"/>
      <c r="OOE31" s="14"/>
      <c r="OOF31" s="14"/>
      <c r="OOG31" s="14"/>
      <c r="OOH31" s="14"/>
      <c r="OOI31" s="14"/>
      <c r="OOJ31" s="14"/>
      <c r="OOK31" s="14"/>
      <c r="OOL31" s="14"/>
      <c r="OOM31" s="14"/>
      <c r="OON31" s="14"/>
      <c r="OOO31" s="14"/>
      <c r="OOP31" s="14"/>
      <c r="OOQ31" s="14"/>
      <c r="OOR31" s="14"/>
      <c r="OOS31" s="14"/>
      <c r="OOT31" s="14"/>
      <c r="OOU31" s="14"/>
      <c r="OOV31" s="14"/>
      <c r="OOW31" s="14"/>
      <c r="OOX31" s="14"/>
      <c r="OOY31" s="14"/>
      <c r="OOZ31" s="14"/>
      <c r="OPA31" s="14"/>
      <c r="OPB31" s="14"/>
      <c r="OPC31" s="14"/>
      <c r="OPD31" s="14"/>
      <c r="OPE31" s="14"/>
      <c r="OPF31" s="14"/>
      <c r="OPG31" s="14"/>
      <c r="OPH31" s="14"/>
      <c r="OPI31" s="14"/>
      <c r="OPJ31" s="14"/>
      <c r="OPK31" s="14"/>
      <c r="OPL31" s="14"/>
      <c r="OPM31" s="14"/>
      <c r="OPN31" s="14"/>
      <c r="OPO31" s="14"/>
      <c r="OPP31" s="14"/>
      <c r="OPQ31" s="14"/>
      <c r="OPR31" s="14"/>
      <c r="OPS31" s="14"/>
      <c r="OPT31" s="14"/>
      <c r="OPU31" s="14"/>
      <c r="OPV31" s="14"/>
      <c r="OPW31" s="14"/>
      <c r="OPX31" s="14"/>
      <c r="OPY31" s="14"/>
      <c r="OPZ31" s="14"/>
      <c r="OQA31" s="14"/>
      <c r="OQB31" s="14"/>
      <c r="OQC31" s="14"/>
      <c r="OQD31" s="14"/>
      <c r="OQE31" s="14"/>
      <c r="OQF31" s="14"/>
      <c r="OQG31" s="14"/>
      <c r="OQH31" s="14"/>
      <c r="OQI31" s="14"/>
      <c r="OQJ31" s="14"/>
      <c r="OQK31" s="14"/>
      <c r="OQL31" s="14"/>
      <c r="OQM31" s="14"/>
      <c r="OQN31" s="14"/>
      <c r="OQO31" s="14"/>
      <c r="OQP31" s="14"/>
      <c r="OQQ31" s="14"/>
      <c r="OQR31" s="14"/>
      <c r="OQS31" s="14"/>
      <c r="OQT31" s="14"/>
      <c r="OQU31" s="14"/>
      <c r="OQV31" s="14"/>
      <c r="OQW31" s="14"/>
      <c r="OQX31" s="14"/>
      <c r="OQY31" s="14"/>
      <c r="OQZ31" s="14"/>
      <c r="ORA31" s="14"/>
      <c r="ORB31" s="14"/>
      <c r="ORC31" s="14"/>
      <c r="ORD31" s="14"/>
      <c r="ORE31" s="14"/>
      <c r="ORF31" s="14"/>
      <c r="ORG31" s="14"/>
      <c r="ORH31" s="14"/>
      <c r="ORI31" s="14"/>
      <c r="ORJ31" s="14"/>
      <c r="ORK31" s="14"/>
      <c r="ORL31" s="14"/>
      <c r="ORM31" s="14"/>
      <c r="ORN31" s="14"/>
      <c r="ORO31" s="14"/>
      <c r="ORP31" s="14"/>
      <c r="ORQ31" s="14"/>
      <c r="ORR31" s="14"/>
      <c r="ORS31" s="14"/>
      <c r="ORT31" s="14"/>
      <c r="ORU31" s="14"/>
      <c r="ORV31" s="14"/>
      <c r="ORW31" s="14"/>
      <c r="ORX31" s="14"/>
      <c r="ORY31" s="14"/>
      <c r="ORZ31" s="14"/>
      <c r="OSA31" s="14"/>
      <c r="OSB31" s="14"/>
      <c r="OSC31" s="14"/>
      <c r="OSD31" s="14"/>
      <c r="OSE31" s="14"/>
      <c r="OSF31" s="14"/>
      <c r="OSG31" s="14"/>
      <c r="OSH31" s="14"/>
      <c r="OSI31" s="14"/>
      <c r="OSJ31" s="14"/>
      <c r="OSK31" s="14"/>
      <c r="OSL31" s="14"/>
      <c r="OSM31" s="14"/>
      <c r="OSN31" s="14"/>
      <c r="OSO31" s="14"/>
      <c r="OSP31" s="14"/>
      <c r="OSQ31" s="14"/>
      <c r="OSR31" s="14"/>
      <c r="OSS31" s="14"/>
      <c r="OST31" s="14"/>
      <c r="OSU31" s="14"/>
      <c r="OSV31" s="14"/>
      <c r="OSW31" s="14"/>
      <c r="OSX31" s="14"/>
      <c r="OSY31" s="14"/>
      <c r="OSZ31" s="14"/>
      <c r="OTA31" s="14"/>
      <c r="OTB31" s="14"/>
      <c r="OTC31" s="14"/>
      <c r="OTD31" s="14"/>
      <c r="OTE31" s="14"/>
      <c r="OTF31" s="14"/>
      <c r="OTG31" s="14"/>
      <c r="OTH31" s="14"/>
      <c r="OTI31" s="14"/>
      <c r="OTJ31" s="14"/>
      <c r="OTK31" s="14"/>
      <c r="OTL31" s="14"/>
      <c r="OTM31" s="14"/>
      <c r="OTN31" s="14"/>
      <c r="OTO31" s="14"/>
      <c r="OTP31" s="14"/>
      <c r="OTQ31" s="14"/>
      <c r="OTR31" s="14"/>
      <c r="OTS31" s="14"/>
      <c r="OTT31" s="14"/>
      <c r="OTU31" s="14"/>
      <c r="OTV31" s="14"/>
      <c r="OTW31" s="14"/>
      <c r="OTX31" s="14"/>
      <c r="OTY31" s="14"/>
      <c r="OTZ31" s="14"/>
      <c r="OUA31" s="14"/>
      <c r="OUB31" s="14"/>
      <c r="OUC31" s="14"/>
      <c r="OUD31" s="14"/>
      <c r="OUE31" s="14"/>
      <c r="OUF31" s="14"/>
      <c r="OUG31" s="14"/>
      <c r="OUH31" s="14"/>
      <c r="OUI31" s="14"/>
      <c r="OUJ31" s="14"/>
      <c r="OUK31" s="14"/>
      <c r="OUL31" s="14"/>
      <c r="OUM31" s="14"/>
      <c r="OUN31" s="14"/>
      <c r="OUO31" s="14"/>
      <c r="OUP31" s="14"/>
      <c r="OUQ31" s="14"/>
      <c r="OUR31" s="14"/>
      <c r="OUS31" s="14"/>
      <c r="OUT31" s="14"/>
      <c r="OUU31" s="14"/>
      <c r="OUV31" s="14"/>
      <c r="OUW31" s="14"/>
      <c r="OUX31" s="14"/>
      <c r="OUY31" s="14"/>
      <c r="OUZ31" s="14"/>
      <c r="OVA31" s="14"/>
      <c r="OVB31" s="14"/>
      <c r="OVC31" s="14"/>
      <c r="OVD31" s="14"/>
      <c r="OVE31" s="14"/>
      <c r="OVF31" s="14"/>
      <c r="OVG31" s="14"/>
      <c r="OVH31" s="14"/>
      <c r="OVI31" s="14"/>
      <c r="OVJ31" s="14"/>
      <c r="OVK31" s="14"/>
      <c r="OVL31" s="14"/>
      <c r="OVM31" s="14"/>
      <c r="OVN31" s="14"/>
      <c r="OVO31" s="14"/>
      <c r="OVP31" s="14"/>
      <c r="OVQ31" s="14"/>
      <c r="OVR31" s="14"/>
      <c r="OVS31" s="14"/>
      <c r="OVT31" s="14"/>
      <c r="OVU31" s="14"/>
      <c r="OVV31" s="14"/>
      <c r="OVW31" s="14"/>
      <c r="OVX31" s="14"/>
      <c r="OVY31" s="14"/>
      <c r="OVZ31" s="14"/>
      <c r="OWA31" s="14"/>
      <c r="OWB31" s="14"/>
      <c r="OWC31" s="14"/>
      <c r="OWD31" s="14"/>
      <c r="OWE31" s="14"/>
      <c r="OWF31" s="14"/>
      <c r="OWG31" s="14"/>
      <c r="OWH31" s="14"/>
      <c r="OWI31" s="14"/>
      <c r="OWJ31" s="14"/>
      <c r="OWK31" s="14"/>
      <c r="OWL31" s="14"/>
      <c r="OWM31" s="14"/>
      <c r="OWN31" s="14"/>
      <c r="OWO31" s="14"/>
      <c r="OWP31" s="14"/>
      <c r="OWQ31" s="14"/>
      <c r="OWR31" s="14"/>
      <c r="OWS31" s="14"/>
      <c r="OWT31" s="14"/>
      <c r="OWU31" s="14"/>
      <c r="OWV31" s="14"/>
      <c r="OWW31" s="14"/>
      <c r="OWX31" s="14"/>
      <c r="OWY31" s="14"/>
      <c r="OWZ31" s="14"/>
      <c r="OXA31" s="14"/>
      <c r="OXB31" s="14"/>
      <c r="OXC31" s="14"/>
      <c r="OXD31" s="14"/>
      <c r="OXE31" s="14"/>
      <c r="OXF31" s="14"/>
      <c r="OXG31" s="14"/>
      <c r="OXH31" s="14"/>
      <c r="OXI31" s="14"/>
      <c r="OXJ31" s="14"/>
      <c r="OXK31" s="14"/>
      <c r="OXL31" s="14"/>
      <c r="OXM31" s="14"/>
      <c r="OXN31" s="14"/>
      <c r="OXO31" s="14"/>
      <c r="OXP31" s="14"/>
      <c r="OXQ31" s="14"/>
      <c r="OXR31" s="14"/>
      <c r="OXS31" s="14"/>
      <c r="OXT31" s="14"/>
      <c r="OXU31" s="14"/>
      <c r="OXV31" s="14"/>
      <c r="OXW31" s="14"/>
      <c r="OXX31" s="14"/>
      <c r="OXY31" s="14"/>
      <c r="OXZ31" s="14"/>
      <c r="OYA31" s="14"/>
      <c r="OYB31" s="14"/>
      <c r="OYC31" s="14"/>
      <c r="OYD31" s="14"/>
      <c r="OYE31" s="14"/>
      <c r="OYF31" s="14"/>
      <c r="OYG31" s="14"/>
      <c r="OYH31" s="14"/>
      <c r="OYI31" s="14"/>
      <c r="OYJ31" s="14"/>
      <c r="OYK31" s="14"/>
      <c r="OYL31" s="14"/>
      <c r="OYM31" s="14"/>
      <c r="OYN31" s="14"/>
      <c r="OYO31" s="14"/>
      <c r="OYP31" s="14"/>
      <c r="OYQ31" s="14"/>
      <c r="OYR31" s="14"/>
      <c r="OYS31" s="14"/>
      <c r="OYT31" s="14"/>
      <c r="OYU31" s="14"/>
      <c r="OYV31" s="14"/>
      <c r="OYW31" s="14"/>
      <c r="OYX31" s="14"/>
      <c r="OYY31" s="14"/>
      <c r="OYZ31" s="14"/>
      <c r="OZA31" s="14"/>
      <c r="OZB31" s="14"/>
      <c r="OZC31" s="14"/>
      <c r="OZD31" s="14"/>
      <c r="OZE31" s="14"/>
      <c r="OZF31" s="14"/>
      <c r="OZG31" s="14"/>
      <c r="OZH31" s="14"/>
      <c r="OZI31" s="14"/>
      <c r="OZJ31" s="14"/>
      <c r="OZK31" s="14"/>
      <c r="OZL31" s="14"/>
      <c r="OZM31" s="14"/>
      <c r="OZN31" s="14"/>
      <c r="OZO31" s="14"/>
      <c r="OZP31" s="14"/>
      <c r="OZQ31" s="14"/>
      <c r="OZR31" s="14"/>
      <c r="OZS31" s="14"/>
      <c r="OZT31" s="14"/>
      <c r="OZU31" s="14"/>
      <c r="OZV31" s="14"/>
      <c r="OZW31" s="14"/>
      <c r="OZX31" s="14"/>
      <c r="OZY31" s="14"/>
      <c r="OZZ31" s="14"/>
      <c r="PAA31" s="14"/>
      <c r="PAB31" s="14"/>
      <c r="PAC31" s="14"/>
      <c r="PAD31" s="14"/>
      <c r="PAE31" s="14"/>
      <c r="PAF31" s="14"/>
      <c r="PAG31" s="14"/>
      <c r="PAH31" s="14"/>
      <c r="PAI31" s="14"/>
      <c r="PAJ31" s="14"/>
      <c r="PAK31" s="14"/>
      <c r="PAL31" s="14"/>
      <c r="PAM31" s="14"/>
      <c r="PAN31" s="14"/>
      <c r="PAO31" s="14"/>
      <c r="PAP31" s="14"/>
      <c r="PAQ31" s="14"/>
      <c r="PAR31" s="14"/>
      <c r="PAS31" s="14"/>
      <c r="PAT31" s="14"/>
      <c r="PAU31" s="14"/>
      <c r="PAV31" s="14"/>
      <c r="PAW31" s="14"/>
      <c r="PAX31" s="14"/>
      <c r="PAY31" s="14"/>
      <c r="PAZ31" s="14"/>
      <c r="PBA31" s="14"/>
      <c r="PBB31" s="14"/>
      <c r="PBC31" s="14"/>
      <c r="PBD31" s="14"/>
      <c r="PBE31" s="14"/>
      <c r="PBF31" s="14"/>
      <c r="PBG31" s="14"/>
      <c r="PBH31" s="14"/>
      <c r="PBI31" s="14"/>
      <c r="PBJ31" s="14"/>
      <c r="PBK31" s="14"/>
      <c r="PBL31" s="14"/>
      <c r="PBM31" s="14"/>
      <c r="PBN31" s="14"/>
      <c r="PBO31" s="14"/>
      <c r="PBP31" s="14"/>
      <c r="PBQ31" s="14"/>
      <c r="PBR31" s="14"/>
      <c r="PBS31" s="14"/>
      <c r="PBT31" s="14"/>
      <c r="PBU31" s="14"/>
      <c r="PBV31" s="14"/>
      <c r="PBW31" s="14"/>
      <c r="PBX31" s="14"/>
      <c r="PBY31" s="14"/>
      <c r="PBZ31" s="14"/>
      <c r="PCA31" s="14"/>
      <c r="PCB31" s="14"/>
      <c r="PCC31" s="14"/>
      <c r="PCD31" s="14"/>
      <c r="PCE31" s="14"/>
      <c r="PCF31" s="14"/>
      <c r="PCG31" s="14"/>
      <c r="PCH31" s="14"/>
      <c r="PCI31" s="14"/>
      <c r="PCJ31" s="14"/>
      <c r="PCK31" s="14"/>
      <c r="PCL31" s="14"/>
      <c r="PCM31" s="14"/>
      <c r="PCN31" s="14"/>
      <c r="PCO31" s="14"/>
      <c r="PCP31" s="14"/>
      <c r="PCQ31" s="14"/>
      <c r="PCR31" s="14"/>
      <c r="PCS31" s="14"/>
      <c r="PCT31" s="14"/>
      <c r="PCU31" s="14"/>
      <c r="PCV31" s="14"/>
      <c r="PCW31" s="14"/>
      <c r="PCX31" s="14"/>
      <c r="PCY31" s="14"/>
      <c r="PCZ31" s="14"/>
      <c r="PDA31" s="14"/>
      <c r="PDB31" s="14"/>
      <c r="PDC31" s="14"/>
      <c r="PDD31" s="14"/>
      <c r="PDE31" s="14"/>
      <c r="PDF31" s="14"/>
      <c r="PDG31" s="14"/>
      <c r="PDH31" s="14"/>
      <c r="PDI31" s="14"/>
      <c r="PDJ31" s="14"/>
      <c r="PDK31" s="14"/>
      <c r="PDL31" s="14"/>
      <c r="PDM31" s="14"/>
      <c r="PDN31" s="14"/>
      <c r="PDO31" s="14"/>
      <c r="PDP31" s="14"/>
      <c r="PDQ31" s="14"/>
      <c r="PDR31" s="14"/>
      <c r="PDS31" s="14"/>
      <c r="PDT31" s="14"/>
      <c r="PDU31" s="14"/>
      <c r="PDV31" s="14"/>
      <c r="PDW31" s="14"/>
      <c r="PDX31" s="14"/>
      <c r="PDY31" s="14"/>
      <c r="PDZ31" s="14"/>
      <c r="PEA31" s="14"/>
      <c r="PEB31" s="14"/>
      <c r="PEC31" s="14"/>
      <c r="PED31" s="14"/>
      <c r="PEE31" s="14"/>
      <c r="PEF31" s="14"/>
      <c r="PEG31" s="14"/>
      <c r="PEH31" s="14"/>
      <c r="PEI31" s="14"/>
      <c r="PEJ31" s="14"/>
      <c r="PEK31" s="14"/>
      <c r="PEL31" s="14"/>
      <c r="PEM31" s="14"/>
      <c r="PEN31" s="14"/>
      <c r="PEO31" s="14"/>
      <c r="PEP31" s="14"/>
      <c r="PEQ31" s="14"/>
      <c r="PER31" s="14"/>
      <c r="PES31" s="14"/>
      <c r="PET31" s="14"/>
      <c r="PEU31" s="14"/>
      <c r="PEV31" s="14"/>
      <c r="PEW31" s="14"/>
      <c r="PEX31" s="14"/>
      <c r="PEY31" s="14"/>
      <c r="PEZ31" s="14"/>
      <c r="PFA31" s="14"/>
      <c r="PFB31" s="14"/>
      <c r="PFC31" s="14"/>
      <c r="PFD31" s="14"/>
      <c r="PFE31" s="14"/>
      <c r="PFF31" s="14"/>
      <c r="PFG31" s="14"/>
      <c r="PFH31" s="14"/>
      <c r="PFI31" s="14"/>
      <c r="PFJ31" s="14"/>
      <c r="PFK31" s="14"/>
      <c r="PFL31" s="14"/>
      <c r="PFM31" s="14"/>
      <c r="PFN31" s="14"/>
      <c r="PFO31" s="14"/>
      <c r="PFP31" s="14"/>
      <c r="PFQ31" s="14"/>
      <c r="PFR31" s="14"/>
      <c r="PFS31" s="14"/>
      <c r="PFT31" s="14"/>
      <c r="PFU31" s="14"/>
      <c r="PFV31" s="14"/>
      <c r="PFW31" s="14"/>
      <c r="PFX31" s="14"/>
      <c r="PFY31" s="14"/>
      <c r="PFZ31" s="14"/>
      <c r="PGA31" s="14"/>
      <c r="PGB31" s="14"/>
      <c r="PGC31" s="14"/>
      <c r="PGD31" s="14"/>
      <c r="PGE31" s="14"/>
      <c r="PGF31" s="14"/>
      <c r="PGG31" s="14"/>
      <c r="PGH31" s="14"/>
      <c r="PGI31" s="14"/>
      <c r="PGJ31" s="14"/>
      <c r="PGK31" s="14"/>
      <c r="PGL31" s="14"/>
      <c r="PGM31" s="14"/>
      <c r="PGN31" s="14"/>
      <c r="PGO31" s="14"/>
      <c r="PGP31" s="14"/>
      <c r="PGQ31" s="14"/>
      <c r="PGR31" s="14"/>
      <c r="PGS31" s="14"/>
      <c r="PGT31" s="14"/>
      <c r="PGU31" s="14"/>
      <c r="PGV31" s="14"/>
      <c r="PGW31" s="14"/>
      <c r="PGX31" s="14"/>
      <c r="PGY31" s="14"/>
      <c r="PGZ31" s="14"/>
      <c r="PHA31" s="14"/>
      <c r="PHB31" s="14"/>
      <c r="PHC31" s="14"/>
      <c r="PHD31" s="14"/>
      <c r="PHE31" s="14"/>
      <c r="PHF31" s="14"/>
      <c r="PHG31" s="14"/>
      <c r="PHH31" s="14"/>
      <c r="PHI31" s="14"/>
      <c r="PHJ31" s="14"/>
      <c r="PHK31" s="14"/>
      <c r="PHL31" s="14"/>
      <c r="PHM31" s="14"/>
      <c r="PHN31" s="14"/>
      <c r="PHO31" s="14"/>
      <c r="PHP31" s="14"/>
      <c r="PHQ31" s="14"/>
      <c r="PHR31" s="14"/>
      <c r="PHS31" s="14"/>
      <c r="PHT31" s="14"/>
      <c r="PHU31" s="14"/>
      <c r="PHV31" s="14"/>
      <c r="PHW31" s="14"/>
      <c r="PHX31" s="14"/>
      <c r="PHY31" s="14"/>
      <c r="PHZ31" s="14"/>
      <c r="PIA31" s="14"/>
      <c r="PIB31" s="14"/>
      <c r="PIC31" s="14"/>
      <c r="PID31" s="14"/>
      <c r="PIE31" s="14"/>
      <c r="PIF31" s="14"/>
      <c r="PIG31" s="14"/>
      <c r="PIH31" s="14"/>
      <c r="PII31" s="14"/>
      <c r="PIJ31" s="14"/>
      <c r="PIK31" s="14"/>
      <c r="PIL31" s="14"/>
      <c r="PIM31" s="14"/>
      <c r="PIN31" s="14"/>
      <c r="PIO31" s="14"/>
      <c r="PIP31" s="14"/>
      <c r="PIQ31" s="14"/>
      <c r="PIR31" s="14"/>
      <c r="PIS31" s="14"/>
      <c r="PIT31" s="14"/>
      <c r="PIU31" s="14"/>
      <c r="PIV31" s="14"/>
      <c r="PIW31" s="14"/>
      <c r="PIX31" s="14"/>
      <c r="PIY31" s="14"/>
      <c r="PIZ31" s="14"/>
      <c r="PJA31" s="14"/>
      <c r="PJB31" s="14"/>
      <c r="PJC31" s="14"/>
      <c r="PJD31" s="14"/>
      <c r="PJE31" s="14"/>
      <c r="PJF31" s="14"/>
      <c r="PJG31" s="14"/>
      <c r="PJH31" s="14"/>
      <c r="PJI31" s="14"/>
      <c r="PJJ31" s="14"/>
      <c r="PJK31" s="14"/>
      <c r="PJL31" s="14"/>
      <c r="PJM31" s="14"/>
      <c r="PJN31" s="14"/>
      <c r="PJO31" s="14"/>
      <c r="PJP31" s="14"/>
      <c r="PJQ31" s="14"/>
      <c r="PJR31" s="14"/>
      <c r="PJS31" s="14"/>
      <c r="PJT31" s="14"/>
      <c r="PJU31" s="14"/>
      <c r="PJV31" s="14"/>
      <c r="PJW31" s="14"/>
      <c r="PJX31" s="14"/>
      <c r="PJY31" s="14"/>
      <c r="PJZ31" s="14"/>
      <c r="PKA31" s="14"/>
      <c r="PKB31" s="14"/>
      <c r="PKC31" s="14"/>
      <c r="PKD31" s="14"/>
      <c r="PKE31" s="14"/>
      <c r="PKF31" s="14"/>
      <c r="PKG31" s="14"/>
      <c r="PKH31" s="14"/>
      <c r="PKI31" s="14"/>
      <c r="PKJ31" s="14"/>
      <c r="PKK31" s="14"/>
      <c r="PKL31" s="14"/>
      <c r="PKM31" s="14"/>
      <c r="PKN31" s="14"/>
      <c r="PKO31" s="14"/>
      <c r="PKP31" s="14"/>
      <c r="PKQ31" s="14"/>
      <c r="PKR31" s="14"/>
      <c r="PKS31" s="14"/>
      <c r="PKT31" s="14"/>
      <c r="PKU31" s="14"/>
      <c r="PKV31" s="14"/>
      <c r="PKW31" s="14"/>
      <c r="PKX31" s="14"/>
      <c r="PKY31" s="14"/>
      <c r="PKZ31" s="14"/>
      <c r="PLA31" s="14"/>
      <c r="PLB31" s="14"/>
      <c r="PLC31" s="14"/>
      <c r="PLD31" s="14"/>
      <c r="PLE31" s="14"/>
      <c r="PLF31" s="14"/>
      <c r="PLG31" s="14"/>
      <c r="PLH31" s="14"/>
      <c r="PLI31" s="14"/>
      <c r="PLJ31" s="14"/>
      <c r="PLK31" s="14"/>
      <c r="PLL31" s="14"/>
      <c r="PLM31" s="14"/>
      <c r="PLN31" s="14"/>
      <c r="PLO31" s="14"/>
      <c r="PLP31" s="14"/>
      <c r="PLQ31" s="14"/>
      <c r="PLR31" s="14"/>
      <c r="PLS31" s="14"/>
      <c r="PLT31" s="14"/>
      <c r="PLU31" s="14"/>
      <c r="PLV31" s="14"/>
      <c r="PLW31" s="14"/>
      <c r="PLX31" s="14"/>
      <c r="PLY31" s="14"/>
      <c r="PLZ31" s="14"/>
      <c r="PMA31" s="14"/>
      <c r="PMB31" s="14"/>
      <c r="PMC31" s="14"/>
      <c r="PMD31" s="14"/>
      <c r="PME31" s="14"/>
      <c r="PMF31" s="14"/>
      <c r="PMG31" s="14"/>
      <c r="PMH31" s="14"/>
      <c r="PMI31" s="14"/>
      <c r="PMJ31" s="14"/>
      <c r="PMK31" s="14"/>
      <c r="PML31" s="14"/>
      <c r="PMM31" s="14"/>
      <c r="PMN31" s="14"/>
      <c r="PMO31" s="14"/>
      <c r="PMP31" s="14"/>
      <c r="PMQ31" s="14"/>
      <c r="PMR31" s="14"/>
      <c r="PMS31" s="14"/>
      <c r="PMT31" s="14"/>
      <c r="PMU31" s="14"/>
      <c r="PMV31" s="14"/>
      <c r="PMW31" s="14"/>
      <c r="PMX31" s="14"/>
      <c r="PMY31" s="14"/>
      <c r="PMZ31" s="14"/>
      <c r="PNA31" s="14"/>
      <c r="PNB31" s="14"/>
      <c r="PNC31" s="14"/>
      <c r="PND31" s="14"/>
      <c r="PNE31" s="14"/>
      <c r="PNF31" s="14"/>
      <c r="PNG31" s="14"/>
      <c r="PNH31" s="14"/>
      <c r="PNI31" s="14"/>
      <c r="PNJ31" s="14"/>
      <c r="PNK31" s="14"/>
      <c r="PNL31" s="14"/>
      <c r="PNM31" s="14"/>
      <c r="PNN31" s="14"/>
      <c r="PNO31" s="14"/>
      <c r="PNP31" s="14"/>
      <c r="PNQ31" s="14"/>
      <c r="PNR31" s="14"/>
      <c r="PNS31" s="14"/>
      <c r="PNT31" s="14"/>
      <c r="PNU31" s="14"/>
      <c r="PNV31" s="14"/>
      <c r="PNW31" s="14"/>
      <c r="PNX31" s="14"/>
      <c r="PNY31" s="14"/>
      <c r="PNZ31" s="14"/>
      <c r="POA31" s="14"/>
      <c r="POB31" s="14"/>
      <c r="POC31" s="14"/>
      <c r="POD31" s="14"/>
      <c r="POE31" s="14"/>
      <c r="POF31" s="14"/>
      <c r="POG31" s="14"/>
      <c r="POH31" s="14"/>
      <c r="POI31" s="14"/>
      <c r="POJ31" s="14"/>
      <c r="POK31" s="14"/>
      <c r="POL31" s="14"/>
      <c r="POM31" s="14"/>
      <c r="PON31" s="14"/>
      <c r="POO31" s="14"/>
      <c r="POP31" s="14"/>
      <c r="POQ31" s="14"/>
      <c r="POR31" s="14"/>
      <c r="POS31" s="14"/>
      <c r="POT31" s="14"/>
      <c r="POU31" s="14"/>
      <c r="POV31" s="14"/>
      <c r="POW31" s="14"/>
      <c r="POX31" s="14"/>
      <c r="POY31" s="14"/>
      <c r="POZ31" s="14"/>
      <c r="PPA31" s="14"/>
      <c r="PPB31" s="14"/>
      <c r="PPC31" s="14"/>
      <c r="PPD31" s="14"/>
      <c r="PPE31" s="14"/>
      <c r="PPF31" s="14"/>
      <c r="PPG31" s="14"/>
      <c r="PPH31" s="14"/>
      <c r="PPI31" s="14"/>
      <c r="PPJ31" s="14"/>
      <c r="PPK31" s="14"/>
      <c r="PPL31" s="14"/>
      <c r="PPM31" s="14"/>
      <c r="PPN31" s="14"/>
      <c r="PPO31" s="14"/>
      <c r="PPP31" s="14"/>
      <c r="PPQ31" s="14"/>
      <c r="PPR31" s="14"/>
      <c r="PPS31" s="14"/>
      <c r="PPT31" s="14"/>
      <c r="PPU31" s="14"/>
      <c r="PPV31" s="14"/>
      <c r="PPW31" s="14"/>
      <c r="PPX31" s="14"/>
      <c r="PPY31" s="14"/>
      <c r="PPZ31" s="14"/>
      <c r="PQA31" s="14"/>
      <c r="PQB31" s="14"/>
      <c r="PQC31" s="14"/>
      <c r="PQD31" s="14"/>
      <c r="PQE31" s="14"/>
      <c r="PQF31" s="14"/>
      <c r="PQG31" s="14"/>
      <c r="PQH31" s="14"/>
      <c r="PQI31" s="14"/>
      <c r="PQJ31" s="14"/>
      <c r="PQK31" s="14"/>
      <c r="PQL31" s="14"/>
      <c r="PQM31" s="14"/>
      <c r="PQN31" s="14"/>
      <c r="PQO31" s="14"/>
      <c r="PQP31" s="14"/>
      <c r="PQQ31" s="14"/>
      <c r="PQR31" s="14"/>
      <c r="PQS31" s="14"/>
      <c r="PQT31" s="14"/>
      <c r="PQU31" s="14"/>
      <c r="PQV31" s="14"/>
      <c r="PQW31" s="14"/>
      <c r="PQX31" s="14"/>
      <c r="PQY31" s="14"/>
      <c r="PQZ31" s="14"/>
      <c r="PRA31" s="14"/>
      <c r="PRB31" s="14"/>
      <c r="PRC31" s="14"/>
      <c r="PRD31" s="14"/>
      <c r="PRE31" s="14"/>
      <c r="PRF31" s="14"/>
      <c r="PRG31" s="14"/>
      <c r="PRH31" s="14"/>
      <c r="PRI31" s="14"/>
      <c r="PRJ31" s="14"/>
      <c r="PRK31" s="14"/>
      <c r="PRL31" s="14"/>
      <c r="PRM31" s="14"/>
      <c r="PRN31" s="14"/>
      <c r="PRO31" s="14"/>
      <c r="PRP31" s="14"/>
      <c r="PRQ31" s="14"/>
      <c r="PRR31" s="14"/>
      <c r="PRS31" s="14"/>
      <c r="PRT31" s="14"/>
      <c r="PRU31" s="14"/>
      <c r="PRV31" s="14"/>
      <c r="PRW31" s="14"/>
      <c r="PRX31" s="14"/>
      <c r="PRY31" s="14"/>
      <c r="PRZ31" s="14"/>
      <c r="PSA31" s="14"/>
      <c r="PSB31" s="14"/>
      <c r="PSC31" s="14"/>
      <c r="PSD31" s="14"/>
      <c r="PSE31" s="14"/>
      <c r="PSF31" s="14"/>
      <c r="PSG31" s="14"/>
      <c r="PSH31" s="14"/>
      <c r="PSI31" s="14"/>
      <c r="PSJ31" s="14"/>
      <c r="PSK31" s="14"/>
      <c r="PSL31" s="14"/>
      <c r="PSM31" s="14"/>
      <c r="PSN31" s="14"/>
      <c r="PSO31" s="14"/>
      <c r="PSP31" s="14"/>
      <c r="PSQ31" s="14"/>
      <c r="PSR31" s="14"/>
      <c r="PSS31" s="14"/>
      <c r="PST31" s="14"/>
      <c r="PSU31" s="14"/>
      <c r="PSV31" s="14"/>
      <c r="PSW31" s="14"/>
      <c r="PSX31" s="14"/>
      <c r="PSY31" s="14"/>
      <c r="PSZ31" s="14"/>
      <c r="PTA31" s="14"/>
      <c r="PTB31" s="14"/>
      <c r="PTC31" s="14"/>
      <c r="PTD31" s="14"/>
      <c r="PTE31" s="14"/>
      <c r="PTF31" s="14"/>
      <c r="PTG31" s="14"/>
      <c r="PTH31" s="14"/>
      <c r="PTI31" s="14"/>
      <c r="PTJ31" s="14"/>
      <c r="PTK31" s="14"/>
      <c r="PTL31" s="14"/>
      <c r="PTM31" s="14"/>
      <c r="PTN31" s="14"/>
      <c r="PTO31" s="14"/>
      <c r="PTP31" s="14"/>
      <c r="PTQ31" s="14"/>
      <c r="PTR31" s="14"/>
      <c r="PTS31" s="14"/>
      <c r="PTT31" s="14"/>
      <c r="PTU31" s="14"/>
      <c r="PTV31" s="14"/>
      <c r="PTW31" s="14"/>
      <c r="PTX31" s="14"/>
      <c r="PTY31" s="14"/>
      <c r="PTZ31" s="14"/>
      <c r="PUA31" s="14"/>
      <c r="PUB31" s="14"/>
      <c r="PUC31" s="14"/>
      <c r="PUD31" s="14"/>
      <c r="PUE31" s="14"/>
      <c r="PUF31" s="14"/>
      <c r="PUG31" s="14"/>
      <c r="PUH31" s="14"/>
      <c r="PUI31" s="14"/>
      <c r="PUJ31" s="14"/>
      <c r="PUK31" s="14"/>
      <c r="PUL31" s="14"/>
      <c r="PUM31" s="14"/>
      <c r="PUN31" s="14"/>
      <c r="PUO31" s="14"/>
      <c r="PUP31" s="14"/>
      <c r="PUQ31" s="14"/>
      <c r="PUR31" s="14"/>
      <c r="PUS31" s="14"/>
      <c r="PUT31" s="14"/>
      <c r="PUU31" s="14"/>
      <c r="PUV31" s="14"/>
      <c r="PUW31" s="14"/>
      <c r="PUX31" s="14"/>
      <c r="PUY31" s="14"/>
      <c r="PUZ31" s="14"/>
      <c r="PVA31" s="14"/>
      <c r="PVB31" s="14"/>
      <c r="PVC31" s="14"/>
      <c r="PVD31" s="14"/>
      <c r="PVE31" s="14"/>
      <c r="PVF31" s="14"/>
      <c r="PVG31" s="14"/>
      <c r="PVH31" s="14"/>
      <c r="PVI31" s="14"/>
      <c r="PVJ31" s="14"/>
      <c r="PVK31" s="14"/>
      <c r="PVL31" s="14"/>
      <c r="PVM31" s="14"/>
      <c r="PVN31" s="14"/>
      <c r="PVO31" s="14"/>
      <c r="PVP31" s="14"/>
      <c r="PVQ31" s="14"/>
      <c r="PVR31" s="14"/>
      <c r="PVS31" s="14"/>
      <c r="PVT31" s="14"/>
      <c r="PVU31" s="14"/>
      <c r="PVV31" s="14"/>
      <c r="PVW31" s="14"/>
      <c r="PVX31" s="14"/>
      <c r="PVY31" s="14"/>
      <c r="PVZ31" s="14"/>
      <c r="PWA31" s="14"/>
      <c r="PWB31" s="14"/>
      <c r="PWC31" s="14"/>
      <c r="PWD31" s="14"/>
      <c r="PWE31" s="14"/>
      <c r="PWF31" s="14"/>
      <c r="PWG31" s="14"/>
      <c r="PWH31" s="14"/>
      <c r="PWI31" s="14"/>
      <c r="PWJ31" s="14"/>
      <c r="PWK31" s="14"/>
      <c r="PWL31" s="14"/>
      <c r="PWM31" s="14"/>
      <c r="PWN31" s="14"/>
      <c r="PWO31" s="14"/>
      <c r="PWP31" s="14"/>
      <c r="PWQ31" s="14"/>
      <c r="PWR31" s="14"/>
      <c r="PWS31" s="14"/>
      <c r="PWT31" s="14"/>
      <c r="PWU31" s="14"/>
      <c r="PWV31" s="14"/>
      <c r="PWW31" s="14"/>
      <c r="PWX31" s="14"/>
      <c r="PWY31" s="14"/>
      <c r="PWZ31" s="14"/>
      <c r="PXA31" s="14"/>
      <c r="PXB31" s="14"/>
      <c r="PXC31" s="14"/>
      <c r="PXD31" s="14"/>
      <c r="PXE31" s="14"/>
      <c r="PXF31" s="14"/>
      <c r="PXG31" s="14"/>
      <c r="PXH31" s="14"/>
      <c r="PXI31" s="14"/>
      <c r="PXJ31" s="14"/>
      <c r="PXK31" s="14"/>
      <c r="PXL31" s="14"/>
      <c r="PXM31" s="14"/>
      <c r="PXN31" s="14"/>
      <c r="PXO31" s="14"/>
      <c r="PXP31" s="14"/>
      <c r="PXQ31" s="14"/>
      <c r="PXR31" s="14"/>
      <c r="PXS31" s="14"/>
      <c r="PXT31" s="14"/>
      <c r="PXU31" s="14"/>
      <c r="PXV31" s="14"/>
      <c r="PXW31" s="14"/>
      <c r="PXX31" s="14"/>
      <c r="PXY31" s="14"/>
      <c r="PXZ31" s="14"/>
      <c r="PYA31" s="14"/>
      <c r="PYB31" s="14"/>
      <c r="PYC31" s="14"/>
      <c r="PYD31" s="14"/>
      <c r="PYE31" s="14"/>
      <c r="PYF31" s="14"/>
      <c r="PYG31" s="14"/>
      <c r="PYH31" s="14"/>
      <c r="PYI31" s="14"/>
      <c r="PYJ31" s="14"/>
      <c r="PYK31" s="14"/>
      <c r="PYL31" s="14"/>
      <c r="PYM31" s="14"/>
      <c r="PYN31" s="14"/>
      <c r="PYO31" s="14"/>
      <c r="PYP31" s="14"/>
      <c r="PYQ31" s="14"/>
      <c r="PYR31" s="14"/>
      <c r="PYS31" s="14"/>
      <c r="PYT31" s="14"/>
      <c r="PYU31" s="14"/>
      <c r="PYV31" s="14"/>
      <c r="PYW31" s="14"/>
      <c r="PYX31" s="14"/>
      <c r="PYY31" s="14"/>
      <c r="PYZ31" s="14"/>
      <c r="PZA31" s="14"/>
      <c r="PZB31" s="14"/>
      <c r="PZC31" s="14"/>
      <c r="PZD31" s="14"/>
      <c r="PZE31" s="14"/>
      <c r="PZF31" s="14"/>
      <c r="PZG31" s="14"/>
      <c r="PZH31" s="14"/>
      <c r="PZI31" s="14"/>
      <c r="PZJ31" s="14"/>
      <c r="PZK31" s="14"/>
      <c r="PZL31" s="14"/>
      <c r="PZM31" s="14"/>
      <c r="PZN31" s="14"/>
      <c r="PZO31" s="14"/>
      <c r="PZP31" s="14"/>
      <c r="PZQ31" s="14"/>
      <c r="PZR31" s="14"/>
      <c r="PZS31" s="14"/>
      <c r="PZT31" s="14"/>
      <c r="PZU31" s="14"/>
      <c r="PZV31" s="14"/>
      <c r="PZW31" s="14"/>
      <c r="PZX31" s="14"/>
      <c r="PZY31" s="14"/>
      <c r="PZZ31" s="14"/>
      <c r="QAA31" s="14"/>
      <c r="QAB31" s="14"/>
      <c r="QAC31" s="14"/>
      <c r="QAD31" s="14"/>
      <c r="QAE31" s="14"/>
      <c r="QAF31" s="14"/>
      <c r="QAG31" s="14"/>
      <c r="QAH31" s="14"/>
      <c r="QAI31" s="14"/>
      <c r="QAJ31" s="14"/>
      <c r="QAK31" s="14"/>
      <c r="QAL31" s="14"/>
      <c r="QAM31" s="14"/>
      <c r="QAN31" s="14"/>
      <c r="QAO31" s="14"/>
      <c r="QAP31" s="14"/>
      <c r="QAQ31" s="14"/>
      <c r="QAR31" s="14"/>
      <c r="QAS31" s="14"/>
      <c r="QAT31" s="14"/>
      <c r="QAU31" s="14"/>
      <c r="QAV31" s="14"/>
      <c r="QAW31" s="14"/>
      <c r="QAX31" s="14"/>
      <c r="QAY31" s="14"/>
      <c r="QAZ31" s="14"/>
      <c r="QBA31" s="14"/>
      <c r="QBB31" s="14"/>
      <c r="QBC31" s="14"/>
      <c r="QBD31" s="14"/>
      <c r="QBE31" s="14"/>
      <c r="QBF31" s="14"/>
      <c r="QBG31" s="14"/>
      <c r="QBH31" s="14"/>
      <c r="QBI31" s="14"/>
      <c r="QBJ31" s="14"/>
      <c r="QBK31" s="14"/>
      <c r="QBL31" s="14"/>
      <c r="QBM31" s="14"/>
      <c r="QBN31" s="14"/>
      <c r="QBO31" s="14"/>
      <c r="QBP31" s="14"/>
      <c r="QBQ31" s="14"/>
      <c r="QBR31" s="14"/>
      <c r="QBS31" s="14"/>
      <c r="QBT31" s="14"/>
      <c r="QBU31" s="14"/>
      <c r="QBV31" s="14"/>
      <c r="QBW31" s="14"/>
      <c r="QBX31" s="14"/>
      <c r="QBY31" s="14"/>
      <c r="QBZ31" s="14"/>
      <c r="QCA31" s="14"/>
      <c r="QCB31" s="14"/>
      <c r="QCC31" s="14"/>
      <c r="QCD31" s="14"/>
      <c r="QCE31" s="14"/>
      <c r="QCF31" s="14"/>
      <c r="QCG31" s="14"/>
      <c r="QCH31" s="14"/>
      <c r="QCI31" s="14"/>
      <c r="QCJ31" s="14"/>
      <c r="QCK31" s="14"/>
      <c r="QCL31" s="14"/>
      <c r="QCM31" s="14"/>
      <c r="QCN31" s="14"/>
      <c r="QCO31" s="14"/>
      <c r="QCP31" s="14"/>
      <c r="QCQ31" s="14"/>
      <c r="QCR31" s="14"/>
      <c r="QCS31" s="14"/>
      <c r="QCT31" s="14"/>
      <c r="QCU31" s="14"/>
      <c r="QCV31" s="14"/>
      <c r="QCW31" s="14"/>
      <c r="QCX31" s="14"/>
      <c r="QCY31" s="14"/>
      <c r="QCZ31" s="14"/>
      <c r="QDA31" s="14"/>
      <c r="QDB31" s="14"/>
      <c r="QDC31" s="14"/>
      <c r="QDD31" s="14"/>
      <c r="QDE31" s="14"/>
      <c r="QDF31" s="14"/>
      <c r="QDG31" s="14"/>
      <c r="QDH31" s="14"/>
      <c r="QDI31" s="14"/>
      <c r="QDJ31" s="14"/>
      <c r="QDK31" s="14"/>
      <c r="QDL31" s="14"/>
      <c r="QDM31" s="14"/>
      <c r="QDN31" s="14"/>
      <c r="QDO31" s="14"/>
      <c r="QDP31" s="14"/>
      <c r="QDQ31" s="14"/>
      <c r="QDR31" s="14"/>
      <c r="QDS31" s="14"/>
      <c r="QDT31" s="14"/>
      <c r="QDU31" s="14"/>
      <c r="QDV31" s="14"/>
      <c r="QDW31" s="14"/>
      <c r="QDX31" s="14"/>
      <c r="QDY31" s="14"/>
      <c r="QDZ31" s="14"/>
      <c r="QEA31" s="14"/>
      <c r="QEB31" s="14"/>
      <c r="QEC31" s="14"/>
      <c r="QED31" s="14"/>
      <c r="QEE31" s="14"/>
      <c r="QEF31" s="14"/>
      <c r="QEG31" s="14"/>
      <c r="QEH31" s="14"/>
      <c r="QEI31" s="14"/>
      <c r="QEJ31" s="14"/>
      <c r="QEK31" s="14"/>
      <c r="QEL31" s="14"/>
      <c r="QEM31" s="14"/>
      <c r="QEN31" s="14"/>
      <c r="QEO31" s="14"/>
      <c r="QEP31" s="14"/>
      <c r="QEQ31" s="14"/>
      <c r="QER31" s="14"/>
      <c r="QES31" s="14"/>
      <c r="QET31" s="14"/>
      <c r="QEU31" s="14"/>
      <c r="QEV31" s="14"/>
      <c r="QEW31" s="14"/>
      <c r="QEX31" s="14"/>
      <c r="QEY31" s="14"/>
      <c r="QEZ31" s="14"/>
      <c r="QFA31" s="14"/>
      <c r="QFB31" s="14"/>
      <c r="QFC31" s="14"/>
      <c r="QFD31" s="14"/>
      <c r="QFE31" s="14"/>
      <c r="QFF31" s="14"/>
      <c r="QFG31" s="14"/>
      <c r="QFH31" s="14"/>
      <c r="QFI31" s="14"/>
      <c r="QFJ31" s="14"/>
      <c r="QFK31" s="14"/>
      <c r="QFL31" s="14"/>
      <c r="QFM31" s="14"/>
      <c r="QFN31" s="14"/>
      <c r="QFO31" s="14"/>
      <c r="QFP31" s="14"/>
      <c r="QFQ31" s="14"/>
      <c r="QFR31" s="14"/>
      <c r="QFS31" s="14"/>
      <c r="QFT31" s="14"/>
      <c r="QFU31" s="14"/>
      <c r="QFV31" s="14"/>
      <c r="QFW31" s="14"/>
      <c r="QFX31" s="14"/>
      <c r="QFY31" s="14"/>
      <c r="QFZ31" s="14"/>
      <c r="QGA31" s="14"/>
      <c r="QGB31" s="14"/>
      <c r="QGC31" s="14"/>
      <c r="QGD31" s="14"/>
      <c r="QGE31" s="14"/>
      <c r="QGF31" s="14"/>
      <c r="QGG31" s="14"/>
      <c r="QGH31" s="14"/>
      <c r="QGI31" s="14"/>
      <c r="QGJ31" s="14"/>
      <c r="QGK31" s="14"/>
      <c r="QGL31" s="14"/>
      <c r="QGM31" s="14"/>
      <c r="QGN31" s="14"/>
      <c r="QGO31" s="14"/>
      <c r="QGP31" s="14"/>
      <c r="QGQ31" s="14"/>
      <c r="QGR31" s="14"/>
      <c r="QGS31" s="14"/>
      <c r="QGT31" s="14"/>
      <c r="QGU31" s="14"/>
      <c r="QGV31" s="14"/>
      <c r="QGW31" s="14"/>
      <c r="QGX31" s="14"/>
      <c r="QGY31" s="14"/>
      <c r="QGZ31" s="14"/>
      <c r="QHA31" s="14"/>
      <c r="QHB31" s="14"/>
      <c r="QHC31" s="14"/>
      <c r="QHD31" s="14"/>
      <c r="QHE31" s="14"/>
      <c r="QHF31" s="14"/>
      <c r="QHG31" s="14"/>
      <c r="QHH31" s="14"/>
      <c r="QHI31" s="14"/>
      <c r="QHJ31" s="14"/>
      <c r="QHK31" s="14"/>
      <c r="QHL31" s="14"/>
      <c r="QHM31" s="14"/>
      <c r="QHN31" s="14"/>
      <c r="QHO31" s="14"/>
      <c r="QHP31" s="14"/>
      <c r="QHQ31" s="14"/>
      <c r="QHR31" s="14"/>
      <c r="QHS31" s="14"/>
      <c r="QHT31" s="14"/>
      <c r="QHU31" s="14"/>
      <c r="QHV31" s="14"/>
      <c r="QHW31" s="14"/>
      <c r="QHX31" s="14"/>
      <c r="QHY31" s="14"/>
      <c r="QHZ31" s="14"/>
      <c r="QIA31" s="14"/>
      <c r="QIB31" s="14"/>
      <c r="QIC31" s="14"/>
      <c r="QID31" s="14"/>
      <c r="QIE31" s="14"/>
      <c r="QIF31" s="14"/>
      <c r="QIG31" s="14"/>
      <c r="QIH31" s="14"/>
      <c r="QII31" s="14"/>
      <c r="QIJ31" s="14"/>
      <c r="QIK31" s="14"/>
      <c r="QIL31" s="14"/>
      <c r="QIM31" s="14"/>
      <c r="QIN31" s="14"/>
      <c r="QIO31" s="14"/>
      <c r="QIP31" s="14"/>
      <c r="QIQ31" s="14"/>
      <c r="QIR31" s="14"/>
      <c r="QIS31" s="14"/>
      <c r="QIT31" s="14"/>
      <c r="QIU31" s="14"/>
      <c r="QIV31" s="14"/>
      <c r="QIW31" s="14"/>
      <c r="QIX31" s="14"/>
      <c r="QIY31" s="14"/>
      <c r="QIZ31" s="14"/>
      <c r="QJA31" s="14"/>
      <c r="QJB31" s="14"/>
      <c r="QJC31" s="14"/>
      <c r="QJD31" s="14"/>
      <c r="QJE31" s="14"/>
      <c r="QJF31" s="14"/>
      <c r="QJG31" s="14"/>
      <c r="QJH31" s="14"/>
      <c r="QJI31" s="14"/>
      <c r="QJJ31" s="14"/>
      <c r="QJK31" s="14"/>
      <c r="QJL31" s="14"/>
      <c r="QJM31" s="14"/>
      <c r="QJN31" s="14"/>
      <c r="QJO31" s="14"/>
      <c r="QJP31" s="14"/>
      <c r="QJQ31" s="14"/>
      <c r="QJR31" s="14"/>
      <c r="QJS31" s="14"/>
      <c r="QJT31" s="14"/>
      <c r="QJU31" s="14"/>
      <c r="QJV31" s="14"/>
      <c r="QJW31" s="14"/>
      <c r="QJX31" s="14"/>
      <c r="QJY31" s="14"/>
      <c r="QJZ31" s="14"/>
      <c r="QKA31" s="14"/>
      <c r="QKB31" s="14"/>
      <c r="QKC31" s="14"/>
      <c r="QKD31" s="14"/>
      <c r="QKE31" s="14"/>
      <c r="QKF31" s="14"/>
      <c r="QKG31" s="14"/>
      <c r="QKH31" s="14"/>
      <c r="QKI31" s="14"/>
      <c r="QKJ31" s="14"/>
      <c r="QKK31" s="14"/>
      <c r="QKL31" s="14"/>
      <c r="QKM31" s="14"/>
      <c r="QKN31" s="14"/>
      <c r="QKO31" s="14"/>
      <c r="QKP31" s="14"/>
      <c r="QKQ31" s="14"/>
      <c r="QKR31" s="14"/>
      <c r="QKS31" s="14"/>
      <c r="QKT31" s="14"/>
      <c r="QKU31" s="14"/>
      <c r="QKV31" s="14"/>
      <c r="QKW31" s="14"/>
      <c r="QKX31" s="14"/>
      <c r="QKY31" s="14"/>
      <c r="QKZ31" s="14"/>
      <c r="QLA31" s="14"/>
      <c r="QLB31" s="14"/>
      <c r="QLC31" s="14"/>
      <c r="QLD31" s="14"/>
      <c r="QLE31" s="14"/>
      <c r="QLF31" s="14"/>
      <c r="QLG31" s="14"/>
      <c r="QLH31" s="14"/>
      <c r="QLI31" s="14"/>
      <c r="QLJ31" s="14"/>
      <c r="QLK31" s="14"/>
      <c r="QLL31" s="14"/>
      <c r="QLM31" s="14"/>
      <c r="QLN31" s="14"/>
      <c r="QLO31" s="14"/>
      <c r="QLP31" s="14"/>
      <c r="QLQ31" s="14"/>
      <c r="QLR31" s="14"/>
      <c r="QLS31" s="14"/>
      <c r="QLT31" s="14"/>
      <c r="QLU31" s="14"/>
      <c r="QLV31" s="14"/>
      <c r="QLW31" s="14"/>
      <c r="QLX31" s="14"/>
      <c r="QLY31" s="14"/>
      <c r="QLZ31" s="14"/>
      <c r="QMA31" s="14"/>
      <c r="QMB31" s="14"/>
      <c r="QMC31" s="14"/>
      <c r="QMD31" s="14"/>
      <c r="QME31" s="14"/>
      <c r="QMF31" s="14"/>
      <c r="QMG31" s="14"/>
      <c r="QMH31" s="14"/>
      <c r="QMI31" s="14"/>
      <c r="QMJ31" s="14"/>
      <c r="QMK31" s="14"/>
      <c r="QML31" s="14"/>
      <c r="QMM31" s="14"/>
      <c r="QMN31" s="14"/>
      <c r="QMO31" s="14"/>
      <c r="QMP31" s="14"/>
      <c r="QMQ31" s="14"/>
      <c r="QMR31" s="14"/>
      <c r="QMS31" s="14"/>
      <c r="QMT31" s="14"/>
      <c r="QMU31" s="14"/>
      <c r="QMV31" s="14"/>
      <c r="QMW31" s="14"/>
      <c r="QMX31" s="14"/>
      <c r="QMY31" s="14"/>
      <c r="QMZ31" s="14"/>
      <c r="QNA31" s="14"/>
      <c r="QNB31" s="14"/>
      <c r="QNC31" s="14"/>
      <c r="QND31" s="14"/>
      <c r="QNE31" s="14"/>
      <c r="QNF31" s="14"/>
      <c r="QNG31" s="14"/>
      <c r="QNH31" s="14"/>
      <c r="QNI31" s="14"/>
      <c r="QNJ31" s="14"/>
      <c r="QNK31" s="14"/>
      <c r="QNL31" s="14"/>
      <c r="QNM31" s="14"/>
      <c r="QNN31" s="14"/>
      <c r="QNO31" s="14"/>
      <c r="QNP31" s="14"/>
      <c r="QNQ31" s="14"/>
      <c r="QNR31" s="14"/>
      <c r="QNS31" s="14"/>
      <c r="QNT31" s="14"/>
      <c r="QNU31" s="14"/>
      <c r="QNV31" s="14"/>
      <c r="QNW31" s="14"/>
      <c r="QNX31" s="14"/>
      <c r="QNY31" s="14"/>
      <c r="QNZ31" s="14"/>
      <c r="QOA31" s="14"/>
      <c r="QOB31" s="14"/>
      <c r="QOC31" s="14"/>
      <c r="QOD31" s="14"/>
      <c r="QOE31" s="14"/>
      <c r="QOF31" s="14"/>
      <c r="QOG31" s="14"/>
      <c r="QOH31" s="14"/>
      <c r="QOI31" s="14"/>
      <c r="QOJ31" s="14"/>
      <c r="QOK31" s="14"/>
      <c r="QOL31" s="14"/>
      <c r="QOM31" s="14"/>
      <c r="QON31" s="14"/>
      <c r="QOO31" s="14"/>
      <c r="QOP31" s="14"/>
      <c r="QOQ31" s="14"/>
      <c r="QOR31" s="14"/>
      <c r="QOS31" s="14"/>
      <c r="QOT31" s="14"/>
      <c r="QOU31" s="14"/>
      <c r="QOV31" s="14"/>
      <c r="QOW31" s="14"/>
      <c r="QOX31" s="14"/>
      <c r="QOY31" s="14"/>
      <c r="QOZ31" s="14"/>
      <c r="QPA31" s="14"/>
      <c r="QPB31" s="14"/>
      <c r="QPC31" s="14"/>
      <c r="QPD31" s="14"/>
      <c r="QPE31" s="14"/>
      <c r="QPF31" s="14"/>
      <c r="QPG31" s="14"/>
      <c r="QPH31" s="14"/>
      <c r="QPI31" s="14"/>
      <c r="QPJ31" s="14"/>
      <c r="QPK31" s="14"/>
      <c r="QPL31" s="14"/>
      <c r="QPM31" s="14"/>
      <c r="QPN31" s="14"/>
      <c r="QPO31" s="14"/>
      <c r="QPP31" s="14"/>
      <c r="QPQ31" s="14"/>
      <c r="QPR31" s="14"/>
      <c r="QPS31" s="14"/>
      <c r="QPT31" s="14"/>
      <c r="QPU31" s="14"/>
      <c r="QPV31" s="14"/>
      <c r="QPW31" s="14"/>
      <c r="QPX31" s="14"/>
      <c r="QPY31" s="14"/>
      <c r="QPZ31" s="14"/>
      <c r="QQA31" s="14"/>
      <c r="QQB31" s="14"/>
      <c r="QQC31" s="14"/>
      <c r="QQD31" s="14"/>
      <c r="QQE31" s="14"/>
      <c r="QQF31" s="14"/>
      <c r="QQG31" s="14"/>
      <c r="QQH31" s="14"/>
      <c r="QQI31" s="14"/>
      <c r="QQJ31" s="14"/>
      <c r="QQK31" s="14"/>
      <c r="QQL31" s="14"/>
      <c r="QQM31" s="14"/>
      <c r="QQN31" s="14"/>
      <c r="QQO31" s="14"/>
      <c r="QQP31" s="14"/>
      <c r="QQQ31" s="14"/>
      <c r="QQR31" s="14"/>
      <c r="QQS31" s="14"/>
      <c r="QQT31" s="14"/>
      <c r="QQU31" s="14"/>
      <c r="QQV31" s="14"/>
      <c r="QQW31" s="14"/>
      <c r="QQX31" s="14"/>
      <c r="QQY31" s="14"/>
      <c r="QQZ31" s="14"/>
      <c r="QRA31" s="14"/>
      <c r="QRB31" s="14"/>
      <c r="QRC31" s="14"/>
      <c r="QRD31" s="14"/>
      <c r="QRE31" s="14"/>
      <c r="QRF31" s="14"/>
      <c r="QRG31" s="14"/>
      <c r="QRH31" s="14"/>
      <c r="QRI31" s="14"/>
      <c r="QRJ31" s="14"/>
      <c r="QRK31" s="14"/>
      <c r="QRL31" s="14"/>
      <c r="QRM31" s="14"/>
      <c r="QRN31" s="14"/>
      <c r="QRO31" s="14"/>
      <c r="QRP31" s="14"/>
      <c r="QRQ31" s="14"/>
      <c r="QRR31" s="14"/>
      <c r="QRS31" s="14"/>
      <c r="QRT31" s="14"/>
      <c r="QRU31" s="14"/>
      <c r="QRV31" s="14"/>
      <c r="QRW31" s="14"/>
      <c r="QRX31" s="14"/>
      <c r="QRY31" s="14"/>
      <c r="QRZ31" s="14"/>
      <c r="QSA31" s="14"/>
      <c r="QSB31" s="14"/>
      <c r="QSC31" s="14"/>
      <c r="QSD31" s="14"/>
      <c r="QSE31" s="14"/>
      <c r="QSF31" s="14"/>
      <c r="QSG31" s="14"/>
      <c r="QSH31" s="14"/>
      <c r="QSI31" s="14"/>
      <c r="QSJ31" s="14"/>
      <c r="QSK31" s="14"/>
      <c r="QSL31" s="14"/>
      <c r="QSM31" s="14"/>
      <c r="QSN31" s="14"/>
      <c r="QSO31" s="14"/>
      <c r="QSP31" s="14"/>
      <c r="QSQ31" s="14"/>
      <c r="QSR31" s="14"/>
      <c r="QSS31" s="14"/>
      <c r="QST31" s="14"/>
      <c r="QSU31" s="14"/>
      <c r="QSV31" s="14"/>
      <c r="QSW31" s="14"/>
      <c r="QSX31" s="14"/>
      <c r="QSY31" s="14"/>
      <c r="QSZ31" s="14"/>
      <c r="QTA31" s="14"/>
      <c r="QTB31" s="14"/>
      <c r="QTC31" s="14"/>
      <c r="QTD31" s="14"/>
      <c r="QTE31" s="14"/>
      <c r="QTF31" s="14"/>
      <c r="QTG31" s="14"/>
      <c r="QTH31" s="14"/>
      <c r="QTI31" s="14"/>
      <c r="QTJ31" s="14"/>
      <c r="QTK31" s="14"/>
      <c r="QTL31" s="14"/>
      <c r="QTM31" s="14"/>
      <c r="QTN31" s="14"/>
      <c r="QTO31" s="14"/>
      <c r="QTP31" s="14"/>
      <c r="QTQ31" s="14"/>
      <c r="QTR31" s="14"/>
      <c r="QTS31" s="14"/>
      <c r="QTT31" s="14"/>
      <c r="QTU31" s="14"/>
      <c r="QTV31" s="14"/>
      <c r="QTW31" s="14"/>
      <c r="QTX31" s="14"/>
      <c r="QTY31" s="14"/>
      <c r="QTZ31" s="14"/>
      <c r="QUA31" s="14"/>
      <c r="QUB31" s="14"/>
      <c r="QUC31" s="14"/>
      <c r="QUD31" s="14"/>
      <c r="QUE31" s="14"/>
      <c r="QUF31" s="14"/>
      <c r="QUG31" s="14"/>
      <c r="QUH31" s="14"/>
      <c r="QUI31" s="14"/>
      <c r="QUJ31" s="14"/>
      <c r="QUK31" s="14"/>
      <c r="QUL31" s="14"/>
      <c r="QUM31" s="14"/>
      <c r="QUN31" s="14"/>
      <c r="QUO31" s="14"/>
      <c r="QUP31" s="14"/>
      <c r="QUQ31" s="14"/>
      <c r="QUR31" s="14"/>
      <c r="QUS31" s="14"/>
      <c r="QUT31" s="14"/>
      <c r="QUU31" s="14"/>
      <c r="QUV31" s="14"/>
      <c r="QUW31" s="14"/>
      <c r="QUX31" s="14"/>
      <c r="QUY31" s="14"/>
      <c r="QUZ31" s="14"/>
      <c r="QVA31" s="14"/>
      <c r="QVB31" s="14"/>
      <c r="QVC31" s="14"/>
      <c r="QVD31" s="14"/>
      <c r="QVE31" s="14"/>
      <c r="QVF31" s="14"/>
      <c r="QVG31" s="14"/>
      <c r="QVH31" s="14"/>
      <c r="QVI31" s="14"/>
      <c r="QVJ31" s="14"/>
      <c r="QVK31" s="14"/>
      <c r="QVL31" s="14"/>
      <c r="QVM31" s="14"/>
      <c r="QVN31" s="14"/>
      <c r="QVO31" s="14"/>
      <c r="QVP31" s="14"/>
      <c r="QVQ31" s="14"/>
      <c r="QVR31" s="14"/>
      <c r="QVS31" s="14"/>
      <c r="QVT31" s="14"/>
      <c r="QVU31" s="14"/>
      <c r="QVV31" s="14"/>
      <c r="QVW31" s="14"/>
      <c r="QVX31" s="14"/>
      <c r="QVY31" s="14"/>
      <c r="QVZ31" s="14"/>
      <c r="QWA31" s="14"/>
      <c r="QWB31" s="14"/>
      <c r="QWC31" s="14"/>
      <c r="QWD31" s="14"/>
      <c r="QWE31" s="14"/>
      <c r="QWF31" s="14"/>
      <c r="QWG31" s="14"/>
      <c r="QWH31" s="14"/>
      <c r="QWI31" s="14"/>
      <c r="QWJ31" s="14"/>
      <c r="QWK31" s="14"/>
      <c r="QWL31" s="14"/>
      <c r="QWM31" s="14"/>
      <c r="QWN31" s="14"/>
      <c r="QWO31" s="14"/>
      <c r="QWP31" s="14"/>
      <c r="QWQ31" s="14"/>
      <c r="QWR31" s="14"/>
      <c r="QWS31" s="14"/>
      <c r="QWT31" s="14"/>
      <c r="QWU31" s="14"/>
      <c r="QWV31" s="14"/>
      <c r="QWW31" s="14"/>
      <c r="QWX31" s="14"/>
      <c r="QWY31" s="14"/>
      <c r="QWZ31" s="14"/>
      <c r="QXA31" s="14"/>
      <c r="QXB31" s="14"/>
      <c r="QXC31" s="14"/>
      <c r="QXD31" s="14"/>
      <c r="QXE31" s="14"/>
      <c r="QXF31" s="14"/>
      <c r="QXG31" s="14"/>
      <c r="QXH31" s="14"/>
      <c r="QXI31" s="14"/>
      <c r="QXJ31" s="14"/>
      <c r="QXK31" s="14"/>
      <c r="QXL31" s="14"/>
      <c r="QXM31" s="14"/>
      <c r="QXN31" s="14"/>
      <c r="QXO31" s="14"/>
      <c r="QXP31" s="14"/>
      <c r="QXQ31" s="14"/>
      <c r="QXR31" s="14"/>
      <c r="QXS31" s="14"/>
      <c r="QXT31" s="14"/>
      <c r="QXU31" s="14"/>
      <c r="QXV31" s="14"/>
      <c r="QXW31" s="14"/>
      <c r="QXX31" s="14"/>
      <c r="QXY31" s="14"/>
      <c r="QXZ31" s="14"/>
      <c r="QYA31" s="14"/>
      <c r="QYB31" s="14"/>
      <c r="QYC31" s="14"/>
      <c r="QYD31" s="14"/>
      <c r="QYE31" s="14"/>
      <c r="QYF31" s="14"/>
      <c r="QYG31" s="14"/>
      <c r="QYH31" s="14"/>
      <c r="QYI31" s="14"/>
      <c r="QYJ31" s="14"/>
      <c r="QYK31" s="14"/>
      <c r="QYL31" s="14"/>
      <c r="QYM31" s="14"/>
      <c r="QYN31" s="14"/>
      <c r="QYO31" s="14"/>
      <c r="QYP31" s="14"/>
      <c r="QYQ31" s="14"/>
      <c r="QYR31" s="14"/>
      <c r="QYS31" s="14"/>
      <c r="QYT31" s="14"/>
      <c r="QYU31" s="14"/>
      <c r="QYV31" s="14"/>
      <c r="QYW31" s="14"/>
      <c r="QYX31" s="14"/>
      <c r="QYY31" s="14"/>
      <c r="QYZ31" s="14"/>
      <c r="QZA31" s="14"/>
      <c r="QZB31" s="14"/>
      <c r="QZC31" s="14"/>
      <c r="QZD31" s="14"/>
      <c r="QZE31" s="14"/>
      <c r="QZF31" s="14"/>
      <c r="QZG31" s="14"/>
      <c r="QZH31" s="14"/>
      <c r="QZI31" s="14"/>
      <c r="QZJ31" s="14"/>
      <c r="QZK31" s="14"/>
      <c r="QZL31" s="14"/>
      <c r="QZM31" s="14"/>
      <c r="QZN31" s="14"/>
      <c r="QZO31" s="14"/>
      <c r="QZP31" s="14"/>
      <c r="QZQ31" s="14"/>
      <c r="QZR31" s="14"/>
      <c r="QZS31" s="14"/>
      <c r="QZT31" s="14"/>
      <c r="QZU31" s="14"/>
      <c r="QZV31" s="14"/>
      <c r="QZW31" s="14"/>
      <c r="QZX31" s="14"/>
      <c r="QZY31" s="14"/>
      <c r="QZZ31" s="14"/>
      <c r="RAA31" s="14"/>
      <c r="RAB31" s="14"/>
      <c r="RAC31" s="14"/>
      <c r="RAD31" s="14"/>
      <c r="RAE31" s="14"/>
      <c r="RAF31" s="14"/>
      <c r="RAG31" s="14"/>
      <c r="RAH31" s="14"/>
      <c r="RAI31" s="14"/>
      <c r="RAJ31" s="14"/>
      <c r="RAK31" s="14"/>
      <c r="RAL31" s="14"/>
      <c r="RAM31" s="14"/>
      <c r="RAN31" s="14"/>
      <c r="RAO31" s="14"/>
      <c r="RAP31" s="14"/>
      <c r="RAQ31" s="14"/>
      <c r="RAR31" s="14"/>
      <c r="RAS31" s="14"/>
      <c r="RAT31" s="14"/>
      <c r="RAU31" s="14"/>
      <c r="RAV31" s="14"/>
      <c r="RAW31" s="14"/>
      <c r="RAX31" s="14"/>
      <c r="RAY31" s="14"/>
      <c r="RAZ31" s="14"/>
      <c r="RBA31" s="14"/>
      <c r="RBB31" s="14"/>
      <c r="RBC31" s="14"/>
      <c r="RBD31" s="14"/>
      <c r="RBE31" s="14"/>
      <c r="RBF31" s="14"/>
      <c r="RBG31" s="14"/>
      <c r="RBH31" s="14"/>
      <c r="RBI31" s="14"/>
      <c r="RBJ31" s="14"/>
      <c r="RBK31" s="14"/>
      <c r="RBL31" s="14"/>
      <c r="RBM31" s="14"/>
      <c r="RBN31" s="14"/>
      <c r="RBO31" s="14"/>
      <c r="RBP31" s="14"/>
      <c r="RBQ31" s="14"/>
      <c r="RBR31" s="14"/>
      <c r="RBS31" s="14"/>
      <c r="RBT31" s="14"/>
      <c r="RBU31" s="14"/>
      <c r="RBV31" s="14"/>
      <c r="RBW31" s="14"/>
      <c r="RBX31" s="14"/>
      <c r="RBY31" s="14"/>
      <c r="RBZ31" s="14"/>
      <c r="RCA31" s="14"/>
      <c r="RCB31" s="14"/>
      <c r="RCC31" s="14"/>
      <c r="RCD31" s="14"/>
      <c r="RCE31" s="14"/>
      <c r="RCF31" s="14"/>
      <c r="RCG31" s="14"/>
      <c r="RCH31" s="14"/>
      <c r="RCI31" s="14"/>
      <c r="RCJ31" s="14"/>
      <c r="RCK31" s="14"/>
      <c r="RCL31" s="14"/>
      <c r="RCM31" s="14"/>
      <c r="RCN31" s="14"/>
      <c r="RCO31" s="14"/>
      <c r="RCP31" s="14"/>
      <c r="RCQ31" s="14"/>
      <c r="RCR31" s="14"/>
      <c r="RCS31" s="14"/>
      <c r="RCT31" s="14"/>
      <c r="RCU31" s="14"/>
      <c r="RCV31" s="14"/>
      <c r="RCW31" s="14"/>
      <c r="RCX31" s="14"/>
      <c r="RCY31" s="14"/>
      <c r="RCZ31" s="14"/>
      <c r="RDA31" s="14"/>
      <c r="RDB31" s="14"/>
      <c r="RDC31" s="14"/>
      <c r="RDD31" s="14"/>
      <c r="RDE31" s="14"/>
      <c r="RDF31" s="14"/>
      <c r="RDG31" s="14"/>
      <c r="RDH31" s="14"/>
      <c r="RDI31" s="14"/>
      <c r="RDJ31" s="14"/>
      <c r="RDK31" s="14"/>
      <c r="RDL31" s="14"/>
      <c r="RDM31" s="14"/>
      <c r="RDN31" s="14"/>
      <c r="RDO31" s="14"/>
      <c r="RDP31" s="14"/>
      <c r="RDQ31" s="14"/>
      <c r="RDR31" s="14"/>
      <c r="RDS31" s="14"/>
      <c r="RDT31" s="14"/>
      <c r="RDU31" s="14"/>
      <c r="RDV31" s="14"/>
      <c r="RDW31" s="14"/>
      <c r="RDX31" s="14"/>
      <c r="RDY31" s="14"/>
      <c r="RDZ31" s="14"/>
      <c r="REA31" s="14"/>
      <c r="REB31" s="14"/>
      <c r="REC31" s="14"/>
      <c r="RED31" s="14"/>
      <c r="REE31" s="14"/>
      <c r="REF31" s="14"/>
      <c r="REG31" s="14"/>
      <c r="REH31" s="14"/>
      <c r="REI31" s="14"/>
      <c r="REJ31" s="14"/>
      <c r="REK31" s="14"/>
      <c r="REL31" s="14"/>
      <c r="REM31" s="14"/>
      <c r="REN31" s="14"/>
      <c r="REO31" s="14"/>
      <c r="REP31" s="14"/>
      <c r="REQ31" s="14"/>
      <c r="RER31" s="14"/>
      <c r="RES31" s="14"/>
      <c r="RET31" s="14"/>
      <c r="REU31" s="14"/>
      <c r="REV31" s="14"/>
      <c r="REW31" s="14"/>
      <c r="REX31" s="14"/>
      <c r="REY31" s="14"/>
      <c r="REZ31" s="14"/>
      <c r="RFA31" s="14"/>
      <c r="RFB31" s="14"/>
      <c r="RFC31" s="14"/>
      <c r="RFD31" s="14"/>
      <c r="RFE31" s="14"/>
      <c r="RFF31" s="14"/>
      <c r="RFG31" s="14"/>
      <c r="RFH31" s="14"/>
      <c r="RFI31" s="14"/>
      <c r="RFJ31" s="14"/>
      <c r="RFK31" s="14"/>
      <c r="RFL31" s="14"/>
      <c r="RFM31" s="14"/>
      <c r="RFN31" s="14"/>
      <c r="RFO31" s="14"/>
      <c r="RFP31" s="14"/>
      <c r="RFQ31" s="14"/>
      <c r="RFR31" s="14"/>
      <c r="RFS31" s="14"/>
      <c r="RFT31" s="14"/>
      <c r="RFU31" s="14"/>
      <c r="RFV31" s="14"/>
      <c r="RFW31" s="14"/>
      <c r="RFX31" s="14"/>
      <c r="RFY31" s="14"/>
      <c r="RFZ31" s="14"/>
      <c r="RGA31" s="14"/>
      <c r="RGB31" s="14"/>
      <c r="RGC31" s="14"/>
      <c r="RGD31" s="14"/>
      <c r="RGE31" s="14"/>
      <c r="RGF31" s="14"/>
      <c r="RGG31" s="14"/>
      <c r="RGH31" s="14"/>
      <c r="RGI31" s="14"/>
      <c r="RGJ31" s="14"/>
      <c r="RGK31" s="14"/>
      <c r="RGL31" s="14"/>
      <c r="RGM31" s="14"/>
      <c r="RGN31" s="14"/>
      <c r="RGO31" s="14"/>
      <c r="RGP31" s="14"/>
      <c r="RGQ31" s="14"/>
      <c r="RGR31" s="14"/>
      <c r="RGS31" s="14"/>
      <c r="RGT31" s="14"/>
      <c r="RGU31" s="14"/>
      <c r="RGV31" s="14"/>
      <c r="RGW31" s="14"/>
      <c r="RGX31" s="14"/>
      <c r="RGY31" s="14"/>
      <c r="RGZ31" s="14"/>
      <c r="RHA31" s="14"/>
      <c r="RHB31" s="14"/>
      <c r="RHC31" s="14"/>
      <c r="RHD31" s="14"/>
      <c r="RHE31" s="14"/>
      <c r="RHF31" s="14"/>
      <c r="RHG31" s="14"/>
      <c r="RHH31" s="14"/>
      <c r="RHI31" s="14"/>
      <c r="RHJ31" s="14"/>
      <c r="RHK31" s="14"/>
      <c r="RHL31" s="14"/>
      <c r="RHM31" s="14"/>
      <c r="RHN31" s="14"/>
      <c r="RHO31" s="14"/>
      <c r="RHP31" s="14"/>
      <c r="RHQ31" s="14"/>
      <c r="RHR31" s="14"/>
      <c r="RHS31" s="14"/>
      <c r="RHT31" s="14"/>
      <c r="RHU31" s="14"/>
      <c r="RHV31" s="14"/>
      <c r="RHW31" s="14"/>
      <c r="RHX31" s="14"/>
      <c r="RHY31" s="14"/>
      <c r="RHZ31" s="14"/>
      <c r="RIA31" s="14"/>
      <c r="RIB31" s="14"/>
      <c r="RIC31" s="14"/>
      <c r="RID31" s="14"/>
      <c r="RIE31" s="14"/>
      <c r="RIF31" s="14"/>
      <c r="RIG31" s="14"/>
      <c r="RIH31" s="14"/>
      <c r="RII31" s="14"/>
      <c r="RIJ31" s="14"/>
      <c r="RIK31" s="14"/>
      <c r="RIL31" s="14"/>
      <c r="RIM31" s="14"/>
      <c r="RIN31" s="14"/>
      <c r="RIO31" s="14"/>
      <c r="RIP31" s="14"/>
      <c r="RIQ31" s="14"/>
      <c r="RIR31" s="14"/>
      <c r="RIS31" s="14"/>
      <c r="RIT31" s="14"/>
      <c r="RIU31" s="14"/>
      <c r="RIV31" s="14"/>
      <c r="RIW31" s="14"/>
      <c r="RIX31" s="14"/>
      <c r="RIY31" s="14"/>
      <c r="RIZ31" s="14"/>
      <c r="RJA31" s="14"/>
      <c r="RJB31" s="14"/>
      <c r="RJC31" s="14"/>
      <c r="RJD31" s="14"/>
      <c r="RJE31" s="14"/>
      <c r="RJF31" s="14"/>
      <c r="RJG31" s="14"/>
      <c r="RJH31" s="14"/>
      <c r="RJI31" s="14"/>
      <c r="RJJ31" s="14"/>
      <c r="RJK31" s="14"/>
      <c r="RJL31" s="14"/>
      <c r="RJM31" s="14"/>
      <c r="RJN31" s="14"/>
      <c r="RJO31" s="14"/>
      <c r="RJP31" s="14"/>
      <c r="RJQ31" s="14"/>
      <c r="RJR31" s="14"/>
      <c r="RJS31" s="14"/>
      <c r="RJT31" s="14"/>
      <c r="RJU31" s="14"/>
      <c r="RJV31" s="14"/>
      <c r="RJW31" s="14"/>
      <c r="RJX31" s="14"/>
      <c r="RJY31" s="14"/>
      <c r="RJZ31" s="14"/>
      <c r="RKA31" s="14"/>
      <c r="RKB31" s="14"/>
      <c r="RKC31" s="14"/>
      <c r="RKD31" s="14"/>
      <c r="RKE31" s="14"/>
      <c r="RKF31" s="14"/>
      <c r="RKG31" s="14"/>
      <c r="RKH31" s="14"/>
      <c r="RKI31" s="14"/>
      <c r="RKJ31" s="14"/>
      <c r="RKK31" s="14"/>
      <c r="RKL31" s="14"/>
      <c r="RKM31" s="14"/>
      <c r="RKN31" s="14"/>
      <c r="RKO31" s="14"/>
      <c r="RKP31" s="14"/>
      <c r="RKQ31" s="14"/>
      <c r="RKR31" s="14"/>
      <c r="RKS31" s="14"/>
      <c r="RKT31" s="14"/>
      <c r="RKU31" s="14"/>
      <c r="RKV31" s="14"/>
      <c r="RKW31" s="14"/>
      <c r="RKX31" s="14"/>
      <c r="RKY31" s="14"/>
      <c r="RKZ31" s="14"/>
      <c r="RLA31" s="14"/>
      <c r="RLB31" s="14"/>
      <c r="RLC31" s="14"/>
      <c r="RLD31" s="14"/>
      <c r="RLE31" s="14"/>
      <c r="RLF31" s="14"/>
      <c r="RLG31" s="14"/>
      <c r="RLH31" s="14"/>
      <c r="RLI31" s="14"/>
      <c r="RLJ31" s="14"/>
      <c r="RLK31" s="14"/>
      <c r="RLL31" s="14"/>
      <c r="RLM31" s="14"/>
      <c r="RLN31" s="14"/>
      <c r="RLO31" s="14"/>
      <c r="RLP31" s="14"/>
      <c r="RLQ31" s="14"/>
      <c r="RLR31" s="14"/>
      <c r="RLS31" s="14"/>
      <c r="RLT31" s="14"/>
      <c r="RLU31" s="14"/>
      <c r="RLV31" s="14"/>
      <c r="RLW31" s="14"/>
      <c r="RLX31" s="14"/>
      <c r="RLY31" s="14"/>
      <c r="RLZ31" s="14"/>
      <c r="RMA31" s="14"/>
      <c r="RMB31" s="14"/>
      <c r="RMC31" s="14"/>
      <c r="RMD31" s="14"/>
      <c r="RME31" s="14"/>
      <c r="RMF31" s="14"/>
      <c r="RMG31" s="14"/>
      <c r="RMH31" s="14"/>
      <c r="RMI31" s="14"/>
      <c r="RMJ31" s="14"/>
      <c r="RMK31" s="14"/>
      <c r="RML31" s="14"/>
      <c r="RMM31" s="14"/>
      <c r="RMN31" s="14"/>
      <c r="RMO31" s="14"/>
      <c r="RMP31" s="14"/>
      <c r="RMQ31" s="14"/>
      <c r="RMR31" s="14"/>
      <c r="RMS31" s="14"/>
      <c r="RMT31" s="14"/>
      <c r="RMU31" s="14"/>
      <c r="RMV31" s="14"/>
      <c r="RMW31" s="14"/>
      <c r="RMX31" s="14"/>
      <c r="RMY31" s="14"/>
      <c r="RMZ31" s="14"/>
      <c r="RNA31" s="14"/>
      <c r="RNB31" s="14"/>
      <c r="RNC31" s="14"/>
      <c r="RND31" s="14"/>
      <c r="RNE31" s="14"/>
      <c r="RNF31" s="14"/>
      <c r="RNG31" s="14"/>
      <c r="RNH31" s="14"/>
      <c r="RNI31" s="14"/>
      <c r="RNJ31" s="14"/>
      <c r="RNK31" s="14"/>
      <c r="RNL31" s="14"/>
      <c r="RNM31" s="14"/>
      <c r="RNN31" s="14"/>
      <c r="RNO31" s="14"/>
      <c r="RNP31" s="14"/>
      <c r="RNQ31" s="14"/>
      <c r="RNR31" s="14"/>
      <c r="RNS31" s="14"/>
      <c r="RNT31" s="14"/>
      <c r="RNU31" s="14"/>
      <c r="RNV31" s="14"/>
      <c r="RNW31" s="14"/>
      <c r="RNX31" s="14"/>
      <c r="RNY31" s="14"/>
      <c r="RNZ31" s="14"/>
      <c r="ROA31" s="14"/>
      <c r="ROB31" s="14"/>
      <c r="ROC31" s="14"/>
      <c r="ROD31" s="14"/>
      <c r="ROE31" s="14"/>
      <c r="ROF31" s="14"/>
      <c r="ROG31" s="14"/>
      <c r="ROH31" s="14"/>
      <c r="ROI31" s="14"/>
      <c r="ROJ31" s="14"/>
      <c r="ROK31" s="14"/>
      <c r="ROL31" s="14"/>
      <c r="ROM31" s="14"/>
      <c r="RON31" s="14"/>
      <c r="ROO31" s="14"/>
      <c r="ROP31" s="14"/>
      <c r="ROQ31" s="14"/>
      <c r="ROR31" s="14"/>
      <c r="ROS31" s="14"/>
      <c r="ROT31" s="14"/>
      <c r="ROU31" s="14"/>
      <c r="ROV31" s="14"/>
      <c r="ROW31" s="14"/>
      <c r="ROX31" s="14"/>
      <c r="ROY31" s="14"/>
      <c r="ROZ31" s="14"/>
      <c r="RPA31" s="14"/>
      <c r="RPB31" s="14"/>
      <c r="RPC31" s="14"/>
      <c r="RPD31" s="14"/>
      <c r="RPE31" s="14"/>
      <c r="RPF31" s="14"/>
      <c r="RPG31" s="14"/>
      <c r="RPH31" s="14"/>
      <c r="RPI31" s="14"/>
      <c r="RPJ31" s="14"/>
      <c r="RPK31" s="14"/>
      <c r="RPL31" s="14"/>
      <c r="RPM31" s="14"/>
      <c r="RPN31" s="14"/>
      <c r="RPO31" s="14"/>
      <c r="RPP31" s="14"/>
      <c r="RPQ31" s="14"/>
      <c r="RPR31" s="14"/>
      <c r="RPS31" s="14"/>
      <c r="RPT31" s="14"/>
      <c r="RPU31" s="14"/>
      <c r="RPV31" s="14"/>
      <c r="RPW31" s="14"/>
      <c r="RPX31" s="14"/>
      <c r="RPY31" s="14"/>
      <c r="RPZ31" s="14"/>
      <c r="RQA31" s="14"/>
      <c r="RQB31" s="14"/>
      <c r="RQC31" s="14"/>
      <c r="RQD31" s="14"/>
      <c r="RQE31" s="14"/>
      <c r="RQF31" s="14"/>
      <c r="RQG31" s="14"/>
      <c r="RQH31" s="14"/>
      <c r="RQI31" s="14"/>
      <c r="RQJ31" s="14"/>
      <c r="RQK31" s="14"/>
      <c r="RQL31" s="14"/>
      <c r="RQM31" s="14"/>
      <c r="RQN31" s="14"/>
      <c r="RQO31" s="14"/>
      <c r="RQP31" s="14"/>
      <c r="RQQ31" s="14"/>
      <c r="RQR31" s="14"/>
      <c r="RQS31" s="14"/>
      <c r="RQT31" s="14"/>
      <c r="RQU31" s="14"/>
      <c r="RQV31" s="14"/>
      <c r="RQW31" s="14"/>
      <c r="RQX31" s="14"/>
      <c r="RQY31" s="14"/>
      <c r="RQZ31" s="14"/>
      <c r="RRA31" s="14"/>
      <c r="RRB31" s="14"/>
      <c r="RRC31" s="14"/>
      <c r="RRD31" s="14"/>
      <c r="RRE31" s="14"/>
      <c r="RRF31" s="14"/>
      <c r="RRG31" s="14"/>
      <c r="RRH31" s="14"/>
      <c r="RRI31" s="14"/>
      <c r="RRJ31" s="14"/>
      <c r="RRK31" s="14"/>
      <c r="RRL31" s="14"/>
      <c r="RRM31" s="14"/>
      <c r="RRN31" s="14"/>
      <c r="RRO31" s="14"/>
      <c r="RRP31" s="14"/>
      <c r="RRQ31" s="14"/>
      <c r="RRR31" s="14"/>
      <c r="RRS31" s="14"/>
      <c r="RRT31" s="14"/>
      <c r="RRU31" s="14"/>
      <c r="RRV31" s="14"/>
      <c r="RRW31" s="14"/>
      <c r="RRX31" s="14"/>
      <c r="RRY31" s="14"/>
      <c r="RRZ31" s="14"/>
      <c r="RSA31" s="14"/>
      <c r="RSB31" s="14"/>
      <c r="RSC31" s="14"/>
      <c r="RSD31" s="14"/>
      <c r="RSE31" s="14"/>
      <c r="RSF31" s="14"/>
      <c r="RSG31" s="14"/>
      <c r="RSH31" s="14"/>
      <c r="RSI31" s="14"/>
      <c r="RSJ31" s="14"/>
      <c r="RSK31" s="14"/>
      <c r="RSL31" s="14"/>
      <c r="RSM31" s="14"/>
      <c r="RSN31" s="14"/>
      <c r="RSO31" s="14"/>
      <c r="RSP31" s="14"/>
      <c r="RSQ31" s="14"/>
      <c r="RSR31" s="14"/>
      <c r="RSS31" s="14"/>
      <c r="RST31" s="14"/>
      <c r="RSU31" s="14"/>
      <c r="RSV31" s="14"/>
      <c r="RSW31" s="14"/>
      <c r="RSX31" s="14"/>
      <c r="RSY31" s="14"/>
      <c r="RSZ31" s="14"/>
      <c r="RTA31" s="14"/>
      <c r="RTB31" s="14"/>
      <c r="RTC31" s="14"/>
      <c r="RTD31" s="14"/>
      <c r="RTE31" s="14"/>
      <c r="RTF31" s="14"/>
      <c r="RTG31" s="14"/>
      <c r="RTH31" s="14"/>
      <c r="RTI31" s="14"/>
      <c r="RTJ31" s="14"/>
      <c r="RTK31" s="14"/>
      <c r="RTL31" s="14"/>
      <c r="RTM31" s="14"/>
      <c r="RTN31" s="14"/>
      <c r="RTO31" s="14"/>
      <c r="RTP31" s="14"/>
      <c r="RTQ31" s="14"/>
      <c r="RTR31" s="14"/>
      <c r="RTS31" s="14"/>
      <c r="RTT31" s="14"/>
      <c r="RTU31" s="14"/>
      <c r="RTV31" s="14"/>
      <c r="RTW31" s="14"/>
      <c r="RTX31" s="14"/>
      <c r="RTY31" s="14"/>
      <c r="RTZ31" s="14"/>
      <c r="RUA31" s="14"/>
      <c r="RUB31" s="14"/>
      <c r="RUC31" s="14"/>
      <c r="RUD31" s="14"/>
      <c r="RUE31" s="14"/>
      <c r="RUF31" s="14"/>
      <c r="RUG31" s="14"/>
      <c r="RUH31" s="14"/>
      <c r="RUI31" s="14"/>
      <c r="RUJ31" s="14"/>
      <c r="RUK31" s="14"/>
      <c r="RUL31" s="14"/>
      <c r="RUM31" s="14"/>
      <c r="RUN31" s="14"/>
      <c r="RUO31" s="14"/>
      <c r="RUP31" s="14"/>
      <c r="RUQ31" s="14"/>
      <c r="RUR31" s="14"/>
      <c r="RUS31" s="14"/>
      <c r="RUT31" s="14"/>
      <c r="RUU31" s="14"/>
      <c r="RUV31" s="14"/>
      <c r="RUW31" s="14"/>
      <c r="RUX31" s="14"/>
      <c r="RUY31" s="14"/>
      <c r="RUZ31" s="14"/>
      <c r="RVA31" s="14"/>
      <c r="RVB31" s="14"/>
      <c r="RVC31" s="14"/>
      <c r="RVD31" s="14"/>
      <c r="RVE31" s="14"/>
      <c r="RVF31" s="14"/>
      <c r="RVG31" s="14"/>
      <c r="RVH31" s="14"/>
      <c r="RVI31" s="14"/>
      <c r="RVJ31" s="14"/>
      <c r="RVK31" s="14"/>
      <c r="RVL31" s="14"/>
      <c r="RVM31" s="14"/>
      <c r="RVN31" s="14"/>
      <c r="RVO31" s="14"/>
      <c r="RVP31" s="14"/>
      <c r="RVQ31" s="14"/>
      <c r="RVR31" s="14"/>
      <c r="RVS31" s="14"/>
      <c r="RVT31" s="14"/>
      <c r="RVU31" s="14"/>
      <c r="RVV31" s="14"/>
      <c r="RVW31" s="14"/>
      <c r="RVX31" s="14"/>
      <c r="RVY31" s="14"/>
      <c r="RVZ31" s="14"/>
      <c r="RWA31" s="14"/>
      <c r="RWB31" s="14"/>
      <c r="RWC31" s="14"/>
      <c r="RWD31" s="14"/>
      <c r="RWE31" s="14"/>
      <c r="RWF31" s="14"/>
      <c r="RWG31" s="14"/>
      <c r="RWH31" s="14"/>
      <c r="RWI31" s="14"/>
      <c r="RWJ31" s="14"/>
      <c r="RWK31" s="14"/>
      <c r="RWL31" s="14"/>
      <c r="RWM31" s="14"/>
      <c r="RWN31" s="14"/>
      <c r="RWO31" s="14"/>
      <c r="RWP31" s="14"/>
      <c r="RWQ31" s="14"/>
      <c r="RWR31" s="14"/>
      <c r="RWS31" s="14"/>
      <c r="RWT31" s="14"/>
      <c r="RWU31" s="14"/>
      <c r="RWV31" s="14"/>
      <c r="RWW31" s="14"/>
      <c r="RWX31" s="14"/>
      <c r="RWY31" s="14"/>
      <c r="RWZ31" s="14"/>
      <c r="RXA31" s="14"/>
      <c r="RXB31" s="14"/>
      <c r="RXC31" s="14"/>
      <c r="RXD31" s="14"/>
      <c r="RXE31" s="14"/>
      <c r="RXF31" s="14"/>
      <c r="RXG31" s="14"/>
      <c r="RXH31" s="14"/>
      <c r="RXI31" s="14"/>
      <c r="RXJ31" s="14"/>
      <c r="RXK31" s="14"/>
      <c r="RXL31" s="14"/>
      <c r="RXM31" s="14"/>
      <c r="RXN31" s="14"/>
      <c r="RXO31" s="14"/>
      <c r="RXP31" s="14"/>
      <c r="RXQ31" s="14"/>
      <c r="RXR31" s="14"/>
      <c r="RXS31" s="14"/>
      <c r="RXT31" s="14"/>
      <c r="RXU31" s="14"/>
      <c r="RXV31" s="14"/>
      <c r="RXW31" s="14"/>
      <c r="RXX31" s="14"/>
      <c r="RXY31" s="14"/>
      <c r="RXZ31" s="14"/>
      <c r="RYA31" s="14"/>
      <c r="RYB31" s="14"/>
      <c r="RYC31" s="14"/>
      <c r="RYD31" s="14"/>
      <c r="RYE31" s="14"/>
      <c r="RYF31" s="14"/>
      <c r="RYG31" s="14"/>
      <c r="RYH31" s="14"/>
      <c r="RYI31" s="14"/>
      <c r="RYJ31" s="14"/>
      <c r="RYK31" s="14"/>
      <c r="RYL31" s="14"/>
      <c r="RYM31" s="14"/>
      <c r="RYN31" s="14"/>
      <c r="RYO31" s="14"/>
      <c r="RYP31" s="14"/>
      <c r="RYQ31" s="14"/>
      <c r="RYR31" s="14"/>
      <c r="RYS31" s="14"/>
      <c r="RYT31" s="14"/>
      <c r="RYU31" s="14"/>
      <c r="RYV31" s="14"/>
      <c r="RYW31" s="14"/>
      <c r="RYX31" s="14"/>
      <c r="RYY31" s="14"/>
      <c r="RYZ31" s="14"/>
      <c r="RZA31" s="14"/>
      <c r="RZB31" s="14"/>
      <c r="RZC31" s="14"/>
      <c r="RZD31" s="14"/>
      <c r="RZE31" s="14"/>
      <c r="RZF31" s="14"/>
      <c r="RZG31" s="14"/>
      <c r="RZH31" s="14"/>
      <c r="RZI31" s="14"/>
      <c r="RZJ31" s="14"/>
      <c r="RZK31" s="14"/>
      <c r="RZL31" s="14"/>
      <c r="RZM31" s="14"/>
      <c r="RZN31" s="14"/>
      <c r="RZO31" s="14"/>
      <c r="RZP31" s="14"/>
      <c r="RZQ31" s="14"/>
      <c r="RZR31" s="14"/>
      <c r="RZS31" s="14"/>
      <c r="RZT31" s="14"/>
      <c r="RZU31" s="14"/>
      <c r="RZV31" s="14"/>
      <c r="RZW31" s="14"/>
      <c r="RZX31" s="14"/>
      <c r="RZY31" s="14"/>
      <c r="RZZ31" s="14"/>
      <c r="SAA31" s="14"/>
      <c r="SAB31" s="14"/>
      <c r="SAC31" s="14"/>
      <c r="SAD31" s="14"/>
      <c r="SAE31" s="14"/>
      <c r="SAF31" s="14"/>
      <c r="SAG31" s="14"/>
      <c r="SAH31" s="14"/>
      <c r="SAI31" s="14"/>
      <c r="SAJ31" s="14"/>
      <c r="SAK31" s="14"/>
      <c r="SAL31" s="14"/>
      <c r="SAM31" s="14"/>
      <c r="SAN31" s="14"/>
      <c r="SAO31" s="14"/>
      <c r="SAP31" s="14"/>
      <c r="SAQ31" s="14"/>
      <c r="SAR31" s="14"/>
      <c r="SAS31" s="14"/>
      <c r="SAT31" s="14"/>
      <c r="SAU31" s="14"/>
      <c r="SAV31" s="14"/>
      <c r="SAW31" s="14"/>
      <c r="SAX31" s="14"/>
      <c r="SAY31" s="14"/>
      <c r="SAZ31" s="14"/>
      <c r="SBA31" s="14"/>
      <c r="SBB31" s="14"/>
      <c r="SBC31" s="14"/>
      <c r="SBD31" s="14"/>
      <c r="SBE31" s="14"/>
      <c r="SBF31" s="14"/>
      <c r="SBG31" s="14"/>
      <c r="SBH31" s="14"/>
      <c r="SBI31" s="14"/>
      <c r="SBJ31" s="14"/>
      <c r="SBK31" s="14"/>
      <c r="SBL31" s="14"/>
      <c r="SBM31" s="14"/>
      <c r="SBN31" s="14"/>
      <c r="SBO31" s="14"/>
      <c r="SBP31" s="14"/>
      <c r="SBQ31" s="14"/>
      <c r="SBR31" s="14"/>
      <c r="SBS31" s="14"/>
      <c r="SBT31" s="14"/>
      <c r="SBU31" s="14"/>
      <c r="SBV31" s="14"/>
      <c r="SBW31" s="14"/>
      <c r="SBX31" s="14"/>
      <c r="SBY31" s="14"/>
      <c r="SBZ31" s="14"/>
      <c r="SCA31" s="14"/>
      <c r="SCB31" s="14"/>
      <c r="SCC31" s="14"/>
      <c r="SCD31" s="14"/>
      <c r="SCE31" s="14"/>
      <c r="SCF31" s="14"/>
      <c r="SCG31" s="14"/>
      <c r="SCH31" s="14"/>
      <c r="SCI31" s="14"/>
      <c r="SCJ31" s="14"/>
      <c r="SCK31" s="14"/>
      <c r="SCL31" s="14"/>
      <c r="SCM31" s="14"/>
      <c r="SCN31" s="14"/>
      <c r="SCO31" s="14"/>
      <c r="SCP31" s="14"/>
      <c r="SCQ31" s="14"/>
      <c r="SCR31" s="14"/>
      <c r="SCS31" s="14"/>
      <c r="SCT31" s="14"/>
      <c r="SCU31" s="14"/>
      <c r="SCV31" s="14"/>
      <c r="SCW31" s="14"/>
      <c r="SCX31" s="14"/>
      <c r="SCY31" s="14"/>
      <c r="SCZ31" s="14"/>
      <c r="SDA31" s="14"/>
      <c r="SDB31" s="14"/>
      <c r="SDC31" s="14"/>
      <c r="SDD31" s="14"/>
      <c r="SDE31" s="14"/>
      <c r="SDF31" s="14"/>
      <c r="SDG31" s="14"/>
      <c r="SDH31" s="14"/>
      <c r="SDI31" s="14"/>
      <c r="SDJ31" s="14"/>
      <c r="SDK31" s="14"/>
      <c r="SDL31" s="14"/>
      <c r="SDM31" s="14"/>
      <c r="SDN31" s="14"/>
      <c r="SDO31" s="14"/>
      <c r="SDP31" s="14"/>
      <c r="SDQ31" s="14"/>
      <c r="SDR31" s="14"/>
      <c r="SDS31" s="14"/>
      <c r="SDT31" s="14"/>
      <c r="SDU31" s="14"/>
      <c r="SDV31" s="14"/>
      <c r="SDW31" s="14"/>
      <c r="SDX31" s="14"/>
      <c r="SDY31" s="14"/>
      <c r="SDZ31" s="14"/>
      <c r="SEA31" s="14"/>
      <c r="SEB31" s="14"/>
      <c r="SEC31" s="14"/>
      <c r="SED31" s="14"/>
      <c r="SEE31" s="14"/>
      <c r="SEF31" s="14"/>
      <c r="SEG31" s="14"/>
      <c r="SEH31" s="14"/>
      <c r="SEI31" s="14"/>
      <c r="SEJ31" s="14"/>
      <c r="SEK31" s="14"/>
      <c r="SEL31" s="14"/>
      <c r="SEM31" s="14"/>
      <c r="SEN31" s="14"/>
      <c r="SEO31" s="14"/>
      <c r="SEP31" s="14"/>
      <c r="SEQ31" s="14"/>
      <c r="SER31" s="14"/>
      <c r="SES31" s="14"/>
      <c r="SET31" s="14"/>
      <c r="SEU31" s="14"/>
      <c r="SEV31" s="14"/>
      <c r="SEW31" s="14"/>
      <c r="SEX31" s="14"/>
      <c r="SEY31" s="14"/>
      <c r="SEZ31" s="14"/>
      <c r="SFA31" s="14"/>
      <c r="SFB31" s="14"/>
      <c r="SFC31" s="14"/>
      <c r="SFD31" s="14"/>
      <c r="SFE31" s="14"/>
      <c r="SFF31" s="14"/>
      <c r="SFG31" s="14"/>
      <c r="SFH31" s="14"/>
      <c r="SFI31" s="14"/>
      <c r="SFJ31" s="14"/>
      <c r="SFK31" s="14"/>
      <c r="SFL31" s="14"/>
      <c r="SFM31" s="14"/>
      <c r="SFN31" s="14"/>
      <c r="SFO31" s="14"/>
      <c r="SFP31" s="14"/>
      <c r="SFQ31" s="14"/>
      <c r="SFR31" s="14"/>
      <c r="SFS31" s="14"/>
      <c r="SFT31" s="14"/>
      <c r="SFU31" s="14"/>
      <c r="SFV31" s="14"/>
      <c r="SFW31" s="14"/>
      <c r="SFX31" s="14"/>
      <c r="SFY31" s="14"/>
      <c r="SFZ31" s="14"/>
      <c r="SGA31" s="14"/>
      <c r="SGB31" s="14"/>
      <c r="SGC31" s="14"/>
      <c r="SGD31" s="14"/>
      <c r="SGE31" s="14"/>
      <c r="SGF31" s="14"/>
      <c r="SGG31" s="14"/>
      <c r="SGH31" s="14"/>
      <c r="SGI31" s="14"/>
      <c r="SGJ31" s="14"/>
      <c r="SGK31" s="14"/>
      <c r="SGL31" s="14"/>
      <c r="SGM31" s="14"/>
      <c r="SGN31" s="14"/>
      <c r="SGO31" s="14"/>
      <c r="SGP31" s="14"/>
      <c r="SGQ31" s="14"/>
      <c r="SGR31" s="14"/>
      <c r="SGS31" s="14"/>
      <c r="SGT31" s="14"/>
      <c r="SGU31" s="14"/>
      <c r="SGV31" s="14"/>
      <c r="SGW31" s="14"/>
      <c r="SGX31" s="14"/>
      <c r="SGY31" s="14"/>
      <c r="SGZ31" s="14"/>
      <c r="SHA31" s="14"/>
      <c r="SHB31" s="14"/>
      <c r="SHC31" s="14"/>
      <c r="SHD31" s="14"/>
      <c r="SHE31" s="14"/>
      <c r="SHF31" s="14"/>
      <c r="SHG31" s="14"/>
      <c r="SHH31" s="14"/>
      <c r="SHI31" s="14"/>
      <c r="SHJ31" s="14"/>
      <c r="SHK31" s="14"/>
      <c r="SHL31" s="14"/>
      <c r="SHM31" s="14"/>
      <c r="SHN31" s="14"/>
      <c r="SHO31" s="14"/>
      <c r="SHP31" s="14"/>
      <c r="SHQ31" s="14"/>
      <c r="SHR31" s="14"/>
      <c r="SHS31" s="14"/>
      <c r="SHT31" s="14"/>
      <c r="SHU31" s="14"/>
      <c r="SHV31" s="14"/>
      <c r="SHW31" s="14"/>
      <c r="SHX31" s="14"/>
      <c r="SHY31" s="14"/>
      <c r="SHZ31" s="14"/>
      <c r="SIA31" s="14"/>
      <c r="SIB31" s="14"/>
      <c r="SIC31" s="14"/>
      <c r="SID31" s="14"/>
      <c r="SIE31" s="14"/>
      <c r="SIF31" s="14"/>
      <c r="SIG31" s="14"/>
      <c r="SIH31" s="14"/>
      <c r="SII31" s="14"/>
      <c r="SIJ31" s="14"/>
      <c r="SIK31" s="14"/>
      <c r="SIL31" s="14"/>
      <c r="SIM31" s="14"/>
      <c r="SIN31" s="14"/>
      <c r="SIO31" s="14"/>
      <c r="SIP31" s="14"/>
      <c r="SIQ31" s="14"/>
      <c r="SIR31" s="14"/>
      <c r="SIS31" s="14"/>
      <c r="SIT31" s="14"/>
      <c r="SIU31" s="14"/>
      <c r="SIV31" s="14"/>
      <c r="SIW31" s="14"/>
      <c r="SIX31" s="14"/>
      <c r="SIY31" s="14"/>
      <c r="SIZ31" s="14"/>
      <c r="SJA31" s="14"/>
      <c r="SJB31" s="14"/>
      <c r="SJC31" s="14"/>
      <c r="SJD31" s="14"/>
      <c r="SJE31" s="14"/>
      <c r="SJF31" s="14"/>
      <c r="SJG31" s="14"/>
      <c r="SJH31" s="14"/>
      <c r="SJI31" s="14"/>
      <c r="SJJ31" s="14"/>
      <c r="SJK31" s="14"/>
      <c r="SJL31" s="14"/>
      <c r="SJM31" s="14"/>
      <c r="SJN31" s="14"/>
      <c r="SJO31" s="14"/>
      <c r="SJP31" s="14"/>
      <c r="SJQ31" s="14"/>
      <c r="SJR31" s="14"/>
      <c r="SJS31" s="14"/>
      <c r="SJT31" s="14"/>
      <c r="SJU31" s="14"/>
      <c r="SJV31" s="14"/>
      <c r="SJW31" s="14"/>
      <c r="SJX31" s="14"/>
      <c r="SJY31" s="14"/>
      <c r="SJZ31" s="14"/>
      <c r="SKA31" s="14"/>
      <c r="SKB31" s="14"/>
      <c r="SKC31" s="14"/>
      <c r="SKD31" s="14"/>
      <c r="SKE31" s="14"/>
      <c r="SKF31" s="14"/>
      <c r="SKG31" s="14"/>
      <c r="SKH31" s="14"/>
      <c r="SKI31" s="14"/>
      <c r="SKJ31" s="14"/>
      <c r="SKK31" s="14"/>
      <c r="SKL31" s="14"/>
      <c r="SKM31" s="14"/>
      <c r="SKN31" s="14"/>
      <c r="SKO31" s="14"/>
      <c r="SKP31" s="14"/>
      <c r="SKQ31" s="14"/>
      <c r="SKR31" s="14"/>
      <c r="SKS31" s="14"/>
      <c r="SKT31" s="14"/>
      <c r="SKU31" s="14"/>
      <c r="SKV31" s="14"/>
      <c r="SKW31" s="14"/>
      <c r="SKX31" s="14"/>
      <c r="SKY31" s="14"/>
      <c r="SKZ31" s="14"/>
      <c r="SLA31" s="14"/>
      <c r="SLB31" s="14"/>
      <c r="SLC31" s="14"/>
      <c r="SLD31" s="14"/>
      <c r="SLE31" s="14"/>
      <c r="SLF31" s="14"/>
      <c r="SLG31" s="14"/>
      <c r="SLH31" s="14"/>
      <c r="SLI31" s="14"/>
      <c r="SLJ31" s="14"/>
      <c r="SLK31" s="14"/>
      <c r="SLL31" s="14"/>
      <c r="SLM31" s="14"/>
      <c r="SLN31" s="14"/>
      <c r="SLO31" s="14"/>
      <c r="SLP31" s="14"/>
      <c r="SLQ31" s="14"/>
      <c r="SLR31" s="14"/>
      <c r="SLS31" s="14"/>
      <c r="SLT31" s="14"/>
      <c r="SLU31" s="14"/>
      <c r="SLV31" s="14"/>
      <c r="SLW31" s="14"/>
      <c r="SLX31" s="14"/>
      <c r="SLY31" s="14"/>
      <c r="SLZ31" s="14"/>
      <c r="SMA31" s="14"/>
      <c r="SMB31" s="14"/>
      <c r="SMC31" s="14"/>
      <c r="SMD31" s="14"/>
      <c r="SME31" s="14"/>
      <c r="SMF31" s="14"/>
      <c r="SMG31" s="14"/>
      <c r="SMH31" s="14"/>
      <c r="SMI31" s="14"/>
      <c r="SMJ31" s="14"/>
      <c r="SMK31" s="14"/>
      <c r="SML31" s="14"/>
      <c r="SMM31" s="14"/>
      <c r="SMN31" s="14"/>
      <c r="SMO31" s="14"/>
      <c r="SMP31" s="14"/>
      <c r="SMQ31" s="14"/>
      <c r="SMR31" s="14"/>
      <c r="SMS31" s="14"/>
      <c r="SMT31" s="14"/>
      <c r="SMU31" s="14"/>
      <c r="SMV31" s="14"/>
      <c r="SMW31" s="14"/>
      <c r="SMX31" s="14"/>
      <c r="SMY31" s="14"/>
      <c r="SMZ31" s="14"/>
      <c r="SNA31" s="14"/>
      <c r="SNB31" s="14"/>
      <c r="SNC31" s="14"/>
      <c r="SND31" s="14"/>
      <c r="SNE31" s="14"/>
      <c r="SNF31" s="14"/>
      <c r="SNG31" s="14"/>
      <c r="SNH31" s="14"/>
      <c r="SNI31" s="14"/>
      <c r="SNJ31" s="14"/>
      <c r="SNK31" s="14"/>
      <c r="SNL31" s="14"/>
      <c r="SNM31" s="14"/>
      <c r="SNN31" s="14"/>
      <c r="SNO31" s="14"/>
      <c r="SNP31" s="14"/>
      <c r="SNQ31" s="14"/>
      <c r="SNR31" s="14"/>
      <c r="SNS31" s="14"/>
      <c r="SNT31" s="14"/>
      <c r="SNU31" s="14"/>
      <c r="SNV31" s="14"/>
      <c r="SNW31" s="14"/>
      <c r="SNX31" s="14"/>
      <c r="SNY31" s="14"/>
      <c r="SNZ31" s="14"/>
      <c r="SOA31" s="14"/>
      <c r="SOB31" s="14"/>
      <c r="SOC31" s="14"/>
      <c r="SOD31" s="14"/>
      <c r="SOE31" s="14"/>
      <c r="SOF31" s="14"/>
      <c r="SOG31" s="14"/>
      <c r="SOH31" s="14"/>
      <c r="SOI31" s="14"/>
      <c r="SOJ31" s="14"/>
      <c r="SOK31" s="14"/>
      <c r="SOL31" s="14"/>
      <c r="SOM31" s="14"/>
      <c r="SON31" s="14"/>
      <c r="SOO31" s="14"/>
      <c r="SOP31" s="14"/>
      <c r="SOQ31" s="14"/>
      <c r="SOR31" s="14"/>
      <c r="SOS31" s="14"/>
      <c r="SOT31" s="14"/>
      <c r="SOU31" s="14"/>
      <c r="SOV31" s="14"/>
      <c r="SOW31" s="14"/>
      <c r="SOX31" s="14"/>
      <c r="SOY31" s="14"/>
      <c r="SOZ31" s="14"/>
      <c r="SPA31" s="14"/>
      <c r="SPB31" s="14"/>
      <c r="SPC31" s="14"/>
      <c r="SPD31" s="14"/>
      <c r="SPE31" s="14"/>
      <c r="SPF31" s="14"/>
      <c r="SPG31" s="14"/>
      <c r="SPH31" s="14"/>
      <c r="SPI31" s="14"/>
      <c r="SPJ31" s="14"/>
      <c r="SPK31" s="14"/>
      <c r="SPL31" s="14"/>
      <c r="SPM31" s="14"/>
      <c r="SPN31" s="14"/>
      <c r="SPO31" s="14"/>
      <c r="SPP31" s="14"/>
      <c r="SPQ31" s="14"/>
      <c r="SPR31" s="14"/>
      <c r="SPS31" s="14"/>
      <c r="SPT31" s="14"/>
      <c r="SPU31" s="14"/>
      <c r="SPV31" s="14"/>
      <c r="SPW31" s="14"/>
      <c r="SPX31" s="14"/>
      <c r="SPY31" s="14"/>
      <c r="SPZ31" s="14"/>
      <c r="SQA31" s="14"/>
      <c r="SQB31" s="14"/>
      <c r="SQC31" s="14"/>
      <c r="SQD31" s="14"/>
      <c r="SQE31" s="14"/>
      <c r="SQF31" s="14"/>
      <c r="SQG31" s="14"/>
      <c r="SQH31" s="14"/>
      <c r="SQI31" s="14"/>
      <c r="SQJ31" s="14"/>
      <c r="SQK31" s="14"/>
      <c r="SQL31" s="14"/>
      <c r="SQM31" s="14"/>
      <c r="SQN31" s="14"/>
      <c r="SQO31" s="14"/>
      <c r="SQP31" s="14"/>
      <c r="SQQ31" s="14"/>
      <c r="SQR31" s="14"/>
      <c r="SQS31" s="14"/>
      <c r="SQT31" s="14"/>
      <c r="SQU31" s="14"/>
      <c r="SQV31" s="14"/>
      <c r="SQW31" s="14"/>
      <c r="SQX31" s="14"/>
      <c r="SQY31" s="14"/>
      <c r="SQZ31" s="14"/>
      <c r="SRA31" s="14"/>
      <c r="SRB31" s="14"/>
      <c r="SRC31" s="14"/>
      <c r="SRD31" s="14"/>
      <c r="SRE31" s="14"/>
      <c r="SRF31" s="14"/>
      <c r="SRG31" s="14"/>
      <c r="SRH31" s="14"/>
      <c r="SRI31" s="14"/>
      <c r="SRJ31" s="14"/>
      <c r="SRK31" s="14"/>
      <c r="SRL31" s="14"/>
      <c r="SRM31" s="14"/>
      <c r="SRN31" s="14"/>
      <c r="SRO31" s="14"/>
      <c r="SRP31" s="14"/>
      <c r="SRQ31" s="14"/>
      <c r="SRR31" s="14"/>
      <c r="SRS31" s="14"/>
      <c r="SRT31" s="14"/>
      <c r="SRU31" s="14"/>
      <c r="SRV31" s="14"/>
      <c r="SRW31" s="14"/>
      <c r="SRX31" s="14"/>
      <c r="SRY31" s="14"/>
      <c r="SRZ31" s="14"/>
      <c r="SSA31" s="14"/>
      <c r="SSB31" s="14"/>
      <c r="SSC31" s="14"/>
      <c r="SSD31" s="14"/>
      <c r="SSE31" s="14"/>
      <c r="SSF31" s="14"/>
      <c r="SSG31" s="14"/>
      <c r="SSH31" s="14"/>
      <c r="SSI31" s="14"/>
      <c r="SSJ31" s="14"/>
      <c r="SSK31" s="14"/>
      <c r="SSL31" s="14"/>
      <c r="SSM31" s="14"/>
      <c r="SSN31" s="14"/>
      <c r="SSO31" s="14"/>
      <c r="SSP31" s="14"/>
      <c r="SSQ31" s="14"/>
      <c r="SSR31" s="14"/>
      <c r="SSS31" s="14"/>
      <c r="SST31" s="14"/>
      <c r="SSU31" s="14"/>
      <c r="SSV31" s="14"/>
      <c r="SSW31" s="14"/>
      <c r="SSX31" s="14"/>
      <c r="SSY31" s="14"/>
      <c r="SSZ31" s="14"/>
      <c r="STA31" s="14"/>
      <c r="STB31" s="14"/>
      <c r="STC31" s="14"/>
      <c r="STD31" s="14"/>
      <c r="STE31" s="14"/>
      <c r="STF31" s="14"/>
      <c r="STG31" s="14"/>
      <c r="STH31" s="14"/>
      <c r="STI31" s="14"/>
      <c r="STJ31" s="14"/>
      <c r="STK31" s="14"/>
      <c r="STL31" s="14"/>
      <c r="STM31" s="14"/>
      <c r="STN31" s="14"/>
      <c r="STO31" s="14"/>
      <c r="STP31" s="14"/>
      <c r="STQ31" s="14"/>
      <c r="STR31" s="14"/>
      <c r="STS31" s="14"/>
      <c r="STT31" s="14"/>
      <c r="STU31" s="14"/>
      <c r="STV31" s="14"/>
      <c r="STW31" s="14"/>
      <c r="STX31" s="14"/>
      <c r="STY31" s="14"/>
      <c r="STZ31" s="14"/>
      <c r="SUA31" s="14"/>
      <c r="SUB31" s="14"/>
      <c r="SUC31" s="14"/>
      <c r="SUD31" s="14"/>
      <c r="SUE31" s="14"/>
      <c r="SUF31" s="14"/>
      <c r="SUG31" s="14"/>
      <c r="SUH31" s="14"/>
      <c r="SUI31" s="14"/>
      <c r="SUJ31" s="14"/>
      <c r="SUK31" s="14"/>
      <c r="SUL31" s="14"/>
      <c r="SUM31" s="14"/>
      <c r="SUN31" s="14"/>
      <c r="SUO31" s="14"/>
      <c r="SUP31" s="14"/>
      <c r="SUQ31" s="14"/>
      <c r="SUR31" s="14"/>
      <c r="SUS31" s="14"/>
      <c r="SUT31" s="14"/>
      <c r="SUU31" s="14"/>
      <c r="SUV31" s="14"/>
      <c r="SUW31" s="14"/>
      <c r="SUX31" s="14"/>
      <c r="SUY31" s="14"/>
      <c r="SUZ31" s="14"/>
      <c r="SVA31" s="14"/>
      <c r="SVB31" s="14"/>
      <c r="SVC31" s="14"/>
      <c r="SVD31" s="14"/>
      <c r="SVE31" s="14"/>
      <c r="SVF31" s="14"/>
      <c r="SVG31" s="14"/>
      <c r="SVH31" s="14"/>
      <c r="SVI31" s="14"/>
      <c r="SVJ31" s="14"/>
      <c r="SVK31" s="14"/>
      <c r="SVL31" s="14"/>
      <c r="SVM31" s="14"/>
      <c r="SVN31" s="14"/>
      <c r="SVO31" s="14"/>
      <c r="SVP31" s="14"/>
      <c r="SVQ31" s="14"/>
      <c r="SVR31" s="14"/>
      <c r="SVS31" s="14"/>
      <c r="SVT31" s="14"/>
      <c r="SVU31" s="14"/>
      <c r="SVV31" s="14"/>
      <c r="SVW31" s="14"/>
      <c r="SVX31" s="14"/>
      <c r="SVY31" s="14"/>
      <c r="SVZ31" s="14"/>
      <c r="SWA31" s="14"/>
      <c r="SWB31" s="14"/>
      <c r="SWC31" s="14"/>
      <c r="SWD31" s="14"/>
      <c r="SWE31" s="14"/>
      <c r="SWF31" s="14"/>
      <c r="SWG31" s="14"/>
      <c r="SWH31" s="14"/>
      <c r="SWI31" s="14"/>
      <c r="SWJ31" s="14"/>
      <c r="SWK31" s="14"/>
      <c r="SWL31" s="14"/>
      <c r="SWM31" s="14"/>
      <c r="SWN31" s="14"/>
      <c r="SWO31" s="14"/>
      <c r="SWP31" s="14"/>
      <c r="SWQ31" s="14"/>
      <c r="SWR31" s="14"/>
      <c r="SWS31" s="14"/>
      <c r="SWT31" s="14"/>
      <c r="SWU31" s="14"/>
      <c r="SWV31" s="14"/>
      <c r="SWW31" s="14"/>
      <c r="SWX31" s="14"/>
      <c r="SWY31" s="14"/>
      <c r="SWZ31" s="14"/>
      <c r="SXA31" s="14"/>
      <c r="SXB31" s="14"/>
      <c r="SXC31" s="14"/>
      <c r="SXD31" s="14"/>
      <c r="SXE31" s="14"/>
      <c r="SXF31" s="14"/>
      <c r="SXG31" s="14"/>
      <c r="SXH31" s="14"/>
      <c r="SXI31" s="14"/>
      <c r="SXJ31" s="14"/>
      <c r="SXK31" s="14"/>
      <c r="SXL31" s="14"/>
      <c r="SXM31" s="14"/>
      <c r="SXN31" s="14"/>
      <c r="SXO31" s="14"/>
      <c r="SXP31" s="14"/>
      <c r="SXQ31" s="14"/>
      <c r="SXR31" s="14"/>
      <c r="SXS31" s="14"/>
      <c r="SXT31" s="14"/>
      <c r="SXU31" s="14"/>
      <c r="SXV31" s="14"/>
      <c r="SXW31" s="14"/>
      <c r="SXX31" s="14"/>
      <c r="SXY31" s="14"/>
      <c r="SXZ31" s="14"/>
      <c r="SYA31" s="14"/>
      <c r="SYB31" s="14"/>
      <c r="SYC31" s="14"/>
      <c r="SYD31" s="14"/>
      <c r="SYE31" s="14"/>
      <c r="SYF31" s="14"/>
      <c r="SYG31" s="14"/>
      <c r="SYH31" s="14"/>
      <c r="SYI31" s="14"/>
      <c r="SYJ31" s="14"/>
      <c r="SYK31" s="14"/>
      <c r="SYL31" s="14"/>
      <c r="SYM31" s="14"/>
      <c r="SYN31" s="14"/>
      <c r="SYO31" s="14"/>
      <c r="SYP31" s="14"/>
      <c r="SYQ31" s="14"/>
      <c r="SYR31" s="14"/>
      <c r="SYS31" s="14"/>
      <c r="SYT31" s="14"/>
      <c r="SYU31" s="14"/>
      <c r="SYV31" s="14"/>
      <c r="SYW31" s="14"/>
      <c r="SYX31" s="14"/>
      <c r="SYY31" s="14"/>
      <c r="SYZ31" s="14"/>
      <c r="SZA31" s="14"/>
      <c r="SZB31" s="14"/>
      <c r="SZC31" s="14"/>
      <c r="SZD31" s="14"/>
      <c r="SZE31" s="14"/>
      <c r="SZF31" s="14"/>
      <c r="SZG31" s="14"/>
      <c r="SZH31" s="14"/>
      <c r="SZI31" s="14"/>
      <c r="SZJ31" s="14"/>
      <c r="SZK31" s="14"/>
      <c r="SZL31" s="14"/>
      <c r="SZM31" s="14"/>
      <c r="SZN31" s="14"/>
      <c r="SZO31" s="14"/>
      <c r="SZP31" s="14"/>
      <c r="SZQ31" s="14"/>
      <c r="SZR31" s="14"/>
      <c r="SZS31" s="14"/>
      <c r="SZT31" s="14"/>
      <c r="SZU31" s="14"/>
      <c r="SZV31" s="14"/>
      <c r="SZW31" s="14"/>
      <c r="SZX31" s="14"/>
      <c r="SZY31" s="14"/>
      <c r="SZZ31" s="14"/>
      <c r="TAA31" s="14"/>
      <c r="TAB31" s="14"/>
      <c r="TAC31" s="14"/>
      <c r="TAD31" s="14"/>
      <c r="TAE31" s="14"/>
      <c r="TAF31" s="14"/>
      <c r="TAG31" s="14"/>
      <c r="TAH31" s="14"/>
      <c r="TAI31" s="14"/>
      <c r="TAJ31" s="14"/>
      <c r="TAK31" s="14"/>
      <c r="TAL31" s="14"/>
      <c r="TAM31" s="14"/>
      <c r="TAN31" s="14"/>
      <c r="TAO31" s="14"/>
      <c r="TAP31" s="14"/>
      <c r="TAQ31" s="14"/>
      <c r="TAR31" s="14"/>
      <c r="TAS31" s="14"/>
      <c r="TAT31" s="14"/>
      <c r="TAU31" s="14"/>
      <c r="TAV31" s="14"/>
      <c r="TAW31" s="14"/>
      <c r="TAX31" s="14"/>
      <c r="TAY31" s="14"/>
      <c r="TAZ31" s="14"/>
      <c r="TBA31" s="14"/>
      <c r="TBB31" s="14"/>
      <c r="TBC31" s="14"/>
      <c r="TBD31" s="14"/>
      <c r="TBE31" s="14"/>
      <c r="TBF31" s="14"/>
      <c r="TBG31" s="14"/>
      <c r="TBH31" s="14"/>
      <c r="TBI31" s="14"/>
      <c r="TBJ31" s="14"/>
      <c r="TBK31" s="14"/>
      <c r="TBL31" s="14"/>
      <c r="TBM31" s="14"/>
      <c r="TBN31" s="14"/>
      <c r="TBO31" s="14"/>
      <c r="TBP31" s="14"/>
      <c r="TBQ31" s="14"/>
      <c r="TBR31" s="14"/>
      <c r="TBS31" s="14"/>
      <c r="TBT31" s="14"/>
      <c r="TBU31" s="14"/>
      <c r="TBV31" s="14"/>
      <c r="TBW31" s="14"/>
      <c r="TBX31" s="14"/>
      <c r="TBY31" s="14"/>
      <c r="TBZ31" s="14"/>
      <c r="TCA31" s="14"/>
      <c r="TCB31" s="14"/>
      <c r="TCC31" s="14"/>
      <c r="TCD31" s="14"/>
      <c r="TCE31" s="14"/>
      <c r="TCF31" s="14"/>
      <c r="TCG31" s="14"/>
      <c r="TCH31" s="14"/>
      <c r="TCI31" s="14"/>
      <c r="TCJ31" s="14"/>
      <c r="TCK31" s="14"/>
      <c r="TCL31" s="14"/>
      <c r="TCM31" s="14"/>
      <c r="TCN31" s="14"/>
      <c r="TCO31" s="14"/>
      <c r="TCP31" s="14"/>
      <c r="TCQ31" s="14"/>
      <c r="TCR31" s="14"/>
      <c r="TCS31" s="14"/>
      <c r="TCT31" s="14"/>
      <c r="TCU31" s="14"/>
      <c r="TCV31" s="14"/>
      <c r="TCW31" s="14"/>
      <c r="TCX31" s="14"/>
      <c r="TCY31" s="14"/>
      <c r="TCZ31" s="14"/>
      <c r="TDA31" s="14"/>
      <c r="TDB31" s="14"/>
      <c r="TDC31" s="14"/>
      <c r="TDD31" s="14"/>
      <c r="TDE31" s="14"/>
      <c r="TDF31" s="14"/>
      <c r="TDG31" s="14"/>
      <c r="TDH31" s="14"/>
      <c r="TDI31" s="14"/>
      <c r="TDJ31" s="14"/>
      <c r="TDK31" s="14"/>
      <c r="TDL31" s="14"/>
      <c r="TDM31" s="14"/>
      <c r="TDN31" s="14"/>
      <c r="TDO31" s="14"/>
      <c r="TDP31" s="14"/>
      <c r="TDQ31" s="14"/>
      <c r="TDR31" s="14"/>
      <c r="TDS31" s="14"/>
      <c r="TDT31" s="14"/>
      <c r="TDU31" s="14"/>
      <c r="TDV31" s="14"/>
      <c r="TDW31" s="14"/>
      <c r="TDX31" s="14"/>
      <c r="TDY31" s="14"/>
      <c r="TDZ31" s="14"/>
      <c r="TEA31" s="14"/>
      <c r="TEB31" s="14"/>
      <c r="TEC31" s="14"/>
      <c r="TED31" s="14"/>
      <c r="TEE31" s="14"/>
      <c r="TEF31" s="14"/>
      <c r="TEG31" s="14"/>
      <c r="TEH31" s="14"/>
      <c r="TEI31" s="14"/>
      <c r="TEJ31" s="14"/>
      <c r="TEK31" s="14"/>
      <c r="TEL31" s="14"/>
      <c r="TEM31" s="14"/>
      <c r="TEN31" s="14"/>
      <c r="TEO31" s="14"/>
      <c r="TEP31" s="14"/>
      <c r="TEQ31" s="14"/>
      <c r="TER31" s="14"/>
      <c r="TES31" s="14"/>
      <c r="TET31" s="14"/>
      <c r="TEU31" s="14"/>
      <c r="TEV31" s="14"/>
      <c r="TEW31" s="14"/>
      <c r="TEX31" s="14"/>
      <c r="TEY31" s="14"/>
      <c r="TEZ31" s="14"/>
      <c r="TFA31" s="14"/>
      <c r="TFB31" s="14"/>
      <c r="TFC31" s="14"/>
      <c r="TFD31" s="14"/>
      <c r="TFE31" s="14"/>
      <c r="TFF31" s="14"/>
      <c r="TFG31" s="14"/>
      <c r="TFH31" s="14"/>
      <c r="TFI31" s="14"/>
      <c r="TFJ31" s="14"/>
      <c r="TFK31" s="14"/>
      <c r="TFL31" s="14"/>
      <c r="TFM31" s="14"/>
      <c r="TFN31" s="14"/>
      <c r="TFO31" s="14"/>
      <c r="TFP31" s="14"/>
      <c r="TFQ31" s="14"/>
      <c r="TFR31" s="14"/>
      <c r="TFS31" s="14"/>
      <c r="TFT31" s="14"/>
      <c r="TFU31" s="14"/>
      <c r="TFV31" s="14"/>
      <c r="TFW31" s="14"/>
      <c r="TFX31" s="14"/>
      <c r="TFY31" s="14"/>
      <c r="TFZ31" s="14"/>
      <c r="TGA31" s="14"/>
      <c r="TGB31" s="14"/>
      <c r="TGC31" s="14"/>
      <c r="TGD31" s="14"/>
      <c r="TGE31" s="14"/>
      <c r="TGF31" s="14"/>
      <c r="TGG31" s="14"/>
      <c r="TGH31" s="14"/>
      <c r="TGI31" s="14"/>
      <c r="TGJ31" s="14"/>
      <c r="TGK31" s="14"/>
      <c r="TGL31" s="14"/>
      <c r="TGM31" s="14"/>
      <c r="TGN31" s="14"/>
      <c r="TGO31" s="14"/>
      <c r="TGP31" s="14"/>
      <c r="TGQ31" s="14"/>
      <c r="TGR31" s="14"/>
      <c r="TGS31" s="14"/>
      <c r="TGT31" s="14"/>
      <c r="TGU31" s="14"/>
      <c r="TGV31" s="14"/>
      <c r="TGW31" s="14"/>
      <c r="TGX31" s="14"/>
      <c r="TGY31" s="14"/>
      <c r="TGZ31" s="14"/>
      <c r="THA31" s="14"/>
      <c r="THB31" s="14"/>
      <c r="THC31" s="14"/>
      <c r="THD31" s="14"/>
      <c r="THE31" s="14"/>
      <c r="THF31" s="14"/>
      <c r="THG31" s="14"/>
      <c r="THH31" s="14"/>
      <c r="THI31" s="14"/>
      <c r="THJ31" s="14"/>
      <c r="THK31" s="14"/>
      <c r="THL31" s="14"/>
      <c r="THM31" s="14"/>
      <c r="THN31" s="14"/>
      <c r="THO31" s="14"/>
      <c r="THP31" s="14"/>
      <c r="THQ31" s="14"/>
      <c r="THR31" s="14"/>
      <c r="THS31" s="14"/>
      <c r="THT31" s="14"/>
      <c r="THU31" s="14"/>
      <c r="THV31" s="14"/>
      <c r="THW31" s="14"/>
      <c r="THX31" s="14"/>
      <c r="THY31" s="14"/>
      <c r="THZ31" s="14"/>
      <c r="TIA31" s="14"/>
      <c r="TIB31" s="14"/>
      <c r="TIC31" s="14"/>
      <c r="TID31" s="14"/>
      <c r="TIE31" s="14"/>
      <c r="TIF31" s="14"/>
      <c r="TIG31" s="14"/>
      <c r="TIH31" s="14"/>
      <c r="TII31" s="14"/>
      <c r="TIJ31" s="14"/>
      <c r="TIK31" s="14"/>
      <c r="TIL31" s="14"/>
      <c r="TIM31" s="14"/>
      <c r="TIN31" s="14"/>
      <c r="TIO31" s="14"/>
      <c r="TIP31" s="14"/>
      <c r="TIQ31" s="14"/>
      <c r="TIR31" s="14"/>
      <c r="TIS31" s="14"/>
      <c r="TIT31" s="14"/>
      <c r="TIU31" s="14"/>
      <c r="TIV31" s="14"/>
      <c r="TIW31" s="14"/>
      <c r="TIX31" s="14"/>
      <c r="TIY31" s="14"/>
      <c r="TIZ31" s="14"/>
      <c r="TJA31" s="14"/>
      <c r="TJB31" s="14"/>
      <c r="TJC31" s="14"/>
      <c r="TJD31" s="14"/>
      <c r="TJE31" s="14"/>
      <c r="TJF31" s="14"/>
      <c r="TJG31" s="14"/>
      <c r="TJH31" s="14"/>
      <c r="TJI31" s="14"/>
      <c r="TJJ31" s="14"/>
      <c r="TJK31" s="14"/>
      <c r="TJL31" s="14"/>
      <c r="TJM31" s="14"/>
      <c r="TJN31" s="14"/>
      <c r="TJO31" s="14"/>
      <c r="TJP31" s="14"/>
      <c r="TJQ31" s="14"/>
      <c r="TJR31" s="14"/>
      <c r="TJS31" s="14"/>
      <c r="TJT31" s="14"/>
      <c r="TJU31" s="14"/>
      <c r="TJV31" s="14"/>
      <c r="TJW31" s="14"/>
      <c r="TJX31" s="14"/>
      <c r="TJY31" s="14"/>
      <c r="TJZ31" s="14"/>
      <c r="TKA31" s="14"/>
      <c r="TKB31" s="14"/>
      <c r="TKC31" s="14"/>
      <c r="TKD31" s="14"/>
      <c r="TKE31" s="14"/>
      <c r="TKF31" s="14"/>
      <c r="TKG31" s="14"/>
      <c r="TKH31" s="14"/>
      <c r="TKI31" s="14"/>
      <c r="TKJ31" s="14"/>
      <c r="TKK31" s="14"/>
      <c r="TKL31" s="14"/>
      <c r="TKM31" s="14"/>
      <c r="TKN31" s="14"/>
      <c r="TKO31" s="14"/>
      <c r="TKP31" s="14"/>
      <c r="TKQ31" s="14"/>
      <c r="TKR31" s="14"/>
      <c r="TKS31" s="14"/>
      <c r="TKT31" s="14"/>
      <c r="TKU31" s="14"/>
      <c r="TKV31" s="14"/>
      <c r="TKW31" s="14"/>
      <c r="TKX31" s="14"/>
      <c r="TKY31" s="14"/>
      <c r="TKZ31" s="14"/>
      <c r="TLA31" s="14"/>
      <c r="TLB31" s="14"/>
      <c r="TLC31" s="14"/>
      <c r="TLD31" s="14"/>
      <c r="TLE31" s="14"/>
      <c r="TLF31" s="14"/>
      <c r="TLG31" s="14"/>
      <c r="TLH31" s="14"/>
      <c r="TLI31" s="14"/>
      <c r="TLJ31" s="14"/>
      <c r="TLK31" s="14"/>
      <c r="TLL31" s="14"/>
      <c r="TLM31" s="14"/>
      <c r="TLN31" s="14"/>
      <c r="TLO31" s="14"/>
      <c r="TLP31" s="14"/>
      <c r="TLQ31" s="14"/>
      <c r="TLR31" s="14"/>
      <c r="TLS31" s="14"/>
      <c r="TLT31" s="14"/>
      <c r="TLU31" s="14"/>
      <c r="TLV31" s="14"/>
      <c r="TLW31" s="14"/>
      <c r="TLX31" s="14"/>
      <c r="TLY31" s="14"/>
      <c r="TLZ31" s="14"/>
      <c r="TMA31" s="14"/>
      <c r="TMB31" s="14"/>
      <c r="TMC31" s="14"/>
      <c r="TMD31" s="14"/>
      <c r="TME31" s="14"/>
      <c r="TMF31" s="14"/>
      <c r="TMG31" s="14"/>
      <c r="TMH31" s="14"/>
      <c r="TMI31" s="14"/>
      <c r="TMJ31" s="14"/>
      <c r="TMK31" s="14"/>
      <c r="TML31" s="14"/>
      <c r="TMM31" s="14"/>
      <c r="TMN31" s="14"/>
      <c r="TMO31" s="14"/>
      <c r="TMP31" s="14"/>
      <c r="TMQ31" s="14"/>
      <c r="TMR31" s="14"/>
      <c r="TMS31" s="14"/>
      <c r="TMT31" s="14"/>
      <c r="TMU31" s="14"/>
      <c r="TMV31" s="14"/>
      <c r="TMW31" s="14"/>
      <c r="TMX31" s="14"/>
      <c r="TMY31" s="14"/>
      <c r="TMZ31" s="14"/>
      <c r="TNA31" s="14"/>
      <c r="TNB31" s="14"/>
      <c r="TNC31" s="14"/>
      <c r="TND31" s="14"/>
      <c r="TNE31" s="14"/>
      <c r="TNF31" s="14"/>
      <c r="TNG31" s="14"/>
      <c r="TNH31" s="14"/>
      <c r="TNI31" s="14"/>
      <c r="TNJ31" s="14"/>
      <c r="TNK31" s="14"/>
      <c r="TNL31" s="14"/>
      <c r="TNM31" s="14"/>
      <c r="TNN31" s="14"/>
      <c r="TNO31" s="14"/>
      <c r="TNP31" s="14"/>
      <c r="TNQ31" s="14"/>
      <c r="TNR31" s="14"/>
      <c r="TNS31" s="14"/>
      <c r="TNT31" s="14"/>
      <c r="TNU31" s="14"/>
      <c r="TNV31" s="14"/>
      <c r="TNW31" s="14"/>
      <c r="TNX31" s="14"/>
      <c r="TNY31" s="14"/>
      <c r="TNZ31" s="14"/>
      <c r="TOA31" s="14"/>
      <c r="TOB31" s="14"/>
      <c r="TOC31" s="14"/>
      <c r="TOD31" s="14"/>
      <c r="TOE31" s="14"/>
      <c r="TOF31" s="14"/>
      <c r="TOG31" s="14"/>
      <c r="TOH31" s="14"/>
      <c r="TOI31" s="14"/>
      <c r="TOJ31" s="14"/>
      <c r="TOK31" s="14"/>
      <c r="TOL31" s="14"/>
      <c r="TOM31" s="14"/>
      <c r="TON31" s="14"/>
      <c r="TOO31" s="14"/>
      <c r="TOP31" s="14"/>
      <c r="TOQ31" s="14"/>
      <c r="TOR31" s="14"/>
      <c r="TOS31" s="14"/>
      <c r="TOT31" s="14"/>
      <c r="TOU31" s="14"/>
      <c r="TOV31" s="14"/>
      <c r="TOW31" s="14"/>
      <c r="TOX31" s="14"/>
      <c r="TOY31" s="14"/>
      <c r="TOZ31" s="14"/>
      <c r="TPA31" s="14"/>
      <c r="TPB31" s="14"/>
      <c r="TPC31" s="14"/>
      <c r="TPD31" s="14"/>
      <c r="TPE31" s="14"/>
      <c r="TPF31" s="14"/>
      <c r="TPG31" s="14"/>
      <c r="TPH31" s="14"/>
      <c r="TPI31" s="14"/>
      <c r="TPJ31" s="14"/>
      <c r="TPK31" s="14"/>
      <c r="TPL31" s="14"/>
      <c r="TPM31" s="14"/>
      <c r="TPN31" s="14"/>
      <c r="TPO31" s="14"/>
      <c r="TPP31" s="14"/>
      <c r="TPQ31" s="14"/>
      <c r="TPR31" s="14"/>
      <c r="TPS31" s="14"/>
      <c r="TPT31" s="14"/>
      <c r="TPU31" s="14"/>
      <c r="TPV31" s="14"/>
      <c r="TPW31" s="14"/>
      <c r="TPX31" s="14"/>
      <c r="TPY31" s="14"/>
      <c r="TPZ31" s="14"/>
      <c r="TQA31" s="14"/>
      <c r="TQB31" s="14"/>
      <c r="TQC31" s="14"/>
      <c r="TQD31" s="14"/>
      <c r="TQE31" s="14"/>
      <c r="TQF31" s="14"/>
      <c r="TQG31" s="14"/>
      <c r="TQH31" s="14"/>
      <c r="TQI31" s="14"/>
      <c r="TQJ31" s="14"/>
      <c r="TQK31" s="14"/>
      <c r="TQL31" s="14"/>
      <c r="TQM31" s="14"/>
      <c r="TQN31" s="14"/>
      <c r="TQO31" s="14"/>
      <c r="TQP31" s="14"/>
      <c r="TQQ31" s="14"/>
      <c r="TQR31" s="14"/>
      <c r="TQS31" s="14"/>
      <c r="TQT31" s="14"/>
      <c r="TQU31" s="14"/>
      <c r="TQV31" s="14"/>
      <c r="TQW31" s="14"/>
      <c r="TQX31" s="14"/>
      <c r="TQY31" s="14"/>
      <c r="TQZ31" s="14"/>
      <c r="TRA31" s="14"/>
      <c r="TRB31" s="14"/>
      <c r="TRC31" s="14"/>
      <c r="TRD31" s="14"/>
      <c r="TRE31" s="14"/>
      <c r="TRF31" s="14"/>
      <c r="TRG31" s="14"/>
      <c r="TRH31" s="14"/>
      <c r="TRI31" s="14"/>
      <c r="TRJ31" s="14"/>
      <c r="TRK31" s="14"/>
      <c r="TRL31" s="14"/>
      <c r="TRM31" s="14"/>
      <c r="TRN31" s="14"/>
      <c r="TRO31" s="14"/>
      <c r="TRP31" s="14"/>
      <c r="TRQ31" s="14"/>
      <c r="TRR31" s="14"/>
      <c r="TRS31" s="14"/>
      <c r="TRT31" s="14"/>
      <c r="TRU31" s="14"/>
      <c r="TRV31" s="14"/>
      <c r="TRW31" s="14"/>
      <c r="TRX31" s="14"/>
      <c r="TRY31" s="14"/>
      <c r="TRZ31" s="14"/>
      <c r="TSA31" s="14"/>
      <c r="TSB31" s="14"/>
      <c r="TSC31" s="14"/>
      <c r="TSD31" s="14"/>
      <c r="TSE31" s="14"/>
      <c r="TSF31" s="14"/>
      <c r="TSG31" s="14"/>
      <c r="TSH31" s="14"/>
      <c r="TSI31" s="14"/>
      <c r="TSJ31" s="14"/>
      <c r="TSK31" s="14"/>
      <c r="TSL31" s="14"/>
      <c r="TSM31" s="14"/>
      <c r="TSN31" s="14"/>
      <c r="TSO31" s="14"/>
      <c r="TSP31" s="14"/>
      <c r="TSQ31" s="14"/>
      <c r="TSR31" s="14"/>
      <c r="TSS31" s="14"/>
      <c r="TST31" s="14"/>
      <c r="TSU31" s="14"/>
      <c r="TSV31" s="14"/>
      <c r="TSW31" s="14"/>
      <c r="TSX31" s="14"/>
      <c r="TSY31" s="14"/>
      <c r="TSZ31" s="14"/>
      <c r="TTA31" s="14"/>
      <c r="TTB31" s="14"/>
      <c r="TTC31" s="14"/>
      <c r="TTD31" s="14"/>
      <c r="TTE31" s="14"/>
      <c r="TTF31" s="14"/>
      <c r="TTG31" s="14"/>
      <c r="TTH31" s="14"/>
      <c r="TTI31" s="14"/>
      <c r="TTJ31" s="14"/>
      <c r="TTK31" s="14"/>
      <c r="TTL31" s="14"/>
      <c r="TTM31" s="14"/>
      <c r="TTN31" s="14"/>
      <c r="TTO31" s="14"/>
      <c r="TTP31" s="14"/>
      <c r="TTQ31" s="14"/>
      <c r="TTR31" s="14"/>
      <c r="TTS31" s="14"/>
      <c r="TTT31" s="14"/>
      <c r="TTU31" s="14"/>
      <c r="TTV31" s="14"/>
      <c r="TTW31" s="14"/>
      <c r="TTX31" s="14"/>
      <c r="TTY31" s="14"/>
      <c r="TTZ31" s="14"/>
      <c r="TUA31" s="14"/>
      <c r="TUB31" s="14"/>
      <c r="TUC31" s="14"/>
      <c r="TUD31" s="14"/>
      <c r="TUE31" s="14"/>
      <c r="TUF31" s="14"/>
      <c r="TUG31" s="14"/>
      <c r="TUH31" s="14"/>
      <c r="TUI31" s="14"/>
      <c r="TUJ31" s="14"/>
      <c r="TUK31" s="14"/>
      <c r="TUL31" s="14"/>
      <c r="TUM31" s="14"/>
      <c r="TUN31" s="14"/>
      <c r="TUO31" s="14"/>
      <c r="TUP31" s="14"/>
      <c r="TUQ31" s="14"/>
      <c r="TUR31" s="14"/>
      <c r="TUS31" s="14"/>
      <c r="TUT31" s="14"/>
      <c r="TUU31" s="14"/>
      <c r="TUV31" s="14"/>
      <c r="TUW31" s="14"/>
      <c r="TUX31" s="14"/>
      <c r="TUY31" s="14"/>
      <c r="TUZ31" s="14"/>
      <c r="TVA31" s="14"/>
      <c r="TVB31" s="14"/>
      <c r="TVC31" s="14"/>
      <c r="TVD31" s="14"/>
      <c r="TVE31" s="14"/>
      <c r="TVF31" s="14"/>
      <c r="TVG31" s="14"/>
      <c r="TVH31" s="14"/>
      <c r="TVI31" s="14"/>
      <c r="TVJ31" s="14"/>
      <c r="TVK31" s="14"/>
      <c r="TVL31" s="14"/>
      <c r="TVM31" s="14"/>
      <c r="TVN31" s="14"/>
      <c r="TVO31" s="14"/>
      <c r="TVP31" s="14"/>
      <c r="TVQ31" s="14"/>
      <c r="TVR31" s="14"/>
      <c r="TVS31" s="14"/>
      <c r="TVT31" s="14"/>
      <c r="TVU31" s="14"/>
      <c r="TVV31" s="14"/>
      <c r="TVW31" s="14"/>
      <c r="TVX31" s="14"/>
      <c r="TVY31" s="14"/>
      <c r="TVZ31" s="14"/>
      <c r="TWA31" s="14"/>
      <c r="TWB31" s="14"/>
      <c r="TWC31" s="14"/>
      <c r="TWD31" s="14"/>
      <c r="TWE31" s="14"/>
      <c r="TWF31" s="14"/>
      <c r="TWG31" s="14"/>
      <c r="TWH31" s="14"/>
      <c r="TWI31" s="14"/>
      <c r="TWJ31" s="14"/>
      <c r="TWK31" s="14"/>
      <c r="TWL31" s="14"/>
      <c r="TWM31" s="14"/>
      <c r="TWN31" s="14"/>
      <c r="TWO31" s="14"/>
      <c r="TWP31" s="14"/>
      <c r="TWQ31" s="14"/>
      <c r="TWR31" s="14"/>
      <c r="TWS31" s="14"/>
      <c r="TWT31" s="14"/>
      <c r="TWU31" s="14"/>
      <c r="TWV31" s="14"/>
      <c r="TWW31" s="14"/>
      <c r="TWX31" s="14"/>
      <c r="TWY31" s="14"/>
      <c r="TWZ31" s="14"/>
      <c r="TXA31" s="14"/>
      <c r="TXB31" s="14"/>
      <c r="TXC31" s="14"/>
      <c r="TXD31" s="14"/>
      <c r="TXE31" s="14"/>
      <c r="TXF31" s="14"/>
      <c r="TXG31" s="14"/>
      <c r="TXH31" s="14"/>
      <c r="TXI31" s="14"/>
      <c r="TXJ31" s="14"/>
      <c r="TXK31" s="14"/>
      <c r="TXL31" s="14"/>
      <c r="TXM31" s="14"/>
      <c r="TXN31" s="14"/>
      <c r="TXO31" s="14"/>
      <c r="TXP31" s="14"/>
      <c r="TXQ31" s="14"/>
      <c r="TXR31" s="14"/>
      <c r="TXS31" s="14"/>
      <c r="TXT31" s="14"/>
      <c r="TXU31" s="14"/>
      <c r="TXV31" s="14"/>
      <c r="TXW31" s="14"/>
      <c r="TXX31" s="14"/>
      <c r="TXY31" s="14"/>
      <c r="TXZ31" s="14"/>
      <c r="TYA31" s="14"/>
      <c r="TYB31" s="14"/>
      <c r="TYC31" s="14"/>
      <c r="TYD31" s="14"/>
      <c r="TYE31" s="14"/>
      <c r="TYF31" s="14"/>
      <c r="TYG31" s="14"/>
      <c r="TYH31" s="14"/>
      <c r="TYI31" s="14"/>
      <c r="TYJ31" s="14"/>
      <c r="TYK31" s="14"/>
      <c r="TYL31" s="14"/>
      <c r="TYM31" s="14"/>
      <c r="TYN31" s="14"/>
      <c r="TYO31" s="14"/>
      <c r="TYP31" s="14"/>
      <c r="TYQ31" s="14"/>
      <c r="TYR31" s="14"/>
      <c r="TYS31" s="14"/>
      <c r="TYT31" s="14"/>
      <c r="TYU31" s="14"/>
      <c r="TYV31" s="14"/>
      <c r="TYW31" s="14"/>
      <c r="TYX31" s="14"/>
      <c r="TYY31" s="14"/>
      <c r="TYZ31" s="14"/>
      <c r="TZA31" s="14"/>
      <c r="TZB31" s="14"/>
      <c r="TZC31" s="14"/>
      <c r="TZD31" s="14"/>
      <c r="TZE31" s="14"/>
      <c r="TZF31" s="14"/>
      <c r="TZG31" s="14"/>
      <c r="TZH31" s="14"/>
      <c r="TZI31" s="14"/>
      <c r="TZJ31" s="14"/>
      <c r="TZK31" s="14"/>
      <c r="TZL31" s="14"/>
      <c r="TZM31" s="14"/>
      <c r="TZN31" s="14"/>
      <c r="TZO31" s="14"/>
      <c r="TZP31" s="14"/>
      <c r="TZQ31" s="14"/>
      <c r="TZR31" s="14"/>
      <c r="TZS31" s="14"/>
      <c r="TZT31" s="14"/>
      <c r="TZU31" s="14"/>
      <c r="TZV31" s="14"/>
      <c r="TZW31" s="14"/>
      <c r="TZX31" s="14"/>
      <c r="TZY31" s="14"/>
      <c r="TZZ31" s="14"/>
      <c r="UAA31" s="14"/>
      <c r="UAB31" s="14"/>
      <c r="UAC31" s="14"/>
      <c r="UAD31" s="14"/>
      <c r="UAE31" s="14"/>
      <c r="UAF31" s="14"/>
      <c r="UAG31" s="14"/>
      <c r="UAH31" s="14"/>
      <c r="UAI31" s="14"/>
      <c r="UAJ31" s="14"/>
      <c r="UAK31" s="14"/>
      <c r="UAL31" s="14"/>
      <c r="UAM31" s="14"/>
      <c r="UAN31" s="14"/>
      <c r="UAO31" s="14"/>
      <c r="UAP31" s="14"/>
      <c r="UAQ31" s="14"/>
      <c r="UAR31" s="14"/>
      <c r="UAS31" s="14"/>
      <c r="UAT31" s="14"/>
      <c r="UAU31" s="14"/>
      <c r="UAV31" s="14"/>
      <c r="UAW31" s="14"/>
      <c r="UAX31" s="14"/>
      <c r="UAY31" s="14"/>
      <c r="UAZ31" s="14"/>
      <c r="UBA31" s="14"/>
      <c r="UBB31" s="14"/>
      <c r="UBC31" s="14"/>
      <c r="UBD31" s="14"/>
      <c r="UBE31" s="14"/>
      <c r="UBF31" s="14"/>
      <c r="UBG31" s="14"/>
      <c r="UBH31" s="14"/>
      <c r="UBI31" s="14"/>
      <c r="UBJ31" s="14"/>
      <c r="UBK31" s="14"/>
      <c r="UBL31" s="14"/>
      <c r="UBM31" s="14"/>
      <c r="UBN31" s="14"/>
      <c r="UBO31" s="14"/>
      <c r="UBP31" s="14"/>
      <c r="UBQ31" s="14"/>
      <c r="UBR31" s="14"/>
      <c r="UBS31" s="14"/>
      <c r="UBT31" s="14"/>
      <c r="UBU31" s="14"/>
      <c r="UBV31" s="14"/>
      <c r="UBW31" s="14"/>
      <c r="UBX31" s="14"/>
      <c r="UBY31" s="14"/>
      <c r="UBZ31" s="14"/>
      <c r="UCA31" s="14"/>
      <c r="UCB31" s="14"/>
      <c r="UCC31" s="14"/>
      <c r="UCD31" s="14"/>
      <c r="UCE31" s="14"/>
      <c r="UCF31" s="14"/>
      <c r="UCG31" s="14"/>
      <c r="UCH31" s="14"/>
      <c r="UCI31" s="14"/>
      <c r="UCJ31" s="14"/>
      <c r="UCK31" s="14"/>
      <c r="UCL31" s="14"/>
      <c r="UCM31" s="14"/>
      <c r="UCN31" s="14"/>
      <c r="UCO31" s="14"/>
      <c r="UCP31" s="14"/>
      <c r="UCQ31" s="14"/>
      <c r="UCR31" s="14"/>
      <c r="UCS31" s="14"/>
      <c r="UCT31" s="14"/>
      <c r="UCU31" s="14"/>
      <c r="UCV31" s="14"/>
      <c r="UCW31" s="14"/>
      <c r="UCX31" s="14"/>
      <c r="UCY31" s="14"/>
      <c r="UCZ31" s="14"/>
      <c r="UDA31" s="14"/>
      <c r="UDB31" s="14"/>
      <c r="UDC31" s="14"/>
      <c r="UDD31" s="14"/>
      <c r="UDE31" s="14"/>
      <c r="UDF31" s="14"/>
      <c r="UDG31" s="14"/>
      <c r="UDH31" s="14"/>
      <c r="UDI31" s="14"/>
      <c r="UDJ31" s="14"/>
      <c r="UDK31" s="14"/>
      <c r="UDL31" s="14"/>
      <c r="UDM31" s="14"/>
      <c r="UDN31" s="14"/>
      <c r="UDO31" s="14"/>
      <c r="UDP31" s="14"/>
      <c r="UDQ31" s="14"/>
      <c r="UDR31" s="14"/>
      <c r="UDS31" s="14"/>
      <c r="UDT31" s="14"/>
      <c r="UDU31" s="14"/>
      <c r="UDV31" s="14"/>
      <c r="UDW31" s="14"/>
      <c r="UDX31" s="14"/>
      <c r="UDY31" s="14"/>
      <c r="UDZ31" s="14"/>
      <c r="UEA31" s="14"/>
      <c r="UEB31" s="14"/>
      <c r="UEC31" s="14"/>
      <c r="UED31" s="14"/>
      <c r="UEE31" s="14"/>
      <c r="UEF31" s="14"/>
      <c r="UEG31" s="14"/>
      <c r="UEH31" s="14"/>
      <c r="UEI31" s="14"/>
      <c r="UEJ31" s="14"/>
      <c r="UEK31" s="14"/>
      <c r="UEL31" s="14"/>
      <c r="UEM31" s="14"/>
      <c r="UEN31" s="14"/>
      <c r="UEO31" s="14"/>
      <c r="UEP31" s="14"/>
      <c r="UEQ31" s="14"/>
      <c r="UER31" s="14"/>
      <c r="UES31" s="14"/>
      <c r="UET31" s="14"/>
      <c r="UEU31" s="14"/>
      <c r="UEV31" s="14"/>
      <c r="UEW31" s="14"/>
      <c r="UEX31" s="14"/>
      <c r="UEY31" s="14"/>
      <c r="UEZ31" s="14"/>
      <c r="UFA31" s="14"/>
      <c r="UFB31" s="14"/>
      <c r="UFC31" s="14"/>
      <c r="UFD31" s="14"/>
      <c r="UFE31" s="14"/>
      <c r="UFF31" s="14"/>
      <c r="UFG31" s="14"/>
      <c r="UFH31" s="14"/>
      <c r="UFI31" s="14"/>
      <c r="UFJ31" s="14"/>
      <c r="UFK31" s="14"/>
      <c r="UFL31" s="14"/>
      <c r="UFM31" s="14"/>
      <c r="UFN31" s="14"/>
      <c r="UFO31" s="14"/>
      <c r="UFP31" s="14"/>
      <c r="UFQ31" s="14"/>
      <c r="UFR31" s="14"/>
      <c r="UFS31" s="14"/>
      <c r="UFT31" s="14"/>
      <c r="UFU31" s="14"/>
      <c r="UFV31" s="14"/>
      <c r="UFW31" s="14"/>
      <c r="UFX31" s="14"/>
      <c r="UFY31" s="14"/>
      <c r="UFZ31" s="14"/>
      <c r="UGA31" s="14"/>
      <c r="UGB31" s="14"/>
      <c r="UGC31" s="14"/>
      <c r="UGD31" s="14"/>
      <c r="UGE31" s="14"/>
      <c r="UGF31" s="14"/>
      <c r="UGG31" s="14"/>
      <c r="UGH31" s="14"/>
      <c r="UGI31" s="14"/>
      <c r="UGJ31" s="14"/>
      <c r="UGK31" s="14"/>
      <c r="UGL31" s="14"/>
      <c r="UGM31" s="14"/>
      <c r="UGN31" s="14"/>
      <c r="UGO31" s="14"/>
      <c r="UGP31" s="14"/>
      <c r="UGQ31" s="14"/>
      <c r="UGR31" s="14"/>
      <c r="UGS31" s="14"/>
      <c r="UGT31" s="14"/>
      <c r="UGU31" s="14"/>
      <c r="UGV31" s="14"/>
      <c r="UGW31" s="14"/>
      <c r="UGX31" s="14"/>
      <c r="UGY31" s="14"/>
      <c r="UGZ31" s="14"/>
      <c r="UHA31" s="14"/>
      <c r="UHB31" s="14"/>
      <c r="UHC31" s="14"/>
      <c r="UHD31" s="14"/>
      <c r="UHE31" s="14"/>
      <c r="UHF31" s="14"/>
      <c r="UHG31" s="14"/>
      <c r="UHH31" s="14"/>
      <c r="UHI31" s="14"/>
      <c r="UHJ31" s="14"/>
      <c r="UHK31" s="14"/>
      <c r="UHL31" s="14"/>
      <c r="UHM31" s="14"/>
      <c r="UHN31" s="14"/>
      <c r="UHO31" s="14"/>
      <c r="UHP31" s="14"/>
      <c r="UHQ31" s="14"/>
      <c r="UHR31" s="14"/>
      <c r="UHS31" s="14"/>
      <c r="UHT31" s="14"/>
      <c r="UHU31" s="14"/>
      <c r="UHV31" s="14"/>
      <c r="UHW31" s="14"/>
      <c r="UHX31" s="14"/>
      <c r="UHY31" s="14"/>
      <c r="UHZ31" s="14"/>
      <c r="UIA31" s="14"/>
      <c r="UIB31" s="14"/>
      <c r="UIC31" s="14"/>
      <c r="UID31" s="14"/>
      <c r="UIE31" s="14"/>
      <c r="UIF31" s="14"/>
      <c r="UIG31" s="14"/>
      <c r="UIH31" s="14"/>
      <c r="UII31" s="14"/>
      <c r="UIJ31" s="14"/>
      <c r="UIK31" s="14"/>
      <c r="UIL31" s="14"/>
      <c r="UIM31" s="14"/>
      <c r="UIN31" s="14"/>
      <c r="UIO31" s="14"/>
      <c r="UIP31" s="14"/>
      <c r="UIQ31" s="14"/>
      <c r="UIR31" s="14"/>
      <c r="UIS31" s="14"/>
      <c r="UIT31" s="14"/>
      <c r="UIU31" s="14"/>
      <c r="UIV31" s="14"/>
      <c r="UIW31" s="14"/>
      <c r="UIX31" s="14"/>
      <c r="UIY31" s="14"/>
      <c r="UIZ31" s="14"/>
      <c r="UJA31" s="14"/>
      <c r="UJB31" s="14"/>
      <c r="UJC31" s="14"/>
      <c r="UJD31" s="14"/>
      <c r="UJE31" s="14"/>
      <c r="UJF31" s="14"/>
      <c r="UJG31" s="14"/>
      <c r="UJH31" s="14"/>
      <c r="UJI31" s="14"/>
      <c r="UJJ31" s="14"/>
      <c r="UJK31" s="14"/>
      <c r="UJL31" s="14"/>
      <c r="UJM31" s="14"/>
      <c r="UJN31" s="14"/>
      <c r="UJO31" s="14"/>
      <c r="UJP31" s="14"/>
      <c r="UJQ31" s="14"/>
      <c r="UJR31" s="14"/>
      <c r="UJS31" s="14"/>
      <c r="UJT31" s="14"/>
      <c r="UJU31" s="14"/>
      <c r="UJV31" s="14"/>
      <c r="UJW31" s="14"/>
      <c r="UJX31" s="14"/>
      <c r="UJY31" s="14"/>
      <c r="UJZ31" s="14"/>
      <c r="UKA31" s="14"/>
      <c r="UKB31" s="14"/>
      <c r="UKC31" s="14"/>
      <c r="UKD31" s="14"/>
      <c r="UKE31" s="14"/>
      <c r="UKF31" s="14"/>
      <c r="UKG31" s="14"/>
      <c r="UKH31" s="14"/>
      <c r="UKI31" s="14"/>
      <c r="UKJ31" s="14"/>
      <c r="UKK31" s="14"/>
      <c r="UKL31" s="14"/>
      <c r="UKM31" s="14"/>
      <c r="UKN31" s="14"/>
      <c r="UKO31" s="14"/>
      <c r="UKP31" s="14"/>
      <c r="UKQ31" s="14"/>
      <c r="UKR31" s="14"/>
      <c r="UKS31" s="14"/>
      <c r="UKT31" s="14"/>
      <c r="UKU31" s="14"/>
      <c r="UKV31" s="14"/>
      <c r="UKW31" s="14"/>
      <c r="UKX31" s="14"/>
      <c r="UKY31" s="14"/>
      <c r="UKZ31" s="14"/>
      <c r="ULA31" s="14"/>
      <c r="ULB31" s="14"/>
      <c r="ULC31" s="14"/>
      <c r="ULD31" s="14"/>
      <c r="ULE31" s="14"/>
      <c r="ULF31" s="14"/>
      <c r="ULG31" s="14"/>
      <c r="ULH31" s="14"/>
      <c r="ULI31" s="14"/>
      <c r="ULJ31" s="14"/>
      <c r="ULK31" s="14"/>
      <c r="ULL31" s="14"/>
      <c r="ULM31" s="14"/>
      <c r="ULN31" s="14"/>
      <c r="ULO31" s="14"/>
      <c r="ULP31" s="14"/>
      <c r="ULQ31" s="14"/>
      <c r="ULR31" s="14"/>
      <c r="ULS31" s="14"/>
      <c r="ULT31" s="14"/>
      <c r="ULU31" s="14"/>
      <c r="ULV31" s="14"/>
      <c r="ULW31" s="14"/>
      <c r="ULX31" s="14"/>
      <c r="ULY31" s="14"/>
      <c r="ULZ31" s="14"/>
      <c r="UMA31" s="14"/>
      <c r="UMB31" s="14"/>
      <c r="UMC31" s="14"/>
      <c r="UMD31" s="14"/>
      <c r="UME31" s="14"/>
      <c r="UMF31" s="14"/>
      <c r="UMG31" s="14"/>
      <c r="UMH31" s="14"/>
      <c r="UMI31" s="14"/>
      <c r="UMJ31" s="14"/>
      <c r="UMK31" s="14"/>
      <c r="UML31" s="14"/>
      <c r="UMM31" s="14"/>
      <c r="UMN31" s="14"/>
      <c r="UMO31" s="14"/>
      <c r="UMP31" s="14"/>
      <c r="UMQ31" s="14"/>
      <c r="UMR31" s="14"/>
      <c r="UMS31" s="14"/>
      <c r="UMT31" s="14"/>
      <c r="UMU31" s="14"/>
      <c r="UMV31" s="14"/>
      <c r="UMW31" s="14"/>
      <c r="UMX31" s="14"/>
      <c r="UMY31" s="14"/>
      <c r="UMZ31" s="14"/>
      <c r="UNA31" s="14"/>
      <c r="UNB31" s="14"/>
      <c r="UNC31" s="14"/>
      <c r="UND31" s="14"/>
      <c r="UNE31" s="14"/>
      <c r="UNF31" s="14"/>
      <c r="UNG31" s="14"/>
      <c r="UNH31" s="14"/>
      <c r="UNI31" s="14"/>
      <c r="UNJ31" s="14"/>
      <c r="UNK31" s="14"/>
      <c r="UNL31" s="14"/>
      <c r="UNM31" s="14"/>
      <c r="UNN31" s="14"/>
      <c r="UNO31" s="14"/>
      <c r="UNP31" s="14"/>
      <c r="UNQ31" s="14"/>
      <c r="UNR31" s="14"/>
      <c r="UNS31" s="14"/>
      <c r="UNT31" s="14"/>
      <c r="UNU31" s="14"/>
      <c r="UNV31" s="14"/>
      <c r="UNW31" s="14"/>
      <c r="UNX31" s="14"/>
      <c r="UNY31" s="14"/>
      <c r="UNZ31" s="14"/>
      <c r="UOA31" s="14"/>
      <c r="UOB31" s="14"/>
      <c r="UOC31" s="14"/>
      <c r="UOD31" s="14"/>
      <c r="UOE31" s="14"/>
      <c r="UOF31" s="14"/>
      <c r="UOG31" s="14"/>
      <c r="UOH31" s="14"/>
      <c r="UOI31" s="14"/>
      <c r="UOJ31" s="14"/>
      <c r="UOK31" s="14"/>
      <c r="UOL31" s="14"/>
      <c r="UOM31" s="14"/>
      <c r="UON31" s="14"/>
      <c r="UOO31" s="14"/>
      <c r="UOP31" s="14"/>
      <c r="UOQ31" s="14"/>
      <c r="UOR31" s="14"/>
      <c r="UOS31" s="14"/>
      <c r="UOT31" s="14"/>
      <c r="UOU31" s="14"/>
      <c r="UOV31" s="14"/>
      <c r="UOW31" s="14"/>
      <c r="UOX31" s="14"/>
      <c r="UOY31" s="14"/>
      <c r="UOZ31" s="14"/>
      <c r="UPA31" s="14"/>
      <c r="UPB31" s="14"/>
      <c r="UPC31" s="14"/>
      <c r="UPD31" s="14"/>
      <c r="UPE31" s="14"/>
      <c r="UPF31" s="14"/>
      <c r="UPG31" s="14"/>
      <c r="UPH31" s="14"/>
      <c r="UPI31" s="14"/>
      <c r="UPJ31" s="14"/>
      <c r="UPK31" s="14"/>
      <c r="UPL31" s="14"/>
      <c r="UPM31" s="14"/>
      <c r="UPN31" s="14"/>
      <c r="UPO31" s="14"/>
      <c r="UPP31" s="14"/>
      <c r="UPQ31" s="14"/>
      <c r="UPR31" s="14"/>
      <c r="UPS31" s="14"/>
      <c r="UPT31" s="14"/>
      <c r="UPU31" s="14"/>
      <c r="UPV31" s="14"/>
      <c r="UPW31" s="14"/>
      <c r="UPX31" s="14"/>
      <c r="UPY31" s="14"/>
      <c r="UPZ31" s="14"/>
      <c r="UQA31" s="14"/>
      <c r="UQB31" s="14"/>
      <c r="UQC31" s="14"/>
      <c r="UQD31" s="14"/>
      <c r="UQE31" s="14"/>
      <c r="UQF31" s="14"/>
      <c r="UQG31" s="14"/>
      <c r="UQH31" s="14"/>
      <c r="UQI31" s="14"/>
      <c r="UQJ31" s="14"/>
      <c r="UQK31" s="14"/>
      <c r="UQL31" s="14"/>
      <c r="UQM31" s="14"/>
      <c r="UQN31" s="14"/>
      <c r="UQO31" s="14"/>
      <c r="UQP31" s="14"/>
      <c r="UQQ31" s="14"/>
      <c r="UQR31" s="14"/>
      <c r="UQS31" s="14"/>
      <c r="UQT31" s="14"/>
      <c r="UQU31" s="14"/>
      <c r="UQV31" s="14"/>
      <c r="UQW31" s="14"/>
      <c r="UQX31" s="14"/>
      <c r="UQY31" s="14"/>
      <c r="UQZ31" s="14"/>
      <c r="URA31" s="14"/>
      <c r="URB31" s="14"/>
      <c r="URC31" s="14"/>
      <c r="URD31" s="14"/>
      <c r="URE31" s="14"/>
      <c r="URF31" s="14"/>
      <c r="URG31" s="14"/>
      <c r="URH31" s="14"/>
      <c r="URI31" s="14"/>
      <c r="URJ31" s="14"/>
      <c r="URK31" s="14"/>
      <c r="URL31" s="14"/>
      <c r="URM31" s="14"/>
      <c r="URN31" s="14"/>
      <c r="URO31" s="14"/>
      <c r="URP31" s="14"/>
      <c r="URQ31" s="14"/>
      <c r="URR31" s="14"/>
      <c r="URS31" s="14"/>
      <c r="URT31" s="14"/>
      <c r="URU31" s="14"/>
      <c r="URV31" s="14"/>
      <c r="URW31" s="14"/>
      <c r="URX31" s="14"/>
      <c r="URY31" s="14"/>
      <c r="URZ31" s="14"/>
      <c r="USA31" s="14"/>
      <c r="USB31" s="14"/>
      <c r="USC31" s="14"/>
      <c r="USD31" s="14"/>
      <c r="USE31" s="14"/>
      <c r="USF31" s="14"/>
      <c r="USG31" s="14"/>
      <c r="USH31" s="14"/>
      <c r="USI31" s="14"/>
      <c r="USJ31" s="14"/>
      <c r="USK31" s="14"/>
      <c r="USL31" s="14"/>
      <c r="USM31" s="14"/>
      <c r="USN31" s="14"/>
      <c r="USO31" s="14"/>
      <c r="USP31" s="14"/>
      <c r="USQ31" s="14"/>
      <c r="USR31" s="14"/>
      <c r="USS31" s="14"/>
      <c r="UST31" s="14"/>
      <c r="USU31" s="14"/>
      <c r="USV31" s="14"/>
      <c r="USW31" s="14"/>
      <c r="USX31" s="14"/>
      <c r="USY31" s="14"/>
      <c r="USZ31" s="14"/>
      <c r="UTA31" s="14"/>
      <c r="UTB31" s="14"/>
      <c r="UTC31" s="14"/>
      <c r="UTD31" s="14"/>
      <c r="UTE31" s="14"/>
      <c r="UTF31" s="14"/>
      <c r="UTG31" s="14"/>
      <c r="UTH31" s="14"/>
      <c r="UTI31" s="14"/>
      <c r="UTJ31" s="14"/>
      <c r="UTK31" s="14"/>
      <c r="UTL31" s="14"/>
      <c r="UTM31" s="14"/>
      <c r="UTN31" s="14"/>
      <c r="UTO31" s="14"/>
      <c r="UTP31" s="14"/>
      <c r="UTQ31" s="14"/>
      <c r="UTR31" s="14"/>
      <c r="UTS31" s="14"/>
      <c r="UTT31" s="14"/>
      <c r="UTU31" s="14"/>
      <c r="UTV31" s="14"/>
      <c r="UTW31" s="14"/>
      <c r="UTX31" s="14"/>
      <c r="UTY31" s="14"/>
      <c r="UTZ31" s="14"/>
      <c r="UUA31" s="14"/>
      <c r="UUB31" s="14"/>
      <c r="UUC31" s="14"/>
      <c r="UUD31" s="14"/>
      <c r="UUE31" s="14"/>
      <c r="UUF31" s="14"/>
      <c r="UUG31" s="14"/>
      <c r="UUH31" s="14"/>
      <c r="UUI31" s="14"/>
      <c r="UUJ31" s="14"/>
      <c r="UUK31" s="14"/>
      <c r="UUL31" s="14"/>
      <c r="UUM31" s="14"/>
      <c r="UUN31" s="14"/>
      <c r="UUO31" s="14"/>
      <c r="UUP31" s="14"/>
      <c r="UUQ31" s="14"/>
      <c r="UUR31" s="14"/>
      <c r="UUS31" s="14"/>
      <c r="UUT31" s="14"/>
      <c r="UUU31" s="14"/>
      <c r="UUV31" s="14"/>
      <c r="UUW31" s="14"/>
      <c r="UUX31" s="14"/>
      <c r="UUY31" s="14"/>
      <c r="UUZ31" s="14"/>
      <c r="UVA31" s="14"/>
      <c r="UVB31" s="14"/>
      <c r="UVC31" s="14"/>
      <c r="UVD31" s="14"/>
      <c r="UVE31" s="14"/>
      <c r="UVF31" s="14"/>
      <c r="UVG31" s="14"/>
      <c r="UVH31" s="14"/>
      <c r="UVI31" s="14"/>
      <c r="UVJ31" s="14"/>
      <c r="UVK31" s="14"/>
      <c r="UVL31" s="14"/>
      <c r="UVM31" s="14"/>
      <c r="UVN31" s="14"/>
      <c r="UVO31" s="14"/>
      <c r="UVP31" s="14"/>
      <c r="UVQ31" s="14"/>
      <c r="UVR31" s="14"/>
      <c r="UVS31" s="14"/>
      <c r="UVT31" s="14"/>
      <c r="UVU31" s="14"/>
      <c r="UVV31" s="14"/>
      <c r="UVW31" s="14"/>
      <c r="UVX31" s="14"/>
      <c r="UVY31" s="14"/>
      <c r="UVZ31" s="14"/>
      <c r="UWA31" s="14"/>
      <c r="UWB31" s="14"/>
      <c r="UWC31" s="14"/>
      <c r="UWD31" s="14"/>
      <c r="UWE31" s="14"/>
      <c r="UWF31" s="14"/>
      <c r="UWG31" s="14"/>
      <c r="UWH31" s="14"/>
      <c r="UWI31" s="14"/>
      <c r="UWJ31" s="14"/>
      <c r="UWK31" s="14"/>
      <c r="UWL31" s="14"/>
      <c r="UWM31" s="14"/>
      <c r="UWN31" s="14"/>
      <c r="UWO31" s="14"/>
      <c r="UWP31" s="14"/>
      <c r="UWQ31" s="14"/>
      <c r="UWR31" s="14"/>
      <c r="UWS31" s="14"/>
      <c r="UWT31" s="14"/>
      <c r="UWU31" s="14"/>
      <c r="UWV31" s="14"/>
      <c r="UWW31" s="14"/>
      <c r="UWX31" s="14"/>
      <c r="UWY31" s="14"/>
      <c r="UWZ31" s="14"/>
      <c r="UXA31" s="14"/>
      <c r="UXB31" s="14"/>
      <c r="UXC31" s="14"/>
      <c r="UXD31" s="14"/>
      <c r="UXE31" s="14"/>
      <c r="UXF31" s="14"/>
      <c r="UXG31" s="14"/>
      <c r="UXH31" s="14"/>
      <c r="UXI31" s="14"/>
      <c r="UXJ31" s="14"/>
      <c r="UXK31" s="14"/>
      <c r="UXL31" s="14"/>
      <c r="UXM31" s="14"/>
      <c r="UXN31" s="14"/>
      <c r="UXO31" s="14"/>
      <c r="UXP31" s="14"/>
      <c r="UXQ31" s="14"/>
      <c r="UXR31" s="14"/>
      <c r="UXS31" s="14"/>
      <c r="UXT31" s="14"/>
      <c r="UXU31" s="14"/>
      <c r="UXV31" s="14"/>
      <c r="UXW31" s="14"/>
      <c r="UXX31" s="14"/>
      <c r="UXY31" s="14"/>
      <c r="UXZ31" s="14"/>
      <c r="UYA31" s="14"/>
      <c r="UYB31" s="14"/>
      <c r="UYC31" s="14"/>
      <c r="UYD31" s="14"/>
      <c r="UYE31" s="14"/>
      <c r="UYF31" s="14"/>
      <c r="UYG31" s="14"/>
      <c r="UYH31" s="14"/>
      <c r="UYI31" s="14"/>
      <c r="UYJ31" s="14"/>
      <c r="UYK31" s="14"/>
      <c r="UYL31" s="14"/>
      <c r="UYM31" s="14"/>
      <c r="UYN31" s="14"/>
      <c r="UYO31" s="14"/>
      <c r="UYP31" s="14"/>
      <c r="UYQ31" s="14"/>
      <c r="UYR31" s="14"/>
      <c r="UYS31" s="14"/>
      <c r="UYT31" s="14"/>
      <c r="UYU31" s="14"/>
      <c r="UYV31" s="14"/>
      <c r="UYW31" s="14"/>
      <c r="UYX31" s="14"/>
      <c r="UYY31" s="14"/>
      <c r="UYZ31" s="14"/>
      <c r="UZA31" s="14"/>
      <c r="UZB31" s="14"/>
      <c r="UZC31" s="14"/>
      <c r="UZD31" s="14"/>
      <c r="UZE31" s="14"/>
      <c r="UZF31" s="14"/>
      <c r="UZG31" s="14"/>
      <c r="UZH31" s="14"/>
      <c r="UZI31" s="14"/>
      <c r="UZJ31" s="14"/>
      <c r="UZK31" s="14"/>
      <c r="UZL31" s="14"/>
      <c r="UZM31" s="14"/>
      <c r="UZN31" s="14"/>
      <c r="UZO31" s="14"/>
      <c r="UZP31" s="14"/>
      <c r="UZQ31" s="14"/>
      <c r="UZR31" s="14"/>
      <c r="UZS31" s="14"/>
      <c r="UZT31" s="14"/>
      <c r="UZU31" s="14"/>
      <c r="UZV31" s="14"/>
      <c r="UZW31" s="14"/>
      <c r="UZX31" s="14"/>
      <c r="UZY31" s="14"/>
      <c r="UZZ31" s="14"/>
      <c r="VAA31" s="14"/>
      <c r="VAB31" s="14"/>
      <c r="VAC31" s="14"/>
      <c r="VAD31" s="14"/>
      <c r="VAE31" s="14"/>
      <c r="VAF31" s="14"/>
      <c r="VAG31" s="14"/>
      <c r="VAH31" s="14"/>
      <c r="VAI31" s="14"/>
      <c r="VAJ31" s="14"/>
      <c r="VAK31" s="14"/>
      <c r="VAL31" s="14"/>
      <c r="VAM31" s="14"/>
      <c r="VAN31" s="14"/>
      <c r="VAO31" s="14"/>
      <c r="VAP31" s="14"/>
      <c r="VAQ31" s="14"/>
      <c r="VAR31" s="14"/>
      <c r="VAS31" s="14"/>
      <c r="VAT31" s="14"/>
      <c r="VAU31" s="14"/>
      <c r="VAV31" s="14"/>
      <c r="VAW31" s="14"/>
      <c r="VAX31" s="14"/>
      <c r="VAY31" s="14"/>
      <c r="VAZ31" s="14"/>
      <c r="VBA31" s="14"/>
      <c r="VBB31" s="14"/>
      <c r="VBC31" s="14"/>
      <c r="VBD31" s="14"/>
      <c r="VBE31" s="14"/>
      <c r="VBF31" s="14"/>
      <c r="VBG31" s="14"/>
      <c r="VBH31" s="14"/>
      <c r="VBI31" s="14"/>
      <c r="VBJ31" s="14"/>
      <c r="VBK31" s="14"/>
      <c r="VBL31" s="14"/>
      <c r="VBM31" s="14"/>
      <c r="VBN31" s="14"/>
      <c r="VBO31" s="14"/>
      <c r="VBP31" s="14"/>
      <c r="VBQ31" s="14"/>
      <c r="VBR31" s="14"/>
      <c r="VBS31" s="14"/>
      <c r="VBT31" s="14"/>
      <c r="VBU31" s="14"/>
      <c r="VBV31" s="14"/>
      <c r="VBW31" s="14"/>
      <c r="VBX31" s="14"/>
      <c r="VBY31" s="14"/>
      <c r="VBZ31" s="14"/>
      <c r="VCA31" s="14"/>
      <c r="VCB31" s="14"/>
      <c r="VCC31" s="14"/>
      <c r="VCD31" s="14"/>
      <c r="VCE31" s="14"/>
      <c r="VCF31" s="14"/>
      <c r="VCG31" s="14"/>
      <c r="VCH31" s="14"/>
      <c r="VCI31" s="14"/>
      <c r="VCJ31" s="14"/>
      <c r="VCK31" s="14"/>
      <c r="VCL31" s="14"/>
      <c r="VCM31" s="14"/>
      <c r="VCN31" s="14"/>
      <c r="VCO31" s="14"/>
      <c r="VCP31" s="14"/>
      <c r="VCQ31" s="14"/>
      <c r="VCR31" s="14"/>
      <c r="VCS31" s="14"/>
      <c r="VCT31" s="14"/>
      <c r="VCU31" s="14"/>
      <c r="VCV31" s="14"/>
      <c r="VCW31" s="14"/>
      <c r="VCX31" s="14"/>
      <c r="VCY31" s="14"/>
      <c r="VCZ31" s="14"/>
      <c r="VDA31" s="14"/>
      <c r="VDB31" s="14"/>
      <c r="VDC31" s="14"/>
      <c r="VDD31" s="14"/>
      <c r="VDE31" s="14"/>
      <c r="VDF31" s="14"/>
      <c r="VDG31" s="14"/>
      <c r="VDH31" s="14"/>
      <c r="VDI31" s="14"/>
      <c r="VDJ31" s="14"/>
      <c r="VDK31" s="14"/>
      <c r="VDL31" s="14"/>
      <c r="VDM31" s="14"/>
      <c r="VDN31" s="14"/>
      <c r="VDO31" s="14"/>
      <c r="VDP31" s="14"/>
      <c r="VDQ31" s="14"/>
      <c r="VDR31" s="14"/>
      <c r="VDS31" s="14"/>
      <c r="VDT31" s="14"/>
      <c r="VDU31" s="14"/>
      <c r="VDV31" s="14"/>
      <c r="VDW31" s="14"/>
      <c r="VDX31" s="14"/>
      <c r="VDY31" s="14"/>
      <c r="VDZ31" s="14"/>
      <c r="VEA31" s="14"/>
      <c r="VEB31" s="14"/>
      <c r="VEC31" s="14"/>
      <c r="VED31" s="14"/>
      <c r="VEE31" s="14"/>
      <c r="VEF31" s="14"/>
      <c r="VEG31" s="14"/>
      <c r="VEH31" s="14"/>
      <c r="VEI31" s="14"/>
      <c r="VEJ31" s="14"/>
      <c r="VEK31" s="14"/>
      <c r="VEL31" s="14"/>
      <c r="VEM31" s="14"/>
      <c r="VEN31" s="14"/>
      <c r="VEO31" s="14"/>
      <c r="VEP31" s="14"/>
      <c r="VEQ31" s="14"/>
      <c r="VER31" s="14"/>
      <c r="VES31" s="14"/>
      <c r="VET31" s="14"/>
      <c r="VEU31" s="14"/>
      <c r="VEV31" s="14"/>
      <c r="VEW31" s="14"/>
      <c r="VEX31" s="14"/>
      <c r="VEY31" s="14"/>
      <c r="VEZ31" s="14"/>
      <c r="VFA31" s="14"/>
      <c r="VFB31" s="14"/>
      <c r="VFC31" s="14"/>
      <c r="VFD31" s="14"/>
      <c r="VFE31" s="14"/>
      <c r="VFF31" s="14"/>
      <c r="VFG31" s="14"/>
      <c r="VFH31" s="14"/>
      <c r="VFI31" s="14"/>
      <c r="VFJ31" s="14"/>
      <c r="VFK31" s="14"/>
      <c r="VFL31" s="14"/>
      <c r="VFM31" s="14"/>
      <c r="VFN31" s="14"/>
      <c r="VFO31" s="14"/>
      <c r="VFP31" s="14"/>
      <c r="VFQ31" s="14"/>
      <c r="VFR31" s="14"/>
      <c r="VFS31" s="14"/>
      <c r="VFT31" s="14"/>
      <c r="VFU31" s="14"/>
      <c r="VFV31" s="14"/>
      <c r="VFW31" s="14"/>
      <c r="VFX31" s="14"/>
      <c r="VFY31" s="14"/>
      <c r="VFZ31" s="14"/>
      <c r="VGA31" s="14"/>
      <c r="VGB31" s="14"/>
      <c r="VGC31" s="14"/>
      <c r="VGD31" s="14"/>
      <c r="VGE31" s="14"/>
      <c r="VGF31" s="14"/>
      <c r="VGG31" s="14"/>
      <c r="VGH31" s="14"/>
      <c r="VGI31" s="14"/>
      <c r="VGJ31" s="14"/>
      <c r="VGK31" s="14"/>
      <c r="VGL31" s="14"/>
      <c r="VGM31" s="14"/>
      <c r="VGN31" s="14"/>
      <c r="VGO31" s="14"/>
      <c r="VGP31" s="14"/>
      <c r="VGQ31" s="14"/>
      <c r="VGR31" s="14"/>
      <c r="VGS31" s="14"/>
      <c r="VGT31" s="14"/>
      <c r="VGU31" s="14"/>
      <c r="VGV31" s="14"/>
      <c r="VGW31" s="14"/>
      <c r="VGX31" s="14"/>
      <c r="VGY31" s="14"/>
      <c r="VGZ31" s="14"/>
      <c r="VHA31" s="14"/>
      <c r="VHB31" s="14"/>
      <c r="VHC31" s="14"/>
      <c r="VHD31" s="14"/>
      <c r="VHE31" s="14"/>
      <c r="VHF31" s="14"/>
      <c r="VHG31" s="14"/>
      <c r="VHH31" s="14"/>
      <c r="VHI31" s="14"/>
      <c r="VHJ31" s="14"/>
      <c r="VHK31" s="14"/>
      <c r="VHL31" s="14"/>
      <c r="VHM31" s="14"/>
      <c r="VHN31" s="14"/>
      <c r="VHO31" s="14"/>
      <c r="VHP31" s="14"/>
      <c r="VHQ31" s="14"/>
      <c r="VHR31" s="14"/>
      <c r="VHS31" s="14"/>
      <c r="VHT31" s="14"/>
      <c r="VHU31" s="14"/>
      <c r="VHV31" s="14"/>
      <c r="VHW31" s="14"/>
      <c r="VHX31" s="14"/>
      <c r="VHY31" s="14"/>
      <c r="VHZ31" s="14"/>
      <c r="VIA31" s="14"/>
      <c r="VIB31" s="14"/>
      <c r="VIC31" s="14"/>
      <c r="VID31" s="14"/>
      <c r="VIE31" s="14"/>
      <c r="VIF31" s="14"/>
      <c r="VIG31" s="14"/>
      <c r="VIH31" s="14"/>
      <c r="VII31" s="14"/>
      <c r="VIJ31" s="14"/>
      <c r="VIK31" s="14"/>
      <c r="VIL31" s="14"/>
      <c r="VIM31" s="14"/>
      <c r="VIN31" s="14"/>
      <c r="VIO31" s="14"/>
      <c r="VIP31" s="14"/>
      <c r="VIQ31" s="14"/>
      <c r="VIR31" s="14"/>
      <c r="VIS31" s="14"/>
      <c r="VIT31" s="14"/>
      <c r="VIU31" s="14"/>
      <c r="VIV31" s="14"/>
      <c r="VIW31" s="14"/>
      <c r="VIX31" s="14"/>
      <c r="VIY31" s="14"/>
      <c r="VIZ31" s="14"/>
      <c r="VJA31" s="14"/>
      <c r="VJB31" s="14"/>
      <c r="VJC31" s="14"/>
      <c r="VJD31" s="14"/>
      <c r="VJE31" s="14"/>
      <c r="VJF31" s="14"/>
      <c r="VJG31" s="14"/>
      <c r="VJH31" s="14"/>
      <c r="VJI31" s="14"/>
      <c r="VJJ31" s="14"/>
      <c r="VJK31" s="14"/>
      <c r="VJL31" s="14"/>
      <c r="VJM31" s="14"/>
      <c r="VJN31" s="14"/>
      <c r="VJO31" s="14"/>
      <c r="VJP31" s="14"/>
      <c r="VJQ31" s="14"/>
      <c r="VJR31" s="14"/>
      <c r="VJS31" s="14"/>
      <c r="VJT31" s="14"/>
      <c r="VJU31" s="14"/>
      <c r="VJV31" s="14"/>
      <c r="VJW31" s="14"/>
      <c r="VJX31" s="14"/>
      <c r="VJY31" s="14"/>
      <c r="VJZ31" s="14"/>
      <c r="VKA31" s="14"/>
      <c r="VKB31" s="14"/>
      <c r="VKC31" s="14"/>
      <c r="VKD31" s="14"/>
      <c r="VKE31" s="14"/>
      <c r="VKF31" s="14"/>
      <c r="VKG31" s="14"/>
      <c r="VKH31" s="14"/>
      <c r="VKI31" s="14"/>
      <c r="VKJ31" s="14"/>
      <c r="VKK31" s="14"/>
      <c r="VKL31" s="14"/>
      <c r="VKM31" s="14"/>
      <c r="VKN31" s="14"/>
      <c r="VKO31" s="14"/>
      <c r="VKP31" s="14"/>
      <c r="VKQ31" s="14"/>
      <c r="VKR31" s="14"/>
      <c r="VKS31" s="14"/>
      <c r="VKT31" s="14"/>
      <c r="VKU31" s="14"/>
      <c r="VKV31" s="14"/>
      <c r="VKW31" s="14"/>
      <c r="VKX31" s="14"/>
      <c r="VKY31" s="14"/>
      <c r="VKZ31" s="14"/>
      <c r="VLA31" s="14"/>
      <c r="VLB31" s="14"/>
      <c r="VLC31" s="14"/>
      <c r="VLD31" s="14"/>
      <c r="VLE31" s="14"/>
      <c r="VLF31" s="14"/>
      <c r="VLG31" s="14"/>
      <c r="VLH31" s="14"/>
      <c r="VLI31" s="14"/>
      <c r="VLJ31" s="14"/>
      <c r="VLK31" s="14"/>
      <c r="VLL31" s="14"/>
      <c r="VLM31" s="14"/>
      <c r="VLN31" s="14"/>
      <c r="VLO31" s="14"/>
      <c r="VLP31" s="14"/>
      <c r="VLQ31" s="14"/>
      <c r="VLR31" s="14"/>
      <c r="VLS31" s="14"/>
      <c r="VLT31" s="14"/>
      <c r="VLU31" s="14"/>
      <c r="VLV31" s="14"/>
      <c r="VLW31" s="14"/>
      <c r="VLX31" s="14"/>
      <c r="VLY31" s="14"/>
      <c r="VLZ31" s="14"/>
      <c r="VMA31" s="14"/>
      <c r="VMB31" s="14"/>
      <c r="VMC31" s="14"/>
      <c r="VMD31" s="14"/>
      <c r="VME31" s="14"/>
      <c r="VMF31" s="14"/>
      <c r="VMG31" s="14"/>
      <c r="VMH31" s="14"/>
      <c r="VMI31" s="14"/>
      <c r="VMJ31" s="14"/>
      <c r="VMK31" s="14"/>
      <c r="VML31" s="14"/>
      <c r="VMM31" s="14"/>
      <c r="VMN31" s="14"/>
      <c r="VMO31" s="14"/>
      <c r="VMP31" s="14"/>
      <c r="VMQ31" s="14"/>
      <c r="VMR31" s="14"/>
      <c r="VMS31" s="14"/>
      <c r="VMT31" s="14"/>
      <c r="VMU31" s="14"/>
      <c r="VMV31" s="14"/>
      <c r="VMW31" s="14"/>
      <c r="VMX31" s="14"/>
      <c r="VMY31" s="14"/>
      <c r="VMZ31" s="14"/>
      <c r="VNA31" s="14"/>
      <c r="VNB31" s="14"/>
      <c r="VNC31" s="14"/>
      <c r="VND31" s="14"/>
      <c r="VNE31" s="14"/>
      <c r="VNF31" s="14"/>
      <c r="VNG31" s="14"/>
      <c r="VNH31" s="14"/>
      <c r="VNI31" s="14"/>
      <c r="VNJ31" s="14"/>
      <c r="VNK31" s="14"/>
      <c r="VNL31" s="14"/>
      <c r="VNM31" s="14"/>
      <c r="VNN31" s="14"/>
      <c r="VNO31" s="14"/>
      <c r="VNP31" s="14"/>
      <c r="VNQ31" s="14"/>
      <c r="VNR31" s="14"/>
      <c r="VNS31" s="14"/>
      <c r="VNT31" s="14"/>
      <c r="VNU31" s="14"/>
      <c r="VNV31" s="14"/>
      <c r="VNW31" s="14"/>
      <c r="VNX31" s="14"/>
      <c r="VNY31" s="14"/>
      <c r="VNZ31" s="14"/>
      <c r="VOA31" s="14"/>
      <c r="VOB31" s="14"/>
      <c r="VOC31" s="14"/>
      <c r="VOD31" s="14"/>
      <c r="VOE31" s="14"/>
      <c r="VOF31" s="14"/>
      <c r="VOG31" s="14"/>
      <c r="VOH31" s="14"/>
      <c r="VOI31" s="14"/>
      <c r="VOJ31" s="14"/>
      <c r="VOK31" s="14"/>
      <c r="VOL31" s="14"/>
      <c r="VOM31" s="14"/>
      <c r="VON31" s="14"/>
      <c r="VOO31" s="14"/>
      <c r="VOP31" s="14"/>
      <c r="VOQ31" s="14"/>
      <c r="VOR31" s="14"/>
      <c r="VOS31" s="14"/>
      <c r="VOT31" s="14"/>
      <c r="VOU31" s="14"/>
      <c r="VOV31" s="14"/>
      <c r="VOW31" s="14"/>
      <c r="VOX31" s="14"/>
      <c r="VOY31" s="14"/>
      <c r="VOZ31" s="14"/>
      <c r="VPA31" s="14"/>
      <c r="VPB31" s="14"/>
      <c r="VPC31" s="14"/>
      <c r="VPD31" s="14"/>
      <c r="VPE31" s="14"/>
      <c r="VPF31" s="14"/>
      <c r="VPG31" s="14"/>
      <c r="VPH31" s="14"/>
      <c r="VPI31" s="14"/>
      <c r="VPJ31" s="14"/>
      <c r="VPK31" s="14"/>
      <c r="VPL31" s="14"/>
      <c r="VPM31" s="14"/>
      <c r="VPN31" s="14"/>
      <c r="VPO31" s="14"/>
      <c r="VPP31" s="14"/>
      <c r="VPQ31" s="14"/>
      <c r="VPR31" s="14"/>
      <c r="VPS31" s="14"/>
      <c r="VPT31" s="14"/>
      <c r="VPU31" s="14"/>
      <c r="VPV31" s="14"/>
      <c r="VPW31" s="14"/>
      <c r="VPX31" s="14"/>
      <c r="VPY31" s="14"/>
      <c r="VPZ31" s="14"/>
      <c r="VQA31" s="14"/>
      <c r="VQB31" s="14"/>
      <c r="VQC31" s="14"/>
      <c r="VQD31" s="14"/>
      <c r="VQE31" s="14"/>
      <c r="VQF31" s="14"/>
      <c r="VQG31" s="14"/>
      <c r="VQH31" s="14"/>
      <c r="VQI31" s="14"/>
      <c r="VQJ31" s="14"/>
      <c r="VQK31" s="14"/>
      <c r="VQL31" s="14"/>
      <c r="VQM31" s="14"/>
      <c r="VQN31" s="14"/>
      <c r="VQO31" s="14"/>
      <c r="VQP31" s="14"/>
      <c r="VQQ31" s="14"/>
      <c r="VQR31" s="14"/>
      <c r="VQS31" s="14"/>
      <c r="VQT31" s="14"/>
      <c r="VQU31" s="14"/>
      <c r="VQV31" s="14"/>
      <c r="VQW31" s="14"/>
      <c r="VQX31" s="14"/>
      <c r="VQY31" s="14"/>
      <c r="VQZ31" s="14"/>
      <c r="VRA31" s="14"/>
      <c r="VRB31" s="14"/>
      <c r="VRC31" s="14"/>
      <c r="VRD31" s="14"/>
      <c r="VRE31" s="14"/>
      <c r="VRF31" s="14"/>
      <c r="VRG31" s="14"/>
      <c r="VRH31" s="14"/>
      <c r="VRI31" s="14"/>
      <c r="VRJ31" s="14"/>
      <c r="VRK31" s="14"/>
      <c r="VRL31" s="14"/>
      <c r="VRM31" s="14"/>
      <c r="VRN31" s="14"/>
      <c r="VRO31" s="14"/>
      <c r="VRP31" s="14"/>
      <c r="VRQ31" s="14"/>
      <c r="VRR31" s="14"/>
      <c r="VRS31" s="14"/>
      <c r="VRT31" s="14"/>
      <c r="VRU31" s="14"/>
      <c r="VRV31" s="14"/>
      <c r="VRW31" s="14"/>
      <c r="VRX31" s="14"/>
      <c r="VRY31" s="14"/>
      <c r="VRZ31" s="14"/>
      <c r="VSA31" s="14"/>
      <c r="VSB31" s="14"/>
      <c r="VSC31" s="14"/>
      <c r="VSD31" s="14"/>
      <c r="VSE31" s="14"/>
      <c r="VSF31" s="14"/>
      <c r="VSG31" s="14"/>
      <c r="VSH31" s="14"/>
      <c r="VSI31" s="14"/>
      <c r="VSJ31" s="14"/>
      <c r="VSK31" s="14"/>
      <c r="VSL31" s="14"/>
      <c r="VSM31" s="14"/>
      <c r="VSN31" s="14"/>
      <c r="VSO31" s="14"/>
      <c r="VSP31" s="14"/>
      <c r="VSQ31" s="14"/>
      <c r="VSR31" s="14"/>
      <c r="VSS31" s="14"/>
      <c r="VST31" s="14"/>
      <c r="VSU31" s="14"/>
      <c r="VSV31" s="14"/>
      <c r="VSW31" s="14"/>
      <c r="VSX31" s="14"/>
      <c r="VSY31" s="14"/>
      <c r="VSZ31" s="14"/>
      <c r="VTA31" s="14"/>
      <c r="VTB31" s="14"/>
      <c r="VTC31" s="14"/>
      <c r="VTD31" s="14"/>
      <c r="VTE31" s="14"/>
      <c r="VTF31" s="14"/>
      <c r="VTG31" s="14"/>
      <c r="VTH31" s="14"/>
      <c r="VTI31" s="14"/>
      <c r="VTJ31" s="14"/>
      <c r="VTK31" s="14"/>
      <c r="VTL31" s="14"/>
      <c r="VTM31" s="14"/>
      <c r="VTN31" s="14"/>
      <c r="VTO31" s="14"/>
      <c r="VTP31" s="14"/>
      <c r="VTQ31" s="14"/>
      <c r="VTR31" s="14"/>
      <c r="VTS31" s="14"/>
      <c r="VTT31" s="14"/>
      <c r="VTU31" s="14"/>
      <c r="VTV31" s="14"/>
      <c r="VTW31" s="14"/>
      <c r="VTX31" s="14"/>
      <c r="VTY31" s="14"/>
      <c r="VTZ31" s="14"/>
      <c r="VUA31" s="14"/>
      <c r="VUB31" s="14"/>
      <c r="VUC31" s="14"/>
      <c r="VUD31" s="14"/>
      <c r="VUE31" s="14"/>
      <c r="VUF31" s="14"/>
      <c r="VUG31" s="14"/>
      <c r="VUH31" s="14"/>
      <c r="VUI31" s="14"/>
      <c r="VUJ31" s="14"/>
      <c r="VUK31" s="14"/>
      <c r="VUL31" s="14"/>
      <c r="VUM31" s="14"/>
      <c r="VUN31" s="14"/>
      <c r="VUO31" s="14"/>
      <c r="VUP31" s="14"/>
      <c r="VUQ31" s="14"/>
      <c r="VUR31" s="14"/>
      <c r="VUS31" s="14"/>
      <c r="VUT31" s="14"/>
      <c r="VUU31" s="14"/>
      <c r="VUV31" s="14"/>
      <c r="VUW31" s="14"/>
      <c r="VUX31" s="14"/>
      <c r="VUY31" s="14"/>
      <c r="VUZ31" s="14"/>
      <c r="VVA31" s="14"/>
      <c r="VVB31" s="14"/>
      <c r="VVC31" s="14"/>
      <c r="VVD31" s="14"/>
      <c r="VVE31" s="14"/>
      <c r="VVF31" s="14"/>
      <c r="VVG31" s="14"/>
      <c r="VVH31" s="14"/>
      <c r="VVI31" s="14"/>
      <c r="VVJ31" s="14"/>
      <c r="VVK31" s="14"/>
      <c r="VVL31" s="14"/>
      <c r="VVM31" s="14"/>
      <c r="VVN31" s="14"/>
      <c r="VVO31" s="14"/>
      <c r="VVP31" s="14"/>
      <c r="VVQ31" s="14"/>
      <c r="VVR31" s="14"/>
      <c r="VVS31" s="14"/>
      <c r="VVT31" s="14"/>
      <c r="VVU31" s="14"/>
      <c r="VVV31" s="14"/>
      <c r="VVW31" s="14"/>
      <c r="VVX31" s="14"/>
      <c r="VVY31" s="14"/>
      <c r="VVZ31" s="14"/>
      <c r="VWA31" s="14"/>
      <c r="VWB31" s="14"/>
      <c r="VWC31" s="14"/>
      <c r="VWD31" s="14"/>
      <c r="VWE31" s="14"/>
      <c r="VWF31" s="14"/>
      <c r="VWG31" s="14"/>
      <c r="VWH31" s="14"/>
      <c r="VWI31" s="14"/>
      <c r="VWJ31" s="14"/>
      <c r="VWK31" s="14"/>
      <c r="VWL31" s="14"/>
      <c r="VWM31" s="14"/>
      <c r="VWN31" s="14"/>
      <c r="VWO31" s="14"/>
      <c r="VWP31" s="14"/>
      <c r="VWQ31" s="14"/>
      <c r="VWR31" s="14"/>
      <c r="VWS31" s="14"/>
      <c r="VWT31" s="14"/>
      <c r="VWU31" s="14"/>
      <c r="VWV31" s="14"/>
      <c r="VWW31" s="14"/>
      <c r="VWX31" s="14"/>
      <c r="VWY31" s="14"/>
      <c r="VWZ31" s="14"/>
      <c r="VXA31" s="14"/>
      <c r="VXB31" s="14"/>
      <c r="VXC31" s="14"/>
      <c r="VXD31" s="14"/>
      <c r="VXE31" s="14"/>
      <c r="VXF31" s="14"/>
      <c r="VXG31" s="14"/>
      <c r="VXH31" s="14"/>
      <c r="VXI31" s="14"/>
      <c r="VXJ31" s="14"/>
      <c r="VXK31" s="14"/>
      <c r="VXL31" s="14"/>
      <c r="VXM31" s="14"/>
      <c r="VXN31" s="14"/>
      <c r="VXO31" s="14"/>
      <c r="VXP31" s="14"/>
      <c r="VXQ31" s="14"/>
      <c r="VXR31" s="14"/>
      <c r="VXS31" s="14"/>
      <c r="VXT31" s="14"/>
      <c r="VXU31" s="14"/>
      <c r="VXV31" s="14"/>
      <c r="VXW31" s="14"/>
      <c r="VXX31" s="14"/>
      <c r="VXY31" s="14"/>
      <c r="VXZ31" s="14"/>
      <c r="VYA31" s="14"/>
      <c r="VYB31" s="14"/>
      <c r="VYC31" s="14"/>
      <c r="VYD31" s="14"/>
      <c r="VYE31" s="14"/>
      <c r="VYF31" s="14"/>
      <c r="VYG31" s="14"/>
      <c r="VYH31" s="14"/>
      <c r="VYI31" s="14"/>
      <c r="VYJ31" s="14"/>
      <c r="VYK31" s="14"/>
      <c r="VYL31" s="14"/>
      <c r="VYM31" s="14"/>
      <c r="VYN31" s="14"/>
      <c r="VYO31" s="14"/>
      <c r="VYP31" s="14"/>
      <c r="VYQ31" s="14"/>
      <c r="VYR31" s="14"/>
      <c r="VYS31" s="14"/>
      <c r="VYT31" s="14"/>
      <c r="VYU31" s="14"/>
      <c r="VYV31" s="14"/>
      <c r="VYW31" s="14"/>
      <c r="VYX31" s="14"/>
      <c r="VYY31" s="14"/>
      <c r="VYZ31" s="14"/>
      <c r="VZA31" s="14"/>
      <c r="VZB31" s="14"/>
      <c r="VZC31" s="14"/>
      <c r="VZD31" s="14"/>
      <c r="VZE31" s="14"/>
      <c r="VZF31" s="14"/>
      <c r="VZG31" s="14"/>
      <c r="VZH31" s="14"/>
      <c r="VZI31" s="14"/>
      <c r="VZJ31" s="14"/>
      <c r="VZK31" s="14"/>
      <c r="VZL31" s="14"/>
      <c r="VZM31" s="14"/>
      <c r="VZN31" s="14"/>
      <c r="VZO31" s="14"/>
      <c r="VZP31" s="14"/>
      <c r="VZQ31" s="14"/>
      <c r="VZR31" s="14"/>
      <c r="VZS31" s="14"/>
      <c r="VZT31" s="14"/>
      <c r="VZU31" s="14"/>
      <c r="VZV31" s="14"/>
      <c r="VZW31" s="14"/>
      <c r="VZX31" s="14"/>
      <c r="VZY31" s="14"/>
      <c r="VZZ31" s="14"/>
      <c r="WAA31" s="14"/>
      <c r="WAB31" s="14"/>
      <c r="WAC31" s="14"/>
      <c r="WAD31" s="14"/>
      <c r="WAE31" s="14"/>
      <c r="WAF31" s="14"/>
      <c r="WAG31" s="14"/>
      <c r="WAH31" s="14"/>
      <c r="WAI31" s="14"/>
      <c r="WAJ31" s="14"/>
      <c r="WAK31" s="14"/>
      <c r="WAL31" s="14"/>
      <c r="WAM31" s="14"/>
      <c r="WAN31" s="14"/>
      <c r="WAO31" s="14"/>
      <c r="WAP31" s="14"/>
      <c r="WAQ31" s="14"/>
      <c r="WAR31" s="14"/>
      <c r="WAS31" s="14"/>
      <c r="WAT31" s="14"/>
      <c r="WAU31" s="14"/>
      <c r="WAV31" s="14"/>
      <c r="WAW31" s="14"/>
      <c r="WAX31" s="14"/>
      <c r="WAY31" s="14"/>
      <c r="WAZ31" s="14"/>
      <c r="WBA31" s="14"/>
      <c r="WBB31" s="14"/>
      <c r="WBC31" s="14"/>
      <c r="WBD31" s="14"/>
      <c r="WBE31" s="14"/>
      <c r="WBF31" s="14"/>
      <c r="WBG31" s="14"/>
      <c r="WBH31" s="14"/>
      <c r="WBI31" s="14"/>
      <c r="WBJ31" s="14"/>
      <c r="WBK31" s="14"/>
      <c r="WBL31" s="14"/>
      <c r="WBM31" s="14"/>
      <c r="WBN31" s="14"/>
      <c r="WBO31" s="14"/>
      <c r="WBP31" s="14"/>
      <c r="WBQ31" s="14"/>
      <c r="WBR31" s="14"/>
      <c r="WBS31" s="14"/>
      <c r="WBT31" s="14"/>
      <c r="WBU31" s="14"/>
      <c r="WBV31" s="14"/>
      <c r="WBW31" s="14"/>
      <c r="WBX31" s="14"/>
      <c r="WBY31" s="14"/>
      <c r="WBZ31" s="14"/>
      <c r="WCA31" s="14"/>
      <c r="WCB31" s="14"/>
      <c r="WCC31" s="14"/>
      <c r="WCD31" s="14"/>
      <c r="WCE31" s="14"/>
      <c r="WCF31" s="14"/>
      <c r="WCG31" s="14"/>
      <c r="WCH31" s="14"/>
      <c r="WCI31" s="14"/>
      <c r="WCJ31" s="14"/>
      <c r="WCK31" s="14"/>
      <c r="WCL31" s="14"/>
      <c r="WCM31" s="14"/>
      <c r="WCN31" s="14"/>
      <c r="WCO31" s="14"/>
      <c r="WCP31" s="14"/>
      <c r="WCQ31" s="14"/>
      <c r="WCR31" s="14"/>
      <c r="WCS31" s="14"/>
      <c r="WCT31" s="14"/>
      <c r="WCU31" s="14"/>
      <c r="WCV31" s="14"/>
      <c r="WCW31" s="14"/>
      <c r="WCX31" s="14"/>
      <c r="WCY31" s="14"/>
      <c r="WCZ31" s="14"/>
      <c r="WDA31" s="14"/>
      <c r="WDB31" s="14"/>
      <c r="WDC31" s="14"/>
      <c r="WDD31" s="14"/>
      <c r="WDE31" s="14"/>
      <c r="WDF31" s="14"/>
      <c r="WDG31" s="14"/>
      <c r="WDH31" s="14"/>
      <c r="WDI31" s="14"/>
      <c r="WDJ31" s="14"/>
      <c r="WDK31" s="14"/>
      <c r="WDL31" s="14"/>
      <c r="WDM31" s="14"/>
      <c r="WDN31" s="14"/>
      <c r="WDO31" s="14"/>
      <c r="WDP31" s="14"/>
      <c r="WDQ31" s="14"/>
      <c r="WDR31" s="14"/>
      <c r="WDS31" s="14"/>
      <c r="WDT31" s="14"/>
      <c r="WDU31" s="14"/>
      <c r="WDV31" s="14"/>
      <c r="WDW31" s="14"/>
      <c r="WDX31" s="14"/>
      <c r="WDY31" s="14"/>
      <c r="WDZ31" s="14"/>
      <c r="WEA31" s="14"/>
      <c r="WEB31" s="14"/>
      <c r="WEC31" s="14"/>
      <c r="WED31" s="14"/>
      <c r="WEE31" s="14"/>
      <c r="WEF31" s="14"/>
      <c r="WEG31" s="14"/>
      <c r="WEH31" s="14"/>
      <c r="WEI31" s="14"/>
      <c r="WEJ31" s="14"/>
      <c r="WEK31" s="14"/>
      <c r="WEL31" s="14"/>
      <c r="WEM31" s="14"/>
      <c r="WEN31" s="14"/>
      <c r="WEO31" s="14"/>
      <c r="WEP31" s="14"/>
      <c r="WEQ31" s="14"/>
      <c r="WER31" s="14"/>
      <c r="WES31" s="14"/>
      <c r="WET31" s="14"/>
      <c r="WEU31" s="14"/>
      <c r="WEV31" s="14"/>
      <c r="WEW31" s="14"/>
      <c r="WEX31" s="14"/>
      <c r="WEY31" s="14"/>
      <c r="WEZ31" s="14"/>
      <c r="WFA31" s="14"/>
      <c r="WFB31" s="14"/>
      <c r="WFC31" s="14"/>
      <c r="WFD31" s="14"/>
      <c r="WFE31" s="14"/>
      <c r="WFF31" s="14"/>
      <c r="WFG31" s="14"/>
      <c r="WFH31" s="14"/>
      <c r="WFI31" s="14"/>
      <c r="WFJ31" s="14"/>
      <c r="WFK31" s="14"/>
      <c r="WFL31" s="14"/>
      <c r="WFM31" s="14"/>
      <c r="WFN31" s="14"/>
      <c r="WFO31" s="14"/>
      <c r="WFP31" s="14"/>
      <c r="WFQ31" s="14"/>
      <c r="WFR31" s="14"/>
      <c r="WFS31" s="14"/>
      <c r="WFT31" s="14"/>
      <c r="WFU31" s="14"/>
      <c r="WFV31" s="14"/>
      <c r="WFW31" s="14"/>
      <c r="WFX31" s="14"/>
      <c r="WFY31" s="14"/>
      <c r="WFZ31" s="14"/>
      <c r="WGA31" s="14"/>
      <c r="WGB31" s="14"/>
      <c r="WGC31" s="14"/>
      <c r="WGD31" s="14"/>
      <c r="WGE31" s="14"/>
      <c r="WGF31" s="14"/>
      <c r="WGG31" s="14"/>
      <c r="WGH31" s="14"/>
      <c r="WGI31" s="14"/>
      <c r="WGJ31" s="14"/>
      <c r="WGK31" s="14"/>
      <c r="WGL31" s="14"/>
      <c r="WGM31" s="14"/>
      <c r="WGN31" s="14"/>
      <c r="WGO31" s="14"/>
      <c r="WGP31" s="14"/>
      <c r="WGQ31" s="14"/>
      <c r="WGR31" s="14"/>
      <c r="WGS31" s="14"/>
      <c r="WGT31" s="14"/>
      <c r="WGU31" s="14"/>
      <c r="WGV31" s="14"/>
      <c r="WGW31" s="14"/>
      <c r="WGX31" s="14"/>
      <c r="WGY31" s="14"/>
      <c r="WGZ31" s="14"/>
      <c r="WHA31" s="14"/>
      <c r="WHB31" s="14"/>
      <c r="WHC31" s="14"/>
      <c r="WHD31" s="14"/>
      <c r="WHE31" s="14"/>
      <c r="WHF31" s="14"/>
      <c r="WHG31" s="14"/>
      <c r="WHH31" s="14"/>
      <c r="WHI31" s="14"/>
      <c r="WHJ31" s="14"/>
      <c r="WHK31" s="14"/>
      <c r="WHL31" s="14"/>
      <c r="WHM31" s="14"/>
      <c r="WHN31" s="14"/>
      <c r="WHO31" s="14"/>
      <c r="WHP31" s="14"/>
      <c r="WHQ31" s="14"/>
      <c r="WHR31" s="14"/>
      <c r="WHS31" s="14"/>
      <c r="WHT31" s="14"/>
      <c r="WHU31" s="14"/>
      <c r="WHV31" s="14"/>
      <c r="WHW31" s="14"/>
      <c r="WHX31" s="14"/>
      <c r="WHY31" s="14"/>
      <c r="WHZ31" s="14"/>
      <c r="WIA31" s="14"/>
      <c r="WIB31" s="14"/>
      <c r="WIC31" s="14"/>
      <c r="WID31" s="14"/>
      <c r="WIE31" s="14"/>
      <c r="WIF31" s="14"/>
      <c r="WIG31" s="14"/>
      <c r="WIH31" s="14"/>
      <c r="WII31" s="14"/>
      <c r="WIJ31" s="14"/>
      <c r="WIK31" s="14"/>
      <c r="WIL31" s="14"/>
      <c r="WIM31" s="14"/>
      <c r="WIN31" s="14"/>
      <c r="WIO31" s="14"/>
      <c r="WIP31" s="14"/>
      <c r="WIQ31" s="14"/>
      <c r="WIR31" s="14"/>
      <c r="WIS31" s="14"/>
      <c r="WIT31" s="14"/>
      <c r="WIU31" s="14"/>
      <c r="WIV31" s="14"/>
      <c r="WIW31" s="14"/>
      <c r="WIX31" s="14"/>
      <c r="WIY31" s="14"/>
      <c r="WIZ31" s="14"/>
      <c r="WJA31" s="14"/>
      <c r="WJB31" s="14"/>
      <c r="WJC31" s="14"/>
      <c r="WJD31" s="14"/>
      <c r="WJE31" s="14"/>
      <c r="WJF31" s="14"/>
      <c r="WJG31" s="14"/>
      <c r="WJH31" s="14"/>
      <c r="WJI31" s="14"/>
      <c r="WJJ31" s="14"/>
      <c r="WJK31" s="14"/>
      <c r="WJL31" s="14"/>
      <c r="WJM31" s="14"/>
      <c r="WJN31" s="14"/>
      <c r="WJO31" s="14"/>
      <c r="WJP31" s="14"/>
      <c r="WJQ31" s="14"/>
      <c r="WJR31" s="14"/>
      <c r="WJS31" s="14"/>
      <c r="WJT31" s="14"/>
      <c r="WJU31" s="14"/>
      <c r="WJV31" s="14"/>
      <c r="WJW31" s="14"/>
      <c r="WJX31" s="14"/>
      <c r="WJY31" s="14"/>
      <c r="WJZ31" s="14"/>
      <c r="WKA31" s="14"/>
      <c r="WKB31" s="14"/>
      <c r="WKC31" s="14"/>
      <c r="WKD31" s="14"/>
      <c r="WKE31" s="14"/>
      <c r="WKF31" s="14"/>
      <c r="WKG31" s="14"/>
      <c r="WKH31" s="14"/>
      <c r="WKI31" s="14"/>
      <c r="WKJ31" s="14"/>
      <c r="WKK31" s="14"/>
      <c r="WKL31" s="14"/>
      <c r="WKM31" s="14"/>
      <c r="WKN31" s="14"/>
      <c r="WKO31" s="14"/>
      <c r="WKP31" s="14"/>
      <c r="WKQ31" s="14"/>
      <c r="WKR31" s="14"/>
      <c r="WKS31" s="14"/>
      <c r="WKT31" s="14"/>
      <c r="WKU31" s="14"/>
      <c r="WKV31" s="14"/>
      <c r="WKW31" s="14"/>
      <c r="WKX31" s="14"/>
      <c r="WKY31" s="14"/>
      <c r="WKZ31" s="14"/>
      <c r="WLA31" s="14"/>
      <c r="WLB31" s="14"/>
      <c r="WLC31" s="14"/>
      <c r="WLD31" s="14"/>
      <c r="WLE31" s="14"/>
      <c r="WLF31" s="14"/>
      <c r="WLG31" s="14"/>
      <c r="WLH31" s="14"/>
      <c r="WLI31" s="14"/>
      <c r="WLJ31" s="14"/>
      <c r="WLK31" s="14"/>
      <c r="WLL31" s="14"/>
      <c r="WLM31" s="14"/>
      <c r="WLN31" s="14"/>
      <c r="WLO31" s="14"/>
      <c r="WLP31" s="14"/>
      <c r="WLQ31" s="14"/>
      <c r="WLR31" s="14"/>
      <c r="WLS31" s="14"/>
      <c r="WLT31" s="14"/>
      <c r="WLU31" s="14"/>
      <c r="WLV31" s="14"/>
      <c r="WLW31" s="14"/>
      <c r="WLX31" s="14"/>
      <c r="WLY31" s="14"/>
      <c r="WLZ31" s="14"/>
      <c r="WMA31" s="14"/>
      <c r="WMB31" s="14"/>
      <c r="WMC31" s="14"/>
      <c r="WMD31" s="14"/>
      <c r="WME31" s="14"/>
      <c r="WMF31" s="14"/>
      <c r="WMG31" s="14"/>
      <c r="WMH31" s="14"/>
      <c r="WMI31" s="14"/>
      <c r="WMJ31" s="14"/>
      <c r="WMK31" s="14"/>
      <c r="WML31" s="14"/>
      <c r="WMM31" s="14"/>
      <c r="WMN31" s="14"/>
      <c r="WMO31" s="14"/>
      <c r="WMP31" s="14"/>
      <c r="WMQ31" s="14"/>
      <c r="WMR31" s="14"/>
      <c r="WMS31" s="14"/>
      <c r="WMT31" s="14"/>
      <c r="WMU31" s="14"/>
      <c r="WMV31" s="14"/>
      <c r="WMW31" s="14"/>
      <c r="WMX31" s="14"/>
      <c r="WMY31" s="14"/>
      <c r="WMZ31" s="14"/>
      <c r="WNA31" s="14"/>
      <c r="WNB31" s="14"/>
      <c r="WNC31" s="14"/>
      <c r="WND31" s="14"/>
      <c r="WNE31" s="14"/>
      <c r="WNF31" s="14"/>
      <c r="WNG31" s="14"/>
      <c r="WNH31" s="14"/>
      <c r="WNI31" s="14"/>
      <c r="WNJ31" s="14"/>
      <c r="WNK31" s="14"/>
      <c r="WNL31" s="14"/>
      <c r="WNM31" s="14"/>
      <c r="WNN31" s="14"/>
      <c r="WNO31" s="14"/>
      <c r="WNP31" s="14"/>
      <c r="WNQ31" s="14"/>
      <c r="WNR31" s="14"/>
      <c r="WNS31" s="14"/>
      <c r="WNT31" s="14"/>
      <c r="WNU31" s="14"/>
      <c r="WNV31" s="14"/>
      <c r="WNW31" s="14"/>
      <c r="WNX31" s="14"/>
      <c r="WNY31" s="14"/>
      <c r="WNZ31" s="14"/>
      <c r="WOA31" s="14"/>
      <c r="WOB31" s="14"/>
      <c r="WOC31" s="14"/>
      <c r="WOD31" s="14"/>
      <c r="WOE31" s="14"/>
      <c r="WOF31" s="14"/>
      <c r="WOG31" s="14"/>
      <c r="WOH31" s="14"/>
      <c r="WOI31" s="14"/>
      <c r="WOJ31" s="14"/>
      <c r="WOK31" s="14"/>
      <c r="WOL31" s="14"/>
      <c r="WOM31" s="14"/>
      <c r="WON31" s="14"/>
      <c r="WOO31" s="14"/>
      <c r="WOP31" s="14"/>
      <c r="WOQ31" s="14"/>
      <c r="WOR31" s="14"/>
      <c r="WOS31" s="14"/>
      <c r="WOT31" s="14"/>
      <c r="WOU31" s="14"/>
      <c r="WOV31" s="14"/>
      <c r="WOW31" s="14"/>
      <c r="WOX31" s="14"/>
      <c r="WOY31" s="14"/>
      <c r="WOZ31" s="14"/>
      <c r="WPA31" s="14"/>
      <c r="WPB31" s="14"/>
      <c r="WPC31" s="14"/>
      <c r="WPD31" s="14"/>
      <c r="WPE31" s="14"/>
      <c r="WPF31" s="14"/>
      <c r="WPG31" s="14"/>
      <c r="WPH31" s="14"/>
      <c r="WPI31" s="14"/>
      <c r="WPJ31" s="14"/>
      <c r="WPK31" s="14"/>
      <c r="WPL31" s="14"/>
      <c r="WPM31" s="14"/>
      <c r="WPN31" s="14"/>
      <c r="WPO31" s="14"/>
      <c r="WPP31" s="14"/>
      <c r="WPQ31" s="14"/>
      <c r="WPR31" s="14"/>
      <c r="WPS31" s="14"/>
      <c r="WPT31" s="14"/>
      <c r="WPU31" s="14"/>
      <c r="WPV31" s="14"/>
      <c r="WPW31" s="14"/>
      <c r="WPX31" s="14"/>
      <c r="WPY31" s="14"/>
      <c r="WPZ31" s="14"/>
      <c r="WQA31" s="14"/>
      <c r="WQB31" s="14"/>
      <c r="WQC31" s="14"/>
      <c r="WQD31" s="14"/>
      <c r="WQE31" s="14"/>
      <c r="WQF31" s="14"/>
      <c r="WQG31" s="14"/>
      <c r="WQH31" s="14"/>
      <c r="WQI31" s="14"/>
      <c r="WQJ31" s="14"/>
      <c r="WQK31" s="14"/>
      <c r="WQL31" s="14"/>
      <c r="WQM31" s="14"/>
      <c r="WQN31" s="14"/>
      <c r="WQO31" s="14"/>
      <c r="WQP31" s="14"/>
      <c r="WQQ31" s="14"/>
      <c r="WQR31" s="14"/>
      <c r="WQS31" s="14"/>
      <c r="WQT31" s="14"/>
      <c r="WQU31" s="14"/>
      <c r="WQV31" s="14"/>
      <c r="WQW31" s="14"/>
      <c r="WQX31" s="14"/>
      <c r="WQY31" s="14"/>
      <c r="WQZ31" s="14"/>
      <c r="WRA31" s="14"/>
      <c r="WRB31" s="14"/>
      <c r="WRC31" s="14"/>
      <c r="WRD31" s="14"/>
      <c r="WRE31" s="14"/>
      <c r="WRF31" s="14"/>
      <c r="WRG31" s="14"/>
      <c r="WRH31" s="14"/>
      <c r="WRI31" s="14"/>
      <c r="WRJ31" s="14"/>
      <c r="WRK31" s="14"/>
      <c r="WRL31" s="14"/>
      <c r="WRM31" s="14"/>
      <c r="WRN31" s="14"/>
      <c r="WRO31" s="14"/>
      <c r="WRP31" s="14"/>
      <c r="WRQ31" s="14"/>
      <c r="WRR31" s="14"/>
      <c r="WRS31" s="14"/>
      <c r="WRT31" s="14"/>
      <c r="WRU31" s="14"/>
      <c r="WRV31" s="14"/>
      <c r="WRW31" s="14"/>
      <c r="WRX31" s="14"/>
      <c r="WRY31" s="14"/>
      <c r="WRZ31" s="14"/>
      <c r="WSA31" s="14"/>
      <c r="WSB31" s="14"/>
      <c r="WSC31" s="14"/>
      <c r="WSD31" s="14"/>
      <c r="WSE31" s="14"/>
      <c r="WSF31" s="14"/>
      <c r="WSG31" s="14"/>
      <c r="WSH31" s="14"/>
      <c r="WSI31" s="14"/>
      <c r="WSJ31" s="14"/>
      <c r="WSK31" s="14"/>
      <c r="WSL31" s="14"/>
      <c r="WSM31" s="14"/>
      <c r="WSN31" s="14"/>
      <c r="WSO31" s="14"/>
      <c r="WSP31" s="14"/>
      <c r="WSQ31" s="14"/>
      <c r="WSR31" s="14"/>
      <c r="WSS31" s="14"/>
      <c r="WST31" s="14"/>
      <c r="WSU31" s="14"/>
      <c r="WSV31" s="14"/>
      <c r="WSW31" s="14"/>
      <c r="WSX31" s="14"/>
      <c r="WSY31" s="14"/>
      <c r="WSZ31" s="14"/>
      <c r="WTA31" s="14"/>
      <c r="WTB31" s="14"/>
      <c r="WTC31" s="14"/>
      <c r="WTD31" s="14"/>
      <c r="WTE31" s="14"/>
      <c r="WTF31" s="14"/>
      <c r="WTG31" s="14"/>
      <c r="WTH31" s="14"/>
      <c r="WTI31" s="14"/>
      <c r="WTJ31" s="14"/>
      <c r="WTK31" s="14"/>
      <c r="WTL31" s="14"/>
      <c r="WTM31" s="14"/>
      <c r="WTN31" s="14"/>
      <c r="WTO31" s="14"/>
      <c r="WTP31" s="14"/>
      <c r="WTQ31" s="14"/>
      <c r="WTR31" s="14"/>
      <c r="WTS31" s="14"/>
      <c r="WTT31" s="14"/>
      <c r="WTU31" s="14"/>
      <c r="WTV31" s="14"/>
      <c r="WTW31" s="14"/>
      <c r="WTX31" s="14"/>
      <c r="WTY31" s="14"/>
      <c r="WTZ31" s="14"/>
      <c r="WUA31" s="14"/>
      <c r="WUB31" s="14"/>
      <c r="WUC31" s="14"/>
      <c r="WUD31" s="14"/>
      <c r="WUE31" s="14"/>
      <c r="WUF31" s="14"/>
      <c r="WUG31" s="14"/>
      <c r="WUH31" s="14"/>
      <c r="WUI31" s="14"/>
      <c r="WUJ31" s="14"/>
      <c r="WUK31" s="14"/>
      <c r="WUL31" s="14"/>
      <c r="WUM31" s="14"/>
      <c r="WUN31" s="14"/>
      <c r="WUO31" s="14"/>
      <c r="WUP31" s="14"/>
      <c r="WUQ31" s="14"/>
      <c r="WUR31" s="14"/>
      <c r="WUS31" s="14"/>
      <c r="WUT31" s="14"/>
      <c r="WUU31" s="14"/>
      <c r="WUV31" s="14"/>
      <c r="WUW31" s="14"/>
      <c r="WUX31" s="14"/>
      <c r="WUY31" s="14"/>
      <c r="WUZ31" s="14"/>
      <c r="WVA31" s="14"/>
      <c r="WVB31" s="14"/>
      <c r="WVC31" s="14"/>
      <c r="WVD31" s="14"/>
      <c r="WVE31" s="14"/>
      <c r="WVF31" s="14"/>
      <c r="WVG31" s="14"/>
      <c r="WVH31" s="14"/>
      <c r="WVI31" s="14"/>
      <c r="WVJ31" s="14"/>
      <c r="WVK31" s="14"/>
      <c r="WVL31" s="14"/>
      <c r="WVM31" s="14"/>
      <c r="WVN31" s="14"/>
      <c r="WVO31" s="14"/>
      <c r="WVP31" s="14"/>
      <c r="WVQ31" s="14"/>
      <c r="WVR31" s="14"/>
      <c r="WVS31" s="14"/>
      <c r="WVT31" s="14"/>
      <c r="WVU31" s="14"/>
      <c r="WVV31" s="14"/>
      <c r="WVW31" s="14"/>
      <c r="WVX31" s="14"/>
      <c r="WVY31" s="14"/>
      <c r="WVZ31" s="14"/>
      <c r="WWA31" s="14"/>
      <c r="WWB31" s="14"/>
      <c r="WWC31" s="14"/>
      <c r="WWD31" s="14"/>
      <c r="WWE31" s="14"/>
      <c r="WWF31" s="14"/>
      <c r="WWG31" s="14"/>
      <c r="WWH31" s="14"/>
      <c r="WWI31" s="14"/>
      <c r="WWJ31" s="14"/>
      <c r="WWK31" s="14"/>
      <c r="WWL31" s="14"/>
      <c r="WWM31" s="14"/>
      <c r="WWN31" s="14"/>
      <c r="WWO31" s="14"/>
      <c r="WWP31" s="14"/>
      <c r="WWQ31" s="14"/>
      <c r="WWR31" s="14"/>
      <c r="WWS31" s="14"/>
      <c r="WWT31" s="14"/>
      <c r="WWU31" s="14"/>
      <c r="WWV31" s="14"/>
      <c r="WWW31" s="14"/>
      <c r="WWX31" s="14"/>
      <c r="WWY31" s="14"/>
      <c r="WWZ31" s="14"/>
      <c r="WXA31" s="14"/>
      <c r="WXB31" s="14"/>
      <c r="WXC31" s="14"/>
      <c r="WXD31" s="14"/>
      <c r="WXE31" s="14"/>
      <c r="WXF31" s="14"/>
      <c r="WXG31" s="14"/>
      <c r="WXH31" s="14"/>
      <c r="WXI31" s="14"/>
      <c r="WXJ31" s="14"/>
      <c r="WXK31" s="14"/>
      <c r="WXL31" s="14"/>
      <c r="WXM31" s="14"/>
      <c r="WXN31" s="14"/>
      <c r="WXO31" s="14"/>
      <c r="WXP31" s="14"/>
      <c r="WXQ31" s="14"/>
      <c r="WXR31" s="14"/>
      <c r="WXS31" s="14"/>
      <c r="WXT31" s="14"/>
      <c r="WXU31" s="14"/>
      <c r="WXV31" s="14"/>
      <c r="WXW31" s="14"/>
      <c r="WXX31" s="14"/>
      <c r="WXY31" s="14"/>
      <c r="WXZ31" s="14"/>
      <c r="WYA31" s="14"/>
      <c r="WYB31" s="14"/>
      <c r="WYC31" s="14"/>
      <c r="WYD31" s="14"/>
      <c r="WYE31" s="14"/>
      <c r="WYF31" s="14"/>
      <c r="WYG31" s="14"/>
      <c r="WYH31" s="14"/>
      <c r="WYI31" s="14"/>
      <c r="WYJ31" s="14"/>
      <c r="WYK31" s="14"/>
      <c r="WYL31" s="14"/>
      <c r="WYM31" s="14"/>
      <c r="WYN31" s="14"/>
      <c r="WYO31" s="14"/>
      <c r="WYP31" s="14"/>
      <c r="WYQ31" s="14"/>
      <c r="WYR31" s="14"/>
      <c r="WYS31" s="14"/>
      <c r="WYT31" s="14"/>
      <c r="WYU31" s="14"/>
      <c r="WYV31" s="14"/>
      <c r="WYW31" s="14"/>
      <c r="WYX31" s="14"/>
      <c r="WYY31" s="14"/>
      <c r="WYZ31" s="14"/>
      <c r="WZA31" s="14"/>
      <c r="WZB31" s="14"/>
      <c r="WZC31" s="14"/>
      <c r="WZD31" s="14"/>
      <c r="WZE31" s="14"/>
      <c r="WZF31" s="14"/>
      <c r="WZG31" s="14"/>
      <c r="WZH31" s="14"/>
      <c r="WZI31" s="14"/>
      <c r="WZJ31" s="14"/>
      <c r="WZK31" s="14"/>
      <c r="WZL31" s="14"/>
      <c r="WZM31" s="14"/>
      <c r="WZN31" s="14"/>
      <c r="WZO31" s="14"/>
      <c r="WZP31" s="14"/>
      <c r="WZQ31" s="14"/>
      <c r="WZR31" s="14"/>
      <c r="WZS31" s="14"/>
      <c r="WZT31" s="14"/>
      <c r="WZU31" s="14"/>
      <c r="WZV31" s="14"/>
      <c r="WZW31" s="14"/>
      <c r="WZX31" s="14"/>
      <c r="WZY31" s="14"/>
      <c r="WZZ31" s="14"/>
      <c r="XAA31" s="14"/>
      <c r="XAB31" s="14"/>
      <c r="XAC31" s="14"/>
      <c r="XAD31" s="14"/>
      <c r="XAE31" s="14"/>
      <c r="XAF31" s="14"/>
      <c r="XAG31" s="14"/>
      <c r="XAH31" s="14"/>
      <c r="XAI31" s="14"/>
      <c r="XAJ31" s="14"/>
      <c r="XAK31" s="14"/>
      <c r="XAL31" s="14"/>
      <c r="XAM31" s="14"/>
      <c r="XAN31" s="14"/>
      <c r="XAO31" s="14"/>
      <c r="XAP31" s="14"/>
      <c r="XAQ31" s="14"/>
      <c r="XAR31" s="14"/>
      <c r="XAS31" s="14"/>
      <c r="XAT31" s="14"/>
      <c r="XAU31" s="14"/>
      <c r="XAV31" s="14"/>
      <c r="XAW31" s="14"/>
      <c r="XAX31" s="14"/>
      <c r="XAY31" s="14"/>
      <c r="XAZ31" s="14"/>
      <c r="XBA31" s="14"/>
      <c r="XBB31" s="14"/>
      <c r="XBC31" s="14"/>
      <c r="XBD31" s="14"/>
      <c r="XBE31" s="14"/>
      <c r="XBF31" s="14"/>
      <c r="XBG31" s="14"/>
      <c r="XBH31" s="14"/>
      <c r="XBI31" s="14"/>
      <c r="XBJ31" s="14"/>
      <c r="XBK31" s="14"/>
      <c r="XBL31" s="14"/>
      <c r="XBM31" s="14"/>
      <c r="XBN31" s="14"/>
      <c r="XBO31" s="14"/>
      <c r="XBP31" s="14"/>
      <c r="XBQ31" s="14"/>
      <c r="XBR31" s="14"/>
      <c r="XBS31" s="14"/>
      <c r="XBT31" s="14"/>
      <c r="XBU31" s="14"/>
      <c r="XBV31" s="14"/>
      <c r="XBW31" s="14"/>
      <c r="XBX31" s="14"/>
      <c r="XBY31" s="14"/>
      <c r="XBZ31" s="14"/>
      <c r="XCA31" s="14"/>
      <c r="XCB31" s="14"/>
      <c r="XCC31" s="14"/>
      <c r="XCD31" s="14"/>
      <c r="XCE31" s="14"/>
      <c r="XCF31" s="14"/>
      <c r="XCG31" s="14"/>
      <c r="XCH31" s="14"/>
      <c r="XCI31" s="14"/>
      <c r="XCJ31" s="14"/>
      <c r="XCK31" s="14"/>
      <c r="XCL31" s="14"/>
      <c r="XCM31" s="14"/>
      <c r="XCN31" s="14"/>
      <c r="XCO31" s="14"/>
      <c r="XCP31" s="14"/>
      <c r="XCQ31" s="14"/>
      <c r="XCR31" s="14"/>
      <c r="XCS31" s="14"/>
      <c r="XCT31" s="14"/>
      <c r="XCU31" s="14"/>
      <c r="XCV31" s="14"/>
      <c r="XCW31" s="14"/>
      <c r="XCX31" s="14"/>
      <c r="XCY31" s="14"/>
      <c r="XCZ31" s="14"/>
      <c r="XDA31" s="14"/>
      <c r="XDB31" s="14"/>
      <c r="XDC31" s="14"/>
      <c r="XDD31" s="14"/>
      <c r="XDE31" s="14"/>
      <c r="XDF31" s="14"/>
      <c r="XDG31" s="14"/>
      <c r="XDH31" s="14"/>
      <c r="XDI31" s="14"/>
      <c r="XDJ31" s="14"/>
      <c r="XDK31" s="14"/>
      <c r="XDL31" s="14"/>
      <c r="XDM31" s="14"/>
      <c r="XDN31" s="14"/>
      <c r="XDO31" s="14"/>
      <c r="XDP31" s="14"/>
      <c r="XDQ31" s="14"/>
      <c r="XDR31" s="14"/>
      <c r="XDS31" s="14"/>
      <c r="XDT31" s="14"/>
      <c r="XDU31" s="14"/>
      <c r="XDV31" s="14"/>
      <c r="XDW31" s="14"/>
      <c r="XDX31" s="14"/>
      <c r="XDY31" s="14"/>
      <c r="XDZ31" s="14"/>
      <c r="XEA31" s="14"/>
      <c r="XEB31" s="14"/>
      <c r="XEC31" s="14"/>
      <c r="XED31" s="14"/>
      <c r="XEE31" s="14"/>
      <c r="XEF31" s="14"/>
      <c r="XEG31" s="14"/>
      <c r="XEH31" s="14"/>
      <c r="XEI31" s="14"/>
      <c r="XEJ31" s="14"/>
      <c r="XEK31" s="14"/>
      <c r="XEL31" s="14"/>
      <c r="XEM31" s="14"/>
      <c r="XEN31" s="14"/>
      <c r="XEO31" s="14"/>
      <c r="XEP31" s="14"/>
      <c r="XEQ31" s="14"/>
      <c r="XER31" s="14"/>
      <c r="XES31" s="14"/>
      <c r="XET31" s="14"/>
      <c r="XEU31" s="14"/>
      <c r="XEV31" s="14"/>
      <c r="XEW31" s="14"/>
      <c r="XEX31" s="14"/>
      <c r="XEY31" s="14"/>
      <c r="XEZ31" s="14"/>
      <c r="XFA31" s="14"/>
      <c r="XFB31" s="14"/>
      <c r="XFC31" s="14"/>
      <c r="XFD31" s="14"/>
    </row>
    <row r="32" spans="2:16384" x14ac:dyDescent="0.3">
      <c r="B32" s="7" t="s">
        <v>496</v>
      </c>
      <c r="C32" s="21">
        <f>IFERROR(INDEX('Pivot Tables'!$B$60:$BF$60, 1, MATCH('Unitized &amp; Other Statistics'!C$8, 'Pivot Tables'!$B$59:$BF$59, 0)),"")</f>
        <v>322583803.38999999</v>
      </c>
      <c r="D32" s="21">
        <f>IFERROR(INDEX('Pivot Tables'!$B$60:$BF$60, 1, MATCH('Unitized &amp; Other Statistics'!D$8, 'Pivot Tables'!$B$59:$BF$59, 0)),"")</f>
        <v>22208000</v>
      </c>
      <c r="E32" s="21">
        <f>IFERROR(INDEX('Pivot Tables'!$B$60:$BF$60, 1, MATCH('Unitized &amp; Other Statistics'!E$8, 'Pivot Tables'!$B$59:$BF$59, 0)),"")</f>
        <v>211428.01</v>
      </c>
      <c r="F32" s="21">
        <f>IFERROR(INDEX('Pivot Tables'!$B$60:$BF$60, 1, MATCH('Unitized &amp; Other Statistics'!F$8, 'Pivot Tables'!$B$59:$BF$59, 0)),"")</f>
        <v>9369754</v>
      </c>
      <c r="G32" s="21">
        <f>IFERROR(INDEX('Pivot Tables'!$B$60:$BF$60, 1, MATCH('Unitized &amp; Other Statistics'!G$8, 'Pivot Tables'!$B$59:$BF$59, 0)),"")</f>
        <v>10929731</v>
      </c>
      <c r="H32" s="21">
        <f>IFERROR(INDEX('Pivot Tables'!$B$60:$BF$60, 1, MATCH('Unitized &amp; Other Statistics'!H$8, 'Pivot Tables'!$B$59:$BF$59, 0)),"")</f>
        <v>22616933.579999998</v>
      </c>
      <c r="I32" s="21">
        <f>IFERROR(INDEX('Pivot Tables'!$B$60:$BF$60, 1, MATCH('Unitized &amp; Other Statistics'!I$8, 'Pivot Tables'!$B$59:$BF$59, 0)),"")</f>
        <v>18833000</v>
      </c>
      <c r="J32" s="21">
        <f>IFERROR(INDEX('Pivot Tables'!$B$60:$BF$60, 1, MATCH('Unitized &amp; Other Statistics'!J$8, 'Pivot Tables'!$B$59:$BF$59, 0)),"")</f>
        <v>768943.23</v>
      </c>
      <c r="K32" s="21">
        <f>IFERROR(INDEX('Pivot Tables'!$B$60:$BF$60, 1, MATCH('Unitized &amp; Other Statistics'!K$8, 'Pivot Tables'!$B$59:$BF$59, 0)),"")</f>
        <v>150306.22</v>
      </c>
      <c r="L32" s="21">
        <f>IFERROR(INDEX('Pivot Tables'!$B$60:$BF$60, 1, MATCH('Unitized &amp; Other Statistics'!L$8, 'Pivot Tables'!$B$59:$BF$59, 0)),"")</f>
        <v>223164.41</v>
      </c>
      <c r="M32" s="21">
        <f>IFERROR(INDEX('Pivot Tables'!$B$60:$BF$60, 1, MATCH('Unitized &amp; Other Statistics'!M$8, 'Pivot Tables'!$B$59:$BF$59, 0)),"")</f>
        <v>1489619.45</v>
      </c>
      <c r="N32" s="21">
        <f>IFERROR(INDEX('Pivot Tables'!$B$60:$BF$60, 1, MATCH('Unitized &amp; Other Statistics'!N$8, 'Pivot Tables'!$B$59:$BF$59, 0)),"")</f>
        <v>63300972</v>
      </c>
      <c r="O32" s="21">
        <f>IFERROR(INDEX('Pivot Tables'!$B$60:$BF$60, 1, MATCH('Unitized &amp; Other Statistics'!O$8, 'Pivot Tables'!$B$59:$BF$59, 0)),"")</f>
        <v>14597625.6</v>
      </c>
      <c r="P32" s="21">
        <f>IFERROR(INDEX('Pivot Tables'!$B$60:$BF$60, 1, MATCH('Unitized &amp; Other Statistics'!P$8, 'Pivot Tables'!$B$59:$BF$59, 0)),"")</f>
        <v>17077231.059999999</v>
      </c>
      <c r="Q32" s="21">
        <f>IFERROR(INDEX('Pivot Tables'!$B$60:$BF$60, 1, MATCH('Unitized &amp; Other Statistics'!Q$8, 'Pivot Tables'!$B$59:$BF$59, 0)),"")</f>
        <v>14047185.470000001</v>
      </c>
      <c r="R32" s="21">
        <f>IFERROR(INDEX('Pivot Tables'!$B$60:$BF$60, 1, MATCH('Unitized &amp; Other Statistics'!R$8, 'Pivot Tables'!$B$59:$BF$59, 0)),"")</f>
        <v>3334198</v>
      </c>
      <c r="S32" s="21">
        <f>IFERROR(INDEX('Pivot Tables'!$B$60:$BF$60, 1, MATCH('Unitized &amp; Other Statistics'!S$8, 'Pivot Tables'!$B$59:$BF$59, 0)),"")</f>
        <v>5987851.5499999998</v>
      </c>
      <c r="T32" s="21">
        <f>IFERROR(INDEX('Pivot Tables'!$B$60:$BF$60, 1, MATCH('Unitized &amp; Other Statistics'!T$8, 'Pivot Tables'!$B$59:$BF$59, 0)),"")</f>
        <v>517137.02</v>
      </c>
      <c r="U32" s="21">
        <f>IFERROR(INDEX('Pivot Tables'!$B$60:$BF$60, 1, MATCH('Unitized &amp; Other Statistics'!U$8, 'Pivot Tables'!$B$59:$BF$59, 0)),"")</f>
        <v>6258950.4900000002</v>
      </c>
      <c r="V32" s="21">
        <f>IFERROR(INDEX('Pivot Tables'!$B$60:$BF$60, 1, MATCH('Unitized &amp; Other Statistics'!V$8, 'Pivot Tables'!$B$59:$BF$59, 0)),"")</f>
        <v>3865722.96</v>
      </c>
      <c r="W32" s="21">
        <f>IFERROR(INDEX('Pivot Tables'!$B$60:$BF$60, 1, MATCH('Unitized &amp; Other Statistics'!W$8, 'Pivot Tables'!$B$59:$BF$59, 0)),"")</f>
        <v>487852.16</v>
      </c>
      <c r="X32" s="21">
        <f>IFERROR(INDEX('Pivot Tables'!$B$60:$BF$60, 1, MATCH('Unitized &amp; Other Statistics'!X$8, 'Pivot Tables'!$B$59:$BF$59, 0)),"")</f>
        <v>12002649.470000001</v>
      </c>
      <c r="Y32" s="21">
        <f>IFERROR(INDEX('Pivot Tables'!$B$60:$BF$60, 1, MATCH('Unitized &amp; Other Statistics'!Y$8, 'Pivot Tables'!$B$59:$BF$59, 0)),"")</f>
        <v>2746916.05</v>
      </c>
      <c r="Z32" s="21">
        <f>IFERROR(INDEX('Pivot Tables'!$B$60:$BF$60, 1, MATCH('Unitized &amp; Other Statistics'!Z$8, 'Pivot Tables'!$B$59:$BF$59, 0)),"")</f>
        <v>6119406</v>
      </c>
      <c r="AA32" s="21">
        <f>IFERROR(INDEX('Pivot Tables'!$B$60:$BF$60, 1, MATCH('Unitized &amp; Other Statistics'!AA$8, 'Pivot Tables'!$B$59:$BF$59, 0)),"")</f>
        <v>416093.13</v>
      </c>
      <c r="AB32" s="21">
        <f>IFERROR(INDEX('Pivot Tables'!$B$60:$BF$60, 1, MATCH('Unitized &amp; Other Statistics'!AB$8, 'Pivot Tables'!$B$59:$BF$59, 0)),"")</f>
        <v>143640</v>
      </c>
      <c r="AC32" s="21">
        <f>IFERROR(INDEX('Pivot Tables'!$B$60:$BF$60, 1, MATCH('Unitized &amp; Other Statistics'!AC$8, 'Pivot Tables'!$B$59:$BF$59, 0)),"")</f>
        <v>272028.32</v>
      </c>
      <c r="AD32" s="21">
        <f>IFERROR(INDEX('Pivot Tables'!$B$60:$BF$60, 1, MATCH('Unitized &amp; Other Statistics'!AD$8, 'Pivot Tables'!$B$59:$BF$59, 0)),"")</f>
        <v>819468208.89999998</v>
      </c>
      <c r="AE32" s="21">
        <f>IFERROR(INDEX('Pivot Tables'!$B$60:$BF$60, 1, MATCH('Unitized &amp; Other Statistics'!AE$8, 'Pivot Tables'!$B$59:$BF$59, 0)),"")</f>
        <v>172363928.13</v>
      </c>
      <c r="AF32" s="21">
        <f>IFERROR(INDEX('Pivot Tables'!$B$60:$BF$60, 1, MATCH('Unitized &amp; Other Statistics'!AF$8, 'Pivot Tables'!$B$59:$BF$59, 0)),"")</f>
        <v>14554661</v>
      </c>
      <c r="AG32" s="21">
        <f>IFERROR(INDEX('Pivot Tables'!$B$60:$BF$60, 1, MATCH('Unitized &amp; Other Statistics'!AG$8, 'Pivot Tables'!$B$59:$BF$59, 0)),"")</f>
        <v>4739211</v>
      </c>
      <c r="AH32" s="21">
        <f>IFERROR(INDEX('Pivot Tables'!$B$60:$BF$60, 1, MATCH('Unitized &amp; Other Statistics'!AH$8, 'Pivot Tables'!$B$59:$BF$59, 0)),"")</f>
        <v>34737152.159999996</v>
      </c>
      <c r="AI32" s="21">
        <f>IFERROR(INDEX('Pivot Tables'!$B$60:$BF$60, 1, MATCH('Unitized &amp; Other Statistics'!AI$8, 'Pivot Tables'!$B$59:$BF$59, 0)),"")</f>
        <v>4293749</v>
      </c>
      <c r="AJ32" s="21">
        <f>IFERROR(INDEX('Pivot Tables'!$B$60:$BF$60, 1, MATCH('Unitized &amp; Other Statistics'!AJ$8, 'Pivot Tables'!$B$59:$BF$59, 0)),"")</f>
        <v>4689107.55</v>
      </c>
      <c r="AK32" s="21">
        <f>IFERROR(INDEX('Pivot Tables'!$B$60:$BF$60, 1, MATCH('Unitized &amp; Other Statistics'!AK$8, 'Pivot Tables'!$B$59:$BF$59, 0)),"")</f>
        <v>36361362.75</v>
      </c>
      <c r="AL32" s="21">
        <f>IFERROR(INDEX('Pivot Tables'!$B$60:$BF$60, 1, MATCH('Unitized &amp; Other Statistics'!AL$8, 'Pivot Tables'!$B$59:$BF$59, 0)),"")</f>
        <v>8790584</v>
      </c>
      <c r="AM32" s="21">
        <f>IFERROR(INDEX('Pivot Tables'!$B$60:$BF$60, 1, MATCH('Unitized &amp; Other Statistics'!AM$8, 'Pivot Tables'!$B$59:$BF$59, 0)),"")</f>
        <v>16863386</v>
      </c>
      <c r="AN32" s="21">
        <f>IFERROR(INDEX('Pivot Tables'!$B$60:$BF$60, 1, MATCH('Unitized &amp; Other Statistics'!AN$8, 'Pivot Tables'!$B$59:$BF$59, 0)),"")</f>
        <v>19575439.170000002</v>
      </c>
      <c r="AO32" s="21">
        <f>IFERROR(INDEX('Pivot Tables'!$B$60:$BF$60, 1, MATCH('Unitized &amp; Other Statistics'!AO$8, 'Pivot Tables'!$B$59:$BF$59, 0)),"")</f>
        <v>3112205.18</v>
      </c>
      <c r="AP32" s="21">
        <f>IFERROR(INDEX('Pivot Tables'!$B$60:$BF$60, 1, MATCH('Unitized &amp; Other Statistics'!AP$8, 'Pivot Tables'!$B$59:$BF$59, 0)),"")</f>
        <v>6880718.5499999998</v>
      </c>
      <c r="AQ32" s="21">
        <f>IFERROR(INDEX('Pivot Tables'!$B$60:$BF$60, 1, MATCH('Unitized &amp; Other Statistics'!AQ$8, 'Pivot Tables'!$B$59:$BF$59, 0)),"")</f>
        <v>526974</v>
      </c>
      <c r="AR32" s="21">
        <f>IFERROR(INDEX('Pivot Tables'!$B$60:$BF$60, 1, MATCH('Unitized &amp; Other Statistics'!AR$8, 'Pivot Tables'!$B$59:$BF$59, 0)),"")</f>
        <v>21722908.57</v>
      </c>
      <c r="AS32" s="21">
        <f>IFERROR(INDEX('Pivot Tables'!$B$60:$BF$60, 1, MATCH('Unitized &amp; Other Statistics'!AS$8, 'Pivot Tables'!$B$59:$BF$59, 0)),"")</f>
        <v>2265234.6800000002</v>
      </c>
      <c r="AT32" s="21">
        <f>IFERROR(INDEX('Pivot Tables'!$B$60:$BF$60, 1, MATCH('Unitized &amp; Other Statistics'!AT$8, 'Pivot Tables'!$B$59:$BF$59, 0)),"")</f>
        <v>14600710</v>
      </c>
      <c r="AU32" s="21">
        <f>IFERROR(INDEX('Pivot Tables'!$B$60:$BF$60, 1, MATCH('Unitized &amp; Other Statistics'!AU$8, 'Pivot Tables'!$B$59:$BF$59, 0)),"")</f>
        <v>1484954.92</v>
      </c>
      <c r="AV32" s="21">
        <f>IFERROR(INDEX('Pivot Tables'!$B$60:$BF$60, 1, MATCH('Unitized &amp; Other Statistics'!AV$8, 'Pivot Tables'!$B$59:$BF$59, 0)),"")</f>
        <v>5799629.7999999998</v>
      </c>
      <c r="AW32" s="21">
        <f>IFERROR(INDEX('Pivot Tables'!$B$60:$BF$60, 1, MATCH('Unitized &amp; Other Statistics'!AW$8, 'Pivot Tables'!$B$59:$BF$59, 0)),"")</f>
        <v>648182.86</v>
      </c>
      <c r="AX32" s="21">
        <f>IFERROR(INDEX('Pivot Tables'!$B$60:$BF$60, 1, MATCH('Unitized &amp; Other Statistics'!AX$8, 'Pivot Tables'!$B$59:$BF$59, 0)),"")</f>
        <v>1113618</v>
      </c>
      <c r="AY32" s="21">
        <f>IFERROR(INDEX('Pivot Tables'!$B$60:$BF$60, 1, MATCH('Unitized &amp; Other Statistics'!AY$8, 'Pivot Tables'!$B$59:$BF$59, 0)),"")</f>
        <v>366774.8</v>
      </c>
      <c r="AZ32" s="21">
        <f>IFERROR(INDEX('Pivot Tables'!$B$60:$BF$60, 1, MATCH('Unitized &amp; Other Statistics'!AZ$8, 'Pivot Tables'!$B$59:$BF$59, 0)),"")</f>
        <v>16222772</v>
      </c>
      <c r="BA32" s="21">
        <f>IFERROR(INDEX('Pivot Tables'!$B$60:$BF$60, 1, MATCH('Unitized &amp; Other Statistics'!BA$8, 'Pivot Tables'!$B$59:$BF$59, 0)),"")</f>
        <v>1890330.99</v>
      </c>
      <c r="BB32" s="21">
        <f>IFERROR(INDEX('Pivot Tables'!$B$60:$BF$60, 1, MATCH('Unitized &amp; Other Statistics'!BB$8, 'Pivot Tables'!$B$59:$BF$59, 0)),"")</f>
        <v>610420130</v>
      </c>
      <c r="BC32" s="21">
        <f>IFERROR(INDEX('Pivot Tables'!$B$60:$BF$60, 1, MATCH('Unitized &amp; Other Statistics'!BC$8, 'Pivot Tables'!$B$59:$BF$59, 0)),"")</f>
        <v>3233381.9</v>
      </c>
      <c r="BD32" s="21">
        <f>IFERROR(INDEX('Pivot Tables'!$B$60:$BF$60, 1, MATCH('Unitized &amp; Other Statistics'!BD$8, 'Pivot Tables'!$B$59:$BF$59, 0)),"")</f>
        <v>21718930</v>
      </c>
      <c r="BE32" s="21">
        <f>IFERROR(INDEX('Pivot Tables'!$B$60:$BF$60, 1, MATCH('Unitized &amp; Other Statistics'!BE$8, 'Pivot Tables'!$B$59:$BF$59, 0)),"")</f>
        <v>3968109.59</v>
      </c>
      <c r="BF32" s="21">
        <f>IFERROR(INDEX('Pivot Tables'!$B$60:$BF$60, 1, MATCH('Unitized &amp; Other Statistics'!BF$8, 'Pivot Tables'!$B$59:$BF$59, 0)),"")</f>
        <v>824649.68</v>
      </c>
      <c r="BG32" s="21">
        <f>IFERROR(INDEX('Pivot Tables'!$B$60:$BF$60, 1, MATCH('Unitized &amp; Other Statistics'!BG$8, 'Pivot Tables'!$B$59:$BF$59, 0)),"")</f>
        <v>3612652</v>
      </c>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7"/>
      <c r="QM32" s="17"/>
      <c r="QN32" s="17"/>
      <c r="QO32" s="17"/>
      <c r="QP32" s="17"/>
      <c r="QQ32" s="17"/>
      <c r="QR32" s="17"/>
      <c r="QS32" s="17"/>
      <c r="QT32" s="17"/>
      <c r="QU32" s="17"/>
      <c r="QV32" s="17"/>
      <c r="QW32" s="17"/>
      <c r="QX32" s="17"/>
      <c r="QY32" s="17"/>
      <c r="QZ32" s="17"/>
      <c r="RA32" s="17"/>
      <c r="RB32" s="17"/>
      <c r="RC32" s="17"/>
      <c r="RD32" s="17"/>
      <c r="RE32" s="17"/>
      <c r="RF32" s="17"/>
      <c r="RG32" s="17"/>
      <c r="RH32" s="17"/>
      <c r="RI32" s="17"/>
      <c r="RJ32" s="17"/>
      <c r="RK32" s="17"/>
      <c r="RL32" s="17"/>
      <c r="RM32" s="17"/>
      <c r="RN32" s="17"/>
      <c r="RO32" s="17"/>
      <c r="RP32" s="17"/>
      <c r="RQ32" s="17"/>
      <c r="RR32" s="17"/>
      <c r="RS32" s="17"/>
      <c r="RT32" s="17"/>
      <c r="RU32" s="17"/>
      <c r="RV32" s="17"/>
      <c r="RW32" s="17"/>
      <c r="RX32" s="17"/>
      <c r="RY32" s="17"/>
      <c r="RZ32" s="17"/>
      <c r="SA32" s="17"/>
      <c r="SB32" s="17"/>
      <c r="SC32" s="17"/>
      <c r="SD32" s="17"/>
      <c r="SE32" s="17"/>
      <c r="SF32" s="17"/>
      <c r="SG32" s="17"/>
      <c r="SH32" s="17"/>
      <c r="SI32" s="17"/>
      <c r="SJ32" s="17"/>
      <c r="SK32" s="17"/>
      <c r="SL32" s="17"/>
      <c r="SM32" s="17"/>
      <c r="SN32" s="17"/>
      <c r="SO32" s="17"/>
      <c r="SP32" s="17"/>
      <c r="SQ32" s="17"/>
      <c r="SR32" s="17"/>
      <c r="SS32" s="17"/>
      <c r="ST32" s="17"/>
      <c r="SU32" s="17"/>
      <c r="SV32" s="17"/>
      <c r="SW32" s="17"/>
      <c r="SX32" s="17"/>
      <c r="SY32" s="17"/>
      <c r="SZ32" s="17"/>
      <c r="TA32" s="17"/>
      <c r="TB32" s="17"/>
      <c r="TC32" s="17"/>
      <c r="TD32" s="17"/>
      <c r="TE32" s="17"/>
      <c r="TF32" s="17"/>
      <c r="TG32" s="17"/>
      <c r="TH32" s="17"/>
      <c r="TI32" s="17"/>
      <c r="TJ32" s="17"/>
      <c r="TK32" s="17"/>
      <c r="TL32" s="17"/>
      <c r="TM32" s="17"/>
      <c r="TN32" s="17"/>
      <c r="TO32" s="17"/>
      <c r="TP32" s="17"/>
      <c r="TQ32" s="17"/>
      <c r="TR32" s="17"/>
      <c r="TS32" s="17"/>
      <c r="TT32" s="17"/>
      <c r="TU32" s="17"/>
      <c r="TV32" s="17"/>
      <c r="TW32" s="17"/>
      <c r="TX32" s="17"/>
      <c r="TY32" s="17"/>
      <c r="TZ32" s="17"/>
      <c r="UA32" s="17"/>
      <c r="UB32" s="17"/>
      <c r="UC32" s="17"/>
      <c r="UD32" s="17"/>
      <c r="UE32" s="17"/>
      <c r="UF32" s="17"/>
      <c r="UG32" s="17"/>
      <c r="UH32" s="17"/>
      <c r="UI32" s="17"/>
      <c r="UJ32" s="17"/>
      <c r="UK32" s="17"/>
      <c r="UL32" s="17"/>
      <c r="UM32" s="17"/>
      <c r="UN32" s="17"/>
      <c r="UO32" s="17"/>
      <c r="UP32" s="17"/>
      <c r="UQ32" s="17"/>
      <c r="UR32" s="17"/>
      <c r="US32" s="17"/>
      <c r="UT32" s="17"/>
      <c r="UU32" s="17"/>
      <c r="UV32" s="17"/>
      <c r="UW32" s="17"/>
      <c r="UX32" s="17"/>
      <c r="UY32" s="17"/>
      <c r="UZ32" s="17"/>
      <c r="VA32" s="17"/>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c r="AAC32" s="17"/>
      <c r="AAD32" s="17"/>
      <c r="AAE32" s="17"/>
      <c r="AAF32" s="17"/>
      <c r="AAG32" s="17"/>
      <c r="AAH32" s="17"/>
      <c r="AAI32" s="17"/>
      <c r="AAJ32" s="17"/>
      <c r="AAK32" s="17"/>
      <c r="AAL32" s="17"/>
      <c r="AAM32" s="17"/>
      <c r="AAN32" s="17"/>
      <c r="AAO32" s="17"/>
      <c r="AAP32" s="17"/>
      <c r="AAQ32" s="17"/>
      <c r="AAR32" s="17"/>
      <c r="AAS32" s="17"/>
      <c r="AAT32" s="17"/>
      <c r="AAU32" s="17"/>
      <c r="AAV32" s="17"/>
      <c r="AAW32" s="17"/>
      <c r="AAX32" s="17"/>
      <c r="AAY32" s="17"/>
      <c r="AAZ32" s="17"/>
      <c r="ABA32" s="17"/>
      <c r="ABB32" s="17"/>
      <c r="ABC32" s="17"/>
      <c r="ABD32" s="17"/>
      <c r="ABE32" s="17"/>
      <c r="ABF32" s="17"/>
      <c r="ABG32" s="17"/>
      <c r="ABH32" s="17"/>
      <c r="ABI32" s="17"/>
      <c r="ABJ32" s="17"/>
      <c r="ABK32" s="17"/>
      <c r="ABL32" s="17"/>
      <c r="ABM32" s="17"/>
      <c r="ABN32" s="17"/>
      <c r="ABO32" s="17"/>
      <c r="ABP32" s="17"/>
      <c r="ABQ32" s="17"/>
      <c r="ABR32" s="17"/>
      <c r="ABS32" s="17"/>
      <c r="ABT32" s="17"/>
      <c r="ABU32" s="17"/>
      <c r="ABV32" s="17"/>
      <c r="ABW32" s="17"/>
      <c r="ABX32" s="17"/>
      <c r="ABY32" s="17"/>
      <c r="ABZ32" s="17"/>
      <c r="ACA32" s="17"/>
      <c r="ACB32" s="17"/>
      <c r="ACC32" s="17"/>
      <c r="ACD32" s="17"/>
      <c r="ACE32" s="17"/>
      <c r="ACF32" s="17"/>
      <c r="ACG32" s="17"/>
      <c r="ACH32" s="17"/>
      <c r="ACI32" s="17"/>
      <c r="ACJ32" s="17"/>
      <c r="ACK32" s="17"/>
      <c r="ACL32" s="17"/>
      <c r="ACM32" s="17"/>
      <c r="ACN32" s="17"/>
      <c r="ACO32" s="17"/>
      <c r="ACP32" s="17"/>
      <c r="ACQ32" s="17"/>
      <c r="ACR32" s="17"/>
      <c r="ACS32" s="17"/>
      <c r="ACT32" s="17"/>
      <c r="ACU32" s="17"/>
      <c r="ACV32" s="17"/>
      <c r="ACW32" s="17"/>
      <c r="ACX32" s="17"/>
      <c r="ACY32" s="17"/>
      <c r="ACZ32" s="17"/>
      <c r="ADA32" s="17"/>
      <c r="ADB32" s="17"/>
      <c r="ADC32" s="17"/>
      <c r="ADD32" s="17"/>
      <c r="ADE32" s="17"/>
      <c r="ADF32" s="17"/>
      <c r="ADG32" s="17"/>
      <c r="ADH32" s="17"/>
      <c r="ADI32" s="17"/>
      <c r="ADJ32" s="17"/>
      <c r="ADK32" s="17"/>
      <c r="ADL32" s="17"/>
      <c r="ADM32" s="17"/>
      <c r="ADN32" s="17"/>
      <c r="ADO32" s="17"/>
      <c r="ADP32" s="17"/>
      <c r="ADQ32" s="17"/>
      <c r="ADR32" s="17"/>
      <c r="ADS32" s="17"/>
      <c r="ADT32" s="17"/>
      <c r="ADU32" s="17"/>
      <c r="ADV32" s="17"/>
      <c r="ADW32" s="17"/>
      <c r="ADX32" s="17"/>
      <c r="ADY32" s="17"/>
      <c r="ADZ32" s="17"/>
      <c r="AEA32" s="17"/>
      <c r="AEB32" s="17"/>
      <c r="AEC32" s="17"/>
      <c r="AED32" s="17"/>
      <c r="AEE32" s="17"/>
      <c r="AEF32" s="17"/>
      <c r="AEG32" s="17"/>
      <c r="AEH32" s="17"/>
      <c r="AEI32" s="17"/>
      <c r="AEJ32" s="17"/>
      <c r="AEK32" s="17"/>
      <c r="AEL32" s="17"/>
      <c r="AEM32" s="17"/>
      <c r="AEN32" s="17"/>
      <c r="AEO32" s="17"/>
      <c r="AEP32" s="17"/>
      <c r="AEQ32" s="17"/>
      <c r="AER32" s="17"/>
      <c r="AES32" s="17"/>
      <c r="AET32" s="17"/>
      <c r="AEU32" s="17"/>
      <c r="AEV32" s="17"/>
      <c r="AEW32" s="17"/>
      <c r="AEX32" s="17"/>
      <c r="AEY32" s="17"/>
      <c r="AEZ32" s="17"/>
      <c r="AFA32" s="17"/>
      <c r="AFB32" s="17"/>
      <c r="AFC32" s="17"/>
      <c r="AFD32" s="17"/>
      <c r="AFE32" s="17"/>
      <c r="AFF32" s="17"/>
      <c r="AFG32" s="17"/>
      <c r="AFH32" s="17"/>
      <c r="AFI32" s="17"/>
      <c r="AFJ32" s="17"/>
      <c r="AFK32" s="17"/>
      <c r="AFL32" s="17"/>
      <c r="AFM32" s="17"/>
      <c r="AFN32" s="17"/>
      <c r="AFO32" s="17"/>
      <c r="AFP32" s="17"/>
      <c r="AFQ32" s="17"/>
      <c r="AFR32" s="17"/>
      <c r="AFS32" s="17"/>
      <c r="AFT32" s="17"/>
      <c r="AFU32" s="17"/>
      <c r="AFV32" s="17"/>
      <c r="AFW32" s="17"/>
      <c r="AFX32" s="17"/>
      <c r="AFY32" s="17"/>
      <c r="AFZ32" s="17"/>
      <c r="AGA32" s="17"/>
      <c r="AGB32" s="17"/>
      <c r="AGC32" s="17"/>
      <c r="AGD32" s="17"/>
      <c r="AGE32" s="17"/>
      <c r="AGF32" s="17"/>
      <c r="AGG32" s="17"/>
      <c r="AGH32" s="17"/>
      <c r="AGI32" s="17"/>
      <c r="AGJ32" s="17"/>
      <c r="AGK32" s="17"/>
      <c r="AGL32" s="17"/>
      <c r="AGM32" s="17"/>
      <c r="AGN32" s="17"/>
      <c r="AGO32" s="17"/>
      <c r="AGP32" s="17"/>
      <c r="AGQ32" s="17"/>
      <c r="AGR32" s="17"/>
      <c r="AGS32" s="17"/>
      <c r="AGT32" s="17"/>
      <c r="AGU32" s="17"/>
      <c r="AGV32" s="17"/>
      <c r="AGW32" s="17"/>
      <c r="AGX32" s="17"/>
      <c r="AGY32" s="17"/>
      <c r="AGZ32" s="17"/>
      <c r="AHA32" s="17"/>
      <c r="AHB32" s="17"/>
      <c r="AHC32" s="17"/>
      <c r="AHD32" s="17"/>
      <c r="AHE32" s="17"/>
      <c r="AHF32" s="17"/>
      <c r="AHG32" s="17"/>
      <c r="AHH32" s="17"/>
      <c r="AHI32" s="17"/>
      <c r="AHJ32" s="17"/>
      <c r="AHK32" s="17"/>
      <c r="AHL32" s="17"/>
      <c r="AHM32" s="17"/>
      <c r="AHN32" s="17"/>
      <c r="AHO32" s="17"/>
      <c r="AHP32" s="17"/>
      <c r="AHQ32" s="17"/>
      <c r="AHR32" s="17"/>
      <c r="AHS32" s="17"/>
      <c r="AHT32" s="17"/>
      <c r="AHU32" s="17"/>
      <c r="AHV32" s="17"/>
      <c r="AHW32" s="17"/>
      <c r="AHX32" s="17"/>
      <c r="AHY32" s="17"/>
      <c r="AHZ32" s="17"/>
      <c r="AIA32" s="17"/>
      <c r="AIB32" s="17"/>
      <c r="AIC32" s="17"/>
      <c r="AID32" s="17"/>
      <c r="AIE32" s="17"/>
      <c r="AIF32" s="17"/>
      <c r="AIG32" s="17"/>
      <c r="AIH32" s="17"/>
      <c r="AII32" s="17"/>
      <c r="AIJ32" s="17"/>
      <c r="AIK32" s="17"/>
      <c r="AIL32" s="17"/>
      <c r="AIM32" s="17"/>
      <c r="AIN32" s="17"/>
      <c r="AIO32" s="17"/>
      <c r="AIP32" s="17"/>
      <c r="AIQ32" s="17"/>
      <c r="AIR32" s="17"/>
      <c r="AIS32" s="17"/>
      <c r="AIT32" s="17"/>
      <c r="AIU32" s="17"/>
      <c r="AIV32" s="17"/>
      <c r="AIW32" s="17"/>
      <c r="AIX32" s="17"/>
      <c r="AIY32" s="17"/>
      <c r="AIZ32" s="17"/>
      <c r="AJA32" s="17"/>
      <c r="AJB32" s="17"/>
      <c r="AJC32" s="17"/>
      <c r="AJD32" s="17"/>
      <c r="AJE32" s="17"/>
      <c r="AJF32" s="17"/>
      <c r="AJG32" s="17"/>
      <c r="AJH32" s="17"/>
      <c r="AJI32" s="17"/>
      <c r="AJJ32" s="17"/>
      <c r="AJK32" s="17"/>
      <c r="AJL32" s="17"/>
      <c r="AJM32" s="17"/>
      <c r="AJN32" s="17"/>
      <c r="AJO32" s="17"/>
      <c r="AJP32" s="17"/>
      <c r="AJQ32" s="17"/>
      <c r="AJR32" s="17"/>
      <c r="AJS32" s="17"/>
      <c r="AJT32" s="17"/>
      <c r="AJU32" s="17"/>
      <c r="AJV32" s="17"/>
      <c r="AJW32" s="17"/>
      <c r="AJX32" s="17"/>
      <c r="AJY32" s="17"/>
      <c r="AJZ32" s="17"/>
      <c r="AKA32" s="17"/>
      <c r="AKB32" s="17"/>
      <c r="AKC32" s="17"/>
      <c r="AKD32" s="17"/>
      <c r="AKE32" s="17"/>
      <c r="AKF32" s="17"/>
      <c r="AKG32" s="17"/>
      <c r="AKH32" s="17"/>
      <c r="AKI32" s="17"/>
      <c r="AKJ32" s="17"/>
      <c r="AKK32" s="17"/>
      <c r="AKL32" s="17"/>
      <c r="AKM32" s="17"/>
      <c r="AKN32" s="17"/>
      <c r="AKO32" s="17"/>
      <c r="AKP32" s="17"/>
      <c r="AKQ32" s="17"/>
      <c r="AKR32" s="17"/>
      <c r="AKS32" s="17"/>
      <c r="AKT32" s="17"/>
      <c r="AKU32" s="17"/>
      <c r="AKV32" s="17"/>
      <c r="AKW32" s="17"/>
      <c r="AKX32" s="17"/>
      <c r="AKY32" s="17"/>
      <c r="AKZ32" s="17"/>
      <c r="ALA32" s="17"/>
      <c r="ALB32" s="17"/>
      <c r="ALC32" s="17"/>
      <c r="ALD32" s="17"/>
      <c r="ALE32" s="17"/>
      <c r="ALF32" s="17"/>
      <c r="ALG32" s="17"/>
      <c r="ALH32" s="17"/>
      <c r="ALI32" s="17"/>
      <c r="ALJ32" s="17"/>
      <c r="ALK32" s="17"/>
      <c r="ALL32" s="17"/>
      <c r="ALM32" s="17"/>
      <c r="ALN32" s="17"/>
      <c r="ALO32" s="17"/>
      <c r="ALP32" s="17"/>
      <c r="ALQ32" s="17"/>
      <c r="ALR32" s="17"/>
      <c r="ALS32" s="17"/>
      <c r="ALT32" s="17"/>
      <c r="ALU32" s="17"/>
      <c r="ALV32" s="17"/>
      <c r="ALW32" s="17"/>
      <c r="ALX32" s="17"/>
      <c r="ALY32" s="17"/>
      <c r="ALZ32" s="17"/>
      <c r="AMA32" s="17"/>
      <c r="AMB32" s="17"/>
      <c r="AMC32" s="17"/>
      <c r="AMD32" s="17"/>
      <c r="AME32" s="17"/>
      <c r="AMF32" s="17"/>
      <c r="AMG32" s="17"/>
      <c r="AMH32" s="17"/>
      <c r="AMI32" s="17"/>
      <c r="AMJ32" s="17"/>
      <c r="AMK32" s="17"/>
      <c r="AML32" s="17"/>
      <c r="AMM32" s="17"/>
      <c r="AMN32" s="17"/>
      <c r="AMO32" s="17"/>
      <c r="AMP32" s="17"/>
      <c r="AMQ32" s="17"/>
      <c r="AMR32" s="17"/>
      <c r="AMS32" s="17"/>
      <c r="AMT32" s="17"/>
      <c r="AMU32" s="17"/>
      <c r="AMV32" s="17"/>
      <c r="AMW32" s="17"/>
      <c r="AMX32" s="17"/>
      <c r="AMY32" s="17"/>
      <c r="AMZ32" s="17"/>
      <c r="ANA32" s="17"/>
      <c r="ANB32" s="17"/>
      <c r="ANC32" s="17"/>
      <c r="AND32" s="17"/>
      <c r="ANE32" s="17"/>
      <c r="ANF32" s="17"/>
      <c r="ANG32" s="17"/>
      <c r="ANH32" s="17"/>
      <c r="ANI32" s="17"/>
      <c r="ANJ32" s="17"/>
      <c r="ANK32" s="17"/>
      <c r="ANL32" s="17"/>
      <c r="ANM32" s="17"/>
      <c r="ANN32" s="17"/>
      <c r="ANO32" s="17"/>
      <c r="ANP32" s="17"/>
      <c r="ANQ32" s="17"/>
      <c r="ANR32" s="17"/>
      <c r="ANS32" s="17"/>
      <c r="ANT32" s="17"/>
      <c r="ANU32" s="17"/>
      <c r="ANV32" s="17"/>
      <c r="ANW32" s="17"/>
      <c r="ANX32" s="17"/>
      <c r="ANY32" s="17"/>
      <c r="ANZ32" s="17"/>
      <c r="AOA32" s="17"/>
      <c r="AOB32" s="17"/>
      <c r="AOC32" s="17"/>
      <c r="AOD32" s="17"/>
      <c r="AOE32" s="17"/>
      <c r="AOF32" s="17"/>
      <c r="AOG32" s="17"/>
      <c r="AOH32" s="17"/>
      <c r="AOI32" s="17"/>
      <c r="AOJ32" s="17"/>
      <c r="AOK32" s="17"/>
      <c r="AOL32" s="17"/>
      <c r="AOM32" s="17"/>
      <c r="AON32" s="17"/>
      <c r="AOO32" s="17"/>
      <c r="AOP32" s="17"/>
      <c r="AOQ32" s="17"/>
      <c r="AOR32" s="17"/>
      <c r="AOS32" s="17"/>
      <c r="AOT32" s="17"/>
      <c r="AOU32" s="17"/>
      <c r="AOV32" s="17"/>
      <c r="AOW32" s="17"/>
      <c r="AOX32" s="17"/>
      <c r="AOY32" s="17"/>
      <c r="AOZ32" s="17"/>
      <c r="APA32" s="17"/>
      <c r="APB32" s="17"/>
      <c r="APC32" s="17"/>
      <c r="APD32" s="17"/>
      <c r="APE32" s="17"/>
      <c r="APF32" s="17"/>
      <c r="APG32" s="17"/>
      <c r="APH32" s="17"/>
      <c r="API32" s="17"/>
      <c r="APJ32" s="17"/>
      <c r="APK32" s="17"/>
      <c r="APL32" s="17"/>
      <c r="APM32" s="17"/>
      <c r="APN32" s="17"/>
      <c r="APO32" s="17"/>
      <c r="APP32" s="17"/>
      <c r="APQ32" s="17"/>
      <c r="APR32" s="17"/>
      <c r="APS32" s="17"/>
      <c r="APT32" s="17"/>
      <c r="APU32" s="17"/>
      <c r="APV32" s="17"/>
      <c r="APW32" s="17"/>
      <c r="APX32" s="17"/>
      <c r="APY32" s="17"/>
      <c r="APZ32" s="17"/>
      <c r="AQA32" s="17"/>
      <c r="AQB32" s="17"/>
      <c r="AQC32" s="17"/>
      <c r="AQD32" s="17"/>
      <c r="AQE32" s="17"/>
      <c r="AQF32" s="17"/>
      <c r="AQG32" s="17"/>
      <c r="AQH32" s="17"/>
      <c r="AQI32" s="17"/>
      <c r="AQJ32" s="17"/>
      <c r="AQK32" s="17"/>
      <c r="AQL32" s="17"/>
      <c r="AQM32" s="17"/>
      <c r="AQN32" s="17"/>
      <c r="AQO32" s="17"/>
      <c r="AQP32" s="17"/>
      <c r="AQQ32" s="17"/>
      <c r="AQR32" s="17"/>
      <c r="AQS32" s="17"/>
      <c r="AQT32" s="17"/>
      <c r="AQU32" s="17"/>
      <c r="AQV32" s="17"/>
      <c r="AQW32" s="17"/>
      <c r="AQX32" s="17"/>
      <c r="AQY32" s="17"/>
      <c r="AQZ32" s="17"/>
      <c r="ARA32" s="17"/>
      <c r="ARB32" s="17"/>
      <c r="ARC32" s="17"/>
      <c r="ARD32" s="17"/>
      <c r="ARE32" s="17"/>
      <c r="ARF32" s="17"/>
      <c r="ARG32" s="17"/>
      <c r="ARH32" s="17"/>
      <c r="ARI32" s="17"/>
      <c r="ARJ32" s="17"/>
      <c r="ARK32" s="17"/>
      <c r="ARL32" s="17"/>
      <c r="ARM32" s="17"/>
      <c r="ARN32" s="17"/>
      <c r="ARO32" s="17"/>
      <c r="ARP32" s="17"/>
      <c r="ARQ32" s="17"/>
      <c r="ARR32" s="17"/>
      <c r="ARS32" s="17"/>
      <c r="ART32" s="17"/>
      <c r="ARU32" s="17"/>
      <c r="ARV32" s="17"/>
      <c r="ARW32" s="17"/>
      <c r="ARX32" s="17"/>
      <c r="ARY32" s="17"/>
      <c r="ARZ32" s="17"/>
      <c r="ASA32" s="17"/>
      <c r="ASB32" s="17"/>
      <c r="ASC32" s="17"/>
      <c r="ASD32" s="17"/>
      <c r="ASE32" s="17"/>
      <c r="ASF32" s="17"/>
      <c r="ASG32" s="17"/>
      <c r="ASH32" s="17"/>
      <c r="ASI32" s="17"/>
      <c r="ASJ32" s="17"/>
      <c r="ASK32" s="17"/>
      <c r="ASL32" s="17"/>
      <c r="ASM32" s="17"/>
      <c r="ASN32" s="17"/>
      <c r="ASO32" s="17"/>
      <c r="ASP32" s="17"/>
      <c r="ASQ32" s="17"/>
      <c r="ASR32" s="17"/>
      <c r="ASS32" s="17"/>
      <c r="AST32" s="17"/>
      <c r="ASU32" s="17"/>
      <c r="ASV32" s="17"/>
      <c r="ASW32" s="17"/>
      <c r="ASX32" s="17"/>
      <c r="ASY32" s="17"/>
      <c r="ASZ32" s="17"/>
      <c r="ATA32" s="17"/>
      <c r="ATB32" s="17"/>
      <c r="ATC32" s="17"/>
      <c r="ATD32" s="17"/>
      <c r="ATE32" s="17"/>
      <c r="ATF32" s="17"/>
      <c r="ATG32" s="17"/>
      <c r="ATH32" s="17"/>
      <c r="ATI32" s="17"/>
      <c r="ATJ32" s="17"/>
      <c r="ATK32" s="17"/>
      <c r="ATL32" s="17"/>
      <c r="ATM32" s="17"/>
      <c r="ATN32" s="17"/>
      <c r="ATO32" s="17"/>
      <c r="ATP32" s="17"/>
      <c r="ATQ32" s="17"/>
      <c r="ATR32" s="17"/>
      <c r="ATS32" s="17"/>
      <c r="ATT32" s="17"/>
      <c r="ATU32" s="17"/>
      <c r="ATV32" s="17"/>
      <c r="ATW32" s="17"/>
      <c r="ATX32" s="17"/>
      <c r="ATY32" s="17"/>
      <c r="ATZ32" s="17"/>
      <c r="AUA32" s="17"/>
      <c r="AUB32" s="17"/>
      <c r="AUC32" s="17"/>
      <c r="AUD32" s="17"/>
      <c r="AUE32" s="17"/>
      <c r="AUF32" s="17"/>
      <c r="AUG32" s="17"/>
      <c r="AUH32" s="17"/>
      <c r="AUI32" s="17"/>
      <c r="AUJ32" s="17"/>
      <c r="AUK32" s="17"/>
      <c r="AUL32" s="17"/>
      <c r="AUM32" s="17"/>
      <c r="AUN32" s="17"/>
      <c r="AUO32" s="17"/>
      <c r="AUP32" s="17"/>
      <c r="AUQ32" s="17"/>
      <c r="AUR32" s="17"/>
      <c r="AUS32" s="17"/>
      <c r="AUT32" s="17"/>
      <c r="AUU32" s="17"/>
      <c r="AUV32" s="17"/>
      <c r="AUW32" s="17"/>
      <c r="AUX32" s="17"/>
      <c r="AUY32" s="17"/>
      <c r="AUZ32" s="17"/>
      <c r="AVA32" s="17"/>
      <c r="AVB32" s="17"/>
      <c r="AVC32" s="17"/>
      <c r="AVD32" s="17"/>
      <c r="AVE32" s="17"/>
      <c r="AVF32" s="17"/>
      <c r="AVG32" s="17"/>
      <c r="AVH32" s="17"/>
      <c r="AVI32" s="17"/>
      <c r="AVJ32" s="17"/>
      <c r="AVK32" s="17"/>
      <c r="AVL32" s="17"/>
      <c r="AVM32" s="17"/>
      <c r="AVN32" s="17"/>
      <c r="AVO32" s="17"/>
      <c r="AVP32" s="17"/>
      <c r="AVQ32" s="17"/>
      <c r="AVR32" s="17"/>
      <c r="AVS32" s="17"/>
      <c r="AVT32" s="17"/>
      <c r="AVU32" s="17"/>
      <c r="AVV32" s="17"/>
      <c r="AVW32" s="17"/>
      <c r="AVX32" s="17"/>
      <c r="AVY32" s="17"/>
      <c r="AVZ32" s="17"/>
      <c r="AWA32" s="17"/>
      <c r="AWB32" s="17"/>
      <c r="AWC32" s="17"/>
      <c r="AWD32" s="17"/>
      <c r="AWE32" s="17"/>
      <c r="AWF32" s="17"/>
      <c r="AWG32" s="17"/>
      <c r="AWH32" s="17"/>
      <c r="AWI32" s="17"/>
      <c r="AWJ32" s="17"/>
      <c r="AWK32" s="17"/>
      <c r="AWL32" s="17"/>
      <c r="AWM32" s="17"/>
      <c r="AWN32" s="17"/>
      <c r="AWO32" s="17"/>
      <c r="AWP32" s="17"/>
      <c r="AWQ32" s="17"/>
      <c r="AWR32" s="17"/>
      <c r="AWS32" s="17"/>
      <c r="AWT32" s="17"/>
      <c r="AWU32" s="17"/>
      <c r="AWV32" s="17"/>
      <c r="AWW32" s="17"/>
      <c r="AWX32" s="17"/>
      <c r="AWY32" s="17"/>
      <c r="AWZ32" s="17"/>
      <c r="AXA32" s="17"/>
      <c r="AXB32" s="17"/>
      <c r="AXC32" s="17"/>
      <c r="AXD32" s="17"/>
      <c r="AXE32" s="17"/>
      <c r="AXF32" s="17"/>
      <c r="AXG32" s="17"/>
      <c r="AXH32" s="17"/>
      <c r="AXI32" s="17"/>
      <c r="AXJ32" s="17"/>
      <c r="AXK32" s="17"/>
      <c r="AXL32" s="17"/>
      <c r="AXM32" s="17"/>
      <c r="AXN32" s="17"/>
      <c r="AXO32" s="17"/>
      <c r="AXP32" s="17"/>
      <c r="AXQ32" s="17"/>
      <c r="AXR32" s="17"/>
      <c r="AXS32" s="17"/>
      <c r="AXT32" s="17"/>
      <c r="AXU32" s="17"/>
      <c r="AXV32" s="17"/>
      <c r="AXW32" s="17"/>
      <c r="AXX32" s="17"/>
      <c r="AXY32" s="17"/>
      <c r="AXZ32" s="17"/>
      <c r="AYA32" s="17"/>
      <c r="AYB32" s="17"/>
      <c r="AYC32" s="17"/>
      <c r="AYD32" s="17"/>
      <c r="AYE32" s="17"/>
      <c r="AYF32" s="17"/>
      <c r="AYG32" s="17"/>
      <c r="AYH32" s="17"/>
      <c r="AYI32" s="17"/>
      <c r="AYJ32" s="17"/>
      <c r="AYK32" s="17"/>
      <c r="AYL32" s="17"/>
      <c r="AYM32" s="17"/>
      <c r="AYN32" s="17"/>
      <c r="AYO32" s="17"/>
      <c r="AYP32" s="17"/>
      <c r="AYQ32" s="17"/>
      <c r="AYR32" s="17"/>
      <c r="AYS32" s="17"/>
      <c r="AYT32" s="17"/>
      <c r="AYU32" s="17"/>
      <c r="AYV32" s="17"/>
      <c r="AYW32" s="17"/>
      <c r="AYX32" s="17"/>
      <c r="AYY32" s="17"/>
      <c r="AYZ32" s="17"/>
      <c r="AZA32" s="17"/>
      <c r="AZB32" s="17"/>
      <c r="AZC32" s="17"/>
      <c r="AZD32" s="17"/>
      <c r="AZE32" s="17"/>
      <c r="AZF32" s="17"/>
      <c r="AZG32" s="17"/>
      <c r="AZH32" s="17"/>
      <c r="AZI32" s="17"/>
      <c r="AZJ32" s="17"/>
      <c r="AZK32" s="17"/>
      <c r="AZL32" s="17"/>
      <c r="AZM32" s="17"/>
      <c r="AZN32" s="17"/>
      <c r="AZO32" s="17"/>
      <c r="AZP32" s="17"/>
      <c r="AZQ32" s="17"/>
      <c r="AZR32" s="17"/>
      <c r="AZS32" s="17"/>
      <c r="AZT32" s="17"/>
      <c r="AZU32" s="17"/>
      <c r="AZV32" s="17"/>
      <c r="AZW32" s="17"/>
      <c r="AZX32" s="17"/>
      <c r="AZY32" s="17"/>
      <c r="AZZ32" s="17"/>
      <c r="BAA32" s="17"/>
      <c r="BAB32" s="17"/>
      <c r="BAC32" s="17"/>
      <c r="BAD32" s="17"/>
      <c r="BAE32" s="17"/>
      <c r="BAF32" s="17"/>
      <c r="BAG32" s="17"/>
      <c r="BAH32" s="17"/>
      <c r="BAI32" s="17"/>
      <c r="BAJ32" s="17"/>
      <c r="BAK32" s="17"/>
      <c r="BAL32" s="17"/>
      <c r="BAM32" s="17"/>
      <c r="BAN32" s="17"/>
      <c r="BAO32" s="17"/>
      <c r="BAP32" s="17"/>
      <c r="BAQ32" s="17"/>
      <c r="BAR32" s="17"/>
      <c r="BAS32" s="17"/>
      <c r="BAT32" s="17"/>
      <c r="BAU32" s="17"/>
      <c r="BAV32" s="17"/>
      <c r="BAW32" s="17"/>
      <c r="BAX32" s="17"/>
      <c r="BAY32" s="17"/>
      <c r="BAZ32" s="17"/>
      <c r="BBA32" s="17"/>
      <c r="BBB32" s="17"/>
      <c r="BBC32" s="17"/>
      <c r="BBD32" s="17"/>
      <c r="BBE32" s="17"/>
      <c r="BBF32" s="17"/>
      <c r="BBG32" s="17"/>
      <c r="BBH32" s="17"/>
      <c r="BBI32" s="17"/>
      <c r="BBJ32" s="17"/>
      <c r="BBK32" s="17"/>
      <c r="BBL32" s="17"/>
      <c r="BBM32" s="17"/>
      <c r="BBN32" s="17"/>
      <c r="BBO32" s="17"/>
      <c r="BBP32" s="17"/>
      <c r="BBQ32" s="17"/>
      <c r="BBR32" s="17"/>
      <c r="BBS32" s="17"/>
      <c r="BBT32" s="17"/>
      <c r="BBU32" s="17"/>
      <c r="BBV32" s="17"/>
      <c r="BBW32" s="17"/>
      <c r="BBX32" s="17"/>
      <c r="BBY32" s="17"/>
      <c r="BBZ32" s="17"/>
      <c r="BCA32" s="17"/>
      <c r="BCB32" s="17"/>
      <c r="BCC32" s="17"/>
      <c r="BCD32" s="17"/>
      <c r="BCE32" s="17"/>
      <c r="BCF32" s="17"/>
      <c r="BCG32" s="17"/>
      <c r="BCH32" s="17"/>
      <c r="BCI32" s="17"/>
      <c r="BCJ32" s="17"/>
      <c r="BCK32" s="17"/>
      <c r="BCL32" s="17"/>
      <c r="BCM32" s="17"/>
      <c r="BCN32" s="17"/>
      <c r="BCO32" s="17"/>
      <c r="BCP32" s="17"/>
      <c r="BCQ32" s="17"/>
      <c r="BCR32" s="17"/>
      <c r="BCS32" s="17"/>
      <c r="BCT32" s="17"/>
      <c r="BCU32" s="17"/>
      <c r="BCV32" s="17"/>
      <c r="BCW32" s="17"/>
      <c r="BCX32" s="17"/>
      <c r="BCY32" s="17"/>
      <c r="BCZ32" s="17"/>
      <c r="BDA32" s="17"/>
      <c r="BDB32" s="17"/>
      <c r="BDC32" s="17"/>
      <c r="BDD32" s="17"/>
      <c r="BDE32" s="17"/>
      <c r="BDF32" s="17"/>
      <c r="BDG32" s="17"/>
      <c r="BDH32" s="17"/>
      <c r="BDI32" s="17"/>
      <c r="BDJ32" s="17"/>
      <c r="BDK32" s="17"/>
      <c r="BDL32" s="17"/>
      <c r="BDM32" s="17"/>
      <c r="BDN32" s="17"/>
      <c r="BDO32" s="17"/>
      <c r="BDP32" s="17"/>
      <c r="BDQ32" s="17"/>
      <c r="BDR32" s="17"/>
      <c r="BDS32" s="17"/>
      <c r="BDT32" s="17"/>
      <c r="BDU32" s="17"/>
      <c r="BDV32" s="17"/>
      <c r="BDW32" s="17"/>
      <c r="BDX32" s="17"/>
      <c r="BDY32" s="17"/>
      <c r="BDZ32" s="17"/>
      <c r="BEA32" s="17"/>
      <c r="BEB32" s="17"/>
      <c r="BEC32" s="17"/>
      <c r="BED32" s="17"/>
      <c r="BEE32" s="17"/>
      <c r="BEF32" s="17"/>
      <c r="BEG32" s="17"/>
      <c r="BEH32" s="17"/>
      <c r="BEI32" s="17"/>
      <c r="BEJ32" s="17"/>
      <c r="BEK32" s="17"/>
      <c r="BEL32" s="17"/>
      <c r="BEM32" s="17"/>
      <c r="BEN32" s="17"/>
      <c r="BEO32" s="17"/>
      <c r="BEP32" s="17"/>
      <c r="BEQ32" s="17"/>
      <c r="BER32" s="17"/>
      <c r="BES32" s="17"/>
      <c r="BET32" s="17"/>
      <c r="BEU32" s="17"/>
      <c r="BEV32" s="17"/>
      <c r="BEW32" s="17"/>
      <c r="BEX32" s="17"/>
      <c r="BEY32" s="17"/>
      <c r="BEZ32" s="17"/>
      <c r="BFA32" s="17"/>
      <c r="BFB32" s="17"/>
      <c r="BFC32" s="17"/>
      <c r="BFD32" s="17"/>
      <c r="BFE32" s="17"/>
      <c r="BFF32" s="17"/>
      <c r="BFG32" s="17"/>
      <c r="BFH32" s="17"/>
      <c r="BFI32" s="17"/>
      <c r="BFJ32" s="17"/>
      <c r="BFK32" s="17"/>
      <c r="BFL32" s="17"/>
      <c r="BFM32" s="17"/>
      <c r="BFN32" s="17"/>
      <c r="BFO32" s="17"/>
      <c r="BFP32" s="17"/>
      <c r="BFQ32" s="17"/>
      <c r="BFR32" s="17"/>
      <c r="BFS32" s="17"/>
      <c r="BFT32" s="17"/>
      <c r="BFU32" s="17"/>
      <c r="BFV32" s="17"/>
      <c r="BFW32" s="17"/>
      <c r="BFX32" s="17"/>
      <c r="BFY32" s="17"/>
      <c r="BFZ32" s="17"/>
      <c r="BGA32" s="17"/>
      <c r="BGB32" s="17"/>
      <c r="BGC32" s="17"/>
      <c r="BGD32" s="17"/>
      <c r="BGE32" s="17"/>
      <c r="BGF32" s="17"/>
      <c r="BGG32" s="17"/>
      <c r="BGH32" s="17"/>
      <c r="BGI32" s="17"/>
      <c r="BGJ32" s="17"/>
      <c r="BGK32" s="17"/>
      <c r="BGL32" s="17"/>
      <c r="BGM32" s="17"/>
      <c r="BGN32" s="17"/>
      <c r="BGO32" s="17"/>
      <c r="BGP32" s="17"/>
      <c r="BGQ32" s="17"/>
      <c r="BGR32" s="17"/>
      <c r="BGS32" s="17"/>
      <c r="BGT32" s="17"/>
      <c r="BGU32" s="17"/>
      <c r="BGV32" s="17"/>
      <c r="BGW32" s="17"/>
      <c r="BGX32" s="17"/>
      <c r="BGY32" s="17"/>
      <c r="BGZ32" s="17"/>
      <c r="BHA32" s="17"/>
      <c r="BHB32" s="17"/>
      <c r="BHC32" s="17"/>
      <c r="BHD32" s="17"/>
      <c r="BHE32" s="17"/>
      <c r="BHF32" s="17"/>
      <c r="BHG32" s="17"/>
      <c r="BHH32" s="17"/>
      <c r="BHI32" s="17"/>
      <c r="BHJ32" s="17"/>
      <c r="BHK32" s="17"/>
      <c r="BHL32" s="17"/>
      <c r="BHM32" s="17"/>
      <c r="BHN32" s="17"/>
      <c r="BHO32" s="17"/>
      <c r="BHP32" s="17"/>
      <c r="BHQ32" s="17"/>
      <c r="BHR32" s="17"/>
      <c r="BHS32" s="17"/>
      <c r="BHT32" s="17"/>
      <c r="BHU32" s="17"/>
      <c r="BHV32" s="17"/>
      <c r="BHW32" s="17"/>
      <c r="BHX32" s="17"/>
      <c r="BHY32" s="17"/>
      <c r="BHZ32" s="17"/>
      <c r="BIA32" s="17"/>
      <c r="BIB32" s="17"/>
      <c r="BIC32" s="17"/>
      <c r="BID32" s="17"/>
      <c r="BIE32" s="17"/>
      <c r="BIF32" s="17"/>
      <c r="BIG32" s="17"/>
      <c r="BIH32" s="17"/>
      <c r="BII32" s="17"/>
      <c r="BIJ32" s="17"/>
      <c r="BIK32" s="17"/>
      <c r="BIL32" s="17"/>
      <c r="BIM32" s="17"/>
      <c r="BIN32" s="17"/>
      <c r="BIO32" s="17"/>
      <c r="BIP32" s="17"/>
      <c r="BIQ32" s="17"/>
      <c r="BIR32" s="17"/>
      <c r="BIS32" s="17"/>
      <c r="BIT32" s="17"/>
      <c r="BIU32" s="17"/>
      <c r="BIV32" s="17"/>
      <c r="BIW32" s="17"/>
      <c r="BIX32" s="17"/>
      <c r="BIY32" s="17"/>
      <c r="BIZ32" s="17"/>
      <c r="BJA32" s="17"/>
      <c r="BJB32" s="17"/>
      <c r="BJC32" s="17"/>
      <c r="BJD32" s="17"/>
      <c r="BJE32" s="17"/>
      <c r="BJF32" s="17"/>
      <c r="BJG32" s="17"/>
      <c r="BJH32" s="17"/>
      <c r="BJI32" s="17"/>
      <c r="BJJ32" s="17"/>
      <c r="BJK32" s="17"/>
      <c r="BJL32" s="17"/>
      <c r="BJM32" s="17"/>
      <c r="BJN32" s="17"/>
      <c r="BJO32" s="17"/>
      <c r="BJP32" s="17"/>
      <c r="BJQ32" s="17"/>
      <c r="BJR32" s="17"/>
      <c r="BJS32" s="17"/>
      <c r="BJT32" s="17"/>
      <c r="BJU32" s="17"/>
      <c r="BJV32" s="17"/>
      <c r="BJW32" s="17"/>
      <c r="BJX32" s="17"/>
      <c r="BJY32" s="17"/>
      <c r="BJZ32" s="17"/>
      <c r="BKA32" s="17"/>
      <c r="BKB32" s="17"/>
      <c r="BKC32" s="17"/>
      <c r="BKD32" s="17"/>
      <c r="BKE32" s="17"/>
      <c r="BKF32" s="17"/>
      <c r="BKG32" s="17"/>
      <c r="BKH32" s="17"/>
      <c r="BKI32" s="17"/>
      <c r="BKJ32" s="17"/>
      <c r="BKK32" s="17"/>
      <c r="BKL32" s="17"/>
      <c r="BKM32" s="17"/>
      <c r="BKN32" s="17"/>
      <c r="BKO32" s="17"/>
      <c r="BKP32" s="17"/>
      <c r="BKQ32" s="17"/>
      <c r="BKR32" s="17"/>
      <c r="BKS32" s="17"/>
      <c r="BKT32" s="17"/>
      <c r="BKU32" s="17"/>
      <c r="BKV32" s="17"/>
      <c r="BKW32" s="17"/>
      <c r="BKX32" s="17"/>
      <c r="BKY32" s="17"/>
      <c r="BKZ32" s="17"/>
      <c r="BLA32" s="17"/>
      <c r="BLB32" s="17"/>
      <c r="BLC32" s="17"/>
      <c r="BLD32" s="17"/>
      <c r="BLE32" s="17"/>
      <c r="BLF32" s="17"/>
      <c r="BLG32" s="17"/>
      <c r="BLH32" s="17"/>
      <c r="BLI32" s="17"/>
      <c r="BLJ32" s="17"/>
      <c r="BLK32" s="17"/>
      <c r="BLL32" s="17"/>
      <c r="BLM32" s="17"/>
      <c r="BLN32" s="17"/>
      <c r="BLO32" s="17"/>
      <c r="BLP32" s="17"/>
      <c r="BLQ32" s="17"/>
      <c r="BLR32" s="17"/>
      <c r="BLS32" s="17"/>
      <c r="BLT32" s="17"/>
      <c r="BLU32" s="17"/>
      <c r="BLV32" s="17"/>
      <c r="BLW32" s="17"/>
      <c r="BLX32" s="17"/>
      <c r="BLY32" s="17"/>
      <c r="BLZ32" s="17"/>
      <c r="BMA32" s="17"/>
      <c r="BMB32" s="17"/>
      <c r="BMC32" s="17"/>
      <c r="BMD32" s="17"/>
      <c r="BME32" s="17"/>
      <c r="BMF32" s="17"/>
      <c r="BMG32" s="17"/>
      <c r="BMH32" s="17"/>
      <c r="BMI32" s="17"/>
      <c r="BMJ32" s="17"/>
      <c r="BMK32" s="17"/>
      <c r="BML32" s="17"/>
      <c r="BMM32" s="17"/>
      <c r="BMN32" s="17"/>
      <c r="BMO32" s="17"/>
      <c r="BMP32" s="17"/>
      <c r="BMQ32" s="17"/>
      <c r="BMR32" s="17"/>
      <c r="BMS32" s="17"/>
      <c r="BMT32" s="17"/>
      <c r="BMU32" s="17"/>
      <c r="BMV32" s="17"/>
      <c r="BMW32" s="17"/>
      <c r="BMX32" s="17"/>
      <c r="BMY32" s="17"/>
      <c r="BMZ32" s="17"/>
      <c r="BNA32" s="17"/>
      <c r="BNB32" s="17"/>
      <c r="BNC32" s="17"/>
      <c r="BND32" s="17"/>
      <c r="BNE32" s="17"/>
      <c r="BNF32" s="17"/>
      <c r="BNG32" s="17"/>
      <c r="BNH32" s="17"/>
      <c r="BNI32" s="17"/>
      <c r="BNJ32" s="17"/>
      <c r="BNK32" s="17"/>
      <c r="BNL32" s="17"/>
      <c r="BNM32" s="17"/>
      <c r="BNN32" s="17"/>
      <c r="BNO32" s="17"/>
      <c r="BNP32" s="17"/>
      <c r="BNQ32" s="17"/>
      <c r="BNR32" s="17"/>
      <c r="BNS32" s="17"/>
      <c r="BNT32" s="17"/>
      <c r="BNU32" s="17"/>
      <c r="BNV32" s="17"/>
      <c r="BNW32" s="17"/>
      <c r="BNX32" s="17"/>
      <c r="BNY32" s="17"/>
      <c r="BNZ32" s="17"/>
      <c r="BOA32" s="17"/>
      <c r="BOB32" s="17"/>
      <c r="BOC32" s="17"/>
      <c r="BOD32" s="17"/>
      <c r="BOE32" s="17"/>
      <c r="BOF32" s="17"/>
      <c r="BOG32" s="17"/>
      <c r="BOH32" s="17"/>
      <c r="BOI32" s="17"/>
      <c r="BOJ32" s="17"/>
      <c r="BOK32" s="17"/>
      <c r="BOL32" s="17"/>
      <c r="BOM32" s="17"/>
      <c r="BON32" s="17"/>
      <c r="BOO32" s="17"/>
      <c r="BOP32" s="17"/>
      <c r="BOQ32" s="17"/>
      <c r="BOR32" s="17"/>
      <c r="BOS32" s="17"/>
      <c r="BOT32" s="17"/>
      <c r="BOU32" s="17"/>
      <c r="BOV32" s="17"/>
      <c r="BOW32" s="17"/>
      <c r="BOX32" s="17"/>
      <c r="BOY32" s="17"/>
      <c r="BOZ32" s="17"/>
      <c r="BPA32" s="17"/>
      <c r="BPB32" s="17"/>
      <c r="BPC32" s="17"/>
      <c r="BPD32" s="17"/>
      <c r="BPE32" s="17"/>
      <c r="BPF32" s="17"/>
      <c r="BPG32" s="17"/>
      <c r="BPH32" s="17"/>
      <c r="BPI32" s="17"/>
      <c r="BPJ32" s="17"/>
      <c r="BPK32" s="17"/>
      <c r="BPL32" s="17"/>
      <c r="BPM32" s="17"/>
      <c r="BPN32" s="17"/>
      <c r="BPO32" s="17"/>
      <c r="BPP32" s="17"/>
      <c r="BPQ32" s="17"/>
      <c r="BPR32" s="17"/>
      <c r="BPS32" s="17"/>
      <c r="BPT32" s="17"/>
      <c r="BPU32" s="17"/>
      <c r="BPV32" s="17"/>
      <c r="BPW32" s="17"/>
      <c r="BPX32" s="17"/>
      <c r="BPY32" s="17"/>
      <c r="BPZ32" s="17"/>
      <c r="BQA32" s="17"/>
      <c r="BQB32" s="17"/>
      <c r="BQC32" s="17"/>
      <c r="BQD32" s="17"/>
      <c r="BQE32" s="17"/>
      <c r="BQF32" s="17"/>
      <c r="BQG32" s="17"/>
      <c r="BQH32" s="17"/>
      <c r="BQI32" s="17"/>
      <c r="BQJ32" s="17"/>
      <c r="BQK32" s="17"/>
      <c r="BQL32" s="17"/>
      <c r="BQM32" s="17"/>
      <c r="BQN32" s="17"/>
      <c r="BQO32" s="17"/>
      <c r="BQP32" s="17"/>
      <c r="BQQ32" s="17"/>
      <c r="BQR32" s="17"/>
      <c r="BQS32" s="17"/>
      <c r="BQT32" s="17"/>
      <c r="BQU32" s="17"/>
      <c r="BQV32" s="17"/>
      <c r="BQW32" s="17"/>
      <c r="BQX32" s="17"/>
      <c r="BQY32" s="17"/>
      <c r="BQZ32" s="17"/>
      <c r="BRA32" s="17"/>
      <c r="BRB32" s="17"/>
      <c r="BRC32" s="17"/>
      <c r="BRD32" s="17"/>
      <c r="BRE32" s="17"/>
      <c r="BRF32" s="17"/>
      <c r="BRG32" s="17"/>
      <c r="BRH32" s="17"/>
      <c r="BRI32" s="17"/>
      <c r="BRJ32" s="17"/>
      <c r="BRK32" s="17"/>
      <c r="BRL32" s="17"/>
      <c r="BRM32" s="17"/>
      <c r="BRN32" s="17"/>
      <c r="BRO32" s="17"/>
      <c r="BRP32" s="17"/>
      <c r="BRQ32" s="17"/>
      <c r="BRR32" s="17"/>
      <c r="BRS32" s="17"/>
      <c r="BRT32" s="17"/>
      <c r="BRU32" s="17"/>
      <c r="BRV32" s="17"/>
      <c r="BRW32" s="17"/>
      <c r="BRX32" s="17"/>
      <c r="BRY32" s="17"/>
      <c r="BRZ32" s="17"/>
      <c r="BSA32" s="17"/>
      <c r="BSB32" s="17"/>
      <c r="BSC32" s="17"/>
      <c r="BSD32" s="17"/>
      <c r="BSE32" s="17"/>
      <c r="BSF32" s="17"/>
      <c r="BSG32" s="17"/>
      <c r="BSH32" s="17"/>
      <c r="BSI32" s="17"/>
      <c r="BSJ32" s="17"/>
      <c r="BSK32" s="17"/>
      <c r="BSL32" s="17"/>
      <c r="BSM32" s="17"/>
      <c r="BSN32" s="17"/>
      <c r="BSO32" s="17"/>
      <c r="BSP32" s="17"/>
      <c r="BSQ32" s="17"/>
      <c r="BSR32" s="17"/>
      <c r="BSS32" s="17"/>
      <c r="BST32" s="17"/>
      <c r="BSU32" s="17"/>
      <c r="BSV32" s="17"/>
      <c r="BSW32" s="17"/>
      <c r="BSX32" s="17"/>
      <c r="BSY32" s="17"/>
      <c r="BSZ32" s="17"/>
      <c r="BTA32" s="17"/>
      <c r="BTB32" s="17"/>
      <c r="BTC32" s="17"/>
      <c r="BTD32" s="17"/>
      <c r="BTE32" s="17"/>
      <c r="BTF32" s="17"/>
      <c r="BTG32" s="17"/>
      <c r="BTH32" s="17"/>
      <c r="BTI32" s="17"/>
      <c r="BTJ32" s="17"/>
      <c r="BTK32" s="17"/>
      <c r="BTL32" s="17"/>
      <c r="BTM32" s="17"/>
      <c r="BTN32" s="17"/>
      <c r="BTO32" s="17"/>
      <c r="BTP32" s="17"/>
      <c r="BTQ32" s="17"/>
      <c r="BTR32" s="17"/>
      <c r="BTS32" s="17"/>
      <c r="BTT32" s="17"/>
      <c r="BTU32" s="17"/>
      <c r="BTV32" s="17"/>
      <c r="BTW32" s="17"/>
      <c r="BTX32" s="17"/>
      <c r="BTY32" s="17"/>
      <c r="BTZ32" s="17"/>
      <c r="BUA32" s="17"/>
      <c r="BUB32" s="17"/>
      <c r="BUC32" s="17"/>
      <c r="BUD32" s="17"/>
      <c r="BUE32" s="17"/>
      <c r="BUF32" s="17"/>
      <c r="BUG32" s="17"/>
      <c r="BUH32" s="17"/>
      <c r="BUI32" s="17"/>
      <c r="BUJ32" s="17"/>
      <c r="BUK32" s="17"/>
      <c r="BUL32" s="17"/>
      <c r="BUM32" s="17"/>
      <c r="BUN32" s="17"/>
      <c r="BUO32" s="17"/>
      <c r="BUP32" s="17"/>
      <c r="BUQ32" s="17"/>
      <c r="BUR32" s="17"/>
      <c r="BUS32" s="17"/>
      <c r="BUT32" s="17"/>
      <c r="BUU32" s="17"/>
      <c r="BUV32" s="17"/>
      <c r="BUW32" s="17"/>
      <c r="BUX32" s="17"/>
      <c r="BUY32" s="17"/>
      <c r="BUZ32" s="17"/>
      <c r="BVA32" s="17"/>
      <c r="BVB32" s="17"/>
      <c r="BVC32" s="17"/>
      <c r="BVD32" s="17"/>
      <c r="BVE32" s="17"/>
      <c r="BVF32" s="17"/>
      <c r="BVG32" s="17"/>
      <c r="BVH32" s="17"/>
      <c r="BVI32" s="17"/>
      <c r="BVJ32" s="17"/>
      <c r="BVK32" s="17"/>
      <c r="BVL32" s="17"/>
      <c r="BVM32" s="17"/>
      <c r="BVN32" s="17"/>
      <c r="BVO32" s="17"/>
      <c r="BVP32" s="17"/>
      <c r="BVQ32" s="17"/>
      <c r="BVR32" s="17"/>
      <c r="BVS32" s="17"/>
      <c r="BVT32" s="17"/>
      <c r="BVU32" s="17"/>
      <c r="BVV32" s="17"/>
      <c r="BVW32" s="17"/>
      <c r="BVX32" s="17"/>
      <c r="BVY32" s="17"/>
      <c r="BVZ32" s="17"/>
      <c r="BWA32" s="17"/>
      <c r="BWB32" s="17"/>
      <c r="BWC32" s="17"/>
      <c r="BWD32" s="17"/>
      <c r="BWE32" s="17"/>
      <c r="BWF32" s="17"/>
      <c r="BWG32" s="17"/>
      <c r="BWH32" s="17"/>
      <c r="BWI32" s="17"/>
      <c r="BWJ32" s="17"/>
      <c r="BWK32" s="17"/>
      <c r="BWL32" s="17"/>
      <c r="BWM32" s="17"/>
      <c r="BWN32" s="17"/>
      <c r="BWO32" s="17"/>
      <c r="BWP32" s="17"/>
      <c r="BWQ32" s="17"/>
      <c r="BWR32" s="17"/>
      <c r="BWS32" s="17"/>
      <c r="BWT32" s="17"/>
      <c r="BWU32" s="17"/>
      <c r="BWV32" s="17"/>
      <c r="BWW32" s="17"/>
      <c r="BWX32" s="17"/>
      <c r="BWY32" s="17"/>
      <c r="BWZ32" s="17"/>
      <c r="BXA32" s="17"/>
      <c r="BXB32" s="17"/>
      <c r="BXC32" s="17"/>
      <c r="BXD32" s="17"/>
      <c r="BXE32" s="17"/>
      <c r="BXF32" s="17"/>
      <c r="BXG32" s="17"/>
      <c r="BXH32" s="17"/>
      <c r="BXI32" s="17"/>
      <c r="BXJ32" s="17"/>
      <c r="BXK32" s="17"/>
      <c r="BXL32" s="17"/>
      <c r="BXM32" s="17"/>
      <c r="BXN32" s="17"/>
      <c r="BXO32" s="17"/>
      <c r="BXP32" s="17"/>
      <c r="BXQ32" s="17"/>
      <c r="BXR32" s="17"/>
      <c r="BXS32" s="17"/>
      <c r="BXT32" s="17"/>
      <c r="BXU32" s="17"/>
      <c r="BXV32" s="17"/>
      <c r="BXW32" s="17"/>
      <c r="BXX32" s="17"/>
      <c r="BXY32" s="17"/>
      <c r="BXZ32" s="17"/>
      <c r="BYA32" s="17"/>
      <c r="BYB32" s="17"/>
      <c r="BYC32" s="17"/>
      <c r="BYD32" s="17"/>
      <c r="BYE32" s="17"/>
      <c r="BYF32" s="17"/>
      <c r="BYG32" s="17"/>
      <c r="BYH32" s="17"/>
      <c r="BYI32" s="17"/>
      <c r="BYJ32" s="17"/>
      <c r="BYK32" s="17"/>
      <c r="BYL32" s="17"/>
      <c r="BYM32" s="17"/>
      <c r="BYN32" s="17"/>
      <c r="BYO32" s="17"/>
      <c r="BYP32" s="17"/>
      <c r="BYQ32" s="17"/>
      <c r="BYR32" s="17"/>
      <c r="BYS32" s="17"/>
      <c r="BYT32" s="17"/>
      <c r="BYU32" s="17"/>
      <c r="BYV32" s="17"/>
      <c r="BYW32" s="17"/>
      <c r="BYX32" s="17"/>
      <c r="BYY32" s="17"/>
      <c r="BYZ32" s="17"/>
      <c r="BZA32" s="17"/>
      <c r="BZB32" s="17"/>
      <c r="BZC32" s="17"/>
      <c r="BZD32" s="17"/>
      <c r="BZE32" s="17"/>
      <c r="BZF32" s="17"/>
      <c r="BZG32" s="17"/>
      <c r="BZH32" s="17"/>
      <c r="BZI32" s="17"/>
      <c r="BZJ32" s="17"/>
      <c r="BZK32" s="17"/>
      <c r="BZL32" s="17"/>
      <c r="BZM32" s="17"/>
      <c r="BZN32" s="17"/>
      <c r="BZO32" s="17"/>
      <c r="BZP32" s="17"/>
      <c r="BZQ32" s="17"/>
      <c r="BZR32" s="17"/>
      <c r="BZS32" s="17"/>
      <c r="BZT32" s="17"/>
      <c r="BZU32" s="17"/>
      <c r="BZV32" s="17"/>
      <c r="BZW32" s="17"/>
      <c r="BZX32" s="17"/>
      <c r="BZY32" s="17"/>
      <c r="BZZ32" s="17"/>
      <c r="CAA32" s="17"/>
      <c r="CAB32" s="17"/>
      <c r="CAC32" s="17"/>
      <c r="CAD32" s="17"/>
      <c r="CAE32" s="17"/>
      <c r="CAF32" s="17"/>
      <c r="CAG32" s="17"/>
      <c r="CAH32" s="17"/>
      <c r="CAI32" s="17"/>
      <c r="CAJ32" s="17"/>
      <c r="CAK32" s="17"/>
      <c r="CAL32" s="17"/>
      <c r="CAM32" s="17"/>
      <c r="CAN32" s="17"/>
      <c r="CAO32" s="17"/>
      <c r="CAP32" s="17"/>
      <c r="CAQ32" s="17"/>
      <c r="CAR32" s="17"/>
      <c r="CAS32" s="17"/>
      <c r="CAT32" s="17"/>
      <c r="CAU32" s="17"/>
      <c r="CAV32" s="17"/>
      <c r="CAW32" s="17"/>
      <c r="CAX32" s="17"/>
      <c r="CAY32" s="17"/>
      <c r="CAZ32" s="17"/>
      <c r="CBA32" s="17"/>
      <c r="CBB32" s="17"/>
      <c r="CBC32" s="17"/>
      <c r="CBD32" s="17"/>
      <c r="CBE32" s="17"/>
      <c r="CBF32" s="17"/>
      <c r="CBG32" s="17"/>
      <c r="CBH32" s="17"/>
      <c r="CBI32" s="17"/>
      <c r="CBJ32" s="17"/>
      <c r="CBK32" s="17"/>
      <c r="CBL32" s="17"/>
      <c r="CBM32" s="17"/>
      <c r="CBN32" s="17"/>
      <c r="CBO32" s="17"/>
      <c r="CBP32" s="17"/>
      <c r="CBQ32" s="17"/>
      <c r="CBR32" s="17"/>
      <c r="CBS32" s="17"/>
      <c r="CBT32" s="17"/>
      <c r="CBU32" s="17"/>
      <c r="CBV32" s="17"/>
      <c r="CBW32" s="17"/>
      <c r="CBX32" s="17"/>
      <c r="CBY32" s="17"/>
      <c r="CBZ32" s="17"/>
      <c r="CCA32" s="17"/>
      <c r="CCB32" s="17"/>
      <c r="CCC32" s="17"/>
      <c r="CCD32" s="17"/>
      <c r="CCE32" s="17"/>
      <c r="CCF32" s="17"/>
      <c r="CCG32" s="17"/>
      <c r="CCH32" s="17"/>
      <c r="CCI32" s="17"/>
      <c r="CCJ32" s="17"/>
      <c r="CCK32" s="17"/>
      <c r="CCL32" s="17"/>
      <c r="CCM32" s="17"/>
      <c r="CCN32" s="17"/>
      <c r="CCO32" s="17"/>
      <c r="CCP32" s="17"/>
      <c r="CCQ32" s="17"/>
      <c r="CCR32" s="17"/>
      <c r="CCS32" s="17"/>
      <c r="CCT32" s="17"/>
      <c r="CCU32" s="17"/>
      <c r="CCV32" s="17"/>
      <c r="CCW32" s="17"/>
      <c r="CCX32" s="17"/>
      <c r="CCY32" s="17"/>
      <c r="CCZ32" s="17"/>
      <c r="CDA32" s="17"/>
      <c r="CDB32" s="17"/>
      <c r="CDC32" s="17"/>
      <c r="CDD32" s="17"/>
      <c r="CDE32" s="17"/>
      <c r="CDF32" s="17"/>
      <c r="CDG32" s="17"/>
      <c r="CDH32" s="17"/>
      <c r="CDI32" s="17"/>
      <c r="CDJ32" s="17"/>
      <c r="CDK32" s="17"/>
      <c r="CDL32" s="17"/>
      <c r="CDM32" s="17"/>
      <c r="CDN32" s="17"/>
      <c r="CDO32" s="17"/>
      <c r="CDP32" s="17"/>
      <c r="CDQ32" s="17"/>
      <c r="CDR32" s="17"/>
      <c r="CDS32" s="17"/>
      <c r="CDT32" s="17"/>
      <c r="CDU32" s="17"/>
      <c r="CDV32" s="17"/>
      <c r="CDW32" s="17"/>
      <c r="CDX32" s="17"/>
      <c r="CDY32" s="17"/>
      <c r="CDZ32" s="17"/>
      <c r="CEA32" s="17"/>
      <c r="CEB32" s="17"/>
      <c r="CEC32" s="17"/>
      <c r="CED32" s="17"/>
      <c r="CEE32" s="17"/>
      <c r="CEF32" s="17"/>
      <c r="CEG32" s="17"/>
      <c r="CEH32" s="17"/>
      <c r="CEI32" s="17"/>
      <c r="CEJ32" s="17"/>
      <c r="CEK32" s="17"/>
      <c r="CEL32" s="17"/>
      <c r="CEM32" s="17"/>
      <c r="CEN32" s="17"/>
      <c r="CEO32" s="17"/>
      <c r="CEP32" s="17"/>
      <c r="CEQ32" s="17"/>
      <c r="CER32" s="17"/>
      <c r="CES32" s="17"/>
      <c r="CET32" s="17"/>
      <c r="CEU32" s="17"/>
      <c r="CEV32" s="17"/>
      <c r="CEW32" s="17"/>
      <c r="CEX32" s="17"/>
      <c r="CEY32" s="17"/>
      <c r="CEZ32" s="17"/>
      <c r="CFA32" s="17"/>
      <c r="CFB32" s="17"/>
      <c r="CFC32" s="17"/>
      <c r="CFD32" s="17"/>
      <c r="CFE32" s="17"/>
      <c r="CFF32" s="17"/>
      <c r="CFG32" s="17"/>
      <c r="CFH32" s="17"/>
      <c r="CFI32" s="17"/>
      <c r="CFJ32" s="17"/>
      <c r="CFK32" s="17"/>
      <c r="CFL32" s="17"/>
      <c r="CFM32" s="17"/>
      <c r="CFN32" s="17"/>
      <c r="CFO32" s="17"/>
      <c r="CFP32" s="17"/>
      <c r="CFQ32" s="17"/>
      <c r="CFR32" s="17"/>
      <c r="CFS32" s="17"/>
      <c r="CFT32" s="17"/>
      <c r="CFU32" s="17"/>
      <c r="CFV32" s="17"/>
      <c r="CFW32" s="17"/>
      <c r="CFX32" s="17"/>
      <c r="CFY32" s="17"/>
      <c r="CFZ32" s="17"/>
      <c r="CGA32" s="17"/>
      <c r="CGB32" s="17"/>
      <c r="CGC32" s="17"/>
      <c r="CGD32" s="17"/>
      <c r="CGE32" s="17"/>
      <c r="CGF32" s="17"/>
      <c r="CGG32" s="17"/>
      <c r="CGH32" s="17"/>
      <c r="CGI32" s="17"/>
      <c r="CGJ32" s="17"/>
      <c r="CGK32" s="17"/>
      <c r="CGL32" s="17"/>
      <c r="CGM32" s="17"/>
      <c r="CGN32" s="17"/>
      <c r="CGO32" s="17"/>
      <c r="CGP32" s="17"/>
      <c r="CGQ32" s="17"/>
      <c r="CGR32" s="17"/>
      <c r="CGS32" s="17"/>
      <c r="CGT32" s="17"/>
      <c r="CGU32" s="17"/>
      <c r="CGV32" s="17"/>
      <c r="CGW32" s="17"/>
      <c r="CGX32" s="17"/>
      <c r="CGY32" s="17"/>
      <c r="CGZ32" s="17"/>
      <c r="CHA32" s="17"/>
      <c r="CHB32" s="17"/>
      <c r="CHC32" s="17"/>
      <c r="CHD32" s="17"/>
      <c r="CHE32" s="17"/>
      <c r="CHF32" s="17"/>
      <c r="CHG32" s="17"/>
      <c r="CHH32" s="17"/>
      <c r="CHI32" s="17"/>
      <c r="CHJ32" s="17"/>
      <c r="CHK32" s="17"/>
      <c r="CHL32" s="17"/>
      <c r="CHM32" s="17"/>
      <c r="CHN32" s="17"/>
      <c r="CHO32" s="17"/>
      <c r="CHP32" s="17"/>
      <c r="CHQ32" s="17"/>
      <c r="CHR32" s="17"/>
      <c r="CHS32" s="17"/>
      <c r="CHT32" s="17"/>
      <c r="CHU32" s="17"/>
      <c r="CHV32" s="17"/>
      <c r="CHW32" s="17"/>
      <c r="CHX32" s="17"/>
      <c r="CHY32" s="17"/>
      <c r="CHZ32" s="17"/>
      <c r="CIA32" s="17"/>
      <c r="CIB32" s="17"/>
      <c r="CIC32" s="17"/>
      <c r="CID32" s="17"/>
      <c r="CIE32" s="17"/>
      <c r="CIF32" s="17"/>
      <c r="CIG32" s="17"/>
      <c r="CIH32" s="17"/>
      <c r="CII32" s="17"/>
      <c r="CIJ32" s="17"/>
      <c r="CIK32" s="17"/>
      <c r="CIL32" s="17"/>
      <c r="CIM32" s="17"/>
      <c r="CIN32" s="17"/>
      <c r="CIO32" s="17"/>
      <c r="CIP32" s="17"/>
      <c r="CIQ32" s="17"/>
      <c r="CIR32" s="17"/>
      <c r="CIS32" s="17"/>
      <c r="CIT32" s="17"/>
      <c r="CIU32" s="17"/>
      <c r="CIV32" s="17"/>
      <c r="CIW32" s="17"/>
      <c r="CIX32" s="17"/>
      <c r="CIY32" s="17"/>
      <c r="CIZ32" s="17"/>
      <c r="CJA32" s="17"/>
      <c r="CJB32" s="17"/>
      <c r="CJC32" s="17"/>
      <c r="CJD32" s="17"/>
      <c r="CJE32" s="17"/>
      <c r="CJF32" s="17"/>
      <c r="CJG32" s="17"/>
      <c r="CJH32" s="17"/>
      <c r="CJI32" s="17"/>
      <c r="CJJ32" s="17"/>
      <c r="CJK32" s="17"/>
      <c r="CJL32" s="17"/>
      <c r="CJM32" s="17"/>
      <c r="CJN32" s="17"/>
      <c r="CJO32" s="17"/>
      <c r="CJP32" s="17"/>
      <c r="CJQ32" s="17"/>
      <c r="CJR32" s="17"/>
      <c r="CJS32" s="17"/>
      <c r="CJT32" s="17"/>
      <c r="CJU32" s="17"/>
      <c r="CJV32" s="17"/>
      <c r="CJW32" s="17"/>
      <c r="CJX32" s="17"/>
      <c r="CJY32" s="17"/>
      <c r="CJZ32" s="17"/>
      <c r="CKA32" s="17"/>
      <c r="CKB32" s="17"/>
      <c r="CKC32" s="17"/>
      <c r="CKD32" s="17"/>
      <c r="CKE32" s="17"/>
      <c r="CKF32" s="17"/>
      <c r="CKG32" s="17"/>
      <c r="CKH32" s="17"/>
      <c r="CKI32" s="17"/>
      <c r="CKJ32" s="17"/>
      <c r="CKK32" s="17"/>
      <c r="CKL32" s="17"/>
      <c r="CKM32" s="17"/>
      <c r="CKN32" s="17"/>
      <c r="CKO32" s="17"/>
      <c r="CKP32" s="17"/>
      <c r="CKQ32" s="17"/>
      <c r="CKR32" s="17"/>
      <c r="CKS32" s="17"/>
      <c r="CKT32" s="17"/>
      <c r="CKU32" s="17"/>
      <c r="CKV32" s="17"/>
      <c r="CKW32" s="17"/>
      <c r="CKX32" s="17"/>
      <c r="CKY32" s="17"/>
      <c r="CKZ32" s="17"/>
      <c r="CLA32" s="17"/>
      <c r="CLB32" s="17"/>
      <c r="CLC32" s="17"/>
      <c r="CLD32" s="17"/>
      <c r="CLE32" s="17"/>
      <c r="CLF32" s="17"/>
      <c r="CLG32" s="17"/>
      <c r="CLH32" s="17"/>
      <c r="CLI32" s="17"/>
      <c r="CLJ32" s="17"/>
      <c r="CLK32" s="17"/>
      <c r="CLL32" s="17"/>
      <c r="CLM32" s="17"/>
      <c r="CLN32" s="17"/>
      <c r="CLO32" s="17"/>
      <c r="CLP32" s="17"/>
      <c r="CLQ32" s="17"/>
      <c r="CLR32" s="17"/>
      <c r="CLS32" s="17"/>
      <c r="CLT32" s="17"/>
      <c r="CLU32" s="17"/>
      <c r="CLV32" s="17"/>
      <c r="CLW32" s="17"/>
      <c r="CLX32" s="17"/>
      <c r="CLY32" s="17"/>
      <c r="CLZ32" s="17"/>
      <c r="CMA32" s="17"/>
      <c r="CMB32" s="17"/>
      <c r="CMC32" s="17"/>
      <c r="CMD32" s="17"/>
      <c r="CME32" s="17"/>
      <c r="CMF32" s="17"/>
      <c r="CMG32" s="17"/>
      <c r="CMH32" s="17"/>
      <c r="CMI32" s="17"/>
      <c r="CMJ32" s="17"/>
      <c r="CMK32" s="17"/>
      <c r="CML32" s="17"/>
      <c r="CMM32" s="17"/>
      <c r="CMN32" s="17"/>
      <c r="CMO32" s="17"/>
      <c r="CMP32" s="17"/>
      <c r="CMQ32" s="17"/>
      <c r="CMR32" s="17"/>
      <c r="CMS32" s="17"/>
      <c r="CMT32" s="17"/>
      <c r="CMU32" s="17"/>
      <c r="CMV32" s="17"/>
      <c r="CMW32" s="17"/>
      <c r="CMX32" s="17"/>
      <c r="CMY32" s="17"/>
      <c r="CMZ32" s="17"/>
      <c r="CNA32" s="17"/>
      <c r="CNB32" s="17"/>
      <c r="CNC32" s="17"/>
      <c r="CND32" s="17"/>
      <c r="CNE32" s="17"/>
      <c r="CNF32" s="17"/>
      <c r="CNG32" s="17"/>
      <c r="CNH32" s="17"/>
      <c r="CNI32" s="17"/>
      <c r="CNJ32" s="17"/>
      <c r="CNK32" s="17"/>
      <c r="CNL32" s="17"/>
      <c r="CNM32" s="17"/>
      <c r="CNN32" s="17"/>
      <c r="CNO32" s="17"/>
      <c r="CNP32" s="17"/>
      <c r="CNQ32" s="17"/>
      <c r="CNR32" s="17"/>
      <c r="CNS32" s="17"/>
      <c r="CNT32" s="17"/>
      <c r="CNU32" s="17"/>
      <c r="CNV32" s="17"/>
      <c r="CNW32" s="17"/>
      <c r="CNX32" s="17"/>
      <c r="CNY32" s="17"/>
      <c r="CNZ32" s="17"/>
      <c r="COA32" s="17"/>
      <c r="COB32" s="17"/>
      <c r="COC32" s="17"/>
      <c r="COD32" s="17"/>
      <c r="COE32" s="17"/>
      <c r="COF32" s="17"/>
      <c r="COG32" s="17"/>
      <c r="COH32" s="17"/>
      <c r="COI32" s="17"/>
      <c r="COJ32" s="17"/>
      <c r="COK32" s="17"/>
      <c r="COL32" s="17"/>
      <c r="COM32" s="17"/>
      <c r="CON32" s="17"/>
      <c r="COO32" s="17"/>
      <c r="COP32" s="17"/>
      <c r="COQ32" s="17"/>
      <c r="COR32" s="17"/>
      <c r="COS32" s="17"/>
      <c r="COT32" s="17"/>
      <c r="COU32" s="17"/>
      <c r="COV32" s="17"/>
      <c r="COW32" s="17"/>
      <c r="COX32" s="17"/>
      <c r="COY32" s="17"/>
      <c r="COZ32" s="17"/>
      <c r="CPA32" s="17"/>
      <c r="CPB32" s="17"/>
      <c r="CPC32" s="17"/>
      <c r="CPD32" s="17"/>
      <c r="CPE32" s="17"/>
      <c r="CPF32" s="17"/>
      <c r="CPG32" s="17"/>
      <c r="CPH32" s="17"/>
      <c r="CPI32" s="17"/>
      <c r="CPJ32" s="17"/>
      <c r="CPK32" s="17"/>
      <c r="CPL32" s="17"/>
      <c r="CPM32" s="17"/>
      <c r="CPN32" s="17"/>
      <c r="CPO32" s="17"/>
      <c r="CPP32" s="17"/>
      <c r="CPQ32" s="17"/>
      <c r="CPR32" s="17"/>
      <c r="CPS32" s="17"/>
      <c r="CPT32" s="17"/>
      <c r="CPU32" s="17"/>
      <c r="CPV32" s="17"/>
      <c r="CPW32" s="17"/>
      <c r="CPX32" s="17"/>
      <c r="CPY32" s="17"/>
      <c r="CPZ32" s="17"/>
      <c r="CQA32" s="17"/>
      <c r="CQB32" s="17"/>
      <c r="CQC32" s="17"/>
      <c r="CQD32" s="17"/>
      <c r="CQE32" s="17"/>
      <c r="CQF32" s="17"/>
      <c r="CQG32" s="17"/>
      <c r="CQH32" s="17"/>
      <c r="CQI32" s="17"/>
      <c r="CQJ32" s="17"/>
      <c r="CQK32" s="17"/>
      <c r="CQL32" s="17"/>
      <c r="CQM32" s="17"/>
      <c r="CQN32" s="17"/>
      <c r="CQO32" s="17"/>
      <c r="CQP32" s="17"/>
      <c r="CQQ32" s="17"/>
      <c r="CQR32" s="17"/>
      <c r="CQS32" s="17"/>
      <c r="CQT32" s="17"/>
      <c r="CQU32" s="17"/>
      <c r="CQV32" s="17"/>
      <c r="CQW32" s="17"/>
      <c r="CQX32" s="17"/>
      <c r="CQY32" s="17"/>
      <c r="CQZ32" s="17"/>
      <c r="CRA32" s="17"/>
      <c r="CRB32" s="17"/>
      <c r="CRC32" s="17"/>
      <c r="CRD32" s="17"/>
      <c r="CRE32" s="17"/>
      <c r="CRF32" s="17"/>
      <c r="CRG32" s="17"/>
      <c r="CRH32" s="17"/>
      <c r="CRI32" s="17"/>
      <c r="CRJ32" s="17"/>
      <c r="CRK32" s="17"/>
      <c r="CRL32" s="17"/>
      <c r="CRM32" s="17"/>
      <c r="CRN32" s="17"/>
      <c r="CRO32" s="17"/>
      <c r="CRP32" s="17"/>
      <c r="CRQ32" s="17"/>
      <c r="CRR32" s="17"/>
      <c r="CRS32" s="17"/>
      <c r="CRT32" s="17"/>
      <c r="CRU32" s="17"/>
      <c r="CRV32" s="17"/>
      <c r="CRW32" s="17"/>
      <c r="CRX32" s="17"/>
      <c r="CRY32" s="17"/>
      <c r="CRZ32" s="17"/>
      <c r="CSA32" s="17"/>
      <c r="CSB32" s="17"/>
      <c r="CSC32" s="17"/>
      <c r="CSD32" s="17"/>
      <c r="CSE32" s="17"/>
      <c r="CSF32" s="17"/>
      <c r="CSG32" s="17"/>
      <c r="CSH32" s="17"/>
      <c r="CSI32" s="17"/>
      <c r="CSJ32" s="17"/>
      <c r="CSK32" s="17"/>
      <c r="CSL32" s="17"/>
      <c r="CSM32" s="17"/>
      <c r="CSN32" s="17"/>
      <c r="CSO32" s="17"/>
      <c r="CSP32" s="17"/>
      <c r="CSQ32" s="17"/>
      <c r="CSR32" s="17"/>
      <c r="CSS32" s="17"/>
      <c r="CST32" s="17"/>
      <c r="CSU32" s="17"/>
      <c r="CSV32" s="17"/>
      <c r="CSW32" s="17"/>
      <c r="CSX32" s="17"/>
      <c r="CSY32" s="17"/>
      <c r="CSZ32" s="17"/>
      <c r="CTA32" s="17"/>
      <c r="CTB32" s="17"/>
      <c r="CTC32" s="17"/>
      <c r="CTD32" s="17"/>
      <c r="CTE32" s="17"/>
      <c r="CTF32" s="17"/>
      <c r="CTG32" s="17"/>
      <c r="CTH32" s="17"/>
      <c r="CTI32" s="17"/>
      <c r="CTJ32" s="17"/>
      <c r="CTK32" s="17"/>
      <c r="CTL32" s="17"/>
      <c r="CTM32" s="17"/>
      <c r="CTN32" s="17"/>
      <c r="CTO32" s="17"/>
      <c r="CTP32" s="17"/>
      <c r="CTQ32" s="17"/>
      <c r="CTR32" s="17"/>
      <c r="CTS32" s="17"/>
      <c r="CTT32" s="17"/>
      <c r="CTU32" s="17"/>
      <c r="CTV32" s="17"/>
      <c r="CTW32" s="17"/>
      <c r="CTX32" s="17"/>
      <c r="CTY32" s="17"/>
      <c r="CTZ32" s="17"/>
      <c r="CUA32" s="17"/>
      <c r="CUB32" s="17"/>
      <c r="CUC32" s="17"/>
      <c r="CUD32" s="17"/>
      <c r="CUE32" s="17"/>
      <c r="CUF32" s="17"/>
      <c r="CUG32" s="17"/>
      <c r="CUH32" s="17"/>
      <c r="CUI32" s="17"/>
      <c r="CUJ32" s="17"/>
      <c r="CUK32" s="17"/>
      <c r="CUL32" s="17"/>
      <c r="CUM32" s="17"/>
      <c r="CUN32" s="17"/>
      <c r="CUO32" s="17"/>
      <c r="CUP32" s="17"/>
      <c r="CUQ32" s="17"/>
      <c r="CUR32" s="17"/>
      <c r="CUS32" s="17"/>
      <c r="CUT32" s="17"/>
      <c r="CUU32" s="17"/>
      <c r="CUV32" s="17"/>
      <c r="CUW32" s="17"/>
      <c r="CUX32" s="17"/>
      <c r="CUY32" s="17"/>
      <c r="CUZ32" s="17"/>
      <c r="CVA32" s="17"/>
      <c r="CVB32" s="17"/>
      <c r="CVC32" s="17"/>
      <c r="CVD32" s="17"/>
      <c r="CVE32" s="17"/>
      <c r="CVF32" s="17"/>
      <c r="CVG32" s="17"/>
      <c r="CVH32" s="17"/>
      <c r="CVI32" s="17"/>
      <c r="CVJ32" s="17"/>
      <c r="CVK32" s="17"/>
      <c r="CVL32" s="17"/>
      <c r="CVM32" s="17"/>
      <c r="CVN32" s="17"/>
      <c r="CVO32" s="17"/>
      <c r="CVP32" s="17"/>
      <c r="CVQ32" s="17"/>
      <c r="CVR32" s="17"/>
      <c r="CVS32" s="17"/>
      <c r="CVT32" s="17"/>
      <c r="CVU32" s="17"/>
      <c r="CVV32" s="17"/>
      <c r="CVW32" s="17"/>
      <c r="CVX32" s="17"/>
      <c r="CVY32" s="17"/>
      <c r="CVZ32" s="17"/>
      <c r="CWA32" s="17"/>
      <c r="CWB32" s="17"/>
      <c r="CWC32" s="17"/>
      <c r="CWD32" s="17"/>
      <c r="CWE32" s="17"/>
      <c r="CWF32" s="17"/>
      <c r="CWG32" s="17"/>
      <c r="CWH32" s="17"/>
      <c r="CWI32" s="17"/>
      <c r="CWJ32" s="17"/>
      <c r="CWK32" s="17"/>
      <c r="CWL32" s="17"/>
      <c r="CWM32" s="17"/>
      <c r="CWN32" s="17"/>
      <c r="CWO32" s="17"/>
      <c r="CWP32" s="17"/>
      <c r="CWQ32" s="17"/>
      <c r="CWR32" s="17"/>
      <c r="CWS32" s="17"/>
      <c r="CWT32" s="17"/>
      <c r="CWU32" s="17"/>
      <c r="CWV32" s="17"/>
      <c r="CWW32" s="17"/>
      <c r="CWX32" s="17"/>
      <c r="CWY32" s="17"/>
      <c r="CWZ32" s="17"/>
      <c r="CXA32" s="17"/>
      <c r="CXB32" s="17"/>
      <c r="CXC32" s="17"/>
      <c r="CXD32" s="17"/>
      <c r="CXE32" s="17"/>
      <c r="CXF32" s="17"/>
      <c r="CXG32" s="17"/>
      <c r="CXH32" s="17"/>
      <c r="CXI32" s="17"/>
      <c r="CXJ32" s="17"/>
      <c r="CXK32" s="17"/>
      <c r="CXL32" s="17"/>
      <c r="CXM32" s="17"/>
      <c r="CXN32" s="17"/>
      <c r="CXO32" s="17"/>
      <c r="CXP32" s="17"/>
      <c r="CXQ32" s="17"/>
      <c r="CXR32" s="17"/>
      <c r="CXS32" s="17"/>
      <c r="CXT32" s="17"/>
      <c r="CXU32" s="17"/>
      <c r="CXV32" s="17"/>
      <c r="CXW32" s="17"/>
      <c r="CXX32" s="17"/>
      <c r="CXY32" s="17"/>
      <c r="CXZ32" s="17"/>
      <c r="CYA32" s="17"/>
      <c r="CYB32" s="17"/>
      <c r="CYC32" s="17"/>
      <c r="CYD32" s="17"/>
      <c r="CYE32" s="17"/>
      <c r="CYF32" s="17"/>
      <c r="CYG32" s="17"/>
      <c r="CYH32" s="17"/>
      <c r="CYI32" s="17"/>
      <c r="CYJ32" s="17"/>
      <c r="CYK32" s="17"/>
      <c r="CYL32" s="17"/>
      <c r="CYM32" s="17"/>
      <c r="CYN32" s="17"/>
      <c r="CYO32" s="17"/>
      <c r="CYP32" s="17"/>
      <c r="CYQ32" s="17"/>
      <c r="CYR32" s="17"/>
      <c r="CYS32" s="17"/>
      <c r="CYT32" s="17"/>
      <c r="CYU32" s="17"/>
      <c r="CYV32" s="17"/>
      <c r="CYW32" s="17"/>
      <c r="CYX32" s="17"/>
      <c r="CYY32" s="17"/>
      <c r="CYZ32" s="17"/>
      <c r="CZA32" s="17"/>
      <c r="CZB32" s="17"/>
      <c r="CZC32" s="17"/>
      <c r="CZD32" s="17"/>
      <c r="CZE32" s="17"/>
      <c r="CZF32" s="17"/>
      <c r="CZG32" s="17"/>
      <c r="CZH32" s="17"/>
      <c r="CZI32" s="17"/>
      <c r="CZJ32" s="17"/>
      <c r="CZK32" s="17"/>
      <c r="CZL32" s="17"/>
      <c r="CZM32" s="17"/>
      <c r="CZN32" s="17"/>
      <c r="CZO32" s="17"/>
      <c r="CZP32" s="17"/>
      <c r="CZQ32" s="17"/>
      <c r="CZR32" s="17"/>
      <c r="CZS32" s="17"/>
      <c r="CZT32" s="17"/>
      <c r="CZU32" s="17"/>
      <c r="CZV32" s="17"/>
      <c r="CZW32" s="17"/>
      <c r="CZX32" s="17"/>
      <c r="CZY32" s="17"/>
      <c r="CZZ32" s="17"/>
      <c r="DAA32" s="17"/>
      <c r="DAB32" s="17"/>
      <c r="DAC32" s="17"/>
      <c r="DAD32" s="17"/>
      <c r="DAE32" s="17"/>
      <c r="DAF32" s="17"/>
      <c r="DAG32" s="17"/>
      <c r="DAH32" s="17"/>
      <c r="DAI32" s="17"/>
      <c r="DAJ32" s="17"/>
      <c r="DAK32" s="17"/>
      <c r="DAL32" s="17"/>
      <c r="DAM32" s="17"/>
      <c r="DAN32" s="17"/>
      <c r="DAO32" s="17"/>
      <c r="DAP32" s="17"/>
      <c r="DAQ32" s="17"/>
      <c r="DAR32" s="17"/>
      <c r="DAS32" s="17"/>
      <c r="DAT32" s="17"/>
      <c r="DAU32" s="17"/>
      <c r="DAV32" s="17"/>
      <c r="DAW32" s="17"/>
      <c r="DAX32" s="17"/>
      <c r="DAY32" s="17"/>
      <c r="DAZ32" s="17"/>
      <c r="DBA32" s="17"/>
      <c r="DBB32" s="17"/>
      <c r="DBC32" s="17"/>
      <c r="DBD32" s="17"/>
      <c r="DBE32" s="17"/>
      <c r="DBF32" s="17"/>
      <c r="DBG32" s="17"/>
      <c r="DBH32" s="17"/>
      <c r="DBI32" s="17"/>
      <c r="DBJ32" s="17"/>
      <c r="DBK32" s="17"/>
      <c r="DBL32" s="17"/>
      <c r="DBM32" s="17"/>
      <c r="DBN32" s="17"/>
      <c r="DBO32" s="17"/>
      <c r="DBP32" s="17"/>
      <c r="DBQ32" s="17"/>
      <c r="DBR32" s="17"/>
      <c r="DBS32" s="17"/>
      <c r="DBT32" s="17"/>
      <c r="DBU32" s="17"/>
      <c r="DBV32" s="17"/>
      <c r="DBW32" s="17"/>
      <c r="DBX32" s="17"/>
      <c r="DBY32" s="17"/>
      <c r="DBZ32" s="17"/>
      <c r="DCA32" s="17"/>
      <c r="DCB32" s="17"/>
      <c r="DCC32" s="17"/>
      <c r="DCD32" s="17"/>
      <c r="DCE32" s="17"/>
      <c r="DCF32" s="17"/>
      <c r="DCG32" s="17"/>
      <c r="DCH32" s="17"/>
      <c r="DCI32" s="17"/>
      <c r="DCJ32" s="17"/>
      <c r="DCK32" s="17"/>
      <c r="DCL32" s="17"/>
      <c r="DCM32" s="17"/>
      <c r="DCN32" s="17"/>
      <c r="DCO32" s="17"/>
      <c r="DCP32" s="17"/>
      <c r="DCQ32" s="17"/>
      <c r="DCR32" s="17"/>
      <c r="DCS32" s="17"/>
      <c r="DCT32" s="17"/>
      <c r="DCU32" s="17"/>
      <c r="DCV32" s="17"/>
      <c r="DCW32" s="17"/>
      <c r="DCX32" s="17"/>
      <c r="DCY32" s="17"/>
      <c r="DCZ32" s="17"/>
      <c r="DDA32" s="17"/>
      <c r="DDB32" s="17"/>
      <c r="DDC32" s="17"/>
      <c r="DDD32" s="17"/>
      <c r="DDE32" s="17"/>
      <c r="DDF32" s="17"/>
      <c r="DDG32" s="17"/>
      <c r="DDH32" s="17"/>
      <c r="DDI32" s="17"/>
      <c r="DDJ32" s="17"/>
      <c r="DDK32" s="17"/>
      <c r="DDL32" s="17"/>
      <c r="DDM32" s="17"/>
      <c r="DDN32" s="17"/>
      <c r="DDO32" s="17"/>
      <c r="DDP32" s="17"/>
      <c r="DDQ32" s="17"/>
      <c r="DDR32" s="17"/>
      <c r="DDS32" s="17"/>
      <c r="DDT32" s="17"/>
      <c r="DDU32" s="17"/>
      <c r="DDV32" s="17"/>
      <c r="DDW32" s="17"/>
      <c r="DDX32" s="17"/>
      <c r="DDY32" s="17"/>
      <c r="DDZ32" s="17"/>
      <c r="DEA32" s="17"/>
      <c r="DEB32" s="17"/>
      <c r="DEC32" s="17"/>
      <c r="DED32" s="17"/>
      <c r="DEE32" s="17"/>
      <c r="DEF32" s="17"/>
      <c r="DEG32" s="17"/>
      <c r="DEH32" s="17"/>
      <c r="DEI32" s="17"/>
      <c r="DEJ32" s="17"/>
      <c r="DEK32" s="17"/>
      <c r="DEL32" s="17"/>
      <c r="DEM32" s="17"/>
      <c r="DEN32" s="17"/>
      <c r="DEO32" s="17"/>
      <c r="DEP32" s="17"/>
      <c r="DEQ32" s="17"/>
      <c r="DER32" s="17"/>
      <c r="DES32" s="17"/>
      <c r="DET32" s="17"/>
      <c r="DEU32" s="17"/>
      <c r="DEV32" s="17"/>
      <c r="DEW32" s="17"/>
      <c r="DEX32" s="17"/>
      <c r="DEY32" s="17"/>
      <c r="DEZ32" s="17"/>
      <c r="DFA32" s="17"/>
      <c r="DFB32" s="17"/>
      <c r="DFC32" s="17"/>
      <c r="DFD32" s="17"/>
      <c r="DFE32" s="17"/>
      <c r="DFF32" s="17"/>
      <c r="DFG32" s="17"/>
      <c r="DFH32" s="17"/>
      <c r="DFI32" s="17"/>
      <c r="DFJ32" s="17"/>
      <c r="DFK32" s="17"/>
      <c r="DFL32" s="17"/>
      <c r="DFM32" s="17"/>
      <c r="DFN32" s="17"/>
      <c r="DFO32" s="17"/>
      <c r="DFP32" s="17"/>
      <c r="DFQ32" s="17"/>
      <c r="DFR32" s="17"/>
      <c r="DFS32" s="17"/>
      <c r="DFT32" s="17"/>
      <c r="DFU32" s="17"/>
      <c r="DFV32" s="17"/>
      <c r="DFW32" s="17"/>
      <c r="DFX32" s="17"/>
      <c r="DFY32" s="17"/>
      <c r="DFZ32" s="17"/>
      <c r="DGA32" s="17"/>
      <c r="DGB32" s="17"/>
      <c r="DGC32" s="17"/>
      <c r="DGD32" s="17"/>
      <c r="DGE32" s="17"/>
      <c r="DGF32" s="17"/>
      <c r="DGG32" s="17"/>
      <c r="DGH32" s="17"/>
      <c r="DGI32" s="17"/>
      <c r="DGJ32" s="17"/>
      <c r="DGK32" s="17"/>
      <c r="DGL32" s="17"/>
      <c r="DGM32" s="17"/>
      <c r="DGN32" s="17"/>
      <c r="DGO32" s="17"/>
      <c r="DGP32" s="17"/>
      <c r="DGQ32" s="17"/>
      <c r="DGR32" s="17"/>
      <c r="DGS32" s="17"/>
      <c r="DGT32" s="17"/>
      <c r="DGU32" s="17"/>
      <c r="DGV32" s="17"/>
      <c r="DGW32" s="17"/>
      <c r="DGX32" s="17"/>
      <c r="DGY32" s="17"/>
      <c r="DGZ32" s="17"/>
      <c r="DHA32" s="17"/>
      <c r="DHB32" s="17"/>
      <c r="DHC32" s="17"/>
      <c r="DHD32" s="17"/>
      <c r="DHE32" s="17"/>
      <c r="DHF32" s="17"/>
      <c r="DHG32" s="17"/>
      <c r="DHH32" s="17"/>
      <c r="DHI32" s="17"/>
      <c r="DHJ32" s="17"/>
      <c r="DHK32" s="17"/>
      <c r="DHL32" s="17"/>
      <c r="DHM32" s="17"/>
      <c r="DHN32" s="17"/>
      <c r="DHO32" s="17"/>
      <c r="DHP32" s="17"/>
      <c r="DHQ32" s="17"/>
      <c r="DHR32" s="17"/>
      <c r="DHS32" s="17"/>
      <c r="DHT32" s="17"/>
      <c r="DHU32" s="17"/>
      <c r="DHV32" s="17"/>
      <c r="DHW32" s="17"/>
      <c r="DHX32" s="17"/>
      <c r="DHY32" s="17"/>
      <c r="DHZ32" s="17"/>
      <c r="DIA32" s="17"/>
      <c r="DIB32" s="17"/>
      <c r="DIC32" s="17"/>
      <c r="DID32" s="17"/>
      <c r="DIE32" s="17"/>
      <c r="DIF32" s="17"/>
      <c r="DIG32" s="17"/>
      <c r="DIH32" s="17"/>
      <c r="DII32" s="17"/>
      <c r="DIJ32" s="17"/>
      <c r="DIK32" s="17"/>
      <c r="DIL32" s="17"/>
      <c r="DIM32" s="17"/>
      <c r="DIN32" s="17"/>
      <c r="DIO32" s="17"/>
      <c r="DIP32" s="17"/>
      <c r="DIQ32" s="17"/>
      <c r="DIR32" s="17"/>
      <c r="DIS32" s="17"/>
      <c r="DIT32" s="17"/>
      <c r="DIU32" s="17"/>
      <c r="DIV32" s="17"/>
      <c r="DIW32" s="17"/>
      <c r="DIX32" s="17"/>
      <c r="DIY32" s="17"/>
      <c r="DIZ32" s="17"/>
      <c r="DJA32" s="17"/>
      <c r="DJB32" s="17"/>
      <c r="DJC32" s="17"/>
      <c r="DJD32" s="17"/>
      <c r="DJE32" s="17"/>
      <c r="DJF32" s="17"/>
      <c r="DJG32" s="17"/>
      <c r="DJH32" s="17"/>
      <c r="DJI32" s="17"/>
      <c r="DJJ32" s="17"/>
      <c r="DJK32" s="17"/>
      <c r="DJL32" s="17"/>
      <c r="DJM32" s="17"/>
      <c r="DJN32" s="17"/>
      <c r="DJO32" s="17"/>
      <c r="DJP32" s="17"/>
      <c r="DJQ32" s="17"/>
      <c r="DJR32" s="17"/>
      <c r="DJS32" s="17"/>
      <c r="DJT32" s="17"/>
      <c r="DJU32" s="17"/>
      <c r="DJV32" s="17"/>
      <c r="DJW32" s="17"/>
      <c r="DJX32" s="17"/>
      <c r="DJY32" s="17"/>
      <c r="DJZ32" s="17"/>
      <c r="DKA32" s="17"/>
      <c r="DKB32" s="17"/>
      <c r="DKC32" s="17"/>
      <c r="DKD32" s="17"/>
      <c r="DKE32" s="17"/>
      <c r="DKF32" s="17"/>
      <c r="DKG32" s="17"/>
      <c r="DKH32" s="17"/>
      <c r="DKI32" s="17"/>
      <c r="DKJ32" s="17"/>
      <c r="DKK32" s="17"/>
      <c r="DKL32" s="17"/>
      <c r="DKM32" s="17"/>
      <c r="DKN32" s="17"/>
      <c r="DKO32" s="17"/>
      <c r="DKP32" s="17"/>
      <c r="DKQ32" s="17"/>
      <c r="DKR32" s="17"/>
      <c r="DKS32" s="17"/>
      <c r="DKT32" s="17"/>
      <c r="DKU32" s="17"/>
      <c r="DKV32" s="17"/>
      <c r="DKW32" s="17"/>
      <c r="DKX32" s="17"/>
      <c r="DKY32" s="17"/>
      <c r="DKZ32" s="17"/>
      <c r="DLA32" s="17"/>
      <c r="DLB32" s="17"/>
      <c r="DLC32" s="17"/>
      <c r="DLD32" s="17"/>
      <c r="DLE32" s="17"/>
      <c r="DLF32" s="17"/>
      <c r="DLG32" s="17"/>
      <c r="DLH32" s="17"/>
      <c r="DLI32" s="17"/>
      <c r="DLJ32" s="17"/>
      <c r="DLK32" s="17"/>
      <c r="DLL32" s="17"/>
      <c r="DLM32" s="17"/>
      <c r="DLN32" s="17"/>
      <c r="DLO32" s="17"/>
      <c r="DLP32" s="17"/>
      <c r="DLQ32" s="17"/>
      <c r="DLR32" s="17"/>
      <c r="DLS32" s="17"/>
      <c r="DLT32" s="17"/>
      <c r="DLU32" s="17"/>
      <c r="DLV32" s="17"/>
      <c r="DLW32" s="17"/>
      <c r="DLX32" s="17"/>
      <c r="DLY32" s="17"/>
      <c r="DLZ32" s="17"/>
      <c r="DMA32" s="17"/>
      <c r="DMB32" s="17"/>
      <c r="DMC32" s="17"/>
      <c r="DMD32" s="17"/>
      <c r="DME32" s="17"/>
      <c r="DMF32" s="17"/>
      <c r="DMG32" s="17"/>
      <c r="DMH32" s="17"/>
      <c r="DMI32" s="17"/>
      <c r="DMJ32" s="17"/>
      <c r="DMK32" s="17"/>
      <c r="DML32" s="17"/>
      <c r="DMM32" s="17"/>
      <c r="DMN32" s="17"/>
      <c r="DMO32" s="17"/>
      <c r="DMP32" s="17"/>
      <c r="DMQ32" s="17"/>
      <c r="DMR32" s="17"/>
      <c r="DMS32" s="17"/>
      <c r="DMT32" s="17"/>
      <c r="DMU32" s="17"/>
      <c r="DMV32" s="17"/>
      <c r="DMW32" s="17"/>
      <c r="DMX32" s="17"/>
      <c r="DMY32" s="17"/>
      <c r="DMZ32" s="17"/>
      <c r="DNA32" s="17"/>
      <c r="DNB32" s="17"/>
      <c r="DNC32" s="17"/>
      <c r="DND32" s="17"/>
      <c r="DNE32" s="17"/>
      <c r="DNF32" s="17"/>
      <c r="DNG32" s="17"/>
      <c r="DNH32" s="17"/>
      <c r="DNI32" s="17"/>
      <c r="DNJ32" s="17"/>
      <c r="DNK32" s="17"/>
      <c r="DNL32" s="17"/>
      <c r="DNM32" s="17"/>
      <c r="DNN32" s="17"/>
      <c r="DNO32" s="17"/>
      <c r="DNP32" s="17"/>
      <c r="DNQ32" s="17"/>
      <c r="DNR32" s="17"/>
      <c r="DNS32" s="17"/>
      <c r="DNT32" s="17"/>
      <c r="DNU32" s="17"/>
      <c r="DNV32" s="17"/>
      <c r="DNW32" s="17"/>
      <c r="DNX32" s="17"/>
      <c r="DNY32" s="17"/>
      <c r="DNZ32" s="17"/>
      <c r="DOA32" s="17"/>
      <c r="DOB32" s="17"/>
      <c r="DOC32" s="17"/>
      <c r="DOD32" s="17"/>
      <c r="DOE32" s="17"/>
      <c r="DOF32" s="17"/>
      <c r="DOG32" s="17"/>
      <c r="DOH32" s="17"/>
      <c r="DOI32" s="17"/>
      <c r="DOJ32" s="17"/>
      <c r="DOK32" s="17"/>
      <c r="DOL32" s="17"/>
      <c r="DOM32" s="17"/>
      <c r="DON32" s="17"/>
      <c r="DOO32" s="17"/>
      <c r="DOP32" s="17"/>
      <c r="DOQ32" s="17"/>
      <c r="DOR32" s="17"/>
      <c r="DOS32" s="17"/>
      <c r="DOT32" s="17"/>
      <c r="DOU32" s="17"/>
      <c r="DOV32" s="17"/>
      <c r="DOW32" s="17"/>
      <c r="DOX32" s="17"/>
      <c r="DOY32" s="17"/>
      <c r="DOZ32" s="17"/>
      <c r="DPA32" s="17"/>
      <c r="DPB32" s="17"/>
      <c r="DPC32" s="17"/>
      <c r="DPD32" s="17"/>
      <c r="DPE32" s="17"/>
      <c r="DPF32" s="17"/>
      <c r="DPG32" s="17"/>
      <c r="DPH32" s="17"/>
      <c r="DPI32" s="17"/>
      <c r="DPJ32" s="17"/>
      <c r="DPK32" s="17"/>
      <c r="DPL32" s="17"/>
      <c r="DPM32" s="17"/>
      <c r="DPN32" s="17"/>
      <c r="DPO32" s="17"/>
      <c r="DPP32" s="17"/>
      <c r="DPQ32" s="17"/>
      <c r="DPR32" s="17"/>
      <c r="DPS32" s="17"/>
      <c r="DPT32" s="17"/>
      <c r="DPU32" s="17"/>
      <c r="DPV32" s="17"/>
      <c r="DPW32" s="17"/>
      <c r="DPX32" s="17"/>
      <c r="DPY32" s="17"/>
      <c r="DPZ32" s="17"/>
      <c r="DQA32" s="17"/>
      <c r="DQB32" s="17"/>
      <c r="DQC32" s="17"/>
      <c r="DQD32" s="17"/>
      <c r="DQE32" s="17"/>
      <c r="DQF32" s="17"/>
      <c r="DQG32" s="17"/>
      <c r="DQH32" s="17"/>
      <c r="DQI32" s="17"/>
      <c r="DQJ32" s="17"/>
      <c r="DQK32" s="17"/>
      <c r="DQL32" s="17"/>
      <c r="DQM32" s="17"/>
      <c r="DQN32" s="17"/>
      <c r="DQO32" s="17"/>
      <c r="DQP32" s="17"/>
      <c r="DQQ32" s="17"/>
      <c r="DQR32" s="17"/>
      <c r="DQS32" s="17"/>
      <c r="DQT32" s="17"/>
      <c r="DQU32" s="17"/>
      <c r="DQV32" s="17"/>
      <c r="DQW32" s="17"/>
      <c r="DQX32" s="17"/>
      <c r="DQY32" s="17"/>
      <c r="DQZ32" s="17"/>
      <c r="DRA32" s="17"/>
      <c r="DRB32" s="17"/>
      <c r="DRC32" s="17"/>
      <c r="DRD32" s="17"/>
      <c r="DRE32" s="17"/>
      <c r="DRF32" s="17"/>
      <c r="DRG32" s="17"/>
      <c r="DRH32" s="17"/>
      <c r="DRI32" s="17"/>
      <c r="DRJ32" s="17"/>
      <c r="DRK32" s="17"/>
      <c r="DRL32" s="17"/>
      <c r="DRM32" s="17"/>
      <c r="DRN32" s="17"/>
      <c r="DRO32" s="17"/>
      <c r="DRP32" s="17"/>
      <c r="DRQ32" s="17"/>
      <c r="DRR32" s="17"/>
      <c r="DRS32" s="17"/>
      <c r="DRT32" s="17"/>
      <c r="DRU32" s="17"/>
      <c r="DRV32" s="17"/>
      <c r="DRW32" s="17"/>
      <c r="DRX32" s="17"/>
      <c r="DRY32" s="17"/>
      <c r="DRZ32" s="17"/>
      <c r="DSA32" s="17"/>
      <c r="DSB32" s="17"/>
      <c r="DSC32" s="17"/>
      <c r="DSD32" s="17"/>
      <c r="DSE32" s="17"/>
      <c r="DSF32" s="17"/>
      <c r="DSG32" s="17"/>
      <c r="DSH32" s="17"/>
      <c r="DSI32" s="17"/>
      <c r="DSJ32" s="17"/>
      <c r="DSK32" s="17"/>
      <c r="DSL32" s="17"/>
      <c r="DSM32" s="17"/>
      <c r="DSN32" s="17"/>
      <c r="DSO32" s="17"/>
      <c r="DSP32" s="17"/>
      <c r="DSQ32" s="17"/>
      <c r="DSR32" s="17"/>
      <c r="DSS32" s="17"/>
      <c r="DST32" s="17"/>
      <c r="DSU32" s="17"/>
      <c r="DSV32" s="17"/>
      <c r="DSW32" s="17"/>
      <c r="DSX32" s="17"/>
      <c r="DSY32" s="17"/>
      <c r="DSZ32" s="17"/>
      <c r="DTA32" s="17"/>
      <c r="DTB32" s="17"/>
      <c r="DTC32" s="17"/>
      <c r="DTD32" s="17"/>
      <c r="DTE32" s="17"/>
      <c r="DTF32" s="17"/>
      <c r="DTG32" s="17"/>
      <c r="DTH32" s="17"/>
      <c r="DTI32" s="17"/>
      <c r="DTJ32" s="17"/>
      <c r="DTK32" s="17"/>
      <c r="DTL32" s="17"/>
      <c r="DTM32" s="17"/>
      <c r="DTN32" s="17"/>
      <c r="DTO32" s="17"/>
      <c r="DTP32" s="17"/>
      <c r="DTQ32" s="17"/>
      <c r="DTR32" s="17"/>
      <c r="DTS32" s="17"/>
      <c r="DTT32" s="17"/>
      <c r="DTU32" s="17"/>
      <c r="DTV32" s="17"/>
      <c r="DTW32" s="17"/>
      <c r="DTX32" s="17"/>
      <c r="DTY32" s="17"/>
      <c r="DTZ32" s="17"/>
      <c r="DUA32" s="17"/>
      <c r="DUB32" s="17"/>
      <c r="DUC32" s="17"/>
      <c r="DUD32" s="17"/>
      <c r="DUE32" s="17"/>
      <c r="DUF32" s="17"/>
      <c r="DUG32" s="17"/>
      <c r="DUH32" s="17"/>
      <c r="DUI32" s="17"/>
      <c r="DUJ32" s="17"/>
      <c r="DUK32" s="17"/>
      <c r="DUL32" s="17"/>
      <c r="DUM32" s="17"/>
      <c r="DUN32" s="17"/>
      <c r="DUO32" s="17"/>
      <c r="DUP32" s="17"/>
      <c r="DUQ32" s="17"/>
      <c r="DUR32" s="17"/>
      <c r="DUS32" s="17"/>
      <c r="DUT32" s="17"/>
      <c r="DUU32" s="17"/>
      <c r="DUV32" s="17"/>
      <c r="DUW32" s="17"/>
      <c r="DUX32" s="17"/>
      <c r="DUY32" s="17"/>
      <c r="DUZ32" s="17"/>
      <c r="DVA32" s="17"/>
      <c r="DVB32" s="17"/>
      <c r="DVC32" s="17"/>
      <c r="DVD32" s="17"/>
      <c r="DVE32" s="17"/>
      <c r="DVF32" s="17"/>
      <c r="DVG32" s="17"/>
      <c r="DVH32" s="17"/>
      <c r="DVI32" s="17"/>
      <c r="DVJ32" s="17"/>
      <c r="DVK32" s="17"/>
      <c r="DVL32" s="17"/>
      <c r="DVM32" s="17"/>
      <c r="DVN32" s="17"/>
      <c r="DVO32" s="17"/>
      <c r="DVP32" s="17"/>
      <c r="DVQ32" s="17"/>
      <c r="DVR32" s="17"/>
      <c r="DVS32" s="17"/>
      <c r="DVT32" s="17"/>
      <c r="DVU32" s="17"/>
      <c r="DVV32" s="17"/>
      <c r="DVW32" s="17"/>
      <c r="DVX32" s="17"/>
      <c r="DVY32" s="17"/>
      <c r="DVZ32" s="17"/>
      <c r="DWA32" s="17"/>
      <c r="DWB32" s="17"/>
      <c r="DWC32" s="17"/>
      <c r="DWD32" s="17"/>
      <c r="DWE32" s="17"/>
      <c r="DWF32" s="17"/>
      <c r="DWG32" s="17"/>
      <c r="DWH32" s="17"/>
      <c r="DWI32" s="17"/>
      <c r="DWJ32" s="17"/>
      <c r="DWK32" s="17"/>
      <c r="DWL32" s="17"/>
      <c r="DWM32" s="17"/>
      <c r="DWN32" s="17"/>
      <c r="DWO32" s="17"/>
      <c r="DWP32" s="17"/>
      <c r="DWQ32" s="17"/>
      <c r="DWR32" s="17"/>
      <c r="DWS32" s="17"/>
      <c r="DWT32" s="17"/>
      <c r="DWU32" s="17"/>
      <c r="DWV32" s="17"/>
      <c r="DWW32" s="17"/>
      <c r="DWX32" s="17"/>
      <c r="DWY32" s="17"/>
      <c r="DWZ32" s="17"/>
      <c r="DXA32" s="17"/>
      <c r="DXB32" s="17"/>
      <c r="DXC32" s="17"/>
      <c r="DXD32" s="17"/>
      <c r="DXE32" s="17"/>
      <c r="DXF32" s="17"/>
      <c r="DXG32" s="17"/>
      <c r="DXH32" s="17"/>
      <c r="DXI32" s="17"/>
      <c r="DXJ32" s="17"/>
      <c r="DXK32" s="17"/>
      <c r="DXL32" s="17"/>
      <c r="DXM32" s="17"/>
      <c r="DXN32" s="17"/>
      <c r="DXO32" s="17"/>
      <c r="DXP32" s="17"/>
      <c r="DXQ32" s="17"/>
      <c r="DXR32" s="17"/>
      <c r="DXS32" s="17"/>
      <c r="DXT32" s="17"/>
      <c r="DXU32" s="17"/>
      <c r="DXV32" s="17"/>
      <c r="DXW32" s="17"/>
      <c r="DXX32" s="17"/>
      <c r="DXY32" s="17"/>
      <c r="DXZ32" s="17"/>
      <c r="DYA32" s="17"/>
      <c r="DYB32" s="17"/>
      <c r="DYC32" s="17"/>
      <c r="DYD32" s="17"/>
      <c r="DYE32" s="17"/>
      <c r="DYF32" s="17"/>
      <c r="DYG32" s="17"/>
      <c r="DYH32" s="17"/>
      <c r="DYI32" s="17"/>
      <c r="DYJ32" s="17"/>
      <c r="DYK32" s="17"/>
      <c r="DYL32" s="17"/>
      <c r="DYM32" s="17"/>
      <c r="DYN32" s="17"/>
      <c r="DYO32" s="17"/>
      <c r="DYP32" s="17"/>
      <c r="DYQ32" s="17"/>
      <c r="DYR32" s="17"/>
      <c r="DYS32" s="17"/>
      <c r="DYT32" s="17"/>
      <c r="DYU32" s="17"/>
      <c r="DYV32" s="17"/>
      <c r="DYW32" s="17"/>
      <c r="DYX32" s="17"/>
      <c r="DYY32" s="17"/>
      <c r="DYZ32" s="17"/>
      <c r="DZA32" s="17"/>
      <c r="DZB32" s="17"/>
      <c r="DZC32" s="17"/>
      <c r="DZD32" s="17"/>
      <c r="DZE32" s="17"/>
      <c r="DZF32" s="17"/>
      <c r="DZG32" s="17"/>
      <c r="DZH32" s="17"/>
      <c r="DZI32" s="17"/>
      <c r="DZJ32" s="17"/>
      <c r="DZK32" s="17"/>
      <c r="DZL32" s="17"/>
      <c r="DZM32" s="17"/>
      <c r="DZN32" s="17"/>
      <c r="DZO32" s="17"/>
      <c r="DZP32" s="17"/>
      <c r="DZQ32" s="17"/>
      <c r="DZR32" s="17"/>
      <c r="DZS32" s="17"/>
      <c r="DZT32" s="17"/>
      <c r="DZU32" s="17"/>
      <c r="DZV32" s="17"/>
      <c r="DZW32" s="17"/>
      <c r="DZX32" s="17"/>
      <c r="DZY32" s="17"/>
      <c r="DZZ32" s="17"/>
      <c r="EAA32" s="17"/>
      <c r="EAB32" s="17"/>
      <c r="EAC32" s="17"/>
      <c r="EAD32" s="17"/>
      <c r="EAE32" s="17"/>
      <c r="EAF32" s="17"/>
      <c r="EAG32" s="17"/>
      <c r="EAH32" s="17"/>
      <c r="EAI32" s="17"/>
      <c r="EAJ32" s="17"/>
      <c r="EAK32" s="17"/>
      <c r="EAL32" s="17"/>
      <c r="EAM32" s="17"/>
      <c r="EAN32" s="17"/>
      <c r="EAO32" s="17"/>
      <c r="EAP32" s="17"/>
      <c r="EAQ32" s="17"/>
      <c r="EAR32" s="17"/>
      <c r="EAS32" s="17"/>
      <c r="EAT32" s="17"/>
      <c r="EAU32" s="17"/>
      <c r="EAV32" s="17"/>
      <c r="EAW32" s="17"/>
      <c r="EAX32" s="17"/>
      <c r="EAY32" s="17"/>
      <c r="EAZ32" s="17"/>
      <c r="EBA32" s="17"/>
      <c r="EBB32" s="17"/>
      <c r="EBC32" s="17"/>
      <c r="EBD32" s="17"/>
      <c r="EBE32" s="17"/>
      <c r="EBF32" s="17"/>
      <c r="EBG32" s="17"/>
      <c r="EBH32" s="17"/>
      <c r="EBI32" s="17"/>
      <c r="EBJ32" s="17"/>
      <c r="EBK32" s="17"/>
      <c r="EBL32" s="17"/>
      <c r="EBM32" s="17"/>
      <c r="EBN32" s="17"/>
      <c r="EBO32" s="17"/>
      <c r="EBP32" s="17"/>
      <c r="EBQ32" s="17"/>
      <c r="EBR32" s="17"/>
      <c r="EBS32" s="17"/>
      <c r="EBT32" s="17"/>
      <c r="EBU32" s="17"/>
      <c r="EBV32" s="17"/>
      <c r="EBW32" s="17"/>
      <c r="EBX32" s="17"/>
      <c r="EBY32" s="17"/>
      <c r="EBZ32" s="17"/>
      <c r="ECA32" s="17"/>
      <c r="ECB32" s="17"/>
      <c r="ECC32" s="17"/>
      <c r="ECD32" s="17"/>
      <c r="ECE32" s="17"/>
      <c r="ECF32" s="17"/>
      <c r="ECG32" s="17"/>
      <c r="ECH32" s="17"/>
      <c r="ECI32" s="17"/>
      <c r="ECJ32" s="17"/>
      <c r="ECK32" s="17"/>
      <c r="ECL32" s="17"/>
      <c r="ECM32" s="17"/>
      <c r="ECN32" s="17"/>
      <c r="ECO32" s="17"/>
      <c r="ECP32" s="17"/>
      <c r="ECQ32" s="17"/>
      <c r="ECR32" s="17"/>
      <c r="ECS32" s="17"/>
      <c r="ECT32" s="17"/>
      <c r="ECU32" s="17"/>
      <c r="ECV32" s="17"/>
      <c r="ECW32" s="17"/>
      <c r="ECX32" s="17"/>
      <c r="ECY32" s="17"/>
      <c r="ECZ32" s="17"/>
      <c r="EDA32" s="17"/>
      <c r="EDB32" s="17"/>
      <c r="EDC32" s="17"/>
      <c r="EDD32" s="17"/>
      <c r="EDE32" s="17"/>
      <c r="EDF32" s="17"/>
      <c r="EDG32" s="17"/>
      <c r="EDH32" s="17"/>
      <c r="EDI32" s="17"/>
      <c r="EDJ32" s="17"/>
      <c r="EDK32" s="17"/>
      <c r="EDL32" s="17"/>
      <c r="EDM32" s="17"/>
      <c r="EDN32" s="17"/>
      <c r="EDO32" s="17"/>
      <c r="EDP32" s="17"/>
      <c r="EDQ32" s="17"/>
      <c r="EDR32" s="17"/>
      <c r="EDS32" s="17"/>
      <c r="EDT32" s="17"/>
      <c r="EDU32" s="17"/>
      <c r="EDV32" s="17"/>
      <c r="EDW32" s="17"/>
      <c r="EDX32" s="17"/>
      <c r="EDY32" s="17"/>
      <c r="EDZ32" s="17"/>
      <c r="EEA32" s="17"/>
      <c r="EEB32" s="17"/>
      <c r="EEC32" s="17"/>
      <c r="EED32" s="17"/>
      <c r="EEE32" s="17"/>
      <c r="EEF32" s="17"/>
      <c r="EEG32" s="17"/>
      <c r="EEH32" s="17"/>
      <c r="EEI32" s="17"/>
      <c r="EEJ32" s="17"/>
      <c r="EEK32" s="17"/>
      <c r="EEL32" s="17"/>
      <c r="EEM32" s="17"/>
      <c r="EEN32" s="17"/>
      <c r="EEO32" s="17"/>
      <c r="EEP32" s="17"/>
      <c r="EEQ32" s="17"/>
      <c r="EER32" s="17"/>
      <c r="EES32" s="17"/>
      <c r="EET32" s="17"/>
      <c r="EEU32" s="17"/>
      <c r="EEV32" s="17"/>
      <c r="EEW32" s="17"/>
      <c r="EEX32" s="17"/>
      <c r="EEY32" s="17"/>
      <c r="EEZ32" s="17"/>
      <c r="EFA32" s="17"/>
      <c r="EFB32" s="17"/>
      <c r="EFC32" s="17"/>
      <c r="EFD32" s="17"/>
      <c r="EFE32" s="17"/>
      <c r="EFF32" s="17"/>
      <c r="EFG32" s="17"/>
      <c r="EFH32" s="17"/>
      <c r="EFI32" s="17"/>
      <c r="EFJ32" s="17"/>
      <c r="EFK32" s="17"/>
      <c r="EFL32" s="17"/>
      <c r="EFM32" s="17"/>
      <c r="EFN32" s="17"/>
      <c r="EFO32" s="17"/>
      <c r="EFP32" s="17"/>
      <c r="EFQ32" s="17"/>
      <c r="EFR32" s="17"/>
      <c r="EFS32" s="17"/>
      <c r="EFT32" s="17"/>
      <c r="EFU32" s="17"/>
      <c r="EFV32" s="17"/>
      <c r="EFW32" s="17"/>
      <c r="EFX32" s="17"/>
      <c r="EFY32" s="17"/>
      <c r="EFZ32" s="17"/>
      <c r="EGA32" s="17"/>
      <c r="EGB32" s="17"/>
      <c r="EGC32" s="17"/>
      <c r="EGD32" s="17"/>
      <c r="EGE32" s="17"/>
      <c r="EGF32" s="17"/>
      <c r="EGG32" s="17"/>
      <c r="EGH32" s="17"/>
      <c r="EGI32" s="17"/>
      <c r="EGJ32" s="17"/>
      <c r="EGK32" s="17"/>
      <c r="EGL32" s="17"/>
      <c r="EGM32" s="17"/>
      <c r="EGN32" s="17"/>
      <c r="EGO32" s="17"/>
      <c r="EGP32" s="17"/>
      <c r="EGQ32" s="17"/>
      <c r="EGR32" s="17"/>
      <c r="EGS32" s="17"/>
      <c r="EGT32" s="17"/>
      <c r="EGU32" s="17"/>
      <c r="EGV32" s="17"/>
      <c r="EGW32" s="17"/>
      <c r="EGX32" s="17"/>
      <c r="EGY32" s="17"/>
      <c r="EGZ32" s="17"/>
      <c r="EHA32" s="17"/>
      <c r="EHB32" s="17"/>
      <c r="EHC32" s="17"/>
      <c r="EHD32" s="17"/>
      <c r="EHE32" s="17"/>
      <c r="EHF32" s="17"/>
      <c r="EHG32" s="17"/>
      <c r="EHH32" s="17"/>
      <c r="EHI32" s="17"/>
      <c r="EHJ32" s="17"/>
      <c r="EHK32" s="17"/>
      <c r="EHL32" s="17"/>
      <c r="EHM32" s="17"/>
      <c r="EHN32" s="17"/>
      <c r="EHO32" s="17"/>
      <c r="EHP32" s="17"/>
      <c r="EHQ32" s="17"/>
      <c r="EHR32" s="17"/>
      <c r="EHS32" s="17"/>
      <c r="EHT32" s="17"/>
      <c r="EHU32" s="17"/>
      <c r="EHV32" s="17"/>
      <c r="EHW32" s="17"/>
      <c r="EHX32" s="17"/>
      <c r="EHY32" s="17"/>
      <c r="EHZ32" s="17"/>
      <c r="EIA32" s="17"/>
      <c r="EIB32" s="17"/>
      <c r="EIC32" s="17"/>
      <c r="EID32" s="17"/>
      <c r="EIE32" s="17"/>
      <c r="EIF32" s="17"/>
      <c r="EIG32" s="17"/>
      <c r="EIH32" s="17"/>
      <c r="EII32" s="17"/>
      <c r="EIJ32" s="17"/>
      <c r="EIK32" s="17"/>
      <c r="EIL32" s="17"/>
      <c r="EIM32" s="17"/>
      <c r="EIN32" s="17"/>
      <c r="EIO32" s="17"/>
      <c r="EIP32" s="17"/>
      <c r="EIQ32" s="17"/>
      <c r="EIR32" s="17"/>
      <c r="EIS32" s="17"/>
      <c r="EIT32" s="17"/>
      <c r="EIU32" s="17"/>
      <c r="EIV32" s="17"/>
      <c r="EIW32" s="17"/>
      <c r="EIX32" s="17"/>
      <c r="EIY32" s="17"/>
      <c r="EIZ32" s="17"/>
      <c r="EJA32" s="17"/>
      <c r="EJB32" s="17"/>
      <c r="EJC32" s="17"/>
      <c r="EJD32" s="17"/>
      <c r="EJE32" s="17"/>
      <c r="EJF32" s="17"/>
      <c r="EJG32" s="17"/>
      <c r="EJH32" s="17"/>
      <c r="EJI32" s="17"/>
      <c r="EJJ32" s="17"/>
      <c r="EJK32" s="17"/>
      <c r="EJL32" s="17"/>
      <c r="EJM32" s="17"/>
      <c r="EJN32" s="17"/>
      <c r="EJO32" s="17"/>
      <c r="EJP32" s="17"/>
      <c r="EJQ32" s="17"/>
      <c r="EJR32" s="17"/>
      <c r="EJS32" s="17"/>
      <c r="EJT32" s="17"/>
      <c r="EJU32" s="17"/>
      <c r="EJV32" s="17"/>
      <c r="EJW32" s="17"/>
      <c r="EJX32" s="17"/>
      <c r="EJY32" s="17"/>
      <c r="EJZ32" s="17"/>
      <c r="EKA32" s="17"/>
      <c r="EKB32" s="17"/>
      <c r="EKC32" s="17"/>
      <c r="EKD32" s="17"/>
      <c r="EKE32" s="17"/>
      <c r="EKF32" s="17"/>
      <c r="EKG32" s="17"/>
      <c r="EKH32" s="17"/>
      <c r="EKI32" s="17"/>
      <c r="EKJ32" s="17"/>
      <c r="EKK32" s="17"/>
      <c r="EKL32" s="17"/>
      <c r="EKM32" s="17"/>
      <c r="EKN32" s="17"/>
      <c r="EKO32" s="17"/>
      <c r="EKP32" s="17"/>
      <c r="EKQ32" s="17"/>
      <c r="EKR32" s="17"/>
      <c r="EKS32" s="17"/>
      <c r="EKT32" s="17"/>
      <c r="EKU32" s="17"/>
      <c r="EKV32" s="17"/>
      <c r="EKW32" s="17"/>
      <c r="EKX32" s="17"/>
      <c r="EKY32" s="17"/>
      <c r="EKZ32" s="17"/>
      <c r="ELA32" s="17"/>
      <c r="ELB32" s="17"/>
      <c r="ELC32" s="17"/>
      <c r="ELD32" s="17"/>
      <c r="ELE32" s="17"/>
      <c r="ELF32" s="17"/>
      <c r="ELG32" s="17"/>
      <c r="ELH32" s="17"/>
      <c r="ELI32" s="17"/>
      <c r="ELJ32" s="17"/>
      <c r="ELK32" s="17"/>
      <c r="ELL32" s="17"/>
      <c r="ELM32" s="17"/>
      <c r="ELN32" s="17"/>
      <c r="ELO32" s="17"/>
      <c r="ELP32" s="17"/>
      <c r="ELQ32" s="17"/>
      <c r="ELR32" s="17"/>
      <c r="ELS32" s="17"/>
      <c r="ELT32" s="17"/>
      <c r="ELU32" s="17"/>
      <c r="ELV32" s="17"/>
      <c r="ELW32" s="17"/>
      <c r="ELX32" s="17"/>
      <c r="ELY32" s="17"/>
      <c r="ELZ32" s="17"/>
      <c r="EMA32" s="17"/>
      <c r="EMB32" s="17"/>
      <c r="EMC32" s="17"/>
      <c r="EMD32" s="17"/>
      <c r="EME32" s="17"/>
      <c r="EMF32" s="17"/>
      <c r="EMG32" s="17"/>
      <c r="EMH32" s="17"/>
      <c r="EMI32" s="17"/>
      <c r="EMJ32" s="17"/>
      <c r="EMK32" s="17"/>
      <c r="EML32" s="17"/>
      <c r="EMM32" s="17"/>
      <c r="EMN32" s="17"/>
      <c r="EMO32" s="17"/>
      <c r="EMP32" s="17"/>
      <c r="EMQ32" s="17"/>
      <c r="EMR32" s="17"/>
      <c r="EMS32" s="17"/>
      <c r="EMT32" s="17"/>
      <c r="EMU32" s="17"/>
      <c r="EMV32" s="17"/>
      <c r="EMW32" s="17"/>
      <c r="EMX32" s="17"/>
      <c r="EMY32" s="17"/>
      <c r="EMZ32" s="17"/>
      <c r="ENA32" s="17"/>
      <c r="ENB32" s="17"/>
      <c r="ENC32" s="17"/>
      <c r="END32" s="17"/>
      <c r="ENE32" s="17"/>
      <c r="ENF32" s="17"/>
      <c r="ENG32" s="17"/>
      <c r="ENH32" s="17"/>
      <c r="ENI32" s="17"/>
      <c r="ENJ32" s="17"/>
      <c r="ENK32" s="17"/>
      <c r="ENL32" s="17"/>
      <c r="ENM32" s="17"/>
      <c r="ENN32" s="17"/>
      <c r="ENO32" s="17"/>
      <c r="ENP32" s="17"/>
      <c r="ENQ32" s="17"/>
      <c r="ENR32" s="17"/>
      <c r="ENS32" s="17"/>
      <c r="ENT32" s="17"/>
      <c r="ENU32" s="17"/>
      <c r="ENV32" s="17"/>
      <c r="ENW32" s="17"/>
      <c r="ENX32" s="17"/>
      <c r="ENY32" s="17"/>
      <c r="ENZ32" s="17"/>
      <c r="EOA32" s="17"/>
      <c r="EOB32" s="17"/>
      <c r="EOC32" s="17"/>
      <c r="EOD32" s="17"/>
      <c r="EOE32" s="17"/>
      <c r="EOF32" s="17"/>
      <c r="EOG32" s="17"/>
      <c r="EOH32" s="17"/>
      <c r="EOI32" s="17"/>
      <c r="EOJ32" s="17"/>
      <c r="EOK32" s="17"/>
      <c r="EOL32" s="17"/>
      <c r="EOM32" s="17"/>
      <c r="EON32" s="17"/>
      <c r="EOO32" s="17"/>
      <c r="EOP32" s="17"/>
      <c r="EOQ32" s="17"/>
      <c r="EOR32" s="17"/>
      <c r="EOS32" s="17"/>
      <c r="EOT32" s="17"/>
      <c r="EOU32" s="17"/>
      <c r="EOV32" s="17"/>
      <c r="EOW32" s="17"/>
      <c r="EOX32" s="17"/>
      <c r="EOY32" s="17"/>
      <c r="EOZ32" s="17"/>
      <c r="EPA32" s="17"/>
      <c r="EPB32" s="17"/>
      <c r="EPC32" s="17"/>
      <c r="EPD32" s="17"/>
      <c r="EPE32" s="17"/>
      <c r="EPF32" s="17"/>
      <c r="EPG32" s="17"/>
      <c r="EPH32" s="17"/>
      <c r="EPI32" s="17"/>
      <c r="EPJ32" s="17"/>
      <c r="EPK32" s="17"/>
      <c r="EPL32" s="17"/>
      <c r="EPM32" s="17"/>
      <c r="EPN32" s="17"/>
      <c r="EPO32" s="17"/>
      <c r="EPP32" s="17"/>
      <c r="EPQ32" s="17"/>
      <c r="EPR32" s="17"/>
      <c r="EPS32" s="17"/>
      <c r="EPT32" s="17"/>
      <c r="EPU32" s="17"/>
      <c r="EPV32" s="17"/>
      <c r="EPW32" s="17"/>
      <c r="EPX32" s="17"/>
      <c r="EPY32" s="17"/>
      <c r="EPZ32" s="17"/>
      <c r="EQA32" s="17"/>
      <c r="EQB32" s="17"/>
      <c r="EQC32" s="17"/>
      <c r="EQD32" s="17"/>
      <c r="EQE32" s="17"/>
      <c r="EQF32" s="17"/>
      <c r="EQG32" s="17"/>
      <c r="EQH32" s="17"/>
      <c r="EQI32" s="17"/>
      <c r="EQJ32" s="17"/>
      <c r="EQK32" s="17"/>
      <c r="EQL32" s="17"/>
      <c r="EQM32" s="17"/>
      <c r="EQN32" s="17"/>
      <c r="EQO32" s="17"/>
      <c r="EQP32" s="17"/>
      <c r="EQQ32" s="17"/>
      <c r="EQR32" s="17"/>
      <c r="EQS32" s="17"/>
      <c r="EQT32" s="17"/>
      <c r="EQU32" s="17"/>
      <c r="EQV32" s="17"/>
      <c r="EQW32" s="17"/>
      <c r="EQX32" s="17"/>
      <c r="EQY32" s="17"/>
      <c r="EQZ32" s="17"/>
      <c r="ERA32" s="17"/>
      <c r="ERB32" s="17"/>
      <c r="ERC32" s="17"/>
      <c r="ERD32" s="17"/>
      <c r="ERE32" s="17"/>
      <c r="ERF32" s="17"/>
      <c r="ERG32" s="17"/>
      <c r="ERH32" s="17"/>
      <c r="ERI32" s="17"/>
      <c r="ERJ32" s="17"/>
      <c r="ERK32" s="17"/>
      <c r="ERL32" s="17"/>
      <c r="ERM32" s="17"/>
      <c r="ERN32" s="17"/>
      <c r="ERO32" s="17"/>
      <c r="ERP32" s="17"/>
      <c r="ERQ32" s="17"/>
      <c r="ERR32" s="17"/>
      <c r="ERS32" s="17"/>
      <c r="ERT32" s="17"/>
      <c r="ERU32" s="17"/>
      <c r="ERV32" s="17"/>
      <c r="ERW32" s="17"/>
      <c r="ERX32" s="17"/>
      <c r="ERY32" s="17"/>
      <c r="ERZ32" s="17"/>
      <c r="ESA32" s="17"/>
      <c r="ESB32" s="17"/>
      <c r="ESC32" s="17"/>
      <c r="ESD32" s="17"/>
      <c r="ESE32" s="17"/>
      <c r="ESF32" s="17"/>
      <c r="ESG32" s="17"/>
      <c r="ESH32" s="17"/>
      <c r="ESI32" s="17"/>
      <c r="ESJ32" s="17"/>
      <c r="ESK32" s="17"/>
      <c r="ESL32" s="17"/>
      <c r="ESM32" s="17"/>
      <c r="ESN32" s="17"/>
      <c r="ESO32" s="17"/>
      <c r="ESP32" s="17"/>
      <c r="ESQ32" s="17"/>
      <c r="ESR32" s="17"/>
      <c r="ESS32" s="17"/>
      <c r="EST32" s="17"/>
      <c r="ESU32" s="17"/>
      <c r="ESV32" s="17"/>
      <c r="ESW32" s="17"/>
      <c r="ESX32" s="17"/>
      <c r="ESY32" s="17"/>
      <c r="ESZ32" s="17"/>
      <c r="ETA32" s="17"/>
      <c r="ETB32" s="17"/>
      <c r="ETC32" s="17"/>
      <c r="ETD32" s="17"/>
      <c r="ETE32" s="17"/>
      <c r="ETF32" s="17"/>
      <c r="ETG32" s="17"/>
      <c r="ETH32" s="17"/>
      <c r="ETI32" s="17"/>
      <c r="ETJ32" s="17"/>
      <c r="ETK32" s="17"/>
      <c r="ETL32" s="17"/>
      <c r="ETM32" s="17"/>
      <c r="ETN32" s="17"/>
      <c r="ETO32" s="17"/>
      <c r="ETP32" s="17"/>
      <c r="ETQ32" s="17"/>
      <c r="ETR32" s="17"/>
      <c r="ETS32" s="17"/>
      <c r="ETT32" s="17"/>
      <c r="ETU32" s="17"/>
      <c r="ETV32" s="17"/>
      <c r="ETW32" s="17"/>
      <c r="ETX32" s="17"/>
      <c r="ETY32" s="17"/>
      <c r="ETZ32" s="17"/>
      <c r="EUA32" s="17"/>
      <c r="EUB32" s="17"/>
      <c r="EUC32" s="17"/>
      <c r="EUD32" s="17"/>
      <c r="EUE32" s="17"/>
      <c r="EUF32" s="17"/>
      <c r="EUG32" s="17"/>
      <c r="EUH32" s="17"/>
      <c r="EUI32" s="17"/>
      <c r="EUJ32" s="17"/>
      <c r="EUK32" s="17"/>
      <c r="EUL32" s="17"/>
      <c r="EUM32" s="17"/>
      <c r="EUN32" s="17"/>
      <c r="EUO32" s="17"/>
      <c r="EUP32" s="17"/>
      <c r="EUQ32" s="17"/>
      <c r="EUR32" s="17"/>
      <c r="EUS32" s="17"/>
      <c r="EUT32" s="17"/>
      <c r="EUU32" s="17"/>
      <c r="EUV32" s="17"/>
      <c r="EUW32" s="17"/>
      <c r="EUX32" s="17"/>
      <c r="EUY32" s="17"/>
      <c r="EUZ32" s="17"/>
      <c r="EVA32" s="17"/>
      <c r="EVB32" s="17"/>
      <c r="EVC32" s="17"/>
      <c r="EVD32" s="17"/>
      <c r="EVE32" s="17"/>
      <c r="EVF32" s="17"/>
      <c r="EVG32" s="17"/>
      <c r="EVH32" s="17"/>
      <c r="EVI32" s="17"/>
      <c r="EVJ32" s="17"/>
      <c r="EVK32" s="17"/>
      <c r="EVL32" s="17"/>
      <c r="EVM32" s="17"/>
      <c r="EVN32" s="17"/>
      <c r="EVO32" s="17"/>
      <c r="EVP32" s="17"/>
      <c r="EVQ32" s="17"/>
      <c r="EVR32" s="17"/>
      <c r="EVS32" s="17"/>
      <c r="EVT32" s="17"/>
      <c r="EVU32" s="17"/>
      <c r="EVV32" s="17"/>
      <c r="EVW32" s="17"/>
      <c r="EVX32" s="17"/>
      <c r="EVY32" s="17"/>
      <c r="EVZ32" s="17"/>
      <c r="EWA32" s="17"/>
      <c r="EWB32" s="17"/>
      <c r="EWC32" s="17"/>
      <c r="EWD32" s="17"/>
      <c r="EWE32" s="17"/>
      <c r="EWF32" s="17"/>
      <c r="EWG32" s="17"/>
      <c r="EWH32" s="17"/>
      <c r="EWI32" s="17"/>
      <c r="EWJ32" s="17"/>
      <c r="EWK32" s="17"/>
      <c r="EWL32" s="17"/>
      <c r="EWM32" s="17"/>
      <c r="EWN32" s="17"/>
      <c r="EWO32" s="17"/>
      <c r="EWP32" s="17"/>
      <c r="EWQ32" s="17"/>
      <c r="EWR32" s="17"/>
      <c r="EWS32" s="17"/>
      <c r="EWT32" s="17"/>
      <c r="EWU32" s="17"/>
      <c r="EWV32" s="17"/>
      <c r="EWW32" s="17"/>
      <c r="EWX32" s="17"/>
      <c r="EWY32" s="17"/>
      <c r="EWZ32" s="17"/>
      <c r="EXA32" s="17"/>
      <c r="EXB32" s="17"/>
      <c r="EXC32" s="17"/>
      <c r="EXD32" s="17"/>
      <c r="EXE32" s="17"/>
      <c r="EXF32" s="17"/>
      <c r="EXG32" s="17"/>
      <c r="EXH32" s="17"/>
      <c r="EXI32" s="17"/>
      <c r="EXJ32" s="17"/>
      <c r="EXK32" s="17"/>
      <c r="EXL32" s="17"/>
      <c r="EXM32" s="17"/>
      <c r="EXN32" s="17"/>
      <c r="EXO32" s="17"/>
      <c r="EXP32" s="17"/>
      <c r="EXQ32" s="17"/>
      <c r="EXR32" s="17"/>
      <c r="EXS32" s="17"/>
      <c r="EXT32" s="17"/>
      <c r="EXU32" s="17"/>
      <c r="EXV32" s="17"/>
      <c r="EXW32" s="17"/>
      <c r="EXX32" s="17"/>
      <c r="EXY32" s="17"/>
      <c r="EXZ32" s="17"/>
      <c r="EYA32" s="17"/>
      <c r="EYB32" s="17"/>
      <c r="EYC32" s="17"/>
      <c r="EYD32" s="17"/>
      <c r="EYE32" s="17"/>
      <c r="EYF32" s="17"/>
      <c r="EYG32" s="17"/>
      <c r="EYH32" s="17"/>
      <c r="EYI32" s="17"/>
      <c r="EYJ32" s="17"/>
      <c r="EYK32" s="17"/>
      <c r="EYL32" s="17"/>
      <c r="EYM32" s="17"/>
      <c r="EYN32" s="17"/>
      <c r="EYO32" s="17"/>
      <c r="EYP32" s="17"/>
      <c r="EYQ32" s="17"/>
      <c r="EYR32" s="17"/>
      <c r="EYS32" s="17"/>
      <c r="EYT32" s="17"/>
      <c r="EYU32" s="17"/>
      <c r="EYV32" s="17"/>
      <c r="EYW32" s="17"/>
      <c r="EYX32" s="17"/>
      <c r="EYY32" s="17"/>
      <c r="EYZ32" s="17"/>
      <c r="EZA32" s="17"/>
      <c r="EZB32" s="17"/>
      <c r="EZC32" s="17"/>
      <c r="EZD32" s="17"/>
      <c r="EZE32" s="17"/>
      <c r="EZF32" s="17"/>
      <c r="EZG32" s="17"/>
      <c r="EZH32" s="17"/>
      <c r="EZI32" s="17"/>
      <c r="EZJ32" s="17"/>
      <c r="EZK32" s="17"/>
      <c r="EZL32" s="17"/>
      <c r="EZM32" s="17"/>
      <c r="EZN32" s="17"/>
      <c r="EZO32" s="17"/>
      <c r="EZP32" s="17"/>
      <c r="EZQ32" s="17"/>
      <c r="EZR32" s="17"/>
      <c r="EZS32" s="17"/>
      <c r="EZT32" s="17"/>
      <c r="EZU32" s="17"/>
      <c r="EZV32" s="17"/>
      <c r="EZW32" s="17"/>
      <c r="EZX32" s="17"/>
      <c r="EZY32" s="17"/>
      <c r="EZZ32" s="17"/>
      <c r="FAA32" s="17"/>
      <c r="FAB32" s="17"/>
      <c r="FAC32" s="17"/>
      <c r="FAD32" s="17"/>
      <c r="FAE32" s="17"/>
      <c r="FAF32" s="17"/>
      <c r="FAG32" s="17"/>
      <c r="FAH32" s="17"/>
      <c r="FAI32" s="17"/>
      <c r="FAJ32" s="17"/>
      <c r="FAK32" s="17"/>
      <c r="FAL32" s="17"/>
      <c r="FAM32" s="17"/>
      <c r="FAN32" s="17"/>
      <c r="FAO32" s="17"/>
      <c r="FAP32" s="17"/>
      <c r="FAQ32" s="17"/>
      <c r="FAR32" s="17"/>
      <c r="FAS32" s="17"/>
      <c r="FAT32" s="17"/>
      <c r="FAU32" s="17"/>
      <c r="FAV32" s="17"/>
      <c r="FAW32" s="17"/>
      <c r="FAX32" s="17"/>
      <c r="FAY32" s="17"/>
      <c r="FAZ32" s="17"/>
      <c r="FBA32" s="17"/>
      <c r="FBB32" s="17"/>
      <c r="FBC32" s="17"/>
      <c r="FBD32" s="17"/>
      <c r="FBE32" s="17"/>
      <c r="FBF32" s="17"/>
      <c r="FBG32" s="17"/>
      <c r="FBH32" s="17"/>
      <c r="FBI32" s="17"/>
      <c r="FBJ32" s="17"/>
      <c r="FBK32" s="17"/>
      <c r="FBL32" s="17"/>
      <c r="FBM32" s="17"/>
      <c r="FBN32" s="17"/>
      <c r="FBO32" s="17"/>
      <c r="FBP32" s="17"/>
      <c r="FBQ32" s="17"/>
      <c r="FBR32" s="17"/>
      <c r="FBS32" s="17"/>
      <c r="FBT32" s="17"/>
      <c r="FBU32" s="17"/>
      <c r="FBV32" s="17"/>
      <c r="FBW32" s="17"/>
      <c r="FBX32" s="17"/>
      <c r="FBY32" s="17"/>
      <c r="FBZ32" s="17"/>
      <c r="FCA32" s="17"/>
      <c r="FCB32" s="17"/>
      <c r="FCC32" s="17"/>
      <c r="FCD32" s="17"/>
      <c r="FCE32" s="17"/>
      <c r="FCF32" s="17"/>
      <c r="FCG32" s="17"/>
      <c r="FCH32" s="17"/>
      <c r="FCI32" s="17"/>
      <c r="FCJ32" s="17"/>
      <c r="FCK32" s="17"/>
      <c r="FCL32" s="17"/>
      <c r="FCM32" s="17"/>
      <c r="FCN32" s="17"/>
      <c r="FCO32" s="17"/>
      <c r="FCP32" s="17"/>
      <c r="FCQ32" s="17"/>
      <c r="FCR32" s="17"/>
      <c r="FCS32" s="17"/>
      <c r="FCT32" s="17"/>
      <c r="FCU32" s="17"/>
      <c r="FCV32" s="17"/>
      <c r="FCW32" s="17"/>
      <c r="FCX32" s="17"/>
      <c r="FCY32" s="17"/>
      <c r="FCZ32" s="17"/>
      <c r="FDA32" s="17"/>
      <c r="FDB32" s="17"/>
      <c r="FDC32" s="17"/>
      <c r="FDD32" s="17"/>
      <c r="FDE32" s="17"/>
      <c r="FDF32" s="17"/>
      <c r="FDG32" s="17"/>
      <c r="FDH32" s="17"/>
      <c r="FDI32" s="17"/>
      <c r="FDJ32" s="17"/>
      <c r="FDK32" s="17"/>
      <c r="FDL32" s="17"/>
      <c r="FDM32" s="17"/>
      <c r="FDN32" s="17"/>
      <c r="FDO32" s="17"/>
      <c r="FDP32" s="17"/>
      <c r="FDQ32" s="17"/>
      <c r="FDR32" s="17"/>
      <c r="FDS32" s="17"/>
      <c r="FDT32" s="17"/>
      <c r="FDU32" s="17"/>
      <c r="FDV32" s="17"/>
      <c r="FDW32" s="17"/>
      <c r="FDX32" s="17"/>
      <c r="FDY32" s="17"/>
      <c r="FDZ32" s="17"/>
      <c r="FEA32" s="17"/>
      <c r="FEB32" s="17"/>
      <c r="FEC32" s="17"/>
      <c r="FED32" s="17"/>
      <c r="FEE32" s="17"/>
      <c r="FEF32" s="17"/>
      <c r="FEG32" s="17"/>
      <c r="FEH32" s="17"/>
      <c r="FEI32" s="17"/>
      <c r="FEJ32" s="17"/>
      <c r="FEK32" s="17"/>
      <c r="FEL32" s="17"/>
      <c r="FEM32" s="17"/>
      <c r="FEN32" s="17"/>
      <c r="FEO32" s="17"/>
      <c r="FEP32" s="17"/>
      <c r="FEQ32" s="17"/>
      <c r="FER32" s="17"/>
      <c r="FES32" s="17"/>
      <c r="FET32" s="17"/>
      <c r="FEU32" s="17"/>
      <c r="FEV32" s="17"/>
      <c r="FEW32" s="17"/>
      <c r="FEX32" s="17"/>
      <c r="FEY32" s="17"/>
      <c r="FEZ32" s="17"/>
      <c r="FFA32" s="17"/>
      <c r="FFB32" s="17"/>
      <c r="FFC32" s="17"/>
      <c r="FFD32" s="17"/>
      <c r="FFE32" s="17"/>
      <c r="FFF32" s="17"/>
      <c r="FFG32" s="17"/>
      <c r="FFH32" s="17"/>
      <c r="FFI32" s="17"/>
      <c r="FFJ32" s="17"/>
      <c r="FFK32" s="17"/>
      <c r="FFL32" s="17"/>
      <c r="FFM32" s="17"/>
      <c r="FFN32" s="17"/>
      <c r="FFO32" s="17"/>
      <c r="FFP32" s="17"/>
      <c r="FFQ32" s="17"/>
      <c r="FFR32" s="17"/>
      <c r="FFS32" s="17"/>
      <c r="FFT32" s="17"/>
      <c r="FFU32" s="17"/>
      <c r="FFV32" s="17"/>
      <c r="FFW32" s="17"/>
      <c r="FFX32" s="17"/>
      <c r="FFY32" s="17"/>
      <c r="FFZ32" s="17"/>
      <c r="FGA32" s="17"/>
      <c r="FGB32" s="17"/>
      <c r="FGC32" s="17"/>
      <c r="FGD32" s="17"/>
      <c r="FGE32" s="17"/>
      <c r="FGF32" s="17"/>
      <c r="FGG32" s="17"/>
      <c r="FGH32" s="17"/>
      <c r="FGI32" s="17"/>
      <c r="FGJ32" s="17"/>
      <c r="FGK32" s="17"/>
      <c r="FGL32" s="17"/>
      <c r="FGM32" s="17"/>
      <c r="FGN32" s="17"/>
      <c r="FGO32" s="17"/>
      <c r="FGP32" s="17"/>
      <c r="FGQ32" s="17"/>
      <c r="FGR32" s="17"/>
      <c r="FGS32" s="17"/>
      <c r="FGT32" s="17"/>
      <c r="FGU32" s="17"/>
      <c r="FGV32" s="17"/>
      <c r="FGW32" s="17"/>
      <c r="FGX32" s="17"/>
      <c r="FGY32" s="17"/>
      <c r="FGZ32" s="17"/>
      <c r="FHA32" s="17"/>
      <c r="FHB32" s="17"/>
      <c r="FHC32" s="17"/>
      <c r="FHD32" s="17"/>
      <c r="FHE32" s="17"/>
      <c r="FHF32" s="17"/>
      <c r="FHG32" s="17"/>
      <c r="FHH32" s="17"/>
      <c r="FHI32" s="17"/>
      <c r="FHJ32" s="17"/>
      <c r="FHK32" s="17"/>
      <c r="FHL32" s="17"/>
      <c r="FHM32" s="17"/>
      <c r="FHN32" s="17"/>
      <c r="FHO32" s="17"/>
      <c r="FHP32" s="17"/>
      <c r="FHQ32" s="17"/>
      <c r="FHR32" s="17"/>
      <c r="FHS32" s="17"/>
      <c r="FHT32" s="17"/>
      <c r="FHU32" s="17"/>
      <c r="FHV32" s="17"/>
      <c r="FHW32" s="17"/>
      <c r="FHX32" s="17"/>
      <c r="FHY32" s="17"/>
      <c r="FHZ32" s="17"/>
      <c r="FIA32" s="17"/>
      <c r="FIB32" s="17"/>
      <c r="FIC32" s="17"/>
      <c r="FID32" s="17"/>
      <c r="FIE32" s="17"/>
      <c r="FIF32" s="17"/>
      <c r="FIG32" s="17"/>
      <c r="FIH32" s="17"/>
      <c r="FII32" s="17"/>
      <c r="FIJ32" s="17"/>
      <c r="FIK32" s="17"/>
      <c r="FIL32" s="17"/>
      <c r="FIM32" s="17"/>
      <c r="FIN32" s="17"/>
      <c r="FIO32" s="17"/>
      <c r="FIP32" s="17"/>
      <c r="FIQ32" s="17"/>
      <c r="FIR32" s="17"/>
      <c r="FIS32" s="17"/>
      <c r="FIT32" s="17"/>
      <c r="FIU32" s="17"/>
      <c r="FIV32" s="17"/>
      <c r="FIW32" s="17"/>
      <c r="FIX32" s="17"/>
      <c r="FIY32" s="17"/>
      <c r="FIZ32" s="17"/>
      <c r="FJA32" s="17"/>
      <c r="FJB32" s="17"/>
      <c r="FJC32" s="17"/>
      <c r="FJD32" s="17"/>
      <c r="FJE32" s="17"/>
      <c r="FJF32" s="17"/>
      <c r="FJG32" s="17"/>
      <c r="FJH32" s="17"/>
      <c r="FJI32" s="17"/>
      <c r="FJJ32" s="17"/>
      <c r="FJK32" s="17"/>
      <c r="FJL32" s="17"/>
      <c r="FJM32" s="17"/>
      <c r="FJN32" s="17"/>
      <c r="FJO32" s="17"/>
      <c r="FJP32" s="17"/>
      <c r="FJQ32" s="17"/>
      <c r="FJR32" s="17"/>
      <c r="FJS32" s="17"/>
      <c r="FJT32" s="17"/>
      <c r="FJU32" s="17"/>
      <c r="FJV32" s="17"/>
      <c r="FJW32" s="17"/>
      <c r="FJX32" s="17"/>
      <c r="FJY32" s="17"/>
      <c r="FJZ32" s="17"/>
      <c r="FKA32" s="17"/>
      <c r="FKB32" s="17"/>
      <c r="FKC32" s="17"/>
      <c r="FKD32" s="17"/>
      <c r="FKE32" s="17"/>
      <c r="FKF32" s="17"/>
      <c r="FKG32" s="17"/>
      <c r="FKH32" s="17"/>
      <c r="FKI32" s="17"/>
      <c r="FKJ32" s="17"/>
      <c r="FKK32" s="17"/>
      <c r="FKL32" s="17"/>
      <c r="FKM32" s="17"/>
      <c r="FKN32" s="17"/>
      <c r="FKO32" s="17"/>
      <c r="FKP32" s="17"/>
      <c r="FKQ32" s="17"/>
      <c r="FKR32" s="17"/>
      <c r="FKS32" s="17"/>
      <c r="FKT32" s="17"/>
      <c r="FKU32" s="17"/>
      <c r="FKV32" s="17"/>
      <c r="FKW32" s="17"/>
      <c r="FKX32" s="17"/>
      <c r="FKY32" s="17"/>
      <c r="FKZ32" s="17"/>
      <c r="FLA32" s="17"/>
      <c r="FLB32" s="17"/>
      <c r="FLC32" s="17"/>
      <c r="FLD32" s="17"/>
      <c r="FLE32" s="17"/>
      <c r="FLF32" s="17"/>
      <c r="FLG32" s="17"/>
      <c r="FLH32" s="17"/>
      <c r="FLI32" s="17"/>
      <c r="FLJ32" s="17"/>
      <c r="FLK32" s="17"/>
      <c r="FLL32" s="17"/>
      <c r="FLM32" s="17"/>
      <c r="FLN32" s="17"/>
      <c r="FLO32" s="17"/>
      <c r="FLP32" s="17"/>
      <c r="FLQ32" s="17"/>
      <c r="FLR32" s="17"/>
      <c r="FLS32" s="17"/>
      <c r="FLT32" s="17"/>
      <c r="FLU32" s="17"/>
      <c r="FLV32" s="17"/>
      <c r="FLW32" s="17"/>
      <c r="FLX32" s="17"/>
      <c r="FLY32" s="17"/>
      <c r="FLZ32" s="17"/>
      <c r="FMA32" s="17"/>
      <c r="FMB32" s="17"/>
      <c r="FMC32" s="17"/>
      <c r="FMD32" s="17"/>
      <c r="FME32" s="17"/>
      <c r="FMF32" s="17"/>
      <c r="FMG32" s="17"/>
      <c r="FMH32" s="17"/>
      <c r="FMI32" s="17"/>
      <c r="FMJ32" s="17"/>
      <c r="FMK32" s="17"/>
      <c r="FML32" s="17"/>
      <c r="FMM32" s="17"/>
      <c r="FMN32" s="17"/>
      <c r="FMO32" s="17"/>
      <c r="FMP32" s="17"/>
      <c r="FMQ32" s="17"/>
      <c r="FMR32" s="17"/>
      <c r="FMS32" s="17"/>
      <c r="FMT32" s="17"/>
      <c r="FMU32" s="17"/>
      <c r="FMV32" s="17"/>
      <c r="FMW32" s="17"/>
      <c r="FMX32" s="17"/>
      <c r="FMY32" s="17"/>
      <c r="FMZ32" s="17"/>
      <c r="FNA32" s="17"/>
      <c r="FNB32" s="17"/>
      <c r="FNC32" s="17"/>
      <c r="FND32" s="17"/>
      <c r="FNE32" s="17"/>
      <c r="FNF32" s="17"/>
      <c r="FNG32" s="17"/>
      <c r="FNH32" s="17"/>
      <c r="FNI32" s="17"/>
      <c r="FNJ32" s="17"/>
      <c r="FNK32" s="17"/>
      <c r="FNL32" s="17"/>
      <c r="FNM32" s="17"/>
      <c r="FNN32" s="17"/>
      <c r="FNO32" s="17"/>
      <c r="FNP32" s="17"/>
      <c r="FNQ32" s="17"/>
      <c r="FNR32" s="17"/>
      <c r="FNS32" s="17"/>
      <c r="FNT32" s="17"/>
      <c r="FNU32" s="17"/>
      <c r="FNV32" s="17"/>
      <c r="FNW32" s="17"/>
      <c r="FNX32" s="17"/>
      <c r="FNY32" s="17"/>
      <c r="FNZ32" s="17"/>
      <c r="FOA32" s="17"/>
      <c r="FOB32" s="17"/>
      <c r="FOC32" s="17"/>
      <c r="FOD32" s="17"/>
      <c r="FOE32" s="17"/>
      <c r="FOF32" s="17"/>
      <c r="FOG32" s="17"/>
      <c r="FOH32" s="17"/>
      <c r="FOI32" s="17"/>
      <c r="FOJ32" s="17"/>
      <c r="FOK32" s="17"/>
      <c r="FOL32" s="17"/>
      <c r="FOM32" s="17"/>
      <c r="FON32" s="17"/>
      <c r="FOO32" s="17"/>
      <c r="FOP32" s="17"/>
      <c r="FOQ32" s="17"/>
      <c r="FOR32" s="17"/>
      <c r="FOS32" s="17"/>
      <c r="FOT32" s="17"/>
      <c r="FOU32" s="17"/>
      <c r="FOV32" s="17"/>
      <c r="FOW32" s="17"/>
      <c r="FOX32" s="17"/>
      <c r="FOY32" s="17"/>
      <c r="FOZ32" s="17"/>
      <c r="FPA32" s="17"/>
      <c r="FPB32" s="17"/>
      <c r="FPC32" s="17"/>
      <c r="FPD32" s="17"/>
      <c r="FPE32" s="17"/>
      <c r="FPF32" s="17"/>
      <c r="FPG32" s="17"/>
      <c r="FPH32" s="17"/>
      <c r="FPI32" s="17"/>
      <c r="FPJ32" s="17"/>
      <c r="FPK32" s="17"/>
      <c r="FPL32" s="17"/>
      <c r="FPM32" s="17"/>
      <c r="FPN32" s="17"/>
      <c r="FPO32" s="17"/>
      <c r="FPP32" s="17"/>
      <c r="FPQ32" s="17"/>
      <c r="FPR32" s="17"/>
      <c r="FPS32" s="17"/>
      <c r="FPT32" s="17"/>
      <c r="FPU32" s="17"/>
      <c r="FPV32" s="17"/>
      <c r="FPW32" s="17"/>
      <c r="FPX32" s="17"/>
      <c r="FPY32" s="17"/>
      <c r="FPZ32" s="17"/>
      <c r="FQA32" s="17"/>
      <c r="FQB32" s="17"/>
      <c r="FQC32" s="17"/>
      <c r="FQD32" s="17"/>
      <c r="FQE32" s="17"/>
      <c r="FQF32" s="17"/>
      <c r="FQG32" s="17"/>
      <c r="FQH32" s="17"/>
      <c r="FQI32" s="17"/>
      <c r="FQJ32" s="17"/>
      <c r="FQK32" s="17"/>
      <c r="FQL32" s="17"/>
      <c r="FQM32" s="17"/>
      <c r="FQN32" s="17"/>
      <c r="FQO32" s="17"/>
      <c r="FQP32" s="17"/>
      <c r="FQQ32" s="17"/>
      <c r="FQR32" s="17"/>
      <c r="FQS32" s="17"/>
      <c r="FQT32" s="17"/>
      <c r="FQU32" s="17"/>
      <c r="FQV32" s="17"/>
      <c r="FQW32" s="17"/>
      <c r="FQX32" s="17"/>
      <c r="FQY32" s="17"/>
      <c r="FQZ32" s="17"/>
      <c r="FRA32" s="17"/>
      <c r="FRB32" s="17"/>
      <c r="FRC32" s="17"/>
      <c r="FRD32" s="17"/>
      <c r="FRE32" s="17"/>
      <c r="FRF32" s="17"/>
      <c r="FRG32" s="17"/>
      <c r="FRH32" s="17"/>
      <c r="FRI32" s="17"/>
      <c r="FRJ32" s="17"/>
      <c r="FRK32" s="17"/>
      <c r="FRL32" s="17"/>
      <c r="FRM32" s="17"/>
      <c r="FRN32" s="17"/>
      <c r="FRO32" s="17"/>
      <c r="FRP32" s="17"/>
      <c r="FRQ32" s="17"/>
      <c r="FRR32" s="17"/>
      <c r="FRS32" s="17"/>
      <c r="FRT32" s="17"/>
      <c r="FRU32" s="17"/>
      <c r="FRV32" s="17"/>
      <c r="FRW32" s="17"/>
      <c r="FRX32" s="17"/>
      <c r="FRY32" s="17"/>
      <c r="FRZ32" s="17"/>
      <c r="FSA32" s="17"/>
      <c r="FSB32" s="17"/>
      <c r="FSC32" s="17"/>
      <c r="FSD32" s="17"/>
      <c r="FSE32" s="17"/>
      <c r="FSF32" s="17"/>
      <c r="FSG32" s="17"/>
      <c r="FSH32" s="17"/>
      <c r="FSI32" s="17"/>
      <c r="FSJ32" s="17"/>
      <c r="FSK32" s="17"/>
      <c r="FSL32" s="17"/>
      <c r="FSM32" s="17"/>
      <c r="FSN32" s="17"/>
      <c r="FSO32" s="17"/>
      <c r="FSP32" s="17"/>
      <c r="FSQ32" s="17"/>
      <c r="FSR32" s="17"/>
      <c r="FSS32" s="17"/>
      <c r="FST32" s="17"/>
      <c r="FSU32" s="17"/>
      <c r="FSV32" s="17"/>
      <c r="FSW32" s="17"/>
      <c r="FSX32" s="17"/>
      <c r="FSY32" s="17"/>
      <c r="FSZ32" s="17"/>
      <c r="FTA32" s="17"/>
      <c r="FTB32" s="17"/>
      <c r="FTC32" s="17"/>
      <c r="FTD32" s="17"/>
      <c r="FTE32" s="17"/>
      <c r="FTF32" s="17"/>
      <c r="FTG32" s="17"/>
      <c r="FTH32" s="17"/>
      <c r="FTI32" s="17"/>
      <c r="FTJ32" s="17"/>
      <c r="FTK32" s="17"/>
      <c r="FTL32" s="17"/>
      <c r="FTM32" s="17"/>
      <c r="FTN32" s="17"/>
      <c r="FTO32" s="17"/>
      <c r="FTP32" s="17"/>
      <c r="FTQ32" s="17"/>
      <c r="FTR32" s="17"/>
      <c r="FTS32" s="17"/>
      <c r="FTT32" s="17"/>
      <c r="FTU32" s="17"/>
      <c r="FTV32" s="17"/>
      <c r="FTW32" s="17"/>
      <c r="FTX32" s="17"/>
      <c r="FTY32" s="17"/>
      <c r="FTZ32" s="17"/>
      <c r="FUA32" s="17"/>
      <c r="FUB32" s="17"/>
      <c r="FUC32" s="17"/>
      <c r="FUD32" s="17"/>
      <c r="FUE32" s="17"/>
      <c r="FUF32" s="17"/>
      <c r="FUG32" s="17"/>
      <c r="FUH32" s="17"/>
      <c r="FUI32" s="17"/>
      <c r="FUJ32" s="17"/>
      <c r="FUK32" s="17"/>
      <c r="FUL32" s="17"/>
      <c r="FUM32" s="17"/>
      <c r="FUN32" s="17"/>
      <c r="FUO32" s="17"/>
      <c r="FUP32" s="17"/>
      <c r="FUQ32" s="17"/>
      <c r="FUR32" s="17"/>
      <c r="FUS32" s="17"/>
      <c r="FUT32" s="17"/>
      <c r="FUU32" s="17"/>
      <c r="FUV32" s="17"/>
      <c r="FUW32" s="17"/>
      <c r="FUX32" s="17"/>
      <c r="FUY32" s="17"/>
      <c r="FUZ32" s="17"/>
      <c r="FVA32" s="17"/>
      <c r="FVB32" s="17"/>
      <c r="FVC32" s="17"/>
      <c r="FVD32" s="17"/>
      <c r="FVE32" s="17"/>
      <c r="FVF32" s="17"/>
      <c r="FVG32" s="17"/>
      <c r="FVH32" s="17"/>
      <c r="FVI32" s="17"/>
      <c r="FVJ32" s="17"/>
      <c r="FVK32" s="17"/>
      <c r="FVL32" s="17"/>
      <c r="FVM32" s="17"/>
      <c r="FVN32" s="17"/>
      <c r="FVO32" s="17"/>
      <c r="FVP32" s="17"/>
      <c r="FVQ32" s="17"/>
      <c r="FVR32" s="17"/>
      <c r="FVS32" s="17"/>
      <c r="FVT32" s="17"/>
      <c r="FVU32" s="17"/>
      <c r="FVV32" s="17"/>
      <c r="FVW32" s="17"/>
      <c r="FVX32" s="17"/>
      <c r="FVY32" s="17"/>
      <c r="FVZ32" s="17"/>
      <c r="FWA32" s="17"/>
      <c r="FWB32" s="17"/>
      <c r="FWC32" s="17"/>
      <c r="FWD32" s="17"/>
      <c r="FWE32" s="17"/>
      <c r="FWF32" s="17"/>
      <c r="FWG32" s="17"/>
      <c r="FWH32" s="17"/>
      <c r="FWI32" s="17"/>
      <c r="FWJ32" s="17"/>
      <c r="FWK32" s="17"/>
      <c r="FWL32" s="17"/>
      <c r="FWM32" s="17"/>
      <c r="FWN32" s="17"/>
      <c r="FWO32" s="17"/>
      <c r="FWP32" s="17"/>
      <c r="FWQ32" s="17"/>
      <c r="FWR32" s="17"/>
      <c r="FWS32" s="17"/>
      <c r="FWT32" s="17"/>
      <c r="FWU32" s="17"/>
      <c r="FWV32" s="17"/>
      <c r="FWW32" s="17"/>
      <c r="FWX32" s="17"/>
      <c r="FWY32" s="17"/>
      <c r="FWZ32" s="17"/>
      <c r="FXA32" s="17"/>
      <c r="FXB32" s="17"/>
      <c r="FXC32" s="17"/>
      <c r="FXD32" s="17"/>
      <c r="FXE32" s="17"/>
      <c r="FXF32" s="17"/>
      <c r="FXG32" s="17"/>
      <c r="FXH32" s="17"/>
      <c r="FXI32" s="17"/>
      <c r="FXJ32" s="17"/>
      <c r="FXK32" s="17"/>
      <c r="FXL32" s="17"/>
      <c r="FXM32" s="17"/>
      <c r="FXN32" s="17"/>
      <c r="FXO32" s="17"/>
      <c r="FXP32" s="17"/>
      <c r="FXQ32" s="17"/>
      <c r="FXR32" s="17"/>
      <c r="FXS32" s="17"/>
      <c r="FXT32" s="17"/>
      <c r="FXU32" s="17"/>
      <c r="FXV32" s="17"/>
      <c r="FXW32" s="17"/>
      <c r="FXX32" s="17"/>
      <c r="FXY32" s="17"/>
      <c r="FXZ32" s="17"/>
      <c r="FYA32" s="17"/>
      <c r="FYB32" s="17"/>
      <c r="FYC32" s="17"/>
      <c r="FYD32" s="17"/>
      <c r="FYE32" s="17"/>
      <c r="FYF32" s="17"/>
      <c r="FYG32" s="17"/>
      <c r="FYH32" s="17"/>
      <c r="FYI32" s="17"/>
      <c r="FYJ32" s="17"/>
      <c r="FYK32" s="17"/>
      <c r="FYL32" s="17"/>
      <c r="FYM32" s="17"/>
      <c r="FYN32" s="17"/>
      <c r="FYO32" s="17"/>
      <c r="FYP32" s="17"/>
      <c r="FYQ32" s="17"/>
      <c r="FYR32" s="17"/>
      <c r="FYS32" s="17"/>
      <c r="FYT32" s="17"/>
      <c r="FYU32" s="17"/>
      <c r="FYV32" s="17"/>
      <c r="FYW32" s="17"/>
      <c r="FYX32" s="17"/>
      <c r="FYY32" s="17"/>
      <c r="FYZ32" s="17"/>
      <c r="FZA32" s="17"/>
      <c r="FZB32" s="17"/>
      <c r="FZC32" s="17"/>
      <c r="FZD32" s="17"/>
      <c r="FZE32" s="17"/>
      <c r="FZF32" s="17"/>
      <c r="FZG32" s="17"/>
      <c r="FZH32" s="17"/>
      <c r="FZI32" s="17"/>
      <c r="FZJ32" s="17"/>
      <c r="FZK32" s="17"/>
      <c r="FZL32" s="17"/>
      <c r="FZM32" s="17"/>
      <c r="FZN32" s="17"/>
      <c r="FZO32" s="17"/>
      <c r="FZP32" s="17"/>
      <c r="FZQ32" s="17"/>
      <c r="FZR32" s="17"/>
      <c r="FZS32" s="17"/>
      <c r="FZT32" s="17"/>
      <c r="FZU32" s="17"/>
      <c r="FZV32" s="17"/>
      <c r="FZW32" s="17"/>
      <c r="FZX32" s="17"/>
      <c r="FZY32" s="17"/>
      <c r="FZZ32" s="17"/>
      <c r="GAA32" s="17"/>
      <c r="GAB32" s="17"/>
      <c r="GAC32" s="17"/>
      <c r="GAD32" s="17"/>
      <c r="GAE32" s="17"/>
      <c r="GAF32" s="17"/>
      <c r="GAG32" s="17"/>
      <c r="GAH32" s="17"/>
      <c r="GAI32" s="17"/>
      <c r="GAJ32" s="17"/>
      <c r="GAK32" s="17"/>
      <c r="GAL32" s="17"/>
      <c r="GAM32" s="17"/>
      <c r="GAN32" s="17"/>
      <c r="GAO32" s="17"/>
      <c r="GAP32" s="17"/>
      <c r="GAQ32" s="17"/>
      <c r="GAR32" s="17"/>
      <c r="GAS32" s="17"/>
      <c r="GAT32" s="17"/>
      <c r="GAU32" s="17"/>
      <c r="GAV32" s="17"/>
      <c r="GAW32" s="17"/>
      <c r="GAX32" s="17"/>
      <c r="GAY32" s="17"/>
      <c r="GAZ32" s="17"/>
      <c r="GBA32" s="17"/>
      <c r="GBB32" s="17"/>
      <c r="GBC32" s="17"/>
      <c r="GBD32" s="17"/>
      <c r="GBE32" s="17"/>
      <c r="GBF32" s="17"/>
      <c r="GBG32" s="17"/>
      <c r="GBH32" s="17"/>
      <c r="GBI32" s="17"/>
      <c r="GBJ32" s="17"/>
      <c r="GBK32" s="17"/>
      <c r="GBL32" s="17"/>
      <c r="GBM32" s="17"/>
      <c r="GBN32" s="17"/>
      <c r="GBO32" s="17"/>
      <c r="GBP32" s="17"/>
      <c r="GBQ32" s="17"/>
      <c r="GBR32" s="17"/>
      <c r="GBS32" s="17"/>
      <c r="GBT32" s="17"/>
      <c r="GBU32" s="17"/>
      <c r="GBV32" s="17"/>
      <c r="GBW32" s="17"/>
      <c r="GBX32" s="17"/>
      <c r="GBY32" s="17"/>
      <c r="GBZ32" s="17"/>
      <c r="GCA32" s="17"/>
      <c r="GCB32" s="17"/>
      <c r="GCC32" s="17"/>
      <c r="GCD32" s="17"/>
      <c r="GCE32" s="17"/>
      <c r="GCF32" s="17"/>
      <c r="GCG32" s="17"/>
      <c r="GCH32" s="17"/>
      <c r="GCI32" s="17"/>
      <c r="GCJ32" s="17"/>
      <c r="GCK32" s="17"/>
      <c r="GCL32" s="17"/>
      <c r="GCM32" s="17"/>
      <c r="GCN32" s="17"/>
      <c r="GCO32" s="17"/>
      <c r="GCP32" s="17"/>
      <c r="GCQ32" s="17"/>
      <c r="GCR32" s="17"/>
      <c r="GCS32" s="17"/>
      <c r="GCT32" s="17"/>
      <c r="GCU32" s="17"/>
      <c r="GCV32" s="17"/>
      <c r="GCW32" s="17"/>
      <c r="GCX32" s="17"/>
      <c r="GCY32" s="17"/>
      <c r="GCZ32" s="17"/>
      <c r="GDA32" s="17"/>
      <c r="GDB32" s="17"/>
      <c r="GDC32" s="17"/>
      <c r="GDD32" s="17"/>
      <c r="GDE32" s="17"/>
      <c r="GDF32" s="17"/>
      <c r="GDG32" s="17"/>
      <c r="GDH32" s="17"/>
      <c r="GDI32" s="17"/>
      <c r="GDJ32" s="17"/>
      <c r="GDK32" s="17"/>
      <c r="GDL32" s="17"/>
      <c r="GDM32" s="17"/>
      <c r="GDN32" s="17"/>
      <c r="GDO32" s="17"/>
      <c r="GDP32" s="17"/>
      <c r="GDQ32" s="17"/>
      <c r="GDR32" s="17"/>
      <c r="GDS32" s="17"/>
      <c r="GDT32" s="17"/>
      <c r="GDU32" s="17"/>
      <c r="GDV32" s="17"/>
      <c r="GDW32" s="17"/>
      <c r="GDX32" s="17"/>
      <c r="GDY32" s="17"/>
      <c r="GDZ32" s="17"/>
      <c r="GEA32" s="17"/>
      <c r="GEB32" s="17"/>
      <c r="GEC32" s="17"/>
      <c r="GED32" s="17"/>
      <c r="GEE32" s="17"/>
      <c r="GEF32" s="17"/>
      <c r="GEG32" s="17"/>
      <c r="GEH32" s="17"/>
      <c r="GEI32" s="17"/>
      <c r="GEJ32" s="17"/>
      <c r="GEK32" s="17"/>
      <c r="GEL32" s="17"/>
      <c r="GEM32" s="17"/>
      <c r="GEN32" s="17"/>
      <c r="GEO32" s="17"/>
      <c r="GEP32" s="17"/>
      <c r="GEQ32" s="17"/>
      <c r="GER32" s="17"/>
      <c r="GES32" s="17"/>
      <c r="GET32" s="17"/>
      <c r="GEU32" s="17"/>
      <c r="GEV32" s="17"/>
      <c r="GEW32" s="17"/>
      <c r="GEX32" s="17"/>
      <c r="GEY32" s="17"/>
      <c r="GEZ32" s="17"/>
      <c r="GFA32" s="17"/>
      <c r="GFB32" s="17"/>
      <c r="GFC32" s="17"/>
      <c r="GFD32" s="17"/>
      <c r="GFE32" s="17"/>
      <c r="GFF32" s="17"/>
      <c r="GFG32" s="17"/>
      <c r="GFH32" s="17"/>
      <c r="GFI32" s="17"/>
      <c r="GFJ32" s="17"/>
      <c r="GFK32" s="17"/>
      <c r="GFL32" s="17"/>
      <c r="GFM32" s="17"/>
      <c r="GFN32" s="17"/>
      <c r="GFO32" s="17"/>
      <c r="GFP32" s="17"/>
      <c r="GFQ32" s="17"/>
      <c r="GFR32" s="17"/>
      <c r="GFS32" s="17"/>
      <c r="GFT32" s="17"/>
      <c r="GFU32" s="17"/>
      <c r="GFV32" s="17"/>
      <c r="GFW32" s="17"/>
      <c r="GFX32" s="17"/>
      <c r="GFY32" s="17"/>
      <c r="GFZ32" s="17"/>
      <c r="GGA32" s="17"/>
      <c r="GGB32" s="17"/>
      <c r="GGC32" s="17"/>
      <c r="GGD32" s="17"/>
      <c r="GGE32" s="17"/>
      <c r="GGF32" s="17"/>
      <c r="GGG32" s="17"/>
      <c r="GGH32" s="17"/>
      <c r="GGI32" s="17"/>
      <c r="GGJ32" s="17"/>
      <c r="GGK32" s="17"/>
      <c r="GGL32" s="17"/>
      <c r="GGM32" s="17"/>
      <c r="GGN32" s="17"/>
      <c r="GGO32" s="17"/>
      <c r="GGP32" s="17"/>
      <c r="GGQ32" s="17"/>
      <c r="GGR32" s="17"/>
      <c r="GGS32" s="17"/>
      <c r="GGT32" s="17"/>
      <c r="GGU32" s="17"/>
      <c r="GGV32" s="17"/>
      <c r="GGW32" s="17"/>
      <c r="GGX32" s="17"/>
      <c r="GGY32" s="17"/>
      <c r="GGZ32" s="17"/>
      <c r="GHA32" s="17"/>
      <c r="GHB32" s="17"/>
      <c r="GHC32" s="17"/>
      <c r="GHD32" s="17"/>
      <c r="GHE32" s="17"/>
      <c r="GHF32" s="17"/>
      <c r="GHG32" s="17"/>
      <c r="GHH32" s="17"/>
      <c r="GHI32" s="17"/>
      <c r="GHJ32" s="17"/>
      <c r="GHK32" s="17"/>
      <c r="GHL32" s="17"/>
      <c r="GHM32" s="17"/>
      <c r="GHN32" s="17"/>
      <c r="GHO32" s="17"/>
      <c r="GHP32" s="17"/>
      <c r="GHQ32" s="17"/>
      <c r="GHR32" s="17"/>
      <c r="GHS32" s="17"/>
      <c r="GHT32" s="17"/>
      <c r="GHU32" s="17"/>
      <c r="GHV32" s="17"/>
      <c r="GHW32" s="17"/>
      <c r="GHX32" s="17"/>
      <c r="GHY32" s="17"/>
      <c r="GHZ32" s="17"/>
      <c r="GIA32" s="17"/>
      <c r="GIB32" s="17"/>
      <c r="GIC32" s="17"/>
      <c r="GID32" s="17"/>
      <c r="GIE32" s="17"/>
      <c r="GIF32" s="17"/>
      <c r="GIG32" s="17"/>
      <c r="GIH32" s="17"/>
      <c r="GII32" s="17"/>
      <c r="GIJ32" s="17"/>
      <c r="GIK32" s="17"/>
      <c r="GIL32" s="17"/>
      <c r="GIM32" s="17"/>
      <c r="GIN32" s="17"/>
      <c r="GIO32" s="17"/>
      <c r="GIP32" s="17"/>
      <c r="GIQ32" s="17"/>
      <c r="GIR32" s="17"/>
      <c r="GIS32" s="17"/>
      <c r="GIT32" s="17"/>
      <c r="GIU32" s="17"/>
      <c r="GIV32" s="17"/>
      <c r="GIW32" s="17"/>
      <c r="GIX32" s="17"/>
      <c r="GIY32" s="17"/>
      <c r="GIZ32" s="17"/>
      <c r="GJA32" s="17"/>
      <c r="GJB32" s="17"/>
      <c r="GJC32" s="17"/>
      <c r="GJD32" s="17"/>
      <c r="GJE32" s="17"/>
      <c r="GJF32" s="17"/>
      <c r="GJG32" s="17"/>
      <c r="GJH32" s="17"/>
      <c r="GJI32" s="17"/>
      <c r="GJJ32" s="17"/>
      <c r="GJK32" s="17"/>
      <c r="GJL32" s="17"/>
      <c r="GJM32" s="17"/>
      <c r="GJN32" s="17"/>
      <c r="GJO32" s="17"/>
      <c r="GJP32" s="17"/>
      <c r="GJQ32" s="17"/>
      <c r="GJR32" s="17"/>
      <c r="GJS32" s="17"/>
      <c r="GJT32" s="17"/>
      <c r="GJU32" s="17"/>
      <c r="GJV32" s="17"/>
      <c r="GJW32" s="17"/>
      <c r="GJX32" s="17"/>
      <c r="GJY32" s="17"/>
      <c r="GJZ32" s="17"/>
      <c r="GKA32" s="17"/>
      <c r="GKB32" s="17"/>
      <c r="GKC32" s="17"/>
      <c r="GKD32" s="17"/>
      <c r="GKE32" s="17"/>
      <c r="GKF32" s="17"/>
      <c r="GKG32" s="17"/>
      <c r="GKH32" s="17"/>
      <c r="GKI32" s="17"/>
      <c r="GKJ32" s="17"/>
      <c r="GKK32" s="17"/>
      <c r="GKL32" s="17"/>
      <c r="GKM32" s="17"/>
      <c r="GKN32" s="17"/>
      <c r="GKO32" s="17"/>
      <c r="GKP32" s="17"/>
      <c r="GKQ32" s="17"/>
      <c r="GKR32" s="17"/>
      <c r="GKS32" s="17"/>
      <c r="GKT32" s="17"/>
      <c r="GKU32" s="17"/>
      <c r="GKV32" s="17"/>
      <c r="GKW32" s="17"/>
      <c r="GKX32" s="17"/>
      <c r="GKY32" s="17"/>
      <c r="GKZ32" s="17"/>
      <c r="GLA32" s="17"/>
      <c r="GLB32" s="17"/>
      <c r="GLC32" s="17"/>
      <c r="GLD32" s="17"/>
      <c r="GLE32" s="17"/>
      <c r="GLF32" s="17"/>
      <c r="GLG32" s="17"/>
      <c r="GLH32" s="17"/>
      <c r="GLI32" s="17"/>
      <c r="GLJ32" s="17"/>
      <c r="GLK32" s="17"/>
      <c r="GLL32" s="17"/>
      <c r="GLM32" s="17"/>
      <c r="GLN32" s="17"/>
      <c r="GLO32" s="17"/>
      <c r="GLP32" s="17"/>
      <c r="GLQ32" s="17"/>
      <c r="GLR32" s="17"/>
      <c r="GLS32" s="17"/>
      <c r="GLT32" s="17"/>
      <c r="GLU32" s="17"/>
      <c r="GLV32" s="17"/>
      <c r="GLW32" s="17"/>
      <c r="GLX32" s="17"/>
      <c r="GLY32" s="17"/>
      <c r="GLZ32" s="17"/>
      <c r="GMA32" s="17"/>
      <c r="GMB32" s="17"/>
      <c r="GMC32" s="17"/>
      <c r="GMD32" s="17"/>
      <c r="GME32" s="17"/>
      <c r="GMF32" s="17"/>
      <c r="GMG32" s="17"/>
      <c r="GMH32" s="17"/>
      <c r="GMI32" s="17"/>
      <c r="GMJ32" s="17"/>
      <c r="GMK32" s="17"/>
      <c r="GML32" s="17"/>
      <c r="GMM32" s="17"/>
      <c r="GMN32" s="17"/>
      <c r="GMO32" s="17"/>
      <c r="GMP32" s="17"/>
      <c r="GMQ32" s="17"/>
      <c r="GMR32" s="17"/>
      <c r="GMS32" s="17"/>
      <c r="GMT32" s="17"/>
      <c r="GMU32" s="17"/>
      <c r="GMV32" s="17"/>
      <c r="GMW32" s="17"/>
      <c r="GMX32" s="17"/>
      <c r="GMY32" s="17"/>
      <c r="GMZ32" s="17"/>
      <c r="GNA32" s="17"/>
      <c r="GNB32" s="17"/>
      <c r="GNC32" s="17"/>
      <c r="GND32" s="17"/>
      <c r="GNE32" s="17"/>
      <c r="GNF32" s="17"/>
      <c r="GNG32" s="17"/>
      <c r="GNH32" s="17"/>
      <c r="GNI32" s="17"/>
      <c r="GNJ32" s="17"/>
      <c r="GNK32" s="17"/>
      <c r="GNL32" s="17"/>
      <c r="GNM32" s="17"/>
      <c r="GNN32" s="17"/>
      <c r="GNO32" s="17"/>
      <c r="GNP32" s="17"/>
      <c r="GNQ32" s="17"/>
      <c r="GNR32" s="17"/>
      <c r="GNS32" s="17"/>
      <c r="GNT32" s="17"/>
      <c r="GNU32" s="17"/>
      <c r="GNV32" s="17"/>
      <c r="GNW32" s="17"/>
      <c r="GNX32" s="17"/>
      <c r="GNY32" s="17"/>
      <c r="GNZ32" s="17"/>
      <c r="GOA32" s="17"/>
      <c r="GOB32" s="17"/>
      <c r="GOC32" s="17"/>
      <c r="GOD32" s="17"/>
      <c r="GOE32" s="17"/>
      <c r="GOF32" s="17"/>
      <c r="GOG32" s="17"/>
      <c r="GOH32" s="17"/>
      <c r="GOI32" s="17"/>
      <c r="GOJ32" s="17"/>
      <c r="GOK32" s="17"/>
      <c r="GOL32" s="17"/>
      <c r="GOM32" s="17"/>
      <c r="GON32" s="17"/>
      <c r="GOO32" s="17"/>
      <c r="GOP32" s="17"/>
      <c r="GOQ32" s="17"/>
      <c r="GOR32" s="17"/>
      <c r="GOS32" s="17"/>
      <c r="GOT32" s="17"/>
      <c r="GOU32" s="17"/>
      <c r="GOV32" s="17"/>
      <c r="GOW32" s="17"/>
      <c r="GOX32" s="17"/>
      <c r="GOY32" s="17"/>
      <c r="GOZ32" s="17"/>
      <c r="GPA32" s="17"/>
      <c r="GPB32" s="17"/>
      <c r="GPC32" s="17"/>
      <c r="GPD32" s="17"/>
      <c r="GPE32" s="17"/>
      <c r="GPF32" s="17"/>
      <c r="GPG32" s="17"/>
      <c r="GPH32" s="17"/>
      <c r="GPI32" s="17"/>
      <c r="GPJ32" s="17"/>
      <c r="GPK32" s="17"/>
      <c r="GPL32" s="17"/>
      <c r="GPM32" s="17"/>
      <c r="GPN32" s="17"/>
      <c r="GPO32" s="17"/>
      <c r="GPP32" s="17"/>
      <c r="GPQ32" s="17"/>
      <c r="GPR32" s="17"/>
      <c r="GPS32" s="17"/>
      <c r="GPT32" s="17"/>
      <c r="GPU32" s="17"/>
      <c r="GPV32" s="17"/>
      <c r="GPW32" s="17"/>
      <c r="GPX32" s="17"/>
      <c r="GPY32" s="17"/>
      <c r="GPZ32" s="17"/>
      <c r="GQA32" s="17"/>
      <c r="GQB32" s="17"/>
      <c r="GQC32" s="17"/>
      <c r="GQD32" s="17"/>
      <c r="GQE32" s="17"/>
      <c r="GQF32" s="17"/>
      <c r="GQG32" s="17"/>
      <c r="GQH32" s="17"/>
      <c r="GQI32" s="17"/>
      <c r="GQJ32" s="17"/>
      <c r="GQK32" s="17"/>
      <c r="GQL32" s="17"/>
      <c r="GQM32" s="17"/>
      <c r="GQN32" s="17"/>
      <c r="GQO32" s="17"/>
      <c r="GQP32" s="17"/>
      <c r="GQQ32" s="17"/>
      <c r="GQR32" s="17"/>
      <c r="GQS32" s="17"/>
      <c r="GQT32" s="17"/>
      <c r="GQU32" s="17"/>
      <c r="GQV32" s="17"/>
      <c r="GQW32" s="17"/>
      <c r="GQX32" s="17"/>
      <c r="GQY32" s="17"/>
      <c r="GQZ32" s="17"/>
      <c r="GRA32" s="17"/>
      <c r="GRB32" s="17"/>
      <c r="GRC32" s="17"/>
      <c r="GRD32" s="17"/>
      <c r="GRE32" s="17"/>
      <c r="GRF32" s="17"/>
      <c r="GRG32" s="17"/>
      <c r="GRH32" s="17"/>
      <c r="GRI32" s="17"/>
      <c r="GRJ32" s="17"/>
      <c r="GRK32" s="17"/>
      <c r="GRL32" s="17"/>
      <c r="GRM32" s="17"/>
      <c r="GRN32" s="17"/>
      <c r="GRO32" s="17"/>
      <c r="GRP32" s="17"/>
      <c r="GRQ32" s="17"/>
      <c r="GRR32" s="17"/>
      <c r="GRS32" s="17"/>
      <c r="GRT32" s="17"/>
      <c r="GRU32" s="17"/>
      <c r="GRV32" s="17"/>
      <c r="GRW32" s="17"/>
      <c r="GRX32" s="17"/>
      <c r="GRY32" s="17"/>
      <c r="GRZ32" s="17"/>
      <c r="GSA32" s="17"/>
      <c r="GSB32" s="17"/>
      <c r="GSC32" s="17"/>
      <c r="GSD32" s="17"/>
      <c r="GSE32" s="17"/>
      <c r="GSF32" s="17"/>
      <c r="GSG32" s="17"/>
      <c r="GSH32" s="17"/>
      <c r="GSI32" s="17"/>
      <c r="GSJ32" s="17"/>
      <c r="GSK32" s="17"/>
      <c r="GSL32" s="17"/>
      <c r="GSM32" s="17"/>
      <c r="GSN32" s="17"/>
      <c r="GSO32" s="17"/>
      <c r="GSP32" s="17"/>
      <c r="GSQ32" s="17"/>
      <c r="GSR32" s="17"/>
      <c r="GSS32" s="17"/>
      <c r="GST32" s="17"/>
      <c r="GSU32" s="17"/>
      <c r="GSV32" s="17"/>
      <c r="GSW32" s="17"/>
      <c r="GSX32" s="17"/>
      <c r="GSY32" s="17"/>
      <c r="GSZ32" s="17"/>
      <c r="GTA32" s="17"/>
      <c r="GTB32" s="17"/>
      <c r="GTC32" s="17"/>
      <c r="GTD32" s="17"/>
      <c r="GTE32" s="17"/>
      <c r="GTF32" s="17"/>
      <c r="GTG32" s="17"/>
      <c r="GTH32" s="17"/>
      <c r="GTI32" s="17"/>
      <c r="GTJ32" s="17"/>
      <c r="GTK32" s="17"/>
      <c r="GTL32" s="17"/>
      <c r="GTM32" s="17"/>
      <c r="GTN32" s="17"/>
      <c r="GTO32" s="17"/>
      <c r="GTP32" s="17"/>
      <c r="GTQ32" s="17"/>
      <c r="GTR32" s="17"/>
      <c r="GTS32" s="17"/>
      <c r="GTT32" s="17"/>
      <c r="GTU32" s="17"/>
      <c r="GTV32" s="17"/>
      <c r="GTW32" s="17"/>
      <c r="GTX32" s="17"/>
      <c r="GTY32" s="17"/>
      <c r="GTZ32" s="17"/>
      <c r="GUA32" s="17"/>
      <c r="GUB32" s="17"/>
      <c r="GUC32" s="17"/>
      <c r="GUD32" s="17"/>
      <c r="GUE32" s="17"/>
      <c r="GUF32" s="17"/>
      <c r="GUG32" s="17"/>
      <c r="GUH32" s="17"/>
      <c r="GUI32" s="17"/>
      <c r="GUJ32" s="17"/>
      <c r="GUK32" s="17"/>
      <c r="GUL32" s="17"/>
      <c r="GUM32" s="17"/>
      <c r="GUN32" s="17"/>
      <c r="GUO32" s="17"/>
      <c r="GUP32" s="17"/>
      <c r="GUQ32" s="17"/>
      <c r="GUR32" s="17"/>
      <c r="GUS32" s="17"/>
      <c r="GUT32" s="17"/>
      <c r="GUU32" s="17"/>
      <c r="GUV32" s="17"/>
      <c r="GUW32" s="17"/>
      <c r="GUX32" s="17"/>
      <c r="GUY32" s="17"/>
      <c r="GUZ32" s="17"/>
      <c r="GVA32" s="17"/>
      <c r="GVB32" s="17"/>
      <c r="GVC32" s="17"/>
      <c r="GVD32" s="17"/>
      <c r="GVE32" s="17"/>
      <c r="GVF32" s="17"/>
      <c r="GVG32" s="17"/>
      <c r="GVH32" s="17"/>
      <c r="GVI32" s="17"/>
      <c r="GVJ32" s="17"/>
      <c r="GVK32" s="17"/>
      <c r="GVL32" s="17"/>
      <c r="GVM32" s="17"/>
      <c r="GVN32" s="17"/>
      <c r="GVO32" s="17"/>
      <c r="GVP32" s="17"/>
      <c r="GVQ32" s="17"/>
      <c r="GVR32" s="17"/>
      <c r="GVS32" s="17"/>
      <c r="GVT32" s="17"/>
      <c r="GVU32" s="17"/>
      <c r="GVV32" s="17"/>
      <c r="GVW32" s="17"/>
      <c r="GVX32" s="17"/>
      <c r="GVY32" s="17"/>
      <c r="GVZ32" s="17"/>
      <c r="GWA32" s="17"/>
      <c r="GWB32" s="17"/>
      <c r="GWC32" s="17"/>
      <c r="GWD32" s="17"/>
      <c r="GWE32" s="17"/>
      <c r="GWF32" s="17"/>
      <c r="GWG32" s="17"/>
      <c r="GWH32" s="17"/>
      <c r="GWI32" s="17"/>
      <c r="GWJ32" s="17"/>
      <c r="GWK32" s="17"/>
      <c r="GWL32" s="17"/>
      <c r="GWM32" s="17"/>
      <c r="GWN32" s="17"/>
      <c r="GWO32" s="17"/>
      <c r="GWP32" s="17"/>
      <c r="GWQ32" s="17"/>
      <c r="GWR32" s="17"/>
      <c r="GWS32" s="17"/>
      <c r="GWT32" s="17"/>
      <c r="GWU32" s="17"/>
      <c r="GWV32" s="17"/>
      <c r="GWW32" s="17"/>
      <c r="GWX32" s="17"/>
      <c r="GWY32" s="17"/>
      <c r="GWZ32" s="17"/>
      <c r="GXA32" s="17"/>
      <c r="GXB32" s="17"/>
      <c r="GXC32" s="17"/>
      <c r="GXD32" s="17"/>
      <c r="GXE32" s="17"/>
      <c r="GXF32" s="17"/>
      <c r="GXG32" s="17"/>
      <c r="GXH32" s="17"/>
      <c r="GXI32" s="17"/>
      <c r="GXJ32" s="17"/>
      <c r="GXK32" s="17"/>
      <c r="GXL32" s="17"/>
      <c r="GXM32" s="17"/>
      <c r="GXN32" s="17"/>
      <c r="GXO32" s="17"/>
      <c r="GXP32" s="17"/>
      <c r="GXQ32" s="17"/>
      <c r="GXR32" s="17"/>
      <c r="GXS32" s="17"/>
      <c r="GXT32" s="17"/>
      <c r="GXU32" s="17"/>
      <c r="GXV32" s="17"/>
      <c r="GXW32" s="17"/>
      <c r="GXX32" s="17"/>
      <c r="GXY32" s="17"/>
      <c r="GXZ32" s="17"/>
      <c r="GYA32" s="17"/>
      <c r="GYB32" s="17"/>
      <c r="GYC32" s="17"/>
      <c r="GYD32" s="17"/>
      <c r="GYE32" s="17"/>
      <c r="GYF32" s="17"/>
      <c r="GYG32" s="17"/>
      <c r="GYH32" s="17"/>
      <c r="GYI32" s="17"/>
      <c r="GYJ32" s="17"/>
      <c r="GYK32" s="17"/>
      <c r="GYL32" s="17"/>
      <c r="GYM32" s="17"/>
      <c r="GYN32" s="17"/>
      <c r="GYO32" s="17"/>
      <c r="GYP32" s="17"/>
      <c r="GYQ32" s="17"/>
      <c r="GYR32" s="17"/>
      <c r="GYS32" s="17"/>
      <c r="GYT32" s="17"/>
      <c r="GYU32" s="17"/>
      <c r="GYV32" s="17"/>
      <c r="GYW32" s="17"/>
      <c r="GYX32" s="17"/>
      <c r="GYY32" s="17"/>
      <c r="GYZ32" s="17"/>
      <c r="GZA32" s="17"/>
      <c r="GZB32" s="17"/>
      <c r="GZC32" s="17"/>
      <c r="GZD32" s="17"/>
      <c r="GZE32" s="17"/>
      <c r="GZF32" s="17"/>
      <c r="GZG32" s="17"/>
      <c r="GZH32" s="17"/>
      <c r="GZI32" s="17"/>
      <c r="GZJ32" s="17"/>
      <c r="GZK32" s="17"/>
      <c r="GZL32" s="17"/>
      <c r="GZM32" s="17"/>
      <c r="GZN32" s="17"/>
      <c r="GZO32" s="17"/>
      <c r="GZP32" s="17"/>
      <c r="GZQ32" s="17"/>
      <c r="GZR32" s="17"/>
      <c r="GZS32" s="17"/>
      <c r="GZT32" s="17"/>
      <c r="GZU32" s="17"/>
      <c r="GZV32" s="17"/>
      <c r="GZW32" s="17"/>
      <c r="GZX32" s="17"/>
      <c r="GZY32" s="17"/>
      <c r="GZZ32" s="17"/>
      <c r="HAA32" s="17"/>
      <c r="HAB32" s="17"/>
      <c r="HAC32" s="17"/>
      <c r="HAD32" s="17"/>
      <c r="HAE32" s="17"/>
      <c r="HAF32" s="17"/>
      <c r="HAG32" s="17"/>
      <c r="HAH32" s="17"/>
      <c r="HAI32" s="17"/>
      <c r="HAJ32" s="17"/>
      <c r="HAK32" s="17"/>
      <c r="HAL32" s="17"/>
      <c r="HAM32" s="17"/>
      <c r="HAN32" s="17"/>
      <c r="HAO32" s="17"/>
      <c r="HAP32" s="17"/>
      <c r="HAQ32" s="17"/>
      <c r="HAR32" s="17"/>
      <c r="HAS32" s="17"/>
      <c r="HAT32" s="17"/>
      <c r="HAU32" s="17"/>
      <c r="HAV32" s="17"/>
      <c r="HAW32" s="17"/>
      <c r="HAX32" s="17"/>
      <c r="HAY32" s="17"/>
      <c r="HAZ32" s="17"/>
      <c r="HBA32" s="17"/>
      <c r="HBB32" s="17"/>
      <c r="HBC32" s="17"/>
      <c r="HBD32" s="17"/>
      <c r="HBE32" s="17"/>
      <c r="HBF32" s="17"/>
      <c r="HBG32" s="17"/>
      <c r="HBH32" s="17"/>
      <c r="HBI32" s="17"/>
      <c r="HBJ32" s="17"/>
      <c r="HBK32" s="17"/>
      <c r="HBL32" s="17"/>
      <c r="HBM32" s="17"/>
      <c r="HBN32" s="17"/>
      <c r="HBO32" s="17"/>
      <c r="HBP32" s="17"/>
      <c r="HBQ32" s="17"/>
      <c r="HBR32" s="17"/>
      <c r="HBS32" s="17"/>
      <c r="HBT32" s="17"/>
      <c r="HBU32" s="17"/>
      <c r="HBV32" s="17"/>
      <c r="HBW32" s="17"/>
      <c r="HBX32" s="17"/>
      <c r="HBY32" s="17"/>
      <c r="HBZ32" s="17"/>
      <c r="HCA32" s="17"/>
      <c r="HCB32" s="17"/>
      <c r="HCC32" s="17"/>
      <c r="HCD32" s="17"/>
      <c r="HCE32" s="17"/>
      <c r="HCF32" s="17"/>
      <c r="HCG32" s="17"/>
      <c r="HCH32" s="17"/>
      <c r="HCI32" s="17"/>
      <c r="HCJ32" s="17"/>
      <c r="HCK32" s="17"/>
      <c r="HCL32" s="17"/>
      <c r="HCM32" s="17"/>
      <c r="HCN32" s="17"/>
      <c r="HCO32" s="17"/>
      <c r="HCP32" s="17"/>
      <c r="HCQ32" s="17"/>
      <c r="HCR32" s="17"/>
      <c r="HCS32" s="17"/>
      <c r="HCT32" s="17"/>
      <c r="HCU32" s="17"/>
      <c r="HCV32" s="17"/>
      <c r="HCW32" s="17"/>
      <c r="HCX32" s="17"/>
      <c r="HCY32" s="17"/>
      <c r="HCZ32" s="17"/>
      <c r="HDA32" s="17"/>
      <c r="HDB32" s="17"/>
      <c r="HDC32" s="17"/>
      <c r="HDD32" s="17"/>
      <c r="HDE32" s="17"/>
      <c r="HDF32" s="17"/>
      <c r="HDG32" s="17"/>
      <c r="HDH32" s="17"/>
      <c r="HDI32" s="17"/>
      <c r="HDJ32" s="17"/>
      <c r="HDK32" s="17"/>
      <c r="HDL32" s="17"/>
      <c r="HDM32" s="17"/>
      <c r="HDN32" s="17"/>
      <c r="HDO32" s="17"/>
      <c r="HDP32" s="17"/>
      <c r="HDQ32" s="17"/>
      <c r="HDR32" s="17"/>
      <c r="HDS32" s="17"/>
      <c r="HDT32" s="17"/>
      <c r="HDU32" s="17"/>
      <c r="HDV32" s="17"/>
      <c r="HDW32" s="17"/>
      <c r="HDX32" s="17"/>
      <c r="HDY32" s="17"/>
      <c r="HDZ32" s="17"/>
      <c r="HEA32" s="17"/>
      <c r="HEB32" s="17"/>
      <c r="HEC32" s="17"/>
      <c r="HED32" s="17"/>
      <c r="HEE32" s="17"/>
      <c r="HEF32" s="17"/>
      <c r="HEG32" s="17"/>
      <c r="HEH32" s="17"/>
      <c r="HEI32" s="17"/>
      <c r="HEJ32" s="17"/>
      <c r="HEK32" s="17"/>
      <c r="HEL32" s="17"/>
      <c r="HEM32" s="17"/>
      <c r="HEN32" s="17"/>
      <c r="HEO32" s="17"/>
      <c r="HEP32" s="17"/>
      <c r="HEQ32" s="17"/>
      <c r="HER32" s="17"/>
      <c r="HES32" s="17"/>
      <c r="HET32" s="17"/>
      <c r="HEU32" s="17"/>
      <c r="HEV32" s="17"/>
      <c r="HEW32" s="17"/>
      <c r="HEX32" s="17"/>
      <c r="HEY32" s="17"/>
      <c r="HEZ32" s="17"/>
      <c r="HFA32" s="17"/>
      <c r="HFB32" s="17"/>
      <c r="HFC32" s="17"/>
      <c r="HFD32" s="17"/>
      <c r="HFE32" s="17"/>
      <c r="HFF32" s="17"/>
      <c r="HFG32" s="17"/>
      <c r="HFH32" s="17"/>
      <c r="HFI32" s="17"/>
      <c r="HFJ32" s="17"/>
      <c r="HFK32" s="17"/>
      <c r="HFL32" s="17"/>
      <c r="HFM32" s="17"/>
      <c r="HFN32" s="17"/>
      <c r="HFO32" s="17"/>
      <c r="HFP32" s="17"/>
      <c r="HFQ32" s="17"/>
      <c r="HFR32" s="17"/>
      <c r="HFS32" s="17"/>
      <c r="HFT32" s="17"/>
      <c r="HFU32" s="17"/>
      <c r="HFV32" s="17"/>
      <c r="HFW32" s="17"/>
      <c r="HFX32" s="17"/>
      <c r="HFY32" s="17"/>
      <c r="HFZ32" s="17"/>
      <c r="HGA32" s="17"/>
      <c r="HGB32" s="17"/>
      <c r="HGC32" s="17"/>
      <c r="HGD32" s="17"/>
      <c r="HGE32" s="17"/>
      <c r="HGF32" s="17"/>
      <c r="HGG32" s="17"/>
      <c r="HGH32" s="17"/>
      <c r="HGI32" s="17"/>
      <c r="HGJ32" s="17"/>
      <c r="HGK32" s="17"/>
      <c r="HGL32" s="17"/>
      <c r="HGM32" s="17"/>
      <c r="HGN32" s="17"/>
      <c r="HGO32" s="17"/>
      <c r="HGP32" s="17"/>
      <c r="HGQ32" s="17"/>
      <c r="HGR32" s="17"/>
      <c r="HGS32" s="17"/>
      <c r="HGT32" s="17"/>
      <c r="HGU32" s="17"/>
      <c r="HGV32" s="17"/>
      <c r="HGW32" s="17"/>
      <c r="HGX32" s="17"/>
      <c r="HGY32" s="17"/>
      <c r="HGZ32" s="17"/>
      <c r="HHA32" s="17"/>
      <c r="HHB32" s="17"/>
      <c r="HHC32" s="17"/>
      <c r="HHD32" s="17"/>
      <c r="HHE32" s="17"/>
      <c r="HHF32" s="17"/>
      <c r="HHG32" s="17"/>
      <c r="HHH32" s="17"/>
      <c r="HHI32" s="17"/>
      <c r="HHJ32" s="17"/>
      <c r="HHK32" s="17"/>
      <c r="HHL32" s="17"/>
      <c r="HHM32" s="17"/>
      <c r="HHN32" s="17"/>
      <c r="HHO32" s="17"/>
      <c r="HHP32" s="17"/>
      <c r="HHQ32" s="17"/>
      <c r="HHR32" s="17"/>
      <c r="HHS32" s="17"/>
      <c r="HHT32" s="17"/>
      <c r="HHU32" s="17"/>
      <c r="HHV32" s="17"/>
      <c r="HHW32" s="17"/>
      <c r="HHX32" s="17"/>
      <c r="HHY32" s="17"/>
      <c r="HHZ32" s="17"/>
      <c r="HIA32" s="17"/>
      <c r="HIB32" s="17"/>
      <c r="HIC32" s="17"/>
      <c r="HID32" s="17"/>
      <c r="HIE32" s="17"/>
      <c r="HIF32" s="17"/>
      <c r="HIG32" s="17"/>
      <c r="HIH32" s="17"/>
      <c r="HII32" s="17"/>
      <c r="HIJ32" s="17"/>
      <c r="HIK32" s="17"/>
      <c r="HIL32" s="17"/>
      <c r="HIM32" s="17"/>
      <c r="HIN32" s="17"/>
      <c r="HIO32" s="17"/>
      <c r="HIP32" s="17"/>
      <c r="HIQ32" s="17"/>
      <c r="HIR32" s="17"/>
      <c r="HIS32" s="17"/>
      <c r="HIT32" s="17"/>
      <c r="HIU32" s="17"/>
      <c r="HIV32" s="17"/>
      <c r="HIW32" s="17"/>
      <c r="HIX32" s="17"/>
      <c r="HIY32" s="17"/>
      <c r="HIZ32" s="17"/>
      <c r="HJA32" s="17"/>
      <c r="HJB32" s="17"/>
      <c r="HJC32" s="17"/>
      <c r="HJD32" s="17"/>
      <c r="HJE32" s="17"/>
      <c r="HJF32" s="17"/>
      <c r="HJG32" s="17"/>
      <c r="HJH32" s="17"/>
      <c r="HJI32" s="17"/>
      <c r="HJJ32" s="17"/>
      <c r="HJK32" s="17"/>
      <c r="HJL32" s="17"/>
      <c r="HJM32" s="17"/>
      <c r="HJN32" s="17"/>
      <c r="HJO32" s="17"/>
      <c r="HJP32" s="17"/>
      <c r="HJQ32" s="17"/>
      <c r="HJR32" s="17"/>
      <c r="HJS32" s="17"/>
      <c r="HJT32" s="17"/>
      <c r="HJU32" s="17"/>
      <c r="HJV32" s="17"/>
      <c r="HJW32" s="17"/>
      <c r="HJX32" s="17"/>
      <c r="HJY32" s="17"/>
      <c r="HJZ32" s="17"/>
      <c r="HKA32" s="17"/>
      <c r="HKB32" s="17"/>
      <c r="HKC32" s="17"/>
      <c r="HKD32" s="17"/>
      <c r="HKE32" s="17"/>
      <c r="HKF32" s="17"/>
      <c r="HKG32" s="17"/>
      <c r="HKH32" s="17"/>
      <c r="HKI32" s="17"/>
      <c r="HKJ32" s="17"/>
      <c r="HKK32" s="17"/>
      <c r="HKL32" s="17"/>
      <c r="HKM32" s="17"/>
      <c r="HKN32" s="17"/>
      <c r="HKO32" s="17"/>
      <c r="HKP32" s="17"/>
      <c r="HKQ32" s="17"/>
      <c r="HKR32" s="17"/>
      <c r="HKS32" s="17"/>
      <c r="HKT32" s="17"/>
      <c r="HKU32" s="17"/>
      <c r="HKV32" s="17"/>
      <c r="HKW32" s="17"/>
      <c r="HKX32" s="17"/>
      <c r="HKY32" s="17"/>
      <c r="HKZ32" s="17"/>
      <c r="HLA32" s="17"/>
      <c r="HLB32" s="17"/>
      <c r="HLC32" s="17"/>
      <c r="HLD32" s="17"/>
      <c r="HLE32" s="17"/>
      <c r="HLF32" s="17"/>
      <c r="HLG32" s="17"/>
      <c r="HLH32" s="17"/>
      <c r="HLI32" s="17"/>
      <c r="HLJ32" s="17"/>
      <c r="HLK32" s="17"/>
      <c r="HLL32" s="17"/>
      <c r="HLM32" s="17"/>
      <c r="HLN32" s="17"/>
      <c r="HLO32" s="17"/>
      <c r="HLP32" s="17"/>
      <c r="HLQ32" s="17"/>
      <c r="HLR32" s="17"/>
      <c r="HLS32" s="17"/>
      <c r="HLT32" s="17"/>
      <c r="HLU32" s="17"/>
      <c r="HLV32" s="17"/>
      <c r="HLW32" s="17"/>
      <c r="HLX32" s="17"/>
      <c r="HLY32" s="17"/>
      <c r="HLZ32" s="17"/>
      <c r="HMA32" s="17"/>
      <c r="HMB32" s="17"/>
      <c r="HMC32" s="17"/>
      <c r="HMD32" s="17"/>
      <c r="HME32" s="17"/>
      <c r="HMF32" s="17"/>
      <c r="HMG32" s="17"/>
      <c r="HMH32" s="17"/>
      <c r="HMI32" s="17"/>
      <c r="HMJ32" s="17"/>
      <c r="HMK32" s="17"/>
      <c r="HML32" s="17"/>
      <c r="HMM32" s="17"/>
      <c r="HMN32" s="17"/>
      <c r="HMO32" s="17"/>
      <c r="HMP32" s="17"/>
      <c r="HMQ32" s="17"/>
      <c r="HMR32" s="17"/>
      <c r="HMS32" s="17"/>
      <c r="HMT32" s="17"/>
      <c r="HMU32" s="17"/>
      <c r="HMV32" s="17"/>
      <c r="HMW32" s="17"/>
      <c r="HMX32" s="17"/>
      <c r="HMY32" s="17"/>
      <c r="HMZ32" s="17"/>
      <c r="HNA32" s="17"/>
      <c r="HNB32" s="17"/>
      <c r="HNC32" s="17"/>
      <c r="HND32" s="17"/>
      <c r="HNE32" s="17"/>
      <c r="HNF32" s="17"/>
      <c r="HNG32" s="17"/>
      <c r="HNH32" s="17"/>
      <c r="HNI32" s="17"/>
      <c r="HNJ32" s="17"/>
      <c r="HNK32" s="17"/>
      <c r="HNL32" s="17"/>
      <c r="HNM32" s="17"/>
      <c r="HNN32" s="17"/>
      <c r="HNO32" s="17"/>
      <c r="HNP32" s="17"/>
      <c r="HNQ32" s="17"/>
      <c r="HNR32" s="17"/>
      <c r="HNS32" s="17"/>
      <c r="HNT32" s="17"/>
      <c r="HNU32" s="17"/>
      <c r="HNV32" s="17"/>
      <c r="HNW32" s="17"/>
      <c r="HNX32" s="17"/>
      <c r="HNY32" s="17"/>
      <c r="HNZ32" s="17"/>
      <c r="HOA32" s="17"/>
      <c r="HOB32" s="17"/>
      <c r="HOC32" s="17"/>
      <c r="HOD32" s="17"/>
      <c r="HOE32" s="17"/>
      <c r="HOF32" s="17"/>
      <c r="HOG32" s="17"/>
      <c r="HOH32" s="17"/>
      <c r="HOI32" s="17"/>
      <c r="HOJ32" s="17"/>
      <c r="HOK32" s="17"/>
      <c r="HOL32" s="17"/>
      <c r="HOM32" s="17"/>
      <c r="HON32" s="17"/>
      <c r="HOO32" s="17"/>
      <c r="HOP32" s="17"/>
      <c r="HOQ32" s="17"/>
      <c r="HOR32" s="17"/>
      <c r="HOS32" s="17"/>
      <c r="HOT32" s="17"/>
      <c r="HOU32" s="17"/>
      <c r="HOV32" s="17"/>
      <c r="HOW32" s="17"/>
      <c r="HOX32" s="17"/>
      <c r="HOY32" s="17"/>
      <c r="HOZ32" s="17"/>
      <c r="HPA32" s="17"/>
      <c r="HPB32" s="17"/>
      <c r="HPC32" s="17"/>
      <c r="HPD32" s="17"/>
      <c r="HPE32" s="17"/>
      <c r="HPF32" s="17"/>
      <c r="HPG32" s="17"/>
      <c r="HPH32" s="17"/>
      <c r="HPI32" s="17"/>
      <c r="HPJ32" s="17"/>
      <c r="HPK32" s="17"/>
      <c r="HPL32" s="17"/>
      <c r="HPM32" s="17"/>
      <c r="HPN32" s="17"/>
      <c r="HPO32" s="17"/>
      <c r="HPP32" s="17"/>
      <c r="HPQ32" s="17"/>
      <c r="HPR32" s="17"/>
      <c r="HPS32" s="17"/>
      <c r="HPT32" s="17"/>
      <c r="HPU32" s="17"/>
      <c r="HPV32" s="17"/>
      <c r="HPW32" s="17"/>
      <c r="HPX32" s="17"/>
      <c r="HPY32" s="17"/>
      <c r="HPZ32" s="17"/>
      <c r="HQA32" s="17"/>
      <c r="HQB32" s="17"/>
      <c r="HQC32" s="17"/>
      <c r="HQD32" s="17"/>
      <c r="HQE32" s="17"/>
      <c r="HQF32" s="17"/>
      <c r="HQG32" s="17"/>
      <c r="HQH32" s="17"/>
      <c r="HQI32" s="17"/>
      <c r="HQJ32" s="17"/>
      <c r="HQK32" s="17"/>
      <c r="HQL32" s="17"/>
      <c r="HQM32" s="17"/>
      <c r="HQN32" s="17"/>
      <c r="HQO32" s="17"/>
      <c r="HQP32" s="17"/>
      <c r="HQQ32" s="17"/>
      <c r="HQR32" s="17"/>
      <c r="HQS32" s="17"/>
      <c r="HQT32" s="17"/>
      <c r="HQU32" s="17"/>
      <c r="HQV32" s="17"/>
      <c r="HQW32" s="17"/>
      <c r="HQX32" s="17"/>
      <c r="HQY32" s="17"/>
      <c r="HQZ32" s="17"/>
      <c r="HRA32" s="17"/>
      <c r="HRB32" s="17"/>
      <c r="HRC32" s="17"/>
      <c r="HRD32" s="17"/>
      <c r="HRE32" s="17"/>
      <c r="HRF32" s="17"/>
      <c r="HRG32" s="17"/>
      <c r="HRH32" s="17"/>
      <c r="HRI32" s="17"/>
      <c r="HRJ32" s="17"/>
      <c r="HRK32" s="17"/>
      <c r="HRL32" s="17"/>
      <c r="HRM32" s="17"/>
      <c r="HRN32" s="17"/>
      <c r="HRO32" s="17"/>
      <c r="HRP32" s="17"/>
      <c r="HRQ32" s="17"/>
      <c r="HRR32" s="17"/>
      <c r="HRS32" s="17"/>
      <c r="HRT32" s="17"/>
      <c r="HRU32" s="17"/>
      <c r="HRV32" s="17"/>
      <c r="HRW32" s="17"/>
      <c r="HRX32" s="17"/>
      <c r="HRY32" s="17"/>
      <c r="HRZ32" s="17"/>
      <c r="HSA32" s="17"/>
      <c r="HSB32" s="17"/>
      <c r="HSC32" s="17"/>
      <c r="HSD32" s="17"/>
      <c r="HSE32" s="17"/>
      <c r="HSF32" s="17"/>
      <c r="HSG32" s="17"/>
      <c r="HSH32" s="17"/>
      <c r="HSI32" s="17"/>
      <c r="HSJ32" s="17"/>
      <c r="HSK32" s="17"/>
      <c r="HSL32" s="17"/>
      <c r="HSM32" s="17"/>
      <c r="HSN32" s="17"/>
      <c r="HSO32" s="17"/>
      <c r="HSP32" s="17"/>
      <c r="HSQ32" s="17"/>
      <c r="HSR32" s="17"/>
      <c r="HSS32" s="17"/>
      <c r="HST32" s="17"/>
      <c r="HSU32" s="17"/>
      <c r="HSV32" s="17"/>
      <c r="HSW32" s="17"/>
      <c r="HSX32" s="17"/>
      <c r="HSY32" s="17"/>
      <c r="HSZ32" s="17"/>
      <c r="HTA32" s="17"/>
      <c r="HTB32" s="17"/>
      <c r="HTC32" s="17"/>
      <c r="HTD32" s="17"/>
      <c r="HTE32" s="17"/>
      <c r="HTF32" s="17"/>
      <c r="HTG32" s="17"/>
      <c r="HTH32" s="17"/>
      <c r="HTI32" s="17"/>
      <c r="HTJ32" s="17"/>
      <c r="HTK32" s="17"/>
      <c r="HTL32" s="17"/>
      <c r="HTM32" s="17"/>
      <c r="HTN32" s="17"/>
      <c r="HTO32" s="17"/>
      <c r="HTP32" s="17"/>
      <c r="HTQ32" s="17"/>
      <c r="HTR32" s="17"/>
      <c r="HTS32" s="17"/>
      <c r="HTT32" s="17"/>
      <c r="HTU32" s="17"/>
      <c r="HTV32" s="17"/>
      <c r="HTW32" s="17"/>
      <c r="HTX32" s="17"/>
      <c r="HTY32" s="17"/>
      <c r="HTZ32" s="17"/>
      <c r="HUA32" s="17"/>
      <c r="HUB32" s="17"/>
      <c r="HUC32" s="17"/>
      <c r="HUD32" s="17"/>
      <c r="HUE32" s="17"/>
      <c r="HUF32" s="17"/>
      <c r="HUG32" s="17"/>
      <c r="HUH32" s="17"/>
      <c r="HUI32" s="17"/>
      <c r="HUJ32" s="17"/>
      <c r="HUK32" s="17"/>
      <c r="HUL32" s="17"/>
      <c r="HUM32" s="17"/>
      <c r="HUN32" s="17"/>
      <c r="HUO32" s="17"/>
      <c r="HUP32" s="17"/>
      <c r="HUQ32" s="17"/>
      <c r="HUR32" s="17"/>
      <c r="HUS32" s="17"/>
      <c r="HUT32" s="17"/>
      <c r="HUU32" s="17"/>
      <c r="HUV32" s="17"/>
      <c r="HUW32" s="17"/>
      <c r="HUX32" s="17"/>
      <c r="HUY32" s="17"/>
      <c r="HUZ32" s="17"/>
      <c r="HVA32" s="17"/>
      <c r="HVB32" s="17"/>
      <c r="HVC32" s="17"/>
      <c r="HVD32" s="17"/>
      <c r="HVE32" s="17"/>
      <c r="HVF32" s="17"/>
      <c r="HVG32" s="17"/>
      <c r="HVH32" s="17"/>
      <c r="HVI32" s="17"/>
      <c r="HVJ32" s="17"/>
      <c r="HVK32" s="17"/>
      <c r="HVL32" s="17"/>
      <c r="HVM32" s="17"/>
      <c r="HVN32" s="17"/>
      <c r="HVO32" s="17"/>
      <c r="HVP32" s="17"/>
      <c r="HVQ32" s="17"/>
      <c r="HVR32" s="17"/>
      <c r="HVS32" s="17"/>
      <c r="HVT32" s="17"/>
      <c r="HVU32" s="17"/>
      <c r="HVV32" s="17"/>
      <c r="HVW32" s="17"/>
      <c r="HVX32" s="17"/>
      <c r="HVY32" s="17"/>
      <c r="HVZ32" s="17"/>
      <c r="HWA32" s="17"/>
      <c r="HWB32" s="17"/>
      <c r="HWC32" s="17"/>
      <c r="HWD32" s="17"/>
      <c r="HWE32" s="17"/>
      <c r="HWF32" s="17"/>
      <c r="HWG32" s="17"/>
      <c r="HWH32" s="17"/>
      <c r="HWI32" s="17"/>
      <c r="HWJ32" s="17"/>
      <c r="HWK32" s="17"/>
      <c r="HWL32" s="17"/>
      <c r="HWM32" s="17"/>
      <c r="HWN32" s="17"/>
      <c r="HWO32" s="17"/>
      <c r="HWP32" s="17"/>
      <c r="HWQ32" s="17"/>
      <c r="HWR32" s="17"/>
      <c r="HWS32" s="17"/>
      <c r="HWT32" s="17"/>
      <c r="HWU32" s="17"/>
      <c r="HWV32" s="17"/>
      <c r="HWW32" s="17"/>
      <c r="HWX32" s="17"/>
      <c r="HWY32" s="17"/>
      <c r="HWZ32" s="17"/>
      <c r="HXA32" s="17"/>
      <c r="HXB32" s="17"/>
      <c r="HXC32" s="17"/>
      <c r="HXD32" s="17"/>
      <c r="HXE32" s="17"/>
      <c r="HXF32" s="17"/>
      <c r="HXG32" s="17"/>
      <c r="HXH32" s="17"/>
      <c r="HXI32" s="17"/>
      <c r="HXJ32" s="17"/>
      <c r="HXK32" s="17"/>
      <c r="HXL32" s="17"/>
      <c r="HXM32" s="17"/>
      <c r="HXN32" s="17"/>
      <c r="HXO32" s="17"/>
      <c r="HXP32" s="17"/>
      <c r="HXQ32" s="17"/>
      <c r="HXR32" s="17"/>
      <c r="HXS32" s="17"/>
      <c r="HXT32" s="17"/>
      <c r="HXU32" s="17"/>
      <c r="HXV32" s="17"/>
      <c r="HXW32" s="17"/>
      <c r="HXX32" s="17"/>
      <c r="HXY32" s="17"/>
      <c r="HXZ32" s="17"/>
      <c r="HYA32" s="17"/>
      <c r="HYB32" s="17"/>
      <c r="HYC32" s="17"/>
      <c r="HYD32" s="17"/>
      <c r="HYE32" s="17"/>
      <c r="HYF32" s="17"/>
      <c r="HYG32" s="17"/>
      <c r="HYH32" s="17"/>
      <c r="HYI32" s="17"/>
      <c r="HYJ32" s="17"/>
      <c r="HYK32" s="17"/>
      <c r="HYL32" s="17"/>
      <c r="HYM32" s="17"/>
      <c r="HYN32" s="17"/>
      <c r="HYO32" s="17"/>
      <c r="HYP32" s="17"/>
      <c r="HYQ32" s="17"/>
      <c r="HYR32" s="17"/>
      <c r="HYS32" s="17"/>
      <c r="HYT32" s="17"/>
      <c r="HYU32" s="17"/>
      <c r="HYV32" s="17"/>
      <c r="HYW32" s="17"/>
      <c r="HYX32" s="17"/>
      <c r="HYY32" s="17"/>
      <c r="HYZ32" s="17"/>
      <c r="HZA32" s="17"/>
      <c r="HZB32" s="17"/>
      <c r="HZC32" s="17"/>
      <c r="HZD32" s="17"/>
      <c r="HZE32" s="17"/>
      <c r="HZF32" s="17"/>
      <c r="HZG32" s="17"/>
      <c r="HZH32" s="17"/>
      <c r="HZI32" s="17"/>
      <c r="HZJ32" s="17"/>
      <c r="HZK32" s="17"/>
      <c r="HZL32" s="17"/>
      <c r="HZM32" s="17"/>
      <c r="HZN32" s="17"/>
      <c r="HZO32" s="17"/>
      <c r="HZP32" s="17"/>
      <c r="HZQ32" s="17"/>
      <c r="HZR32" s="17"/>
      <c r="HZS32" s="17"/>
      <c r="HZT32" s="17"/>
      <c r="HZU32" s="17"/>
      <c r="HZV32" s="17"/>
      <c r="HZW32" s="17"/>
      <c r="HZX32" s="17"/>
      <c r="HZY32" s="17"/>
      <c r="HZZ32" s="17"/>
      <c r="IAA32" s="17"/>
      <c r="IAB32" s="17"/>
      <c r="IAC32" s="17"/>
      <c r="IAD32" s="17"/>
      <c r="IAE32" s="17"/>
      <c r="IAF32" s="17"/>
      <c r="IAG32" s="17"/>
      <c r="IAH32" s="17"/>
      <c r="IAI32" s="17"/>
      <c r="IAJ32" s="17"/>
      <c r="IAK32" s="17"/>
      <c r="IAL32" s="17"/>
      <c r="IAM32" s="17"/>
      <c r="IAN32" s="17"/>
      <c r="IAO32" s="17"/>
      <c r="IAP32" s="17"/>
      <c r="IAQ32" s="17"/>
      <c r="IAR32" s="17"/>
      <c r="IAS32" s="17"/>
      <c r="IAT32" s="17"/>
      <c r="IAU32" s="17"/>
      <c r="IAV32" s="17"/>
      <c r="IAW32" s="17"/>
      <c r="IAX32" s="17"/>
      <c r="IAY32" s="17"/>
      <c r="IAZ32" s="17"/>
      <c r="IBA32" s="17"/>
      <c r="IBB32" s="17"/>
      <c r="IBC32" s="17"/>
      <c r="IBD32" s="17"/>
      <c r="IBE32" s="17"/>
      <c r="IBF32" s="17"/>
      <c r="IBG32" s="17"/>
      <c r="IBH32" s="17"/>
      <c r="IBI32" s="17"/>
      <c r="IBJ32" s="17"/>
      <c r="IBK32" s="17"/>
      <c r="IBL32" s="17"/>
      <c r="IBM32" s="17"/>
      <c r="IBN32" s="17"/>
      <c r="IBO32" s="17"/>
      <c r="IBP32" s="17"/>
      <c r="IBQ32" s="17"/>
      <c r="IBR32" s="17"/>
      <c r="IBS32" s="17"/>
      <c r="IBT32" s="17"/>
      <c r="IBU32" s="17"/>
      <c r="IBV32" s="17"/>
      <c r="IBW32" s="17"/>
      <c r="IBX32" s="17"/>
      <c r="IBY32" s="17"/>
      <c r="IBZ32" s="17"/>
      <c r="ICA32" s="17"/>
      <c r="ICB32" s="17"/>
      <c r="ICC32" s="17"/>
      <c r="ICD32" s="17"/>
      <c r="ICE32" s="17"/>
      <c r="ICF32" s="17"/>
      <c r="ICG32" s="17"/>
      <c r="ICH32" s="17"/>
      <c r="ICI32" s="17"/>
      <c r="ICJ32" s="17"/>
      <c r="ICK32" s="17"/>
      <c r="ICL32" s="17"/>
      <c r="ICM32" s="17"/>
      <c r="ICN32" s="17"/>
      <c r="ICO32" s="17"/>
      <c r="ICP32" s="17"/>
      <c r="ICQ32" s="17"/>
      <c r="ICR32" s="17"/>
      <c r="ICS32" s="17"/>
      <c r="ICT32" s="17"/>
      <c r="ICU32" s="17"/>
      <c r="ICV32" s="17"/>
      <c r="ICW32" s="17"/>
      <c r="ICX32" s="17"/>
      <c r="ICY32" s="17"/>
      <c r="ICZ32" s="17"/>
      <c r="IDA32" s="17"/>
      <c r="IDB32" s="17"/>
      <c r="IDC32" s="17"/>
      <c r="IDD32" s="17"/>
      <c r="IDE32" s="17"/>
      <c r="IDF32" s="17"/>
      <c r="IDG32" s="17"/>
      <c r="IDH32" s="17"/>
      <c r="IDI32" s="17"/>
      <c r="IDJ32" s="17"/>
      <c r="IDK32" s="17"/>
      <c r="IDL32" s="17"/>
      <c r="IDM32" s="17"/>
      <c r="IDN32" s="17"/>
      <c r="IDO32" s="17"/>
      <c r="IDP32" s="17"/>
      <c r="IDQ32" s="17"/>
      <c r="IDR32" s="17"/>
      <c r="IDS32" s="17"/>
      <c r="IDT32" s="17"/>
      <c r="IDU32" s="17"/>
      <c r="IDV32" s="17"/>
      <c r="IDW32" s="17"/>
      <c r="IDX32" s="17"/>
      <c r="IDY32" s="17"/>
      <c r="IDZ32" s="17"/>
      <c r="IEA32" s="17"/>
      <c r="IEB32" s="17"/>
      <c r="IEC32" s="17"/>
      <c r="IED32" s="17"/>
      <c r="IEE32" s="17"/>
      <c r="IEF32" s="17"/>
      <c r="IEG32" s="17"/>
      <c r="IEH32" s="17"/>
      <c r="IEI32" s="17"/>
      <c r="IEJ32" s="17"/>
      <c r="IEK32" s="17"/>
      <c r="IEL32" s="17"/>
      <c r="IEM32" s="17"/>
      <c r="IEN32" s="17"/>
      <c r="IEO32" s="17"/>
      <c r="IEP32" s="17"/>
      <c r="IEQ32" s="17"/>
      <c r="IER32" s="17"/>
      <c r="IES32" s="17"/>
      <c r="IET32" s="17"/>
      <c r="IEU32" s="17"/>
      <c r="IEV32" s="17"/>
      <c r="IEW32" s="17"/>
      <c r="IEX32" s="17"/>
      <c r="IEY32" s="17"/>
      <c r="IEZ32" s="17"/>
      <c r="IFA32" s="17"/>
      <c r="IFB32" s="17"/>
      <c r="IFC32" s="17"/>
      <c r="IFD32" s="17"/>
      <c r="IFE32" s="17"/>
      <c r="IFF32" s="17"/>
      <c r="IFG32" s="17"/>
      <c r="IFH32" s="17"/>
      <c r="IFI32" s="17"/>
      <c r="IFJ32" s="17"/>
      <c r="IFK32" s="17"/>
      <c r="IFL32" s="17"/>
      <c r="IFM32" s="17"/>
      <c r="IFN32" s="17"/>
      <c r="IFO32" s="17"/>
      <c r="IFP32" s="17"/>
      <c r="IFQ32" s="17"/>
      <c r="IFR32" s="17"/>
      <c r="IFS32" s="17"/>
      <c r="IFT32" s="17"/>
      <c r="IFU32" s="17"/>
      <c r="IFV32" s="17"/>
      <c r="IFW32" s="17"/>
      <c r="IFX32" s="17"/>
      <c r="IFY32" s="17"/>
      <c r="IFZ32" s="17"/>
      <c r="IGA32" s="17"/>
      <c r="IGB32" s="17"/>
      <c r="IGC32" s="17"/>
      <c r="IGD32" s="17"/>
      <c r="IGE32" s="17"/>
      <c r="IGF32" s="17"/>
      <c r="IGG32" s="17"/>
      <c r="IGH32" s="17"/>
      <c r="IGI32" s="17"/>
      <c r="IGJ32" s="17"/>
      <c r="IGK32" s="17"/>
      <c r="IGL32" s="17"/>
      <c r="IGM32" s="17"/>
      <c r="IGN32" s="17"/>
      <c r="IGO32" s="17"/>
      <c r="IGP32" s="17"/>
      <c r="IGQ32" s="17"/>
      <c r="IGR32" s="17"/>
      <c r="IGS32" s="17"/>
      <c r="IGT32" s="17"/>
      <c r="IGU32" s="17"/>
      <c r="IGV32" s="17"/>
      <c r="IGW32" s="17"/>
      <c r="IGX32" s="17"/>
      <c r="IGY32" s="17"/>
      <c r="IGZ32" s="17"/>
      <c r="IHA32" s="17"/>
      <c r="IHB32" s="17"/>
      <c r="IHC32" s="17"/>
      <c r="IHD32" s="17"/>
      <c r="IHE32" s="17"/>
      <c r="IHF32" s="17"/>
      <c r="IHG32" s="17"/>
      <c r="IHH32" s="17"/>
      <c r="IHI32" s="17"/>
      <c r="IHJ32" s="17"/>
      <c r="IHK32" s="17"/>
      <c r="IHL32" s="17"/>
      <c r="IHM32" s="17"/>
      <c r="IHN32" s="17"/>
      <c r="IHO32" s="17"/>
      <c r="IHP32" s="17"/>
      <c r="IHQ32" s="17"/>
      <c r="IHR32" s="17"/>
      <c r="IHS32" s="17"/>
      <c r="IHT32" s="17"/>
      <c r="IHU32" s="17"/>
      <c r="IHV32" s="17"/>
      <c r="IHW32" s="17"/>
      <c r="IHX32" s="17"/>
      <c r="IHY32" s="17"/>
      <c r="IHZ32" s="17"/>
      <c r="IIA32" s="17"/>
      <c r="IIB32" s="17"/>
      <c r="IIC32" s="17"/>
      <c r="IID32" s="17"/>
      <c r="IIE32" s="17"/>
      <c r="IIF32" s="17"/>
      <c r="IIG32" s="17"/>
      <c r="IIH32" s="17"/>
      <c r="III32" s="17"/>
      <c r="IIJ32" s="17"/>
      <c r="IIK32" s="17"/>
      <c r="IIL32" s="17"/>
      <c r="IIM32" s="17"/>
      <c r="IIN32" s="17"/>
      <c r="IIO32" s="17"/>
      <c r="IIP32" s="17"/>
      <c r="IIQ32" s="17"/>
      <c r="IIR32" s="17"/>
      <c r="IIS32" s="17"/>
      <c r="IIT32" s="17"/>
      <c r="IIU32" s="17"/>
      <c r="IIV32" s="17"/>
      <c r="IIW32" s="17"/>
      <c r="IIX32" s="17"/>
      <c r="IIY32" s="17"/>
      <c r="IIZ32" s="17"/>
      <c r="IJA32" s="17"/>
      <c r="IJB32" s="17"/>
      <c r="IJC32" s="17"/>
      <c r="IJD32" s="17"/>
      <c r="IJE32" s="17"/>
      <c r="IJF32" s="17"/>
      <c r="IJG32" s="17"/>
      <c r="IJH32" s="17"/>
      <c r="IJI32" s="17"/>
      <c r="IJJ32" s="17"/>
      <c r="IJK32" s="17"/>
      <c r="IJL32" s="17"/>
      <c r="IJM32" s="17"/>
      <c r="IJN32" s="17"/>
      <c r="IJO32" s="17"/>
      <c r="IJP32" s="17"/>
      <c r="IJQ32" s="17"/>
      <c r="IJR32" s="17"/>
      <c r="IJS32" s="17"/>
      <c r="IJT32" s="17"/>
      <c r="IJU32" s="17"/>
      <c r="IJV32" s="17"/>
      <c r="IJW32" s="17"/>
      <c r="IJX32" s="17"/>
      <c r="IJY32" s="17"/>
      <c r="IJZ32" s="17"/>
      <c r="IKA32" s="17"/>
      <c r="IKB32" s="17"/>
      <c r="IKC32" s="17"/>
      <c r="IKD32" s="17"/>
      <c r="IKE32" s="17"/>
      <c r="IKF32" s="17"/>
      <c r="IKG32" s="17"/>
      <c r="IKH32" s="17"/>
      <c r="IKI32" s="17"/>
      <c r="IKJ32" s="17"/>
      <c r="IKK32" s="17"/>
      <c r="IKL32" s="17"/>
      <c r="IKM32" s="17"/>
      <c r="IKN32" s="17"/>
      <c r="IKO32" s="17"/>
      <c r="IKP32" s="17"/>
      <c r="IKQ32" s="17"/>
      <c r="IKR32" s="17"/>
      <c r="IKS32" s="17"/>
      <c r="IKT32" s="17"/>
      <c r="IKU32" s="17"/>
      <c r="IKV32" s="17"/>
      <c r="IKW32" s="17"/>
      <c r="IKX32" s="17"/>
      <c r="IKY32" s="17"/>
      <c r="IKZ32" s="17"/>
      <c r="ILA32" s="17"/>
      <c r="ILB32" s="17"/>
      <c r="ILC32" s="17"/>
      <c r="ILD32" s="17"/>
      <c r="ILE32" s="17"/>
      <c r="ILF32" s="17"/>
      <c r="ILG32" s="17"/>
      <c r="ILH32" s="17"/>
      <c r="ILI32" s="17"/>
      <c r="ILJ32" s="17"/>
      <c r="ILK32" s="17"/>
      <c r="ILL32" s="17"/>
      <c r="ILM32" s="17"/>
      <c r="ILN32" s="17"/>
      <c r="ILO32" s="17"/>
      <c r="ILP32" s="17"/>
      <c r="ILQ32" s="17"/>
      <c r="ILR32" s="17"/>
      <c r="ILS32" s="17"/>
      <c r="ILT32" s="17"/>
      <c r="ILU32" s="17"/>
      <c r="ILV32" s="17"/>
      <c r="ILW32" s="17"/>
      <c r="ILX32" s="17"/>
      <c r="ILY32" s="17"/>
      <c r="ILZ32" s="17"/>
      <c r="IMA32" s="17"/>
      <c r="IMB32" s="17"/>
      <c r="IMC32" s="17"/>
      <c r="IMD32" s="17"/>
      <c r="IME32" s="17"/>
      <c r="IMF32" s="17"/>
      <c r="IMG32" s="17"/>
      <c r="IMH32" s="17"/>
      <c r="IMI32" s="17"/>
      <c r="IMJ32" s="17"/>
      <c r="IMK32" s="17"/>
      <c r="IML32" s="17"/>
      <c r="IMM32" s="17"/>
      <c r="IMN32" s="17"/>
      <c r="IMO32" s="17"/>
      <c r="IMP32" s="17"/>
      <c r="IMQ32" s="17"/>
      <c r="IMR32" s="17"/>
      <c r="IMS32" s="17"/>
      <c r="IMT32" s="17"/>
      <c r="IMU32" s="17"/>
      <c r="IMV32" s="17"/>
      <c r="IMW32" s="17"/>
      <c r="IMX32" s="17"/>
      <c r="IMY32" s="17"/>
      <c r="IMZ32" s="17"/>
      <c r="INA32" s="17"/>
      <c r="INB32" s="17"/>
      <c r="INC32" s="17"/>
      <c r="IND32" s="17"/>
      <c r="INE32" s="17"/>
      <c r="INF32" s="17"/>
      <c r="ING32" s="17"/>
      <c r="INH32" s="17"/>
      <c r="INI32" s="17"/>
      <c r="INJ32" s="17"/>
      <c r="INK32" s="17"/>
      <c r="INL32" s="17"/>
      <c r="INM32" s="17"/>
      <c r="INN32" s="17"/>
      <c r="INO32" s="17"/>
      <c r="INP32" s="17"/>
      <c r="INQ32" s="17"/>
      <c r="INR32" s="17"/>
      <c r="INS32" s="17"/>
      <c r="INT32" s="17"/>
      <c r="INU32" s="17"/>
      <c r="INV32" s="17"/>
      <c r="INW32" s="17"/>
      <c r="INX32" s="17"/>
      <c r="INY32" s="17"/>
      <c r="INZ32" s="17"/>
      <c r="IOA32" s="17"/>
      <c r="IOB32" s="17"/>
      <c r="IOC32" s="17"/>
      <c r="IOD32" s="17"/>
      <c r="IOE32" s="17"/>
      <c r="IOF32" s="17"/>
      <c r="IOG32" s="17"/>
      <c r="IOH32" s="17"/>
      <c r="IOI32" s="17"/>
      <c r="IOJ32" s="17"/>
      <c r="IOK32" s="17"/>
      <c r="IOL32" s="17"/>
      <c r="IOM32" s="17"/>
      <c r="ION32" s="17"/>
      <c r="IOO32" s="17"/>
      <c r="IOP32" s="17"/>
      <c r="IOQ32" s="17"/>
      <c r="IOR32" s="17"/>
      <c r="IOS32" s="17"/>
      <c r="IOT32" s="17"/>
      <c r="IOU32" s="17"/>
      <c r="IOV32" s="17"/>
      <c r="IOW32" s="17"/>
      <c r="IOX32" s="17"/>
      <c r="IOY32" s="17"/>
      <c r="IOZ32" s="17"/>
      <c r="IPA32" s="17"/>
      <c r="IPB32" s="17"/>
      <c r="IPC32" s="17"/>
      <c r="IPD32" s="17"/>
      <c r="IPE32" s="17"/>
      <c r="IPF32" s="17"/>
      <c r="IPG32" s="17"/>
      <c r="IPH32" s="17"/>
      <c r="IPI32" s="17"/>
      <c r="IPJ32" s="17"/>
      <c r="IPK32" s="17"/>
      <c r="IPL32" s="17"/>
      <c r="IPM32" s="17"/>
      <c r="IPN32" s="17"/>
      <c r="IPO32" s="17"/>
      <c r="IPP32" s="17"/>
      <c r="IPQ32" s="17"/>
      <c r="IPR32" s="17"/>
      <c r="IPS32" s="17"/>
      <c r="IPT32" s="17"/>
      <c r="IPU32" s="17"/>
      <c r="IPV32" s="17"/>
      <c r="IPW32" s="17"/>
      <c r="IPX32" s="17"/>
      <c r="IPY32" s="17"/>
      <c r="IPZ32" s="17"/>
      <c r="IQA32" s="17"/>
      <c r="IQB32" s="17"/>
      <c r="IQC32" s="17"/>
      <c r="IQD32" s="17"/>
      <c r="IQE32" s="17"/>
      <c r="IQF32" s="17"/>
      <c r="IQG32" s="17"/>
      <c r="IQH32" s="17"/>
      <c r="IQI32" s="17"/>
      <c r="IQJ32" s="17"/>
      <c r="IQK32" s="17"/>
      <c r="IQL32" s="17"/>
      <c r="IQM32" s="17"/>
      <c r="IQN32" s="17"/>
      <c r="IQO32" s="17"/>
      <c r="IQP32" s="17"/>
      <c r="IQQ32" s="17"/>
      <c r="IQR32" s="17"/>
      <c r="IQS32" s="17"/>
      <c r="IQT32" s="17"/>
      <c r="IQU32" s="17"/>
      <c r="IQV32" s="17"/>
      <c r="IQW32" s="17"/>
      <c r="IQX32" s="17"/>
      <c r="IQY32" s="17"/>
      <c r="IQZ32" s="17"/>
      <c r="IRA32" s="17"/>
      <c r="IRB32" s="17"/>
      <c r="IRC32" s="17"/>
      <c r="IRD32" s="17"/>
      <c r="IRE32" s="17"/>
      <c r="IRF32" s="17"/>
      <c r="IRG32" s="17"/>
      <c r="IRH32" s="17"/>
      <c r="IRI32" s="17"/>
      <c r="IRJ32" s="17"/>
      <c r="IRK32" s="17"/>
      <c r="IRL32" s="17"/>
      <c r="IRM32" s="17"/>
      <c r="IRN32" s="17"/>
      <c r="IRO32" s="17"/>
      <c r="IRP32" s="17"/>
      <c r="IRQ32" s="17"/>
      <c r="IRR32" s="17"/>
      <c r="IRS32" s="17"/>
      <c r="IRT32" s="17"/>
      <c r="IRU32" s="17"/>
      <c r="IRV32" s="17"/>
      <c r="IRW32" s="17"/>
      <c r="IRX32" s="17"/>
      <c r="IRY32" s="17"/>
      <c r="IRZ32" s="17"/>
      <c r="ISA32" s="17"/>
      <c r="ISB32" s="17"/>
      <c r="ISC32" s="17"/>
      <c r="ISD32" s="17"/>
      <c r="ISE32" s="17"/>
      <c r="ISF32" s="17"/>
      <c r="ISG32" s="17"/>
      <c r="ISH32" s="17"/>
      <c r="ISI32" s="17"/>
      <c r="ISJ32" s="17"/>
      <c r="ISK32" s="17"/>
      <c r="ISL32" s="17"/>
      <c r="ISM32" s="17"/>
      <c r="ISN32" s="17"/>
      <c r="ISO32" s="17"/>
      <c r="ISP32" s="17"/>
      <c r="ISQ32" s="17"/>
      <c r="ISR32" s="17"/>
      <c r="ISS32" s="17"/>
      <c r="IST32" s="17"/>
      <c r="ISU32" s="17"/>
      <c r="ISV32" s="17"/>
      <c r="ISW32" s="17"/>
      <c r="ISX32" s="17"/>
      <c r="ISY32" s="17"/>
      <c r="ISZ32" s="17"/>
      <c r="ITA32" s="17"/>
      <c r="ITB32" s="17"/>
      <c r="ITC32" s="17"/>
      <c r="ITD32" s="17"/>
      <c r="ITE32" s="17"/>
      <c r="ITF32" s="17"/>
      <c r="ITG32" s="17"/>
      <c r="ITH32" s="17"/>
      <c r="ITI32" s="17"/>
      <c r="ITJ32" s="17"/>
      <c r="ITK32" s="17"/>
      <c r="ITL32" s="17"/>
      <c r="ITM32" s="17"/>
      <c r="ITN32" s="17"/>
      <c r="ITO32" s="17"/>
      <c r="ITP32" s="17"/>
      <c r="ITQ32" s="17"/>
      <c r="ITR32" s="17"/>
      <c r="ITS32" s="17"/>
      <c r="ITT32" s="17"/>
      <c r="ITU32" s="17"/>
      <c r="ITV32" s="17"/>
      <c r="ITW32" s="17"/>
      <c r="ITX32" s="17"/>
      <c r="ITY32" s="17"/>
      <c r="ITZ32" s="17"/>
      <c r="IUA32" s="17"/>
      <c r="IUB32" s="17"/>
      <c r="IUC32" s="17"/>
      <c r="IUD32" s="17"/>
      <c r="IUE32" s="17"/>
      <c r="IUF32" s="17"/>
      <c r="IUG32" s="17"/>
      <c r="IUH32" s="17"/>
      <c r="IUI32" s="17"/>
      <c r="IUJ32" s="17"/>
      <c r="IUK32" s="17"/>
      <c r="IUL32" s="17"/>
      <c r="IUM32" s="17"/>
      <c r="IUN32" s="17"/>
      <c r="IUO32" s="17"/>
      <c r="IUP32" s="17"/>
      <c r="IUQ32" s="17"/>
      <c r="IUR32" s="17"/>
      <c r="IUS32" s="17"/>
      <c r="IUT32" s="17"/>
      <c r="IUU32" s="17"/>
      <c r="IUV32" s="17"/>
      <c r="IUW32" s="17"/>
      <c r="IUX32" s="17"/>
      <c r="IUY32" s="17"/>
      <c r="IUZ32" s="17"/>
      <c r="IVA32" s="17"/>
      <c r="IVB32" s="17"/>
      <c r="IVC32" s="17"/>
      <c r="IVD32" s="17"/>
      <c r="IVE32" s="17"/>
      <c r="IVF32" s="17"/>
      <c r="IVG32" s="17"/>
      <c r="IVH32" s="17"/>
      <c r="IVI32" s="17"/>
      <c r="IVJ32" s="17"/>
      <c r="IVK32" s="17"/>
      <c r="IVL32" s="17"/>
      <c r="IVM32" s="17"/>
      <c r="IVN32" s="17"/>
      <c r="IVO32" s="17"/>
      <c r="IVP32" s="17"/>
      <c r="IVQ32" s="17"/>
      <c r="IVR32" s="17"/>
      <c r="IVS32" s="17"/>
      <c r="IVT32" s="17"/>
      <c r="IVU32" s="17"/>
      <c r="IVV32" s="17"/>
      <c r="IVW32" s="17"/>
      <c r="IVX32" s="17"/>
      <c r="IVY32" s="17"/>
      <c r="IVZ32" s="17"/>
      <c r="IWA32" s="17"/>
      <c r="IWB32" s="17"/>
      <c r="IWC32" s="17"/>
      <c r="IWD32" s="17"/>
      <c r="IWE32" s="17"/>
      <c r="IWF32" s="17"/>
      <c r="IWG32" s="17"/>
      <c r="IWH32" s="17"/>
      <c r="IWI32" s="17"/>
      <c r="IWJ32" s="17"/>
      <c r="IWK32" s="17"/>
      <c r="IWL32" s="17"/>
      <c r="IWM32" s="17"/>
      <c r="IWN32" s="17"/>
      <c r="IWO32" s="17"/>
      <c r="IWP32" s="17"/>
      <c r="IWQ32" s="17"/>
      <c r="IWR32" s="17"/>
      <c r="IWS32" s="17"/>
      <c r="IWT32" s="17"/>
      <c r="IWU32" s="17"/>
      <c r="IWV32" s="17"/>
      <c r="IWW32" s="17"/>
      <c r="IWX32" s="17"/>
      <c r="IWY32" s="17"/>
      <c r="IWZ32" s="17"/>
      <c r="IXA32" s="17"/>
      <c r="IXB32" s="17"/>
      <c r="IXC32" s="17"/>
      <c r="IXD32" s="17"/>
      <c r="IXE32" s="17"/>
      <c r="IXF32" s="17"/>
      <c r="IXG32" s="17"/>
      <c r="IXH32" s="17"/>
      <c r="IXI32" s="17"/>
      <c r="IXJ32" s="17"/>
      <c r="IXK32" s="17"/>
      <c r="IXL32" s="17"/>
      <c r="IXM32" s="17"/>
      <c r="IXN32" s="17"/>
      <c r="IXO32" s="17"/>
      <c r="IXP32" s="17"/>
      <c r="IXQ32" s="17"/>
      <c r="IXR32" s="17"/>
      <c r="IXS32" s="17"/>
      <c r="IXT32" s="17"/>
      <c r="IXU32" s="17"/>
      <c r="IXV32" s="17"/>
      <c r="IXW32" s="17"/>
      <c r="IXX32" s="17"/>
      <c r="IXY32" s="17"/>
      <c r="IXZ32" s="17"/>
      <c r="IYA32" s="17"/>
      <c r="IYB32" s="17"/>
      <c r="IYC32" s="17"/>
      <c r="IYD32" s="17"/>
      <c r="IYE32" s="17"/>
      <c r="IYF32" s="17"/>
      <c r="IYG32" s="17"/>
      <c r="IYH32" s="17"/>
      <c r="IYI32" s="17"/>
      <c r="IYJ32" s="17"/>
      <c r="IYK32" s="17"/>
      <c r="IYL32" s="17"/>
      <c r="IYM32" s="17"/>
      <c r="IYN32" s="17"/>
      <c r="IYO32" s="17"/>
      <c r="IYP32" s="17"/>
      <c r="IYQ32" s="17"/>
      <c r="IYR32" s="17"/>
      <c r="IYS32" s="17"/>
      <c r="IYT32" s="17"/>
      <c r="IYU32" s="17"/>
      <c r="IYV32" s="17"/>
      <c r="IYW32" s="17"/>
      <c r="IYX32" s="17"/>
      <c r="IYY32" s="17"/>
      <c r="IYZ32" s="17"/>
      <c r="IZA32" s="17"/>
      <c r="IZB32" s="17"/>
      <c r="IZC32" s="17"/>
      <c r="IZD32" s="17"/>
      <c r="IZE32" s="17"/>
      <c r="IZF32" s="17"/>
      <c r="IZG32" s="17"/>
      <c r="IZH32" s="17"/>
      <c r="IZI32" s="17"/>
      <c r="IZJ32" s="17"/>
      <c r="IZK32" s="17"/>
      <c r="IZL32" s="17"/>
      <c r="IZM32" s="17"/>
      <c r="IZN32" s="17"/>
      <c r="IZO32" s="17"/>
      <c r="IZP32" s="17"/>
      <c r="IZQ32" s="17"/>
      <c r="IZR32" s="17"/>
      <c r="IZS32" s="17"/>
      <c r="IZT32" s="17"/>
      <c r="IZU32" s="17"/>
      <c r="IZV32" s="17"/>
      <c r="IZW32" s="17"/>
      <c r="IZX32" s="17"/>
      <c r="IZY32" s="17"/>
      <c r="IZZ32" s="17"/>
      <c r="JAA32" s="17"/>
      <c r="JAB32" s="17"/>
      <c r="JAC32" s="17"/>
      <c r="JAD32" s="17"/>
      <c r="JAE32" s="17"/>
      <c r="JAF32" s="17"/>
      <c r="JAG32" s="17"/>
      <c r="JAH32" s="17"/>
      <c r="JAI32" s="17"/>
      <c r="JAJ32" s="17"/>
      <c r="JAK32" s="17"/>
      <c r="JAL32" s="17"/>
      <c r="JAM32" s="17"/>
      <c r="JAN32" s="17"/>
      <c r="JAO32" s="17"/>
      <c r="JAP32" s="17"/>
      <c r="JAQ32" s="17"/>
      <c r="JAR32" s="17"/>
      <c r="JAS32" s="17"/>
      <c r="JAT32" s="17"/>
      <c r="JAU32" s="17"/>
      <c r="JAV32" s="17"/>
      <c r="JAW32" s="17"/>
      <c r="JAX32" s="17"/>
      <c r="JAY32" s="17"/>
      <c r="JAZ32" s="17"/>
      <c r="JBA32" s="17"/>
      <c r="JBB32" s="17"/>
      <c r="JBC32" s="17"/>
      <c r="JBD32" s="17"/>
      <c r="JBE32" s="17"/>
      <c r="JBF32" s="17"/>
      <c r="JBG32" s="17"/>
      <c r="JBH32" s="17"/>
      <c r="JBI32" s="17"/>
      <c r="JBJ32" s="17"/>
      <c r="JBK32" s="17"/>
      <c r="JBL32" s="17"/>
      <c r="JBM32" s="17"/>
      <c r="JBN32" s="17"/>
      <c r="JBO32" s="17"/>
      <c r="JBP32" s="17"/>
      <c r="JBQ32" s="17"/>
      <c r="JBR32" s="17"/>
      <c r="JBS32" s="17"/>
      <c r="JBT32" s="17"/>
      <c r="JBU32" s="17"/>
      <c r="JBV32" s="17"/>
      <c r="JBW32" s="17"/>
      <c r="JBX32" s="17"/>
      <c r="JBY32" s="17"/>
      <c r="JBZ32" s="17"/>
      <c r="JCA32" s="17"/>
      <c r="JCB32" s="17"/>
      <c r="JCC32" s="17"/>
      <c r="JCD32" s="17"/>
      <c r="JCE32" s="17"/>
      <c r="JCF32" s="17"/>
      <c r="JCG32" s="17"/>
      <c r="JCH32" s="17"/>
      <c r="JCI32" s="17"/>
      <c r="JCJ32" s="17"/>
      <c r="JCK32" s="17"/>
      <c r="JCL32" s="17"/>
      <c r="JCM32" s="17"/>
      <c r="JCN32" s="17"/>
      <c r="JCO32" s="17"/>
      <c r="JCP32" s="17"/>
      <c r="JCQ32" s="17"/>
      <c r="JCR32" s="17"/>
      <c r="JCS32" s="17"/>
      <c r="JCT32" s="17"/>
      <c r="JCU32" s="17"/>
      <c r="JCV32" s="17"/>
      <c r="JCW32" s="17"/>
      <c r="JCX32" s="17"/>
      <c r="JCY32" s="17"/>
      <c r="JCZ32" s="17"/>
      <c r="JDA32" s="17"/>
      <c r="JDB32" s="17"/>
      <c r="JDC32" s="17"/>
      <c r="JDD32" s="17"/>
      <c r="JDE32" s="17"/>
      <c r="JDF32" s="17"/>
      <c r="JDG32" s="17"/>
      <c r="JDH32" s="17"/>
      <c r="JDI32" s="17"/>
      <c r="JDJ32" s="17"/>
      <c r="JDK32" s="17"/>
      <c r="JDL32" s="17"/>
      <c r="JDM32" s="17"/>
      <c r="JDN32" s="17"/>
      <c r="JDO32" s="17"/>
      <c r="JDP32" s="17"/>
      <c r="JDQ32" s="17"/>
      <c r="JDR32" s="17"/>
      <c r="JDS32" s="17"/>
      <c r="JDT32" s="17"/>
      <c r="JDU32" s="17"/>
      <c r="JDV32" s="17"/>
      <c r="JDW32" s="17"/>
      <c r="JDX32" s="17"/>
      <c r="JDY32" s="17"/>
      <c r="JDZ32" s="17"/>
      <c r="JEA32" s="17"/>
      <c r="JEB32" s="17"/>
      <c r="JEC32" s="17"/>
      <c r="JED32" s="17"/>
      <c r="JEE32" s="17"/>
      <c r="JEF32" s="17"/>
      <c r="JEG32" s="17"/>
      <c r="JEH32" s="17"/>
      <c r="JEI32" s="17"/>
      <c r="JEJ32" s="17"/>
      <c r="JEK32" s="17"/>
      <c r="JEL32" s="17"/>
      <c r="JEM32" s="17"/>
      <c r="JEN32" s="17"/>
      <c r="JEO32" s="17"/>
      <c r="JEP32" s="17"/>
      <c r="JEQ32" s="17"/>
      <c r="JER32" s="17"/>
      <c r="JES32" s="17"/>
      <c r="JET32" s="17"/>
      <c r="JEU32" s="17"/>
      <c r="JEV32" s="17"/>
      <c r="JEW32" s="17"/>
      <c r="JEX32" s="17"/>
      <c r="JEY32" s="17"/>
      <c r="JEZ32" s="17"/>
      <c r="JFA32" s="17"/>
      <c r="JFB32" s="17"/>
      <c r="JFC32" s="17"/>
      <c r="JFD32" s="17"/>
      <c r="JFE32" s="17"/>
      <c r="JFF32" s="17"/>
      <c r="JFG32" s="17"/>
      <c r="JFH32" s="17"/>
      <c r="JFI32" s="17"/>
      <c r="JFJ32" s="17"/>
      <c r="JFK32" s="17"/>
      <c r="JFL32" s="17"/>
      <c r="JFM32" s="17"/>
      <c r="JFN32" s="17"/>
      <c r="JFO32" s="17"/>
      <c r="JFP32" s="17"/>
      <c r="JFQ32" s="17"/>
      <c r="JFR32" s="17"/>
      <c r="JFS32" s="17"/>
      <c r="JFT32" s="17"/>
      <c r="JFU32" s="17"/>
      <c r="JFV32" s="17"/>
      <c r="JFW32" s="17"/>
      <c r="JFX32" s="17"/>
      <c r="JFY32" s="17"/>
      <c r="JFZ32" s="17"/>
      <c r="JGA32" s="17"/>
      <c r="JGB32" s="17"/>
      <c r="JGC32" s="17"/>
      <c r="JGD32" s="17"/>
      <c r="JGE32" s="17"/>
      <c r="JGF32" s="17"/>
      <c r="JGG32" s="17"/>
      <c r="JGH32" s="17"/>
      <c r="JGI32" s="17"/>
      <c r="JGJ32" s="17"/>
      <c r="JGK32" s="17"/>
      <c r="JGL32" s="17"/>
      <c r="JGM32" s="17"/>
      <c r="JGN32" s="17"/>
      <c r="JGO32" s="17"/>
      <c r="JGP32" s="17"/>
      <c r="JGQ32" s="17"/>
      <c r="JGR32" s="17"/>
      <c r="JGS32" s="17"/>
      <c r="JGT32" s="17"/>
      <c r="JGU32" s="17"/>
      <c r="JGV32" s="17"/>
      <c r="JGW32" s="17"/>
      <c r="JGX32" s="17"/>
      <c r="JGY32" s="17"/>
      <c r="JGZ32" s="17"/>
      <c r="JHA32" s="17"/>
      <c r="JHB32" s="17"/>
      <c r="JHC32" s="17"/>
      <c r="JHD32" s="17"/>
      <c r="JHE32" s="17"/>
      <c r="JHF32" s="17"/>
      <c r="JHG32" s="17"/>
      <c r="JHH32" s="17"/>
      <c r="JHI32" s="17"/>
      <c r="JHJ32" s="17"/>
      <c r="JHK32" s="17"/>
      <c r="JHL32" s="17"/>
      <c r="JHM32" s="17"/>
      <c r="JHN32" s="17"/>
      <c r="JHO32" s="17"/>
      <c r="JHP32" s="17"/>
      <c r="JHQ32" s="17"/>
      <c r="JHR32" s="17"/>
      <c r="JHS32" s="17"/>
      <c r="JHT32" s="17"/>
      <c r="JHU32" s="17"/>
      <c r="JHV32" s="17"/>
      <c r="JHW32" s="17"/>
      <c r="JHX32" s="17"/>
      <c r="JHY32" s="17"/>
      <c r="JHZ32" s="17"/>
      <c r="JIA32" s="17"/>
      <c r="JIB32" s="17"/>
      <c r="JIC32" s="17"/>
      <c r="JID32" s="17"/>
      <c r="JIE32" s="17"/>
      <c r="JIF32" s="17"/>
      <c r="JIG32" s="17"/>
      <c r="JIH32" s="17"/>
      <c r="JII32" s="17"/>
      <c r="JIJ32" s="17"/>
      <c r="JIK32" s="17"/>
      <c r="JIL32" s="17"/>
      <c r="JIM32" s="17"/>
      <c r="JIN32" s="17"/>
      <c r="JIO32" s="17"/>
      <c r="JIP32" s="17"/>
      <c r="JIQ32" s="17"/>
      <c r="JIR32" s="17"/>
      <c r="JIS32" s="17"/>
      <c r="JIT32" s="17"/>
      <c r="JIU32" s="17"/>
      <c r="JIV32" s="17"/>
      <c r="JIW32" s="17"/>
      <c r="JIX32" s="17"/>
      <c r="JIY32" s="17"/>
      <c r="JIZ32" s="17"/>
      <c r="JJA32" s="17"/>
      <c r="JJB32" s="17"/>
      <c r="JJC32" s="17"/>
      <c r="JJD32" s="17"/>
      <c r="JJE32" s="17"/>
      <c r="JJF32" s="17"/>
      <c r="JJG32" s="17"/>
      <c r="JJH32" s="17"/>
      <c r="JJI32" s="17"/>
      <c r="JJJ32" s="17"/>
      <c r="JJK32" s="17"/>
      <c r="JJL32" s="17"/>
      <c r="JJM32" s="17"/>
      <c r="JJN32" s="17"/>
      <c r="JJO32" s="17"/>
      <c r="JJP32" s="17"/>
      <c r="JJQ32" s="17"/>
      <c r="JJR32" s="17"/>
      <c r="JJS32" s="17"/>
      <c r="JJT32" s="17"/>
      <c r="JJU32" s="17"/>
      <c r="JJV32" s="17"/>
      <c r="JJW32" s="17"/>
      <c r="JJX32" s="17"/>
      <c r="JJY32" s="17"/>
      <c r="JJZ32" s="17"/>
      <c r="JKA32" s="17"/>
      <c r="JKB32" s="17"/>
      <c r="JKC32" s="17"/>
      <c r="JKD32" s="17"/>
      <c r="JKE32" s="17"/>
      <c r="JKF32" s="17"/>
      <c r="JKG32" s="17"/>
      <c r="JKH32" s="17"/>
      <c r="JKI32" s="17"/>
      <c r="JKJ32" s="17"/>
      <c r="JKK32" s="17"/>
      <c r="JKL32" s="17"/>
      <c r="JKM32" s="17"/>
      <c r="JKN32" s="17"/>
      <c r="JKO32" s="17"/>
      <c r="JKP32" s="17"/>
      <c r="JKQ32" s="17"/>
      <c r="JKR32" s="17"/>
      <c r="JKS32" s="17"/>
      <c r="JKT32" s="17"/>
      <c r="JKU32" s="17"/>
      <c r="JKV32" s="17"/>
      <c r="JKW32" s="17"/>
      <c r="JKX32" s="17"/>
      <c r="JKY32" s="17"/>
      <c r="JKZ32" s="17"/>
      <c r="JLA32" s="17"/>
      <c r="JLB32" s="17"/>
      <c r="JLC32" s="17"/>
      <c r="JLD32" s="17"/>
      <c r="JLE32" s="17"/>
      <c r="JLF32" s="17"/>
      <c r="JLG32" s="17"/>
      <c r="JLH32" s="17"/>
      <c r="JLI32" s="17"/>
      <c r="JLJ32" s="17"/>
      <c r="JLK32" s="17"/>
      <c r="JLL32" s="17"/>
      <c r="JLM32" s="17"/>
      <c r="JLN32" s="17"/>
      <c r="JLO32" s="17"/>
      <c r="JLP32" s="17"/>
      <c r="JLQ32" s="17"/>
      <c r="JLR32" s="17"/>
      <c r="JLS32" s="17"/>
      <c r="JLT32" s="17"/>
      <c r="JLU32" s="17"/>
      <c r="JLV32" s="17"/>
      <c r="JLW32" s="17"/>
      <c r="JLX32" s="17"/>
      <c r="JLY32" s="17"/>
      <c r="JLZ32" s="17"/>
      <c r="JMA32" s="17"/>
      <c r="JMB32" s="17"/>
      <c r="JMC32" s="17"/>
      <c r="JMD32" s="17"/>
      <c r="JME32" s="17"/>
      <c r="JMF32" s="17"/>
      <c r="JMG32" s="17"/>
      <c r="JMH32" s="17"/>
      <c r="JMI32" s="17"/>
      <c r="JMJ32" s="17"/>
      <c r="JMK32" s="17"/>
      <c r="JML32" s="17"/>
      <c r="JMM32" s="17"/>
      <c r="JMN32" s="17"/>
      <c r="JMO32" s="17"/>
      <c r="JMP32" s="17"/>
      <c r="JMQ32" s="17"/>
      <c r="JMR32" s="17"/>
      <c r="JMS32" s="17"/>
      <c r="JMT32" s="17"/>
      <c r="JMU32" s="17"/>
      <c r="JMV32" s="17"/>
      <c r="JMW32" s="17"/>
      <c r="JMX32" s="17"/>
      <c r="JMY32" s="17"/>
      <c r="JMZ32" s="17"/>
      <c r="JNA32" s="17"/>
      <c r="JNB32" s="17"/>
      <c r="JNC32" s="17"/>
      <c r="JND32" s="17"/>
      <c r="JNE32" s="17"/>
      <c r="JNF32" s="17"/>
      <c r="JNG32" s="17"/>
      <c r="JNH32" s="17"/>
      <c r="JNI32" s="17"/>
      <c r="JNJ32" s="17"/>
      <c r="JNK32" s="17"/>
      <c r="JNL32" s="17"/>
      <c r="JNM32" s="17"/>
      <c r="JNN32" s="17"/>
      <c r="JNO32" s="17"/>
      <c r="JNP32" s="17"/>
      <c r="JNQ32" s="17"/>
      <c r="JNR32" s="17"/>
      <c r="JNS32" s="17"/>
      <c r="JNT32" s="17"/>
      <c r="JNU32" s="17"/>
      <c r="JNV32" s="17"/>
      <c r="JNW32" s="17"/>
      <c r="JNX32" s="17"/>
      <c r="JNY32" s="17"/>
      <c r="JNZ32" s="17"/>
      <c r="JOA32" s="17"/>
      <c r="JOB32" s="17"/>
      <c r="JOC32" s="17"/>
      <c r="JOD32" s="17"/>
      <c r="JOE32" s="17"/>
      <c r="JOF32" s="17"/>
      <c r="JOG32" s="17"/>
      <c r="JOH32" s="17"/>
      <c r="JOI32" s="17"/>
      <c r="JOJ32" s="17"/>
      <c r="JOK32" s="17"/>
      <c r="JOL32" s="17"/>
      <c r="JOM32" s="17"/>
      <c r="JON32" s="17"/>
      <c r="JOO32" s="17"/>
      <c r="JOP32" s="17"/>
      <c r="JOQ32" s="17"/>
      <c r="JOR32" s="17"/>
      <c r="JOS32" s="17"/>
      <c r="JOT32" s="17"/>
      <c r="JOU32" s="17"/>
      <c r="JOV32" s="17"/>
      <c r="JOW32" s="17"/>
      <c r="JOX32" s="17"/>
      <c r="JOY32" s="17"/>
      <c r="JOZ32" s="17"/>
      <c r="JPA32" s="17"/>
      <c r="JPB32" s="17"/>
      <c r="JPC32" s="17"/>
      <c r="JPD32" s="17"/>
      <c r="JPE32" s="17"/>
      <c r="JPF32" s="17"/>
      <c r="JPG32" s="17"/>
      <c r="JPH32" s="17"/>
      <c r="JPI32" s="17"/>
      <c r="JPJ32" s="17"/>
      <c r="JPK32" s="17"/>
      <c r="JPL32" s="17"/>
      <c r="JPM32" s="17"/>
      <c r="JPN32" s="17"/>
      <c r="JPO32" s="17"/>
      <c r="JPP32" s="17"/>
      <c r="JPQ32" s="17"/>
      <c r="JPR32" s="17"/>
      <c r="JPS32" s="17"/>
      <c r="JPT32" s="17"/>
      <c r="JPU32" s="17"/>
      <c r="JPV32" s="17"/>
      <c r="JPW32" s="17"/>
      <c r="JPX32" s="17"/>
      <c r="JPY32" s="17"/>
      <c r="JPZ32" s="17"/>
      <c r="JQA32" s="17"/>
      <c r="JQB32" s="17"/>
      <c r="JQC32" s="17"/>
      <c r="JQD32" s="17"/>
      <c r="JQE32" s="17"/>
      <c r="JQF32" s="17"/>
      <c r="JQG32" s="17"/>
      <c r="JQH32" s="17"/>
      <c r="JQI32" s="17"/>
      <c r="JQJ32" s="17"/>
      <c r="JQK32" s="17"/>
      <c r="JQL32" s="17"/>
      <c r="JQM32" s="17"/>
      <c r="JQN32" s="17"/>
      <c r="JQO32" s="17"/>
      <c r="JQP32" s="17"/>
      <c r="JQQ32" s="17"/>
      <c r="JQR32" s="17"/>
      <c r="JQS32" s="17"/>
      <c r="JQT32" s="17"/>
      <c r="JQU32" s="17"/>
      <c r="JQV32" s="17"/>
      <c r="JQW32" s="17"/>
      <c r="JQX32" s="17"/>
      <c r="JQY32" s="17"/>
      <c r="JQZ32" s="17"/>
      <c r="JRA32" s="17"/>
      <c r="JRB32" s="17"/>
      <c r="JRC32" s="17"/>
      <c r="JRD32" s="17"/>
      <c r="JRE32" s="17"/>
      <c r="JRF32" s="17"/>
      <c r="JRG32" s="17"/>
      <c r="JRH32" s="17"/>
      <c r="JRI32" s="17"/>
      <c r="JRJ32" s="17"/>
      <c r="JRK32" s="17"/>
      <c r="JRL32" s="17"/>
      <c r="JRM32" s="17"/>
      <c r="JRN32" s="17"/>
      <c r="JRO32" s="17"/>
      <c r="JRP32" s="17"/>
      <c r="JRQ32" s="17"/>
      <c r="JRR32" s="17"/>
      <c r="JRS32" s="17"/>
      <c r="JRT32" s="17"/>
      <c r="JRU32" s="17"/>
      <c r="JRV32" s="17"/>
      <c r="JRW32" s="17"/>
      <c r="JRX32" s="17"/>
      <c r="JRY32" s="17"/>
      <c r="JRZ32" s="17"/>
      <c r="JSA32" s="17"/>
      <c r="JSB32" s="17"/>
      <c r="JSC32" s="17"/>
      <c r="JSD32" s="17"/>
      <c r="JSE32" s="17"/>
      <c r="JSF32" s="17"/>
      <c r="JSG32" s="17"/>
      <c r="JSH32" s="17"/>
      <c r="JSI32" s="17"/>
      <c r="JSJ32" s="17"/>
      <c r="JSK32" s="17"/>
      <c r="JSL32" s="17"/>
      <c r="JSM32" s="17"/>
      <c r="JSN32" s="17"/>
      <c r="JSO32" s="17"/>
      <c r="JSP32" s="17"/>
      <c r="JSQ32" s="17"/>
      <c r="JSR32" s="17"/>
      <c r="JSS32" s="17"/>
      <c r="JST32" s="17"/>
      <c r="JSU32" s="17"/>
      <c r="JSV32" s="17"/>
      <c r="JSW32" s="17"/>
      <c r="JSX32" s="17"/>
      <c r="JSY32" s="17"/>
      <c r="JSZ32" s="17"/>
      <c r="JTA32" s="17"/>
      <c r="JTB32" s="17"/>
      <c r="JTC32" s="17"/>
      <c r="JTD32" s="17"/>
      <c r="JTE32" s="17"/>
      <c r="JTF32" s="17"/>
      <c r="JTG32" s="17"/>
      <c r="JTH32" s="17"/>
      <c r="JTI32" s="17"/>
      <c r="JTJ32" s="17"/>
      <c r="JTK32" s="17"/>
      <c r="JTL32" s="17"/>
      <c r="JTM32" s="17"/>
      <c r="JTN32" s="17"/>
      <c r="JTO32" s="17"/>
      <c r="JTP32" s="17"/>
      <c r="JTQ32" s="17"/>
      <c r="JTR32" s="17"/>
      <c r="JTS32" s="17"/>
      <c r="JTT32" s="17"/>
      <c r="JTU32" s="17"/>
      <c r="JTV32" s="17"/>
      <c r="JTW32" s="17"/>
      <c r="JTX32" s="17"/>
      <c r="JTY32" s="17"/>
      <c r="JTZ32" s="17"/>
      <c r="JUA32" s="17"/>
      <c r="JUB32" s="17"/>
      <c r="JUC32" s="17"/>
      <c r="JUD32" s="17"/>
      <c r="JUE32" s="17"/>
      <c r="JUF32" s="17"/>
      <c r="JUG32" s="17"/>
      <c r="JUH32" s="17"/>
      <c r="JUI32" s="17"/>
      <c r="JUJ32" s="17"/>
      <c r="JUK32" s="17"/>
      <c r="JUL32" s="17"/>
      <c r="JUM32" s="17"/>
      <c r="JUN32" s="17"/>
      <c r="JUO32" s="17"/>
      <c r="JUP32" s="17"/>
      <c r="JUQ32" s="17"/>
      <c r="JUR32" s="17"/>
      <c r="JUS32" s="17"/>
      <c r="JUT32" s="17"/>
      <c r="JUU32" s="17"/>
      <c r="JUV32" s="17"/>
      <c r="JUW32" s="17"/>
      <c r="JUX32" s="17"/>
      <c r="JUY32" s="17"/>
      <c r="JUZ32" s="17"/>
      <c r="JVA32" s="17"/>
      <c r="JVB32" s="17"/>
      <c r="JVC32" s="17"/>
      <c r="JVD32" s="17"/>
      <c r="JVE32" s="17"/>
      <c r="JVF32" s="17"/>
      <c r="JVG32" s="17"/>
      <c r="JVH32" s="17"/>
      <c r="JVI32" s="17"/>
      <c r="JVJ32" s="17"/>
      <c r="JVK32" s="17"/>
      <c r="JVL32" s="17"/>
      <c r="JVM32" s="17"/>
      <c r="JVN32" s="17"/>
      <c r="JVO32" s="17"/>
      <c r="JVP32" s="17"/>
      <c r="JVQ32" s="17"/>
      <c r="JVR32" s="17"/>
      <c r="JVS32" s="17"/>
      <c r="JVT32" s="17"/>
      <c r="JVU32" s="17"/>
      <c r="JVV32" s="17"/>
      <c r="JVW32" s="17"/>
      <c r="JVX32" s="17"/>
      <c r="JVY32" s="17"/>
      <c r="JVZ32" s="17"/>
      <c r="JWA32" s="17"/>
      <c r="JWB32" s="17"/>
      <c r="JWC32" s="17"/>
      <c r="JWD32" s="17"/>
      <c r="JWE32" s="17"/>
      <c r="JWF32" s="17"/>
      <c r="JWG32" s="17"/>
      <c r="JWH32" s="17"/>
      <c r="JWI32" s="17"/>
      <c r="JWJ32" s="17"/>
      <c r="JWK32" s="17"/>
      <c r="JWL32" s="17"/>
      <c r="JWM32" s="17"/>
      <c r="JWN32" s="17"/>
      <c r="JWO32" s="17"/>
      <c r="JWP32" s="17"/>
      <c r="JWQ32" s="17"/>
      <c r="JWR32" s="17"/>
      <c r="JWS32" s="17"/>
      <c r="JWT32" s="17"/>
      <c r="JWU32" s="17"/>
      <c r="JWV32" s="17"/>
      <c r="JWW32" s="17"/>
      <c r="JWX32" s="17"/>
      <c r="JWY32" s="17"/>
      <c r="JWZ32" s="17"/>
      <c r="JXA32" s="17"/>
      <c r="JXB32" s="17"/>
      <c r="JXC32" s="17"/>
      <c r="JXD32" s="17"/>
      <c r="JXE32" s="17"/>
      <c r="JXF32" s="17"/>
      <c r="JXG32" s="17"/>
      <c r="JXH32" s="17"/>
      <c r="JXI32" s="17"/>
      <c r="JXJ32" s="17"/>
      <c r="JXK32" s="17"/>
      <c r="JXL32" s="17"/>
      <c r="JXM32" s="17"/>
      <c r="JXN32" s="17"/>
      <c r="JXO32" s="17"/>
      <c r="JXP32" s="17"/>
      <c r="JXQ32" s="17"/>
      <c r="JXR32" s="17"/>
      <c r="JXS32" s="17"/>
      <c r="JXT32" s="17"/>
      <c r="JXU32" s="17"/>
      <c r="JXV32" s="17"/>
      <c r="JXW32" s="17"/>
      <c r="JXX32" s="17"/>
      <c r="JXY32" s="17"/>
      <c r="JXZ32" s="17"/>
      <c r="JYA32" s="17"/>
      <c r="JYB32" s="17"/>
      <c r="JYC32" s="17"/>
      <c r="JYD32" s="17"/>
      <c r="JYE32" s="17"/>
      <c r="JYF32" s="17"/>
      <c r="JYG32" s="17"/>
      <c r="JYH32" s="17"/>
      <c r="JYI32" s="17"/>
      <c r="JYJ32" s="17"/>
      <c r="JYK32" s="17"/>
      <c r="JYL32" s="17"/>
      <c r="JYM32" s="17"/>
      <c r="JYN32" s="17"/>
      <c r="JYO32" s="17"/>
      <c r="JYP32" s="17"/>
      <c r="JYQ32" s="17"/>
      <c r="JYR32" s="17"/>
      <c r="JYS32" s="17"/>
      <c r="JYT32" s="17"/>
      <c r="JYU32" s="17"/>
      <c r="JYV32" s="17"/>
      <c r="JYW32" s="17"/>
      <c r="JYX32" s="17"/>
      <c r="JYY32" s="17"/>
      <c r="JYZ32" s="17"/>
      <c r="JZA32" s="17"/>
      <c r="JZB32" s="17"/>
      <c r="JZC32" s="17"/>
      <c r="JZD32" s="17"/>
      <c r="JZE32" s="17"/>
      <c r="JZF32" s="17"/>
      <c r="JZG32" s="17"/>
      <c r="JZH32" s="17"/>
      <c r="JZI32" s="17"/>
      <c r="JZJ32" s="17"/>
      <c r="JZK32" s="17"/>
      <c r="JZL32" s="17"/>
      <c r="JZM32" s="17"/>
      <c r="JZN32" s="17"/>
      <c r="JZO32" s="17"/>
      <c r="JZP32" s="17"/>
      <c r="JZQ32" s="17"/>
      <c r="JZR32" s="17"/>
      <c r="JZS32" s="17"/>
      <c r="JZT32" s="17"/>
      <c r="JZU32" s="17"/>
      <c r="JZV32" s="17"/>
      <c r="JZW32" s="17"/>
      <c r="JZX32" s="17"/>
      <c r="JZY32" s="17"/>
      <c r="JZZ32" s="17"/>
      <c r="KAA32" s="17"/>
      <c r="KAB32" s="17"/>
      <c r="KAC32" s="17"/>
      <c r="KAD32" s="17"/>
      <c r="KAE32" s="17"/>
      <c r="KAF32" s="17"/>
      <c r="KAG32" s="17"/>
      <c r="KAH32" s="17"/>
      <c r="KAI32" s="17"/>
      <c r="KAJ32" s="17"/>
      <c r="KAK32" s="17"/>
      <c r="KAL32" s="17"/>
      <c r="KAM32" s="17"/>
      <c r="KAN32" s="17"/>
      <c r="KAO32" s="17"/>
      <c r="KAP32" s="17"/>
      <c r="KAQ32" s="17"/>
      <c r="KAR32" s="17"/>
      <c r="KAS32" s="17"/>
      <c r="KAT32" s="17"/>
      <c r="KAU32" s="17"/>
      <c r="KAV32" s="17"/>
      <c r="KAW32" s="17"/>
      <c r="KAX32" s="17"/>
      <c r="KAY32" s="17"/>
      <c r="KAZ32" s="17"/>
      <c r="KBA32" s="17"/>
      <c r="KBB32" s="17"/>
      <c r="KBC32" s="17"/>
      <c r="KBD32" s="17"/>
      <c r="KBE32" s="17"/>
      <c r="KBF32" s="17"/>
      <c r="KBG32" s="17"/>
      <c r="KBH32" s="17"/>
      <c r="KBI32" s="17"/>
      <c r="KBJ32" s="17"/>
      <c r="KBK32" s="17"/>
      <c r="KBL32" s="17"/>
      <c r="KBM32" s="17"/>
      <c r="KBN32" s="17"/>
      <c r="KBO32" s="17"/>
      <c r="KBP32" s="17"/>
      <c r="KBQ32" s="17"/>
      <c r="KBR32" s="17"/>
      <c r="KBS32" s="17"/>
      <c r="KBT32" s="17"/>
      <c r="KBU32" s="17"/>
      <c r="KBV32" s="17"/>
      <c r="KBW32" s="17"/>
      <c r="KBX32" s="17"/>
      <c r="KBY32" s="17"/>
      <c r="KBZ32" s="17"/>
      <c r="KCA32" s="17"/>
      <c r="KCB32" s="17"/>
      <c r="KCC32" s="17"/>
      <c r="KCD32" s="17"/>
      <c r="KCE32" s="17"/>
      <c r="KCF32" s="17"/>
      <c r="KCG32" s="17"/>
      <c r="KCH32" s="17"/>
      <c r="KCI32" s="17"/>
      <c r="KCJ32" s="17"/>
      <c r="KCK32" s="17"/>
      <c r="KCL32" s="17"/>
      <c r="KCM32" s="17"/>
      <c r="KCN32" s="17"/>
      <c r="KCO32" s="17"/>
      <c r="KCP32" s="17"/>
      <c r="KCQ32" s="17"/>
      <c r="KCR32" s="17"/>
      <c r="KCS32" s="17"/>
      <c r="KCT32" s="17"/>
      <c r="KCU32" s="17"/>
      <c r="KCV32" s="17"/>
      <c r="KCW32" s="17"/>
      <c r="KCX32" s="17"/>
      <c r="KCY32" s="17"/>
      <c r="KCZ32" s="17"/>
      <c r="KDA32" s="17"/>
      <c r="KDB32" s="17"/>
      <c r="KDC32" s="17"/>
      <c r="KDD32" s="17"/>
      <c r="KDE32" s="17"/>
      <c r="KDF32" s="17"/>
      <c r="KDG32" s="17"/>
      <c r="KDH32" s="17"/>
      <c r="KDI32" s="17"/>
      <c r="KDJ32" s="17"/>
      <c r="KDK32" s="17"/>
      <c r="KDL32" s="17"/>
      <c r="KDM32" s="17"/>
      <c r="KDN32" s="17"/>
      <c r="KDO32" s="17"/>
      <c r="KDP32" s="17"/>
      <c r="KDQ32" s="17"/>
      <c r="KDR32" s="17"/>
      <c r="KDS32" s="17"/>
      <c r="KDT32" s="17"/>
      <c r="KDU32" s="17"/>
      <c r="KDV32" s="17"/>
      <c r="KDW32" s="17"/>
      <c r="KDX32" s="17"/>
      <c r="KDY32" s="17"/>
      <c r="KDZ32" s="17"/>
      <c r="KEA32" s="17"/>
      <c r="KEB32" s="17"/>
      <c r="KEC32" s="17"/>
      <c r="KED32" s="17"/>
      <c r="KEE32" s="17"/>
      <c r="KEF32" s="17"/>
      <c r="KEG32" s="17"/>
      <c r="KEH32" s="17"/>
      <c r="KEI32" s="17"/>
      <c r="KEJ32" s="17"/>
      <c r="KEK32" s="17"/>
      <c r="KEL32" s="17"/>
      <c r="KEM32" s="17"/>
      <c r="KEN32" s="17"/>
      <c r="KEO32" s="17"/>
      <c r="KEP32" s="17"/>
      <c r="KEQ32" s="17"/>
      <c r="KER32" s="17"/>
      <c r="KES32" s="17"/>
      <c r="KET32" s="17"/>
      <c r="KEU32" s="17"/>
      <c r="KEV32" s="17"/>
      <c r="KEW32" s="17"/>
      <c r="KEX32" s="17"/>
      <c r="KEY32" s="17"/>
      <c r="KEZ32" s="17"/>
      <c r="KFA32" s="17"/>
      <c r="KFB32" s="17"/>
      <c r="KFC32" s="17"/>
      <c r="KFD32" s="17"/>
      <c r="KFE32" s="17"/>
      <c r="KFF32" s="17"/>
      <c r="KFG32" s="17"/>
      <c r="KFH32" s="17"/>
      <c r="KFI32" s="17"/>
      <c r="KFJ32" s="17"/>
      <c r="KFK32" s="17"/>
      <c r="KFL32" s="17"/>
      <c r="KFM32" s="17"/>
      <c r="KFN32" s="17"/>
      <c r="KFO32" s="17"/>
      <c r="KFP32" s="17"/>
      <c r="KFQ32" s="17"/>
      <c r="KFR32" s="17"/>
      <c r="KFS32" s="17"/>
      <c r="KFT32" s="17"/>
      <c r="KFU32" s="17"/>
      <c r="KFV32" s="17"/>
      <c r="KFW32" s="17"/>
      <c r="KFX32" s="17"/>
      <c r="KFY32" s="17"/>
      <c r="KFZ32" s="17"/>
      <c r="KGA32" s="17"/>
      <c r="KGB32" s="17"/>
      <c r="KGC32" s="17"/>
      <c r="KGD32" s="17"/>
      <c r="KGE32" s="17"/>
      <c r="KGF32" s="17"/>
      <c r="KGG32" s="17"/>
      <c r="KGH32" s="17"/>
      <c r="KGI32" s="17"/>
      <c r="KGJ32" s="17"/>
      <c r="KGK32" s="17"/>
      <c r="KGL32" s="17"/>
      <c r="KGM32" s="17"/>
      <c r="KGN32" s="17"/>
      <c r="KGO32" s="17"/>
      <c r="KGP32" s="17"/>
      <c r="KGQ32" s="17"/>
      <c r="KGR32" s="17"/>
      <c r="KGS32" s="17"/>
      <c r="KGT32" s="17"/>
      <c r="KGU32" s="17"/>
      <c r="KGV32" s="17"/>
      <c r="KGW32" s="17"/>
      <c r="KGX32" s="17"/>
      <c r="KGY32" s="17"/>
      <c r="KGZ32" s="17"/>
      <c r="KHA32" s="17"/>
      <c r="KHB32" s="17"/>
      <c r="KHC32" s="17"/>
      <c r="KHD32" s="17"/>
      <c r="KHE32" s="17"/>
      <c r="KHF32" s="17"/>
      <c r="KHG32" s="17"/>
      <c r="KHH32" s="17"/>
      <c r="KHI32" s="17"/>
      <c r="KHJ32" s="17"/>
      <c r="KHK32" s="17"/>
      <c r="KHL32" s="17"/>
      <c r="KHM32" s="17"/>
      <c r="KHN32" s="17"/>
      <c r="KHO32" s="17"/>
      <c r="KHP32" s="17"/>
      <c r="KHQ32" s="17"/>
      <c r="KHR32" s="17"/>
      <c r="KHS32" s="17"/>
      <c r="KHT32" s="17"/>
      <c r="KHU32" s="17"/>
      <c r="KHV32" s="17"/>
      <c r="KHW32" s="17"/>
      <c r="KHX32" s="17"/>
      <c r="KHY32" s="17"/>
      <c r="KHZ32" s="17"/>
      <c r="KIA32" s="17"/>
      <c r="KIB32" s="17"/>
      <c r="KIC32" s="17"/>
      <c r="KID32" s="17"/>
      <c r="KIE32" s="17"/>
      <c r="KIF32" s="17"/>
      <c r="KIG32" s="17"/>
      <c r="KIH32" s="17"/>
      <c r="KII32" s="17"/>
      <c r="KIJ32" s="17"/>
      <c r="KIK32" s="17"/>
      <c r="KIL32" s="17"/>
      <c r="KIM32" s="17"/>
      <c r="KIN32" s="17"/>
      <c r="KIO32" s="17"/>
      <c r="KIP32" s="17"/>
      <c r="KIQ32" s="17"/>
      <c r="KIR32" s="17"/>
      <c r="KIS32" s="17"/>
      <c r="KIT32" s="17"/>
      <c r="KIU32" s="17"/>
      <c r="KIV32" s="17"/>
      <c r="KIW32" s="17"/>
      <c r="KIX32" s="17"/>
      <c r="KIY32" s="17"/>
      <c r="KIZ32" s="17"/>
      <c r="KJA32" s="17"/>
      <c r="KJB32" s="17"/>
      <c r="KJC32" s="17"/>
      <c r="KJD32" s="17"/>
      <c r="KJE32" s="17"/>
      <c r="KJF32" s="17"/>
      <c r="KJG32" s="17"/>
      <c r="KJH32" s="17"/>
      <c r="KJI32" s="17"/>
      <c r="KJJ32" s="17"/>
      <c r="KJK32" s="17"/>
      <c r="KJL32" s="17"/>
      <c r="KJM32" s="17"/>
      <c r="KJN32" s="17"/>
      <c r="KJO32" s="17"/>
      <c r="KJP32" s="17"/>
      <c r="KJQ32" s="17"/>
      <c r="KJR32" s="17"/>
      <c r="KJS32" s="17"/>
      <c r="KJT32" s="17"/>
      <c r="KJU32" s="17"/>
      <c r="KJV32" s="17"/>
      <c r="KJW32" s="17"/>
      <c r="KJX32" s="17"/>
      <c r="KJY32" s="17"/>
      <c r="KJZ32" s="17"/>
      <c r="KKA32" s="17"/>
      <c r="KKB32" s="17"/>
      <c r="KKC32" s="17"/>
      <c r="KKD32" s="17"/>
      <c r="KKE32" s="17"/>
      <c r="KKF32" s="17"/>
      <c r="KKG32" s="17"/>
      <c r="KKH32" s="17"/>
      <c r="KKI32" s="17"/>
      <c r="KKJ32" s="17"/>
      <c r="KKK32" s="17"/>
      <c r="KKL32" s="17"/>
      <c r="KKM32" s="17"/>
      <c r="KKN32" s="17"/>
      <c r="KKO32" s="17"/>
      <c r="KKP32" s="17"/>
      <c r="KKQ32" s="17"/>
      <c r="KKR32" s="17"/>
      <c r="KKS32" s="17"/>
      <c r="KKT32" s="17"/>
      <c r="KKU32" s="17"/>
      <c r="KKV32" s="17"/>
      <c r="KKW32" s="17"/>
      <c r="KKX32" s="17"/>
      <c r="KKY32" s="17"/>
      <c r="KKZ32" s="17"/>
      <c r="KLA32" s="17"/>
      <c r="KLB32" s="17"/>
      <c r="KLC32" s="17"/>
      <c r="KLD32" s="17"/>
      <c r="KLE32" s="17"/>
      <c r="KLF32" s="17"/>
      <c r="KLG32" s="17"/>
      <c r="KLH32" s="17"/>
      <c r="KLI32" s="17"/>
      <c r="KLJ32" s="17"/>
      <c r="KLK32" s="17"/>
      <c r="KLL32" s="17"/>
      <c r="KLM32" s="17"/>
      <c r="KLN32" s="17"/>
      <c r="KLO32" s="17"/>
      <c r="KLP32" s="17"/>
      <c r="KLQ32" s="17"/>
      <c r="KLR32" s="17"/>
      <c r="KLS32" s="17"/>
      <c r="KLT32" s="17"/>
      <c r="KLU32" s="17"/>
      <c r="KLV32" s="17"/>
      <c r="KLW32" s="17"/>
      <c r="KLX32" s="17"/>
      <c r="KLY32" s="17"/>
      <c r="KLZ32" s="17"/>
      <c r="KMA32" s="17"/>
      <c r="KMB32" s="17"/>
      <c r="KMC32" s="17"/>
      <c r="KMD32" s="17"/>
      <c r="KME32" s="17"/>
      <c r="KMF32" s="17"/>
      <c r="KMG32" s="17"/>
      <c r="KMH32" s="17"/>
      <c r="KMI32" s="17"/>
      <c r="KMJ32" s="17"/>
      <c r="KMK32" s="17"/>
      <c r="KML32" s="17"/>
      <c r="KMM32" s="17"/>
      <c r="KMN32" s="17"/>
      <c r="KMO32" s="17"/>
      <c r="KMP32" s="17"/>
      <c r="KMQ32" s="17"/>
      <c r="KMR32" s="17"/>
      <c r="KMS32" s="17"/>
      <c r="KMT32" s="17"/>
      <c r="KMU32" s="17"/>
      <c r="KMV32" s="17"/>
      <c r="KMW32" s="17"/>
      <c r="KMX32" s="17"/>
      <c r="KMY32" s="17"/>
      <c r="KMZ32" s="17"/>
      <c r="KNA32" s="17"/>
      <c r="KNB32" s="17"/>
      <c r="KNC32" s="17"/>
      <c r="KND32" s="17"/>
      <c r="KNE32" s="17"/>
      <c r="KNF32" s="17"/>
      <c r="KNG32" s="17"/>
      <c r="KNH32" s="17"/>
      <c r="KNI32" s="17"/>
      <c r="KNJ32" s="17"/>
      <c r="KNK32" s="17"/>
      <c r="KNL32" s="17"/>
      <c r="KNM32" s="17"/>
      <c r="KNN32" s="17"/>
      <c r="KNO32" s="17"/>
      <c r="KNP32" s="17"/>
      <c r="KNQ32" s="17"/>
      <c r="KNR32" s="17"/>
      <c r="KNS32" s="17"/>
      <c r="KNT32" s="17"/>
      <c r="KNU32" s="17"/>
      <c r="KNV32" s="17"/>
      <c r="KNW32" s="17"/>
      <c r="KNX32" s="17"/>
      <c r="KNY32" s="17"/>
      <c r="KNZ32" s="17"/>
      <c r="KOA32" s="17"/>
      <c r="KOB32" s="17"/>
      <c r="KOC32" s="17"/>
      <c r="KOD32" s="17"/>
      <c r="KOE32" s="17"/>
      <c r="KOF32" s="17"/>
      <c r="KOG32" s="17"/>
      <c r="KOH32" s="17"/>
      <c r="KOI32" s="17"/>
      <c r="KOJ32" s="17"/>
      <c r="KOK32" s="17"/>
      <c r="KOL32" s="17"/>
      <c r="KOM32" s="17"/>
      <c r="KON32" s="17"/>
      <c r="KOO32" s="17"/>
      <c r="KOP32" s="17"/>
      <c r="KOQ32" s="17"/>
      <c r="KOR32" s="17"/>
      <c r="KOS32" s="17"/>
      <c r="KOT32" s="17"/>
      <c r="KOU32" s="17"/>
      <c r="KOV32" s="17"/>
      <c r="KOW32" s="17"/>
      <c r="KOX32" s="17"/>
      <c r="KOY32" s="17"/>
      <c r="KOZ32" s="17"/>
      <c r="KPA32" s="17"/>
      <c r="KPB32" s="17"/>
      <c r="KPC32" s="17"/>
      <c r="KPD32" s="17"/>
      <c r="KPE32" s="17"/>
      <c r="KPF32" s="17"/>
      <c r="KPG32" s="17"/>
      <c r="KPH32" s="17"/>
      <c r="KPI32" s="17"/>
      <c r="KPJ32" s="17"/>
      <c r="KPK32" s="17"/>
      <c r="KPL32" s="17"/>
      <c r="KPM32" s="17"/>
      <c r="KPN32" s="17"/>
      <c r="KPO32" s="17"/>
      <c r="KPP32" s="17"/>
      <c r="KPQ32" s="17"/>
      <c r="KPR32" s="17"/>
      <c r="KPS32" s="17"/>
      <c r="KPT32" s="17"/>
      <c r="KPU32" s="17"/>
      <c r="KPV32" s="17"/>
      <c r="KPW32" s="17"/>
      <c r="KPX32" s="17"/>
      <c r="KPY32" s="17"/>
      <c r="KPZ32" s="17"/>
      <c r="KQA32" s="17"/>
      <c r="KQB32" s="17"/>
      <c r="KQC32" s="17"/>
      <c r="KQD32" s="17"/>
      <c r="KQE32" s="17"/>
      <c r="KQF32" s="17"/>
      <c r="KQG32" s="17"/>
      <c r="KQH32" s="17"/>
      <c r="KQI32" s="17"/>
      <c r="KQJ32" s="17"/>
      <c r="KQK32" s="17"/>
      <c r="KQL32" s="17"/>
      <c r="KQM32" s="17"/>
      <c r="KQN32" s="17"/>
      <c r="KQO32" s="17"/>
      <c r="KQP32" s="17"/>
      <c r="KQQ32" s="17"/>
      <c r="KQR32" s="17"/>
      <c r="KQS32" s="17"/>
      <c r="KQT32" s="17"/>
      <c r="KQU32" s="17"/>
      <c r="KQV32" s="17"/>
      <c r="KQW32" s="17"/>
      <c r="KQX32" s="17"/>
      <c r="KQY32" s="17"/>
      <c r="KQZ32" s="17"/>
      <c r="KRA32" s="17"/>
      <c r="KRB32" s="17"/>
      <c r="KRC32" s="17"/>
      <c r="KRD32" s="17"/>
      <c r="KRE32" s="17"/>
      <c r="KRF32" s="17"/>
      <c r="KRG32" s="17"/>
      <c r="KRH32" s="17"/>
      <c r="KRI32" s="17"/>
      <c r="KRJ32" s="17"/>
      <c r="KRK32" s="17"/>
      <c r="KRL32" s="17"/>
      <c r="KRM32" s="17"/>
      <c r="KRN32" s="17"/>
      <c r="KRO32" s="17"/>
      <c r="KRP32" s="17"/>
      <c r="KRQ32" s="17"/>
      <c r="KRR32" s="17"/>
      <c r="KRS32" s="17"/>
      <c r="KRT32" s="17"/>
      <c r="KRU32" s="17"/>
      <c r="KRV32" s="17"/>
      <c r="KRW32" s="17"/>
      <c r="KRX32" s="17"/>
      <c r="KRY32" s="17"/>
      <c r="KRZ32" s="17"/>
      <c r="KSA32" s="17"/>
      <c r="KSB32" s="17"/>
      <c r="KSC32" s="17"/>
      <c r="KSD32" s="17"/>
      <c r="KSE32" s="17"/>
      <c r="KSF32" s="17"/>
      <c r="KSG32" s="17"/>
      <c r="KSH32" s="17"/>
      <c r="KSI32" s="17"/>
      <c r="KSJ32" s="17"/>
      <c r="KSK32" s="17"/>
      <c r="KSL32" s="17"/>
      <c r="KSM32" s="17"/>
      <c r="KSN32" s="17"/>
      <c r="KSO32" s="17"/>
      <c r="KSP32" s="17"/>
      <c r="KSQ32" s="17"/>
      <c r="KSR32" s="17"/>
      <c r="KSS32" s="17"/>
      <c r="KST32" s="17"/>
      <c r="KSU32" s="17"/>
      <c r="KSV32" s="17"/>
      <c r="KSW32" s="17"/>
      <c r="KSX32" s="17"/>
      <c r="KSY32" s="17"/>
      <c r="KSZ32" s="17"/>
      <c r="KTA32" s="17"/>
      <c r="KTB32" s="17"/>
      <c r="KTC32" s="17"/>
      <c r="KTD32" s="17"/>
      <c r="KTE32" s="17"/>
      <c r="KTF32" s="17"/>
      <c r="KTG32" s="17"/>
      <c r="KTH32" s="17"/>
      <c r="KTI32" s="17"/>
      <c r="KTJ32" s="17"/>
      <c r="KTK32" s="17"/>
      <c r="KTL32" s="17"/>
      <c r="KTM32" s="17"/>
      <c r="KTN32" s="17"/>
      <c r="KTO32" s="17"/>
      <c r="KTP32" s="17"/>
      <c r="KTQ32" s="17"/>
      <c r="KTR32" s="17"/>
      <c r="KTS32" s="17"/>
      <c r="KTT32" s="17"/>
      <c r="KTU32" s="17"/>
      <c r="KTV32" s="17"/>
      <c r="KTW32" s="17"/>
      <c r="KTX32" s="17"/>
      <c r="KTY32" s="17"/>
      <c r="KTZ32" s="17"/>
      <c r="KUA32" s="17"/>
      <c r="KUB32" s="17"/>
      <c r="KUC32" s="17"/>
      <c r="KUD32" s="17"/>
      <c r="KUE32" s="17"/>
      <c r="KUF32" s="17"/>
      <c r="KUG32" s="17"/>
      <c r="KUH32" s="17"/>
      <c r="KUI32" s="17"/>
      <c r="KUJ32" s="17"/>
      <c r="KUK32" s="17"/>
      <c r="KUL32" s="17"/>
      <c r="KUM32" s="17"/>
      <c r="KUN32" s="17"/>
      <c r="KUO32" s="17"/>
      <c r="KUP32" s="17"/>
      <c r="KUQ32" s="17"/>
      <c r="KUR32" s="17"/>
      <c r="KUS32" s="17"/>
      <c r="KUT32" s="17"/>
      <c r="KUU32" s="17"/>
      <c r="KUV32" s="17"/>
      <c r="KUW32" s="17"/>
      <c r="KUX32" s="17"/>
      <c r="KUY32" s="17"/>
      <c r="KUZ32" s="17"/>
      <c r="KVA32" s="17"/>
      <c r="KVB32" s="17"/>
      <c r="KVC32" s="17"/>
      <c r="KVD32" s="17"/>
      <c r="KVE32" s="17"/>
      <c r="KVF32" s="17"/>
      <c r="KVG32" s="17"/>
      <c r="KVH32" s="17"/>
      <c r="KVI32" s="17"/>
      <c r="KVJ32" s="17"/>
      <c r="KVK32" s="17"/>
      <c r="KVL32" s="17"/>
      <c r="KVM32" s="17"/>
      <c r="KVN32" s="17"/>
      <c r="KVO32" s="17"/>
      <c r="KVP32" s="17"/>
      <c r="KVQ32" s="17"/>
      <c r="KVR32" s="17"/>
      <c r="KVS32" s="17"/>
      <c r="KVT32" s="17"/>
      <c r="KVU32" s="17"/>
      <c r="KVV32" s="17"/>
      <c r="KVW32" s="17"/>
      <c r="KVX32" s="17"/>
      <c r="KVY32" s="17"/>
      <c r="KVZ32" s="17"/>
      <c r="KWA32" s="17"/>
      <c r="KWB32" s="17"/>
      <c r="KWC32" s="17"/>
      <c r="KWD32" s="17"/>
      <c r="KWE32" s="17"/>
      <c r="KWF32" s="17"/>
      <c r="KWG32" s="17"/>
      <c r="KWH32" s="17"/>
      <c r="KWI32" s="17"/>
      <c r="KWJ32" s="17"/>
      <c r="KWK32" s="17"/>
      <c r="KWL32" s="17"/>
      <c r="KWM32" s="17"/>
      <c r="KWN32" s="17"/>
      <c r="KWO32" s="17"/>
      <c r="KWP32" s="17"/>
      <c r="KWQ32" s="17"/>
      <c r="KWR32" s="17"/>
      <c r="KWS32" s="17"/>
      <c r="KWT32" s="17"/>
      <c r="KWU32" s="17"/>
      <c r="KWV32" s="17"/>
      <c r="KWW32" s="17"/>
      <c r="KWX32" s="17"/>
      <c r="KWY32" s="17"/>
      <c r="KWZ32" s="17"/>
      <c r="KXA32" s="17"/>
      <c r="KXB32" s="17"/>
      <c r="KXC32" s="17"/>
      <c r="KXD32" s="17"/>
      <c r="KXE32" s="17"/>
      <c r="KXF32" s="17"/>
      <c r="KXG32" s="17"/>
      <c r="KXH32" s="17"/>
      <c r="KXI32" s="17"/>
      <c r="KXJ32" s="17"/>
      <c r="KXK32" s="17"/>
      <c r="KXL32" s="17"/>
      <c r="KXM32" s="17"/>
      <c r="KXN32" s="17"/>
      <c r="KXO32" s="17"/>
      <c r="KXP32" s="17"/>
      <c r="KXQ32" s="17"/>
      <c r="KXR32" s="17"/>
      <c r="KXS32" s="17"/>
      <c r="KXT32" s="17"/>
      <c r="KXU32" s="17"/>
      <c r="KXV32" s="17"/>
      <c r="KXW32" s="17"/>
      <c r="KXX32" s="17"/>
      <c r="KXY32" s="17"/>
      <c r="KXZ32" s="17"/>
      <c r="KYA32" s="17"/>
      <c r="KYB32" s="17"/>
      <c r="KYC32" s="17"/>
      <c r="KYD32" s="17"/>
      <c r="KYE32" s="17"/>
      <c r="KYF32" s="17"/>
      <c r="KYG32" s="17"/>
      <c r="KYH32" s="17"/>
      <c r="KYI32" s="17"/>
      <c r="KYJ32" s="17"/>
      <c r="KYK32" s="17"/>
      <c r="KYL32" s="17"/>
      <c r="KYM32" s="17"/>
      <c r="KYN32" s="17"/>
      <c r="KYO32" s="17"/>
      <c r="KYP32" s="17"/>
      <c r="KYQ32" s="17"/>
      <c r="KYR32" s="17"/>
      <c r="KYS32" s="17"/>
      <c r="KYT32" s="17"/>
      <c r="KYU32" s="17"/>
      <c r="KYV32" s="17"/>
      <c r="KYW32" s="17"/>
      <c r="KYX32" s="17"/>
      <c r="KYY32" s="17"/>
      <c r="KYZ32" s="17"/>
      <c r="KZA32" s="17"/>
      <c r="KZB32" s="17"/>
      <c r="KZC32" s="17"/>
      <c r="KZD32" s="17"/>
      <c r="KZE32" s="17"/>
      <c r="KZF32" s="17"/>
      <c r="KZG32" s="17"/>
      <c r="KZH32" s="17"/>
      <c r="KZI32" s="17"/>
      <c r="KZJ32" s="17"/>
      <c r="KZK32" s="17"/>
      <c r="KZL32" s="17"/>
      <c r="KZM32" s="17"/>
      <c r="KZN32" s="17"/>
      <c r="KZO32" s="17"/>
      <c r="KZP32" s="17"/>
      <c r="KZQ32" s="17"/>
      <c r="KZR32" s="17"/>
      <c r="KZS32" s="17"/>
      <c r="KZT32" s="17"/>
      <c r="KZU32" s="17"/>
      <c r="KZV32" s="17"/>
      <c r="KZW32" s="17"/>
      <c r="KZX32" s="17"/>
      <c r="KZY32" s="17"/>
      <c r="KZZ32" s="17"/>
      <c r="LAA32" s="17"/>
      <c r="LAB32" s="17"/>
      <c r="LAC32" s="17"/>
      <c r="LAD32" s="17"/>
      <c r="LAE32" s="17"/>
      <c r="LAF32" s="17"/>
      <c r="LAG32" s="17"/>
      <c r="LAH32" s="17"/>
      <c r="LAI32" s="17"/>
      <c r="LAJ32" s="17"/>
      <c r="LAK32" s="17"/>
      <c r="LAL32" s="17"/>
      <c r="LAM32" s="17"/>
      <c r="LAN32" s="17"/>
      <c r="LAO32" s="17"/>
      <c r="LAP32" s="17"/>
      <c r="LAQ32" s="17"/>
      <c r="LAR32" s="17"/>
      <c r="LAS32" s="17"/>
      <c r="LAT32" s="17"/>
      <c r="LAU32" s="17"/>
      <c r="LAV32" s="17"/>
      <c r="LAW32" s="17"/>
      <c r="LAX32" s="17"/>
      <c r="LAY32" s="17"/>
      <c r="LAZ32" s="17"/>
      <c r="LBA32" s="17"/>
      <c r="LBB32" s="17"/>
      <c r="LBC32" s="17"/>
      <c r="LBD32" s="17"/>
      <c r="LBE32" s="17"/>
      <c r="LBF32" s="17"/>
      <c r="LBG32" s="17"/>
      <c r="LBH32" s="17"/>
      <c r="LBI32" s="17"/>
      <c r="LBJ32" s="17"/>
      <c r="LBK32" s="17"/>
      <c r="LBL32" s="17"/>
      <c r="LBM32" s="17"/>
      <c r="LBN32" s="17"/>
      <c r="LBO32" s="17"/>
      <c r="LBP32" s="17"/>
      <c r="LBQ32" s="17"/>
      <c r="LBR32" s="17"/>
      <c r="LBS32" s="17"/>
      <c r="LBT32" s="17"/>
      <c r="LBU32" s="17"/>
      <c r="LBV32" s="17"/>
      <c r="LBW32" s="17"/>
      <c r="LBX32" s="17"/>
      <c r="LBY32" s="17"/>
      <c r="LBZ32" s="17"/>
      <c r="LCA32" s="17"/>
      <c r="LCB32" s="17"/>
      <c r="LCC32" s="17"/>
      <c r="LCD32" s="17"/>
      <c r="LCE32" s="17"/>
      <c r="LCF32" s="17"/>
      <c r="LCG32" s="17"/>
      <c r="LCH32" s="17"/>
      <c r="LCI32" s="17"/>
      <c r="LCJ32" s="17"/>
      <c r="LCK32" s="17"/>
      <c r="LCL32" s="17"/>
      <c r="LCM32" s="17"/>
      <c r="LCN32" s="17"/>
      <c r="LCO32" s="17"/>
      <c r="LCP32" s="17"/>
      <c r="LCQ32" s="17"/>
      <c r="LCR32" s="17"/>
      <c r="LCS32" s="17"/>
      <c r="LCT32" s="17"/>
      <c r="LCU32" s="17"/>
      <c r="LCV32" s="17"/>
      <c r="LCW32" s="17"/>
      <c r="LCX32" s="17"/>
      <c r="LCY32" s="17"/>
      <c r="LCZ32" s="17"/>
      <c r="LDA32" s="17"/>
      <c r="LDB32" s="17"/>
      <c r="LDC32" s="17"/>
      <c r="LDD32" s="17"/>
      <c r="LDE32" s="17"/>
      <c r="LDF32" s="17"/>
      <c r="LDG32" s="17"/>
      <c r="LDH32" s="17"/>
      <c r="LDI32" s="17"/>
      <c r="LDJ32" s="17"/>
      <c r="LDK32" s="17"/>
      <c r="LDL32" s="17"/>
      <c r="LDM32" s="17"/>
      <c r="LDN32" s="17"/>
      <c r="LDO32" s="17"/>
      <c r="LDP32" s="17"/>
      <c r="LDQ32" s="17"/>
      <c r="LDR32" s="17"/>
      <c r="LDS32" s="17"/>
      <c r="LDT32" s="17"/>
      <c r="LDU32" s="17"/>
      <c r="LDV32" s="17"/>
      <c r="LDW32" s="17"/>
      <c r="LDX32" s="17"/>
      <c r="LDY32" s="17"/>
      <c r="LDZ32" s="17"/>
      <c r="LEA32" s="17"/>
      <c r="LEB32" s="17"/>
      <c r="LEC32" s="17"/>
      <c r="LED32" s="17"/>
      <c r="LEE32" s="17"/>
      <c r="LEF32" s="17"/>
      <c r="LEG32" s="17"/>
      <c r="LEH32" s="17"/>
      <c r="LEI32" s="17"/>
      <c r="LEJ32" s="17"/>
      <c r="LEK32" s="17"/>
      <c r="LEL32" s="17"/>
      <c r="LEM32" s="17"/>
      <c r="LEN32" s="17"/>
      <c r="LEO32" s="17"/>
      <c r="LEP32" s="17"/>
      <c r="LEQ32" s="17"/>
      <c r="LER32" s="17"/>
      <c r="LES32" s="17"/>
      <c r="LET32" s="17"/>
      <c r="LEU32" s="17"/>
      <c r="LEV32" s="17"/>
      <c r="LEW32" s="17"/>
      <c r="LEX32" s="17"/>
      <c r="LEY32" s="17"/>
      <c r="LEZ32" s="17"/>
      <c r="LFA32" s="17"/>
      <c r="LFB32" s="17"/>
      <c r="LFC32" s="17"/>
      <c r="LFD32" s="17"/>
      <c r="LFE32" s="17"/>
      <c r="LFF32" s="17"/>
      <c r="LFG32" s="17"/>
      <c r="LFH32" s="17"/>
      <c r="LFI32" s="17"/>
      <c r="LFJ32" s="17"/>
      <c r="LFK32" s="17"/>
      <c r="LFL32" s="17"/>
      <c r="LFM32" s="17"/>
      <c r="LFN32" s="17"/>
      <c r="LFO32" s="17"/>
      <c r="LFP32" s="17"/>
      <c r="LFQ32" s="17"/>
      <c r="LFR32" s="17"/>
      <c r="LFS32" s="17"/>
      <c r="LFT32" s="17"/>
      <c r="LFU32" s="17"/>
      <c r="LFV32" s="17"/>
      <c r="LFW32" s="17"/>
      <c r="LFX32" s="17"/>
      <c r="LFY32" s="17"/>
      <c r="LFZ32" s="17"/>
      <c r="LGA32" s="17"/>
      <c r="LGB32" s="17"/>
      <c r="LGC32" s="17"/>
      <c r="LGD32" s="17"/>
      <c r="LGE32" s="17"/>
      <c r="LGF32" s="17"/>
      <c r="LGG32" s="17"/>
      <c r="LGH32" s="17"/>
      <c r="LGI32" s="17"/>
      <c r="LGJ32" s="17"/>
      <c r="LGK32" s="17"/>
      <c r="LGL32" s="17"/>
      <c r="LGM32" s="17"/>
      <c r="LGN32" s="17"/>
      <c r="LGO32" s="17"/>
      <c r="LGP32" s="17"/>
      <c r="LGQ32" s="17"/>
      <c r="LGR32" s="17"/>
      <c r="LGS32" s="17"/>
      <c r="LGT32" s="17"/>
      <c r="LGU32" s="17"/>
      <c r="LGV32" s="17"/>
      <c r="LGW32" s="17"/>
      <c r="LGX32" s="17"/>
      <c r="LGY32" s="17"/>
      <c r="LGZ32" s="17"/>
      <c r="LHA32" s="17"/>
      <c r="LHB32" s="17"/>
      <c r="LHC32" s="17"/>
      <c r="LHD32" s="17"/>
      <c r="LHE32" s="17"/>
      <c r="LHF32" s="17"/>
      <c r="LHG32" s="17"/>
      <c r="LHH32" s="17"/>
      <c r="LHI32" s="17"/>
      <c r="LHJ32" s="17"/>
      <c r="LHK32" s="17"/>
      <c r="LHL32" s="17"/>
      <c r="LHM32" s="17"/>
      <c r="LHN32" s="17"/>
      <c r="LHO32" s="17"/>
      <c r="LHP32" s="17"/>
      <c r="LHQ32" s="17"/>
      <c r="LHR32" s="17"/>
      <c r="LHS32" s="17"/>
      <c r="LHT32" s="17"/>
      <c r="LHU32" s="17"/>
      <c r="LHV32" s="17"/>
      <c r="LHW32" s="17"/>
      <c r="LHX32" s="17"/>
      <c r="LHY32" s="17"/>
      <c r="LHZ32" s="17"/>
      <c r="LIA32" s="17"/>
      <c r="LIB32" s="17"/>
      <c r="LIC32" s="17"/>
      <c r="LID32" s="17"/>
      <c r="LIE32" s="17"/>
      <c r="LIF32" s="17"/>
      <c r="LIG32" s="17"/>
      <c r="LIH32" s="17"/>
      <c r="LII32" s="17"/>
      <c r="LIJ32" s="17"/>
      <c r="LIK32" s="17"/>
      <c r="LIL32" s="17"/>
      <c r="LIM32" s="17"/>
      <c r="LIN32" s="17"/>
      <c r="LIO32" s="17"/>
      <c r="LIP32" s="17"/>
      <c r="LIQ32" s="17"/>
      <c r="LIR32" s="17"/>
      <c r="LIS32" s="17"/>
      <c r="LIT32" s="17"/>
      <c r="LIU32" s="17"/>
      <c r="LIV32" s="17"/>
      <c r="LIW32" s="17"/>
      <c r="LIX32" s="17"/>
      <c r="LIY32" s="17"/>
      <c r="LIZ32" s="17"/>
      <c r="LJA32" s="17"/>
      <c r="LJB32" s="17"/>
      <c r="LJC32" s="17"/>
      <c r="LJD32" s="17"/>
      <c r="LJE32" s="17"/>
      <c r="LJF32" s="17"/>
      <c r="LJG32" s="17"/>
      <c r="LJH32" s="17"/>
      <c r="LJI32" s="17"/>
      <c r="LJJ32" s="17"/>
      <c r="LJK32" s="17"/>
      <c r="LJL32" s="17"/>
      <c r="LJM32" s="17"/>
      <c r="LJN32" s="17"/>
      <c r="LJO32" s="17"/>
      <c r="LJP32" s="17"/>
      <c r="LJQ32" s="17"/>
      <c r="LJR32" s="17"/>
      <c r="LJS32" s="17"/>
      <c r="LJT32" s="17"/>
      <c r="LJU32" s="17"/>
      <c r="LJV32" s="17"/>
      <c r="LJW32" s="17"/>
      <c r="LJX32" s="17"/>
      <c r="LJY32" s="17"/>
      <c r="LJZ32" s="17"/>
      <c r="LKA32" s="17"/>
      <c r="LKB32" s="17"/>
      <c r="LKC32" s="17"/>
      <c r="LKD32" s="17"/>
      <c r="LKE32" s="17"/>
      <c r="LKF32" s="17"/>
      <c r="LKG32" s="17"/>
      <c r="LKH32" s="17"/>
      <c r="LKI32" s="17"/>
      <c r="LKJ32" s="17"/>
      <c r="LKK32" s="17"/>
      <c r="LKL32" s="17"/>
      <c r="LKM32" s="17"/>
      <c r="LKN32" s="17"/>
      <c r="LKO32" s="17"/>
      <c r="LKP32" s="17"/>
      <c r="LKQ32" s="17"/>
      <c r="LKR32" s="17"/>
      <c r="LKS32" s="17"/>
      <c r="LKT32" s="17"/>
      <c r="LKU32" s="17"/>
      <c r="LKV32" s="17"/>
      <c r="LKW32" s="17"/>
      <c r="LKX32" s="17"/>
      <c r="LKY32" s="17"/>
      <c r="LKZ32" s="17"/>
      <c r="LLA32" s="17"/>
      <c r="LLB32" s="17"/>
      <c r="LLC32" s="17"/>
      <c r="LLD32" s="17"/>
      <c r="LLE32" s="17"/>
      <c r="LLF32" s="17"/>
      <c r="LLG32" s="17"/>
      <c r="LLH32" s="17"/>
      <c r="LLI32" s="17"/>
      <c r="LLJ32" s="17"/>
      <c r="LLK32" s="17"/>
      <c r="LLL32" s="17"/>
      <c r="LLM32" s="17"/>
      <c r="LLN32" s="17"/>
      <c r="LLO32" s="17"/>
      <c r="LLP32" s="17"/>
      <c r="LLQ32" s="17"/>
      <c r="LLR32" s="17"/>
      <c r="LLS32" s="17"/>
      <c r="LLT32" s="17"/>
      <c r="LLU32" s="17"/>
      <c r="LLV32" s="17"/>
      <c r="LLW32" s="17"/>
      <c r="LLX32" s="17"/>
      <c r="LLY32" s="17"/>
      <c r="LLZ32" s="17"/>
      <c r="LMA32" s="17"/>
      <c r="LMB32" s="17"/>
      <c r="LMC32" s="17"/>
      <c r="LMD32" s="17"/>
      <c r="LME32" s="17"/>
      <c r="LMF32" s="17"/>
      <c r="LMG32" s="17"/>
      <c r="LMH32" s="17"/>
      <c r="LMI32" s="17"/>
      <c r="LMJ32" s="17"/>
      <c r="LMK32" s="17"/>
      <c r="LML32" s="17"/>
      <c r="LMM32" s="17"/>
      <c r="LMN32" s="17"/>
      <c r="LMO32" s="17"/>
      <c r="LMP32" s="17"/>
      <c r="LMQ32" s="17"/>
      <c r="LMR32" s="17"/>
      <c r="LMS32" s="17"/>
      <c r="LMT32" s="17"/>
      <c r="LMU32" s="17"/>
      <c r="LMV32" s="17"/>
      <c r="LMW32" s="17"/>
      <c r="LMX32" s="17"/>
      <c r="LMY32" s="17"/>
      <c r="LMZ32" s="17"/>
      <c r="LNA32" s="17"/>
      <c r="LNB32" s="17"/>
      <c r="LNC32" s="17"/>
      <c r="LND32" s="17"/>
      <c r="LNE32" s="17"/>
      <c r="LNF32" s="17"/>
      <c r="LNG32" s="17"/>
      <c r="LNH32" s="17"/>
      <c r="LNI32" s="17"/>
      <c r="LNJ32" s="17"/>
      <c r="LNK32" s="17"/>
      <c r="LNL32" s="17"/>
      <c r="LNM32" s="17"/>
      <c r="LNN32" s="17"/>
      <c r="LNO32" s="17"/>
      <c r="LNP32" s="17"/>
      <c r="LNQ32" s="17"/>
      <c r="LNR32" s="17"/>
      <c r="LNS32" s="17"/>
      <c r="LNT32" s="17"/>
      <c r="LNU32" s="17"/>
      <c r="LNV32" s="17"/>
      <c r="LNW32" s="17"/>
      <c r="LNX32" s="17"/>
      <c r="LNY32" s="17"/>
      <c r="LNZ32" s="17"/>
      <c r="LOA32" s="17"/>
      <c r="LOB32" s="17"/>
      <c r="LOC32" s="17"/>
      <c r="LOD32" s="17"/>
      <c r="LOE32" s="17"/>
      <c r="LOF32" s="17"/>
      <c r="LOG32" s="17"/>
      <c r="LOH32" s="17"/>
      <c r="LOI32" s="17"/>
      <c r="LOJ32" s="17"/>
      <c r="LOK32" s="17"/>
      <c r="LOL32" s="17"/>
      <c r="LOM32" s="17"/>
      <c r="LON32" s="17"/>
      <c r="LOO32" s="17"/>
      <c r="LOP32" s="17"/>
      <c r="LOQ32" s="17"/>
      <c r="LOR32" s="17"/>
      <c r="LOS32" s="17"/>
      <c r="LOT32" s="17"/>
      <c r="LOU32" s="17"/>
      <c r="LOV32" s="17"/>
      <c r="LOW32" s="17"/>
      <c r="LOX32" s="17"/>
      <c r="LOY32" s="17"/>
      <c r="LOZ32" s="17"/>
      <c r="LPA32" s="17"/>
      <c r="LPB32" s="17"/>
      <c r="LPC32" s="17"/>
      <c r="LPD32" s="17"/>
      <c r="LPE32" s="17"/>
      <c r="LPF32" s="17"/>
      <c r="LPG32" s="17"/>
      <c r="LPH32" s="17"/>
      <c r="LPI32" s="17"/>
      <c r="LPJ32" s="17"/>
      <c r="LPK32" s="17"/>
      <c r="LPL32" s="17"/>
      <c r="LPM32" s="17"/>
      <c r="LPN32" s="17"/>
      <c r="LPO32" s="17"/>
      <c r="LPP32" s="17"/>
      <c r="LPQ32" s="17"/>
      <c r="LPR32" s="17"/>
      <c r="LPS32" s="17"/>
      <c r="LPT32" s="17"/>
      <c r="LPU32" s="17"/>
      <c r="LPV32" s="17"/>
      <c r="LPW32" s="17"/>
      <c r="LPX32" s="17"/>
      <c r="LPY32" s="17"/>
      <c r="LPZ32" s="17"/>
      <c r="LQA32" s="17"/>
      <c r="LQB32" s="17"/>
      <c r="LQC32" s="17"/>
      <c r="LQD32" s="17"/>
      <c r="LQE32" s="17"/>
      <c r="LQF32" s="17"/>
      <c r="LQG32" s="17"/>
      <c r="LQH32" s="17"/>
      <c r="LQI32" s="17"/>
      <c r="LQJ32" s="17"/>
      <c r="LQK32" s="17"/>
      <c r="LQL32" s="17"/>
      <c r="LQM32" s="17"/>
      <c r="LQN32" s="17"/>
      <c r="LQO32" s="17"/>
      <c r="LQP32" s="17"/>
      <c r="LQQ32" s="17"/>
      <c r="LQR32" s="17"/>
      <c r="LQS32" s="17"/>
      <c r="LQT32" s="17"/>
      <c r="LQU32" s="17"/>
      <c r="LQV32" s="17"/>
      <c r="LQW32" s="17"/>
      <c r="LQX32" s="17"/>
      <c r="LQY32" s="17"/>
      <c r="LQZ32" s="17"/>
      <c r="LRA32" s="17"/>
      <c r="LRB32" s="17"/>
      <c r="LRC32" s="17"/>
      <c r="LRD32" s="17"/>
      <c r="LRE32" s="17"/>
      <c r="LRF32" s="17"/>
      <c r="LRG32" s="17"/>
      <c r="LRH32" s="17"/>
      <c r="LRI32" s="17"/>
      <c r="LRJ32" s="17"/>
      <c r="LRK32" s="17"/>
      <c r="LRL32" s="17"/>
      <c r="LRM32" s="17"/>
      <c r="LRN32" s="17"/>
      <c r="LRO32" s="17"/>
      <c r="LRP32" s="17"/>
      <c r="LRQ32" s="17"/>
      <c r="LRR32" s="17"/>
      <c r="LRS32" s="17"/>
      <c r="LRT32" s="17"/>
      <c r="LRU32" s="17"/>
      <c r="LRV32" s="17"/>
      <c r="LRW32" s="17"/>
      <c r="LRX32" s="17"/>
      <c r="LRY32" s="17"/>
      <c r="LRZ32" s="17"/>
      <c r="LSA32" s="17"/>
      <c r="LSB32" s="17"/>
      <c r="LSC32" s="17"/>
      <c r="LSD32" s="17"/>
      <c r="LSE32" s="17"/>
      <c r="LSF32" s="17"/>
      <c r="LSG32" s="17"/>
      <c r="LSH32" s="17"/>
      <c r="LSI32" s="17"/>
      <c r="LSJ32" s="17"/>
      <c r="LSK32" s="17"/>
      <c r="LSL32" s="17"/>
      <c r="LSM32" s="17"/>
      <c r="LSN32" s="17"/>
      <c r="LSO32" s="17"/>
      <c r="LSP32" s="17"/>
      <c r="LSQ32" s="17"/>
      <c r="LSR32" s="17"/>
      <c r="LSS32" s="17"/>
      <c r="LST32" s="17"/>
      <c r="LSU32" s="17"/>
      <c r="LSV32" s="17"/>
      <c r="LSW32" s="17"/>
      <c r="LSX32" s="17"/>
      <c r="LSY32" s="17"/>
      <c r="LSZ32" s="17"/>
      <c r="LTA32" s="17"/>
      <c r="LTB32" s="17"/>
      <c r="LTC32" s="17"/>
      <c r="LTD32" s="17"/>
      <c r="LTE32" s="17"/>
      <c r="LTF32" s="17"/>
      <c r="LTG32" s="17"/>
      <c r="LTH32" s="17"/>
      <c r="LTI32" s="17"/>
      <c r="LTJ32" s="17"/>
      <c r="LTK32" s="17"/>
      <c r="LTL32" s="17"/>
      <c r="LTM32" s="17"/>
      <c r="LTN32" s="17"/>
      <c r="LTO32" s="17"/>
      <c r="LTP32" s="17"/>
      <c r="LTQ32" s="17"/>
      <c r="LTR32" s="17"/>
      <c r="LTS32" s="17"/>
      <c r="LTT32" s="17"/>
      <c r="LTU32" s="17"/>
      <c r="LTV32" s="17"/>
      <c r="LTW32" s="17"/>
      <c r="LTX32" s="17"/>
      <c r="LTY32" s="17"/>
      <c r="LTZ32" s="17"/>
      <c r="LUA32" s="17"/>
      <c r="LUB32" s="17"/>
      <c r="LUC32" s="17"/>
      <c r="LUD32" s="17"/>
      <c r="LUE32" s="17"/>
      <c r="LUF32" s="17"/>
      <c r="LUG32" s="17"/>
      <c r="LUH32" s="17"/>
      <c r="LUI32" s="17"/>
      <c r="LUJ32" s="17"/>
      <c r="LUK32" s="17"/>
      <c r="LUL32" s="17"/>
      <c r="LUM32" s="17"/>
      <c r="LUN32" s="17"/>
      <c r="LUO32" s="17"/>
      <c r="LUP32" s="17"/>
      <c r="LUQ32" s="17"/>
      <c r="LUR32" s="17"/>
      <c r="LUS32" s="17"/>
      <c r="LUT32" s="17"/>
      <c r="LUU32" s="17"/>
      <c r="LUV32" s="17"/>
      <c r="LUW32" s="17"/>
      <c r="LUX32" s="17"/>
      <c r="LUY32" s="17"/>
      <c r="LUZ32" s="17"/>
      <c r="LVA32" s="17"/>
      <c r="LVB32" s="17"/>
      <c r="LVC32" s="17"/>
      <c r="LVD32" s="17"/>
      <c r="LVE32" s="17"/>
      <c r="LVF32" s="17"/>
      <c r="LVG32" s="17"/>
      <c r="LVH32" s="17"/>
      <c r="LVI32" s="17"/>
      <c r="LVJ32" s="17"/>
      <c r="LVK32" s="17"/>
      <c r="LVL32" s="17"/>
      <c r="LVM32" s="17"/>
      <c r="LVN32" s="17"/>
      <c r="LVO32" s="17"/>
      <c r="LVP32" s="17"/>
      <c r="LVQ32" s="17"/>
      <c r="LVR32" s="17"/>
      <c r="LVS32" s="17"/>
      <c r="LVT32" s="17"/>
      <c r="LVU32" s="17"/>
      <c r="LVV32" s="17"/>
      <c r="LVW32" s="17"/>
      <c r="LVX32" s="17"/>
      <c r="LVY32" s="17"/>
      <c r="LVZ32" s="17"/>
      <c r="LWA32" s="17"/>
      <c r="LWB32" s="17"/>
      <c r="LWC32" s="17"/>
      <c r="LWD32" s="17"/>
      <c r="LWE32" s="17"/>
      <c r="LWF32" s="17"/>
      <c r="LWG32" s="17"/>
      <c r="LWH32" s="17"/>
      <c r="LWI32" s="17"/>
      <c r="LWJ32" s="17"/>
      <c r="LWK32" s="17"/>
      <c r="LWL32" s="17"/>
      <c r="LWM32" s="17"/>
      <c r="LWN32" s="17"/>
      <c r="LWO32" s="17"/>
      <c r="LWP32" s="17"/>
      <c r="LWQ32" s="17"/>
      <c r="LWR32" s="17"/>
      <c r="LWS32" s="17"/>
      <c r="LWT32" s="17"/>
      <c r="LWU32" s="17"/>
      <c r="LWV32" s="17"/>
      <c r="LWW32" s="17"/>
      <c r="LWX32" s="17"/>
      <c r="LWY32" s="17"/>
      <c r="LWZ32" s="17"/>
      <c r="LXA32" s="17"/>
      <c r="LXB32" s="17"/>
      <c r="LXC32" s="17"/>
      <c r="LXD32" s="17"/>
      <c r="LXE32" s="17"/>
      <c r="LXF32" s="17"/>
      <c r="LXG32" s="17"/>
      <c r="LXH32" s="17"/>
      <c r="LXI32" s="17"/>
      <c r="LXJ32" s="17"/>
      <c r="LXK32" s="17"/>
      <c r="LXL32" s="17"/>
      <c r="LXM32" s="17"/>
      <c r="LXN32" s="17"/>
      <c r="LXO32" s="17"/>
      <c r="LXP32" s="17"/>
      <c r="LXQ32" s="17"/>
      <c r="LXR32" s="17"/>
      <c r="LXS32" s="17"/>
      <c r="LXT32" s="17"/>
      <c r="LXU32" s="17"/>
      <c r="LXV32" s="17"/>
      <c r="LXW32" s="17"/>
      <c r="LXX32" s="17"/>
      <c r="LXY32" s="17"/>
      <c r="LXZ32" s="17"/>
      <c r="LYA32" s="17"/>
      <c r="LYB32" s="17"/>
      <c r="LYC32" s="17"/>
      <c r="LYD32" s="17"/>
      <c r="LYE32" s="17"/>
      <c r="LYF32" s="17"/>
      <c r="LYG32" s="17"/>
      <c r="LYH32" s="17"/>
      <c r="LYI32" s="17"/>
      <c r="LYJ32" s="17"/>
      <c r="LYK32" s="17"/>
      <c r="LYL32" s="17"/>
      <c r="LYM32" s="17"/>
      <c r="LYN32" s="17"/>
      <c r="LYO32" s="17"/>
      <c r="LYP32" s="17"/>
      <c r="LYQ32" s="17"/>
      <c r="LYR32" s="17"/>
      <c r="LYS32" s="17"/>
      <c r="LYT32" s="17"/>
      <c r="LYU32" s="17"/>
      <c r="LYV32" s="17"/>
      <c r="LYW32" s="17"/>
      <c r="LYX32" s="17"/>
      <c r="LYY32" s="17"/>
      <c r="LYZ32" s="17"/>
      <c r="LZA32" s="17"/>
      <c r="LZB32" s="17"/>
      <c r="LZC32" s="17"/>
      <c r="LZD32" s="17"/>
      <c r="LZE32" s="17"/>
      <c r="LZF32" s="17"/>
      <c r="LZG32" s="17"/>
      <c r="LZH32" s="17"/>
      <c r="LZI32" s="17"/>
      <c r="LZJ32" s="17"/>
      <c r="LZK32" s="17"/>
      <c r="LZL32" s="17"/>
      <c r="LZM32" s="17"/>
      <c r="LZN32" s="17"/>
      <c r="LZO32" s="17"/>
      <c r="LZP32" s="17"/>
      <c r="LZQ32" s="17"/>
      <c r="LZR32" s="17"/>
      <c r="LZS32" s="17"/>
      <c r="LZT32" s="17"/>
      <c r="LZU32" s="17"/>
      <c r="LZV32" s="17"/>
      <c r="LZW32" s="17"/>
      <c r="LZX32" s="17"/>
      <c r="LZY32" s="17"/>
      <c r="LZZ32" s="17"/>
      <c r="MAA32" s="17"/>
      <c r="MAB32" s="17"/>
      <c r="MAC32" s="17"/>
      <c r="MAD32" s="17"/>
      <c r="MAE32" s="17"/>
      <c r="MAF32" s="17"/>
      <c r="MAG32" s="17"/>
      <c r="MAH32" s="17"/>
      <c r="MAI32" s="17"/>
      <c r="MAJ32" s="17"/>
      <c r="MAK32" s="17"/>
      <c r="MAL32" s="17"/>
      <c r="MAM32" s="17"/>
      <c r="MAN32" s="17"/>
      <c r="MAO32" s="17"/>
      <c r="MAP32" s="17"/>
      <c r="MAQ32" s="17"/>
      <c r="MAR32" s="17"/>
      <c r="MAS32" s="17"/>
      <c r="MAT32" s="17"/>
      <c r="MAU32" s="17"/>
      <c r="MAV32" s="17"/>
      <c r="MAW32" s="17"/>
      <c r="MAX32" s="17"/>
      <c r="MAY32" s="17"/>
      <c r="MAZ32" s="17"/>
      <c r="MBA32" s="17"/>
      <c r="MBB32" s="17"/>
      <c r="MBC32" s="17"/>
      <c r="MBD32" s="17"/>
      <c r="MBE32" s="17"/>
      <c r="MBF32" s="17"/>
      <c r="MBG32" s="17"/>
      <c r="MBH32" s="17"/>
      <c r="MBI32" s="17"/>
      <c r="MBJ32" s="17"/>
      <c r="MBK32" s="17"/>
      <c r="MBL32" s="17"/>
      <c r="MBM32" s="17"/>
      <c r="MBN32" s="17"/>
      <c r="MBO32" s="17"/>
      <c r="MBP32" s="17"/>
      <c r="MBQ32" s="17"/>
      <c r="MBR32" s="17"/>
      <c r="MBS32" s="17"/>
      <c r="MBT32" s="17"/>
      <c r="MBU32" s="17"/>
      <c r="MBV32" s="17"/>
      <c r="MBW32" s="17"/>
      <c r="MBX32" s="17"/>
      <c r="MBY32" s="17"/>
      <c r="MBZ32" s="17"/>
      <c r="MCA32" s="17"/>
      <c r="MCB32" s="17"/>
      <c r="MCC32" s="17"/>
      <c r="MCD32" s="17"/>
      <c r="MCE32" s="17"/>
      <c r="MCF32" s="17"/>
      <c r="MCG32" s="17"/>
      <c r="MCH32" s="17"/>
      <c r="MCI32" s="17"/>
      <c r="MCJ32" s="17"/>
      <c r="MCK32" s="17"/>
      <c r="MCL32" s="17"/>
      <c r="MCM32" s="17"/>
      <c r="MCN32" s="17"/>
      <c r="MCO32" s="17"/>
      <c r="MCP32" s="17"/>
      <c r="MCQ32" s="17"/>
      <c r="MCR32" s="17"/>
      <c r="MCS32" s="17"/>
      <c r="MCT32" s="17"/>
      <c r="MCU32" s="17"/>
      <c r="MCV32" s="17"/>
      <c r="MCW32" s="17"/>
      <c r="MCX32" s="17"/>
      <c r="MCY32" s="17"/>
      <c r="MCZ32" s="17"/>
      <c r="MDA32" s="17"/>
      <c r="MDB32" s="17"/>
      <c r="MDC32" s="17"/>
      <c r="MDD32" s="17"/>
      <c r="MDE32" s="17"/>
      <c r="MDF32" s="17"/>
      <c r="MDG32" s="17"/>
      <c r="MDH32" s="17"/>
      <c r="MDI32" s="17"/>
      <c r="MDJ32" s="17"/>
      <c r="MDK32" s="17"/>
      <c r="MDL32" s="17"/>
      <c r="MDM32" s="17"/>
      <c r="MDN32" s="17"/>
      <c r="MDO32" s="17"/>
      <c r="MDP32" s="17"/>
      <c r="MDQ32" s="17"/>
      <c r="MDR32" s="17"/>
      <c r="MDS32" s="17"/>
      <c r="MDT32" s="17"/>
      <c r="MDU32" s="17"/>
      <c r="MDV32" s="17"/>
      <c r="MDW32" s="17"/>
      <c r="MDX32" s="17"/>
      <c r="MDY32" s="17"/>
      <c r="MDZ32" s="17"/>
      <c r="MEA32" s="17"/>
      <c r="MEB32" s="17"/>
      <c r="MEC32" s="17"/>
      <c r="MED32" s="17"/>
      <c r="MEE32" s="17"/>
      <c r="MEF32" s="17"/>
      <c r="MEG32" s="17"/>
      <c r="MEH32" s="17"/>
      <c r="MEI32" s="17"/>
      <c r="MEJ32" s="17"/>
      <c r="MEK32" s="17"/>
      <c r="MEL32" s="17"/>
      <c r="MEM32" s="17"/>
      <c r="MEN32" s="17"/>
      <c r="MEO32" s="17"/>
      <c r="MEP32" s="17"/>
      <c r="MEQ32" s="17"/>
      <c r="MER32" s="17"/>
      <c r="MES32" s="17"/>
      <c r="MET32" s="17"/>
      <c r="MEU32" s="17"/>
      <c r="MEV32" s="17"/>
      <c r="MEW32" s="17"/>
      <c r="MEX32" s="17"/>
      <c r="MEY32" s="17"/>
      <c r="MEZ32" s="17"/>
      <c r="MFA32" s="17"/>
      <c r="MFB32" s="17"/>
      <c r="MFC32" s="17"/>
      <c r="MFD32" s="17"/>
      <c r="MFE32" s="17"/>
      <c r="MFF32" s="17"/>
      <c r="MFG32" s="17"/>
      <c r="MFH32" s="17"/>
      <c r="MFI32" s="17"/>
      <c r="MFJ32" s="17"/>
      <c r="MFK32" s="17"/>
      <c r="MFL32" s="17"/>
      <c r="MFM32" s="17"/>
      <c r="MFN32" s="17"/>
      <c r="MFO32" s="17"/>
      <c r="MFP32" s="17"/>
      <c r="MFQ32" s="17"/>
      <c r="MFR32" s="17"/>
      <c r="MFS32" s="17"/>
      <c r="MFT32" s="17"/>
      <c r="MFU32" s="17"/>
      <c r="MFV32" s="17"/>
      <c r="MFW32" s="17"/>
      <c r="MFX32" s="17"/>
      <c r="MFY32" s="17"/>
      <c r="MFZ32" s="17"/>
      <c r="MGA32" s="17"/>
      <c r="MGB32" s="17"/>
      <c r="MGC32" s="17"/>
      <c r="MGD32" s="17"/>
      <c r="MGE32" s="17"/>
      <c r="MGF32" s="17"/>
      <c r="MGG32" s="17"/>
      <c r="MGH32" s="17"/>
      <c r="MGI32" s="17"/>
      <c r="MGJ32" s="17"/>
      <c r="MGK32" s="17"/>
      <c r="MGL32" s="17"/>
      <c r="MGM32" s="17"/>
      <c r="MGN32" s="17"/>
      <c r="MGO32" s="17"/>
      <c r="MGP32" s="17"/>
      <c r="MGQ32" s="17"/>
      <c r="MGR32" s="17"/>
      <c r="MGS32" s="17"/>
      <c r="MGT32" s="17"/>
      <c r="MGU32" s="17"/>
      <c r="MGV32" s="17"/>
      <c r="MGW32" s="17"/>
      <c r="MGX32" s="17"/>
      <c r="MGY32" s="17"/>
      <c r="MGZ32" s="17"/>
      <c r="MHA32" s="17"/>
      <c r="MHB32" s="17"/>
      <c r="MHC32" s="17"/>
      <c r="MHD32" s="17"/>
      <c r="MHE32" s="17"/>
      <c r="MHF32" s="17"/>
      <c r="MHG32" s="17"/>
      <c r="MHH32" s="17"/>
      <c r="MHI32" s="17"/>
      <c r="MHJ32" s="17"/>
      <c r="MHK32" s="17"/>
      <c r="MHL32" s="17"/>
      <c r="MHM32" s="17"/>
      <c r="MHN32" s="17"/>
      <c r="MHO32" s="17"/>
      <c r="MHP32" s="17"/>
      <c r="MHQ32" s="17"/>
      <c r="MHR32" s="17"/>
      <c r="MHS32" s="17"/>
      <c r="MHT32" s="17"/>
      <c r="MHU32" s="17"/>
      <c r="MHV32" s="17"/>
      <c r="MHW32" s="17"/>
      <c r="MHX32" s="17"/>
      <c r="MHY32" s="17"/>
      <c r="MHZ32" s="17"/>
      <c r="MIA32" s="17"/>
      <c r="MIB32" s="17"/>
      <c r="MIC32" s="17"/>
      <c r="MID32" s="17"/>
      <c r="MIE32" s="17"/>
      <c r="MIF32" s="17"/>
      <c r="MIG32" s="17"/>
      <c r="MIH32" s="17"/>
      <c r="MII32" s="17"/>
      <c r="MIJ32" s="17"/>
      <c r="MIK32" s="17"/>
      <c r="MIL32" s="17"/>
      <c r="MIM32" s="17"/>
      <c r="MIN32" s="17"/>
      <c r="MIO32" s="17"/>
      <c r="MIP32" s="17"/>
      <c r="MIQ32" s="17"/>
      <c r="MIR32" s="17"/>
      <c r="MIS32" s="17"/>
      <c r="MIT32" s="17"/>
      <c r="MIU32" s="17"/>
      <c r="MIV32" s="17"/>
      <c r="MIW32" s="17"/>
      <c r="MIX32" s="17"/>
      <c r="MIY32" s="17"/>
      <c r="MIZ32" s="17"/>
      <c r="MJA32" s="17"/>
      <c r="MJB32" s="17"/>
      <c r="MJC32" s="17"/>
      <c r="MJD32" s="17"/>
      <c r="MJE32" s="17"/>
      <c r="MJF32" s="17"/>
      <c r="MJG32" s="17"/>
      <c r="MJH32" s="17"/>
      <c r="MJI32" s="17"/>
      <c r="MJJ32" s="17"/>
      <c r="MJK32" s="17"/>
      <c r="MJL32" s="17"/>
      <c r="MJM32" s="17"/>
      <c r="MJN32" s="17"/>
      <c r="MJO32" s="17"/>
      <c r="MJP32" s="17"/>
      <c r="MJQ32" s="17"/>
      <c r="MJR32" s="17"/>
      <c r="MJS32" s="17"/>
      <c r="MJT32" s="17"/>
      <c r="MJU32" s="17"/>
      <c r="MJV32" s="17"/>
      <c r="MJW32" s="17"/>
      <c r="MJX32" s="17"/>
      <c r="MJY32" s="17"/>
      <c r="MJZ32" s="17"/>
      <c r="MKA32" s="17"/>
      <c r="MKB32" s="17"/>
      <c r="MKC32" s="17"/>
      <c r="MKD32" s="17"/>
      <c r="MKE32" s="17"/>
      <c r="MKF32" s="17"/>
      <c r="MKG32" s="17"/>
      <c r="MKH32" s="17"/>
      <c r="MKI32" s="17"/>
      <c r="MKJ32" s="17"/>
      <c r="MKK32" s="17"/>
      <c r="MKL32" s="17"/>
      <c r="MKM32" s="17"/>
      <c r="MKN32" s="17"/>
      <c r="MKO32" s="17"/>
      <c r="MKP32" s="17"/>
      <c r="MKQ32" s="17"/>
      <c r="MKR32" s="17"/>
      <c r="MKS32" s="17"/>
      <c r="MKT32" s="17"/>
      <c r="MKU32" s="17"/>
      <c r="MKV32" s="17"/>
      <c r="MKW32" s="17"/>
      <c r="MKX32" s="17"/>
      <c r="MKY32" s="17"/>
      <c r="MKZ32" s="17"/>
      <c r="MLA32" s="17"/>
      <c r="MLB32" s="17"/>
      <c r="MLC32" s="17"/>
      <c r="MLD32" s="17"/>
      <c r="MLE32" s="17"/>
      <c r="MLF32" s="17"/>
      <c r="MLG32" s="17"/>
      <c r="MLH32" s="17"/>
      <c r="MLI32" s="17"/>
      <c r="MLJ32" s="17"/>
      <c r="MLK32" s="17"/>
      <c r="MLL32" s="17"/>
      <c r="MLM32" s="17"/>
      <c r="MLN32" s="17"/>
      <c r="MLO32" s="17"/>
      <c r="MLP32" s="17"/>
      <c r="MLQ32" s="17"/>
      <c r="MLR32" s="17"/>
      <c r="MLS32" s="17"/>
      <c r="MLT32" s="17"/>
      <c r="MLU32" s="17"/>
      <c r="MLV32" s="17"/>
      <c r="MLW32" s="17"/>
      <c r="MLX32" s="17"/>
      <c r="MLY32" s="17"/>
      <c r="MLZ32" s="17"/>
      <c r="MMA32" s="17"/>
      <c r="MMB32" s="17"/>
      <c r="MMC32" s="17"/>
      <c r="MMD32" s="17"/>
      <c r="MME32" s="17"/>
      <c r="MMF32" s="17"/>
      <c r="MMG32" s="17"/>
      <c r="MMH32" s="17"/>
      <c r="MMI32" s="17"/>
      <c r="MMJ32" s="17"/>
      <c r="MMK32" s="17"/>
      <c r="MML32" s="17"/>
      <c r="MMM32" s="17"/>
      <c r="MMN32" s="17"/>
      <c r="MMO32" s="17"/>
      <c r="MMP32" s="17"/>
      <c r="MMQ32" s="17"/>
      <c r="MMR32" s="17"/>
      <c r="MMS32" s="17"/>
      <c r="MMT32" s="17"/>
      <c r="MMU32" s="17"/>
      <c r="MMV32" s="17"/>
      <c r="MMW32" s="17"/>
      <c r="MMX32" s="17"/>
      <c r="MMY32" s="17"/>
      <c r="MMZ32" s="17"/>
      <c r="MNA32" s="17"/>
      <c r="MNB32" s="17"/>
      <c r="MNC32" s="17"/>
      <c r="MND32" s="17"/>
      <c r="MNE32" s="17"/>
      <c r="MNF32" s="17"/>
      <c r="MNG32" s="17"/>
      <c r="MNH32" s="17"/>
      <c r="MNI32" s="17"/>
      <c r="MNJ32" s="17"/>
      <c r="MNK32" s="17"/>
      <c r="MNL32" s="17"/>
      <c r="MNM32" s="17"/>
      <c r="MNN32" s="17"/>
      <c r="MNO32" s="17"/>
      <c r="MNP32" s="17"/>
      <c r="MNQ32" s="17"/>
      <c r="MNR32" s="17"/>
      <c r="MNS32" s="17"/>
      <c r="MNT32" s="17"/>
      <c r="MNU32" s="17"/>
      <c r="MNV32" s="17"/>
      <c r="MNW32" s="17"/>
      <c r="MNX32" s="17"/>
      <c r="MNY32" s="17"/>
      <c r="MNZ32" s="17"/>
      <c r="MOA32" s="17"/>
      <c r="MOB32" s="17"/>
      <c r="MOC32" s="17"/>
      <c r="MOD32" s="17"/>
      <c r="MOE32" s="17"/>
      <c r="MOF32" s="17"/>
      <c r="MOG32" s="17"/>
      <c r="MOH32" s="17"/>
      <c r="MOI32" s="17"/>
      <c r="MOJ32" s="17"/>
      <c r="MOK32" s="17"/>
      <c r="MOL32" s="17"/>
      <c r="MOM32" s="17"/>
      <c r="MON32" s="17"/>
      <c r="MOO32" s="17"/>
      <c r="MOP32" s="17"/>
      <c r="MOQ32" s="17"/>
      <c r="MOR32" s="17"/>
      <c r="MOS32" s="17"/>
      <c r="MOT32" s="17"/>
      <c r="MOU32" s="17"/>
      <c r="MOV32" s="17"/>
      <c r="MOW32" s="17"/>
      <c r="MOX32" s="17"/>
      <c r="MOY32" s="17"/>
      <c r="MOZ32" s="17"/>
      <c r="MPA32" s="17"/>
      <c r="MPB32" s="17"/>
      <c r="MPC32" s="17"/>
      <c r="MPD32" s="17"/>
      <c r="MPE32" s="17"/>
      <c r="MPF32" s="17"/>
      <c r="MPG32" s="17"/>
      <c r="MPH32" s="17"/>
      <c r="MPI32" s="17"/>
      <c r="MPJ32" s="17"/>
      <c r="MPK32" s="17"/>
      <c r="MPL32" s="17"/>
      <c r="MPM32" s="17"/>
      <c r="MPN32" s="17"/>
      <c r="MPO32" s="17"/>
      <c r="MPP32" s="17"/>
      <c r="MPQ32" s="17"/>
      <c r="MPR32" s="17"/>
      <c r="MPS32" s="17"/>
      <c r="MPT32" s="17"/>
      <c r="MPU32" s="17"/>
      <c r="MPV32" s="17"/>
      <c r="MPW32" s="17"/>
      <c r="MPX32" s="17"/>
      <c r="MPY32" s="17"/>
      <c r="MPZ32" s="17"/>
      <c r="MQA32" s="17"/>
      <c r="MQB32" s="17"/>
      <c r="MQC32" s="17"/>
      <c r="MQD32" s="17"/>
      <c r="MQE32" s="17"/>
      <c r="MQF32" s="17"/>
      <c r="MQG32" s="17"/>
      <c r="MQH32" s="17"/>
      <c r="MQI32" s="17"/>
      <c r="MQJ32" s="17"/>
      <c r="MQK32" s="17"/>
      <c r="MQL32" s="17"/>
      <c r="MQM32" s="17"/>
      <c r="MQN32" s="17"/>
      <c r="MQO32" s="17"/>
      <c r="MQP32" s="17"/>
      <c r="MQQ32" s="17"/>
      <c r="MQR32" s="17"/>
      <c r="MQS32" s="17"/>
      <c r="MQT32" s="17"/>
      <c r="MQU32" s="17"/>
      <c r="MQV32" s="17"/>
      <c r="MQW32" s="17"/>
      <c r="MQX32" s="17"/>
      <c r="MQY32" s="17"/>
      <c r="MQZ32" s="17"/>
      <c r="MRA32" s="17"/>
      <c r="MRB32" s="17"/>
      <c r="MRC32" s="17"/>
      <c r="MRD32" s="17"/>
      <c r="MRE32" s="17"/>
      <c r="MRF32" s="17"/>
      <c r="MRG32" s="17"/>
      <c r="MRH32" s="17"/>
      <c r="MRI32" s="17"/>
      <c r="MRJ32" s="17"/>
      <c r="MRK32" s="17"/>
      <c r="MRL32" s="17"/>
      <c r="MRM32" s="17"/>
      <c r="MRN32" s="17"/>
      <c r="MRO32" s="17"/>
      <c r="MRP32" s="17"/>
      <c r="MRQ32" s="17"/>
      <c r="MRR32" s="17"/>
      <c r="MRS32" s="17"/>
      <c r="MRT32" s="17"/>
      <c r="MRU32" s="17"/>
      <c r="MRV32" s="17"/>
      <c r="MRW32" s="17"/>
      <c r="MRX32" s="17"/>
      <c r="MRY32" s="17"/>
      <c r="MRZ32" s="17"/>
      <c r="MSA32" s="17"/>
      <c r="MSB32" s="17"/>
      <c r="MSC32" s="17"/>
      <c r="MSD32" s="17"/>
      <c r="MSE32" s="17"/>
      <c r="MSF32" s="17"/>
      <c r="MSG32" s="17"/>
      <c r="MSH32" s="17"/>
      <c r="MSI32" s="17"/>
      <c r="MSJ32" s="17"/>
      <c r="MSK32" s="17"/>
      <c r="MSL32" s="17"/>
      <c r="MSM32" s="17"/>
      <c r="MSN32" s="17"/>
      <c r="MSO32" s="17"/>
      <c r="MSP32" s="17"/>
      <c r="MSQ32" s="17"/>
      <c r="MSR32" s="17"/>
      <c r="MSS32" s="17"/>
      <c r="MST32" s="17"/>
      <c r="MSU32" s="17"/>
      <c r="MSV32" s="17"/>
      <c r="MSW32" s="17"/>
      <c r="MSX32" s="17"/>
      <c r="MSY32" s="17"/>
      <c r="MSZ32" s="17"/>
      <c r="MTA32" s="17"/>
      <c r="MTB32" s="17"/>
      <c r="MTC32" s="17"/>
      <c r="MTD32" s="17"/>
      <c r="MTE32" s="17"/>
      <c r="MTF32" s="17"/>
      <c r="MTG32" s="17"/>
      <c r="MTH32" s="17"/>
      <c r="MTI32" s="17"/>
      <c r="MTJ32" s="17"/>
      <c r="MTK32" s="17"/>
      <c r="MTL32" s="17"/>
      <c r="MTM32" s="17"/>
      <c r="MTN32" s="17"/>
      <c r="MTO32" s="17"/>
      <c r="MTP32" s="17"/>
      <c r="MTQ32" s="17"/>
      <c r="MTR32" s="17"/>
      <c r="MTS32" s="17"/>
      <c r="MTT32" s="17"/>
      <c r="MTU32" s="17"/>
      <c r="MTV32" s="17"/>
      <c r="MTW32" s="17"/>
      <c r="MTX32" s="17"/>
      <c r="MTY32" s="17"/>
      <c r="MTZ32" s="17"/>
      <c r="MUA32" s="17"/>
      <c r="MUB32" s="17"/>
      <c r="MUC32" s="17"/>
      <c r="MUD32" s="17"/>
      <c r="MUE32" s="17"/>
      <c r="MUF32" s="17"/>
      <c r="MUG32" s="17"/>
      <c r="MUH32" s="17"/>
      <c r="MUI32" s="17"/>
      <c r="MUJ32" s="17"/>
      <c r="MUK32" s="17"/>
      <c r="MUL32" s="17"/>
      <c r="MUM32" s="17"/>
      <c r="MUN32" s="17"/>
      <c r="MUO32" s="17"/>
      <c r="MUP32" s="17"/>
      <c r="MUQ32" s="17"/>
      <c r="MUR32" s="17"/>
      <c r="MUS32" s="17"/>
      <c r="MUT32" s="17"/>
      <c r="MUU32" s="17"/>
      <c r="MUV32" s="17"/>
      <c r="MUW32" s="17"/>
      <c r="MUX32" s="17"/>
      <c r="MUY32" s="17"/>
      <c r="MUZ32" s="17"/>
      <c r="MVA32" s="17"/>
      <c r="MVB32" s="17"/>
      <c r="MVC32" s="17"/>
      <c r="MVD32" s="17"/>
      <c r="MVE32" s="17"/>
      <c r="MVF32" s="17"/>
      <c r="MVG32" s="17"/>
      <c r="MVH32" s="17"/>
      <c r="MVI32" s="17"/>
      <c r="MVJ32" s="17"/>
      <c r="MVK32" s="17"/>
      <c r="MVL32" s="17"/>
      <c r="MVM32" s="17"/>
      <c r="MVN32" s="17"/>
      <c r="MVO32" s="17"/>
      <c r="MVP32" s="17"/>
      <c r="MVQ32" s="17"/>
      <c r="MVR32" s="17"/>
      <c r="MVS32" s="17"/>
      <c r="MVT32" s="17"/>
      <c r="MVU32" s="17"/>
      <c r="MVV32" s="17"/>
      <c r="MVW32" s="17"/>
      <c r="MVX32" s="17"/>
      <c r="MVY32" s="17"/>
      <c r="MVZ32" s="17"/>
      <c r="MWA32" s="17"/>
      <c r="MWB32" s="17"/>
      <c r="MWC32" s="17"/>
      <c r="MWD32" s="17"/>
      <c r="MWE32" s="17"/>
      <c r="MWF32" s="17"/>
      <c r="MWG32" s="17"/>
      <c r="MWH32" s="17"/>
      <c r="MWI32" s="17"/>
      <c r="MWJ32" s="17"/>
      <c r="MWK32" s="17"/>
      <c r="MWL32" s="17"/>
      <c r="MWM32" s="17"/>
      <c r="MWN32" s="17"/>
      <c r="MWO32" s="17"/>
      <c r="MWP32" s="17"/>
      <c r="MWQ32" s="17"/>
      <c r="MWR32" s="17"/>
      <c r="MWS32" s="17"/>
      <c r="MWT32" s="17"/>
      <c r="MWU32" s="17"/>
      <c r="MWV32" s="17"/>
      <c r="MWW32" s="17"/>
      <c r="MWX32" s="17"/>
      <c r="MWY32" s="17"/>
      <c r="MWZ32" s="17"/>
      <c r="MXA32" s="17"/>
      <c r="MXB32" s="17"/>
      <c r="MXC32" s="17"/>
      <c r="MXD32" s="17"/>
      <c r="MXE32" s="17"/>
      <c r="MXF32" s="17"/>
      <c r="MXG32" s="17"/>
      <c r="MXH32" s="17"/>
      <c r="MXI32" s="17"/>
      <c r="MXJ32" s="17"/>
      <c r="MXK32" s="17"/>
      <c r="MXL32" s="17"/>
      <c r="MXM32" s="17"/>
      <c r="MXN32" s="17"/>
      <c r="MXO32" s="17"/>
      <c r="MXP32" s="17"/>
      <c r="MXQ32" s="17"/>
      <c r="MXR32" s="17"/>
      <c r="MXS32" s="17"/>
      <c r="MXT32" s="17"/>
      <c r="MXU32" s="17"/>
      <c r="MXV32" s="17"/>
      <c r="MXW32" s="17"/>
      <c r="MXX32" s="17"/>
      <c r="MXY32" s="17"/>
      <c r="MXZ32" s="17"/>
      <c r="MYA32" s="17"/>
      <c r="MYB32" s="17"/>
      <c r="MYC32" s="17"/>
      <c r="MYD32" s="17"/>
      <c r="MYE32" s="17"/>
      <c r="MYF32" s="17"/>
      <c r="MYG32" s="17"/>
      <c r="MYH32" s="17"/>
      <c r="MYI32" s="17"/>
      <c r="MYJ32" s="17"/>
      <c r="MYK32" s="17"/>
      <c r="MYL32" s="17"/>
      <c r="MYM32" s="17"/>
      <c r="MYN32" s="17"/>
      <c r="MYO32" s="17"/>
      <c r="MYP32" s="17"/>
      <c r="MYQ32" s="17"/>
      <c r="MYR32" s="17"/>
      <c r="MYS32" s="17"/>
      <c r="MYT32" s="17"/>
      <c r="MYU32" s="17"/>
      <c r="MYV32" s="17"/>
      <c r="MYW32" s="17"/>
      <c r="MYX32" s="17"/>
      <c r="MYY32" s="17"/>
      <c r="MYZ32" s="17"/>
      <c r="MZA32" s="17"/>
      <c r="MZB32" s="17"/>
      <c r="MZC32" s="17"/>
      <c r="MZD32" s="17"/>
      <c r="MZE32" s="17"/>
      <c r="MZF32" s="17"/>
      <c r="MZG32" s="17"/>
      <c r="MZH32" s="17"/>
      <c r="MZI32" s="17"/>
      <c r="MZJ32" s="17"/>
      <c r="MZK32" s="17"/>
      <c r="MZL32" s="17"/>
      <c r="MZM32" s="17"/>
      <c r="MZN32" s="17"/>
      <c r="MZO32" s="17"/>
      <c r="MZP32" s="17"/>
      <c r="MZQ32" s="17"/>
      <c r="MZR32" s="17"/>
      <c r="MZS32" s="17"/>
      <c r="MZT32" s="17"/>
      <c r="MZU32" s="17"/>
      <c r="MZV32" s="17"/>
      <c r="MZW32" s="17"/>
      <c r="MZX32" s="17"/>
      <c r="MZY32" s="17"/>
      <c r="MZZ32" s="17"/>
      <c r="NAA32" s="17"/>
      <c r="NAB32" s="17"/>
      <c r="NAC32" s="17"/>
      <c r="NAD32" s="17"/>
      <c r="NAE32" s="17"/>
      <c r="NAF32" s="17"/>
      <c r="NAG32" s="17"/>
      <c r="NAH32" s="17"/>
      <c r="NAI32" s="17"/>
      <c r="NAJ32" s="17"/>
      <c r="NAK32" s="17"/>
      <c r="NAL32" s="17"/>
      <c r="NAM32" s="17"/>
      <c r="NAN32" s="17"/>
      <c r="NAO32" s="17"/>
      <c r="NAP32" s="17"/>
      <c r="NAQ32" s="17"/>
      <c r="NAR32" s="17"/>
      <c r="NAS32" s="17"/>
      <c r="NAT32" s="17"/>
      <c r="NAU32" s="17"/>
      <c r="NAV32" s="17"/>
      <c r="NAW32" s="17"/>
      <c r="NAX32" s="17"/>
      <c r="NAY32" s="17"/>
      <c r="NAZ32" s="17"/>
      <c r="NBA32" s="17"/>
      <c r="NBB32" s="17"/>
      <c r="NBC32" s="17"/>
      <c r="NBD32" s="17"/>
      <c r="NBE32" s="17"/>
      <c r="NBF32" s="17"/>
      <c r="NBG32" s="17"/>
      <c r="NBH32" s="17"/>
      <c r="NBI32" s="17"/>
      <c r="NBJ32" s="17"/>
      <c r="NBK32" s="17"/>
      <c r="NBL32" s="17"/>
      <c r="NBM32" s="17"/>
      <c r="NBN32" s="17"/>
      <c r="NBO32" s="17"/>
      <c r="NBP32" s="17"/>
      <c r="NBQ32" s="17"/>
      <c r="NBR32" s="17"/>
      <c r="NBS32" s="17"/>
      <c r="NBT32" s="17"/>
      <c r="NBU32" s="17"/>
      <c r="NBV32" s="17"/>
      <c r="NBW32" s="17"/>
      <c r="NBX32" s="17"/>
      <c r="NBY32" s="17"/>
      <c r="NBZ32" s="17"/>
      <c r="NCA32" s="17"/>
      <c r="NCB32" s="17"/>
      <c r="NCC32" s="17"/>
      <c r="NCD32" s="17"/>
      <c r="NCE32" s="17"/>
      <c r="NCF32" s="17"/>
      <c r="NCG32" s="17"/>
      <c r="NCH32" s="17"/>
      <c r="NCI32" s="17"/>
      <c r="NCJ32" s="17"/>
      <c r="NCK32" s="17"/>
      <c r="NCL32" s="17"/>
      <c r="NCM32" s="17"/>
      <c r="NCN32" s="17"/>
      <c r="NCO32" s="17"/>
      <c r="NCP32" s="17"/>
      <c r="NCQ32" s="17"/>
      <c r="NCR32" s="17"/>
      <c r="NCS32" s="17"/>
      <c r="NCT32" s="17"/>
      <c r="NCU32" s="17"/>
      <c r="NCV32" s="17"/>
      <c r="NCW32" s="17"/>
      <c r="NCX32" s="17"/>
      <c r="NCY32" s="17"/>
      <c r="NCZ32" s="17"/>
      <c r="NDA32" s="17"/>
      <c r="NDB32" s="17"/>
      <c r="NDC32" s="17"/>
      <c r="NDD32" s="17"/>
      <c r="NDE32" s="17"/>
      <c r="NDF32" s="17"/>
      <c r="NDG32" s="17"/>
      <c r="NDH32" s="17"/>
      <c r="NDI32" s="17"/>
      <c r="NDJ32" s="17"/>
      <c r="NDK32" s="17"/>
      <c r="NDL32" s="17"/>
      <c r="NDM32" s="17"/>
      <c r="NDN32" s="17"/>
      <c r="NDO32" s="17"/>
      <c r="NDP32" s="17"/>
      <c r="NDQ32" s="17"/>
      <c r="NDR32" s="17"/>
      <c r="NDS32" s="17"/>
      <c r="NDT32" s="17"/>
      <c r="NDU32" s="17"/>
      <c r="NDV32" s="17"/>
      <c r="NDW32" s="17"/>
      <c r="NDX32" s="17"/>
      <c r="NDY32" s="17"/>
      <c r="NDZ32" s="17"/>
      <c r="NEA32" s="17"/>
      <c r="NEB32" s="17"/>
      <c r="NEC32" s="17"/>
      <c r="NED32" s="17"/>
      <c r="NEE32" s="17"/>
      <c r="NEF32" s="17"/>
      <c r="NEG32" s="17"/>
      <c r="NEH32" s="17"/>
      <c r="NEI32" s="17"/>
      <c r="NEJ32" s="17"/>
      <c r="NEK32" s="17"/>
      <c r="NEL32" s="17"/>
      <c r="NEM32" s="17"/>
      <c r="NEN32" s="17"/>
      <c r="NEO32" s="17"/>
      <c r="NEP32" s="17"/>
      <c r="NEQ32" s="17"/>
      <c r="NER32" s="17"/>
      <c r="NES32" s="17"/>
      <c r="NET32" s="17"/>
      <c r="NEU32" s="17"/>
      <c r="NEV32" s="17"/>
      <c r="NEW32" s="17"/>
      <c r="NEX32" s="17"/>
      <c r="NEY32" s="17"/>
      <c r="NEZ32" s="17"/>
      <c r="NFA32" s="17"/>
      <c r="NFB32" s="17"/>
      <c r="NFC32" s="17"/>
      <c r="NFD32" s="17"/>
      <c r="NFE32" s="17"/>
      <c r="NFF32" s="17"/>
      <c r="NFG32" s="17"/>
      <c r="NFH32" s="17"/>
      <c r="NFI32" s="17"/>
      <c r="NFJ32" s="17"/>
      <c r="NFK32" s="17"/>
      <c r="NFL32" s="17"/>
      <c r="NFM32" s="17"/>
      <c r="NFN32" s="17"/>
      <c r="NFO32" s="17"/>
      <c r="NFP32" s="17"/>
      <c r="NFQ32" s="17"/>
      <c r="NFR32" s="17"/>
      <c r="NFS32" s="17"/>
      <c r="NFT32" s="17"/>
      <c r="NFU32" s="17"/>
      <c r="NFV32" s="17"/>
      <c r="NFW32" s="17"/>
      <c r="NFX32" s="17"/>
      <c r="NFY32" s="17"/>
      <c r="NFZ32" s="17"/>
      <c r="NGA32" s="17"/>
      <c r="NGB32" s="17"/>
      <c r="NGC32" s="17"/>
      <c r="NGD32" s="17"/>
      <c r="NGE32" s="17"/>
      <c r="NGF32" s="17"/>
      <c r="NGG32" s="17"/>
      <c r="NGH32" s="17"/>
      <c r="NGI32" s="17"/>
      <c r="NGJ32" s="17"/>
      <c r="NGK32" s="17"/>
      <c r="NGL32" s="17"/>
      <c r="NGM32" s="17"/>
      <c r="NGN32" s="17"/>
      <c r="NGO32" s="17"/>
      <c r="NGP32" s="17"/>
      <c r="NGQ32" s="17"/>
      <c r="NGR32" s="17"/>
      <c r="NGS32" s="17"/>
      <c r="NGT32" s="17"/>
      <c r="NGU32" s="17"/>
      <c r="NGV32" s="17"/>
      <c r="NGW32" s="17"/>
      <c r="NGX32" s="17"/>
      <c r="NGY32" s="17"/>
      <c r="NGZ32" s="17"/>
      <c r="NHA32" s="17"/>
      <c r="NHB32" s="17"/>
      <c r="NHC32" s="17"/>
      <c r="NHD32" s="17"/>
      <c r="NHE32" s="17"/>
      <c r="NHF32" s="17"/>
      <c r="NHG32" s="17"/>
      <c r="NHH32" s="17"/>
      <c r="NHI32" s="17"/>
      <c r="NHJ32" s="17"/>
      <c r="NHK32" s="17"/>
      <c r="NHL32" s="17"/>
      <c r="NHM32" s="17"/>
      <c r="NHN32" s="17"/>
      <c r="NHO32" s="17"/>
      <c r="NHP32" s="17"/>
      <c r="NHQ32" s="17"/>
      <c r="NHR32" s="17"/>
      <c r="NHS32" s="17"/>
      <c r="NHT32" s="17"/>
      <c r="NHU32" s="17"/>
      <c r="NHV32" s="17"/>
      <c r="NHW32" s="17"/>
      <c r="NHX32" s="17"/>
      <c r="NHY32" s="17"/>
      <c r="NHZ32" s="17"/>
      <c r="NIA32" s="17"/>
      <c r="NIB32" s="17"/>
      <c r="NIC32" s="17"/>
      <c r="NID32" s="17"/>
      <c r="NIE32" s="17"/>
      <c r="NIF32" s="17"/>
      <c r="NIG32" s="17"/>
      <c r="NIH32" s="17"/>
      <c r="NII32" s="17"/>
      <c r="NIJ32" s="17"/>
      <c r="NIK32" s="17"/>
      <c r="NIL32" s="17"/>
      <c r="NIM32" s="17"/>
      <c r="NIN32" s="17"/>
      <c r="NIO32" s="17"/>
      <c r="NIP32" s="17"/>
      <c r="NIQ32" s="17"/>
      <c r="NIR32" s="17"/>
      <c r="NIS32" s="17"/>
      <c r="NIT32" s="17"/>
      <c r="NIU32" s="17"/>
      <c r="NIV32" s="17"/>
      <c r="NIW32" s="17"/>
      <c r="NIX32" s="17"/>
      <c r="NIY32" s="17"/>
      <c r="NIZ32" s="17"/>
      <c r="NJA32" s="17"/>
      <c r="NJB32" s="17"/>
      <c r="NJC32" s="17"/>
      <c r="NJD32" s="17"/>
      <c r="NJE32" s="17"/>
      <c r="NJF32" s="17"/>
      <c r="NJG32" s="17"/>
      <c r="NJH32" s="17"/>
      <c r="NJI32" s="17"/>
      <c r="NJJ32" s="17"/>
      <c r="NJK32" s="17"/>
      <c r="NJL32" s="17"/>
      <c r="NJM32" s="17"/>
      <c r="NJN32" s="17"/>
      <c r="NJO32" s="17"/>
      <c r="NJP32" s="17"/>
      <c r="NJQ32" s="17"/>
      <c r="NJR32" s="17"/>
      <c r="NJS32" s="17"/>
      <c r="NJT32" s="17"/>
      <c r="NJU32" s="17"/>
      <c r="NJV32" s="17"/>
      <c r="NJW32" s="17"/>
      <c r="NJX32" s="17"/>
      <c r="NJY32" s="17"/>
      <c r="NJZ32" s="17"/>
      <c r="NKA32" s="17"/>
      <c r="NKB32" s="17"/>
      <c r="NKC32" s="17"/>
      <c r="NKD32" s="17"/>
      <c r="NKE32" s="17"/>
      <c r="NKF32" s="17"/>
      <c r="NKG32" s="17"/>
      <c r="NKH32" s="17"/>
      <c r="NKI32" s="17"/>
      <c r="NKJ32" s="17"/>
      <c r="NKK32" s="17"/>
      <c r="NKL32" s="17"/>
      <c r="NKM32" s="17"/>
      <c r="NKN32" s="17"/>
      <c r="NKO32" s="17"/>
      <c r="NKP32" s="17"/>
      <c r="NKQ32" s="17"/>
      <c r="NKR32" s="17"/>
      <c r="NKS32" s="17"/>
      <c r="NKT32" s="17"/>
      <c r="NKU32" s="17"/>
      <c r="NKV32" s="17"/>
      <c r="NKW32" s="17"/>
      <c r="NKX32" s="17"/>
      <c r="NKY32" s="17"/>
      <c r="NKZ32" s="17"/>
      <c r="NLA32" s="17"/>
      <c r="NLB32" s="17"/>
      <c r="NLC32" s="17"/>
      <c r="NLD32" s="17"/>
      <c r="NLE32" s="17"/>
      <c r="NLF32" s="17"/>
      <c r="NLG32" s="17"/>
      <c r="NLH32" s="17"/>
      <c r="NLI32" s="17"/>
      <c r="NLJ32" s="17"/>
      <c r="NLK32" s="17"/>
      <c r="NLL32" s="17"/>
      <c r="NLM32" s="17"/>
      <c r="NLN32" s="17"/>
      <c r="NLO32" s="17"/>
      <c r="NLP32" s="17"/>
      <c r="NLQ32" s="17"/>
      <c r="NLR32" s="17"/>
      <c r="NLS32" s="17"/>
      <c r="NLT32" s="17"/>
      <c r="NLU32" s="17"/>
      <c r="NLV32" s="17"/>
      <c r="NLW32" s="17"/>
      <c r="NLX32" s="17"/>
      <c r="NLY32" s="17"/>
      <c r="NLZ32" s="17"/>
      <c r="NMA32" s="17"/>
      <c r="NMB32" s="17"/>
      <c r="NMC32" s="17"/>
      <c r="NMD32" s="17"/>
      <c r="NME32" s="17"/>
      <c r="NMF32" s="17"/>
      <c r="NMG32" s="17"/>
      <c r="NMH32" s="17"/>
      <c r="NMI32" s="17"/>
      <c r="NMJ32" s="17"/>
      <c r="NMK32" s="17"/>
      <c r="NML32" s="17"/>
      <c r="NMM32" s="17"/>
      <c r="NMN32" s="17"/>
      <c r="NMO32" s="17"/>
      <c r="NMP32" s="17"/>
      <c r="NMQ32" s="17"/>
      <c r="NMR32" s="17"/>
      <c r="NMS32" s="17"/>
      <c r="NMT32" s="17"/>
      <c r="NMU32" s="17"/>
      <c r="NMV32" s="17"/>
      <c r="NMW32" s="17"/>
      <c r="NMX32" s="17"/>
      <c r="NMY32" s="17"/>
      <c r="NMZ32" s="17"/>
      <c r="NNA32" s="17"/>
      <c r="NNB32" s="17"/>
      <c r="NNC32" s="17"/>
      <c r="NND32" s="17"/>
      <c r="NNE32" s="17"/>
      <c r="NNF32" s="17"/>
      <c r="NNG32" s="17"/>
      <c r="NNH32" s="17"/>
      <c r="NNI32" s="17"/>
      <c r="NNJ32" s="17"/>
      <c r="NNK32" s="17"/>
      <c r="NNL32" s="17"/>
      <c r="NNM32" s="17"/>
      <c r="NNN32" s="17"/>
      <c r="NNO32" s="17"/>
      <c r="NNP32" s="17"/>
      <c r="NNQ32" s="17"/>
      <c r="NNR32" s="17"/>
      <c r="NNS32" s="17"/>
      <c r="NNT32" s="17"/>
      <c r="NNU32" s="17"/>
      <c r="NNV32" s="17"/>
      <c r="NNW32" s="17"/>
      <c r="NNX32" s="17"/>
      <c r="NNY32" s="17"/>
      <c r="NNZ32" s="17"/>
      <c r="NOA32" s="17"/>
      <c r="NOB32" s="17"/>
      <c r="NOC32" s="17"/>
      <c r="NOD32" s="17"/>
      <c r="NOE32" s="17"/>
      <c r="NOF32" s="17"/>
      <c r="NOG32" s="17"/>
      <c r="NOH32" s="17"/>
      <c r="NOI32" s="17"/>
      <c r="NOJ32" s="17"/>
      <c r="NOK32" s="17"/>
      <c r="NOL32" s="17"/>
      <c r="NOM32" s="17"/>
      <c r="NON32" s="17"/>
      <c r="NOO32" s="17"/>
      <c r="NOP32" s="17"/>
      <c r="NOQ32" s="17"/>
      <c r="NOR32" s="17"/>
      <c r="NOS32" s="17"/>
      <c r="NOT32" s="17"/>
      <c r="NOU32" s="17"/>
      <c r="NOV32" s="17"/>
      <c r="NOW32" s="17"/>
      <c r="NOX32" s="17"/>
      <c r="NOY32" s="17"/>
      <c r="NOZ32" s="17"/>
      <c r="NPA32" s="17"/>
      <c r="NPB32" s="17"/>
      <c r="NPC32" s="17"/>
      <c r="NPD32" s="17"/>
      <c r="NPE32" s="17"/>
      <c r="NPF32" s="17"/>
      <c r="NPG32" s="17"/>
      <c r="NPH32" s="17"/>
      <c r="NPI32" s="17"/>
      <c r="NPJ32" s="17"/>
      <c r="NPK32" s="17"/>
      <c r="NPL32" s="17"/>
      <c r="NPM32" s="17"/>
      <c r="NPN32" s="17"/>
      <c r="NPO32" s="17"/>
      <c r="NPP32" s="17"/>
      <c r="NPQ32" s="17"/>
      <c r="NPR32" s="17"/>
      <c r="NPS32" s="17"/>
      <c r="NPT32" s="17"/>
      <c r="NPU32" s="17"/>
      <c r="NPV32" s="17"/>
      <c r="NPW32" s="17"/>
      <c r="NPX32" s="17"/>
      <c r="NPY32" s="17"/>
      <c r="NPZ32" s="17"/>
      <c r="NQA32" s="17"/>
      <c r="NQB32" s="17"/>
      <c r="NQC32" s="17"/>
      <c r="NQD32" s="17"/>
      <c r="NQE32" s="17"/>
      <c r="NQF32" s="17"/>
      <c r="NQG32" s="17"/>
      <c r="NQH32" s="17"/>
      <c r="NQI32" s="17"/>
      <c r="NQJ32" s="17"/>
      <c r="NQK32" s="17"/>
      <c r="NQL32" s="17"/>
      <c r="NQM32" s="17"/>
      <c r="NQN32" s="17"/>
      <c r="NQO32" s="17"/>
      <c r="NQP32" s="17"/>
      <c r="NQQ32" s="17"/>
      <c r="NQR32" s="17"/>
      <c r="NQS32" s="17"/>
      <c r="NQT32" s="17"/>
      <c r="NQU32" s="17"/>
      <c r="NQV32" s="17"/>
      <c r="NQW32" s="17"/>
      <c r="NQX32" s="17"/>
      <c r="NQY32" s="17"/>
      <c r="NQZ32" s="17"/>
      <c r="NRA32" s="17"/>
      <c r="NRB32" s="17"/>
      <c r="NRC32" s="17"/>
      <c r="NRD32" s="17"/>
      <c r="NRE32" s="17"/>
      <c r="NRF32" s="17"/>
      <c r="NRG32" s="17"/>
      <c r="NRH32" s="17"/>
      <c r="NRI32" s="17"/>
      <c r="NRJ32" s="17"/>
      <c r="NRK32" s="17"/>
      <c r="NRL32" s="17"/>
      <c r="NRM32" s="17"/>
      <c r="NRN32" s="17"/>
      <c r="NRO32" s="17"/>
      <c r="NRP32" s="17"/>
      <c r="NRQ32" s="17"/>
      <c r="NRR32" s="17"/>
      <c r="NRS32" s="17"/>
      <c r="NRT32" s="17"/>
      <c r="NRU32" s="17"/>
      <c r="NRV32" s="17"/>
      <c r="NRW32" s="17"/>
      <c r="NRX32" s="17"/>
      <c r="NRY32" s="17"/>
      <c r="NRZ32" s="17"/>
      <c r="NSA32" s="17"/>
      <c r="NSB32" s="17"/>
      <c r="NSC32" s="17"/>
      <c r="NSD32" s="17"/>
      <c r="NSE32" s="17"/>
      <c r="NSF32" s="17"/>
      <c r="NSG32" s="17"/>
      <c r="NSH32" s="17"/>
      <c r="NSI32" s="17"/>
      <c r="NSJ32" s="17"/>
      <c r="NSK32" s="17"/>
      <c r="NSL32" s="17"/>
      <c r="NSM32" s="17"/>
      <c r="NSN32" s="17"/>
      <c r="NSO32" s="17"/>
      <c r="NSP32" s="17"/>
      <c r="NSQ32" s="17"/>
      <c r="NSR32" s="17"/>
      <c r="NSS32" s="17"/>
      <c r="NST32" s="17"/>
      <c r="NSU32" s="17"/>
      <c r="NSV32" s="17"/>
      <c r="NSW32" s="17"/>
      <c r="NSX32" s="17"/>
      <c r="NSY32" s="17"/>
      <c r="NSZ32" s="17"/>
      <c r="NTA32" s="17"/>
      <c r="NTB32" s="17"/>
      <c r="NTC32" s="17"/>
      <c r="NTD32" s="17"/>
      <c r="NTE32" s="17"/>
      <c r="NTF32" s="17"/>
      <c r="NTG32" s="17"/>
      <c r="NTH32" s="17"/>
      <c r="NTI32" s="17"/>
      <c r="NTJ32" s="17"/>
      <c r="NTK32" s="17"/>
      <c r="NTL32" s="17"/>
      <c r="NTM32" s="17"/>
      <c r="NTN32" s="17"/>
      <c r="NTO32" s="17"/>
      <c r="NTP32" s="17"/>
      <c r="NTQ32" s="17"/>
      <c r="NTR32" s="17"/>
      <c r="NTS32" s="17"/>
      <c r="NTT32" s="17"/>
      <c r="NTU32" s="17"/>
      <c r="NTV32" s="17"/>
      <c r="NTW32" s="17"/>
      <c r="NTX32" s="17"/>
      <c r="NTY32" s="17"/>
      <c r="NTZ32" s="17"/>
      <c r="NUA32" s="17"/>
      <c r="NUB32" s="17"/>
      <c r="NUC32" s="17"/>
      <c r="NUD32" s="17"/>
      <c r="NUE32" s="17"/>
      <c r="NUF32" s="17"/>
      <c r="NUG32" s="17"/>
      <c r="NUH32" s="17"/>
      <c r="NUI32" s="17"/>
      <c r="NUJ32" s="17"/>
      <c r="NUK32" s="17"/>
      <c r="NUL32" s="17"/>
      <c r="NUM32" s="17"/>
      <c r="NUN32" s="17"/>
      <c r="NUO32" s="17"/>
      <c r="NUP32" s="17"/>
      <c r="NUQ32" s="17"/>
      <c r="NUR32" s="17"/>
      <c r="NUS32" s="17"/>
      <c r="NUT32" s="17"/>
      <c r="NUU32" s="17"/>
      <c r="NUV32" s="17"/>
      <c r="NUW32" s="17"/>
      <c r="NUX32" s="17"/>
      <c r="NUY32" s="17"/>
      <c r="NUZ32" s="17"/>
      <c r="NVA32" s="17"/>
      <c r="NVB32" s="17"/>
      <c r="NVC32" s="17"/>
      <c r="NVD32" s="17"/>
      <c r="NVE32" s="17"/>
      <c r="NVF32" s="17"/>
      <c r="NVG32" s="17"/>
      <c r="NVH32" s="17"/>
      <c r="NVI32" s="17"/>
      <c r="NVJ32" s="17"/>
      <c r="NVK32" s="17"/>
      <c r="NVL32" s="17"/>
      <c r="NVM32" s="17"/>
      <c r="NVN32" s="17"/>
      <c r="NVO32" s="17"/>
      <c r="NVP32" s="17"/>
      <c r="NVQ32" s="17"/>
      <c r="NVR32" s="17"/>
      <c r="NVS32" s="17"/>
      <c r="NVT32" s="17"/>
      <c r="NVU32" s="17"/>
      <c r="NVV32" s="17"/>
      <c r="NVW32" s="17"/>
      <c r="NVX32" s="17"/>
      <c r="NVY32" s="17"/>
      <c r="NVZ32" s="17"/>
      <c r="NWA32" s="17"/>
      <c r="NWB32" s="17"/>
      <c r="NWC32" s="17"/>
      <c r="NWD32" s="17"/>
      <c r="NWE32" s="17"/>
      <c r="NWF32" s="17"/>
      <c r="NWG32" s="17"/>
      <c r="NWH32" s="17"/>
      <c r="NWI32" s="17"/>
      <c r="NWJ32" s="17"/>
      <c r="NWK32" s="17"/>
      <c r="NWL32" s="17"/>
      <c r="NWM32" s="17"/>
      <c r="NWN32" s="17"/>
      <c r="NWO32" s="17"/>
      <c r="NWP32" s="17"/>
      <c r="NWQ32" s="17"/>
      <c r="NWR32" s="17"/>
      <c r="NWS32" s="17"/>
      <c r="NWT32" s="17"/>
      <c r="NWU32" s="17"/>
      <c r="NWV32" s="17"/>
      <c r="NWW32" s="17"/>
      <c r="NWX32" s="17"/>
      <c r="NWY32" s="17"/>
      <c r="NWZ32" s="17"/>
      <c r="NXA32" s="17"/>
      <c r="NXB32" s="17"/>
      <c r="NXC32" s="17"/>
      <c r="NXD32" s="17"/>
      <c r="NXE32" s="17"/>
      <c r="NXF32" s="17"/>
      <c r="NXG32" s="17"/>
      <c r="NXH32" s="17"/>
      <c r="NXI32" s="17"/>
      <c r="NXJ32" s="17"/>
      <c r="NXK32" s="17"/>
      <c r="NXL32" s="17"/>
      <c r="NXM32" s="17"/>
      <c r="NXN32" s="17"/>
      <c r="NXO32" s="17"/>
      <c r="NXP32" s="17"/>
      <c r="NXQ32" s="17"/>
      <c r="NXR32" s="17"/>
      <c r="NXS32" s="17"/>
      <c r="NXT32" s="17"/>
      <c r="NXU32" s="17"/>
      <c r="NXV32" s="17"/>
      <c r="NXW32" s="17"/>
      <c r="NXX32" s="17"/>
      <c r="NXY32" s="17"/>
      <c r="NXZ32" s="17"/>
      <c r="NYA32" s="17"/>
      <c r="NYB32" s="17"/>
      <c r="NYC32" s="17"/>
      <c r="NYD32" s="17"/>
      <c r="NYE32" s="17"/>
      <c r="NYF32" s="17"/>
      <c r="NYG32" s="17"/>
      <c r="NYH32" s="17"/>
      <c r="NYI32" s="17"/>
      <c r="NYJ32" s="17"/>
      <c r="NYK32" s="17"/>
      <c r="NYL32" s="17"/>
      <c r="NYM32" s="17"/>
      <c r="NYN32" s="17"/>
      <c r="NYO32" s="17"/>
      <c r="NYP32" s="17"/>
      <c r="NYQ32" s="17"/>
      <c r="NYR32" s="17"/>
      <c r="NYS32" s="17"/>
      <c r="NYT32" s="17"/>
      <c r="NYU32" s="17"/>
      <c r="NYV32" s="17"/>
      <c r="NYW32" s="17"/>
      <c r="NYX32" s="17"/>
      <c r="NYY32" s="17"/>
      <c r="NYZ32" s="17"/>
      <c r="NZA32" s="17"/>
      <c r="NZB32" s="17"/>
      <c r="NZC32" s="17"/>
      <c r="NZD32" s="17"/>
      <c r="NZE32" s="17"/>
      <c r="NZF32" s="17"/>
      <c r="NZG32" s="17"/>
      <c r="NZH32" s="17"/>
      <c r="NZI32" s="17"/>
      <c r="NZJ32" s="17"/>
      <c r="NZK32" s="17"/>
      <c r="NZL32" s="17"/>
      <c r="NZM32" s="17"/>
      <c r="NZN32" s="17"/>
      <c r="NZO32" s="17"/>
      <c r="NZP32" s="17"/>
      <c r="NZQ32" s="17"/>
      <c r="NZR32" s="17"/>
      <c r="NZS32" s="17"/>
      <c r="NZT32" s="17"/>
      <c r="NZU32" s="17"/>
      <c r="NZV32" s="17"/>
      <c r="NZW32" s="17"/>
      <c r="NZX32" s="17"/>
      <c r="NZY32" s="17"/>
      <c r="NZZ32" s="17"/>
      <c r="OAA32" s="17"/>
      <c r="OAB32" s="17"/>
      <c r="OAC32" s="17"/>
      <c r="OAD32" s="17"/>
      <c r="OAE32" s="17"/>
      <c r="OAF32" s="17"/>
      <c r="OAG32" s="17"/>
      <c r="OAH32" s="17"/>
      <c r="OAI32" s="17"/>
      <c r="OAJ32" s="17"/>
      <c r="OAK32" s="17"/>
      <c r="OAL32" s="17"/>
      <c r="OAM32" s="17"/>
      <c r="OAN32" s="17"/>
      <c r="OAO32" s="17"/>
      <c r="OAP32" s="17"/>
      <c r="OAQ32" s="17"/>
      <c r="OAR32" s="17"/>
      <c r="OAS32" s="17"/>
      <c r="OAT32" s="17"/>
      <c r="OAU32" s="17"/>
      <c r="OAV32" s="17"/>
      <c r="OAW32" s="17"/>
      <c r="OAX32" s="17"/>
      <c r="OAY32" s="17"/>
      <c r="OAZ32" s="17"/>
      <c r="OBA32" s="17"/>
      <c r="OBB32" s="17"/>
      <c r="OBC32" s="17"/>
      <c r="OBD32" s="17"/>
      <c r="OBE32" s="17"/>
      <c r="OBF32" s="17"/>
      <c r="OBG32" s="17"/>
      <c r="OBH32" s="17"/>
      <c r="OBI32" s="17"/>
      <c r="OBJ32" s="17"/>
      <c r="OBK32" s="17"/>
      <c r="OBL32" s="17"/>
      <c r="OBM32" s="17"/>
      <c r="OBN32" s="17"/>
      <c r="OBO32" s="17"/>
      <c r="OBP32" s="17"/>
      <c r="OBQ32" s="17"/>
      <c r="OBR32" s="17"/>
      <c r="OBS32" s="17"/>
      <c r="OBT32" s="17"/>
      <c r="OBU32" s="17"/>
      <c r="OBV32" s="17"/>
      <c r="OBW32" s="17"/>
      <c r="OBX32" s="17"/>
      <c r="OBY32" s="17"/>
      <c r="OBZ32" s="17"/>
      <c r="OCA32" s="17"/>
      <c r="OCB32" s="17"/>
      <c r="OCC32" s="17"/>
      <c r="OCD32" s="17"/>
      <c r="OCE32" s="17"/>
      <c r="OCF32" s="17"/>
      <c r="OCG32" s="17"/>
      <c r="OCH32" s="17"/>
      <c r="OCI32" s="17"/>
      <c r="OCJ32" s="17"/>
      <c r="OCK32" s="17"/>
      <c r="OCL32" s="17"/>
      <c r="OCM32" s="17"/>
      <c r="OCN32" s="17"/>
      <c r="OCO32" s="17"/>
      <c r="OCP32" s="17"/>
      <c r="OCQ32" s="17"/>
      <c r="OCR32" s="17"/>
      <c r="OCS32" s="17"/>
      <c r="OCT32" s="17"/>
      <c r="OCU32" s="17"/>
      <c r="OCV32" s="17"/>
      <c r="OCW32" s="17"/>
      <c r="OCX32" s="17"/>
      <c r="OCY32" s="17"/>
      <c r="OCZ32" s="17"/>
      <c r="ODA32" s="17"/>
      <c r="ODB32" s="17"/>
      <c r="ODC32" s="17"/>
      <c r="ODD32" s="17"/>
      <c r="ODE32" s="17"/>
      <c r="ODF32" s="17"/>
      <c r="ODG32" s="17"/>
      <c r="ODH32" s="17"/>
      <c r="ODI32" s="17"/>
      <c r="ODJ32" s="17"/>
      <c r="ODK32" s="17"/>
      <c r="ODL32" s="17"/>
      <c r="ODM32" s="17"/>
      <c r="ODN32" s="17"/>
      <c r="ODO32" s="17"/>
      <c r="ODP32" s="17"/>
      <c r="ODQ32" s="17"/>
      <c r="ODR32" s="17"/>
      <c r="ODS32" s="17"/>
      <c r="ODT32" s="17"/>
      <c r="ODU32" s="17"/>
      <c r="ODV32" s="17"/>
      <c r="ODW32" s="17"/>
      <c r="ODX32" s="17"/>
      <c r="ODY32" s="17"/>
      <c r="ODZ32" s="17"/>
      <c r="OEA32" s="17"/>
      <c r="OEB32" s="17"/>
      <c r="OEC32" s="17"/>
      <c r="OED32" s="17"/>
      <c r="OEE32" s="17"/>
      <c r="OEF32" s="17"/>
      <c r="OEG32" s="17"/>
      <c r="OEH32" s="17"/>
      <c r="OEI32" s="17"/>
      <c r="OEJ32" s="17"/>
      <c r="OEK32" s="17"/>
      <c r="OEL32" s="17"/>
      <c r="OEM32" s="17"/>
      <c r="OEN32" s="17"/>
      <c r="OEO32" s="17"/>
      <c r="OEP32" s="17"/>
      <c r="OEQ32" s="17"/>
      <c r="OER32" s="17"/>
      <c r="OES32" s="17"/>
      <c r="OET32" s="17"/>
      <c r="OEU32" s="17"/>
      <c r="OEV32" s="17"/>
      <c r="OEW32" s="17"/>
      <c r="OEX32" s="17"/>
      <c r="OEY32" s="17"/>
      <c r="OEZ32" s="17"/>
      <c r="OFA32" s="17"/>
      <c r="OFB32" s="17"/>
      <c r="OFC32" s="17"/>
      <c r="OFD32" s="17"/>
      <c r="OFE32" s="17"/>
      <c r="OFF32" s="17"/>
      <c r="OFG32" s="17"/>
      <c r="OFH32" s="17"/>
      <c r="OFI32" s="17"/>
      <c r="OFJ32" s="17"/>
      <c r="OFK32" s="17"/>
      <c r="OFL32" s="17"/>
      <c r="OFM32" s="17"/>
      <c r="OFN32" s="17"/>
      <c r="OFO32" s="17"/>
      <c r="OFP32" s="17"/>
      <c r="OFQ32" s="17"/>
      <c r="OFR32" s="17"/>
      <c r="OFS32" s="17"/>
      <c r="OFT32" s="17"/>
      <c r="OFU32" s="17"/>
      <c r="OFV32" s="17"/>
      <c r="OFW32" s="17"/>
      <c r="OFX32" s="17"/>
      <c r="OFY32" s="17"/>
      <c r="OFZ32" s="17"/>
      <c r="OGA32" s="17"/>
      <c r="OGB32" s="17"/>
      <c r="OGC32" s="17"/>
      <c r="OGD32" s="17"/>
      <c r="OGE32" s="17"/>
      <c r="OGF32" s="17"/>
      <c r="OGG32" s="17"/>
      <c r="OGH32" s="17"/>
      <c r="OGI32" s="17"/>
      <c r="OGJ32" s="17"/>
      <c r="OGK32" s="17"/>
      <c r="OGL32" s="17"/>
      <c r="OGM32" s="17"/>
      <c r="OGN32" s="17"/>
      <c r="OGO32" s="17"/>
      <c r="OGP32" s="17"/>
      <c r="OGQ32" s="17"/>
      <c r="OGR32" s="17"/>
      <c r="OGS32" s="17"/>
      <c r="OGT32" s="17"/>
      <c r="OGU32" s="17"/>
      <c r="OGV32" s="17"/>
      <c r="OGW32" s="17"/>
      <c r="OGX32" s="17"/>
      <c r="OGY32" s="17"/>
      <c r="OGZ32" s="17"/>
      <c r="OHA32" s="17"/>
      <c r="OHB32" s="17"/>
      <c r="OHC32" s="17"/>
      <c r="OHD32" s="17"/>
      <c r="OHE32" s="17"/>
      <c r="OHF32" s="17"/>
      <c r="OHG32" s="17"/>
      <c r="OHH32" s="17"/>
      <c r="OHI32" s="17"/>
      <c r="OHJ32" s="17"/>
      <c r="OHK32" s="17"/>
      <c r="OHL32" s="17"/>
      <c r="OHM32" s="17"/>
      <c r="OHN32" s="17"/>
      <c r="OHO32" s="17"/>
      <c r="OHP32" s="17"/>
      <c r="OHQ32" s="17"/>
      <c r="OHR32" s="17"/>
      <c r="OHS32" s="17"/>
      <c r="OHT32" s="17"/>
      <c r="OHU32" s="17"/>
      <c r="OHV32" s="17"/>
      <c r="OHW32" s="17"/>
      <c r="OHX32" s="17"/>
      <c r="OHY32" s="17"/>
      <c r="OHZ32" s="17"/>
      <c r="OIA32" s="17"/>
      <c r="OIB32" s="17"/>
      <c r="OIC32" s="17"/>
      <c r="OID32" s="17"/>
      <c r="OIE32" s="17"/>
      <c r="OIF32" s="17"/>
      <c r="OIG32" s="17"/>
      <c r="OIH32" s="17"/>
      <c r="OII32" s="17"/>
      <c r="OIJ32" s="17"/>
      <c r="OIK32" s="17"/>
      <c r="OIL32" s="17"/>
      <c r="OIM32" s="17"/>
      <c r="OIN32" s="17"/>
      <c r="OIO32" s="17"/>
      <c r="OIP32" s="17"/>
      <c r="OIQ32" s="17"/>
      <c r="OIR32" s="17"/>
      <c r="OIS32" s="17"/>
      <c r="OIT32" s="17"/>
      <c r="OIU32" s="17"/>
      <c r="OIV32" s="17"/>
      <c r="OIW32" s="17"/>
      <c r="OIX32" s="17"/>
      <c r="OIY32" s="17"/>
      <c r="OIZ32" s="17"/>
      <c r="OJA32" s="17"/>
      <c r="OJB32" s="17"/>
      <c r="OJC32" s="17"/>
      <c r="OJD32" s="17"/>
      <c r="OJE32" s="17"/>
      <c r="OJF32" s="17"/>
      <c r="OJG32" s="17"/>
      <c r="OJH32" s="17"/>
      <c r="OJI32" s="17"/>
      <c r="OJJ32" s="17"/>
      <c r="OJK32" s="17"/>
      <c r="OJL32" s="17"/>
      <c r="OJM32" s="17"/>
      <c r="OJN32" s="17"/>
      <c r="OJO32" s="17"/>
      <c r="OJP32" s="17"/>
      <c r="OJQ32" s="17"/>
      <c r="OJR32" s="17"/>
      <c r="OJS32" s="17"/>
      <c r="OJT32" s="17"/>
      <c r="OJU32" s="17"/>
      <c r="OJV32" s="17"/>
      <c r="OJW32" s="17"/>
      <c r="OJX32" s="17"/>
      <c r="OJY32" s="17"/>
      <c r="OJZ32" s="17"/>
      <c r="OKA32" s="17"/>
      <c r="OKB32" s="17"/>
      <c r="OKC32" s="17"/>
      <c r="OKD32" s="17"/>
      <c r="OKE32" s="17"/>
      <c r="OKF32" s="17"/>
      <c r="OKG32" s="17"/>
      <c r="OKH32" s="17"/>
      <c r="OKI32" s="17"/>
      <c r="OKJ32" s="17"/>
      <c r="OKK32" s="17"/>
      <c r="OKL32" s="17"/>
      <c r="OKM32" s="17"/>
      <c r="OKN32" s="17"/>
      <c r="OKO32" s="17"/>
      <c r="OKP32" s="17"/>
      <c r="OKQ32" s="17"/>
      <c r="OKR32" s="17"/>
      <c r="OKS32" s="17"/>
      <c r="OKT32" s="17"/>
      <c r="OKU32" s="17"/>
      <c r="OKV32" s="17"/>
      <c r="OKW32" s="17"/>
      <c r="OKX32" s="17"/>
      <c r="OKY32" s="17"/>
      <c r="OKZ32" s="17"/>
      <c r="OLA32" s="17"/>
      <c r="OLB32" s="17"/>
      <c r="OLC32" s="17"/>
      <c r="OLD32" s="17"/>
      <c r="OLE32" s="17"/>
      <c r="OLF32" s="17"/>
      <c r="OLG32" s="17"/>
      <c r="OLH32" s="17"/>
      <c r="OLI32" s="17"/>
      <c r="OLJ32" s="17"/>
      <c r="OLK32" s="17"/>
      <c r="OLL32" s="17"/>
      <c r="OLM32" s="17"/>
      <c r="OLN32" s="17"/>
      <c r="OLO32" s="17"/>
      <c r="OLP32" s="17"/>
      <c r="OLQ32" s="17"/>
      <c r="OLR32" s="17"/>
      <c r="OLS32" s="17"/>
      <c r="OLT32" s="17"/>
      <c r="OLU32" s="17"/>
      <c r="OLV32" s="17"/>
      <c r="OLW32" s="17"/>
      <c r="OLX32" s="17"/>
      <c r="OLY32" s="17"/>
      <c r="OLZ32" s="17"/>
      <c r="OMA32" s="17"/>
      <c r="OMB32" s="17"/>
      <c r="OMC32" s="17"/>
      <c r="OMD32" s="17"/>
      <c r="OME32" s="17"/>
      <c r="OMF32" s="17"/>
      <c r="OMG32" s="17"/>
      <c r="OMH32" s="17"/>
      <c r="OMI32" s="17"/>
      <c r="OMJ32" s="17"/>
      <c r="OMK32" s="17"/>
      <c r="OML32" s="17"/>
      <c r="OMM32" s="17"/>
      <c r="OMN32" s="17"/>
      <c r="OMO32" s="17"/>
      <c r="OMP32" s="17"/>
      <c r="OMQ32" s="17"/>
      <c r="OMR32" s="17"/>
      <c r="OMS32" s="17"/>
      <c r="OMT32" s="17"/>
      <c r="OMU32" s="17"/>
      <c r="OMV32" s="17"/>
      <c r="OMW32" s="17"/>
      <c r="OMX32" s="17"/>
      <c r="OMY32" s="17"/>
      <c r="OMZ32" s="17"/>
      <c r="ONA32" s="17"/>
      <c r="ONB32" s="17"/>
      <c r="ONC32" s="17"/>
      <c r="OND32" s="17"/>
      <c r="ONE32" s="17"/>
      <c r="ONF32" s="17"/>
      <c r="ONG32" s="17"/>
      <c r="ONH32" s="17"/>
      <c r="ONI32" s="17"/>
      <c r="ONJ32" s="17"/>
      <c r="ONK32" s="17"/>
      <c r="ONL32" s="17"/>
      <c r="ONM32" s="17"/>
      <c r="ONN32" s="17"/>
      <c r="ONO32" s="17"/>
      <c r="ONP32" s="17"/>
      <c r="ONQ32" s="17"/>
      <c r="ONR32" s="17"/>
      <c r="ONS32" s="17"/>
      <c r="ONT32" s="17"/>
      <c r="ONU32" s="17"/>
      <c r="ONV32" s="17"/>
      <c r="ONW32" s="17"/>
      <c r="ONX32" s="17"/>
      <c r="ONY32" s="17"/>
      <c r="ONZ32" s="17"/>
      <c r="OOA32" s="17"/>
      <c r="OOB32" s="17"/>
      <c r="OOC32" s="17"/>
      <c r="OOD32" s="17"/>
      <c r="OOE32" s="17"/>
      <c r="OOF32" s="17"/>
      <c r="OOG32" s="17"/>
      <c r="OOH32" s="17"/>
      <c r="OOI32" s="17"/>
      <c r="OOJ32" s="17"/>
      <c r="OOK32" s="17"/>
      <c r="OOL32" s="17"/>
      <c r="OOM32" s="17"/>
      <c r="OON32" s="17"/>
      <c r="OOO32" s="17"/>
      <c r="OOP32" s="17"/>
      <c r="OOQ32" s="17"/>
      <c r="OOR32" s="17"/>
      <c r="OOS32" s="17"/>
      <c r="OOT32" s="17"/>
      <c r="OOU32" s="17"/>
      <c r="OOV32" s="17"/>
      <c r="OOW32" s="17"/>
      <c r="OOX32" s="17"/>
      <c r="OOY32" s="17"/>
      <c r="OOZ32" s="17"/>
      <c r="OPA32" s="17"/>
      <c r="OPB32" s="17"/>
      <c r="OPC32" s="17"/>
      <c r="OPD32" s="17"/>
      <c r="OPE32" s="17"/>
      <c r="OPF32" s="17"/>
      <c r="OPG32" s="17"/>
      <c r="OPH32" s="17"/>
      <c r="OPI32" s="17"/>
      <c r="OPJ32" s="17"/>
      <c r="OPK32" s="17"/>
      <c r="OPL32" s="17"/>
      <c r="OPM32" s="17"/>
      <c r="OPN32" s="17"/>
      <c r="OPO32" s="17"/>
      <c r="OPP32" s="17"/>
      <c r="OPQ32" s="17"/>
      <c r="OPR32" s="17"/>
      <c r="OPS32" s="17"/>
      <c r="OPT32" s="17"/>
      <c r="OPU32" s="17"/>
      <c r="OPV32" s="17"/>
      <c r="OPW32" s="17"/>
      <c r="OPX32" s="17"/>
      <c r="OPY32" s="17"/>
      <c r="OPZ32" s="17"/>
      <c r="OQA32" s="17"/>
      <c r="OQB32" s="17"/>
      <c r="OQC32" s="17"/>
      <c r="OQD32" s="17"/>
      <c r="OQE32" s="17"/>
      <c r="OQF32" s="17"/>
      <c r="OQG32" s="17"/>
      <c r="OQH32" s="17"/>
      <c r="OQI32" s="17"/>
      <c r="OQJ32" s="17"/>
      <c r="OQK32" s="17"/>
      <c r="OQL32" s="17"/>
      <c r="OQM32" s="17"/>
      <c r="OQN32" s="17"/>
      <c r="OQO32" s="17"/>
      <c r="OQP32" s="17"/>
      <c r="OQQ32" s="17"/>
      <c r="OQR32" s="17"/>
      <c r="OQS32" s="17"/>
      <c r="OQT32" s="17"/>
      <c r="OQU32" s="17"/>
      <c r="OQV32" s="17"/>
      <c r="OQW32" s="17"/>
      <c r="OQX32" s="17"/>
      <c r="OQY32" s="17"/>
      <c r="OQZ32" s="17"/>
      <c r="ORA32" s="17"/>
      <c r="ORB32" s="17"/>
      <c r="ORC32" s="17"/>
      <c r="ORD32" s="17"/>
      <c r="ORE32" s="17"/>
      <c r="ORF32" s="17"/>
      <c r="ORG32" s="17"/>
      <c r="ORH32" s="17"/>
      <c r="ORI32" s="17"/>
      <c r="ORJ32" s="17"/>
      <c r="ORK32" s="17"/>
      <c r="ORL32" s="17"/>
      <c r="ORM32" s="17"/>
      <c r="ORN32" s="17"/>
      <c r="ORO32" s="17"/>
      <c r="ORP32" s="17"/>
      <c r="ORQ32" s="17"/>
      <c r="ORR32" s="17"/>
      <c r="ORS32" s="17"/>
      <c r="ORT32" s="17"/>
      <c r="ORU32" s="17"/>
      <c r="ORV32" s="17"/>
      <c r="ORW32" s="17"/>
      <c r="ORX32" s="17"/>
      <c r="ORY32" s="17"/>
      <c r="ORZ32" s="17"/>
      <c r="OSA32" s="17"/>
      <c r="OSB32" s="17"/>
      <c r="OSC32" s="17"/>
      <c r="OSD32" s="17"/>
      <c r="OSE32" s="17"/>
      <c r="OSF32" s="17"/>
      <c r="OSG32" s="17"/>
      <c r="OSH32" s="17"/>
      <c r="OSI32" s="17"/>
      <c r="OSJ32" s="17"/>
      <c r="OSK32" s="17"/>
      <c r="OSL32" s="17"/>
      <c r="OSM32" s="17"/>
      <c r="OSN32" s="17"/>
      <c r="OSO32" s="17"/>
      <c r="OSP32" s="17"/>
      <c r="OSQ32" s="17"/>
      <c r="OSR32" s="17"/>
      <c r="OSS32" s="17"/>
      <c r="OST32" s="17"/>
      <c r="OSU32" s="17"/>
      <c r="OSV32" s="17"/>
      <c r="OSW32" s="17"/>
      <c r="OSX32" s="17"/>
      <c r="OSY32" s="17"/>
      <c r="OSZ32" s="17"/>
      <c r="OTA32" s="17"/>
      <c r="OTB32" s="17"/>
      <c r="OTC32" s="17"/>
      <c r="OTD32" s="17"/>
      <c r="OTE32" s="17"/>
      <c r="OTF32" s="17"/>
      <c r="OTG32" s="17"/>
      <c r="OTH32" s="17"/>
      <c r="OTI32" s="17"/>
      <c r="OTJ32" s="17"/>
      <c r="OTK32" s="17"/>
      <c r="OTL32" s="17"/>
      <c r="OTM32" s="17"/>
      <c r="OTN32" s="17"/>
      <c r="OTO32" s="17"/>
      <c r="OTP32" s="17"/>
      <c r="OTQ32" s="17"/>
      <c r="OTR32" s="17"/>
      <c r="OTS32" s="17"/>
      <c r="OTT32" s="17"/>
      <c r="OTU32" s="17"/>
      <c r="OTV32" s="17"/>
      <c r="OTW32" s="17"/>
      <c r="OTX32" s="17"/>
      <c r="OTY32" s="17"/>
      <c r="OTZ32" s="17"/>
      <c r="OUA32" s="17"/>
      <c r="OUB32" s="17"/>
      <c r="OUC32" s="17"/>
      <c r="OUD32" s="17"/>
      <c r="OUE32" s="17"/>
      <c r="OUF32" s="17"/>
      <c r="OUG32" s="17"/>
      <c r="OUH32" s="17"/>
      <c r="OUI32" s="17"/>
      <c r="OUJ32" s="17"/>
      <c r="OUK32" s="17"/>
      <c r="OUL32" s="17"/>
      <c r="OUM32" s="17"/>
      <c r="OUN32" s="17"/>
      <c r="OUO32" s="17"/>
      <c r="OUP32" s="17"/>
      <c r="OUQ32" s="17"/>
      <c r="OUR32" s="17"/>
      <c r="OUS32" s="17"/>
      <c r="OUT32" s="17"/>
      <c r="OUU32" s="17"/>
      <c r="OUV32" s="17"/>
      <c r="OUW32" s="17"/>
      <c r="OUX32" s="17"/>
      <c r="OUY32" s="17"/>
      <c r="OUZ32" s="17"/>
      <c r="OVA32" s="17"/>
      <c r="OVB32" s="17"/>
      <c r="OVC32" s="17"/>
      <c r="OVD32" s="17"/>
      <c r="OVE32" s="17"/>
      <c r="OVF32" s="17"/>
      <c r="OVG32" s="17"/>
      <c r="OVH32" s="17"/>
      <c r="OVI32" s="17"/>
      <c r="OVJ32" s="17"/>
      <c r="OVK32" s="17"/>
      <c r="OVL32" s="17"/>
      <c r="OVM32" s="17"/>
      <c r="OVN32" s="17"/>
      <c r="OVO32" s="17"/>
      <c r="OVP32" s="17"/>
      <c r="OVQ32" s="17"/>
      <c r="OVR32" s="17"/>
      <c r="OVS32" s="17"/>
      <c r="OVT32" s="17"/>
      <c r="OVU32" s="17"/>
      <c r="OVV32" s="17"/>
      <c r="OVW32" s="17"/>
      <c r="OVX32" s="17"/>
      <c r="OVY32" s="17"/>
      <c r="OVZ32" s="17"/>
      <c r="OWA32" s="17"/>
      <c r="OWB32" s="17"/>
      <c r="OWC32" s="17"/>
      <c r="OWD32" s="17"/>
      <c r="OWE32" s="17"/>
      <c r="OWF32" s="17"/>
      <c r="OWG32" s="17"/>
      <c r="OWH32" s="17"/>
      <c r="OWI32" s="17"/>
      <c r="OWJ32" s="17"/>
      <c r="OWK32" s="17"/>
      <c r="OWL32" s="17"/>
      <c r="OWM32" s="17"/>
      <c r="OWN32" s="17"/>
      <c r="OWO32" s="17"/>
      <c r="OWP32" s="17"/>
      <c r="OWQ32" s="17"/>
      <c r="OWR32" s="17"/>
      <c r="OWS32" s="17"/>
      <c r="OWT32" s="17"/>
      <c r="OWU32" s="17"/>
      <c r="OWV32" s="17"/>
      <c r="OWW32" s="17"/>
      <c r="OWX32" s="17"/>
      <c r="OWY32" s="17"/>
      <c r="OWZ32" s="17"/>
      <c r="OXA32" s="17"/>
      <c r="OXB32" s="17"/>
      <c r="OXC32" s="17"/>
      <c r="OXD32" s="17"/>
      <c r="OXE32" s="17"/>
      <c r="OXF32" s="17"/>
      <c r="OXG32" s="17"/>
      <c r="OXH32" s="17"/>
      <c r="OXI32" s="17"/>
      <c r="OXJ32" s="17"/>
      <c r="OXK32" s="17"/>
      <c r="OXL32" s="17"/>
      <c r="OXM32" s="17"/>
      <c r="OXN32" s="17"/>
      <c r="OXO32" s="17"/>
      <c r="OXP32" s="17"/>
      <c r="OXQ32" s="17"/>
      <c r="OXR32" s="17"/>
      <c r="OXS32" s="17"/>
      <c r="OXT32" s="17"/>
      <c r="OXU32" s="17"/>
      <c r="OXV32" s="17"/>
      <c r="OXW32" s="17"/>
      <c r="OXX32" s="17"/>
      <c r="OXY32" s="17"/>
      <c r="OXZ32" s="17"/>
      <c r="OYA32" s="17"/>
      <c r="OYB32" s="17"/>
      <c r="OYC32" s="17"/>
      <c r="OYD32" s="17"/>
      <c r="OYE32" s="17"/>
      <c r="OYF32" s="17"/>
      <c r="OYG32" s="17"/>
      <c r="OYH32" s="17"/>
      <c r="OYI32" s="17"/>
      <c r="OYJ32" s="17"/>
      <c r="OYK32" s="17"/>
      <c r="OYL32" s="17"/>
      <c r="OYM32" s="17"/>
      <c r="OYN32" s="17"/>
      <c r="OYO32" s="17"/>
      <c r="OYP32" s="17"/>
      <c r="OYQ32" s="17"/>
      <c r="OYR32" s="17"/>
      <c r="OYS32" s="17"/>
      <c r="OYT32" s="17"/>
      <c r="OYU32" s="17"/>
      <c r="OYV32" s="17"/>
      <c r="OYW32" s="17"/>
      <c r="OYX32" s="17"/>
      <c r="OYY32" s="17"/>
      <c r="OYZ32" s="17"/>
      <c r="OZA32" s="17"/>
      <c r="OZB32" s="17"/>
      <c r="OZC32" s="17"/>
      <c r="OZD32" s="17"/>
      <c r="OZE32" s="17"/>
      <c r="OZF32" s="17"/>
      <c r="OZG32" s="17"/>
      <c r="OZH32" s="17"/>
      <c r="OZI32" s="17"/>
      <c r="OZJ32" s="17"/>
      <c r="OZK32" s="17"/>
      <c r="OZL32" s="17"/>
      <c r="OZM32" s="17"/>
      <c r="OZN32" s="17"/>
      <c r="OZO32" s="17"/>
      <c r="OZP32" s="17"/>
      <c r="OZQ32" s="17"/>
      <c r="OZR32" s="17"/>
      <c r="OZS32" s="17"/>
      <c r="OZT32" s="17"/>
      <c r="OZU32" s="17"/>
      <c r="OZV32" s="17"/>
      <c r="OZW32" s="17"/>
      <c r="OZX32" s="17"/>
      <c r="OZY32" s="17"/>
      <c r="OZZ32" s="17"/>
      <c r="PAA32" s="17"/>
      <c r="PAB32" s="17"/>
      <c r="PAC32" s="17"/>
      <c r="PAD32" s="17"/>
      <c r="PAE32" s="17"/>
      <c r="PAF32" s="17"/>
      <c r="PAG32" s="17"/>
      <c r="PAH32" s="17"/>
      <c r="PAI32" s="17"/>
      <c r="PAJ32" s="17"/>
      <c r="PAK32" s="17"/>
      <c r="PAL32" s="17"/>
      <c r="PAM32" s="17"/>
      <c r="PAN32" s="17"/>
      <c r="PAO32" s="17"/>
      <c r="PAP32" s="17"/>
      <c r="PAQ32" s="17"/>
      <c r="PAR32" s="17"/>
      <c r="PAS32" s="17"/>
      <c r="PAT32" s="17"/>
      <c r="PAU32" s="17"/>
      <c r="PAV32" s="17"/>
      <c r="PAW32" s="17"/>
      <c r="PAX32" s="17"/>
      <c r="PAY32" s="17"/>
      <c r="PAZ32" s="17"/>
      <c r="PBA32" s="17"/>
      <c r="PBB32" s="17"/>
      <c r="PBC32" s="17"/>
      <c r="PBD32" s="17"/>
      <c r="PBE32" s="17"/>
      <c r="PBF32" s="17"/>
      <c r="PBG32" s="17"/>
      <c r="PBH32" s="17"/>
      <c r="PBI32" s="17"/>
      <c r="PBJ32" s="17"/>
      <c r="PBK32" s="17"/>
      <c r="PBL32" s="17"/>
      <c r="PBM32" s="17"/>
      <c r="PBN32" s="17"/>
      <c r="PBO32" s="17"/>
      <c r="PBP32" s="17"/>
      <c r="PBQ32" s="17"/>
      <c r="PBR32" s="17"/>
      <c r="PBS32" s="17"/>
      <c r="PBT32" s="17"/>
      <c r="PBU32" s="17"/>
      <c r="PBV32" s="17"/>
      <c r="PBW32" s="17"/>
      <c r="PBX32" s="17"/>
      <c r="PBY32" s="17"/>
      <c r="PBZ32" s="17"/>
      <c r="PCA32" s="17"/>
      <c r="PCB32" s="17"/>
      <c r="PCC32" s="17"/>
      <c r="PCD32" s="17"/>
      <c r="PCE32" s="17"/>
      <c r="PCF32" s="17"/>
      <c r="PCG32" s="17"/>
      <c r="PCH32" s="17"/>
      <c r="PCI32" s="17"/>
      <c r="PCJ32" s="17"/>
      <c r="PCK32" s="17"/>
      <c r="PCL32" s="17"/>
      <c r="PCM32" s="17"/>
      <c r="PCN32" s="17"/>
      <c r="PCO32" s="17"/>
      <c r="PCP32" s="17"/>
      <c r="PCQ32" s="17"/>
      <c r="PCR32" s="17"/>
      <c r="PCS32" s="17"/>
      <c r="PCT32" s="17"/>
      <c r="PCU32" s="17"/>
      <c r="PCV32" s="17"/>
      <c r="PCW32" s="17"/>
      <c r="PCX32" s="17"/>
      <c r="PCY32" s="17"/>
      <c r="PCZ32" s="17"/>
      <c r="PDA32" s="17"/>
      <c r="PDB32" s="17"/>
      <c r="PDC32" s="17"/>
      <c r="PDD32" s="17"/>
      <c r="PDE32" s="17"/>
      <c r="PDF32" s="17"/>
      <c r="PDG32" s="17"/>
      <c r="PDH32" s="17"/>
      <c r="PDI32" s="17"/>
      <c r="PDJ32" s="17"/>
      <c r="PDK32" s="17"/>
      <c r="PDL32" s="17"/>
      <c r="PDM32" s="17"/>
      <c r="PDN32" s="17"/>
      <c r="PDO32" s="17"/>
      <c r="PDP32" s="17"/>
      <c r="PDQ32" s="17"/>
      <c r="PDR32" s="17"/>
      <c r="PDS32" s="17"/>
      <c r="PDT32" s="17"/>
      <c r="PDU32" s="17"/>
      <c r="PDV32" s="17"/>
      <c r="PDW32" s="17"/>
      <c r="PDX32" s="17"/>
      <c r="PDY32" s="17"/>
      <c r="PDZ32" s="17"/>
      <c r="PEA32" s="17"/>
      <c r="PEB32" s="17"/>
      <c r="PEC32" s="17"/>
      <c r="PED32" s="17"/>
      <c r="PEE32" s="17"/>
      <c r="PEF32" s="17"/>
      <c r="PEG32" s="17"/>
      <c r="PEH32" s="17"/>
      <c r="PEI32" s="17"/>
      <c r="PEJ32" s="17"/>
      <c r="PEK32" s="17"/>
      <c r="PEL32" s="17"/>
      <c r="PEM32" s="17"/>
      <c r="PEN32" s="17"/>
      <c r="PEO32" s="17"/>
      <c r="PEP32" s="17"/>
      <c r="PEQ32" s="17"/>
      <c r="PER32" s="17"/>
      <c r="PES32" s="17"/>
      <c r="PET32" s="17"/>
      <c r="PEU32" s="17"/>
      <c r="PEV32" s="17"/>
      <c r="PEW32" s="17"/>
      <c r="PEX32" s="17"/>
      <c r="PEY32" s="17"/>
      <c r="PEZ32" s="17"/>
      <c r="PFA32" s="17"/>
      <c r="PFB32" s="17"/>
      <c r="PFC32" s="17"/>
      <c r="PFD32" s="17"/>
      <c r="PFE32" s="17"/>
      <c r="PFF32" s="17"/>
      <c r="PFG32" s="17"/>
      <c r="PFH32" s="17"/>
      <c r="PFI32" s="17"/>
      <c r="PFJ32" s="17"/>
      <c r="PFK32" s="17"/>
      <c r="PFL32" s="17"/>
      <c r="PFM32" s="17"/>
      <c r="PFN32" s="17"/>
      <c r="PFO32" s="17"/>
      <c r="PFP32" s="17"/>
      <c r="PFQ32" s="17"/>
      <c r="PFR32" s="17"/>
      <c r="PFS32" s="17"/>
      <c r="PFT32" s="17"/>
      <c r="PFU32" s="17"/>
      <c r="PFV32" s="17"/>
      <c r="PFW32" s="17"/>
      <c r="PFX32" s="17"/>
      <c r="PFY32" s="17"/>
      <c r="PFZ32" s="17"/>
      <c r="PGA32" s="17"/>
      <c r="PGB32" s="17"/>
      <c r="PGC32" s="17"/>
      <c r="PGD32" s="17"/>
      <c r="PGE32" s="17"/>
      <c r="PGF32" s="17"/>
      <c r="PGG32" s="17"/>
      <c r="PGH32" s="17"/>
      <c r="PGI32" s="17"/>
      <c r="PGJ32" s="17"/>
      <c r="PGK32" s="17"/>
      <c r="PGL32" s="17"/>
      <c r="PGM32" s="17"/>
      <c r="PGN32" s="17"/>
      <c r="PGO32" s="17"/>
      <c r="PGP32" s="17"/>
      <c r="PGQ32" s="17"/>
      <c r="PGR32" s="17"/>
      <c r="PGS32" s="17"/>
      <c r="PGT32" s="17"/>
      <c r="PGU32" s="17"/>
      <c r="PGV32" s="17"/>
      <c r="PGW32" s="17"/>
      <c r="PGX32" s="17"/>
      <c r="PGY32" s="17"/>
      <c r="PGZ32" s="17"/>
      <c r="PHA32" s="17"/>
      <c r="PHB32" s="17"/>
      <c r="PHC32" s="17"/>
      <c r="PHD32" s="17"/>
      <c r="PHE32" s="17"/>
      <c r="PHF32" s="17"/>
      <c r="PHG32" s="17"/>
      <c r="PHH32" s="17"/>
      <c r="PHI32" s="17"/>
      <c r="PHJ32" s="17"/>
      <c r="PHK32" s="17"/>
      <c r="PHL32" s="17"/>
      <c r="PHM32" s="17"/>
      <c r="PHN32" s="17"/>
      <c r="PHO32" s="17"/>
      <c r="PHP32" s="17"/>
      <c r="PHQ32" s="17"/>
      <c r="PHR32" s="17"/>
      <c r="PHS32" s="17"/>
      <c r="PHT32" s="17"/>
      <c r="PHU32" s="17"/>
      <c r="PHV32" s="17"/>
      <c r="PHW32" s="17"/>
      <c r="PHX32" s="17"/>
      <c r="PHY32" s="17"/>
      <c r="PHZ32" s="17"/>
      <c r="PIA32" s="17"/>
      <c r="PIB32" s="17"/>
      <c r="PIC32" s="17"/>
      <c r="PID32" s="17"/>
      <c r="PIE32" s="17"/>
      <c r="PIF32" s="17"/>
      <c r="PIG32" s="17"/>
      <c r="PIH32" s="17"/>
      <c r="PII32" s="17"/>
      <c r="PIJ32" s="17"/>
      <c r="PIK32" s="17"/>
      <c r="PIL32" s="17"/>
      <c r="PIM32" s="17"/>
      <c r="PIN32" s="17"/>
      <c r="PIO32" s="17"/>
      <c r="PIP32" s="17"/>
      <c r="PIQ32" s="17"/>
      <c r="PIR32" s="17"/>
      <c r="PIS32" s="17"/>
      <c r="PIT32" s="17"/>
      <c r="PIU32" s="17"/>
      <c r="PIV32" s="17"/>
      <c r="PIW32" s="17"/>
      <c r="PIX32" s="17"/>
      <c r="PIY32" s="17"/>
      <c r="PIZ32" s="17"/>
      <c r="PJA32" s="17"/>
      <c r="PJB32" s="17"/>
      <c r="PJC32" s="17"/>
      <c r="PJD32" s="17"/>
      <c r="PJE32" s="17"/>
      <c r="PJF32" s="17"/>
      <c r="PJG32" s="17"/>
      <c r="PJH32" s="17"/>
      <c r="PJI32" s="17"/>
      <c r="PJJ32" s="17"/>
      <c r="PJK32" s="17"/>
      <c r="PJL32" s="17"/>
      <c r="PJM32" s="17"/>
      <c r="PJN32" s="17"/>
      <c r="PJO32" s="17"/>
      <c r="PJP32" s="17"/>
      <c r="PJQ32" s="17"/>
      <c r="PJR32" s="17"/>
      <c r="PJS32" s="17"/>
      <c r="PJT32" s="17"/>
      <c r="PJU32" s="17"/>
      <c r="PJV32" s="17"/>
      <c r="PJW32" s="17"/>
      <c r="PJX32" s="17"/>
      <c r="PJY32" s="17"/>
      <c r="PJZ32" s="17"/>
      <c r="PKA32" s="17"/>
      <c r="PKB32" s="17"/>
      <c r="PKC32" s="17"/>
      <c r="PKD32" s="17"/>
      <c r="PKE32" s="17"/>
      <c r="PKF32" s="17"/>
      <c r="PKG32" s="17"/>
      <c r="PKH32" s="17"/>
      <c r="PKI32" s="17"/>
      <c r="PKJ32" s="17"/>
      <c r="PKK32" s="17"/>
      <c r="PKL32" s="17"/>
      <c r="PKM32" s="17"/>
      <c r="PKN32" s="17"/>
      <c r="PKO32" s="17"/>
      <c r="PKP32" s="17"/>
      <c r="PKQ32" s="17"/>
      <c r="PKR32" s="17"/>
      <c r="PKS32" s="17"/>
      <c r="PKT32" s="17"/>
      <c r="PKU32" s="17"/>
      <c r="PKV32" s="17"/>
      <c r="PKW32" s="17"/>
      <c r="PKX32" s="17"/>
      <c r="PKY32" s="17"/>
      <c r="PKZ32" s="17"/>
      <c r="PLA32" s="17"/>
      <c r="PLB32" s="17"/>
      <c r="PLC32" s="17"/>
      <c r="PLD32" s="17"/>
      <c r="PLE32" s="17"/>
      <c r="PLF32" s="17"/>
      <c r="PLG32" s="17"/>
      <c r="PLH32" s="17"/>
      <c r="PLI32" s="17"/>
      <c r="PLJ32" s="17"/>
      <c r="PLK32" s="17"/>
      <c r="PLL32" s="17"/>
      <c r="PLM32" s="17"/>
      <c r="PLN32" s="17"/>
      <c r="PLO32" s="17"/>
      <c r="PLP32" s="17"/>
      <c r="PLQ32" s="17"/>
      <c r="PLR32" s="17"/>
      <c r="PLS32" s="17"/>
      <c r="PLT32" s="17"/>
      <c r="PLU32" s="17"/>
      <c r="PLV32" s="17"/>
      <c r="PLW32" s="17"/>
      <c r="PLX32" s="17"/>
      <c r="PLY32" s="17"/>
      <c r="PLZ32" s="17"/>
      <c r="PMA32" s="17"/>
      <c r="PMB32" s="17"/>
      <c r="PMC32" s="17"/>
      <c r="PMD32" s="17"/>
      <c r="PME32" s="17"/>
      <c r="PMF32" s="17"/>
      <c r="PMG32" s="17"/>
      <c r="PMH32" s="17"/>
      <c r="PMI32" s="17"/>
      <c r="PMJ32" s="17"/>
      <c r="PMK32" s="17"/>
      <c r="PML32" s="17"/>
      <c r="PMM32" s="17"/>
      <c r="PMN32" s="17"/>
      <c r="PMO32" s="17"/>
      <c r="PMP32" s="17"/>
      <c r="PMQ32" s="17"/>
      <c r="PMR32" s="17"/>
      <c r="PMS32" s="17"/>
      <c r="PMT32" s="17"/>
      <c r="PMU32" s="17"/>
      <c r="PMV32" s="17"/>
      <c r="PMW32" s="17"/>
      <c r="PMX32" s="17"/>
      <c r="PMY32" s="17"/>
      <c r="PMZ32" s="17"/>
      <c r="PNA32" s="17"/>
      <c r="PNB32" s="17"/>
      <c r="PNC32" s="17"/>
      <c r="PND32" s="17"/>
      <c r="PNE32" s="17"/>
      <c r="PNF32" s="17"/>
      <c r="PNG32" s="17"/>
      <c r="PNH32" s="17"/>
      <c r="PNI32" s="17"/>
      <c r="PNJ32" s="17"/>
      <c r="PNK32" s="17"/>
      <c r="PNL32" s="17"/>
      <c r="PNM32" s="17"/>
      <c r="PNN32" s="17"/>
      <c r="PNO32" s="17"/>
      <c r="PNP32" s="17"/>
      <c r="PNQ32" s="17"/>
      <c r="PNR32" s="17"/>
      <c r="PNS32" s="17"/>
      <c r="PNT32" s="17"/>
      <c r="PNU32" s="17"/>
      <c r="PNV32" s="17"/>
      <c r="PNW32" s="17"/>
      <c r="PNX32" s="17"/>
      <c r="PNY32" s="17"/>
      <c r="PNZ32" s="17"/>
      <c r="POA32" s="17"/>
      <c r="POB32" s="17"/>
      <c r="POC32" s="17"/>
      <c r="POD32" s="17"/>
      <c r="POE32" s="17"/>
      <c r="POF32" s="17"/>
      <c r="POG32" s="17"/>
      <c r="POH32" s="17"/>
      <c r="POI32" s="17"/>
      <c r="POJ32" s="17"/>
      <c r="POK32" s="17"/>
      <c r="POL32" s="17"/>
      <c r="POM32" s="17"/>
      <c r="PON32" s="17"/>
      <c r="POO32" s="17"/>
      <c r="POP32" s="17"/>
      <c r="POQ32" s="17"/>
      <c r="POR32" s="17"/>
      <c r="POS32" s="17"/>
      <c r="POT32" s="17"/>
      <c r="POU32" s="17"/>
      <c r="POV32" s="17"/>
      <c r="POW32" s="17"/>
      <c r="POX32" s="17"/>
      <c r="POY32" s="17"/>
      <c r="POZ32" s="17"/>
      <c r="PPA32" s="17"/>
      <c r="PPB32" s="17"/>
      <c r="PPC32" s="17"/>
      <c r="PPD32" s="17"/>
      <c r="PPE32" s="17"/>
      <c r="PPF32" s="17"/>
      <c r="PPG32" s="17"/>
      <c r="PPH32" s="17"/>
      <c r="PPI32" s="17"/>
      <c r="PPJ32" s="17"/>
      <c r="PPK32" s="17"/>
      <c r="PPL32" s="17"/>
      <c r="PPM32" s="17"/>
      <c r="PPN32" s="17"/>
      <c r="PPO32" s="17"/>
      <c r="PPP32" s="17"/>
      <c r="PPQ32" s="17"/>
      <c r="PPR32" s="17"/>
      <c r="PPS32" s="17"/>
      <c r="PPT32" s="17"/>
      <c r="PPU32" s="17"/>
      <c r="PPV32" s="17"/>
      <c r="PPW32" s="17"/>
      <c r="PPX32" s="17"/>
      <c r="PPY32" s="17"/>
      <c r="PPZ32" s="17"/>
      <c r="PQA32" s="17"/>
      <c r="PQB32" s="17"/>
      <c r="PQC32" s="17"/>
      <c r="PQD32" s="17"/>
      <c r="PQE32" s="17"/>
      <c r="PQF32" s="17"/>
      <c r="PQG32" s="17"/>
      <c r="PQH32" s="17"/>
      <c r="PQI32" s="17"/>
      <c r="PQJ32" s="17"/>
      <c r="PQK32" s="17"/>
      <c r="PQL32" s="17"/>
      <c r="PQM32" s="17"/>
      <c r="PQN32" s="17"/>
      <c r="PQO32" s="17"/>
      <c r="PQP32" s="17"/>
      <c r="PQQ32" s="17"/>
      <c r="PQR32" s="17"/>
      <c r="PQS32" s="17"/>
      <c r="PQT32" s="17"/>
      <c r="PQU32" s="17"/>
      <c r="PQV32" s="17"/>
      <c r="PQW32" s="17"/>
      <c r="PQX32" s="17"/>
      <c r="PQY32" s="17"/>
      <c r="PQZ32" s="17"/>
      <c r="PRA32" s="17"/>
      <c r="PRB32" s="17"/>
      <c r="PRC32" s="17"/>
      <c r="PRD32" s="17"/>
      <c r="PRE32" s="17"/>
      <c r="PRF32" s="17"/>
      <c r="PRG32" s="17"/>
      <c r="PRH32" s="17"/>
      <c r="PRI32" s="17"/>
      <c r="PRJ32" s="17"/>
      <c r="PRK32" s="17"/>
      <c r="PRL32" s="17"/>
      <c r="PRM32" s="17"/>
      <c r="PRN32" s="17"/>
      <c r="PRO32" s="17"/>
      <c r="PRP32" s="17"/>
      <c r="PRQ32" s="17"/>
      <c r="PRR32" s="17"/>
      <c r="PRS32" s="17"/>
      <c r="PRT32" s="17"/>
      <c r="PRU32" s="17"/>
      <c r="PRV32" s="17"/>
      <c r="PRW32" s="17"/>
      <c r="PRX32" s="17"/>
      <c r="PRY32" s="17"/>
      <c r="PRZ32" s="17"/>
      <c r="PSA32" s="17"/>
      <c r="PSB32" s="17"/>
      <c r="PSC32" s="17"/>
      <c r="PSD32" s="17"/>
      <c r="PSE32" s="17"/>
      <c r="PSF32" s="17"/>
      <c r="PSG32" s="17"/>
      <c r="PSH32" s="17"/>
      <c r="PSI32" s="17"/>
      <c r="PSJ32" s="17"/>
      <c r="PSK32" s="17"/>
      <c r="PSL32" s="17"/>
      <c r="PSM32" s="17"/>
      <c r="PSN32" s="17"/>
      <c r="PSO32" s="17"/>
      <c r="PSP32" s="17"/>
      <c r="PSQ32" s="17"/>
      <c r="PSR32" s="17"/>
      <c r="PSS32" s="17"/>
      <c r="PST32" s="17"/>
      <c r="PSU32" s="17"/>
      <c r="PSV32" s="17"/>
      <c r="PSW32" s="17"/>
      <c r="PSX32" s="17"/>
      <c r="PSY32" s="17"/>
      <c r="PSZ32" s="17"/>
      <c r="PTA32" s="17"/>
      <c r="PTB32" s="17"/>
      <c r="PTC32" s="17"/>
      <c r="PTD32" s="17"/>
      <c r="PTE32" s="17"/>
      <c r="PTF32" s="17"/>
      <c r="PTG32" s="17"/>
      <c r="PTH32" s="17"/>
      <c r="PTI32" s="17"/>
      <c r="PTJ32" s="17"/>
      <c r="PTK32" s="17"/>
      <c r="PTL32" s="17"/>
      <c r="PTM32" s="17"/>
      <c r="PTN32" s="17"/>
      <c r="PTO32" s="17"/>
      <c r="PTP32" s="17"/>
      <c r="PTQ32" s="17"/>
      <c r="PTR32" s="17"/>
      <c r="PTS32" s="17"/>
      <c r="PTT32" s="17"/>
      <c r="PTU32" s="17"/>
      <c r="PTV32" s="17"/>
      <c r="PTW32" s="17"/>
      <c r="PTX32" s="17"/>
      <c r="PTY32" s="17"/>
      <c r="PTZ32" s="17"/>
      <c r="PUA32" s="17"/>
      <c r="PUB32" s="17"/>
      <c r="PUC32" s="17"/>
      <c r="PUD32" s="17"/>
      <c r="PUE32" s="17"/>
      <c r="PUF32" s="17"/>
      <c r="PUG32" s="17"/>
      <c r="PUH32" s="17"/>
      <c r="PUI32" s="17"/>
      <c r="PUJ32" s="17"/>
      <c r="PUK32" s="17"/>
      <c r="PUL32" s="17"/>
      <c r="PUM32" s="17"/>
      <c r="PUN32" s="17"/>
      <c r="PUO32" s="17"/>
      <c r="PUP32" s="17"/>
      <c r="PUQ32" s="17"/>
      <c r="PUR32" s="17"/>
      <c r="PUS32" s="17"/>
      <c r="PUT32" s="17"/>
      <c r="PUU32" s="17"/>
      <c r="PUV32" s="17"/>
      <c r="PUW32" s="17"/>
      <c r="PUX32" s="17"/>
      <c r="PUY32" s="17"/>
      <c r="PUZ32" s="17"/>
      <c r="PVA32" s="17"/>
      <c r="PVB32" s="17"/>
      <c r="PVC32" s="17"/>
      <c r="PVD32" s="17"/>
      <c r="PVE32" s="17"/>
      <c r="PVF32" s="17"/>
      <c r="PVG32" s="17"/>
      <c r="PVH32" s="17"/>
      <c r="PVI32" s="17"/>
      <c r="PVJ32" s="17"/>
      <c r="PVK32" s="17"/>
      <c r="PVL32" s="17"/>
      <c r="PVM32" s="17"/>
      <c r="PVN32" s="17"/>
      <c r="PVO32" s="17"/>
      <c r="PVP32" s="17"/>
      <c r="PVQ32" s="17"/>
      <c r="PVR32" s="17"/>
      <c r="PVS32" s="17"/>
      <c r="PVT32" s="17"/>
      <c r="PVU32" s="17"/>
      <c r="PVV32" s="17"/>
      <c r="PVW32" s="17"/>
      <c r="PVX32" s="17"/>
      <c r="PVY32" s="17"/>
      <c r="PVZ32" s="17"/>
      <c r="PWA32" s="17"/>
      <c r="PWB32" s="17"/>
      <c r="PWC32" s="17"/>
      <c r="PWD32" s="17"/>
      <c r="PWE32" s="17"/>
      <c r="PWF32" s="17"/>
      <c r="PWG32" s="17"/>
      <c r="PWH32" s="17"/>
      <c r="PWI32" s="17"/>
      <c r="PWJ32" s="17"/>
      <c r="PWK32" s="17"/>
      <c r="PWL32" s="17"/>
      <c r="PWM32" s="17"/>
      <c r="PWN32" s="17"/>
      <c r="PWO32" s="17"/>
      <c r="PWP32" s="17"/>
      <c r="PWQ32" s="17"/>
      <c r="PWR32" s="17"/>
      <c r="PWS32" s="17"/>
      <c r="PWT32" s="17"/>
      <c r="PWU32" s="17"/>
      <c r="PWV32" s="17"/>
      <c r="PWW32" s="17"/>
      <c r="PWX32" s="17"/>
      <c r="PWY32" s="17"/>
      <c r="PWZ32" s="17"/>
      <c r="PXA32" s="17"/>
      <c r="PXB32" s="17"/>
      <c r="PXC32" s="17"/>
      <c r="PXD32" s="17"/>
      <c r="PXE32" s="17"/>
      <c r="PXF32" s="17"/>
      <c r="PXG32" s="17"/>
      <c r="PXH32" s="17"/>
      <c r="PXI32" s="17"/>
      <c r="PXJ32" s="17"/>
      <c r="PXK32" s="17"/>
      <c r="PXL32" s="17"/>
      <c r="PXM32" s="17"/>
      <c r="PXN32" s="17"/>
      <c r="PXO32" s="17"/>
      <c r="PXP32" s="17"/>
      <c r="PXQ32" s="17"/>
      <c r="PXR32" s="17"/>
      <c r="PXS32" s="17"/>
      <c r="PXT32" s="17"/>
      <c r="PXU32" s="17"/>
      <c r="PXV32" s="17"/>
      <c r="PXW32" s="17"/>
      <c r="PXX32" s="17"/>
      <c r="PXY32" s="17"/>
      <c r="PXZ32" s="17"/>
      <c r="PYA32" s="17"/>
      <c r="PYB32" s="17"/>
      <c r="PYC32" s="17"/>
      <c r="PYD32" s="17"/>
      <c r="PYE32" s="17"/>
      <c r="PYF32" s="17"/>
      <c r="PYG32" s="17"/>
      <c r="PYH32" s="17"/>
      <c r="PYI32" s="17"/>
      <c r="PYJ32" s="17"/>
      <c r="PYK32" s="17"/>
      <c r="PYL32" s="17"/>
      <c r="PYM32" s="17"/>
      <c r="PYN32" s="17"/>
      <c r="PYO32" s="17"/>
      <c r="PYP32" s="17"/>
      <c r="PYQ32" s="17"/>
      <c r="PYR32" s="17"/>
      <c r="PYS32" s="17"/>
      <c r="PYT32" s="17"/>
      <c r="PYU32" s="17"/>
      <c r="PYV32" s="17"/>
      <c r="PYW32" s="17"/>
      <c r="PYX32" s="17"/>
      <c r="PYY32" s="17"/>
      <c r="PYZ32" s="17"/>
      <c r="PZA32" s="17"/>
      <c r="PZB32" s="17"/>
      <c r="PZC32" s="17"/>
      <c r="PZD32" s="17"/>
      <c r="PZE32" s="17"/>
      <c r="PZF32" s="17"/>
      <c r="PZG32" s="17"/>
      <c r="PZH32" s="17"/>
      <c r="PZI32" s="17"/>
      <c r="PZJ32" s="17"/>
      <c r="PZK32" s="17"/>
      <c r="PZL32" s="17"/>
      <c r="PZM32" s="17"/>
      <c r="PZN32" s="17"/>
      <c r="PZO32" s="17"/>
      <c r="PZP32" s="17"/>
      <c r="PZQ32" s="17"/>
      <c r="PZR32" s="17"/>
      <c r="PZS32" s="17"/>
      <c r="PZT32" s="17"/>
      <c r="PZU32" s="17"/>
      <c r="PZV32" s="17"/>
      <c r="PZW32" s="17"/>
      <c r="PZX32" s="17"/>
      <c r="PZY32" s="17"/>
      <c r="PZZ32" s="17"/>
      <c r="QAA32" s="17"/>
      <c r="QAB32" s="17"/>
      <c r="QAC32" s="17"/>
      <c r="QAD32" s="17"/>
      <c r="QAE32" s="17"/>
      <c r="QAF32" s="17"/>
      <c r="QAG32" s="17"/>
      <c r="QAH32" s="17"/>
      <c r="QAI32" s="17"/>
      <c r="QAJ32" s="17"/>
      <c r="QAK32" s="17"/>
      <c r="QAL32" s="17"/>
      <c r="QAM32" s="17"/>
      <c r="QAN32" s="17"/>
      <c r="QAO32" s="17"/>
      <c r="QAP32" s="17"/>
      <c r="QAQ32" s="17"/>
      <c r="QAR32" s="17"/>
      <c r="QAS32" s="17"/>
      <c r="QAT32" s="17"/>
      <c r="QAU32" s="17"/>
      <c r="QAV32" s="17"/>
      <c r="QAW32" s="17"/>
      <c r="QAX32" s="17"/>
      <c r="QAY32" s="17"/>
      <c r="QAZ32" s="17"/>
      <c r="QBA32" s="17"/>
      <c r="QBB32" s="17"/>
      <c r="QBC32" s="17"/>
      <c r="QBD32" s="17"/>
      <c r="QBE32" s="17"/>
      <c r="QBF32" s="17"/>
      <c r="QBG32" s="17"/>
      <c r="QBH32" s="17"/>
      <c r="QBI32" s="17"/>
      <c r="QBJ32" s="17"/>
      <c r="QBK32" s="17"/>
      <c r="QBL32" s="17"/>
      <c r="QBM32" s="17"/>
      <c r="QBN32" s="17"/>
      <c r="QBO32" s="17"/>
      <c r="QBP32" s="17"/>
      <c r="QBQ32" s="17"/>
      <c r="QBR32" s="17"/>
      <c r="QBS32" s="17"/>
      <c r="QBT32" s="17"/>
      <c r="QBU32" s="17"/>
      <c r="QBV32" s="17"/>
      <c r="QBW32" s="17"/>
      <c r="QBX32" s="17"/>
      <c r="QBY32" s="17"/>
      <c r="QBZ32" s="17"/>
      <c r="QCA32" s="17"/>
      <c r="QCB32" s="17"/>
      <c r="QCC32" s="17"/>
      <c r="QCD32" s="17"/>
      <c r="QCE32" s="17"/>
      <c r="QCF32" s="17"/>
      <c r="QCG32" s="17"/>
      <c r="QCH32" s="17"/>
      <c r="QCI32" s="17"/>
      <c r="QCJ32" s="17"/>
      <c r="QCK32" s="17"/>
      <c r="QCL32" s="17"/>
      <c r="QCM32" s="17"/>
      <c r="QCN32" s="17"/>
      <c r="QCO32" s="17"/>
      <c r="QCP32" s="17"/>
      <c r="QCQ32" s="17"/>
      <c r="QCR32" s="17"/>
      <c r="QCS32" s="17"/>
      <c r="QCT32" s="17"/>
      <c r="QCU32" s="17"/>
      <c r="QCV32" s="17"/>
      <c r="QCW32" s="17"/>
      <c r="QCX32" s="17"/>
      <c r="QCY32" s="17"/>
      <c r="QCZ32" s="17"/>
      <c r="QDA32" s="17"/>
      <c r="QDB32" s="17"/>
      <c r="QDC32" s="17"/>
      <c r="QDD32" s="17"/>
      <c r="QDE32" s="17"/>
      <c r="QDF32" s="17"/>
      <c r="QDG32" s="17"/>
      <c r="QDH32" s="17"/>
      <c r="QDI32" s="17"/>
      <c r="QDJ32" s="17"/>
      <c r="QDK32" s="17"/>
      <c r="QDL32" s="17"/>
      <c r="QDM32" s="17"/>
      <c r="QDN32" s="17"/>
      <c r="QDO32" s="17"/>
      <c r="QDP32" s="17"/>
      <c r="QDQ32" s="17"/>
      <c r="QDR32" s="17"/>
      <c r="QDS32" s="17"/>
      <c r="QDT32" s="17"/>
      <c r="QDU32" s="17"/>
      <c r="QDV32" s="17"/>
      <c r="QDW32" s="17"/>
      <c r="QDX32" s="17"/>
      <c r="QDY32" s="17"/>
      <c r="QDZ32" s="17"/>
      <c r="QEA32" s="17"/>
      <c r="QEB32" s="17"/>
      <c r="QEC32" s="17"/>
      <c r="QED32" s="17"/>
      <c r="QEE32" s="17"/>
      <c r="QEF32" s="17"/>
      <c r="QEG32" s="17"/>
      <c r="QEH32" s="17"/>
      <c r="QEI32" s="17"/>
      <c r="QEJ32" s="17"/>
      <c r="QEK32" s="17"/>
      <c r="QEL32" s="17"/>
      <c r="QEM32" s="17"/>
      <c r="QEN32" s="17"/>
      <c r="QEO32" s="17"/>
      <c r="QEP32" s="17"/>
      <c r="QEQ32" s="17"/>
      <c r="QER32" s="17"/>
      <c r="QES32" s="17"/>
      <c r="QET32" s="17"/>
      <c r="QEU32" s="17"/>
      <c r="QEV32" s="17"/>
      <c r="QEW32" s="17"/>
      <c r="QEX32" s="17"/>
      <c r="QEY32" s="17"/>
      <c r="QEZ32" s="17"/>
      <c r="QFA32" s="17"/>
      <c r="QFB32" s="17"/>
      <c r="QFC32" s="17"/>
      <c r="QFD32" s="17"/>
      <c r="QFE32" s="17"/>
      <c r="QFF32" s="17"/>
      <c r="QFG32" s="17"/>
      <c r="QFH32" s="17"/>
      <c r="QFI32" s="17"/>
      <c r="QFJ32" s="17"/>
      <c r="QFK32" s="17"/>
      <c r="QFL32" s="17"/>
      <c r="QFM32" s="17"/>
      <c r="QFN32" s="17"/>
      <c r="QFO32" s="17"/>
      <c r="QFP32" s="17"/>
      <c r="QFQ32" s="17"/>
      <c r="QFR32" s="17"/>
      <c r="QFS32" s="17"/>
      <c r="QFT32" s="17"/>
      <c r="QFU32" s="17"/>
      <c r="QFV32" s="17"/>
      <c r="QFW32" s="17"/>
      <c r="QFX32" s="17"/>
      <c r="QFY32" s="17"/>
      <c r="QFZ32" s="17"/>
      <c r="QGA32" s="17"/>
      <c r="QGB32" s="17"/>
      <c r="QGC32" s="17"/>
      <c r="QGD32" s="17"/>
      <c r="QGE32" s="17"/>
      <c r="QGF32" s="17"/>
      <c r="QGG32" s="17"/>
      <c r="QGH32" s="17"/>
      <c r="QGI32" s="17"/>
      <c r="QGJ32" s="17"/>
      <c r="QGK32" s="17"/>
      <c r="QGL32" s="17"/>
      <c r="QGM32" s="17"/>
      <c r="QGN32" s="17"/>
      <c r="QGO32" s="17"/>
      <c r="QGP32" s="17"/>
      <c r="QGQ32" s="17"/>
      <c r="QGR32" s="17"/>
      <c r="QGS32" s="17"/>
      <c r="QGT32" s="17"/>
      <c r="QGU32" s="17"/>
      <c r="QGV32" s="17"/>
      <c r="QGW32" s="17"/>
      <c r="QGX32" s="17"/>
      <c r="QGY32" s="17"/>
      <c r="QGZ32" s="17"/>
      <c r="QHA32" s="17"/>
      <c r="QHB32" s="17"/>
      <c r="QHC32" s="17"/>
      <c r="QHD32" s="17"/>
      <c r="QHE32" s="17"/>
      <c r="QHF32" s="17"/>
      <c r="QHG32" s="17"/>
      <c r="QHH32" s="17"/>
      <c r="QHI32" s="17"/>
      <c r="QHJ32" s="17"/>
      <c r="QHK32" s="17"/>
      <c r="QHL32" s="17"/>
      <c r="QHM32" s="17"/>
      <c r="QHN32" s="17"/>
      <c r="QHO32" s="17"/>
      <c r="QHP32" s="17"/>
      <c r="QHQ32" s="17"/>
      <c r="QHR32" s="17"/>
      <c r="QHS32" s="17"/>
      <c r="QHT32" s="17"/>
      <c r="QHU32" s="17"/>
      <c r="QHV32" s="17"/>
      <c r="QHW32" s="17"/>
      <c r="QHX32" s="17"/>
      <c r="QHY32" s="17"/>
      <c r="QHZ32" s="17"/>
      <c r="QIA32" s="17"/>
      <c r="QIB32" s="17"/>
      <c r="QIC32" s="17"/>
      <c r="QID32" s="17"/>
      <c r="QIE32" s="17"/>
      <c r="QIF32" s="17"/>
      <c r="QIG32" s="17"/>
      <c r="QIH32" s="17"/>
      <c r="QII32" s="17"/>
      <c r="QIJ32" s="17"/>
      <c r="QIK32" s="17"/>
      <c r="QIL32" s="17"/>
      <c r="QIM32" s="17"/>
      <c r="QIN32" s="17"/>
      <c r="QIO32" s="17"/>
      <c r="QIP32" s="17"/>
      <c r="QIQ32" s="17"/>
      <c r="QIR32" s="17"/>
      <c r="QIS32" s="17"/>
      <c r="QIT32" s="17"/>
      <c r="QIU32" s="17"/>
      <c r="QIV32" s="17"/>
      <c r="QIW32" s="17"/>
      <c r="QIX32" s="17"/>
      <c r="QIY32" s="17"/>
      <c r="QIZ32" s="17"/>
      <c r="QJA32" s="17"/>
      <c r="QJB32" s="17"/>
      <c r="QJC32" s="17"/>
      <c r="QJD32" s="17"/>
      <c r="QJE32" s="17"/>
      <c r="QJF32" s="17"/>
      <c r="QJG32" s="17"/>
      <c r="QJH32" s="17"/>
      <c r="QJI32" s="17"/>
      <c r="QJJ32" s="17"/>
      <c r="QJK32" s="17"/>
      <c r="QJL32" s="17"/>
      <c r="QJM32" s="17"/>
      <c r="QJN32" s="17"/>
      <c r="QJO32" s="17"/>
      <c r="QJP32" s="17"/>
      <c r="QJQ32" s="17"/>
      <c r="QJR32" s="17"/>
      <c r="QJS32" s="17"/>
      <c r="QJT32" s="17"/>
      <c r="QJU32" s="17"/>
      <c r="QJV32" s="17"/>
      <c r="QJW32" s="17"/>
      <c r="QJX32" s="17"/>
      <c r="QJY32" s="17"/>
      <c r="QJZ32" s="17"/>
      <c r="QKA32" s="17"/>
      <c r="QKB32" s="17"/>
      <c r="QKC32" s="17"/>
      <c r="QKD32" s="17"/>
      <c r="QKE32" s="17"/>
      <c r="QKF32" s="17"/>
      <c r="QKG32" s="17"/>
      <c r="QKH32" s="17"/>
      <c r="QKI32" s="17"/>
      <c r="QKJ32" s="17"/>
      <c r="QKK32" s="17"/>
      <c r="QKL32" s="17"/>
      <c r="QKM32" s="17"/>
      <c r="QKN32" s="17"/>
      <c r="QKO32" s="17"/>
      <c r="QKP32" s="17"/>
      <c r="QKQ32" s="17"/>
      <c r="QKR32" s="17"/>
      <c r="QKS32" s="17"/>
      <c r="QKT32" s="17"/>
      <c r="QKU32" s="17"/>
      <c r="QKV32" s="17"/>
      <c r="QKW32" s="17"/>
      <c r="QKX32" s="17"/>
      <c r="QKY32" s="17"/>
      <c r="QKZ32" s="17"/>
      <c r="QLA32" s="17"/>
      <c r="QLB32" s="17"/>
      <c r="QLC32" s="17"/>
      <c r="QLD32" s="17"/>
      <c r="QLE32" s="17"/>
      <c r="QLF32" s="17"/>
      <c r="QLG32" s="17"/>
      <c r="QLH32" s="17"/>
      <c r="QLI32" s="17"/>
      <c r="QLJ32" s="17"/>
      <c r="QLK32" s="17"/>
      <c r="QLL32" s="17"/>
      <c r="QLM32" s="17"/>
      <c r="QLN32" s="17"/>
      <c r="QLO32" s="17"/>
      <c r="QLP32" s="17"/>
      <c r="QLQ32" s="17"/>
      <c r="QLR32" s="17"/>
      <c r="QLS32" s="17"/>
      <c r="QLT32" s="17"/>
      <c r="QLU32" s="17"/>
      <c r="QLV32" s="17"/>
      <c r="QLW32" s="17"/>
      <c r="QLX32" s="17"/>
      <c r="QLY32" s="17"/>
      <c r="QLZ32" s="17"/>
      <c r="QMA32" s="17"/>
      <c r="QMB32" s="17"/>
      <c r="QMC32" s="17"/>
      <c r="QMD32" s="17"/>
      <c r="QME32" s="17"/>
      <c r="QMF32" s="17"/>
      <c r="QMG32" s="17"/>
      <c r="QMH32" s="17"/>
      <c r="QMI32" s="17"/>
      <c r="QMJ32" s="17"/>
      <c r="QMK32" s="17"/>
      <c r="QML32" s="17"/>
      <c r="QMM32" s="17"/>
      <c r="QMN32" s="17"/>
      <c r="QMO32" s="17"/>
      <c r="QMP32" s="17"/>
      <c r="QMQ32" s="17"/>
      <c r="QMR32" s="17"/>
      <c r="QMS32" s="17"/>
      <c r="QMT32" s="17"/>
      <c r="QMU32" s="17"/>
      <c r="QMV32" s="17"/>
      <c r="QMW32" s="17"/>
      <c r="QMX32" s="17"/>
      <c r="QMY32" s="17"/>
      <c r="QMZ32" s="17"/>
      <c r="QNA32" s="17"/>
      <c r="QNB32" s="17"/>
      <c r="QNC32" s="17"/>
      <c r="QND32" s="17"/>
      <c r="QNE32" s="17"/>
      <c r="QNF32" s="17"/>
      <c r="QNG32" s="17"/>
      <c r="QNH32" s="17"/>
      <c r="QNI32" s="17"/>
      <c r="QNJ32" s="17"/>
      <c r="QNK32" s="17"/>
      <c r="QNL32" s="17"/>
      <c r="QNM32" s="17"/>
      <c r="QNN32" s="17"/>
      <c r="QNO32" s="17"/>
      <c r="QNP32" s="17"/>
      <c r="QNQ32" s="17"/>
      <c r="QNR32" s="17"/>
      <c r="QNS32" s="17"/>
      <c r="QNT32" s="17"/>
      <c r="QNU32" s="17"/>
      <c r="QNV32" s="17"/>
      <c r="QNW32" s="17"/>
      <c r="QNX32" s="17"/>
      <c r="QNY32" s="17"/>
      <c r="QNZ32" s="17"/>
      <c r="QOA32" s="17"/>
      <c r="QOB32" s="17"/>
      <c r="QOC32" s="17"/>
      <c r="QOD32" s="17"/>
      <c r="QOE32" s="17"/>
      <c r="QOF32" s="17"/>
      <c r="QOG32" s="17"/>
      <c r="QOH32" s="17"/>
      <c r="QOI32" s="17"/>
      <c r="QOJ32" s="17"/>
      <c r="QOK32" s="17"/>
      <c r="QOL32" s="17"/>
      <c r="QOM32" s="17"/>
      <c r="QON32" s="17"/>
      <c r="QOO32" s="17"/>
      <c r="QOP32" s="17"/>
      <c r="QOQ32" s="17"/>
      <c r="QOR32" s="17"/>
      <c r="QOS32" s="17"/>
      <c r="QOT32" s="17"/>
      <c r="QOU32" s="17"/>
      <c r="QOV32" s="17"/>
      <c r="QOW32" s="17"/>
      <c r="QOX32" s="17"/>
      <c r="QOY32" s="17"/>
      <c r="QOZ32" s="17"/>
      <c r="QPA32" s="17"/>
      <c r="QPB32" s="17"/>
      <c r="QPC32" s="17"/>
      <c r="QPD32" s="17"/>
      <c r="QPE32" s="17"/>
      <c r="QPF32" s="17"/>
      <c r="QPG32" s="17"/>
      <c r="QPH32" s="17"/>
      <c r="QPI32" s="17"/>
      <c r="QPJ32" s="17"/>
      <c r="QPK32" s="17"/>
      <c r="QPL32" s="17"/>
      <c r="QPM32" s="17"/>
      <c r="QPN32" s="17"/>
      <c r="QPO32" s="17"/>
      <c r="QPP32" s="17"/>
      <c r="QPQ32" s="17"/>
      <c r="QPR32" s="17"/>
      <c r="QPS32" s="17"/>
      <c r="QPT32" s="17"/>
      <c r="QPU32" s="17"/>
      <c r="QPV32" s="17"/>
      <c r="QPW32" s="17"/>
      <c r="QPX32" s="17"/>
      <c r="QPY32" s="17"/>
      <c r="QPZ32" s="17"/>
      <c r="QQA32" s="17"/>
      <c r="QQB32" s="17"/>
      <c r="QQC32" s="17"/>
      <c r="QQD32" s="17"/>
      <c r="QQE32" s="17"/>
      <c r="QQF32" s="17"/>
      <c r="QQG32" s="17"/>
      <c r="QQH32" s="17"/>
      <c r="QQI32" s="17"/>
      <c r="QQJ32" s="17"/>
      <c r="QQK32" s="17"/>
      <c r="QQL32" s="17"/>
      <c r="QQM32" s="17"/>
      <c r="QQN32" s="17"/>
      <c r="QQO32" s="17"/>
      <c r="QQP32" s="17"/>
      <c r="QQQ32" s="17"/>
      <c r="QQR32" s="17"/>
      <c r="QQS32" s="17"/>
      <c r="QQT32" s="17"/>
      <c r="QQU32" s="17"/>
      <c r="QQV32" s="17"/>
      <c r="QQW32" s="17"/>
      <c r="QQX32" s="17"/>
      <c r="QQY32" s="17"/>
      <c r="QQZ32" s="17"/>
      <c r="QRA32" s="17"/>
      <c r="QRB32" s="17"/>
      <c r="QRC32" s="17"/>
      <c r="QRD32" s="17"/>
      <c r="QRE32" s="17"/>
      <c r="QRF32" s="17"/>
      <c r="QRG32" s="17"/>
      <c r="QRH32" s="17"/>
      <c r="QRI32" s="17"/>
      <c r="QRJ32" s="17"/>
      <c r="QRK32" s="17"/>
      <c r="QRL32" s="17"/>
      <c r="QRM32" s="17"/>
      <c r="QRN32" s="17"/>
      <c r="QRO32" s="17"/>
      <c r="QRP32" s="17"/>
      <c r="QRQ32" s="17"/>
      <c r="QRR32" s="17"/>
      <c r="QRS32" s="17"/>
      <c r="QRT32" s="17"/>
      <c r="QRU32" s="17"/>
      <c r="QRV32" s="17"/>
      <c r="QRW32" s="17"/>
      <c r="QRX32" s="17"/>
      <c r="QRY32" s="17"/>
      <c r="QRZ32" s="17"/>
      <c r="QSA32" s="17"/>
      <c r="QSB32" s="17"/>
      <c r="QSC32" s="17"/>
      <c r="QSD32" s="17"/>
      <c r="QSE32" s="17"/>
      <c r="QSF32" s="17"/>
      <c r="QSG32" s="17"/>
      <c r="QSH32" s="17"/>
      <c r="QSI32" s="17"/>
      <c r="QSJ32" s="17"/>
      <c r="QSK32" s="17"/>
      <c r="QSL32" s="17"/>
      <c r="QSM32" s="17"/>
      <c r="QSN32" s="17"/>
      <c r="QSO32" s="17"/>
      <c r="QSP32" s="17"/>
      <c r="QSQ32" s="17"/>
      <c r="QSR32" s="17"/>
      <c r="QSS32" s="17"/>
      <c r="QST32" s="17"/>
      <c r="QSU32" s="17"/>
      <c r="QSV32" s="17"/>
      <c r="QSW32" s="17"/>
      <c r="QSX32" s="17"/>
      <c r="QSY32" s="17"/>
      <c r="QSZ32" s="17"/>
      <c r="QTA32" s="17"/>
      <c r="QTB32" s="17"/>
      <c r="QTC32" s="17"/>
      <c r="QTD32" s="17"/>
      <c r="QTE32" s="17"/>
      <c r="QTF32" s="17"/>
      <c r="QTG32" s="17"/>
      <c r="QTH32" s="17"/>
      <c r="QTI32" s="17"/>
      <c r="QTJ32" s="17"/>
      <c r="QTK32" s="17"/>
      <c r="QTL32" s="17"/>
      <c r="QTM32" s="17"/>
      <c r="QTN32" s="17"/>
      <c r="QTO32" s="17"/>
      <c r="QTP32" s="17"/>
      <c r="QTQ32" s="17"/>
      <c r="QTR32" s="17"/>
      <c r="QTS32" s="17"/>
      <c r="QTT32" s="17"/>
      <c r="QTU32" s="17"/>
      <c r="QTV32" s="17"/>
      <c r="QTW32" s="17"/>
      <c r="QTX32" s="17"/>
      <c r="QTY32" s="17"/>
      <c r="QTZ32" s="17"/>
      <c r="QUA32" s="17"/>
      <c r="QUB32" s="17"/>
      <c r="QUC32" s="17"/>
      <c r="QUD32" s="17"/>
      <c r="QUE32" s="17"/>
      <c r="QUF32" s="17"/>
      <c r="QUG32" s="17"/>
      <c r="QUH32" s="17"/>
      <c r="QUI32" s="17"/>
      <c r="QUJ32" s="17"/>
      <c r="QUK32" s="17"/>
      <c r="QUL32" s="17"/>
      <c r="QUM32" s="17"/>
      <c r="QUN32" s="17"/>
      <c r="QUO32" s="17"/>
      <c r="QUP32" s="17"/>
      <c r="QUQ32" s="17"/>
      <c r="QUR32" s="17"/>
      <c r="QUS32" s="17"/>
      <c r="QUT32" s="17"/>
      <c r="QUU32" s="17"/>
      <c r="QUV32" s="17"/>
      <c r="QUW32" s="17"/>
      <c r="QUX32" s="17"/>
      <c r="QUY32" s="17"/>
      <c r="QUZ32" s="17"/>
      <c r="QVA32" s="17"/>
      <c r="QVB32" s="17"/>
      <c r="QVC32" s="17"/>
      <c r="QVD32" s="17"/>
      <c r="QVE32" s="17"/>
      <c r="QVF32" s="17"/>
      <c r="QVG32" s="17"/>
      <c r="QVH32" s="17"/>
      <c r="QVI32" s="17"/>
      <c r="QVJ32" s="17"/>
      <c r="QVK32" s="17"/>
      <c r="QVL32" s="17"/>
      <c r="QVM32" s="17"/>
      <c r="QVN32" s="17"/>
      <c r="QVO32" s="17"/>
      <c r="QVP32" s="17"/>
      <c r="QVQ32" s="17"/>
      <c r="QVR32" s="17"/>
      <c r="QVS32" s="17"/>
      <c r="QVT32" s="17"/>
      <c r="QVU32" s="17"/>
      <c r="QVV32" s="17"/>
      <c r="QVW32" s="17"/>
      <c r="QVX32" s="17"/>
      <c r="QVY32" s="17"/>
      <c r="QVZ32" s="17"/>
      <c r="QWA32" s="17"/>
      <c r="QWB32" s="17"/>
      <c r="QWC32" s="17"/>
      <c r="QWD32" s="17"/>
      <c r="QWE32" s="17"/>
      <c r="QWF32" s="17"/>
      <c r="QWG32" s="17"/>
      <c r="QWH32" s="17"/>
      <c r="QWI32" s="17"/>
      <c r="QWJ32" s="17"/>
      <c r="QWK32" s="17"/>
      <c r="QWL32" s="17"/>
      <c r="QWM32" s="17"/>
      <c r="QWN32" s="17"/>
      <c r="QWO32" s="17"/>
      <c r="QWP32" s="17"/>
      <c r="QWQ32" s="17"/>
      <c r="QWR32" s="17"/>
      <c r="QWS32" s="17"/>
      <c r="QWT32" s="17"/>
      <c r="QWU32" s="17"/>
      <c r="QWV32" s="17"/>
      <c r="QWW32" s="17"/>
      <c r="QWX32" s="17"/>
      <c r="QWY32" s="17"/>
      <c r="QWZ32" s="17"/>
      <c r="QXA32" s="17"/>
      <c r="QXB32" s="17"/>
      <c r="QXC32" s="17"/>
      <c r="QXD32" s="17"/>
      <c r="QXE32" s="17"/>
      <c r="QXF32" s="17"/>
      <c r="QXG32" s="17"/>
      <c r="QXH32" s="17"/>
      <c r="QXI32" s="17"/>
      <c r="QXJ32" s="17"/>
      <c r="QXK32" s="17"/>
      <c r="QXL32" s="17"/>
      <c r="QXM32" s="17"/>
      <c r="QXN32" s="17"/>
      <c r="QXO32" s="17"/>
      <c r="QXP32" s="17"/>
      <c r="QXQ32" s="17"/>
      <c r="QXR32" s="17"/>
      <c r="QXS32" s="17"/>
      <c r="QXT32" s="17"/>
      <c r="QXU32" s="17"/>
      <c r="QXV32" s="17"/>
      <c r="QXW32" s="17"/>
      <c r="QXX32" s="17"/>
      <c r="QXY32" s="17"/>
      <c r="QXZ32" s="17"/>
      <c r="QYA32" s="17"/>
      <c r="QYB32" s="17"/>
      <c r="QYC32" s="17"/>
      <c r="QYD32" s="17"/>
      <c r="QYE32" s="17"/>
      <c r="QYF32" s="17"/>
      <c r="QYG32" s="17"/>
      <c r="QYH32" s="17"/>
      <c r="QYI32" s="17"/>
      <c r="QYJ32" s="17"/>
      <c r="QYK32" s="17"/>
      <c r="QYL32" s="17"/>
      <c r="QYM32" s="17"/>
      <c r="QYN32" s="17"/>
      <c r="QYO32" s="17"/>
      <c r="QYP32" s="17"/>
      <c r="QYQ32" s="17"/>
      <c r="QYR32" s="17"/>
      <c r="QYS32" s="17"/>
      <c r="QYT32" s="17"/>
      <c r="QYU32" s="17"/>
      <c r="QYV32" s="17"/>
      <c r="QYW32" s="17"/>
      <c r="QYX32" s="17"/>
      <c r="QYY32" s="17"/>
      <c r="QYZ32" s="17"/>
      <c r="QZA32" s="17"/>
      <c r="QZB32" s="17"/>
      <c r="QZC32" s="17"/>
      <c r="QZD32" s="17"/>
      <c r="QZE32" s="17"/>
      <c r="QZF32" s="17"/>
      <c r="QZG32" s="17"/>
      <c r="QZH32" s="17"/>
      <c r="QZI32" s="17"/>
      <c r="QZJ32" s="17"/>
      <c r="QZK32" s="17"/>
      <c r="QZL32" s="17"/>
      <c r="QZM32" s="17"/>
      <c r="QZN32" s="17"/>
      <c r="QZO32" s="17"/>
      <c r="QZP32" s="17"/>
      <c r="QZQ32" s="17"/>
      <c r="QZR32" s="17"/>
      <c r="QZS32" s="17"/>
      <c r="QZT32" s="17"/>
      <c r="QZU32" s="17"/>
      <c r="QZV32" s="17"/>
      <c r="QZW32" s="17"/>
      <c r="QZX32" s="17"/>
      <c r="QZY32" s="17"/>
      <c r="QZZ32" s="17"/>
      <c r="RAA32" s="17"/>
      <c r="RAB32" s="17"/>
      <c r="RAC32" s="17"/>
      <c r="RAD32" s="17"/>
      <c r="RAE32" s="17"/>
      <c r="RAF32" s="17"/>
      <c r="RAG32" s="17"/>
      <c r="RAH32" s="17"/>
      <c r="RAI32" s="17"/>
      <c r="RAJ32" s="17"/>
      <c r="RAK32" s="17"/>
      <c r="RAL32" s="17"/>
      <c r="RAM32" s="17"/>
      <c r="RAN32" s="17"/>
      <c r="RAO32" s="17"/>
      <c r="RAP32" s="17"/>
      <c r="RAQ32" s="17"/>
      <c r="RAR32" s="17"/>
      <c r="RAS32" s="17"/>
      <c r="RAT32" s="17"/>
      <c r="RAU32" s="17"/>
      <c r="RAV32" s="17"/>
      <c r="RAW32" s="17"/>
      <c r="RAX32" s="17"/>
      <c r="RAY32" s="17"/>
      <c r="RAZ32" s="17"/>
      <c r="RBA32" s="17"/>
      <c r="RBB32" s="17"/>
      <c r="RBC32" s="17"/>
      <c r="RBD32" s="17"/>
      <c r="RBE32" s="17"/>
      <c r="RBF32" s="17"/>
      <c r="RBG32" s="17"/>
      <c r="RBH32" s="17"/>
      <c r="RBI32" s="17"/>
      <c r="RBJ32" s="17"/>
      <c r="RBK32" s="17"/>
      <c r="RBL32" s="17"/>
      <c r="RBM32" s="17"/>
      <c r="RBN32" s="17"/>
      <c r="RBO32" s="17"/>
      <c r="RBP32" s="17"/>
      <c r="RBQ32" s="17"/>
      <c r="RBR32" s="17"/>
      <c r="RBS32" s="17"/>
      <c r="RBT32" s="17"/>
      <c r="RBU32" s="17"/>
      <c r="RBV32" s="17"/>
      <c r="RBW32" s="17"/>
      <c r="RBX32" s="17"/>
      <c r="RBY32" s="17"/>
      <c r="RBZ32" s="17"/>
      <c r="RCA32" s="17"/>
      <c r="RCB32" s="17"/>
      <c r="RCC32" s="17"/>
      <c r="RCD32" s="17"/>
      <c r="RCE32" s="17"/>
      <c r="RCF32" s="17"/>
      <c r="RCG32" s="17"/>
      <c r="RCH32" s="17"/>
      <c r="RCI32" s="17"/>
      <c r="RCJ32" s="17"/>
      <c r="RCK32" s="17"/>
      <c r="RCL32" s="17"/>
      <c r="RCM32" s="17"/>
      <c r="RCN32" s="17"/>
      <c r="RCO32" s="17"/>
      <c r="RCP32" s="17"/>
      <c r="RCQ32" s="17"/>
      <c r="RCR32" s="17"/>
      <c r="RCS32" s="17"/>
      <c r="RCT32" s="17"/>
      <c r="RCU32" s="17"/>
      <c r="RCV32" s="17"/>
      <c r="RCW32" s="17"/>
      <c r="RCX32" s="17"/>
      <c r="RCY32" s="17"/>
      <c r="RCZ32" s="17"/>
      <c r="RDA32" s="17"/>
      <c r="RDB32" s="17"/>
      <c r="RDC32" s="17"/>
      <c r="RDD32" s="17"/>
      <c r="RDE32" s="17"/>
      <c r="RDF32" s="17"/>
      <c r="RDG32" s="17"/>
      <c r="RDH32" s="17"/>
      <c r="RDI32" s="17"/>
      <c r="RDJ32" s="17"/>
      <c r="RDK32" s="17"/>
      <c r="RDL32" s="17"/>
      <c r="RDM32" s="17"/>
      <c r="RDN32" s="17"/>
      <c r="RDO32" s="17"/>
      <c r="RDP32" s="17"/>
      <c r="RDQ32" s="17"/>
      <c r="RDR32" s="17"/>
      <c r="RDS32" s="17"/>
      <c r="RDT32" s="17"/>
      <c r="RDU32" s="17"/>
      <c r="RDV32" s="17"/>
      <c r="RDW32" s="17"/>
      <c r="RDX32" s="17"/>
      <c r="RDY32" s="17"/>
      <c r="RDZ32" s="17"/>
      <c r="REA32" s="17"/>
      <c r="REB32" s="17"/>
      <c r="REC32" s="17"/>
      <c r="RED32" s="17"/>
      <c r="REE32" s="17"/>
      <c r="REF32" s="17"/>
      <c r="REG32" s="17"/>
      <c r="REH32" s="17"/>
      <c r="REI32" s="17"/>
      <c r="REJ32" s="17"/>
      <c r="REK32" s="17"/>
      <c r="REL32" s="17"/>
      <c r="REM32" s="17"/>
      <c r="REN32" s="17"/>
      <c r="REO32" s="17"/>
      <c r="REP32" s="17"/>
      <c r="REQ32" s="17"/>
      <c r="RER32" s="17"/>
      <c r="RES32" s="17"/>
      <c r="RET32" s="17"/>
      <c r="REU32" s="17"/>
      <c r="REV32" s="17"/>
      <c r="REW32" s="17"/>
      <c r="REX32" s="17"/>
      <c r="REY32" s="17"/>
      <c r="REZ32" s="17"/>
      <c r="RFA32" s="17"/>
      <c r="RFB32" s="17"/>
      <c r="RFC32" s="17"/>
      <c r="RFD32" s="17"/>
      <c r="RFE32" s="17"/>
      <c r="RFF32" s="17"/>
      <c r="RFG32" s="17"/>
      <c r="RFH32" s="17"/>
      <c r="RFI32" s="17"/>
      <c r="RFJ32" s="17"/>
      <c r="RFK32" s="17"/>
      <c r="RFL32" s="17"/>
      <c r="RFM32" s="17"/>
      <c r="RFN32" s="17"/>
      <c r="RFO32" s="17"/>
      <c r="RFP32" s="17"/>
      <c r="RFQ32" s="17"/>
      <c r="RFR32" s="17"/>
      <c r="RFS32" s="17"/>
      <c r="RFT32" s="17"/>
      <c r="RFU32" s="17"/>
      <c r="RFV32" s="17"/>
      <c r="RFW32" s="17"/>
      <c r="RFX32" s="17"/>
      <c r="RFY32" s="17"/>
      <c r="RFZ32" s="17"/>
      <c r="RGA32" s="17"/>
      <c r="RGB32" s="17"/>
      <c r="RGC32" s="17"/>
      <c r="RGD32" s="17"/>
      <c r="RGE32" s="17"/>
      <c r="RGF32" s="17"/>
      <c r="RGG32" s="17"/>
      <c r="RGH32" s="17"/>
      <c r="RGI32" s="17"/>
      <c r="RGJ32" s="17"/>
      <c r="RGK32" s="17"/>
      <c r="RGL32" s="17"/>
      <c r="RGM32" s="17"/>
      <c r="RGN32" s="17"/>
      <c r="RGO32" s="17"/>
      <c r="RGP32" s="17"/>
      <c r="RGQ32" s="17"/>
      <c r="RGR32" s="17"/>
      <c r="RGS32" s="17"/>
      <c r="RGT32" s="17"/>
      <c r="RGU32" s="17"/>
      <c r="RGV32" s="17"/>
      <c r="RGW32" s="17"/>
      <c r="RGX32" s="17"/>
      <c r="RGY32" s="17"/>
      <c r="RGZ32" s="17"/>
      <c r="RHA32" s="17"/>
      <c r="RHB32" s="17"/>
      <c r="RHC32" s="17"/>
      <c r="RHD32" s="17"/>
      <c r="RHE32" s="17"/>
      <c r="RHF32" s="17"/>
      <c r="RHG32" s="17"/>
      <c r="RHH32" s="17"/>
      <c r="RHI32" s="17"/>
      <c r="RHJ32" s="17"/>
      <c r="RHK32" s="17"/>
      <c r="RHL32" s="17"/>
      <c r="RHM32" s="17"/>
      <c r="RHN32" s="17"/>
      <c r="RHO32" s="17"/>
      <c r="RHP32" s="17"/>
      <c r="RHQ32" s="17"/>
      <c r="RHR32" s="17"/>
      <c r="RHS32" s="17"/>
      <c r="RHT32" s="17"/>
      <c r="RHU32" s="17"/>
      <c r="RHV32" s="17"/>
      <c r="RHW32" s="17"/>
      <c r="RHX32" s="17"/>
      <c r="RHY32" s="17"/>
      <c r="RHZ32" s="17"/>
      <c r="RIA32" s="17"/>
      <c r="RIB32" s="17"/>
      <c r="RIC32" s="17"/>
      <c r="RID32" s="17"/>
      <c r="RIE32" s="17"/>
      <c r="RIF32" s="17"/>
      <c r="RIG32" s="17"/>
      <c r="RIH32" s="17"/>
      <c r="RII32" s="17"/>
      <c r="RIJ32" s="17"/>
      <c r="RIK32" s="17"/>
      <c r="RIL32" s="17"/>
      <c r="RIM32" s="17"/>
      <c r="RIN32" s="17"/>
      <c r="RIO32" s="17"/>
      <c r="RIP32" s="17"/>
      <c r="RIQ32" s="17"/>
      <c r="RIR32" s="17"/>
      <c r="RIS32" s="17"/>
      <c r="RIT32" s="17"/>
      <c r="RIU32" s="17"/>
      <c r="RIV32" s="17"/>
      <c r="RIW32" s="17"/>
      <c r="RIX32" s="17"/>
      <c r="RIY32" s="17"/>
      <c r="RIZ32" s="17"/>
      <c r="RJA32" s="17"/>
      <c r="RJB32" s="17"/>
      <c r="RJC32" s="17"/>
      <c r="RJD32" s="17"/>
      <c r="RJE32" s="17"/>
      <c r="RJF32" s="17"/>
      <c r="RJG32" s="17"/>
      <c r="RJH32" s="17"/>
      <c r="RJI32" s="17"/>
      <c r="RJJ32" s="17"/>
      <c r="RJK32" s="17"/>
      <c r="RJL32" s="17"/>
      <c r="RJM32" s="17"/>
      <c r="RJN32" s="17"/>
      <c r="RJO32" s="17"/>
      <c r="RJP32" s="17"/>
      <c r="RJQ32" s="17"/>
      <c r="RJR32" s="17"/>
      <c r="RJS32" s="17"/>
      <c r="RJT32" s="17"/>
      <c r="RJU32" s="17"/>
      <c r="RJV32" s="17"/>
      <c r="RJW32" s="17"/>
      <c r="RJX32" s="17"/>
      <c r="RJY32" s="17"/>
      <c r="RJZ32" s="17"/>
      <c r="RKA32" s="17"/>
      <c r="RKB32" s="17"/>
      <c r="RKC32" s="17"/>
      <c r="RKD32" s="17"/>
      <c r="RKE32" s="17"/>
      <c r="RKF32" s="17"/>
      <c r="RKG32" s="17"/>
      <c r="RKH32" s="17"/>
      <c r="RKI32" s="17"/>
      <c r="RKJ32" s="17"/>
      <c r="RKK32" s="17"/>
      <c r="RKL32" s="17"/>
      <c r="RKM32" s="17"/>
      <c r="RKN32" s="17"/>
      <c r="RKO32" s="17"/>
      <c r="RKP32" s="17"/>
      <c r="RKQ32" s="17"/>
      <c r="RKR32" s="17"/>
      <c r="RKS32" s="17"/>
      <c r="RKT32" s="17"/>
      <c r="RKU32" s="17"/>
      <c r="RKV32" s="17"/>
      <c r="RKW32" s="17"/>
      <c r="RKX32" s="17"/>
      <c r="RKY32" s="17"/>
      <c r="RKZ32" s="17"/>
      <c r="RLA32" s="17"/>
      <c r="RLB32" s="17"/>
      <c r="RLC32" s="17"/>
      <c r="RLD32" s="17"/>
      <c r="RLE32" s="17"/>
      <c r="RLF32" s="17"/>
      <c r="RLG32" s="17"/>
      <c r="RLH32" s="17"/>
      <c r="RLI32" s="17"/>
      <c r="RLJ32" s="17"/>
      <c r="RLK32" s="17"/>
      <c r="RLL32" s="17"/>
      <c r="RLM32" s="17"/>
      <c r="RLN32" s="17"/>
      <c r="RLO32" s="17"/>
      <c r="RLP32" s="17"/>
      <c r="RLQ32" s="17"/>
      <c r="RLR32" s="17"/>
      <c r="RLS32" s="17"/>
      <c r="RLT32" s="17"/>
      <c r="RLU32" s="17"/>
      <c r="RLV32" s="17"/>
      <c r="RLW32" s="17"/>
      <c r="RLX32" s="17"/>
      <c r="RLY32" s="17"/>
      <c r="RLZ32" s="17"/>
      <c r="RMA32" s="17"/>
      <c r="RMB32" s="17"/>
      <c r="RMC32" s="17"/>
      <c r="RMD32" s="17"/>
      <c r="RME32" s="17"/>
      <c r="RMF32" s="17"/>
      <c r="RMG32" s="17"/>
      <c r="RMH32" s="17"/>
      <c r="RMI32" s="17"/>
      <c r="RMJ32" s="17"/>
      <c r="RMK32" s="17"/>
      <c r="RML32" s="17"/>
      <c r="RMM32" s="17"/>
      <c r="RMN32" s="17"/>
      <c r="RMO32" s="17"/>
      <c r="RMP32" s="17"/>
      <c r="RMQ32" s="17"/>
      <c r="RMR32" s="17"/>
      <c r="RMS32" s="17"/>
      <c r="RMT32" s="17"/>
      <c r="RMU32" s="17"/>
      <c r="RMV32" s="17"/>
      <c r="RMW32" s="17"/>
      <c r="RMX32" s="17"/>
      <c r="RMY32" s="17"/>
      <c r="RMZ32" s="17"/>
      <c r="RNA32" s="17"/>
      <c r="RNB32" s="17"/>
      <c r="RNC32" s="17"/>
      <c r="RND32" s="17"/>
      <c r="RNE32" s="17"/>
      <c r="RNF32" s="17"/>
      <c r="RNG32" s="17"/>
      <c r="RNH32" s="17"/>
      <c r="RNI32" s="17"/>
      <c r="RNJ32" s="17"/>
      <c r="RNK32" s="17"/>
      <c r="RNL32" s="17"/>
      <c r="RNM32" s="17"/>
      <c r="RNN32" s="17"/>
      <c r="RNO32" s="17"/>
      <c r="RNP32" s="17"/>
      <c r="RNQ32" s="17"/>
      <c r="RNR32" s="17"/>
      <c r="RNS32" s="17"/>
      <c r="RNT32" s="17"/>
      <c r="RNU32" s="17"/>
      <c r="RNV32" s="17"/>
      <c r="RNW32" s="17"/>
      <c r="RNX32" s="17"/>
      <c r="RNY32" s="17"/>
      <c r="RNZ32" s="17"/>
      <c r="ROA32" s="17"/>
      <c r="ROB32" s="17"/>
      <c r="ROC32" s="17"/>
      <c r="ROD32" s="17"/>
      <c r="ROE32" s="17"/>
      <c r="ROF32" s="17"/>
      <c r="ROG32" s="17"/>
      <c r="ROH32" s="17"/>
      <c r="ROI32" s="17"/>
      <c r="ROJ32" s="17"/>
      <c r="ROK32" s="17"/>
      <c r="ROL32" s="17"/>
      <c r="ROM32" s="17"/>
      <c r="RON32" s="17"/>
      <c r="ROO32" s="17"/>
      <c r="ROP32" s="17"/>
      <c r="ROQ32" s="17"/>
      <c r="ROR32" s="17"/>
      <c r="ROS32" s="17"/>
      <c r="ROT32" s="17"/>
      <c r="ROU32" s="17"/>
      <c r="ROV32" s="17"/>
      <c r="ROW32" s="17"/>
      <c r="ROX32" s="17"/>
      <c r="ROY32" s="17"/>
      <c r="ROZ32" s="17"/>
      <c r="RPA32" s="17"/>
      <c r="RPB32" s="17"/>
      <c r="RPC32" s="17"/>
      <c r="RPD32" s="17"/>
      <c r="RPE32" s="17"/>
      <c r="RPF32" s="17"/>
      <c r="RPG32" s="17"/>
      <c r="RPH32" s="17"/>
      <c r="RPI32" s="17"/>
      <c r="RPJ32" s="17"/>
      <c r="RPK32" s="17"/>
      <c r="RPL32" s="17"/>
      <c r="RPM32" s="17"/>
      <c r="RPN32" s="17"/>
      <c r="RPO32" s="17"/>
      <c r="RPP32" s="17"/>
      <c r="RPQ32" s="17"/>
      <c r="RPR32" s="17"/>
      <c r="RPS32" s="17"/>
      <c r="RPT32" s="17"/>
      <c r="RPU32" s="17"/>
      <c r="RPV32" s="17"/>
      <c r="RPW32" s="17"/>
      <c r="RPX32" s="17"/>
      <c r="RPY32" s="17"/>
      <c r="RPZ32" s="17"/>
      <c r="RQA32" s="17"/>
      <c r="RQB32" s="17"/>
      <c r="RQC32" s="17"/>
      <c r="RQD32" s="17"/>
      <c r="RQE32" s="17"/>
      <c r="RQF32" s="17"/>
      <c r="RQG32" s="17"/>
      <c r="RQH32" s="17"/>
      <c r="RQI32" s="17"/>
      <c r="RQJ32" s="17"/>
      <c r="RQK32" s="17"/>
      <c r="RQL32" s="17"/>
      <c r="RQM32" s="17"/>
      <c r="RQN32" s="17"/>
      <c r="RQO32" s="17"/>
      <c r="RQP32" s="17"/>
      <c r="RQQ32" s="17"/>
      <c r="RQR32" s="17"/>
      <c r="RQS32" s="17"/>
      <c r="RQT32" s="17"/>
      <c r="RQU32" s="17"/>
      <c r="RQV32" s="17"/>
      <c r="RQW32" s="17"/>
      <c r="RQX32" s="17"/>
      <c r="RQY32" s="17"/>
      <c r="RQZ32" s="17"/>
      <c r="RRA32" s="17"/>
      <c r="RRB32" s="17"/>
      <c r="RRC32" s="17"/>
      <c r="RRD32" s="17"/>
      <c r="RRE32" s="17"/>
      <c r="RRF32" s="17"/>
      <c r="RRG32" s="17"/>
      <c r="RRH32" s="17"/>
      <c r="RRI32" s="17"/>
      <c r="RRJ32" s="17"/>
      <c r="RRK32" s="17"/>
      <c r="RRL32" s="17"/>
      <c r="RRM32" s="17"/>
      <c r="RRN32" s="17"/>
      <c r="RRO32" s="17"/>
      <c r="RRP32" s="17"/>
      <c r="RRQ32" s="17"/>
      <c r="RRR32" s="17"/>
      <c r="RRS32" s="17"/>
      <c r="RRT32" s="17"/>
      <c r="RRU32" s="17"/>
      <c r="RRV32" s="17"/>
      <c r="RRW32" s="17"/>
      <c r="RRX32" s="17"/>
      <c r="RRY32" s="17"/>
      <c r="RRZ32" s="17"/>
      <c r="RSA32" s="17"/>
      <c r="RSB32" s="17"/>
      <c r="RSC32" s="17"/>
      <c r="RSD32" s="17"/>
      <c r="RSE32" s="17"/>
      <c r="RSF32" s="17"/>
      <c r="RSG32" s="17"/>
      <c r="RSH32" s="17"/>
      <c r="RSI32" s="17"/>
      <c r="RSJ32" s="17"/>
      <c r="RSK32" s="17"/>
      <c r="RSL32" s="17"/>
      <c r="RSM32" s="17"/>
      <c r="RSN32" s="17"/>
      <c r="RSO32" s="17"/>
      <c r="RSP32" s="17"/>
      <c r="RSQ32" s="17"/>
      <c r="RSR32" s="17"/>
      <c r="RSS32" s="17"/>
      <c r="RST32" s="17"/>
      <c r="RSU32" s="17"/>
      <c r="RSV32" s="17"/>
      <c r="RSW32" s="17"/>
      <c r="RSX32" s="17"/>
      <c r="RSY32" s="17"/>
      <c r="RSZ32" s="17"/>
      <c r="RTA32" s="17"/>
      <c r="RTB32" s="17"/>
      <c r="RTC32" s="17"/>
      <c r="RTD32" s="17"/>
      <c r="RTE32" s="17"/>
      <c r="RTF32" s="17"/>
      <c r="RTG32" s="17"/>
      <c r="RTH32" s="17"/>
      <c r="RTI32" s="17"/>
      <c r="RTJ32" s="17"/>
      <c r="RTK32" s="17"/>
      <c r="RTL32" s="17"/>
      <c r="RTM32" s="17"/>
      <c r="RTN32" s="17"/>
      <c r="RTO32" s="17"/>
      <c r="RTP32" s="17"/>
      <c r="RTQ32" s="17"/>
      <c r="RTR32" s="17"/>
      <c r="RTS32" s="17"/>
      <c r="RTT32" s="17"/>
      <c r="RTU32" s="17"/>
      <c r="RTV32" s="17"/>
      <c r="RTW32" s="17"/>
      <c r="RTX32" s="17"/>
      <c r="RTY32" s="17"/>
      <c r="RTZ32" s="17"/>
      <c r="RUA32" s="17"/>
      <c r="RUB32" s="17"/>
      <c r="RUC32" s="17"/>
      <c r="RUD32" s="17"/>
      <c r="RUE32" s="17"/>
      <c r="RUF32" s="17"/>
      <c r="RUG32" s="17"/>
      <c r="RUH32" s="17"/>
      <c r="RUI32" s="17"/>
      <c r="RUJ32" s="17"/>
      <c r="RUK32" s="17"/>
      <c r="RUL32" s="17"/>
      <c r="RUM32" s="17"/>
      <c r="RUN32" s="17"/>
      <c r="RUO32" s="17"/>
      <c r="RUP32" s="17"/>
      <c r="RUQ32" s="17"/>
      <c r="RUR32" s="17"/>
      <c r="RUS32" s="17"/>
      <c r="RUT32" s="17"/>
      <c r="RUU32" s="17"/>
      <c r="RUV32" s="17"/>
      <c r="RUW32" s="17"/>
      <c r="RUX32" s="17"/>
      <c r="RUY32" s="17"/>
      <c r="RUZ32" s="17"/>
      <c r="RVA32" s="17"/>
      <c r="RVB32" s="17"/>
      <c r="RVC32" s="17"/>
      <c r="RVD32" s="17"/>
      <c r="RVE32" s="17"/>
      <c r="RVF32" s="17"/>
      <c r="RVG32" s="17"/>
      <c r="RVH32" s="17"/>
      <c r="RVI32" s="17"/>
      <c r="RVJ32" s="17"/>
      <c r="RVK32" s="17"/>
      <c r="RVL32" s="17"/>
      <c r="RVM32" s="17"/>
      <c r="RVN32" s="17"/>
      <c r="RVO32" s="17"/>
      <c r="RVP32" s="17"/>
      <c r="RVQ32" s="17"/>
      <c r="RVR32" s="17"/>
      <c r="RVS32" s="17"/>
      <c r="RVT32" s="17"/>
      <c r="RVU32" s="17"/>
      <c r="RVV32" s="17"/>
      <c r="RVW32" s="17"/>
      <c r="RVX32" s="17"/>
      <c r="RVY32" s="17"/>
      <c r="RVZ32" s="17"/>
      <c r="RWA32" s="17"/>
      <c r="RWB32" s="17"/>
      <c r="RWC32" s="17"/>
      <c r="RWD32" s="17"/>
      <c r="RWE32" s="17"/>
      <c r="RWF32" s="17"/>
      <c r="RWG32" s="17"/>
      <c r="RWH32" s="17"/>
      <c r="RWI32" s="17"/>
      <c r="RWJ32" s="17"/>
      <c r="RWK32" s="17"/>
      <c r="RWL32" s="17"/>
      <c r="RWM32" s="17"/>
      <c r="RWN32" s="17"/>
      <c r="RWO32" s="17"/>
      <c r="RWP32" s="17"/>
      <c r="RWQ32" s="17"/>
      <c r="RWR32" s="17"/>
      <c r="RWS32" s="17"/>
      <c r="RWT32" s="17"/>
      <c r="RWU32" s="17"/>
      <c r="RWV32" s="17"/>
      <c r="RWW32" s="17"/>
      <c r="RWX32" s="17"/>
      <c r="RWY32" s="17"/>
      <c r="RWZ32" s="17"/>
      <c r="RXA32" s="17"/>
      <c r="RXB32" s="17"/>
      <c r="RXC32" s="17"/>
      <c r="RXD32" s="17"/>
      <c r="RXE32" s="17"/>
      <c r="RXF32" s="17"/>
      <c r="RXG32" s="17"/>
      <c r="RXH32" s="17"/>
      <c r="RXI32" s="17"/>
      <c r="RXJ32" s="17"/>
      <c r="RXK32" s="17"/>
      <c r="RXL32" s="17"/>
      <c r="RXM32" s="17"/>
      <c r="RXN32" s="17"/>
      <c r="RXO32" s="17"/>
      <c r="RXP32" s="17"/>
      <c r="RXQ32" s="17"/>
      <c r="RXR32" s="17"/>
      <c r="RXS32" s="17"/>
      <c r="RXT32" s="17"/>
      <c r="RXU32" s="17"/>
      <c r="RXV32" s="17"/>
      <c r="RXW32" s="17"/>
      <c r="RXX32" s="17"/>
      <c r="RXY32" s="17"/>
      <c r="RXZ32" s="17"/>
      <c r="RYA32" s="17"/>
      <c r="RYB32" s="17"/>
      <c r="RYC32" s="17"/>
      <c r="RYD32" s="17"/>
      <c r="RYE32" s="17"/>
      <c r="RYF32" s="17"/>
      <c r="RYG32" s="17"/>
      <c r="RYH32" s="17"/>
      <c r="RYI32" s="17"/>
      <c r="RYJ32" s="17"/>
      <c r="RYK32" s="17"/>
      <c r="RYL32" s="17"/>
      <c r="RYM32" s="17"/>
      <c r="RYN32" s="17"/>
      <c r="RYO32" s="17"/>
      <c r="RYP32" s="17"/>
      <c r="RYQ32" s="17"/>
      <c r="RYR32" s="17"/>
      <c r="RYS32" s="17"/>
      <c r="RYT32" s="17"/>
      <c r="RYU32" s="17"/>
      <c r="RYV32" s="17"/>
      <c r="RYW32" s="17"/>
      <c r="RYX32" s="17"/>
      <c r="RYY32" s="17"/>
      <c r="RYZ32" s="17"/>
      <c r="RZA32" s="17"/>
      <c r="RZB32" s="17"/>
      <c r="RZC32" s="17"/>
      <c r="RZD32" s="17"/>
      <c r="RZE32" s="17"/>
      <c r="RZF32" s="17"/>
      <c r="RZG32" s="17"/>
      <c r="RZH32" s="17"/>
      <c r="RZI32" s="17"/>
      <c r="RZJ32" s="17"/>
      <c r="RZK32" s="17"/>
      <c r="RZL32" s="17"/>
      <c r="RZM32" s="17"/>
      <c r="RZN32" s="17"/>
      <c r="RZO32" s="17"/>
      <c r="RZP32" s="17"/>
      <c r="RZQ32" s="17"/>
      <c r="RZR32" s="17"/>
      <c r="RZS32" s="17"/>
      <c r="RZT32" s="17"/>
      <c r="RZU32" s="17"/>
      <c r="RZV32" s="17"/>
      <c r="RZW32" s="17"/>
      <c r="RZX32" s="17"/>
      <c r="RZY32" s="17"/>
      <c r="RZZ32" s="17"/>
      <c r="SAA32" s="17"/>
      <c r="SAB32" s="17"/>
      <c r="SAC32" s="17"/>
      <c r="SAD32" s="17"/>
      <c r="SAE32" s="17"/>
      <c r="SAF32" s="17"/>
      <c r="SAG32" s="17"/>
      <c r="SAH32" s="17"/>
      <c r="SAI32" s="17"/>
      <c r="SAJ32" s="17"/>
      <c r="SAK32" s="17"/>
      <c r="SAL32" s="17"/>
      <c r="SAM32" s="17"/>
      <c r="SAN32" s="17"/>
      <c r="SAO32" s="17"/>
      <c r="SAP32" s="17"/>
      <c r="SAQ32" s="17"/>
      <c r="SAR32" s="17"/>
      <c r="SAS32" s="17"/>
      <c r="SAT32" s="17"/>
      <c r="SAU32" s="17"/>
      <c r="SAV32" s="17"/>
      <c r="SAW32" s="17"/>
      <c r="SAX32" s="17"/>
      <c r="SAY32" s="17"/>
      <c r="SAZ32" s="17"/>
      <c r="SBA32" s="17"/>
      <c r="SBB32" s="17"/>
      <c r="SBC32" s="17"/>
      <c r="SBD32" s="17"/>
      <c r="SBE32" s="17"/>
      <c r="SBF32" s="17"/>
      <c r="SBG32" s="17"/>
      <c r="SBH32" s="17"/>
      <c r="SBI32" s="17"/>
      <c r="SBJ32" s="17"/>
      <c r="SBK32" s="17"/>
      <c r="SBL32" s="17"/>
      <c r="SBM32" s="17"/>
      <c r="SBN32" s="17"/>
      <c r="SBO32" s="17"/>
      <c r="SBP32" s="17"/>
      <c r="SBQ32" s="17"/>
      <c r="SBR32" s="17"/>
      <c r="SBS32" s="17"/>
      <c r="SBT32" s="17"/>
      <c r="SBU32" s="17"/>
      <c r="SBV32" s="17"/>
      <c r="SBW32" s="17"/>
      <c r="SBX32" s="17"/>
      <c r="SBY32" s="17"/>
      <c r="SBZ32" s="17"/>
      <c r="SCA32" s="17"/>
      <c r="SCB32" s="17"/>
      <c r="SCC32" s="17"/>
      <c r="SCD32" s="17"/>
      <c r="SCE32" s="17"/>
      <c r="SCF32" s="17"/>
      <c r="SCG32" s="17"/>
      <c r="SCH32" s="17"/>
      <c r="SCI32" s="17"/>
      <c r="SCJ32" s="17"/>
      <c r="SCK32" s="17"/>
      <c r="SCL32" s="17"/>
      <c r="SCM32" s="17"/>
      <c r="SCN32" s="17"/>
      <c r="SCO32" s="17"/>
      <c r="SCP32" s="17"/>
      <c r="SCQ32" s="17"/>
      <c r="SCR32" s="17"/>
      <c r="SCS32" s="17"/>
      <c r="SCT32" s="17"/>
      <c r="SCU32" s="17"/>
      <c r="SCV32" s="17"/>
      <c r="SCW32" s="17"/>
      <c r="SCX32" s="17"/>
      <c r="SCY32" s="17"/>
      <c r="SCZ32" s="17"/>
      <c r="SDA32" s="17"/>
      <c r="SDB32" s="17"/>
      <c r="SDC32" s="17"/>
      <c r="SDD32" s="17"/>
      <c r="SDE32" s="17"/>
      <c r="SDF32" s="17"/>
      <c r="SDG32" s="17"/>
      <c r="SDH32" s="17"/>
      <c r="SDI32" s="17"/>
      <c r="SDJ32" s="17"/>
      <c r="SDK32" s="17"/>
      <c r="SDL32" s="17"/>
      <c r="SDM32" s="17"/>
      <c r="SDN32" s="17"/>
      <c r="SDO32" s="17"/>
      <c r="SDP32" s="17"/>
      <c r="SDQ32" s="17"/>
      <c r="SDR32" s="17"/>
      <c r="SDS32" s="17"/>
      <c r="SDT32" s="17"/>
      <c r="SDU32" s="17"/>
      <c r="SDV32" s="17"/>
      <c r="SDW32" s="17"/>
      <c r="SDX32" s="17"/>
      <c r="SDY32" s="17"/>
      <c r="SDZ32" s="17"/>
      <c r="SEA32" s="17"/>
      <c r="SEB32" s="17"/>
      <c r="SEC32" s="17"/>
      <c r="SED32" s="17"/>
      <c r="SEE32" s="17"/>
      <c r="SEF32" s="17"/>
      <c r="SEG32" s="17"/>
      <c r="SEH32" s="17"/>
      <c r="SEI32" s="17"/>
      <c r="SEJ32" s="17"/>
      <c r="SEK32" s="17"/>
      <c r="SEL32" s="17"/>
      <c r="SEM32" s="17"/>
      <c r="SEN32" s="17"/>
      <c r="SEO32" s="17"/>
      <c r="SEP32" s="17"/>
      <c r="SEQ32" s="17"/>
      <c r="SER32" s="17"/>
      <c r="SES32" s="17"/>
      <c r="SET32" s="17"/>
      <c r="SEU32" s="17"/>
      <c r="SEV32" s="17"/>
      <c r="SEW32" s="17"/>
      <c r="SEX32" s="17"/>
      <c r="SEY32" s="17"/>
      <c r="SEZ32" s="17"/>
      <c r="SFA32" s="17"/>
      <c r="SFB32" s="17"/>
      <c r="SFC32" s="17"/>
      <c r="SFD32" s="17"/>
      <c r="SFE32" s="17"/>
      <c r="SFF32" s="17"/>
      <c r="SFG32" s="17"/>
      <c r="SFH32" s="17"/>
      <c r="SFI32" s="17"/>
      <c r="SFJ32" s="17"/>
      <c r="SFK32" s="17"/>
      <c r="SFL32" s="17"/>
      <c r="SFM32" s="17"/>
      <c r="SFN32" s="17"/>
      <c r="SFO32" s="17"/>
      <c r="SFP32" s="17"/>
      <c r="SFQ32" s="17"/>
      <c r="SFR32" s="17"/>
      <c r="SFS32" s="17"/>
      <c r="SFT32" s="17"/>
      <c r="SFU32" s="17"/>
      <c r="SFV32" s="17"/>
      <c r="SFW32" s="17"/>
      <c r="SFX32" s="17"/>
      <c r="SFY32" s="17"/>
      <c r="SFZ32" s="17"/>
      <c r="SGA32" s="17"/>
      <c r="SGB32" s="17"/>
      <c r="SGC32" s="17"/>
      <c r="SGD32" s="17"/>
      <c r="SGE32" s="17"/>
      <c r="SGF32" s="17"/>
      <c r="SGG32" s="17"/>
      <c r="SGH32" s="17"/>
      <c r="SGI32" s="17"/>
      <c r="SGJ32" s="17"/>
      <c r="SGK32" s="17"/>
      <c r="SGL32" s="17"/>
      <c r="SGM32" s="17"/>
      <c r="SGN32" s="17"/>
      <c r="SGO32" s="17"/>
      <c r="SGP32" s="17"/>
      <c r="SGQ32" s="17"/>
      <c r="SGR32" s="17"/>
      <c r="SGS32" s="17"/>
      <c r="SGT32" s="17"/>
      <c r="SGU32" s="17"/>
      <c r="SGV32" s="17"/>
      <c r="SGW32" s="17"/>
      <c r="SGX32" s="17"/>
      <c r="SGY32" s="17"/>
      <c r="SGZ32" s="17"/>
      <c r="SHA32" s="17"/>
      <c r="SHB32" s="17"/>
      <c r="SHC32" s="17"/>
      <c r="SHD32" s="17"/>
      <c r="SHE32" s="17"/>
      <c r="SHF32" s="17"/>
      <c r="SHG32" s="17"/>
      <c r="SHH32" s="17"/>
      <c r="SHI32" s="17"/>
      <c r="SHJ32" s="17"/>
      <c r="SHK32" s="17"/>
      <c r="SHL32" s="17"/>
      <c r="SHM32" s="17"/>
      <c r="SHN32" s="17"/>
      <c r="SHO32" s="17"/>
      <c r="SHP32" s="17"/>
      <c r="SHQ32" s="17"/>
      <c r="SHR32" s="17"/>
      <c r="SHS32" s="17"/>
      <c r="SHT32" s="17"/>
      <c r="SHU32" s="17"/>
      <c r="SHV32" s="17"/>
      <c r="SHW32" s="17"/>
      <c r="SHX32" s="17"/>
      <c r="SHY32" s="17"/>
      <c r="SHZ32" s="17"/>
      <c r="SIA32" s="17"/>
      <c r="SIB32" s="17"/>
      <c r="SIC32" s="17"/>
      <c r="SID32" s="17"/>
      <c r="SIE32" s="17"/>
      <c r="SIF32" s="17"/>
      <c r="SIG32" s="17"/>
      <c r="SIH32" s="17"/>
      <c r="SII32" s="17"/>
      <c r="SIJ32" s="17"/>
      <c r="SIK32" s="17"/>
      <c r="SIL32" s="17"/>
      <c r="SIM32" s="17"/>
      <c r="SIN32" s="17"/>
      <c r="SIO32" s="17"/>
      <c r="SIP32" s="17"/>
      <c r="SIQ32" s="17"/>
      <c r="SIR32" s="17"/>
      <c r="SIS32" s="17"/>
      <c r="SIT32" s="17"/>
      <c r="SIU32" s="17"/>
      <c r="SIV32" s="17"/>
      <c r="SIW32" s="17"/>
      <c r="SIX32" s="17"/>
      <c r="SIY32" s="17"/>
      <c r="SIZ32" s="17"/>
      <c r="SJA32" s="17"/>
      <c r="SJB32" s="17"/>
      <c r="SJC32" s="17"/>
      <c r="SJD32" s="17"/>
      <c r="SJE32" s="17"/>
      <c r="SJF32" s="17"/>
      <c r="SJG32" s="17"/>
      <c r="SJH32" s="17"/>
      <c r="SJI32" s="17"/>
      <c r="SJJ32" s="17"/>
      <c r="SJK32" s="17"/>
      <c r="SJL32" s="17"/>
      <c r="SJM32" s="17"/>
      <c r="SJN32" s="17"/>
      <c r="SJO32" s="17"/>
      <c r="SJP32" s="17"/>
      <c r="SJQ32" s="17"/>
      <c r="SJR32" s="17"/>
      <c r="SJS32" s="17"/>
      <c r="SJT32" s="17"/>
      <c r="SJU32" s="17"/>
      <c r="SJV32" s="17"/>
      <c r="SJW32" s="17"/>
      <c r="SJX32" s="17"/>
      <c r="SJY32" s="17"/>
      <c r="SJZ32" s="17"/>
      <c r="SKA32" s="17"/>
      <c r="SKB32" s="17"/>
      <c r="SKC32" s="17"/>
      <c r="SKD32" s="17"/>
      <c r="SKE32" s="17"/>
      <c r="SKF32" s="17"/>
      <c r="SKG32" s="17"/>
      <c r="SKH32" s="17"/>
      <c r="SKI32" s="17"/>
      <c r="SKJ32" s="17"/>
      <c r="SKK32" s="17"/>
      <c r="SKL32" s="17"/>
      <c r="SKM32" s="17"/>
      <c r="SKN32" s="17"/>
      <c r="SKO32" s="17"/>
      <c r="SKP32" s="17"/>
      <c r="SKQ32" s="17"/>
      <c r="SKR32" s="17"/>
      <c r="SKS32" s="17"/>
      <c r="SKT32" s="17"/>
      <c r="SKU32" s="17"/>
      <c r="SKV32" s="17"/>
      <c r="SKW32" s="17"/>
      <c r="SKX32" s="17"/>
      <c r="SKY32" s="17"/>
      <c r="SKZ32" s="17"/>
      <c r="SLA32" s="17"/>
      <c r="SLB32" s="17"/>
      <c r="SLC32" s="17"/>
      <c r="SLD32" s="17"/>
      <c r="SLE32" s="17"/>
      <c r="SLF32" s="17"/>
      <c r="SLG32" s="17"/>
      <c r="SLH32" s="17"/>
      <c r="SLI32" s="17"/>
      <c r="SLJ32" s="17"/>
      <c r="SLK32" s="17"/>
      <c r="SLL32" s="17"/>
      <c r="SLM32" s="17"/>
      <c r="SLN32" s="17"/>
      <c r="SLO32" s="17"/>
      <c r="SLP32" s="17"/>
      <c r="SLQ32" s="17"/>
      <c r="SLR32" s="17"/>
      <c r="SLS32" s="17"/>
      <c r="SLT32" s="17"/>
      <c r="SLU32" s="17"/>
      <c r="SLV32" s="17"/>
      <c r="SLW32" s="17"/>
      <c r="SLX32" s="17"/>
      <c r="SLY32" s="17"/>
      <c r="SLZ32" s="17"/>
      <c r="SMA32" s="17"/>
      <c r="SMB32" s="17"/>
      <c r="SMC32" s="17"/>
      <c r="SMD32" s="17"/>
      <c r="SME32" s="17"/>
      <c r="SMF32" s="17"/>
      <c r="SMG32" s="17"/>
      <c r="SMH32" s="17"/>
      <c r="SMI32" s="17"/>
      <c r="SMJ32" s="17"/>
      <c r="SMK32" s="17"/>
      <c r="SML32" s="17"/>
      <c r="SMM32" s="17"/>
      <c r="SMN32" s="17"/>
      <c r="SMO32" s="17"/>
      <c r="SMP32" s="17"/>
      <c r="SMQ32" s="17"/>
      <c r="SMR32" s="17"/>
      <c r="SMS32" s="17"/>
      <c r="SMT32" s="17"/>
      <c r="SMU32" s="17"/>
      <c r="SMV32" s="17"/>
      <c r="SMW32" s="17"/>
      <c r="SMX32" s="17"/>
      <c r="SMY32" s="17"/>
      <c r="SMZ32" s="17"/>
      <c r="SNA32" s="17"/>
      <c r="SNB32" s="17"/>
      <c r="SNC32" s="17"/>
      <c r="SND32" s="17"/>
      <c r="SNE32" s="17"/>
      <c r="SNF32" s="17"/>
      <c r="SNG32" s="17"/>
      <c r="SNH32" s="17"/>
      <c r="SNI32" s="17"/>
      <c r="SNJ32" s="17"/>
      <c r="SNK32" s="17"/>
      <c r="SNL32" s="17"/>
      <c r="SNM32" s="17"/>
      <c r="SNN32" s="17"/>
      <c r="SNO32" s="17"/>
      <c r="SNP32" s="17"/>
      <c r="SNQ32" s="17"/>
      <c r="SNR32" s="17"/>
      <c r="SNS32" s="17"/>
      <c r="SNT32" s="17"/>
      <c r="SNU32" s="17"/>
      <c r="SNV32" s="17"/>
      <c r="SNW32" s="17"/>
      <c r="SNX32" s="17"/>
      <c r="SNY32" s="17"/>
      <c r="SNZ32" s="17"/>
      <c r="SOA32" s="17"/>
      <c r="SOB32" s="17"/>
      <c r="SOC32" s="17"/>
      <c r="SOD32" s="17"/>
      <c r="SOE32" s="17"/>
      <c r="SOF32" s="17"/>
      <c r="SOG32" s="17"/>
      <c r="SOH32" s="17"/>
      <c r="SOI32" s="17"/>
      <c r="SOJ32" s="17"/>
      <c r="SOK32" s="17"/>
      <c r="SOL32" s="17"/>
      <c r="SOM32" s="17"/>
      <c r="SON32" s="17"/>
      <c r="SOO32" s="17"/>
      <c r="SOP32" s="17"/>
      <c r="SOQ32" s="17"/>
      <c r="SOR32" s="17"/>
      <c r="SOS32" s="17"/>
      <c r="SOT32" s="17"/>
      <c r="SOU32" s="17"/>
      <c r="SOV32" s="17"/>
      <c r="SOW32" s="17"/>
      <c r="SOX32" s="17"/>
      <c r="SOY32" s="17"/>
      <c r="SOZ32" s="17"/>
      <c r="SPA32" s="17"/>
      <c r="SPB32" s="17"/>
      <c r="SPC32" s="17"/>
      <c r="SPD32" s="17"/>
      <c r="SPE32" s="17"/>
      <c r="SPF32" s="17"/>
      <c r="SPG32" s="17"/>
      <c r="SPH32" s="17"/>
      <c r="SPI32" s="17"/>
      <c r="SPJ32" s="17"/>
      <c r="SPK32" s="17"/>
      <c r="SPL32" s="17"/>
      <c r="SPM32" s="17"/>
      <c r="SPN32" s="17"/>
      <c r="SPO32" s="17"/>
      <c r="SPP32" s="17"/>
      <c r="SPQ32" s="17"/>
      <c r="SPR32" s="17"/>
      <c r="SPS32" s="17"/>
      <c r="SPT32" s="17"/>
      <c r="SPU32" s="17"/>
      <c r="SPV32" s="17"/>
      <c r="SPW32" s="17"/>
      <c r="SPX32" s="17"/>
      <c r="SPY32" s="17"/>
      <c r="SPZ32" s="17"/>
      <c r="SQA32" s="17"/>
      <c r="SQB32" s="17"/>
      <c r="SQC32" s="17"/>
      <c r="SQD32" s="17"/>
      <c r="SQE32" s="17"/>
      <c r="SQF32" s="17"/>
      <c r="SQG32" s="17"/>
      <c r="SQH32" s="17"/>
      <c r="SQI32" s="17"/>
      <c r="SQJ32" s="17"/>
      <c r="SQK32" s="17"/>
      <c r="SQL32" s="17"/>
      <c r="SQM32" s="17"/>
      <c r="SQN32" s="17"/>
      <c r="SQO32" s="17"/>
      <c r="SQP32" s="17"/>
      <c r="SQQ32" s="17"/>
      <c r="SQR32" s="17"/>
      <c r="SQS32" s="17"/>
      <c r="SQT32" s="17"/>
      <c r="SQU32" s="17"/>
      <c r="SQV32" s="17"/>
      <c r="SQW32" s="17"/>
      <c r="SQX32" s="17"/>
      <c r="SQY32" s="17"/>
      <c r="SQZ32" s="17"/>
      <c r="SRA32" s="17"/>
      <c r="SRB32" s="17"/>
      <c r="SRC32" s="17"/>
      <c r="SRD32" s="17"/>
      <c r="SRE32" s="17"/>
      <c r="SRF32" s="17"/>
      <c r="SRG32" s="17"/>
      <c r="SRH32" s="17"/>
      <c r="SRI32" s="17"/>
      <c r="SRJ32" s="17"/>
      <c r="SRK32" s="17"/>
      <c r="SRL32" s="17"/>
      <c r="SRM32" s="17"/>
      <c r="SRN32" s="17"/>
      <c r="SRO32" s="17"/>
      <c r="SRP32" s="17"/>
      <c r="SRQ32" s="17"/>
      <c r="SRR32" s="17"/>
      <c r="SRS32" s="17"/>
      <c r="SRT32" s="17"/>
      <c r="SRU32" s="17"/>
      <c r="SRV32" s="17"/>
      <c r="SRW32" s="17"/>
      <c r="SRX32" s="17"/>
      <c r="SRY32" s="17"/>
      <c r="SRZ32" s="17"/>
      <c r="SSA32" s="17"/>
      <c r="SSB32" s="17"/>
      <c r="SSC32" s="17"/>
      <c r="SSD32" s="17"/>
      <c r="SSE32" s="17"/>
      <c r="SSF32" s="17"/>
      <c r="SSG32" s="17"/>
      <c r="SSH32" s="17"/>
      <c r="SSI32" s="17"/>
      <c r="SSJ32" s="17"/>
      <c r="SSK32" s="17"/>
      <c r="SSL32" s="17"/>
      <c r="SSM32" s="17"/>
      <c r="SSN32" s="17"/>
      <c r="SSO32" s="17"/>
      <c r="SSP32" s="17"/>
      <c r="SSQ32" s="17"/>
      <c r="SSR32" s="17"/>
      <c r="SSS32" s="17"/>
      <c r="SST32" s="17"/>
      <c r="SSU32" s="17"/>
      <c r="SSV32" s="17"/>
      <c r="SSW32" s="17"/>
      <c r="SSX32" s="17"/>
      <c r="SSY32" s="17"/>
      <c r="SSZ32" s="17"/>
      <c r="STA32" s="17"/>
      <c r="STB32" s="17"/>
      <c r="STC32" s="17"/>
      <c r="STD32" s="17"/>
      <c r="STE32" s="17"/>
      <c r="STF32" s="17"/>
      <c r="STG32" s="17"/>
      <c r="STH32" s="17"/>
      <c r="STI32" s="17"/>
      <c r="STJ32" s="17"/>
      <c r="STK32" s="17"/>
      <c r="STL32" s="17"/>
      <c r="STM32" s="17"/>
      <c r="STN32" s="17"/>
      <c r="STO32" s="17"/>
      <c r="STP32" s="17"/>
      <c r="STQ32" s="17"/>
      <c r="STR32" s="17"/>
      <c r="STS32" s="17"/>
      <c r="STT32" s="17"/>
      <c r="STU32" s="17"/>
      <c r="STV32" s="17"/>
      <c r="STW32" s="17"/>
      <c r="STX32" s="17"/>
      <c r="STY32" s="17"/>
      <c r="STZ32" s="17"/>
      <c r="SUA32" s="17"/>
      <c r="SUB32" s="17"/>
      <c r="SUC32" s="17"/>
      <c r="SUD32" s="17"/>
      <c r="SUE32" s="17"/>
      <c r="SUF32" s="17"/>
      <c r="SUG32" s="17"/>
      <c r="SUH32" s="17"/>
      <c r="SUI32" s="17"/>
      <c r="SUJ32" s="17"/>
      <c r="SUK32" s="17"/>
      <c r="SUL32" s="17"/>
      <c r="SUM32" s="17"/>
      <c r="SUN32" s="17"/>
      <c r="SUO32" s="17"/>
      <c r="SUP32" s="17"/>
      <c r="SUQ32" s="17"/>
      <c r="SUR32" s="17"/>
      <c r="SUS32" s="17"/>
      <c r="SUT32" s="17"/>
      <c r="SUU32" s="17"/>
      <c r="SUV32" s="17"/>
      <c r="SUW32" s="17"/>
      <c r="SUX32" s="17"/>
      <c r="SUY32" s="17"/>
      <c r="SUZ32" s="17"/>
      <c r="SVA32" s="17"/>
      <c r="SVB32" s="17"/>
      <c r="SVC32" s="17"/>
      <c r="SVD32" s="17"/>
      <c r="SVE32" s="17"/>
      <c r="SVF32" s="17"/>
      <c r="SVG32" s="17"/>
      <c r="SVH32" s="17"/>
      <c r="SVI32" s="17"/>
      <c r="SVJ32" s="17"/>
      <c r="SVK32" s="17"/>
      <c r="SVL32" s="17"/>
      <c r="SVM32" s="17"/>
      <c r="SVN32" s="17"/>
      <c r="SVO32" s="17"/>
      <c r="SVP32" s="17"/>
      <c r="SVQ32" s="17"/>
      <c r="SVR32" s="17"/>
      <c r="SVS32" s="17"/>
      <c r="SVT32" s="17"/>
      <c r="SVU32" s="17"/>
      <c r="SVV32" s="17"/>
      <c r="SVW32" s="17"/>
      <c r="SVX32" s="17"/>
      <c r="SVY32" s="17"/>
      <c r="SVZ32" s="17"/>
      <c r="SWA32" s="17"/>
      <c r="SWB32" s="17"/>
      <c r="SWC32" s="17"/>
      <c r="SWD32" s="17"/>
      <c r="SWE32" s="17"/>
      <c r="SWF32" s="17"/>
      <c r="SWG32" s="17"/>
      <c r="SWH32" s="17"/>
      <c r="SWI32" s="17"/>
      <c r="SWJ32" s="17"/>
      <c r="SWK32" s="17"/>
      <c r="SWL32" s="17"/>
      <c r="SWM32" s="17"/>
      <c r="SWN32" s="17"/>
      <c r="SWO32" s="17"/>
      <c r="SWP32" s="17"/>
      <c r="SWQ32" s="17"/>
      <c r="SWR32" s="17"/>
      <c r="SWS32" s="17"/>
      <c r="SWT32" s="17"/>
      <c r="SWU32" s="17"/>
      <c r="SWV32" s="17"/>
      <c r="SWW32" s="17"/>
      <c r="SWX32" s="17"/>
      <c r="SWY32" s="17"/>
      <c r="SWZ32" s="17"/>
      <c r="SXA32" s="17"/>
      <c r="SXB32" s="17"/>
      <c r="SXC32" s="17"/>
      <c r="SXD32" s="17"/>
      <c r="SXE32" s="17"/>
      <c r="SXF32" s="17"/>
      <c r="SXG32" s="17"/>
      <c r="SXH32" s="17"/>
      <c r="SXI32" s="17"/>
      <c r="SXJ32" s="17"/>
      <c r="SXK32" s="17"/>
      <c r="SXL32" s="17"/>
      <c r="SXM32" s="17"/>
      <c r="SXN32" s="17"/>
      <c r="SXO32" s="17"/>
      <c r="SXP32" s="17"/>
      <c r="SXQ32" s="17"/>
      <c r="SXR32" s="17"/>
      <c r="SXS32" s="17"/>
      <c r="SXT32" s="17"/>
      <c r="SXU32" s="17"/>
      <c r="SXV32" s="17"/>
      <c r="SXW32" s="17"/>
      <c r="SXX32" s="17"/>
      <c r="SXY32" s="17"/>
      <c r="SXZ32" s="17"/>
      <c r="SYA32" s="17"/>
      <c r="SYB32" s="17"/>
      <c r="SYC32" s="17"/>
      <c r="SYD32" s="17"/>
      <c r="SYE32" s="17"/>
      <c r="SYF32" s="17"/>
      <c r="SYG32" s="17"/>
      <c r="SYH32" s="17"/>
      <c r="SYI32" s="17"/>
      <c r="SYJ32" s="17"/>
      <c r="SYK32" s="17"/>
      <c r="SYL32" s="17"/>
      <c r="SYM32" s="17"/>
      <c r="SYN32" s="17"/>
      <c r="SYO32" s="17"/>
      <c r="SYP32" s="17"/>
      <c r="SYQ32" s="17"/>
      <c r="SYR32" s="17"/>
      <c r="SYS32" s="17"/>
      <c r="SYT32" s="17"/>
      <c r="SYU32" s="17"/>
      <c r="SYV32" s="17"/>
      <c r="SYW32" s="17"/>
      <c r="SYX32" s="17"/>
      <c r="SYY32" s="17"/>
      <c r="SYZ32" s="17"/>
      <c r="SZA32" s="17"/>
      <c r="SZB32" s="17"/>
      <c r="SZC32" s="17"/>
      <c r="SZD32" s="17"/>
      <c r="SZE32" s="17"/>
      <c r="SZF32" s="17"/>
      <c r="SZG32" s="17"/>
      <c r="SZH32" s="17"/>
      <c r="SZI32" s="17"/>
      <c r="SZJ32" s="17"/>
      <c r="SZK32" s="17"/>
      <c r="SZL32" s="17"/>
      <c r="SZM32" s="17"/>
      <c r="SZN32" s="17"/>
      <c r="SZO32" s="17"/>
      <c r="SZP32" s="17"/>
      <c r="SZQ32" s="17"/>
      <c r="SZR32" s="17"/>
      <c r="SZS32" s="17"/>
      <c r="SZT32" s="17"/>
      <c r="SZU32" s="17"/>
      <c r="SZV32" s="17"/>
      <c r="SZW32" s="17"/>
      <c r="SZX32" s="17"/>
      <c r="SZY32" s="17"/>
      <c r="SZZ32" s="17"/>
      <c r="TAA32" s="17"/>
      <c r="TAB32" s="17"/>
      <c r="TAC32" s="17"/>
      <c r="TAD32" s="17"/>
      <c r="TAE32" s="17"/>
      <c r="TAF32" s="17"/>
      <c r="TAG32" s="17"/>
      <c r="TAH32" s="17"/>
      <c r="TAI32" s="17"/>
      <c r="TAJ32" s="17"/>
      <c r="TAK32" s="17"/>
      <c r="TAL32" s="17"/>
      <c r="TAM32" s="17"/>
      <c r="TAN32" s="17"/>
      <c r="TAO32" s="17"/>
      <c r="TAP32" s="17"/>
      <c r="TAQ32" s="17"/>
      <c r="TAR32" s="17"/>
      <c r="TAS32" s="17"/>
      <c r="TAT32" s="17"/>
      <c r="TAU32" s="17"/>
      <c r="TAV32" s="17"/>
      <c r="TAW32" s="17"/>
      <c r="TAX32" s="17"/>
      <c r="TAY32" s="17"/>
      <c r="TAZ32" s="17"/>
      <c r="TBA32" s="17"/>
      <c r="TBB32" s="17"/>
      <c r="TBC32" s="17"/>
      <c r="TBD32" s="17"/>
      <c r="TBE32" s="17"/>
      <c r="TBF32" s="17"/>
      <c r="TBG32" s="17"/>
      <c r="TBH32" s="17"/>
      <c r="TBI32" s="17"/>
      <c r="TBJ32" s="17"/>
      <c r="TBK32" s="17"/>
      <c r="TBL32" s="17"/>
      <c r="TBM32" s="17"/>
      <c r="TBN32" s="17"/>
      <c r="TBO32" s="17"/>
      <c r="TBP32" s="17"/>
      <c r="TBQ32" s="17"/>
      <c r="TBR32" s="17"/>
      <c r="TBS32" s="17"/>
      <c r="TBT32" s="17"/>
      <c r="TBU32" s="17"/>
      <c r="TBV32" s="17"/>
      <c r="TBW32" s="17"/>
      <c r="TBX32" s="17"/>
      <c r="TBY32" s="17"/>
      <c r="TBZ32" s="17"/>
      <c r="TCA32" s="17"/>
      <c r="TCB32" s="17"/>
      <c r="TCC32" s="17"/>
      <c r="TCD32" s="17"/>
      <c r="TCE32" s="17"/>
      <c r="TCF32" s="17"/>
      <c r="TCG32" s="17"/>
      <c r="TCH32" s="17"/>
      <c r="TCI32" s="17"/>
      <c r="TCJ32" s="17"/>
      <c r="TCK32" s="17"/>
      <c r="TCL32" s="17"/>
      <c r="TCM32" s="17"/>
      <c r="TCN32" s="17"/>
      <c r="TCO32" s="17"/>
      <c r="TCP32" s="17"/>
      <c r="TCQ32" s="17"/>
      <c r="TCR32" s="17"/>
      <c r="TCS32" s="17"/>
      <c r="TCT32" s="17"/>
      <c r="TCU32" s="17"/>
      <c r="TCV32" s="17"/>
      <c r="TCW32" s="17"/>
      <c r="TCX32" s="17"/>
      <c r="TCY32" s="17"/>
      <c r="TCZ32" s="17"/>
      <c r="TDA32" s="17"/>
      <c r="TDB32" s="17"/>
      <c r="TDC32" s="17"/>
      <c r="TDD32" s="17"/>
      <c r="TDE32" s="17"/>
      <c r="TDF32" s="17"/>
      <c r="TDG32" s="17"/>
      <c r="TDH32" s="17"/>
      <c r="TDI32" s="17"/>
      <c r="TDJ32" s="17"/>
      <c r="TDK32" s="17"/>
      <c r="TDL32" s="17"/>
      <c r="TDM32" s="17"/>
      <c r="TDN32" s="17"/>
      <c r="TDO32" s="17"/>
      <c r="TDP32" s="17"/>
      <c r="TDQ32" s="17"/>
      <c r="TDR32" s="17"/>
      <c r="TDS32" s="17"/>
      <c r="TDT32" s="17"/>
      <c r="TDU32" s="17"/>
      <c r="TDV32" s="17"/>
      <c r="TDW32" s="17"/>
      <c r="TDX32" s="17"/>
      <c r="TDY32" s="17"/>
      <c r="TDZ32" s="17"/>
      <c r="TEA32" s="17"/>
      <c r="TEB32" s="17"/>
      <c r="TEC32" s="17"/>
      <c r="TED32" s="17"/>
      <c r="TEE32" s="17"/>
      <c r="TEF32" s="17"/>
      <c r="TEG32" s="17"/>
      <c r="TEH32" s="17"/>
      <c r="TEI32" s="17"/>
      <c r="TEJ32" s="17"/>
      <c r="TEK32" s="17"/>
      <c r="TEL32" s="17"/>
      <c r="TEM32" s="17"/>
      <c r="TEN32" s="17"/>
      <c r="TEO32" s="17"/>
      <c r="TEP32" s="17"/>
      <c r="TEQ32" s="17"/>
      <c r="TER32" s="17"/>
      <c r="TES32" s="17"/>
      <c r="TET32" s="17"/>
      <c r="TEU32" s="17"/>
      <c r="TEV32" s="17"/>
      <c r="TEW32" s="17"/>
      <c r="TEX32" s="17"/>
      <c r="TEY32" s="17"/>
      <c r="TEZ32" s="17"/>
      <c r="TFA32" s="17"/>
      <c r="TFB32" s="17"/>
      <c r="TFC32" s="17"/>
      <c r="TFD32" s="17"/>
      <c r="TFE32" s="17"/>
      <c r="TFF32" s="17"/>
      <c r="TFG32" s="17"/>
      <c r="TFH32" s="17"/>
      <c r="TFI32" s="17"/>
      <c r="TFJ32" s="17"/>
      <c r="TFK32" s="17"/>
      <c r="TFL32" s="17"/>
      <c r="TFM32" s="17"/>
      <c r="TFN32" s="17"/>
      <c r="TFO32" s="17"/>
      <c r="TFP32" s="17"/>
      <c r="TFQ32" s="17"/>
      <c r="TFR32" s="17"/>
      <c r="TFS32" s="17"/>
      <c r="TFT32" s="17"/>
      <c r="TFU32" s="17"/>
      <c r="TFV32" s="17"/>
      <c r="TFW32" s="17"/>
      <c r="TFX32" s="17"/>
      <c r="TFY32" s="17"/>
      <c r="TFZ32" s="17"/>
      <c r="TGA32" s="17"/>
      <c r="TGB32" s="17"/>
      <c r="TGC32" s="17"/>
      <c r="TGD32" s="17"/>
      <c r="TGE32" s="17"/>
      <c r="TGF32" s="17"/>
      <c r="TGG32" s="17"/>
      <c r="TGH32" s="17"/>
      <c r="TGI32" s="17"/>
      <c r="TGJ32" s="17"/>
      <c r="TGK32" s="17"/>
      <c r="TGL32" s="17"/>
      <c r="TGM32" s="17"/>
      <c r="TGN32" s="17"/>
      <c r="TGO32" s="17"/>
      <c r="TGP32" s="17"/>
      <c r="TGQ32" s="17"/>
      <c r="TGR32" s="17"/>
      <c r="TGS32" s="17"/>
      <c r="TGT32" s="17"/>
      <c r="TGU32" s="17"/>
      <c r="TGV32" s="17"/>
      <c r="TGW32" s="17"/>
      <c r="TGX32" s="17"/>
      <c r="TGY32" s="17"/>
      <c r="TGZ32" s="17"/>
      <c r="THA32" s="17"/>
      <c r="THB32" s="17"/>
      <c r="THC32" s="17"/>
      <c r="THD32" s="17"/>
      <c r="THE32" s="17"/>
      <c r="THF32" s="17"/>
      <c r="THG32" s="17"/>
      <c r="THH32" s="17"/>
      <c r="THI32" s="17"/>
      <c r="THJ32" s="17"/>
      <c r="THK32" s="17"/>
      <c r="THL32" s="17"/>
      <c r="THM32" s="17"/>
      <c r="THN32" s="17"/>
      <c r="THO32" s="17"/>
      <c r="THP32" s="17"/>
      <c r="THQ32" s="17"/>
      <c r="THR32" s="17"/>
      <c r="THS32" s="17"/>
      <c r="THT32" s="17"/>
      <c r="THU32" s="17"/>
      <c r="THV32" s="17"/>
      <c r="THW32" s="17"/>
      <c r="THX32" s="17"/>
      <c r="THY32" s="17"/>
      <c r="THZ32" s="17"/>
      <c r="TIA32" s="17"/>
      <c r="TIB32" s="17"/>
      <c r="TIC32" s="17"/>
      <c r="TID32" s="17"/>
      <c r="TIE32" s="17"/>
      <c r="TIF32" s="17"/>
      <c r="TIG32" s="17"/>
      <c r="TIH32" s="17"/>
      <c r="TII32" s="17"/>
      <c r="TIJ32" s="17"/>
      <c r="TIK32" s="17"/>
      <c r="TIL32" s="17"/>
      <c r="TIM32" s="17"/>
      <c r="TIN32" s="17"/>
      <c r="TIO32" s="17"/>
      <c r="TIP32" s="17"/>
      <c r="TIQ32" s="17"/>
      <c r="TIR32" s="17"/>
      <c r="TIS32" s="17"/>
      <c r="TIT32" s="17"/>
      <c r="TIU32" s="17"/>
      <c r="TIV32" s="17"/>
      <c r="TIW32" s="17"/>
      <c r="TIX32" s="17"/>
      <c r="TIY32" s="17"/>
      <c r="TIZ32" s="17"/>
      <c r="TJA32" s="17"/>
      <c r="TJB32" s="17"/>
      <c r="TJC32" s="17"/>
      <c r="TJD32" s="17"/>
      <c r="TJE32" s="17"/>
      <c r="TJF32" s="17"/>
      <c r="TJG32" s="17"/>
      <c r="TJH32" s="17"/>
      <c r="TJI32" s="17"/>
      <c r="TJJ32" s="17"/>
      <c r="TJK32" s="17"/>
      <c r="TJL32" s="17"/>
      <c r="TJM32" s="17"/>
      <c r="TJN32" s="17"/>
      <c r="TJO32" s="17"/>
      <c r="TJP32" s="17"/>
      <c r="TJQ32" s="17"/>
      <c r="TJR32" s="17"/>
      <c r="TJS32" s="17"/>
      <c r="TJT32" s="17"/>
      <c r="TJU32" s="17"/>
      <c r="TJV32" s="17"/>
      <c r="TJW32" s="17"/>
      <c r="TJX32" s="17"/>
      <c r="TJY32" s="17"/>
      <c r="TJZ32" s="17"/>
      <c r="TKA32" s="17"/>
      <c r="TKB32" s="17"/>
      <c r="TKC32" s="17"/>
      <c r="TKD32" s="17"/>
      <c r="TKE32" s="17"/>
      <c r="TKF32" s="17"/>
      <c r="TKG32" s="17"/>
      <c r="TKH32" s="17"/>
      <c r="TKI32" s="17"/>
      <c r="TKJ32" s="17"/>
      <c r="TKK32" s="17"/>
      <c r="TKL32" s="17"/>
      <c r="TKM32" s="17"/>
      <c r="TKN32" s="17"/>
      <c r="TKO32" s="17"/>
      <c r="TKP32" s="17"/>
      <c r="TKQ32" s="17"/>
      <c r="TKR32" s="17"/>
      <c r="TKS32" s="17"/>
      <c r="TKT32" s="17"/>
      <c r="TKU32" s="17"/>
      <c r="TKV32" s="17"/>
      <c r="TKW32" s="17"/>
      <c r="TKX32" s="17"/>
      <c r="TKY32" s="17"/>
      <c r="TKZ32" s="17"/>
      <c r="TLA32" s="17"/>
      <c r="TLB32" s="17"/>
      <c r="TLC32" s="17"/>
      <c r="TLD32" s="17"/>
      <c r="TLE32" s="17"/>
      <c r="TLF32" s="17"/>
      <c r="TLG32" s="17"/>
      <c r="TLH32" s="17"/>
      <c r="TLI32" s="17"/>
      <c r="TLJ32" s="17"/>
      <c r="TLK32" s="17"/>
      <c r="TLL32" s="17"/>
      <c r="TLM32" s="17"/>
      <c r="TLN32" s="17"/>
      <c r="TLO32" s="17"/>
      <c r="TLP32" s="17"/>
      <c r="TLQ32" s="17"/>
      <c r="TLR32" s="17"/>
      <c r="TLS32" s="17"/>
      <c r="TLT32" s="17"/>
      <c r="TLU32" s="17"/>
      <c r="TLV32" s="17"/>
      <c r="TLW32" s="17"/>
      <c r="TLX32" s="17"/>
      <c r="TLY32" s="17"/>
      <c r="TLZ32" s="17"/>
      <c r="TMA32" s="17"/>
      <c r="TMB32" s="17"/>
      <c r="TMC32" s="17"/>
      <c r="TMD32" s="17"/>
      <c r="TME32" s="17"/>
      <c r="TMF32" s="17"/>
      <c r="TMG32" s="17"/>
      <c r="TMH32" s="17"/>
      <c r="TMI32" s="17"/>
      <c r="TMJ32" s="17"/>
      <c r="TMK32" s="17"/>
      <c r="TML32" s="17"/>
      <c r="TMM32" s="17"/>
      <c r="TMN32" s="17"/>
      <c r="TMO32" s="17"/>
      <c r="TMP32" s="17"/>
      <c r="TMQ32" s="17"/>
      <c r="TMR32" s="17"/>
      <c r="TMS32" s="17"/>
      <c r="TMT32" s="17"/>
      <c r="TMU32" s="17"/>
      <c r="TMV32" s="17"/>
      <c r="TMW32" s="17"/>
      <c r="TMX32" s="17"/>
      <c r="TMY32" s="17"/>
      <c r="TMZ32" s="17"/>
      <c r="TNA32" s="17"/>
      <c r="TNB32" s="17"/>
      <c r="TNC32" s="17"/>
      <c r="TND32" s="17"/>
      <c r="TNE32" s="17"/>
      <c r="TNF32" s="17"/>
      <c r="TNG32" s="17"/>
      <c r="TNH32" s="17"/>
      <c r="TNI32" s="17"/>
      <c r="TNJ32" s="17"/>
      <c r="TNK32" s="17"/>
      <c r="TNL32" s="17"/>
      <c r="TNM32" s="17"/>
      <c r="TNN32" s="17"/>
      <c r="TNO32" s="17"/>
      <c r="TNP32" s="17"/>
      <c r="TNQ32" s="17"/>
      <c r="TNR32" s="17"/>
      <c r="TNS32" s="17"/>
      <c r="TNT32" s="17"/>
      <c r="TNU32" s="17"/>
      <c r="TNV32" s="17"/>
      <c r="TNW32" s="17"/>
      <c r="TNX32" s="17"/>
      <c r="TNY32" s="17"/>
      <c r="TNZ32" s="17"/>
      <c r="TOA32" s="17"/>
      <c r="TOB32" s="17"/>
      <c r="TOC32" s="17"/>
      <c r="TOD32" s="17"/>
      <c r="TOE32" s="17"/>
      <c r="TOF32" s="17"/>
      <c r="TOG32" s="17"/>
      <c r="TOH32" s="17"/>
      <c r="TOI32" s="17"/>
      <c r="TOJ32" s="17"/>
      <c r="TOK32" s="17"/>
      <c r="TOL32" s="17"/>
      <c r="TOM32" s="17"/>
      <c r="TON32" s="17"/>
      <c r="TOO32" s="17"/>
      <c r="TOP32" s="17"/>
      <c r="TOQ32" s="17"/>
      <c r="TOR32" s="17"/>
      <c r="TOS32" s="17"/>
      <c r="TOT32" s="17"/>
      <c r="TOU32" s="17"/>
      <c r="TOV32" s="17"/>
      <c r="TOW32" s="17"/>
      <c r="TOX32" s="17"/>
      <c r="TOY32" s="17"/>
      <c r="TOZ32" s="17"/>
      <c r="TPA32" s="17"/>
      <c r="TPB32" s="17"/>
      <c r="TPC32" s="17"/>
      <c r="TPD32" s="17"/>
      <c r="TPE32" s="17"/>
      <c r="TPF32" s="17"/>
      <c r="TPG32" s="17"/>
      <c r="TPH32" s="17"/>
      <c r="TPI32" s="17"/>
      <c r="TPJ32" s="17"/>
      <c r="TPK32" s="17"/>
      <c r="TPL32" s="17"/>
      <c r="TPM32" s="17"/>
      <c r="TPN32" s="17"/>
      <c r="TPO32" s="17"/>
      <c r="TPP32" s="17"/>
      <c r="TPQ32" s="17"/>
      <c r="TPR32" s="17"/>
      <c r="TPS32" s="17"/>
      <c r="TPT32" s="17"/>
      <c r="TPU32" s="17"/>
      <c r="TPV32" s="17"/>
      <c r="TPW32" s="17"/>
      <c r="TPX32" s="17"/>
      <c r="TPY32" s="17"/>
      <c r="TPZ32" s="17"/>
      <c r="TQA32" s="17"/>
      <c r="TQB32" s="17"/>
      <c r="TQC32" s="17"/>
      <c r="TQD32" s="17"/>
      <c r="TQE32" s="17"/>
      <c r="TQF32" s="17"/>
      <c r="TQG32" s="17"/>
      <c r="TQH32" s="17"/>
      <c r="TQI32" s="17"/>
      <c r="TQJ32" s="17"/>
      <c r="TQK32" s="17"/>
      <c r="TQL32" s="17"/>
      <c r="TQM32" s="17"/>
      <c r="TQN32" s="17"/>
      <c r="TQO32" s="17"/>
      <c r="TQP32" s="17"/>
      <c r="TQQ32" s="17"/>
      <c r="TQR32" s="17"/>
      <c r="TQS32" s="17"/>
      <c r="TQT32" s="17"/>
      <c r="TQU32" s="17"/>
      <c r="TQV32" s="17"/>
      <c r="TQW32" s="17"/>
      <c r="TQX32" s="17"/>
      <c r="TQY32" s="17"/>
      <c r="TQZ32" s="17"/>
      <c r="TRA32" s="17"/>
      <c r="TRB32" s="17"/>
      <c r="TRC32" s="17"/>
      <c r="TRD32" s="17"/>
      <c r="TRE32" s="17"/>
      <c r="TRF32" s="17"/>
      <c r="TRG32" s="17"/>
      <c r="TRH32" s="17"/>
      <c r="TRI32" s="17"/>
      <c r="TRJ32" s="17"/>
      <c r="TRK32" s="17"/>
      <c r="TRL32" s="17"/>
      <c r="TRM32" s="17"/>
      <c r="TRN32" s="17"/>
      <c r="TRO32" s="17"/>
      <c r="TRP32" s="17"/>
      <c r="TRQ32" s="17"/>
      <c r="TRR32" s="17"/>
      <c r="TRS32" s="17"/>
      <c r="TRT32" s="17"/>
      <c r="TRU32" s="17"/>
      <c r="TRV32" s="17"/>
      <c r="TRW32" s="17"/>
      <c r="TRX32" s="17"/>
      <c r="TRY32" s="17"/>
      <c r="TRZ32" s="17"/>
      <c r="TSA32" s="17"/>
      <c r="TSB32" s="17"/>
      <c r="TSC32" s="17"/>
      <c r="TSD32" s="17"/>
      <c r="TSE32" s="17"/>
      <c r="TSF32" s="17"/>
      <c r="TSG32" s="17"/>
      <c r="TSH32" s="17"/>
      <c r="TSI32" s="17"/>
      <c r="TSJ32" s="17"/>
      <c r="TSK32" s="17"/>
      <c r="TSL32" s="17"/>
      <c r="TSM32" s="17"/>
      <c r="TSN32" s="17"/>
      <c r="TSO32" s="17"/>
      <c r="TSP32" s="17"/>
      <c r="TSQ32" s="17"/>
      <c r="TSR32" s="17"/>
      <c r="TSS32" s="17"/>
      <c r="TST32" s="17"/>
      <c r="TSU32" s="17"/>
      <c r="TSV32" s="17"/>
      <c r="TSW32" s="17"/>
      <c r="TSX32" s="17"/>
      <c r="TSY32" s="17"/>
      <c r="TSZ32" s="17"/>
      <c r="TTA32" s="17"/>
      <c r="TTB32" s="17"/>
      <c r="TTC32" s="17"/>
      <c r="TTD32" s="17"/>
      <c r="TTE32" s="17"/>
      <c r="TTF32" s="17"/>
      <c r="TTG32" s="17"/>
      <c r="TTH32" s="17"/>
      <c r="TTI32" s="17"/>
      <c r="TTJ32" s="17"/>
      <c r="TTK32" s="17"/>
      <c r="TTL32" s="17"/>
      <c r="TTM32" s="17"/>
      <c r="TTN32" s="17"/>
      <c r="TTO32" s="17"/>
      <c r="TTP32" s="17"/>
      <c r="TTQ32" s="17"/>
      <c r="TTR32" s="17"/>
      <c r="TTS32" s="17"/>
      <c r="TTT32" s="17"/>
      <c r="TTU32" s="17"/>
      <c r="TTV32" s="17"/>
      <c r="TTW32" s="17"/>
      <c r="TTX32" s="17"/>
      <c r="TTY32" s="17"/>
      <c r="TTZ32" s="17"/>
      <c r="TUA32" s="17"/>
      <c r="TUB32" s="17"/>
      <c r="TUC32" s="17"/>
      <c r="TUD32" s="17"/>
      <c r="TUE32" s="17"/>
      <c r="TUF32" s="17"/>
      <c r="TUG32" s="17"/>
      <c r="TUH32" s="17"/>
      <c r="TUI32" s="17"/>
      <c r="TUJ32" s="17"/>
      <c r="TUK32" s="17"/>
      <c r="TUL32" s="17"/>
      <c r="TUM32" s="17"/>
      <c r="TUN32" s="17"/>
      <c r="TUO32" s="17"/>
      <c r="TUP32" s="17"/>
      <c r="TUQ32" s="17"/>
      <c r="TUR32" s="17"/>
      <c r="TUS32" s="17"/>
      <c r="TUT32" s="17"/>
      <c r="TUU32" s="17"/>
      <c r="TUV32" s="17"/>
      <c r="TUW32" s="17"/>
      <c r="TUX32" s="17"/>
      <c r="TUY32" s="17"/>
      <c r="TUZ32" s="17"/>
      <c r="TVA32" s="17"/>
      <c r="TVB32" s="17"/>
      <c r="TVC32" s="17"/>
      <c r="TVD32" s="17"/>
      <c r="TVE32" s="17"/>
      <c r="TVF32" s="17"/>
      <c r="TVG32" s="17"/>
      <c r="TVH32" s="17"/>
      <c r="TVI32" s="17"/>
      <c r="TVJ32" s="17"/>
      <c r="TVK32" s="17"/>
      <c r="TVL32" s="17"/>
      <c r="TVM32" s="17"/>
      <c r="TVN32" s="17"/>
      <c r="TVO32" s="17"/>
      <c r="TVP32" s="17"/>
      <c r="TVQ32" s="17"/>
      <c r="TVR32" s="17"/>
      <c r="TVS32" s="17"/>
      <c r="TVT32" s="17"/>
      <c r="TVU32" s="17"/>
      <c r="TVV32" s="17"/>
      <c r="TVW32" s="17"/>
      <c r="TVX32" s="17"/>
      <c r="TVY32" s="17"/>
      <c r="TVZ32" s="17"/>
      <c r="TWA32" s="17"/>
      <c r="TWB32" s="17"/>
      <c r="TWC32" s="17"/>
      <c r="TWD32" s="17"/>
      <c r="TWE32" s="17"/>
      <c r="TWF32" s="17"/>
      <c r="TWG32" s="17"/>
      <c r="TWH32" s="17"/>
      <c r="TWI32" s="17"/>
      <c r="TWJ32" s="17"/>
      <c r="TWK32" s="17"/>
      <c r="TWL32" s="17"/>
      <c r="TWM32" s="17"/>
      <c r="TWN32" s="17"/>
      <c r="TWO32" s="17"/>
      <c r="TWP32" s="17"/>
      <c r="TWQ32" s="17"/>
      <c r="TWR32" s="17"/>
      <c r="TWS32" s="17"/>
      <c r="TWT32" s="17"/>
      <c r="TWU32" s="17"/>
      <c r="TWV32" s="17"/>
      <c r="TWW32" s="17"/>
      <c r="TWX32" s="17"/>
      <c r="TWY32" s="17"/>
      <c r="TWZ32" s="17"/>
      <c r="TXA32" s="17"/>
      <c r="TXB32" s="17"/>
      <c r="TXC32" s="17"/>
      <c r="TXD32" s="17"/>
      <c r="TXE32" s="17"/>
      <c r="TXF32" s="17"/>
      <c r="TXG32" s="17"/>
      <c r="TXH32" s="17"/>
      <c r="TXI32" s="17"/>
      <c r="TXJ32" s="17"/>
      <c r="TXK32" s="17"/>
      <c r="TXL32" s="17"/>
      <c r="TXM32" s="17"/>
      <c r="TXN32" s="17"/>
      <c r="TXO32" s="17"/>
      <c r="TXP32" s="17"/>
      <c r="TXQ32" s="17"/>
      <c r="TXR32" s="17"/>
      <c r="TXS32" s="17"/>
      <c r="TXT32" s="17"/>
      <c r="TXU32" s="17"/>
      <c r="TXV32" s="17"/>
      <c r="TXW32" s="17"/>
      <c r="TXX32" s="17"/>
      <c r="TXY32" s="17"/>
      <c r="TXZ32" s="17"/>
      <c r="TYA32" s="17"/>
      <c r="TYB32" s="17"/>
      <c r="TYC32" s="17"/>
      <c r="TYD32" s="17"/>
      <c r="TYE32" s="17"/>
      <c r="TYF32" s="17"/>
      <c r="TYG32" s="17"/>
      <c r="TYH32" s="17"/>
      <c r="TYI32" s="17"/>
      <c r="TYJ32" s="17"/>
      <c r="TYK32" s="17"/>
      <c r="TYL32" s="17"/>
      <c r="TYM32" s="17"/>
      <c r="TYN32" s="17"/>
      <c r="TYO32" s="17"/>
      <c r="TYP32" s="17"/>
      <c r="TYQ32" s="17"/>
      <c r="TYR32" s="17"/>
      <c r="TYS32" s="17"/>
      <c r="TYT32" s="17"/>
      <c r="TYU32" s="17"/>
      <c r="TYV32" s="17"/>
      <c r="TYW32" s="17"/>
      <c r="TYX32" s="17"/>
      <c r="TYY32" s="17"/>
      <c r="TYZ32" s="17"/>
      <c r="TZA32" s="17"/>
      <c r="TZB32" s="17"/>
      <c r="TZC32" s="17"/>
      <c r="TZD32" s="17"/>
      <c r="TZE32" s="17"/>
      <c r="TZF32" s="17"/>
      <c r="TZG32" s="17"/>
      <c r="TZH32" s="17"/>
      <c r="TZI32" s="17"/>
      <c r="TZJ32" s="17"/>
      <c r="TZK32" s="17"/>
      <c r="TZL32" s="17"/>
      <c r="TZM32" s="17"/>
      <c r="TZN32" s="17"/>
      <c r="TZO32" s="17"/>
      <c r="TZP32" s="17"/>
      <c r="TZQ32" s="17"/>
      <c r="TZR32" s="17"/>
      <c r="TZS32" s="17"/>
      <c r="TZT32" s="17"/>
      <c r="TZU32" s="17"/>
      <c r="TZV32" s="17"/>
      <c r="TZW32" s="17"/>
      <c r="TZX32" s="17"/>
      <c r="TZY32" s="17"/>
      <c r="TZZ32" s="17"/>
      <c r="UAA32" s="17"/>
      <c r="UAB32" s="17"/>
      <c r="UAC32" s="17"/>
      <c r="UAD32" s="17"/>
      <c r="UAE32" s="17"/>
      <c r="UAF32" s="17"/>
      <c r="UAG32" s="17"/>
      <c r="UAH32" s="17"/>
      <c r="UAI32" s="17"/>
      <c r="UAJ32" s="17"/>
      <c r="UAK32" s="17"/>
      <c r="UAL32" s="17"/>
      <c r="UAM32" s="17"/>
      <c r="UAN32" s="17"/>
      <c r="UAO32" s="17"/>
      <c r="UAP32" s="17"/>
      <c r="UAQ32" s="17"/>
      <c r="UAR32" s="17"/>
      <c r="UAS32" s="17"/>
      <c r="UAT32" s="17"/>
      <c r="UAU32" s="17"/>
      <c r="UAV32" s="17"/>
      <c r="UAW32" s="17"/>
      <c r="UAX32" s="17"/>
      <c r="UAY32" s="17"/>
      <c r="UAZ32" s="17"/>
      <c r="UBA32" s="17"/>
      <c r="UBB32" s="17"/>
      <c r="UBC32" s="17"/>
      <c r="UBD32" s="17"/>
      <c r="UBE32" s="17"/>
      <c r="UBF32" s="17"/>
      <c r="UBG32" s="17"/>
      <c r="UBH32" s="17"/>
      <c r="UBI32" s="17"/>
      <c r="UBJ32" s="17"/>
      <c r="UBK32" s="17"/>
      <c r="UBL32" s="17"/>
      <c r="UBM32" s="17"/>
      <c r="UBN32" s="17"/>
      <c r="UBO32" s="17"/>
      <c r="UBP32" s="17"/>
      <c r="UBQ32" s="17"/>
      <c r="UBR32" s="17"/>
      <c r="UBS32" s="17"/>
      <c r="UBT32" s="17"/>
      <c r="UBU32" s="17"/>
      <c r="UBV32" s="17"/>
      <c r="UBW32" s="17"/>
      <c r="UBX32" s="17"/>
      <c r="UBY32" s="17"/>
      <c r="UBZ32" s="17"/>
      <c r="UCA32" s="17"/>
      <c r="UCB32" s="17"/>
      <c r="UCC32" s="17"/>
      <c r="UCD32" s="17"/>
      <c r="UCE32" s="17"/>
      <c r="UCF32" s="17"/>
      <c r="UCG32" s="17"/>
      <c r="UCH32" s="17"/>
      <c r="UCI32" s="17"/>
      <c r="UCJ32" s="17"/>
      <c r="UCK32" s="17"/>
      <c r="UCL32" s="17"/>
      <c r="UCM32" s="17"/>
      <c r="UCN32" s="17"/>
      <c r="UCO32" s="17"/>
      <c r="UCP32" s="17"/>
      <c r="UCQ32" s="17"/>
      <c r="UCR32" s="17"/>
      <c r="UCS32" s="17"/>
      <c r="UCT32" s="17"/>
      <c r="UCU32" s="17"/>
      <c r="UCV32" s="17"/>
      <c r="UCW32" s="17"/>
      <c r="UCX32" s="17"/>
      <c r="UCY32" s="17"/>
      <c r="UCZ32" s="17"/>
      <c r="UDA32" s="17"/>
      <c r="UDB32" s="17"/>
      <c r="UDC32" s="17"/>
      <c r="UDD32" s="17"/>
      <c r="UDE32" s="17"/>
      <c r="UDF32" s="17"/>
      <c r="UDG32" s="17"/>
      <c r="UDH32" s="17"/>
      <c r="UDI32" s="17"/>
      <c r="UDJ32" s="17"/>
      <c r="UDK32" s="17"/>
      <c r="UDL32" s="17"/>
      <c r="UDM32" s="17"/>
      <c r="UDN32" s="17"/>
      <c r="UDO32" s="17"/>
      <c r="UDP32" s="17"/>
      <c r="UDQ32" s="17"/>
      <c r="UDR32" s="17"/>
      <c r="UDS32" s="17"/>
      <c r="UDT32" s="17"/>
      <c r="UDU32" s="17"/>
      <c r="UDV32" s="17"/>
      <c r="UDW32" s="17"/>
      <c r="UDX32" s="17"/>
      <c r="UDY32" s="17"/>
      <c r="UDZ32" s="17"/>
      <c r="UEA32" s="17"/>
      <c r="UEB32" s="17"/>
      <c r="UEC32" s="17"/>
      <c r="UED32" s="17"/>
      <c r="UEE32" s="17"/>
      <c r="UEF32" s="17"/>
      <c r="UEG32" s="17"/>
      <c r="UEH32" s="17"/>
      <c r="UEI32" s="17"/>
      <c r="UEJ32" s="17"/>
      <c r="UEK32" s="17"/>
      <c r="UEL32" s="17"/>
      <c r="UEM32" s="17"/>
      <c r="UEN32" s="17"/>
      <c r="UEO32" s="17"/>
      <c r="UEP32" s="17"/>
      <c r="UEQ32" s="17"/>
      <c r="UER32" s="17"/>
      <c r="UES32" s="17"/>
      <c r="UET32" s="17"/>
      <c r="UEU32" s="17"/>
      <c r="UEV32" s="17"/>
      <c r="UEW32" s="17"/>
      <c r="UEX32" s="17"/>
      <c r="UEY32" s="17"/>
      <c r="UEZ32" s="17"/>
      <c r="UFA32" s="17"/>
      <c r="UFB32" s="17"/>
      <c r="UFC32" s="17"/>
      <c r="UFD32" s="17"/>
      <c r="UFE32" s="17"/>
      <c r="UFF32" s="17"/>
      <c r="UFG32" s="17"/>
      <c r="UFH32" s="17"/>
      <c r="UFI32" s="17"/>
      <c r="UFJ32" s="17"/>
      <c r="UFK32" s="17"/>
      <c r="UFL32" s="17"/>
      <c r="UFM32" s="17"/>
      <c r="UFN32" s="17"/>
      <c r="UFO32" s="17"/>
      <c r="UFP32" s="17"/>
      <c r="UFQ32" s="17"/>
      <c r="UFR32" s="17"/>
      <c r="UFS32" s="17"/>
      <c r="UFT32" s="17"/>
      <c r="UFU32" s="17"/>
      <c r="UFV32" s="17"/>
      <c r="UFW32" s="17"/>
      <c r="UFX32" s="17"/>
      <c r="UFY32" s="17"/>
      <c r="UFZ32" s="17"/>
      <c r="UGA32" s="17"/>
      <c r="UGB32" s="17"/>
      <c r="UGC32" s="17"/>
      <c r="UGD32" s="17"/>
      <c r="UGE32" s="17"/>
      <c r="UGF32" s="17"/>
      <c r="UGG32" s="17"/>
      <c r="UGH32" s="17"/>
      <c r="UGI32" s="17"/>
      <c r="UGJ32" s="17"/>
      <c r="UGK32" s="17"/>
      <c r="UGL32" s="17"/>
      <c r="UGM32" s="17"/>
      <c r="UGN32" s="17"/>
      <c r="UGO32" s="17"/>
      <c r="UGP32" s="17"/>
      <c r="UGQ32" s="17"/>
      <c r="UGR32" s="17"/>
      <c r="UGS32" s="17"/>
      <c r="UGT32" s="17"/>
      <c r="UGU32" s="17"/>
      <c r="UGV32" s="17"/>
      <c r="UGW32" s="17"/>
      <c r="UGX32" s="17"/>
      <c r="UGY32" s="17"/>
      <c r="UGZ32" s="17"/>
      <c r="UHA32" s="17"/>
      <c r="UHB32" s="17"/>
      <c r="UHC32" s="17"/>
      <c r="UHD32" s="17"/>
      <c r="UHE32" s="17"/>
      <c r="UHF32" s="17"/>
      <c r="UHG32" s="17"/>
      <c r="UHH32" s="17"/>
      <c r="UHI32" s="17"/>
      <c r="UHJ32" s="17"/>
      <c r="UHK32" s="17"/>
      <c r="UHL32" s="17"/>
      <c r="UHM32" s="17"/>
      <c r="UHN32" s="17"/>
      <c r="UHO32" s="17"/>
      <c r="UHP32" s="17"/>
      <c r="UHQ32" s="17"/>
      <c r="UHR32" s="17"/>
      <c r="UHS32" s="17"/>
      <c r="UHT32" s="17"/>
      <c r="UHU32" s="17"/>
      <c r="UHV32" s="17"/>
      <c r="UHW32" s="17"/>
      <c r="UHX32" s="17"/>
      <c r="UHY32" s="17"/>
      <c r="UHZ32" s="17"/>
      <c r="UIA32" s="17"/>
      <c r="UIB32" s="17"/>
      <c r="UIC32" s="17"/>
      <c r="UID32" s="17"/>
      <c r="UIE32" s="17"/>
      <c r="UIF32" s="17"/>
      <c r="UIG32" s="17"/>
      <c r="UIH32" s="17"/>
      <c r="UII32" s="17"/>
      <c r="UIJ32" s="17"/>
      <c r="UIK32" s="17"/>
      <c r="UIL32" s="17"/>
      <c r="UIM32" s="17"/>
      <c r="UIN32" s="17"/>
      <c r="UIO32" s="17"/>
      <c r="UIP32" s="17"/>
      <c r="UIQ32" s="17"/>
      <c r="UIR32" s="17"/>
      <c r="UIS32" s="17"/>
      <c r="UIT32" s="17"/>
      <c r="UIU32" s="17"/>
      <c r="UIV32" s="17"/>
      <c r="UIW32" s="17"/>
      <c r="UIX32" s="17"/>
      <c r="UIY32" s="17"/>
      <c r="UIZ32" s="17"/>
      <c r="UJA32" s="17"/>
      <c r="UJB32" s="17"/>
      <c r="UJC32" s="17"/>
      <c r="UJD32" s="17"/>
      <c r="UJE32" s="17"/>
      <c r="UJF32" s="17"/>
      <c r="UJG32" s="17"/>
      <c r="UJH32" s="17"/>
      <c r="UJI32" s="17"/>
      <c r="UJJ32" s="17"/>
      <c r="UJK32" s="17"/>
      <c r="UJL32" s="17"/>
      <c r="UJM32" s="17"/>
      <c r="UJN32" s="17"/>
      <c r="UJO32" s="17"/>
      <c r="UJP32" s="17"/>
      <c r="UJQ32" s="17"/>
      <c r="UJR32" s="17"/>
      <c r="UJS32" s="17"/>
      <c r="UJT32" s="17"/>
      <c r="UJU32" s="17"/>
      <c r="UJV32" s="17"/>
      <c r="UJW32" s="17"/>
      <c r="UJX32" s="17"/>
      <c r="UJY32" s="17"/>
      <c r="UJZ32" s="17"/>
      <c r="UKA32" s="17"/>
      <c r="UKB32" s="17"/>
      <c r="UKC32" s="17"/>
      <c r="UKD32" s="17"/>
      <c r="UKE32" s="17"/>
      <c r="UKF32" s="17"/>
      <c r="UKG32" s="17"/>
      <c r="UKH32" s="17"/>
      <c r="UKI32" s="17"/>
      <c r="UKJ32" s="17"/>
      <c r="UKK32" s="17"/>
      <c r="UKL32" s="17"/>
      <c r="UKM32" s="17"/>
      <c r="UKN32" s="17"/>
      <c r="UKO32" s="17"/>
      <c r="UKP32" s="17"/>
      <c r="UKQ32" s="17"/>
      <c r="UKR32" s="17"/>
      <c r="UKS32" s="17"/>
      <c r="UKT32" s="17"/>
      <c r="UKU32" s="17"/>
      <c r="UKV32" s="17"/>
      <c r="UKW32" s="17"/>
      <c r="UKX32" s="17"/>
      <c r="UKY32" s="17"/>
      <c r="UKZ32" s="17"/>
      <c r="ULA32" s="17"/>
      <c r="ULB32" s="17"/>
      <c r="ULC32" s="17"/>
      <c r="ULD32" s="17"/>
      <c r="ULE32" s="17"/>
      <c r="ULF32" s="17"/>
      <c r="ULG32" s="17"/>
      <c r="ULH32" s="17"/>
      <c r="ULI32" s="17"/>
      <c r="ULJ32" s="17"/>
      <c r="ULK32" s="17"/>
      <c r="ULL32" s="17"/>
      <c r="ULM32" s="17"/>
      <c r="ULN32" s="17"/>
      <c r="ULO32" s="17"/>
      <c r="ULP32" s="17"/>
      <c r="ULQ32" s="17"/>
      <c r="ULR32" s="17"/>
      <c r="ULS32" s="17"/>
      <c r="ULT32" s="17"/>
      <c r="ULU32" s="17"/>
      <c r="ULV32" s="17"/>
      <c r="ULW32" s="17"/>
      <c r="ULX32" s="17"/>
      <c r="ULY32" s="17"/>
      <c r="ULZ32" s="17"/>
      <c r="UMA32" s="17"/>
      <c r="UMB32" s="17"/>
      <c r="UMC32" s="17"/>
      <c r="UMD32" s="17"/>
      <c r="UME32" s="17"/>
      <c r="UMF32" s="17"/>
      <c r="UMG32" s="17"/>
      <c r="UMH32" s="17"/>
      <c r="UMI32" s="17"/>
      <c r="UMJ32" s="17"/>
      <c r="UMK32" s="17"/>
      <c r="UML32" s="17"/>
      <c r="UMM32" s="17"/>
      <c r="UMN32" s="17"/>
      <c r="UMO32" s="17"/>
      <c r="UMP32" s="17"/>
      <c r="UMQ32" s="17"/>
      <c r="UMR32" s="17"/>
      <c r="UMS32" s="17"/>
      <c r="UMT32" s="17"/>
      <c r="UMU32" s="17"/>
      <c r="UMV32" s="17"/>
      <c r="UMW32" s="17"/>
      <c r="UMX32" s="17"/>
      <c r="UMY32" s="17"/>
      <c r="UMZ32" s="17"/>
      <c r="UNA32" s="17"/>
      <c r="UNB32" s="17"/>
      <c r="UNC32" s="17"/>
      <c r="UND32" s="17"/>
      <c r="UNE32" s="17"/>
      <c r="UNF32" s="17"/>
      <c r="UNG32" s="17"/>
      <c r="UNH32" s="17"/>
      <c r="UNI32" s="17"/>
      <c r="UNJ32" s="17"/>
      <c r="UNK32" s="17"/>
      <c r="UNL32" s="17"/>
      <c r="UNM32" s="17"/>
      <c r="UNN32" s="17"/>
      <c r="UNO32" s="17"/>
      <c r="UNP32" s="17"/>
      <c r="UNQ32" s="17"/>
      <c r="UNR32" s="17"/>
      <c r="UNS32" s="17"/>
      <c r="UNT32" s="17"/>
      <c r="UNU32" s="17"/>
      <c r="UNV32" s="17"/>
      <c r="UNW32" s="17"/>
      <c r="UNX32" s="17"/>
      <c r="UNY32" s="17"/>
      <c r="UNZ32" s="17"/>
      <c r="UOA32" s="17"/>
      <c r="UOB32" s="17"/>
      <c r="UOC32" s="17"/>
      <c r="UOD32" s="17"/>
      <c r="UOE32" s="17"/>
      <c r="UOF32" s="17"/>
      <c r="UOG32" s="17"/>
      <c r="UOH32" s="17"/>
      <c r="UOI32" s="17"/>
      <c r="UOJ32" s="17"/>
      <c r="UOK32" s="17"/>
      <c r="UOL32" s="17"/>
      <c r="UOM32" s="17"/>
      <c r="UON32" s="17"/>
      <c r="UOO32" s="17"/>
      <c r="UOP32" s="17"/>
      <c r="UOQ32" s="17"/>
      <c r="UOR32" s="17"/>
      <c r="UOS32" s="17"/>
      <c r="UOT32" s="17"/>
      <c r="UOU32" s="17"/>
      <c r="UOV32" s="17"/>
      <c r="UOW32" s="17"/>
      <c r="UOX32" s="17"/>
      <c r="UOY32" s="17"/>
      <c r="UOZ32" s="17"/>
      <c r="UPA32" s="17"/>
      <c r="UPB32" s="17"/>
      <c r="UPC32" s="17"/>
      <c r="UPD32" s="17"/>
      <c r="UPE32" s="17"/>
      <c r="UPF32" s="17"/>
      <c r="UPG32" s="17"/>
      <c r="UPH32" s="17"/>
      <c r="UPI32" s="17"/>
      <c r="UPJ32" s="17"/>
      <c r="UPK32" s="17"/>
      <c r="UPL32" s="17"/>
      <c r="UPM32" s="17"/>
      <c r="UPN32" s="17"/>
      <c r="UPO32" s="17"/>
      <c r="UPP32" s="17"/>
      <c r="UPQ32" s="17"/>
      <c r="UPR32" s="17"/>
      <c r="UPS32" s="17"/>
      <c r="UPT32" s="17"/>
      <c r="UPU32" s="17"/>
      <c r="UPV32" s="17"/>
      <c r="UPW32" s="17"/>
      <c r="UPX32" s="17"/>
      <c r="UPY32" s="17"/>
      <c r="UPZ32" s="17"/>
      <c r="UQA32" s="17"/>
      <c r="UQB32" s="17"/>
      <c r="UQC32" s="17"/>
      <c r="UQD32" s="17"/>
      <c r="UQE32" s="17"/>
      <c r="UQF32" s="17"/>
      <c r="UQG32" s="17"/>
      <c r="UQH32" s="17"/>
      <c r="UQI32" s="17"/>
      <c r="UQJ32" s="17"/>
      <c r="UQK32" s="17"/>
      <c r="UQL32" s="17"/>
      <c r="UQM32" s="17"/>
      <c r="UQN32" s="17"/>
      <c r="UQO32" s="17"/>
      <c r="UQP32" s="17"/>
      <c r="UQQ32" s="17"/>
      <c r="UQR32" s="17"/>
      <c r="UQS32" s="17"/>
      <c r="UQT32" s="17"/>
      <c r="UQU32" s="17"/>
      <c r="UQV32" s="17"/>
      <c r="UQW32" s="17"/>
      <c r="UQX32" s="17"/>
      <c r="UQY32" s="17"/>
      <c r="UQZ32" s="17"/>
      <c r="URA32" s="17"/>
      <c r="URB32" s="17"/>
      <c r="URC32" s="17"/>
      <c r="URD32" s="17"/>
      <c r="URE32" s="17"/>
      <c r="URF32" s="17"/>
      <c r="URG32" s="17"/>
      <c r="URH32" s="17"/>
      <c r="URI32" s="17"/>
      <c r="URJ32" s="17"/>
      <c r="URK32" s="17"/>
      <c r="URL32" s="17"/>
      <c r="URM32" s="17"/>
      <c r="URN32" s="17"/>
      <c r="URO32" s="17"/>
      <c r="URP32" s="17"/>
      <c r="URQ32" s="17"/>
      <c r="URR32" s="17"/>
      <c r="URS32" s="17"/>
      <c r="URT32" s="17"/>
      <c r="URU32" s="17"/>
      <c r="URV32" s="17"/>
      <c r="URW32" s="17"/>
      <c r="URX32" s="17"/>
      <c r="URY32" s="17"/>
      <c r="URZ32" s="17"/>
      <c r="USA32" s="17"/>
      <c r="USB32" s="17"/>
      <c r="USC32" s="17"/>
      <c r="USD32" s="17"/>
      <c r="USE32" s="17"/>
      <c r="USF32" s="17"/>
      <c r="USG32" s="17"/>
      <c r="USH32" s="17"/>
      <c r="USI32" s="17"/>
      <c r="USJ32" s="17"/>
      <c r="USK32" s="17"/>
      <c r="USL32" s="17"/>
      <c r="USM32" s="17"/>
      <c r="USN32" s="17"/>
      <c r="USO32" s="17"/>
      <c r="USP32" s="17"/>
      <c r="USQ32" s="17"/>
      <c r="USR32" s="17"/>
      <c r="USS32" s="17"/>
      <c r="UST32" s="17"/>
      <c r="USU32" s="17"/>
      <c r="USV32" s="17"/>
      <c r="USW32" s="17"/>
      <c r="USX32" s="17"/>
      <c r="USY32" s="17"/>
      <c r="USZ32" s="17"/>
      <c r="UTA32" s="17"/>
      <c r="UTB32" s="17"/>
      <c r="UTC32" s="17"/>
      <c r="UTD32" s="17"/>
      <c r="UTE32" s="17"/>
      <c r="UTF32" s="17"/>
      <c r="UTG32" s="17"/>
      <c r="UTH32" s="17"/>
      <c r="UTI32" s="17"/>
      <c r="UTJ32" s="17"/>
      <c r="UTK32" s="17"/>
      <c r="UTL32" s="17"/>
      <c r="UTM32" s="17"/>
      <c r="UTN32" s="17"/>
      <c r="UTO32" s="17"/>
      <c r="UTP32" s="17"/>
      <c r="UTQ32" s="17"/>
      <c r="UTR32" s="17"/>
      <c r="UTS32" s="17"/>
      <c r="UTT32" s="17"/>
      <c r="UTU32" s="17"/>
      <c r="UTV32" s="17"/>
      <c r="UTW32" s="17"/>
      <c r="UTX32" s="17"/>
      <c r="UTY32" s="17"/>
      <c r="UTZ32" s="17"/>
      <c r="UUA32" s="17"/>
      <c r="UUB32" s="17"/>
      <c r="UUC32" s="17"/>
      <c r="UUD32" s="17"/>
      <c r="UUE32" s="17"/>
      <c r="UUF32" s="17"/>
      <c r="UUG32" s="17"/>
      <c r="UUH32" s="17"/>
      <c r="UUI32" s="17"/>
      <c r="UUJ32" s="17"/>
      <c r="UUK32" s="17"/>
      <c r="UUL32" s="17"/>
      <c r="UUM32" s="17"/>
      <c r="UUN32" s="17"/>
      <c r="UUO32" s="17"/>
      <c r="UUP32" s="17"/>
      <c r="UUQ32" s="17"/>
      <c r="UUR32" s="17"/>
      <c r="UUS32" s="17"/>
      <c r="UUT32" s="17"/>
      <c r="UUU32" s="17"/>
      <c r="UUV32" s="17"/>
      <c r="UUW32" s="17"/>
      <c r="UUX32" s="17"/>
      <c r="UUY32" s="17"/>
      <c r="UUZ32" s="17"/>
      <c r="UVA32" s="17"/>
      <c r="UVB32" s="17"/>
      <c r="UVC32" s="17"/>
      <c r="UVD32" s="17"/>
      <c r="UVE32" s="17"/>
      <c r="UVF32" s="17"/>
      <c r="UVG32" s="17"/>
      <c r="UVH32" s="17"/>
      <c r="UVI32" s="17"/>
      <c r="UVJ32" s="17"/>
      <c r="UVK32" s="17"/>
      <c r="UVL32" s="17"/>
      <c r="UVM32" s="17"/>
      <c r="UVN32" s="17"/>
      <c r="UVO32" s="17"/>
      <c r="UVP32" s="17"/>
      <c r="UVQ32" s="17"/>
      <c r="UVR32" s="17"/>
      <c r="UVS32" s="17"/>
      <c r="UVT32" s="17"/>
      <c r="UVU32" s="17"/>
      <c r="UVV32" s="17"/>
      <c r="UVW32" s="17"/>
      <c r="UVX32" s="17"/>
      <c r="UVY32" s="17"/>
      <c r="UVZ32" s="17"/>
      <c r="UWA32" s="17"/>
      <c r="UWB32" s="17"/>
      <c r="UWC32" s="17"/>
      <c r="UWD32" s="17"/>
      <c r="UWE32" s="17"/>
      <c r="UWF32" s="17"/>
      <c r="UWG32" s="17"/>
      <c r="UWH32" s="17"/>
      <c r="UWI32" s="17"/>
      <c r="UWJ32" s="17"/>
      <c r="UWK32" s="17"/>
      <c r="UWL32" s="17"/>
      <c r="UWM32" s="17"/>
      <c r="UWN32" s="17"/>
      <c r="UWO32" s="17"/>
      <c r="UWP32" s="17"/>
      <c r="UWQ32" s="17"/>
      <c r="UWR32" s="17"/>
      <c r="UWS32" s="17"/>
      <c r="UWT32" s="17"/>
      <c r="UWU32" s="17"/>
      <c r="UWV32" s="17"/>
      <c r="UWW32" s="17"/>
      <c r="UWX32" s="17"/>
      <c r="UWY32" s="17"/>
      <c r="UWZ32" s="17"/>
      <c r="UXA32" s="17"/>
      <c r="UXB32" s="17"/>
      <c r="UXC32" s="17"/>
      <c r="UXD32" s="17"/>
      <c r="UXE32" s="17"/>
      <c r="UXF32" s="17"/>
      <c r="UXG32" s="17"/>
      <c r="UXH32" s="17"/>
      <c r="UXI32" s="17"/>
      <c r="UXJ32" s="17"/>
      <c r="UXK32" s="17"/>
      <c r="UXL32" s="17"/>
      <c r="UXM32" s="17"/>
      <c r="UXN32" s="17"/>
      <c r="UXO32" s="17"/>
      <c r="UXP32" s="17"/>
      <c r="UXQ32" s="17"/>
      <c r="UXR32" s="17"/>
      <c r="UXS32" s="17"/>
      <c r="UXT32" s="17"/>
      <c r="UXU32" s="17"/>
      <c r="UXV32" s="17"/>
      <c r="UXW32" s="17"/>
      <c r="UXX32" s="17"/>
      <c r="UXY32" s="17"/>
      <c r="UXZ32" s="17"/>
      <c r="UYA32" s="17"/>
      <c r="UYB32" s="17"/>
      <c r="UYC32" s="17"/>
      <c r="UYD32" s="17"/>
      <c r="UYE32" s="17"/>
      <c r="UYF32" s="17"/>
      <c r="UYG32" s="17"/>
      <c r="UYH32" s="17"/>
      <c r="UYI32" s="17"/>
      <c r="UYJ32" s="17"/>
      <c r="UYK32" s="17"/>
      <c r="UYL32" s="17"/>
      <c r="UYM32" s="17"/>
      <c r="UYN32" s="17"/>
      <c r="UYO32" s="17"/>
      <c r="UYP32" s="17"/>
      <c r="UYQ32" s="17"/>
      <c r="UYR32" s="17"/>
      <c r="UYS32" s="17"/>
      <c r="UYT32" s="17"/>
      <c r="UYU32" s="17"/>
      <c r="UYV32" s="17"/>
      <c r="UYW32" s="17"/>
      <c r="UYX32" s="17"/>
      <c r="UYY32" s="17"/>
      <c r="UYZ32" s="17"/>
      <c r="UZA32" s="17"/>
      <c r="UZB32" s="17"/>
      <c r="UZC32" s="17"/>
      <c r="UZD32" s="17"/>
      <c r="UZE32" s="17"/>
      <c r="UZF32" s="17"/>
      <c r="UZG32" s="17"/>
      <c r="UZH32" s="17"/>
      <c r="UZI32" s="17"/>
      <c r="UZJ32" s="17"/>
      <c r="UZK32" s="17"/>
      <c r="UZL32" s="17"/>
      <c r="UZM32" s="17"/>
      <c r="UZN32" s="17"/>
      <c r="UZO32" s="17"/>
      <c r="UZP32" s="17"/>
      <c r="UZQ32" s="17"/>
      <c r="UZR32" s="17"/>
      <c r="UZS32" s="17"/>
      <c r="UZT32" s="17"/>
      <c r="UZU32" s="17"/>
      <c r="UZV32" s="17"/>
      <c r="UZW32" s="17"/>
      <c r="UZX32" s="17"/>
      <c r="UZY32" s="17"/>
      <c r="UZZ32" s="17"/>
      <c r="VAA32" s="17"/>
      <c r="VAB32" s="17"/>
      <c r="VAC32" s="17"/>
      <c r="VAD32" s="17"/>
      <c r="VAE32" s="17"/>
      <c r="VAF32" s="17"/>
      <c r="VAG32" s="17"/>
      <c r="VAH32" s="17"/>
      <c r="VAI32" s="17"/>
      <c r="VAJ32" s="17"/>
      <c r="VAK32" s="17"/>
      <c r="VAL32" s="17"/>
      <c r="VAM32" s="17"/>
      <c r="VAN32" s="17"/>
      <c r="VAO32" s="17"/>
      <c r="VAP32" s="17"/>
      <c r="VAQ32" s="17"/>
      <c r="VAR32" s="17"/>
      <c r="VAS32" s="17"/>
      <c r="VAT32" s="17"/>
      <c r="VAU32" s="17"/>
      <c r="VAV32" s="17"/>
      <c r="VAW32" s="17"/>
      <c r="VAX32" s="17"/>
      <c r="VAY32" s="17"/>
      <c r="VAZ32" s="17"/>
      <c r="VBA32" s="17"/>
      <c r="VBB32" s="17"/>
      <c r="VBC32" s="17"/>
      <c r="VBD32" s="17"/>
      <c r="VBE32" s="17"/>
      <c r="VBF32" s="17"/>
      <c r="VBG32" s="17"/>
      <c r="VBH32" s="17"/>
      <c r="VBI32" s="17"/>
      <c r="VBJ32" s="17"/>
      <c r="VBK32" s="17"/>
      <c r="VBL32" s="17"/>
      <c r="VBM32" s="17"/>
      <c r="VBN32" s="17"/>
      <c r="VBO32" s="17"/>
      <c r="VBP32" s="17"/>
      <c r="VBQ32" s="17"/>
      <c r="VBR32" s="17"/>
      <c r="VBS32" s="17"/>
      <c r="VBT32" s="17"/>
      <c r="VBU32" s="17"/>
      <c r="VBV32" s="17"/>
      <c r="VBW32" s="17"/>
      <c r="VBX32" s="17"/>
      <c r="VBY32" s="17"/>
      <c r="VBZ32" s="17"/>
      <c r="VCA32" s="17"/>
      <c r="VCB32" s="17"/>
      <c r="VCC32" s="17"/>
      <c r="VCD32" s="17"/>
      <c r="VCE32" s="17"/>
      <c r="VCF32" s="17"/>
      <c r="VCG32" s="17"/>
      <c r="VCH32" s="17"/>
      <c r="VCI32" s="17"/>
      <c r="VCJ32" s="17"/>
      <c r="VCK32" s="17"/>
      <c r="VCL32" s="17"/>
      <c r="VCM32" s="17"/>
      <c r="VCN32" s="17"/>
      <c r="VCO32" s="17"/>
      <c r="VCP32" s="17"/>
      <c r="VCQ32" s="17"/>
      <c r="VCR32" s="17"/>
      <c r="VCS32" s="17"/>
      <c r="VCT32" s="17"/>
      <c r="VCU32" s="17"/>
      <c r="VCV32" s="17"/>
      <c r="VCW32" s="17"/>
      <c r="VCX32" s="17"/>
      <c r="VCY32" s="17"/>
      <c r="VCZ32" s="17"/>
      <c r="VDA32" s="17"/>
      <c r="VDB32" s="17"/>
      <c r="VDC32" s="17"/>
      <c r="VDD32" s="17"/>
      <c r="VDE32" s="17"/>
      <c r="VDF32" s="17"/>
      <c r="VDG32" s="17"/>
      <c r="VDH32" s="17"/>
      <c r="VDI32" s="17"/>
      <c r="VDJ32" s="17"/>
      <c r="VDK32" s="17"/>
      <c r="VDL32" s="17"/>
      <c r="VDM32" s="17"/>
      <c r="VDN32" s="17"/>
      <c r="VDO32" s="17"/>
      <c r="VDP32" s="17"/>
      <c r="VDQ32" s="17"/>
      <c r="VDR32" s="17"/>
      <c r="VDS32" s="17"/>
      <c r="VDT32" s="17"/>
      <c r="VDU32" s="17"/>
      <c r="VDV32" s="17"/>
      <c r="VDW32" s="17"/>
      <c r="VDX32" s="17"/>
      <c r="VDY32" s="17"/>
      <c r="VDZ32" s="17"/>
      <c r="VEA32" s="17"/>
      <c r="VEB32" s="17"/>
      <c r="VEC32" s="17"/>
      <c r="VED32" s="17"/>
      <c r="VEE32" s="17"/>
      <c r="VEF32" s="17"/>
      <c r="VEG32" s="17"/>
      <c r="VEH32" s="17"/>
      <c r="VEI32" s="17"/>
      <c r="VEJ32" s="17"/>
      <c r="VEK32" s="17"/>
      <c r="VEL32" s="17"/>
      <c r="VEM32" s="17"/>
      <c r="VEN32" s="17"/>
      <c r="VEO32" s="17"/>
      <c r="VEP32" s="17"/>
      <c r="VEQ32" s="17"/>
      <c r="VER32" s="17"/>
      <c r="VES32" s="17"/>
      <c r="VET32" s="17"/>
      <c r="VEU32" s="17"/>
      <c r="VEV32" s="17"/>
      <c r="VEW32" s="17"/>
      <c r="VEX32" s="17"/>
      <c r="VEY32" s="17"/>
      <c r="VEZ32" s="17"/>
      <c r="VFA32" s="17"/>
      <c r="VFB32" s="17"/>
      <c r="VFC32" s="17"/>
      <c r="VFD32" s="17"/>
      <c r="VFE32" s="17"/>
      <c r="VFF32" s="17"/>
      <c r="VFG32" s="17"/>
      <c r="VFH32" s="17"/>
      <c r="VFI32" s="17"/>
      <c r="VFJ32" s="17"/>
      <c r="VFK32" s="17"/>
      <c r="VFL32" s="17"/>
      <c r="VFM32" s="17"/>
      <c r="VFN32" s="17"/>
      <c r="VFO32" s="17"/>
      <c r="VFP32" s="17"/>
      <c r="VFQ32" s="17"/>
      <c r="VFR32" s="17"/>
      <c r="VFS32" s="17"/>
      <c r="VFT32" s="17"/>
      <c r="VFU32" s="17"/>
      <c r="VFV32" s="17"/>
      <c r="VFW32" s="17"/>
      <c r="VFX32" s="17"/>
      <c r="VFY32" s="17"/>
      <c r="VFZ32" s="17"/>
      <c r="VGA32" s="17"/>
      <c r="VGB32" s="17"/>
      <c r="VGC32" s="17"/>
      <c r="VGD32" s="17"/>
      <c r="VGE32" s="17"/>
      <c r="VGF32" s="17"/>
      <c r="VGG32" s="17"/>
      <c r="VGH32" s="17"/>
      <c r="VGI32" s="17"/>
      <c r="VGJ32" s="17"/>
      <c r="VGK32" s="17"/>
      <c r="VGL32" s="17"/>
      <c r="VGM32" s="17"/>
      <c r="VGN32" s="17"/>
      <c r="VGO32" s="17"/>
      <c r="VGP32" s="17"/>
      <c r="VGQ32" s="17"/>
      <c r="VGR32" s="17"/>
      <c r="VGS32" s="17"/>
      <c r="VGT32" s="17"/>
      <c r="VGU32" s="17"/>
      <c r="VGV32" s="17"/>
      <c r="VGW32" s="17"/>
      <c r="VGX32" s="17"/>
      <c r="VGY32" s="17"/>
      <c r="VGZ32" s="17"/>
      <c r="VHA32" s="17"/>
      <c r="VHB32" s="17"/>
      <c r="VHC32" s="17"/>
      <c r="VHD32" s="17"/>
      <c r="VHE32" s="17"/>
      <c r="VHF32" s="17"/>
      <c r="VHG32" s="17"/>
      <c r="VHH32" s="17"/>
      <c r="VHI32" s="17"/>
      <c r="VHJ32" s="17"/>
      <c r="VHK32" s="17"/>
      <c r="VHL32" s="17"/>
      <c r="VHM32" s="17"/>
      <c r="VHN32" s="17"/>
      <c r="VHO32" s="17"/>
      <c r="VHP32" s="17"/>
      <c r="VHQ32" s="17"/>
      <c r="VHR32" s="17"/>
      <c r="VHS32" s="17"/>
      <c r="VHT32" s="17"/>
      <c r="VHU32" s="17"/>
      <c r="VHV32" s="17"/>
      <c r="VHW32" s="17"/>
      <c r="VHX32" s="17"/>
      <c r="VHY32" s="17"/>
      <c r="VHZ32" s="17"/>
      <c r="VIA32" s="17"/>
      <c r="VIB32" s="17"/>
      <c r="VIC32" s="17"/>
      <c r="VID32" s="17"/>
      <c r="VIE32" s="17"/>
      <c r="VIF32" s="17"/>
      <c r="VIG32" s="17"/>
      <c r="VIH32" s="17"/>
      <c r="VII32" s="17"/>
      <c r="VIJ32" s="17"/>
      <c r="VIK32" s="17"/>
      <c r="VIL32" s="17"/>
      <c r="VIM32" s="17"/>
      <c r="VIN32" s="17"/>
      <c r="VIO32" s="17"/>
      <c r="VIP32" s="17"/>
      <c r="VIQ32" s="17"/>
      <c r="VIR32" s="17"/>
      <c r="VIS32" s="17"/>
      <c r="VIT32" s="17"/>
      <c r="VIU32" s="17"/>
      <c r="VIV32" s="17"/>
      <c r="VIW32" s="17"/>
      <c r="VIX32" s="17"/>
      <c r="VIY32" s="17"/>
      <c r="VIZ32" s="17"/>
      <c r="VJA32" s="17"/>
      <c r="VJB32" s="17"/>
      <c r="VJC32" s="17"/>
      <c r="VJD32" s="17"/>
      <c r="VJE32" s="17"/>
      <c r="VJF32" s="17"/>
      <c r="VJG32" s="17"/>
      <c r="VJH32" s="17"/>
      <c r="VJI32" s="17"/>
      <c r="VJJ32" s="17"/>
      <c r="VJK32" s="17"/>
      <c r="VJL32" s="17"/>
      <c r="VJM32" s="17"/>
      <c r="VJN32" s="17"/>
      <c r="VJO32" s="17"/>
      <c r="VJP32" s="17"/>
      <c r="VJQ32" s="17"/>
      <c r="VJR32" s="17"/>
      <c r="VJS32" s="17"/>
      <c r="VJT32" s="17"/>
      <c r="VJU32" s="17"/>
      <c r="VJV32" s="17"/>
      <c r="VJW32" s="17"/>
      <c r="VJX32" s="17"/>
      <c r="VJY32" s="17"/>
      <c r="VJZ32" s="17"/>
      <c r="VKA32" s="17"/>
      <c r="VKB32" s="17"/>
      <c r="VKC32" s="17"/>
      <c r="VKD32" s="17"/>
      <c r="VKE32" s="17"/>
      <c r="VKF32" s="17"/>
      <c r="VKG32" s="17"/>
      <c r="VKH32" s="17"/>
      <c r="VKI32" s="17"/>
      <c r="VKJ32" s="17"/>
      <c r="VKK32" s="17"/>
      <c r="VKL32" s="17"/>
      <c r="VKM32" s="17"/>
      <c r="VKN32" s="17"/>
      <c r="VKO32" s="17"/>
      <c r="VKP32" s="17"/>
      <c r="VKQ32" s="17"/>
      <c r="VKR32" s="17"/>
      <c r="VKS32" s="17"/>
      <c r="VKT32" s="17"/>
      <c r="VKU32" s="17"/>
      <c r="VKV32" s="17"/>
      <c r="VKW32" s="17"/>
      <c r="VKX32" s="17"/>
      <c r="VKY32" s="17"/>
      <c r="VKZ32" s="17"/>
      <c r="VLA32" s="17"/>
      <c r="VLB32" s="17"/>
      <c r="VLC32" s="17"/>
      <c r="VLD32" s="17"/>
      <c r="VLE32" s="17"/>
      <c r="VLF32" s="17"/>
      <c r="VLG32" s="17"/>
      <c r="VLH32" s="17"/>
      <c r="VLI32" s="17"/>
      <c r="VLJ32" s="17"/>
      <c r="VLK32" s="17"/>
      <c r="VLL32" s="17"/>
      <c r="VLM32" s="17"/>
      <c r="VLN32" s="17"/>
      <c r="VLO32" s="17"/>
      <c r="VLP32" s="17"/>
      <c r="VLQ32" s="17"/>
      <c r="VLR32" s="17"/>
      <c r="VLS32" s="17"/>
      <c r="VLT32" s="17"/>
      <c r="VLU32" s="17"/>
      <c r="VLV32" s="17"/>
      <c r="VLW32" s="17"/>
      <c r="VLX32" s="17"/>
      <c r="VLY32" s="17"/>
      <c r="VLZ32" s="17"/>
      <c r="VMA32" s="17"/>
      <c r="VMB32" s="17"/>
      <c r="VMC32" s="17"/>
      <c r="VMD32" s="17"/>
      <c r="VME32" s="17"/>
      <c r="VMF32" s="17"/>
      <c r="VMG32" s="17"/>
      <c r="VMH32" s="17"/>
      <c r="VMI32" s="17"/>
      <c r="VMJ32" s="17"/>
      <c r="VMK32" s="17"/>
      <c r="VML32" s="17"/>
      <c r="VMM32" s="17"/>
      <c r="VMN32" s="17"/>
      <c r="VMO32" s="17"/>
      <c r="VMP32" s="17"/>
      <c r="VMQ32" s="17"/>
      <c r="VMR32" s="17"/>
      <c r="VMS32" s="17"/>
      <c r="VMT32" s="17"/>
      <c r="VMU32" s="17"/>
      <c r="VMV32" s="17"/>
      <c r="VMW32" s="17"/>
      <c r="VMX32" s="17"/>
      <c r="VMY32" s="17"/>
      <c r="VMZ32" s="17"/>
      <c r="VNA32" s="17"/>
      <c r="VNB32" s="17"/>
      <c r="VNC32" s="17"/>
      <c r="VND32" s="17"/>
      <c r="VNE32" s="17"/>
      <c r="VNF32" s="17"/>
      <c r="VNG32" s="17"/>
      <c r="VNH32" s="17"/>
      <c r="VNI32" s="17"/>
      <c r="VNJ32" s="17"/>
      <c r="VNK32" s="17"/>
      <c r="VNL32" s="17"/>
      <c r="VNM32" s="17"/>
      <c r="VNN32" s="17"/>
      <c r="VNO32" s="17"/>
      <c r="VNP32" s="17"/>
      <c r="VNQ32" s="17"/>
      <c r="VNR32" s="17"/>
      <c r="VNS32" s="17"/>
      <c r="VNT32" s="17"/>
      <c r="VNU32" s="17"/>
      <c r="VNV32" s="17"/>
      <c r="VNW32" s="17"/>
      <c r="VNX32" s="17"/>
      <c r="VNY32" s="17"/>
      <c r="VNZ32" s="17"/>
      <c r="VOA32" s="17"/>
      <c r="VOB32" s="17"/>
      <c r="VOC32" s="17"/>
      <c r="VOD32" s="17"/>
      <c r="VOE32" s="17"/>
      <c r="VOF32" s="17"/>
      <c r="VOG32" s="17"/>
      <c r="VOH32" s="17"/>
      <c r="VOI32" s="17"/>
      <c r="VOJ32" s="17"/>
      <c r="VOK32" s="17"/>
      <c r="VOL32" s="17"/>
      <c r="VOM32" s="17"/>
      <c r="VON32" s="17"/>
      <c r="VOO32" s="17"/>
      <c r="VOP32" s="17"/>
      <c r="VOQ32" s="17"/>
      <c r="VOR32" s="17"/>
      <c r="VOS32" s="17"/>
      <c r="VOT32" s="17"/>
      <c r="VOU32" s="17"/>
      <c r="VOV32" s="17"/>
      <c r="VOW32" s="17"/>
      <c r="VOX32" s="17"/>
      <c r="VOY32" s="17"/>
      <c r="VOZ32" s="17"/>
      <c r="VPA32" s="17"/>
      <c r="VPB32" s="17"/>
      <c r="VPC32" s="17"/>
      <c r="VPD32" s="17"/>
      <c r="VPE32" s="17"/>
      <c r="VPF32" s="17"/>
      <c r="VPG32" s="17"/>
      <c r="VPH32" s="17"/>
      <c r="VPI32" s="17"/>
      <c r="VPJ32" s="17"/>
      <c r="VPK32" s="17"/>
      <c r="VPL32" s="17"/>
      <c r="VPM32" s="17"/>
      <c r="VPN32" s="17"/>
      <c r="VPO32" s="17"/>
      <c r="VPP32" s="17"/>
      <c r="VPQ32" s="17"/>
      <c r="VPR32" s="17"/>
      <c r="VPS32" s="17"/>
      <c r="VPT32" s="17"/>
      <c r="VPU32" s="17"/>
      <c r="VPV32" s="17"/>
      <c r="VPW32" s="17"/>
      <c r="VPX32" s="17"/>
      <c r="VPY32" s="17"/>
      <c r="VPZ32" s="17"/>
      <c r="VQA32" s="17"/>
      <c r="VQB32" s="17"/>
      <c r="VQC32" s="17"/>
      <c r="VQD32" s="17"/>
      <c r="VQE32" s="17"/>
      <c r="VQF32" s="17"/>
      <c r="VQG32" s="17"/>
      <c r="VQH32" s="17"/>
      <c r="VQI32" s="17"/>
      <c r="VQJ32" s="17"/>
      <c r="VQK32" s="17"/>
      <c r="VQL32" s="17"/>
      <c r="VQM32" s="17"/>
      <c r="VQN32" s="17"/>
      <c r="VQO32" s="17"/>
      <c r="VQP32" s="17"/>
      <c r="VQQ32" s="17"/>
      <c r="VQR32" s="17"/>
      <c r="VQS32" s="17"/>
      <c r="VQT32" s="17"/>
      <c r="VQU32" s="17"/>
      <c r="VQV32" s="17"/>
      <c r="VQW32" s="17"/>
      <c r="VQX32" s="17"/>
      <c r="VQY32" s="17"/>
      <c r="VQZ32" s="17"/>
      <c r="VRA32" s="17"/>
      <c r="VRB32" s="17"/>
      <c r="VRC32" s="17"/>
      <c r="VRD32" s="17"/>
      <c r="VRE32" s="17"/>
      <c r="VRF32" s="17"/>
      <c r="VRG32" s="17"/>
      <c r="VRH32" s="17"/>
      <c r="VRI32" s="17"/>
      <c r="VRJ32" s="17"/>
      <c r="VRK32" s="17"/>
      <c r="VRL32" s="17"/>
      <c r="VRM32" s="17"/>
      <c r="VRN32" s="17"/>
      <c r="VRO32" s="17"/>
      <c r="VRP32" s="17"/>
      <c r="VRQ32" s="17"/>
      <c r="VRR32" s="17"/>
      <c r="VRS32" s="17"/>
      <c r="VRT32" s="17"/>
      <c r="VRU32" s="17"/>
      <c r="VRV32" s="17"/>
      <c r="VRW32" s="17"/>
      <c r="VRX32" s="17"/>
      <c r="VRY32" s="17"/>
      <c r="VRZ32" s="17"/>
      <c r="VSA32" s="17"/>
      <c r="VSB32" s="17"/>
      <c r="VSC32" s="17"/>
      <c r="VSD32" s="17"/>
      <c r="VSE32" s="17"/>
      <c r="VSF32" s="17"/>
      <c r="VSG32" s="17"/>
      <c r="VSH32" s="17"/>
      <c r="VSI32" s="17"/>
      <c r="VSJ32" s="17"/>
      <c r="VSK32" s="17"/>
      <c r="VSL32" s="17"/>
      <c r="VSM32" s="17"/>
      <c r="VSN32" s="17"/>
      <c r="VSO32" s="17"/>
      <c r="VSP32" s="17"/>
      <c r="VSQ32" s="17"/>
      <c r="VSR32" s="17"/>
      <c r="VSS32" s="17"/>
      <c r="VST32" s="17"/>
      <c r="VSU32" s="17"/>
      <c r="VSV32" s="17"/>
      <c r="VSW32" s="17"/>
      <c r="VSX32" s="17"/>
      <c r="VSY32" s="17"/>
      <c r="VSZ32" s="17"/>
      <c r="VTA32" s="17"/>
      <c r="VTB32" s="17"/>
      <c r="VTC32" s="17"/>
      <c r="VTD32" s="17"/>
      <c r="VTE32" s="17"/>
      <c r="VTF32" s="17"/>
      <c r="VTG32" s="17"/>
      <c r="VTH32" s="17"/>
      <c r="VTI32" s="17"/>
      <c r="VTJ32" s="17"/>
      <c r="VTK32" s="17"/>
      <c r="VTL32" s="17"/>
      <c r="VTM32" s="17"/>
      <c r="VTN32" s="17"/>
      <c r="VTO32" s="17"/>
      <c r="VTP32" s="17"/>
      <c r="VTQ32" s="17"/>
      <c r="VTR32" s="17"/>
      <c r="VTS32" s="17"/>
      <c r="VTT32" s="17"/>
      <c r="VTU32" s="17"/>
      <c r="VTV32" s="17"/>
      <c r="VTW32" s="17"/>
      <c r="VTX32" s="17"/>
      <c r="VTY32" s="17"/>
      <c r="VTZ32" s="17"/>
      <c r="VUA32" s="17"/>
      <c r="VUB32" s="17"/>
      <c r="VUC32" s="17"/>
      <c r="VUD32" s="17"/>
      <c r="VUE32" s="17"/>
      <c r="VUF32" s="17"/>
      <c r="VUG32" s="17"/>
      <c r="VUH32" s="17"/>
      <c r="VUI32" s="17"/>
      <c r="VUJ32" s="17"/>
      <c r="VUK32" s="17"/>
      <c r="VUL32" s="17"/>
      <c r="VUM32" s="17"/>
      <c r="VUN32" s="17"/>
      <c r="VUO32" s="17"/>
      <c r="VUP32" s="17"/>
      <c r="VUQ32" s="17"/>
      <c r="VUR32" s="17"/>
      <c r="VUS32" s="17"/>
      <c r="VUT32" s="17"/>
      <c r="VUU32" s="17"/>
      <c r="VUV32" s="17"/>
      <c r="VUW32" s="17"/>
      <c r="VUX32" s="17"/>
      <c r="VUY32" s="17"/>
      <c r="VUZ32" s="17"/>
      <c r="VVA32" s="17"/>
      <c r="VVB32" s="17"/>
      <c r="VVC32" s="17"/>
      <c r="VVD32" s="17"/>
      <c r="VVE32" s="17"/>
      <c r="VVF32" s="17"/>
      <c r="VVG32" s="17"/>
      <c r="VVH32" s="17"/>
      <c r="VVI32" s="17"/>
      <c r="VVJ32" s="17"/>
      <c r="VVK32" s="17"/>
      <c r="VVL32" s="17"/>
      <c r="VVM32" s="17"/>
      <c r="VVN32" s="17"/>
      <c r="VVO32" s="17"/>
      <c r="VVP32" s="17"/>
      <c r="VVQ32" s="17"/>
      <c r="VVR32" s="17"/>
      <c r="VVS32" s="17"/>
      <c r="VVT32" s="17"/>
      <c r="VVU32" s="17"/>
      <c r="VVV32" s="17"/>
      <c r="VVW32" s="17"/>
      <c r="VVX32" s="17"/>
      <c r="VVY32" s="17"/>
      <c r="VVZ32" s="17"/>
      <c r="VWA32" s="17"/>
      <c r="VWB32" s="17"/>
      <c r="VWC32" s="17"/>
      <c r="VWD32" s="17"/>
      <c r="VWE32" s="17"/>
      <c r="VWF32" s="17"/>
      <c r="VWG32" s="17"/>
      <c r="VWH32" s="17"/>
      <c r="VWI32" s="17"/>
      <c r="VWJ32" s="17"/>
      <c r="VWK32" s="17"/>
      <c r="VWL32" s="17"/>
      <c r="VWM32" s="17"/>
      <c r="VWN32" s="17"/>
      <c r="VWO32" s="17"/>
      <c r="VWP32" s="17"/>
      <c r="VWQ32" s="17"/>
      <c r="VWR32" s="17"/>
      <c r="VWS32" s="17"/>
      <c r="VWT32" s="17"/>
      <c r="VWU32" s="17"/>
      <c r="VWV32" s="17"/>
      <c r="VWW32" s="17"/>
      <c r="VWX32" s="17"/>
      <c r="VWY32" s="17"/>
      <c r="VWZ32" s="17"/>
      <c r="VXA32" s="17"/>
      <c r="VXB32" s="17"/>
      <c r="VXC32" s="17"/>
      <c r="VXD32" s="17"/>
      <c r="VXE32" s="17"/>
      <c r="VXF32" s="17"/>
      <c r="VXG32" s="17"/>
      <c r="VXH32" s="17"/>
      <c r="VXI32" s="17"/>
      <c r="VXJ32" s="17"/>
      <c r="VXK32" s="17"/>
      <c r="VXL32" s="17"/>
      <c r="VXM32" s="17"/>
      <c r="VXN32" s="17"/>
      <c r="VXO32" s="17"/>
      <c r="VXP32" s="17"/>
      <c r="VXQ32" s="17"/>
      <c r="VXR32" s="17"/>
      <c r="VXS32" s="17"/>
      <c r="VXT32" s="17"/>
      <c r="VXU32" s="17"/>
      <c r="VXV32" s="17"/>
      <c r="VXW32" s="17"/>
      <c r="VXX32" s="17"/>
      <c r="VXY32" s="17"/>
      <c r="VXZ32" s="17"/>
      <c r="VYA32" s="17"/>
      <c r="VYB32" s="17"/>
      <c r="VYC32" s="17"/>
      <c r="VYD32" s="17"/>
      <c r="VYE32" s="17"/>
      <c r="VYF32" s="17"/>
      <c r="VYG32" s="17"/>
      <c r="VYH32" s="17"/>
      <c r="VYI32" s="17"/>
      <c r="VYJ32" s="17"/>
      <c r="VYK32" s="17"/>
      <c r="VYL32" s="17"/>
      <c r="VYM32" s="17"/>
      <c r="VYN32" s="17"/>
      <c r="VYO32" s="17"/>
      <c r="VYP32" s="17"/>
      <c r="VYQ32" s="17"/>
      <c r="VYR32" s="17"/>
      <c r="VYS32" s="17"/>
      <c r="VYT32" s="17"/>
      <c r="VYU32" s="17"/>
      <c r="VYV32" s="17"/>
      <c r="VYW32" s="17"/>
      <c r="VYX32" s="17"/>
      <c r="VYY32" s="17"/>
      <c r="VYZ32" s="17"/>
      <c r="VZA32" s="17"/>
      <c r="VZB32" s="17"/>
      <c r="VZC32" s="17"/>
      <c r="VZD32" s="17"/>
      <c r="VZE32" s="17"/>
      <c r="VZF32" s="17"/>
      <c r="VZG32" s="17"/>
      <c r="VZH32" s="17"/>
      <c r="VZI32" s="17"/>
      <c r="VZJ32" s="17"/>
      <c r="VZK32" s="17"/>
      <c r="VZL32" s="17"/>
      <c r="VZM32" s="17"/>
      <c r="VZN32" s="17"/>
      <c r="VZO32" s="17"/>
      <c r="VZP32" s="17"/>
      <c r="VZQ32" s="17"/>
      <c r="VZR32" s="17"/>
      <c r="VZS32" s="17"/>
      <c r="VZT32" s="17"/>
      <c r="VZU32" s="17"/>
      <c r="VZV32" s="17"/>
      <c r="VZW32" s="17"/>
      <c r="VZX32" s="17"/>
      <c r="VZY32" s="17"/>
      <c r="VZZ32" s="17"/>
      <c r="WAA32" s="17"/>
      <c r="WAB32" s="17"/>
      <c r="WAC32" s="17"/>
      <c r="WAD32" s="17"/>
      <c r="WAE32" s="17"/>
      <c r="WAF32" s="17"/>
      <c r="WAG32" s="17"/>
      <c r="WAH32" s="17"/>
      <c r="WAI32" s="17"/>
      <c r="WAJ32" s="17"/>
      <c r="WAK32" s="17"/>
      <c r="WAL32" s="17"/>
      <c r="WAM32" s="17"/>
      <c r="WAN32" s="17"/>
      <c r="WAO32" s="17"/>
      <c r="WAP32" s="17"/>
      <c r="WAQ32" s="17"/>
      <c r="WAR32" s="17"/>
      <c r="WAS32" s="17"/>
      <c r="WAT32" s="17"/>
      <c r="WAU32" s="17"/>
      <c r="WAV32" s="17"/>
      <c r="WAW32" s="17"/>
      <c r="WAX32" s="17"/>
      <c r="WAY32" s="17"/>
      <c r="WAZ32" s="17"/>
      <c r="WBA32" s="17"/>
      <c r="WBB32" s="17"/>
      <c r="WBC32" s="17"/>
      <c r="WBD32" s="17"/>
      <c r="WBE32" s="17"/>
      <c r="WBF32" s="17"/>
      <c r="WBG32" s="17"/>
      <c r="WBH32" s="17"/>
      <c r="WBI32" s="17"/>
      <c r="WBJ32" s="17"/>
      <c r="WBK32" s="17"/>
      <c r="WBL32" s="17"/>
      <c r="WBM32" s="17"/>
      <c r="WBN32" s="17"/>
      <c r="WBO32" s="17"/>
      <c r="WBP32" s="17"/>
      <c r="WBQ32" s="17"/>
      <c r="WBR32" s="17"/>
      <c r="WBS32" s="17"/>
      <c r="WBT32" s="17"/>
      <c r="WBU32" s="17"/>
      <c r="WBV32" s="17"/>
      <c r="WBW32" s="17"/>
      <c r="WBX32" s="17"/>
      <c r="WBY32" s="17"/>
      <c r="WBZ32" s="17"/>
      <c r="WCA32" s="17"/>
      <c r="WCB32" s="17"/>
      <c r="WCC32" s="17"/>
      <c r="WCD32" s="17"/>
      <c r="WCE32" s="17"/>
      <c r="WCF32" s="17"/>
      <c r="WCG32" s="17"/>
      <c r="WCH32" s="17"/>
      <c r="WCI32" s="17"/>
      <c r="WCJ32" s="17"/>
      <c r="WCK32" s="17"/>
      <c r="WCL32" s="17"/>
      <c r="WCM32" s="17"/>
      <c r="WCN32" s="17"/>
      <c r="WCO32" s="17"/>
      <c r="WCP32" s="17"/>
      <c r="WCQ32" s="17"/>
      <c r="WCR32" s="17"/>
      <c r="WCS32" s="17"/>
      <c r="WCT32" s="17"/>
      <c r="WCU32" s="17"/>
      <c r="WCV32" s="17"/>
      <c r="WCW32" s="17"/>
      <c r="WCX32" s="17"/>
      <c r="WCY32" s="17"/>
      <c r="WCZ32" s="17"/>
      <c r="WDA32" s="17"/>
      <c r="WDB32" s="17"/>
      <c r="WDC32" s="17"/>
      <c r="WDD32" s="17"/>
      <c r="WDE32" s="17"/>
      <c r="WDF32" s="17"/>
      <c r="WDG32" s="17"/>
      <c r="WDH32" s="17"/>
      <c r="WDI32" s="17"/>
      <c r="WDJ32" s="17"/>
      <c r="WDK32" s="17"/>
      <c r="WDL32" s="17"/>
      <c r="WDM32" s="17"/>
      <c r="WDN32" s="17"/>
      <c r="WDO32" s="17"/>
      <c r="WDP32" s="17"/>
      <c r="WDQ32" s="17"/>
      <c r="WDR32" s="17"/>
      <c r="WDS32" s="17"/>
      <c r="WDT32" s="17"/>
      <c r="WDU32" s="17"/>
      <c r="WDV32" s="17"/>
      <c r="WDW32" s="17"/>
      <c r="WDX32" s="17"/>
      <c r="WDY32" s="17"/>
      <c r="WDZ32" s="17"/>
      <c r="WEA32" s="17"/>
      <c r="WEB32" s="17"/>
      <c r="WEC32" s="17"/>
      <c r="WED32" s="17"/>
      <c r="WEE32" s="17"/>
      <c r="WEF32" s="17"/>
      <c r="WEG32" s="17"/>
      <c r="WEH32" s="17"/>
      <c r="WEI32" s="17"/>
      <c r="WEJ32" s="17"/>
      <c r="WEK32" s="17"/>
      <c r="WEL32" s="17"/>
      <c r="WEM32" s="17"/>
      <c r="WEN32" s="17"/>
      <c r="WEO32" s="17"/>
      <c r="WEP32" s="17"/>
      <c r="WEQ32" s="17"/>
      <c r="WER32" s="17"/>
      <c r="WES32" s="17"/>
      <c r="WET32" s="17"/>
      <c r="WEU32" s="17"/>
      <c r="WEV32" s="17"/>
      <c r="WEW32" s="17"/>
      <c r="WEX32" s="17"/>
      <c r="WEY32" s="17"/>
      <c r="WEZ32" s="17"/>
      <c r="WFA32" s="17"/>
      <c r="WFB32" s="17"/>
      <c r="WFC32" s="17"/>
      <c r="WFD32" s="17"/>
      <c r="WFE32" s="17"/>
      <c r="WFF32" s="17"/>
      <c r="WFG32" s="17"/>
      <c r="WFH32" s="17"/>
      <c r="WFI32" s="17"/>
      <c r="WFJ32" s="17"/>
      <c r="WFK32" s="17"/>
      <c r="WFL32" s="17"/>
      <c r="WFM32" s="17"/>
      <c r="WFN32" s="17"/>
      <c r="WFO32" s="17"/>
      <c r="WFP32" s="17"/>
      <c r="WFQ32" s="17"/>
      <c r="WFR32" s="17"/>
      <c r="WFS32" s="17"/>
      <c r="WFT32" s="17"/>
      <c r="WFU32" s="17"/>
      <c r="WFV32" s="17"/>
      <c r="WFW32" s="17"/>
      <c r="WFX32" s="17"/>
      <c r="WFY32" s="17"/>
      <c r="WFZ32" s="17"/>
      <c r="WGA32" s="17"/>
      <c r="WGB32" s="17"/>
      <c r="WGC32" s="17"/>
      <c r="WGD32" s="17"/>
      <c r="WGE32" s="17"/>
      <c r="WGF32" s="17"/>
      <c r="WGG32" s="17"/>
      <c r="WGH32" s="17"/>
      <c r="WGI32" s="17"/>
      <c r="WGJ32" s="17"/>
      <c r="WGK32" s="17"/>
      <c r="WGL32" s="17"/>
      <c r="WGM32" s="17"/>
      <c r="WGN32" s="17"/>
      <c r="WGO32" s="17"/>
      <c r="WGP32" s="17"/>
      <c r="WGQ32" s="17"/>
      <c r="WGR32" s="17"/>
      <c r="WGS32" s="17"/>
      <c r="WGT32" s="17"/>
      <c r="WGU32" s="17"/>
      <c r="WGV32" s="17"/>
      <c r="WGW32" s="17"/>
      <c r="WGX32" s="17"/>
      <c r="WGY32" s="17"/>
      <c r="WGZ32" s="17"/>
      <c r="WHA32" s="17"/>
      <c r="WHB32" s="17"/>
      <c r="WHC32" s="17"/>
      <c r="WHD32" s="17"/>
      <c r="WHE32" s="17"/>
      <c r="WHF32" s="17"/>
      <c r="WHG32" s="17"/>
      <c r="WHH32" s="17"/>
      <c r="WHI32" s="17"/>
      <c r="WHJ32" s="17"/>
      <c r="WHK32" s="17"/>
      <c r="WHL32" s="17"/>
      <c r="WHM32" s="17"/>
      <c r="WHN32" s="17"/>
      <c r="WHO32" s="17"/>
      <c r="WHP32" s="17"/>
      <c r="WHQ32" s="17"/>
      <c r="WHR32" s="17"/>
      <c r="WHS32" s="17"/>
      <c r="WHT32" s="17"/>
      <c r="WHU32" s="17"/>
      <c r="WHV32" s="17"/>
      <c r="WHW32" s="17"/>
      <c r="WHX32" s="17"/>
      <c r="WHY32" s="17"/>
      <c r="WHZ32" s="17"/>
      <c r="WIA32" s="17"/>
      <c r="WIB32" s="17"/>
      <c r="WIC32" s="17"/>
      <c r="WID32" s="17"/>
      <c r="WIE32" s="17"/>
      <c r="WIF32" s="17"/>
      <c r="WIG32" s="17"/>
      <c r="WIH32" s="17"/>
      <c r="WII32" s="17"/>
      <c r="WIJ32" s="17"/>
      <c r="WIK32" s="17"/>
      <c r="WIL32" s="17"/>
      <c r="WIM32" s="17"/>
      <c r="WIN32" s="17"/>
      <c r="WIO32" s="17"/>
      <c r="WIP32" s="17"/>
      <c r="WIQ32" s="17"/>
      <c r="WIR32" s="17"/>
      <c r="WIS32" s="17"/>
      <c r="WIT32" s="17"/>
      <c r="WIU32" s="17"/>
      <c r="WIV32" s="17"/>
      <c r="WIW32" s="17"/>
      <c r="WIX32" s="17"/>
      <c r="WIY32" s="17"/>
      <c r="WIZ32" s="17"/>
      <c r="WJA32" s="17"/>
      <c r="WJB32" s="17"/>
      <c r="WJC32" s="17"/>
      <c r="WJD32" s="17"/>
      <c r="WJE32" s="17"/>
      <c r="WJF32" s="17"/>
      <c r="WJG32" s="17"/>
      <c r="WJH32" s="17"/>
      <c r="WJI32" s="17"/>
      <c r="WJJ32" s="17"/>
      <c r="WJK32" s="17"/>
      <c r="WJL32" s="17"/>
      <c r="WJM32" s="17"/>
      <c r="WJN32" s="17"/>
      <c r="WJO32" s="17"/>
      <c r="WJP32" s="17"/>
      <c r="WJQ32" s="17"/>
      <c r="WJR32" s="17"/>
      <c r="WJS32" s="17"/>
      <c r="WJT32" s="17"/>
      <c r="WJU32" s="17"/>
      <c r="WJV32" s="17"/>
      <c r="WJW32" s="17"/>
      <c r="WJX32" s="17"/>
      <c r="WJY32" s="17"/>
      <c r="WJZ32" s="17"/>
      <c r="WKA32" s="17"/>
      <c r="WKB32" s="17"/>
      <c r="WKC32" s="17"/>
      <c r="WKD32" s="17"/>
      <c r="WKE32" s="17"/>
      <c r="WKF32" s="17"/>
      <c r="WKG32" s="17"/>
      <c r="WKH32" s="17"/>
      <c r="WKI32" s="17"/>
      <c r="WKJ32" s="17"/>
      <c r="WKK32" s="17"/>
      <c r="WKL32" s="17"/>
      <c r="WKM32" s="17"/>
      <c r="WKN32" s="17"/>
      <c r="WKO32" s="17"/>
      <c r="WKP32" s="17"/>
      <c r="WKQ32" s="17"/>
      <c r="WKR32" s="17"/>
      <c r="WKS32" s="17"/>
      <c r="WKT32" s="17"/>
      <c r="WKU32" s="17"/>
      <c r="WKV32" s="17"/>
      <c r="WKW32" s="17"/>
      <c r="WKX32" s="17"/>
      <c r="WKY32" s="17"/>
      <c r="WKZ32" s="17"/>
      <c r="WLA32" s="17"/>
      <c r="WLB32" s="17"/>
      <c r="WLC32" s="17"/>
      <c r="WLD32" s="17"/>
      <c r="WLE32" s="17"/>
      <c r="WLF32" s="17"/>
      <c r="WLG32" s="17"/>
      <c r="WLH32" s="17"/>
      <c r="WLI32" s="17"/>
      <c r="WLJ32" s="17"/>
      <c r="WLK32" s="17"/>
      <c r="WLL32" s="17"/>
      <c r="WLM32" s="17"/>
      <c r="WLN32" s="17"/>
      <c r="WLO32" s="17"/>
      <c r="WLP32" s="17"/>
      <c r="WLQ32" s="17"/>
      <c r="WLR32" s="17"/>
      <c r="WLS32" s="17"/>
      <c r="WLT32" s="17"/>
      <c r="WLU32" s="17"/>
      <c r="WLV32" s="17"/>
      <c r="WLW32" s="17"/>
      <c r="WLX32" s="17"/>
      <c r="WLY32" s="17"/>
      <c r="WLZ32" s="17"/>
      <c r="WMA32" s="17"/>
      <c r="WMB32" s="17"/>
      <c r="WMC32" s="17"/>
      <c r="WMD32" s="17"/>
      <c r="WME32" s="17"/>
      <c r="WMF32" s="17"/>
      <c r="WMG32" s="17"/>
      <c r="WMH32" s="17"/>
      <c r="WMI32" s="17"/>
      <c r="WMJ32" s="17"/>
      <c r="WMK32" s="17"/>
      <c r="WML32" s="17"/>
      <c r="WMM32" s="17"/>
      <c r="WMN32" s="17"/>
      <c r="WMO32" s="17"/>
      <c r="WMP32" s="17"/>
      <c r="WMQ32" s="17"/>
      <c r="WMR32" s="17"/>
      <c r="WMS32" s="17"/>
      <c r="WMT32" s="17"/>
      <c r="WMU32" s="17"/>
      <c r="WMV32" s="17"/>
      <c r="WMW32" s="17"/>
      <c r="WMX32" s="17"/>
      <c r="WMY32" s="17"/>
      <c r="WMZ32" s="17"/>
      <c r="WNA32" s="17"/>
      <c r="WNB32" s="17"/>
      <c r="WNC32" s="17"/>
      <c r="WND32" s="17"/>
      <c r="WNE32" s="17"/>
      <c r="WNF32" s="17"/>
      <c r="WNG32" s="17"/>
      <c r="WNH32" s="17"/>
      <c r="WNI32" s="17"/>
      <c r="WNJ32" s="17"/>
      <c r="WNK32" s="17"/>
      <c r="WNL32" s="17"/>
      <c r="WNM32" s="17"/>
      <c r="WNN32" s="17"/>
      <c r="WNO32" s="17"/>
      <c r="WNP32" s="17"/>
      <c r="WNQ32" s="17"/>
      <c r="WNR32" s="17"/>
      <c r="WNS32" s="17"/>
      <c r="WNT32" s="17"/>
      <c r="WNU32" s="17"/>
      <c r="WNV32" s="17"/>
      <c r="WNW32" s="17"/>
      <c r="WNX32" s="17"/>
      <c r="WNY32" s="17"/>
      <c r="WNZ32" s="17"/>
      <c r="WOA32" s="17"/>
      <c r="WOB32" s="17"/>
      <c r="WOC32" s="17"/>
      <c r="WOD32" s="17"/>
      <c r="WOE32" s="17"/>
      <c r="WOF32" s="17"/>
      <c r="WOG32" s="17"/>
      <c r="WOH32" s="17"/>
      <c r="WOI32" s="17"/>
      <c r="WOJ32" s="17"/>
      <c r="WOK32" s="17"/>
      <c r="WOL32" s="17"/>
      <c r="WOM32" s="17"/>
      <c r="WON32" s="17"/>
      <c r="WOO32" s="17"/>
      <c r="WOP32" s="17"/>
      <c r="WOQ32" s="17"/>
      <c r="WOR32" s="17"/>
      <c r="WOS32" s="17"/>
      <c r="WOT32" s="17"/>
      <c r="WOU32" s="17"/>
      <c r="WOV32" s="17"/>
      <c r="WOW32" s="17"/>
      <c r="WOX32" s="17"/>
      <c r="WOY32" s="17"/>
      <c r="WOZ32" s="17"/>
      <c r="WPA32" s="17"/>
      <c r="WPB32" s="17"/>
      <c r="WPC32" s="17"/>
      <c r="WPD32" s="17"/>
      <c r="WPE32" s="17"/>
      <c r="WPF32" s="17"/>
      <c r="WPG32" s="17"/>
      <c r="WPH32" s="17"/>
      <c r="WPI32" s="17"/>
      <c r="WPJ32" s="17"/>
      <c r="WPK32" s="17"/>
      <c r="WPL32" s="17"/>
      <c r="WPM32" s="17"/>
      <c r="WPN32" s="17"/>
      <c r="WPO32" s="17"/>
      <c r="WPP32" s="17"/>
      <c r="WPQ32" s="17"/>
      <c r="WPR32" s="17"/>
      <c r="WPS32" s="17"/>
      <c r="WPT32" s="17"/>
      <c r="WPU32" s="17"/>
      <c r="WPV32" s="17"/>
      <c r="WPW32" s="17"/>
      <c r="WPX32" s="17"/>
      <c r="WPY32" s="17"/>
      <c r="WPZ32" s="17"/>
      <c r="WQA32" s="17"/>
      <c r="WQB32" s="17"/>
      <c r="WQC32" s="17"/>
      <c r="WQD32" s="17"/>
      <c r="WQE32" s="17"/>
      <c r="WQF32" s="17"/>
      <c r="WQG32" s="17"/>
      <c r="WQH32" s="17"/>
      <c r="WQI32" s="17"/>
      <c r="WQJ32" s="17"/>
      <c r="WQK32" s="17"/>
      <c r="WQL32" s="17"/>
      <c r="WQM32" s="17"/>
      <c r="WQN32" s="17"/>
      <c r="WQO32" s="17"/>
      <c r="WQP32" s="17"/>
      <c r="WQQ32" s="17"/>
      <c r="WQR32" s="17"/>
      <c r="WQS32" s="17"/>
      <c r="WQT32" s="17"/>
      <c r="WQU32" s="17"/>
      <c r="WQV32" s="17"/>
      <c r="WQW32" s="17"/>
      <c r="WQX32" s="17"/>
      <c r="WQY32" s="17"/>
      <c r="WQZ32" s="17"/>
      <c r="WRA32" s="17"/>
      <c r="WRB32" s="17"/>
      <c r="WRC32" s="17"/>
      <c r="WRD32" s="17"/>
      <c r="WRE32" s="17"/>
      <c r="WRF32" s="17"/>
      <c r="WRG32" s="17"/>
      <c r="WRH32" s="17"/>
      <c r="WRI32" s="17"/>
      <c r="WRJ32" s="17"/>
      <c r="WRK32" s="17"/>
      <c r="WRL32" s="17"/>
      <c r="WRM32" s="17"/>
      <c r="WRN32" s="17"/>
      <c r="WRO32" s="17"/>
      <c r="WRP32" s="17"/>
      <c r="WRQ32" s="17"/>
      <c r="WRR32" s="17"/>
      <c r="WRS32" s="17"/>
      <c r="WRT32" s="17"/>
      <c r="WRU32" s="17"/>
      <c r="WRV32" s="17"/>
      <c r="WRW32" s="17"/>
      <c r="WRX32" s="17"/>
      <c r="WRY32" s="17"/>
      <c r="WRZ32" s="17"/>
      <c r="WSA32" s="17"/>
      <c r="WSB32" s="17"/>
      <c r="WSC32" s="17"/>
      <c r="WSD32" s="17"/>
      <c r="WSE32" s="17"/>
      <c r="WSF32" s="17"/>
      <c r="WSG32" s="17"/>
      <c r="WSH32" s="17"/>
      <c r="WSI32" s="17"/>
      <c r="WSJ32" s="17"/>
      <c r="WSK32" s="17"/>
      <c r="WSL32" s="17"/>
      <c r="WSM32" s="17"/>
      <c r="WSN32" s="17"/>
      <c r="WSO32" s="17"/>
      <c r="WSP32" s="17"/>
      <c r="WSQ32" s="17"/>
      <c r="WSR32" s="17"/>
      <c r="WSS32" s="17"/>
      <c r="WST32" s="17"/>
      <c r="WSU32" s="17"/>
      <c r="WSV32" s="17"/>
      <c r="WSW32" s="17"/>
      <c r="WSX32" s="17"/>
      <c r="WSY32" s="17"/>
      <c r="WSZ32" s="17"/>
      <c r="WTA32" s="17"/>
      <c r="WTB32" s="17"/>
      <c r="WTC32" s="17"/>
      <c r="WTD32" s="17"/>
      <c r="WTE32" s="17"/>
      <c r="WTF32" s="17"/>
      <c r="WTG32" s="17"/>
      <c r="WTH32" s="17"/>
      <c r="WTI32" s="17"/>
      <c r="WTJ32" s="17"/>
      <c r="WTK32" s="17"/>
      <c r="WTL32" s="17"/>
      <c r="WTM32" s="17"/>
      <c r="WTN32" s="17"/>
      <c r="WTO32" s="17"/>
      <c r="WTP32" s="17"/>
      <c r="WTQ32" s="17"/>
      <c r="WTR32" s="17"/>
      <c r="WTS32" s="17"/>
      <c r="WTT32" s="17"/>
      <c r="WTU32" s="17"/>
      <c r="WTV32" s="17"/>
      <c r="WTW32" s="17"/>
      <c r="WTX32" s="17"/>
      <c r="WTY32" s="17"/>
      <c r="WTZ32" s="17"/>
      <c r="WUA32" s="17"/>
      <c r="WUB32" s="17"/>
      <c r="WUC32" s="17"/>
      <c r="WUD32" s="17"/>
      <c r="WUE32" s="17"/>
      <c r="WUF32" s="17"/>
      <c r="WUG32" s="17"/>
      <c r="WUH32" s="17"/>
      <c r="WUI32" s="17"/>
      <c r="WUJ32" s="17"/>
      <c r="WUK32" s="17"/>
      <c r="WUL32" s="17"/>
      <c r="WUM32" s="17"/>
      <c r="WUN32" s="17"/>
      <c r="WUO32" s="17"/>
      <c r="WUP32" s="17"/>
      <c r="WUQ32" s="17"/>
      <c r="WUR32" s="17"/>
      <c r="WUS32" s="17"/>
      <c r="WUT32" s="17"/>
      <c r="WUU32" s="17"/>
      <c r="WUV32" s="17"/>
      <c r="WUW32" s="17"/>
      <c r="WUX32" s="17"/>
      <c r="WUY32" s="17"/>
      <c r="WUZ32" s="17"/>
      <c r="WVA32" s="17"/>
      <c r="WVB32" s="17"/>
      <c r="WVC32" s="17"/>
      <c r="WVD32" s="17"/>
      <c r="WVE32" s="17"/>
      <c r="WVF32" s="17"/>
      <c r="WVG32" s="17"/>
      <c r="WVH32" s="17"/>
      <c r="WVI32" s="17"/>
      <c r="WVJ32" s="17"/>
      <c r="WVK32" s="17"/>
      <c r="WVL32" s="17"/>
      <c r="WVM32" s="17"/>
      <c r="WVN32" s="17"/>
      <c r="WVO32" s="17"/>
      <c r="WVP32" s="17"/>
      <c r="WVQ32" s="17"/>
      <c r="WVR32" s="17"/>
      <c r="WVS32" s="17"/>
      <c r="WVT32" s="17"/>
      <c r="WVU32" s="17"/>
      <c r="WVV32" s="17"/>
      <c r="WVW32" s="17"/>
      <c r="WVX32" s="17"/>
      <c r="WVY32" s="17"/>
      <c r="WVZ32" s="17"/>
      <c r="WWA32" s="17"/>
      <c r="WWB32" s="17"/>
      <c r="WWC32" s="17"/>
      <c r="WWD32" s="17"/>
      <c r="WWE32" s="17"/>
      <c r="WWF32" s="17"/>
      <c r="WWG32" s="17"/>
      <c r="WWH32" s="17"/>
      <c r="WWI32" s="17"/>
      <c r="WWJ32" s="17"/>
      <c r="WWK32" s="17"/>
      <c r="WWL32" s="17"/>
      <c r="WWM32" s="17"/>
      <c r="WWN32" s="17"/>
      <c r="WWO32" s="17"/>
      <c r="WWP32" s="17"/>
      <c r="WWQ32" s="17"/>
      <c r="WWR32" s="17"/>
      <c r="WWS32" s="17"/>
      <c r="WWT32" s="17"/>
      <c r="WWU32" s="17"/>
      <c r="WWV32" s="17"/>
      <c r="WWW32" s="17"/>
      <c r="WWX32" s="17"/>
      <c r="WWY32" s="17"/>
      <c r="WWZ32" s="17"/>
      <c r="WXA32" s="17"/>
      <c r="WXB32" s="17"/>
      <c r="WXC32" s="17"/>
      <c r="WXD32" s="17"/>
      <c r="WXE32" s="17"/>
      <c r="WXF32" s="17"/>
      <c r="WXG32" s="17"/>
      <c r="WXH32" s="17"/>
      <c r="WXI32" s="17"/>
      <c r="WXJ32" s="17"/>
      <c r="WXK32" s="17"/>
      <c r="WXL32" s="17"/>
      <c r="WXM32" s="17"/>
      <c r="WXN32" s="17"/>
      <c r="WXO32" s="17"/>
      <c r="WXP32" s="17"/>
      <c r="WXQ32" s="17"/>
      <c r="WXR32" s="17"/>
      <c r="WXS32" s="17"/>
      <c r="WXT32" s="17"/>
      <c r="WXU32" s="17"/>
      <c r="WXV32" s="17"/>
      <c r="WXW32" s="17"/>
      <c r="WXX32" s="17"/>
      <c r="WXY32" s="17"/>
      <c r="WXZ32" s="17"/>
      <c r="WYA32" s="17"/>
      <c r="WYB32" s="17"/>
      <c r="WYC32" s="17"/>
      <c r="WYD32" s="17"/>
      <c r="WYE32" s="17"/>
      <c r="WYF32" s="17"/>
      <c r="WYG32" s="17"/>
      <c r="WYH32" s="17"/>
      <c r="WYI32" s="17"/>
      <c r="WYJ32" s="17"/>
      <c r="WYK32" s="17"/>
      <c r="WYL32" s="17"/>
      <c r="WYM32" s="17"/>
      <c r="WYN32" s="17"/>
      <c r="WYO32" s="17"/>
      <c r="WYP32" s="17"/>
      <c r="WYQ32" s="17"/>
      <c r="WYR32" s="17"/>
      <c r="WYS32" s="17"/>
      <c r="WYT32" s="17"/>
      <c r="WYU32" s="17"/>
      <c r="WYV32" s="17"/>
      <c r="WYW32" s="17"/>
      <c r="WYX32" s="17"/>
      <c r="WYY32" s="17"/>
      <c r="WYZ32" s="17"/>
      <c r="WZA32" s="17"/>
      <c r="WZB32" s="17"/>
      <c r="WZC32" s="17"/>
      <c r="WZD32" s="17"/>
      <c r="WZE32" s="17"/>
      <c r="WZF32" s="17"/>
      <c r="WZG32" s="17"/>
      <c r="WZH32" s="17"/>
      <c r="WZI32" s="17"/>
      <c r="WZJ32" s="17"/>
      <c r="WZK32" s="17"/>
      <c r="WZL32" s="17"/>
      <c r="WZM32" s="17"/>
      <c r="WZN32" s="17"/>
      <c r="WZO32" s="17"/>
      <c r="WZP32" s="17"/>
      <c r="WZQ32" s="17"/>
      <c r="WZR32" s="17"/>
      <c r="WZS32" s="17"/>
      <c r="WZT32" s="17"/>
      <c r="WZU32" s="17"/>
      <c r="WZV32" s="17"/>
      <c r="WZW32" s="17"/>
      <c r="WZX32" s="17"/>
      <c r="WZY32" s="17"/>
      <c r="WZZ32" s="17"/>
      <c r="XAA32" s="17"/>
      <c r="XAB32" s="17"/>
      <c r="XAC32" s="17"/>
      <c r="XAD32" s="17"/>
      <c r="XAE32" s="17"/>
      <c r="XAF32" s="17"/>
      <c r="XAG32" s="17"/>
      <c r="XAH32" s="17"/>
      <c r="XAI32" s="17"/>
      <c r="XAJ32" s="17"/>
      <c r="XAK32" s="17"/>
      <c r="XAL32" s="17"/>
      <c r="XAM32" s="17"/>
      <c r="XAN32" s="17"/>
      <c r="XAO32" s="17"/>
      <c r="XAP32" s="17"/>
      <c r="XAQ32" s="17"/>
      <c r="XAR32" s="17"/>
      <c r="XAS32" s="17"/>
      <c r="XAT32" s="17"/>
      <c r="XAU32" s="17"/>
      <c r="XAV32" s="17"/>
      <c r="XAW32" s="17"/>
      <c r="XAX32" s="17"/>
      <c r="XAY32" s="17"/>
      <c r="XAZ32" s="17"/>
      <c r="XBA32" s="17"/>
      <c r="XBB32" s="17"/>
      <c r="XBC32" s="17"/>
      <c r="XBD32" s="17"/>
      <c r="XBE32" s="17"/>
      <c r="XBF32" s="17"/>
      <c r="XBG32" s="17"/>
      <c r="XBH32" s="17"/>
      <c r="XBI32" s="17"/>
      <c r="XBJ32" s="17"/>
      <c r="XBK32" s="17"/>
      <c r="XBL32" s="17"/>
      <c r="XBM32" s="17"/>
      <c r="XBN32" s="17"/>
      <c r="XBO32" s="17"/>
      <c r="XBP32" s="17"/>
      <c r="XBQ32" s="17"/>
      <c r="XBR32" s="17"/>
      <c r="XBS32" s="17"/>
      <c r="XBT32" s="17"/>
      <c r="XBU32" s="17"/>
      <c r="XBV32" s="17"/>
      <c r="XBW32" s="17"/>
      <c r="XBX32" s="17"/>
      <c r="XBY32" s="17"/>
      <c r="XBZ32" s="17"/>
      <c r="XCA32" s="17"/>
      <c r="XCB32" s="17"/>
      <c r="XCC32" s="17"/>
      <c r="XCD32" s="17"/>
      <c r="XCE32" s="17"/>
      <c r="XCF32" s="17"/>
      <c r="XCG32" s="17"/>
      <c r="XCH32" s="17"/>
      <c r="XCI32" s="17"/>
      <c r="XCJ32" s="17"/>
      <c r="XCK32" s="17"/>
      <c r="XCL32" s="17"/>
      <c r="XCM32" s="17"/>
      <c r="XCN32" s="17"/>
      <c r="XCO32" s="17"/>
      <c r="XCP32" s="17"/>
      <c r="XCQ32" s="17"/>
      <c r="XCR32" s="17"/>
      <c r="XCS32" s="17"/>
      <c r="XCT32" s="17"/>
      <c r="XCU32" s="17"/>
      <c r="XCV32" s="17"/>
      <c r="XCW32" s="17"/>
      <c r="XCX32" s="17"/>
      <c r="XCY32" s="17"/>
      <c r="XCZ32" s="17"/>
      <c r="XDA32" s="17"/>
      <c r="XDB32" s="17"/>
      <c r="XDC32" s="17"/>
      <c r="XDD32" s="17"/>
      <c r="XDE32" s="17"/>
      <c r="XDF32" s="17"/>
      <c r="XDG32" s="17"/>
      <c r="XDH32" s="17"/>
      <c r="XDI32" s="17"/>
      <c r="XDJ32" s="17"/>
      <c r="XDK32" s="17"/>
      <c r="XDL32" s="17"/>
      <c r="XDM32" s="17"/>
      <c r="XDN32" s="17"/>
      <c r="XDO32" s="17"/>
      <c r="XDP32" s="17"/>
      <c r="XDQ32" s="17"/>
      <c r="XDR32" s="17"/>
      <c r="XDS32" s="17"/>
      <c r="XDT32" s="17"/>
      <c r="XDU32" s="17"/>
      <c r="XDV32" s="17"/>
      <c r="XDW32" s="17"/>
      <c r="XDX32" s="17"/>
      <c r="XDY32" s="17"/>
      <c r="XDZ32" s="17"/>
      <c r="XEA32" s="17"/>
      <c r="XEB32" s="17"/>
      <c r="XEC32" s="17"/>
      <c r="XED32" s="17"/>
      <c r="XEE32" s="17"/>
      <c r="XEF32" s="17"/>
      <c r="XEG32" s="17"/>
      <c r="XEH32" s="17"/>
      <c r="XEI32" s="17"/>
      <c r="XEJ32" s="17"/>
      <c r="XEK32" s="17"/>
      <c r="XEL32" s="17"/>
      <c r="XEM32" s="17"/>
      <c r="XEN32" s="17"/>
      <c r="XEO32" s="17"/>
      <c r="XEP32" s="17"/>
      <c r="XEQ32" s="17"/>
      <c r="XER32" s="17"/>
      <c r="XES32" s="17"/>
      <c r="XET32" s="17"/>
      <c r="XEU32" s="17"/>
      <c r="XEV32" s="17"/>
      <c r="XEW32" s="17"/>
      <c r="XEX32" s="17"/>
      <c r="XEY32" s="17"/>
      <c r="XEZ32" s="17"/>
      <c r="XFA32" s="17"/>
      <c r="XFB32" s="17"/>
      <c r="XFC32" s="17"/>
      <c r="XFD32" s="17"/>
    </row>
    <row r="33" spans="2:16384" x14ac:dyDescent="0.3">
      <c r="B33" s="7"/>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c r="WVV33" s="14"/>
      <c r="WVW33" s="14"/>
      <c r="WVX33" s="14"/>
      <c r="WVY33" s="14"/>
      <c r="WVZ33" s="14"/>
      <c r="WWA33" s="14"/>
      <c r="WWB33" s="14"/>
      <c r="WWC33" s="14"/>
      <c r="WWD33" s="14"/>
      <c r="WWE33" s="14"/>
      <c r="WWF33" s="14"/>
      <c r="WWG33" s="14"/>
      <c r="WWH33" s="14"/>
      <c r="WWI33" s="14"/>
      <c r="WWJ33" s="14"/>
      <c r="WWK33" s="14"/>
      <c r="WWL33" s="14"/>
      <c r="WWM33" s="14"/>
      <c r="WWN33" s="14"/>
      <c r="WWO33" s="14"/>
      <c r="WWP33" s="14"/>
      <c r="WWQ33" s="14"/>
      <c r="WWR33" s="14"/>
      <c r="WWS33" s="14"/>
      <c r="WWT33" s="14"/>
      <c r="WWU33" s="14"/>
      <c r="WWV33" s="14"/>
      <c r="WWW33" s="14"/>
      <c r="WWX33" s="14"/>
      <c r="WWY33" s="14"/>
      <c r="WWZ33" s="14"/>
      <c r="WXA33" s="14"/>
      <c r="WXB33" s="14"/>
      <c r="WXC33" s="14"/>
      <c r="WXD33" s="14"/>
      <c r="WXE33" s="14"/>
      <c r="WXF33" s="14"/>
      <c r="WXG33" s="14"/>
      <c r="WXH33" s="14"/>
      <c r="WXI33" s="14"/>
      <c r="WXJ33" s="14"/>
      <c r="WXK33" s="14"/>
      <c r="WXL33" s="14"/>
      <c r="WXM33" s="14"/>
      <c r="WXN33" s="14"/>
      <c r="WXO33" s="14"/>
      <c r="WXP33" s="14"/>
      <c r="WXQ33" s="14"/>
      <c r="WXR33" s="14"/>
      <c r="WXS33" s="14"/>
      <c r="WXT33" s="14"/>
      <c r="WXU33" s="14"/>
      <c r="WXV33" s="14"/>
      <c r="WXW33" s="14"/>
      <c r="WXX33" s="14"/>
      <c r="WXY33" s="14"/>
      <c r="WXZ33" s="14"/>
      <c r="WYA33" s="14"/>
      <c r="WYB33" s="14"/>
      <c r="WYC33" s="14"/>
      <c r="WYD33" s="14"/>
      <c r="WYE33" s="14"/>
      <c r="WYF33" s="14"/>
      <c r="WYG33" s="14"/>
      <c r="WYH33" s="14"/>
      <c r="WYI33" s="14"/>
      <c r="WYJ33" s="14"/>
      <c r="WYK33" s="14"/>
      <c r="WYL33" s="14"/>
      <c r="WYM33" s="14"/>
      <c r="WYN33" s="14"/>
      <c r="WYO33" s="14"/>
      <c r="WYP33" s="14"/>
      <c r="WYQ33" s="14"/>
      <c r="WYR33" s="14"/>
      <c r="WYS33" s="14"/>
      <c r="WYT33" s="14"/>
      <c r="WYU33" s="14"/>
      <c r="WYV33" s="14"/>
      <c r="WYW33" s="14"/>
      <c r="WYX33" s="14"/>
      <c r="WYY33" s="14"/>
      <c r="WYZ33" s="14"/>
      <c r="WZA33" s="14"/>
      <c r="WZB33" s="14"/>
      <c r="WZC33" s="14"/>
      <c r="WZD33" s="14"/>
      <c r="WZE33" s="14"/>
      <c r="WZF33" s="14"/>
      <c r="WZG33" s="14"/>
      <c r="WZH33" s="14"/>
      <c r="WZI33" s="14"/>
      <c r="WZJ33" s="14"/>
      <c r="WZK33" s="14"/>
      <c r="WZL33" s="14"/>
      <c r="WZM33" s="14"/>
      <c r="WZN33" s="14"/>
      <c r="WZO33" s="14"/>
      <c r="WZP33" s="14"/>
      <c r="WZQ33" s="14"/>
      <c r="WZR33" s="14"/>
      <c r="WZS33" s="14"/>
      <c r="WZT33" s="14"/>
      <c r="WZU33" s="14"/>
      <c r="WZV33" s="14"/>
      <c r="WZW33" s="14"/>
      <c r="WZX33" s="14"/>
      <c r="WZY33" s="14"/>
      <c r="WZZ33" s="14"/>
      <c r="XAA33" s="14"/>
      <c r="XAB33" s="14"/>
      <c r="XAC33" s="14"/>
      <c r="XAD33" s="14"/>
      <c r="XAE33" s="14"/>
      <c r="XAF33" s="14"/>
      <c r="XAG33" s="14"/>
      <c r="XAH33" s="14"/>
      <c r="XAI33" s="14"/>
      <c r="XAJ33" s="14"/>
      <c r="XAK33" s="14"/>
      <c r="XAL33" s="14"/>
      <c r="XAM33" s="14"/>
      <c r="XAN33" s="14"/>
      <c r="XAO33" s="14"/>
      <c r="XAP33" s="14"/>
      <c r="XAQ33" s="14"/>
      <c r="XAR33" s="14"/>
      <c r="XAS33" s="14"/>
      <c r="XAT33" s="14"/>
      <c r="XAU33" s="14"/>
      <c r="XAV33" s="14"/>
      <c r="XAW33" s="14"/>
      <c r="XAX33" s="14"/>
      <c r="XAY33" s="14"/>
      <c r="XAZ33" s="14"/>
      <c r="XBA33" s="14"/>
      <c r="XBB33" s="14"/>
      <c r="XBC33" s="14"/>
      <c r="XBD33" s="14"/>
      <c r="XBE33" s="14"/>
      <c r="XBF33" s="14"/>
      <c r="XBG33" s="14"/>
      <c r="XBH33" s="14"/>
      <c r="XBI33" s="14"/>
      <c r="XBJ33" s="14"/>
      <c r="XBK33" s="14"/>
      <c r="XBL33" s="14"/>
      <c r="XBM33" s="14"/>
      <c r="XBN33" s="14"/>
      <c r="XBO33" s="14"/>
      <c r="XBP33" s="14"/>
      <c r="XBQ33" s="14"/>
      <c r="XBR33" s="14"/>
      <c r="XBS33" s="14"/>
      <c r="XBT33" s="14"/>
      <c r="XBU33" s="14"/>
      <c r="XBV33" s="14"/>
      <c r="XBW33" s="14"/>
      <c r="XBX33" s="14"/>
      <c r="XBY33" s="14"/>
      <c r="XBZ33" s="14"/>
      <c r="XCA33" s="14"/>
      <c r="XCB33" s="14"/>
      <c r="XCC33" s="14"/>
      <c r="XCD33" s="14"/>
      <c r="XCE33" s="14"/>
      <c r="XCF33" s="14"/>
      <c r="XCG33" s="14"/>
      <c r="XCH33" s="14"/>
      <c r="XCI33" s="14"/>
      <c r="XCJ33" s="14"/>
      <c r="XCK33" s="14"/>
      <c r="XCL33" s="14"/>
      <c r="XCM33" s="14"/>
      <c r="XCN33" s="14"/>
      <c r="XCO33" s="14"/>
      <c r="XCP33" s="14"/>
      <c r="XCQ33" s="14"/>
      <c r="XCR33" s="14"/>
      <c r="XCS33" s="14"/>
      <c r="XCT33" s="14"/>
      <c r="XCU33" s="14"/>
      <c r="XCV33" s="14"/>
      <c r="XCW33" s="14"/>
      <c r="XCX33" s="14"/>
      <c r="XCY33" s="14"/>
      <c r="XCZ33" s="14"/>
      <c r="XDA33" s="14"/>
      <c r="XDB33" s="14"/>
      <c r="XDC33" s="14"/>
      <c r="XDD33" s="14"/>
      <c r="XDE33" s="14"/>
      <c r="XDF33" s="14"/>
      <c r="XDG33" s="14"/>
      <c r="XDH33" s="14"/>
      <c r="XDI33" s="14"/>
      <c r="XDJ33" s="14"/>
      <c r="XDK33" s="14"/>
      <c r="XDL33" s="14"/>
      <c r="XDM33" s="14"/>
      <c r="XDN33" s="14"/>
      <c r="XDO33" s="14"/>
      <c r="XDP33" s="14"/>
      <c r="XDQ33" s="14"/>
      <c r="XDR33" s="14"/>
      <c r="XDS33" s="14"/>
      <c r="XDT33" s="14"/>
      <c r="XDU33" s="14"/>
      <c r="XDV33" s="14"/>
      <c r="XDW33" s="14"/>
      <c r="XDX33" s="14"/>
      <c r="XDY33" s="14"/>
      <c r="XDZ33" s="14"/>
      <c r="XEA33" s="14"/>
      <c r="XEB33" s="14"/>
      <c r="XEC33" s="14"/>
      <c r="XED33" s="14"/>
      <c r="XEE33" s="14"/>
      <c r="XEF33" s="14"/>
      <c r="XEG33" s="14"/>
      <c r="XEH33" s="14"/>
      <c r="XEI33" s="14"/>
      <c r="XEJ33" s="14"/>
      <c r="XEK33" s="14"/>
      <c r="XEL33" s="14"/>
      <c r="XEM33" s="14"/>
      <c r="XEN33" s="14"/>
      <c r="XEO33" s="14"/>
      <c r="XEP33" s="14"/>
      <c r="XEQ33" s="14"/>
      <c r="XER33" s="14"/>
      <c r="XES33" s="14"/>
      <c r="XET33" s="14"/>
      <c r="XEU33" s="14"/>
      <c r="XEV33" s="14"/>
      <c r="XEW33" s="14"/>
      <c r="XEX33" s="14"/>
      <c r="XEY33" s="14"/>
      <c r="XEZ33" s="14"/>
      <c r="XFA33" s="14"/>
      <c r="XFB33" s="14"/>
      <c r="XFC33" s="14"/>
      <c r="XFD33" s="14"/>
    </row>
    <row r="34" spans="2:16384" x14ac:dyDescent="0.3">
      <c r="B34" s="7" t="s">
        <v>497</v>
      </c>
      <c r="C34" s="21">
        <f>IFERROR(INDEX('Pivot Tables'!$B$61:$BF$61, 1, MATCH('Unitized &amp; Other Statistics'!C$8, 'Pivot Tables'!$B$59:$BF$59, 0)),"")</f>
        <v>3272361.89</v>
      </c>
      <c r="D34" s="21">
        <f>IFERROR(INDEX('Pivot Tables'!$B$61:$BF$61, 1, MATCH('Unitized &amp; Other Statistics'!D$8, 'Pivot Tables'!$B$59:$BF$59, 0)),"")</f>
        <v>0</v>
      </c>
      <c r="E34" s="21">
        <f>IFERROR(INDEX('Pivot Tables'!$B$61:$BF$61, 1, MATCH('Unitized &amp; Other Statistics'!E$8, 'Pivot Tables'!$B$59:$BF$59, 0)),"")</f>
        <v>0</v>
      </c>
      <c r="F34" s="21">
        <f>IFERROR(INDEX('Pivot Tables'!$B$61:$BF$61, 1, MATCH('Unitized &amp; Other Statistics'!F$8, 'Pivot Tables'!$B$59:$BF$59, 0)),"")</f>
        <v>0</v>
      </c>
      <c r="G34" s="21">
        <f>IFERROR(INDEX('Pivot Tables'!$B$61:$BF$61, 1, MATCH('Unitized &amp; Other Statistics'!G$8, 'Pivot Tables'!$B$59:$BF$59, 0)),"")</f>
        <v>0</v>
      </c>
      <c r="H34" s="21">
        <f>IFERROR(INDEX('Pivot Tables'!$B$61:$BF$61, 1, MATCH('Unitized &amp; Other Statistics'!H$8, 'Pivot Tables'!$B$59:$BF$59, 0)),"")</f>
        <v>0</v>
      </c>
      <c r="I34" s="21">
        <f>IFERROR(INDEX('Pivot Tables'!$B$61:$BF$61, 1, MATCH('Unitized &amp; Other Statistics'!I$8, 'Pivot Tables'!$B$59:$BF$59, 0)),"")</f>
        <v>0</v>
      </c>
      <c r="J34" s="21">
        <f>IFERROR(INDEX('Pivot Tables'!$B$61:$BF$61, 1, MATCH('Unitized &amp; Other Statistics'!J$8, 'Pivot Tables'!$B$59:$BF$59, 0)),"")</f>
        <v>0</v>
      </c>
      <c r="K34" s="21">
        <f>IFERROR(INDEX('Pivot Tables'!$B$61:$BF$61, 1, MATCH('Unitized &amp; Other Statistics'!K$8, 'Pivot Tables'!$B$59:$BF$59, 0)),"")</f>
        <v>0</v>
      </c>
      <c r="L34" s="21">
        <f>IFERROR(INDEX('Pivot Tables'!$B$61:$BF$61, 1, MATCH('Unitized &amp; Other Statistics'!L$8, 'Pivot Tables'!$B$59:$BF$59, 0)),"")</f>
        <v>0</v>
      </c>
      <c r="M34" s="21">
        <f>IFERROR(INDEX('Pivot Tables'!$B$61:$BF$61, 1, MATCH('Unitized &amp; Other Statistics'!M$8, 'Pivot Tables'!$B$59:$BF$59, 0)),"")</f>
        <v>0</v>
      </c>
      <c r="N34" s="21">
        <f>IFERROR(INDEX('Pivot Tables'!$B$61:$BF$61, 1, MATCH('Unitized &amp; Other Statistics'!N$8, 'Pivot Tables'!$B$59:$BF$59, 0)),"")</f>
        <v>0</v>
      </c>
      <c r="O34" s="21">
        <f>IFERROR(INDEX('Pivot Tables'!$B$61:$BF$61, 1, MATCH('Unitized &amp; Other Statistics'!O$8, 'Pivot Tables'!$B$59:$BF$59, 0)),"")</f>
        <v>0</v>
      </c>
      <c r="P34" s="21">
        <f>IFERROR(INDEX('Pivot Tables'!$B$61:$BF$61, 1, MATCH('Unitized &amp; Other Statistics'!P$8, 'Pivot Tables'!$B$59:$BF$59, 0)),"")</f>
        <v>0</v>
      </c>
      <c r="Q34" s="21">
        <f>IFERROR(INDEX('Pivot Tables'!$B$61:$BF$61, 1, MATCH('Unitized &amp; Other Statistics'!Q$8, 'Pivot Tables'!$B$59:$BF$59, 0)),"")</f>
        <v>97514.19</v>
      </c>
      <c r="R34" s="21">
        <f>IFERROR(INDEX('Pivot Tables'!$B$61:$BF$61, 1, MATCH('Unitized &amp; Other Statistics'!R$8, 'Pivot Tables'!$B$59:$BF$59, 0)),"")</f>
        <v>0</v>
      </c>
      <c r="S34" s="21">
        <f>IFERROR(INDEX('Pivot Tables'!$B$61:$BF$61, 1, MATCH('Unitized &amp; Other Statistics'!S$8, 'Pivot Tables'!$B$59:$BF$59, 0)),"")</f>
        <v>0</v>
      </c>
      <c r="T34" s="21">
        <f>IFERROR(INDEX('Pivot Tables'!$B$61:$BF$61, 1, MATCH('Unitized &amp; Other Statistics'!T$8, 'Pivot Tables'!$B$59:$BF$59, 0)),"")</f>
        <v>0</v>
      </c>
      <c r="U34" s="21">
        <f>IFERROR(INDEX('Pivot Tables'!$B$61:$BF$61, 1, MATCH('Unitized &amp; Other Statistics'!U$8, 'Pivot Tables'!$B$59:$BF$59, 0)),"")</f>
        <v>0</v>
      </c>
      <c r="V34" s="21">
        <f>IFERROR(INDEX('Pivot Tables'!$B$61:$BF$61, 1, MATCH('Unitized &amp; Other Statistics'!V$8, 'Pivot Tables'!$B$59:$BF$59, 0)),"")</f>
        <v>143417</v>
      </c>
      <c r="W34" s="21">
        <f>IFERROR(INDEX('Pivot Tables'!$B$61:$BF$61, 1, MATCH('Unitized &amp; Other Statistics'!W$8, 'Pivot Tables'!$B$59:$BF$59, 0)),"")</f>
        <v>66471.25</v>
      </c>
      <c r="X34" s="21">
        <f>IFERROR(INDEX('Pivot Tables'!$B$61:$BF$61, 1, MATCH('Unitized &amp; Other Statistics'!X$8, 'Pivot Tables'!$B$59:$BF$59, 0)),"")</f>
        <v>0</v>
      </c>
      <c r="Y34" s="21">
        <f>IFERROR(INDEX('Pivot Tables'!$B$61:$BF$61, 1, MATCH('Unitized &amp; Other Statistics'!Y$8, 'Pivot Tables'!$B$59:$BF$59, 0)),"")</f>
        <v>0</v>
      </c>
      <c r="Z34" s="21">
        <f>IFERROR(INDEX('Pivot Tables'!$B$61:$BF$61, 1, MATCH('Unitized &amp; Other Statistics'!Z$8, 'Pivot Tables'!$B$59:$BF$59, 0)),"")</f>
        <v>4586</v>
      </c>
      <c r="AA34" s="21">
        <f>IFERROR(INDEX('Pivot Tables'!$B$61:$BF$61, 1, MATCH('Unitized &amp; Other Statistics'!AA$8, 'Pivot Tables'!$B$59:$BF$59, 0)),"")</f>
        <v>0</v>
      </c>
      <c r="AB34" s="21">
        <f>IFERROR(INDEX('Pivot Tables'!$B$61:$BF$61, 1, MATCH('Unitized &amp; Other Statistics'!AB$8, 'Pivot Tables'!$B$59:$BF$59, 0)),"")</f>
        <v>0</v>
      </c>
      <c r="AC34" s="21">
        <f>IFERROR(INDEX('Pivot Tables'!$B$61:$BF$61, 1, MATCH('Unitized &amp; Other Statistics'!AC$8, 'Pivot Tables'!$B$59:$BF$59, 0)),"")</f>
        <v>0</v>
      </c>
      <c r="AD34" s="21">
        <f>IFERROR(INDEX('Pivot Tables'!$B$61:$BF$61, 1, MATCH('Unitized &amp; Other Statistics'!AD$8, 'Pivot Tables'!$B$59:$BF$59, 0)),"")</f>
        <v>9764624.7100000009</v>
      </c>
      <c r="AE34" s="21">
        <f>IFERROR(INDEX('Pivot Tables'!$B$61:$BF$61, 1, MATCH('Unitized &amp; Other Statistics'!AE$8, 'Pivot Tables'!$B$59:$BF$59, 0)),"")</f>
        <v>22074296.25</v>
      </c>
      <c r="AF34" s="21">
        <f>IFERROR(INDEX('Pivot Tables'!$B$61:$BF$61, 1, MATCH('Unitized &amp; Other Statistics'!AF$8, 'Pivot Tables'!$B$59:$BF$59, 0)),"")</f>
        <v>0</v>
      </c>
      <c r="AG34" s="21">
        <f>IFERROR(INDEX('Pivot Tables'!$B$61:$BF$61, 1, MATCH('Unitized &amp; Other Statistics'!AG$8, 'Pivot Tables'!$B$59:$BF$59, 0)),"")</f>
        <v>0</v>
      </c>
      <c r="AH34" s="21">
        <f>IFERROR(INDEX('Pivot Tables'!$B$61:$BF$61, 1, MATCH('Unitized &amp; Other Statistics'!AH$8, 'Pivot Tables'!$B$59:$BF$59, 0)),"")</f>
        <v>310576.21999999997</v>
      </c>
      <c r="AI34" s="21">
        <f>IFERROR(INDEX('Pivot Tables'!$B$61:$BF$61, 1, MATCH('Unitized &amp; Other Statistics'!AI$8, 'Pivot Tables'!$B$59:$BF$59, 0)),"")</f>
        <v>0</v>
      </c>
      <c r="AJ34" s="21">
        <f>IFERROR(INDEX('Pivot Tables'!$B$61:$BF$61, 1, MATCH('Unitized &amp; Other Statistics'!AJ$8, 'Pivot Tables'!$B$59:$BF$59, 0)),"")</f>
        <v>0</v>
      </c>
      <c r="AK34" s="21">
        <f>IFERROR(INDEX('Pivot Tables'!$B$61:$BF$61, 1, MATCH('Unitized &amp; Other Statistics'!AK$8, 'Pivot Tables'!$B$59:$BF$59, 0)),"")</f>
        <v>0</v>
      </c>
      <c r="AL34" s="21">
        <f>IFERROR(INDEX('Pivot Tables'!$B$61:$BF$61, 1, MATCH('Unitized &amp; Other Statistics'!AL$8, 'Pivot Tables'!$B$59:$BF$59, 0)),"")</f>
        <v>0</v>
      </c>
      <c r="AM34" s="21">
        <f>IFERROR(INDEX('Pivot Tables'!$B$61:$BF$61, 1, MATCH('Unitized &amp; Other Statistics'!AM$8, 'Pivot Tables'!$B$59:$BF$59, 0)),"")</f>
        <v>0</v>
      </c>
      <c r="AN34" s="21">
        <f>IFERROR(INDEX('Pivot Tables'!$B$61:$BF$61, 1, MATCH('Unitized &amp; Other Statistics'!AN$8, 'Pivot Tables'!$B$59:$BF$59, 0)),"")</f>
        <v>1115870.43</v>
      </c>
      <c r="AO34" s="21">
        <f>IFERROR(INDEX('Pivot Tables'!$B$61:$BF$61, 1, MATCH('Unitized &amp; Other Statistics'!AO$8, 'Pivot Tables'!$B$59:$BF$59, 0)),"")</f>
        <v>635126.53</v>
      </c>
      <c r="AP34" s="21">
        <f>IFERROR(INDEX('Pivot Tables'!$B$61:$BF$61, 1, MATCH('Unitized &amp; Other Statistics'!AP$8, 'Pivot Tables'!$B$59:$BF$59, 0)),"")</f>
        <v>0</v>
      </c>
      <c r="AQ34" s="21">
        <f>IFERROR(INDEX('Pivot Tables'!$B$61:$BF$61, 1, MATCH('Unitized &amp; Other Statistics'!AQ$8, 'Pivot Tables'!$B$59:$BF$59, 0)),"")</f>
        <v>0</v>
      </c>
      <c r="AR34" s="21">
        <f>IFERROR(INDEX('Pivot Tables'!$B$61:$BF$61, 1, MATCH('Unitized &amp; Other Statistics'!AR$8, 'Pivot Tables'!$B$59:$BF$59, 0)),"")</f>
        <v>0</v>
      </c>
      <c r="AS34" s="21">
        <f>IFERROR(INDEX('Pivot Tables'!$B$61:$BF$61, 1, MATCH('Unitized &amp; Other Statistics'!AS$8, 'Pivot Tables'!$B$59:$BF$59, 0)),"")</f>
        <v>0</v>
      </c>
      <c r="AT34" s="21">
        <f>IFERROR(INDEX('Pivot Tables'!$B$61:$BF$61, 1, MATCH('Unitized &amp; Other Statistics'!AT$8, 'Pivot Tables'!$B$59:$BF$59, 0)),"")</f>
        <v>0</v>
      </c>
      <c r="AU34" s="21">
        <f>IFERROR(INDEX('Pivot Tables'!$B$61:$BF$61, 1, MATCH('Unitized &amp; Other Statistics'!AU$8, 'Pivot Tables'!$B$59:$BF$59, 0)),"")</f>
        <v>0</v>
      </c>
      <c r="AV34" s="21">
        <f>IFERROR(INDEX('Pivot Tables'!$B$61:$BF$61, 1, MATCH('Unitized &amp; Other Statistics'!AV$8, 'Pivot Tables'!$B$59:$BF$59, 0)),"")</f>
        <v>70827</v>
      </c>
      <c r="AW34" s="21">
        <f>IFERROR(INDEX('Pivot Tables'!$B$61:$BF$61, 1, MATCH('Unitized &amp; Other Statistics'!AW$8, 'Pivot Tables'!$B$59:$BF$59, 0)),"")</f>
        <v>0</v>
      </c>
      <c r="AX34" s="21">
        <f>IFERROR(INDEX('Pivot Tables'!$B$61:$BF$61, 1, MATCH('Unitized &amp; Other Statistics'!AX$8, 'Pivot Tables'!$B$59:$BF$59, 0)),"")</f>
        <v>0</v>
      </c>
      <c r="AY34" s="21">
        <f>IFERROR(INDEX('Pivot Tables'!$B$61:$BF$61, 1, MATCH('Unitized &amp; Other Statistics'!AY$8, 'Pivot Tables'!$B$59:$BF$59, 0)),"")</f>
        <v>0</v>
      </c>
      <c r="AZ34" s="21">
        <f>IFERROR(INDEX('Pivot Tables'!$B$61:$BF$61, 1, MATCH('Unitized &amp; Other Statistics'!AZ$8, 'Pivot Tables'!$B$59:$BF$59, 0)),"")</f>
        <v>0</v>
      </c>
      <c r="BA34" s="21">
        <f>IFERROR(INDEX('Pivot Tables'!$B$61:$BF$61, 1, MATCH('Unitized &amp; Other Statistics'!BA$8, 'Pivot Tables'!$B$59:$BF$59, 0)),"")</f>
        <v>87697.71</v>
      </c>
      <c r="BB34" s="21">
        <f>IFERROR(INDEX('Pivot Tables'!$B$61:$BF$61, 1, MATCH('Unitized &amp; Other Statistics'!BB$8, 'Pivot Tables'!$B$59:$BF$59, 0)),"")</f>
        <v>334650</v>
      </c>
      <c r="BC34" s="21">
        <f>IFERROR(INDEX('Pivot Tables'!$B$61:$BF$61, 1, MATCH('Unitized &amp; Other Statistics'!BC$8, 'Pivot Tables'!$B$59:$BF$59, 0)),"")</f>
        <v>0</v>
      </c>
      <c r="BD34" s="21">
        <f>IFERROR(INDEX('Pivot Tables'!$B$61:$BF$61, 1, MATCH('Unitized &amp; Other Statistics'!BD$8, 'Pivot Tables'!$B$59:$BF$59, 0)),"")</f>
        <v>240387</v>
      </c>
      <c r="BE34" s="21">
        <f>IFERROR(INDEX('Pivot Tables'!$B$61:$BF$61, 1, MATCH('Unitized &amp; Other Statistics'!BE$8, 'Pivot Tables'!$B$59:$BF$59, 0)),"")</f>
        <v>0</v>
      </c>
      <c r="BF34" s="21">
        <f>IFERROR(INDEX('Pivot Tables'!$B$61:$BF$61, 1, MATCH('Unitized &amp; Other Statistics'!BF$8, 'Pivot Tables'!$B$59:$BF$59, 0)),"")</f>
        <v>0</v>
      </c>
      <c r="BG34" s="21">
        <f>IFERROR(INDEX('Pivot Tables'!$B$61:$BF$61, 1, MATCH('Unitized &amp; Other Statistics'!BG$8, 'Pivot Tables'!$B$59:$BF$59, 0)),"")</f>
        <v>0</v>
      </c>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c r="TR34" s="14"/>
      <c r="TS34" s="14"/>
      <c r="TT34" s="14"/>
      <c r="TU34" s="14"/>
      <c r="TV34" s="14"/>
      <c r="TW34" s="14"/>
      <c r="TX34" s="14"/>
      <c r="TY34" s="14"/>
      <c r="TZ34" s="14"/>
      <c r="UA34" s="14"/>
      <c r="UB34" s="14"/>
      <c r="UC34" s="14"/>
      <c r="UD34" s="14"/>
      <c r="UE34" s="14"/>
      <c r="UF34" s="14"/>
      <c r="UG34" s="14"/>
      <c r="UH34" s="14"/>
      <c r="UI34" s="14"/>
      <c r="UJ34" s="14"/>
      <c r="UK34" s="14"/>
      <c r="UL34" s="14"/>
      <c r="UM34" s="14"/>
      <c r="UN34" s="14"/>
      <c r="UO34" s="14"/>
      <c r="UP34" s="14"/>
      <c r="UQ34" s="14"/>
      <c r="UR34" s="14"/>
      <c r="US34" s="14"/>
      <c r="UT34" s="14"/>
      <c r="UU34" s="14"/>
      <c r="UV34" s="14"/>
      <c r="UW34" s="14"/>
      <c r="UX34" s="14"/>
      <c r="UY34" s="14"/>
      <c r="UZ34" s="14"/>
      <c r="VA34" s="14"/>
      <c r="VB34" s="14"/>
      <c r="VC34" s="14"/>
      <c r="VD34" s="14"/>
      <c r="VE34" s="14"/>
      <c r="VF34" s="14"/>
      <c r="VG34" s="14"/>
      <c r="VH34" s="14"/>
      <c r="VI34" s="14"/>
      <c r="VJ34" s="14"/>
      <c r="VK34" s="14"/>
      <c r="VL34" s="14"/>
      <c r="VM34" s="14"/>
      <c r="VN34" s="14"/>
      <c r="VO34" s="14"/>
      <c r="VP34" s="14"/>
      <c r="VQ34" s="14"/>
      <c r="VR34" s="14"/>
      <c r="VS34" s="14"/>
      <c r="VT34" s="14"/>
      <c r="VU34" s="14"/>
      <c r="VV34" s="14"/>
      <c r="VW34" s="14"/>
      <c r="VX34" s="14"/>
      <c r="VY34" s="14"/>
      <c r="VZ34" s="14"/>
      <c r="WA34" s="14"/>
      <c r="WB34" s="14"/>
      <c r="WC34" s="14"/>
      <c r="WD34" s="14"/>
      <c r="WE34" s="14"/>
      <c r="WF34" s="14"/>
      <c r="WG34" s="14"/>
      <c r="WH34" s="14"/>
      <c r="WI34" s="14"/>
      <c r="WJ34" s="14"/>
      <c r="WK34" s="14"/>
      <c r="WL34" s="14"/>
      <c r="WM34" s="14"/>
      <c r="WN34" s="14"/>
      <c r="WO34" s="14"/>
      <c r="WP34" s="14"/>
      <c r="WQ34" s="14"/>
      <c r="WR34" s="14"/>
      <c r="WS34" s="14"/>
      <c r="WT34" s="14"/>
      <c r="WU34" s="14"/>
      <c r="WV34" s="14"/>
      <c r="WW34" s="14"/>
      <c r="WX34" s="14"/>
      <c r="WY34" s="14"/>
      <c r="WZ34" s="14"/>
      <c r="XA34" s="14"/>
      <c r="XB34" s="14"/>
      <c r="XC34" s="14"/>
      <c r="XD34" s="14"/>
      <c r="XE34" s="14"/>
      <c r="XF34" s="14"/>
      <c r="XG34" s="14"/>
      <c r="XH34" s="14"/>
      <c r="XI34" s="14"/>
      <c r="XJ34" s="14"/>
      <c r="XK34" s="14"/>
      <c r="XL34" s="14"/>
      <c r="XM34" s="14"/>
      <c r="XN34" s="14"/>
      <c r="XO34" s="14"/>
      <c r="XP34" s="14"/>
      <c r="XQ34" s="14"/>
      <c r="XR34" s="14"/>
      <c r="XS34" s="14"/>
      <c r="XT34" s="14"/>
      <c r="XU34" s="14"/>
      <c r="XV34" s="14"/>
      <c r="XW34" s="14"/>
      <c r="XX34" s="14"/>
      <c r="XY34" s="14"/>
      <c r="XZ34" s="14"/>
      <c r="YA34" s="14"/>
      <c r="YB34" s="14"/>
      <c r="YC34" s="14"/>
      <c r="YD34" s="14"/>
      <c r="YE34" s="14"/>
      <c r="YF34" s="14"/>
      <c r="YG34" s="14"/>
      <c r="YH34" s="14"/>
      <c r="YI34" s="14"/>
      <c r="YJ34" s="14"/>
      <c r="YK34" s="14"/>
      <c r="YL34" s="14"/>
      <c r="YM34" s="14"/>
      <c r="YN34" s="14"/>
      <c r="YO34" s="14"/>
      <c r="YP34" s="14"/>
      <c r="YQ34" s="14"/>
      <c r="YR34" s="14"/>
      <c r="YS34" s="14"/>
      <c r="YT34" s="14"/>
      <c r="YU34" s="14"/>
      <c r="YV34" s="14"/>
      <c r="YW34" s="14"/>
      <c r="YX34" s="14"/>
      <c r="YY34" s="14"/>
      <c r="YZ34" s="14"/>
      <c r="ZA34" s="14"/>
      <c r="ZB34" s="14"/>
      <c r="ZC34" s="14"/>
      <c r="ZD34" s="14"/>
      <c r="ZE34" s="14"/>
      <c r="ZF34" s="14"/>
      <c r="ZG34" s="14"/>
      <c r="ZH34" s="14"/>
      <c r="ZI34" s="14"/>
      <c r="ZJ34" s="14"/>
      <c r="ZK34" s="14"/>
      <c r="ZL34" s="14"/>
      <c r="ZM34" s="14"/>
      <c r="ZN34" s="14"/>
      <c r="ZO34" s="14"/>
      <c r="ZP34" s="14"/>
      <c r="ZQ34" s="14"/>
      <c r="ZR34" s="14"/>
      <c r="ZS34" s="14"/>
      <c r="ZT34" s="14"/>
      <c r="ZU34" s="14"/>
      <c r="ZV34" s="14"/>
      <c r="ZW34" s="14"/>
      <c r="ZX34" s="14"/>
      <c r="ZY34" s="14"/>
      <c r="ZZ34" s="14"/>
      <c r="AAA34" s="14"/>
      <c r="AAB34" s="14"/>
      <c r="AAC34" s="14"/>
      <c r="AAD34" s="14"/>
      <c r="AAE34" s="14"/>
      <c r="AAF34" s="14"/>
      <c r="AAG34" s="14"/>
      <c r="AAH34" s="14"/>
      <c r="AAI34" s="14"/>
      <c r="AAJ34" s="14"/>
      <c r="AAK34" s="14"/>
      <c r="AAL34" s="14"/>
      <c r="AAM34" s="14"/>
      <c r="AAN34" s="14"/>
      <c r="AAO34" s="14"/>
      <c r="AAP34" s="14"/>
      <c r="AAQ34" s="14"/>
      <c r="AAR34" s="14"/>
      <c r="AAS34" s="14"/>
      <c r="AAT34" s="14"/>
      <c r="AAU34" s="14"/>
      <c r="AAV34" s="14"/>
      <c r="AAW34" s="14"/>
      <c r="AAX34" s="14"/>
      <c r="AAY34" s="14"/>
      <c r="AAZ34" s="14"/>
      <c r="ABA34" s="14"/>
      <c r="ABB34" s="14"/>
      <c r="ABC34" s="14"/>
      <c r="ABD34" s="14"/>
      <c r="ABE34" s="14"/>
      <c r="ABF34" s="14"/>
      <c r="ABG34" s="14"/>
      <c r="ABH34" s="14"/>
      <c r="ABI34" s="14"/>
      <c r="ABJ34" s="14"/>
      <c r="ABK34" s="14"/>
      <c r="ABL34" s="14"/>
      <c r="ABM34" s="14"/>
      <c r="ABN34" s="14"/>
      <c r="ABO34" s="14"/>
      <c r="ABP34" s="14"/>
      <c r="ABQ34" s="14"/>
      <c r="ABR34" s="14"/>
      <c r="ABS34" s="14"/>
      <c r="ABT34" s="14"/>
      <c r="ABU34" s="14"/>
      <c r="ABV34" s="14"/>
      <c r="ABW34" s="14"/>
      <c r="ABX34" s="14"/>
      <c r="ABY34" s="14"/>
      <c r="ABZ34" s="14"/>
      <c r="ACA34" s="14"/>
      <c r="ACB34" s="14"/>
      <c r="ACC34" s="14"/>
      <c r="ACD34" s="14"/>
      <c r="ACE34" s="14"/>
      <c r="ACF34" s="14"/>
      <c r="ACG34" s="14"/>
      <c r="ACH34" s="14"/>
      <c r="ACI34" s="14"/>
      <c r="ACJ34" s="14"/>
      <c r="ACK34" s="14"/>
      <c r="ACL34" s="14"/>
      <c r="ACM34" s="14"/>
      <c r="ACN34" s="14"/>
      <c r="ACO34" s="14"/>
      <c r="ACP34" s="14"/>
      <c r="ACQ34" s="14"/>
      <c r="ACR34" s="14"/>
      <c r="ACS34" s="14"/>
      <c r="ACT34" s="14"/>
      <c r="ACU34" s="14"/>
      <c r="ACV34" s="14"/>
      <c r="ACW34" s="14"/>
      <c r="ACX34" s="14"/>
      <c r="ACY34" s="14"/>
      <c r="ACZ34" s="14"/>
      <c r="ADA34" s="14"/>
      <c r="ADB34" s="14"/>
      <c r="ADC34" s="14"/>
      <c r="ADD34" s="14"/>
      <c r="ADE34" s="14"/>
      <c r="ADF34" s="14"/>
      <c r="ADG34" s="14"/>
      <c r="ADH34" s="14"/>
      <c r="ADI34" s="14"/>
      <c r="ADJ34" s="14"/>
      <c r="ADK34" s="14"/>
      <c r="ADL34" s="14"/>
      <c r="ADM34" s="14"/>
      <c r="ADN34" s="14"/>
      <c r="ADO34" s="14"/>
      <c r="ADP34" s="14"/>
      <c r="ADQ34" s="14"/>
      <c r="ADR34" s="14"/>
      <c r="ADS34" s="14"/>
      <c r="ADT34" s="14"/>
      <c r="ADU34" s="14"/>
      <c r="ADV34" s="14"/>
      <c r="ADW34" s="14"/>
      <c r="ADX34" s="14"/>
      <c r="ADY34" s="14"/>
      <c r="ADZ34" s="14"/>
      <c r="AEA34" s="14"/>
      <c r="AEB34" s="14"/>
      <c r="AEC34" s="14"/>
      <c r="AED34" s="14"/>
      <c r="AEE34" s="14"/>
      <c r="AEF34" s="14"/>
      <c r="AEG34" s="14"/>
      <c r="AEH34" s="14"/>
      <c r="AEI34" s="14"/>
      <c r="AEJ34" s="14"/>
      <c r="AEK34" s="14"/>
      <c r="AEL34" s="14"/>
      <c r="AEM34" s="14"/>
      <c r="AEN34" s="14"/>
      <c r="AEO34" s="14"/>
      <c r="AEP34" s="14"/>
      <c r="AEQ34" s="14"/>
      <c r="AER34" s="14"/>
      <c r="AES34" s="14"/>
      <c r="AET34" s="14"/>
      <c r="AEU34" s="14"/>
      <c r="AEV34" s="14"/>
      <c r="AEW34" s="14"/>
      <c r="AEX34" s="14"/>
      <c r="AEY34" s="14"/>
      <c r="AEZ34" s="14"/>
      <c r="AFA34" s="14"/>
      <c r="AFB34" s="14"/>
      <c r="AFC34" s="14"/>
      <c r="AFD34" s="14"/>
      <c r="AFE34" s="14"/>
      <c r="AFF34" s="14"/>
      <c r="AFG34" s="14"/>
      <c r="AFH34" s="14"/>
      <c r="AFI34" s="14"/>
      <c r="AFJ34" s="14"/>
      <c r="AFK34" s="14"/>
      <c r="AFL34" s="14"/>
      <c r="AFM34" s="14"/>
      <c r="AFN34" s="14"/>
      <c r="AFO34" s="14"/>
      <c r="AFP34" s="14"/>
      <c r="AFQ34" s="14"/>
      <c r="AFR34" s="14"/>
      <c r="AFS34" s="14"/>
      <c r="AFT34" s="14"/>
      <c r="AFU34" s="14"/>
      <c r="AFV34" s="14"/>
      <c r="AFW34" s="14"/>
      <c r="AFX34" s="14"/>
      <c r="AFY34" s="14"/>
      <c r="AFZ34" s="14"/>
      <c r="AGA34" s="14"/>
      <c r="AGB34" s="14"/>
      <c r="AGC34" s="14"/>
      <c r="AGD34" s="14"/>
      <c r="AGE34" s="14"/>
      <c r="AGF34" s="14"/>
      <c r="AGG34" s="14"/>
      <c r="AGH34" s="14"/>
      <c r="AGI34" s="14"/>
      <c r="AGJ34" s="14"/>
      <c r="AGK34" s="14"/>
      <c r="AGL34" s="14"/>
      <c r="AGM34" s="14"/>
      <c r="AGN34" s="14"/>
      <c r="AGO34" s="14"/>
      <c r="AGP34" s="14"/>
      <c r="AGQ34" s="14"/>
      <c r="AGR34" s="14"/>
      <c r="AGS34" s="14"/>
      <c r="AGT34" s="14"/>
      <c r="AGU34" s="14"/>
      <c r="AGV34" s="14"/>
      <c r="AGW34" s="14"/>
      <c r="AGX34" s="14"/>
      <c r="AGY34" s="14"/>
      <c r="AGZ34" s="14"/>
      <c r="AHA34" s="14"/>
      <c r="AHB34" s="14"/>
      <c r="AHC34" s="14"/>
      <c r="AHD34" s="14"/>
      <c r="AHE34" s="14"/>
      <c r="AHF34" s="14"/>
      <c r="AHG34" s="14"/>
      <c r="AHH34" s="14"/>
      <c r="AHI34" s="14"/>
      <c r="AHJ34" s="14"/>
      <c r="AHK34" s="14"/>
      <c r="AHL34" s="14"/>
      <c r="AHM34" s="14"/>
      <c r="AHN34" s="14"/>
      <c r="AHO34" s="14"/>
      <c r="AHP34" s="14"/>
      <c r="AHQ34" s="14"/>
      <c r="AHR34" s="14"/>
      <c r="AHS34" s="14"/>
      <c r="AHT34" s="14"/>
      <c r="AHU34" s="14"/>
      <c r="AHV34" s="14"/>
      <c r="AHW34" s="14"/>
      <c r="AHX34" s="14"/>
      <c r="AHY34" s="14"/>
      <c r="AHZ34" s="14"/>
      <c r="AIA34" s="14"/>
      <c r="AIB34" s="14"/>
      <c r="AIC34" s="14"/>
      <c r="AID34" s="14"/>
      <c r="AIE34" s="14"/>
      <c r="AIF34" s="14"/>
      <c r="AIG34" s="14"/>
      <c r="AIH34" s="14"/>
      <c r="AII34" s="14"/>
      <c r="AIJ34" s="14"/>
      <c r="AIK34" s="14"/>
      <c r="AIL34" s="14"/>
      <c r="AIM34" s="14"/>
      <c r="AIN34" s="14"/>
      <c r="AIO34" s="14"/>
      <c r="AIP34" s="14"/>
      <c r="AIQ34" s="14"/>
      <c r="AIR34" s="14"/>
      <c r="AIS34" s="14"/>
      <c r="AIT34" s="14"/>
      <c r="AIU34" s="14"/>
      <c r="AIV34" s="14"/>
      <c r="AIW34" s="14"/>
      <c r="AIX34" s="14"/>
      <c r="AIY34" s="14"/>
      <c r="AIZ34" s="14"/>
      <c r="AJA34" s="14"/>
      <c r="AJB34" s="14"/>
      <c r="AJC34" s="14"/>
      <c r="AJD34" s="14"/>
      <c r="AJE34" s="14"/>
      <c r="AJF34" s="14"/>
      <c r="AJG34" s="14"/>
      <c r="AJH34" s="14"/>
      <c r="AJI34" s="14"/>
      <c r="AJJ34" s="14"/>
      <c r="AJK34" s="14"/>
      <c r="AJL34" s="14"/>
      <c r="AJM34" s="14"/>
      <c r="AJN34" s="14"/>
      <c r="AJO34" s="14"/>
      <c r="AJP34" s="14"/>
      <c r="AJQ34" s="14"/>
      <c r="AJR34" s="14"/>
      <c r="AJS34" s="14"/>
      <c r="AJT34" s="14"/>
      <c r="AJU34" s="14"/>
      <c r="AJV34" s="14"/>
      <c r="AJW34" s="14"/>
      <c r="AJX34" s="14"/>
      <c r="AJY34" s="14"/>
      <c r="AJZ34" s="14"/>
      <c r="AKA34" s="14"/>
      <c r="AKB34" s="14"/>
      <c r="AKC34" s="14"/>
      <c r="AKD34" s="14"/>
      <c r="AKE34" s="14"/>
      <c r="AKF34" s="14"/>
      <c r="AKG34" s="14"/>
      <c r="AKH34" s="14"/>
      <c r="AKI34" s="14"/>
      <c r="AKJ34" s="14"/>
      <c r="AKK34" s="14"/>
      <c r="AKL34" s="14"/>
      <c r="AKM34" s="14"/>
      <c r="AKN34" s="14"/>
      <c r="AKO34" s="14"/>
      <c r="AKP34" s="14"/>
      <c r="AKQ34" s="14"/>
      <c r="AKR34" s="14"/>
      <c r="AKS34" s="14"/>
      <c r="AKT34" s="14"/>
      <c r="AKU34" s="14"/>
      <c r="AKV34" s="14"/>
      <c r="AKW34" s="14"/>
      <c r="AKX34" s="14"/>
      <c r="AKY34" s="14"/>
      <c r="AKZ34" s="14"/>
      <c r="ALA34" s="14"/>
      <c r="ALB34" s="14"/>
      <c r="ALC34" s="14"/>
      <c r="ALD34" s="14"/>
      <c r="ALE34" s="14"/>
      <c r="ALF34" s="14"/>
      <c r="ALG34" s="14"/>
      <c r="ALH34" s="14"/>
      <c r="ALI34" s="14"/>
      <c r="ALJ34" s="14"/>
      <c r="ALK34" s="14"/>
      <c r="ALL34" s="14"/>
      <c r="ALM34" s="14"/>
      <c r="ALN34" s="14"/>
      <c r="ALO34" s="14"/>
      <c r="ALP34" s="14"/>
      <c r="ALQ34" s="14"/>
      <c r="ALR34" s="14"/>
      <c r="ALS34" s="14"/>
      <c r="ALT34" s="14"/>
      <c r="ALU34" s="14"/>
      <c r="ALV34" s="14"/>
      <c r="ALW34" s="14"/>
      <c r="ALX34" s="14"/>
      <c r="ALY34" s="14"/>
      <c r="ALZ34" s="14"/>
      <c r="AMA34" s="14"/>
      <c r="AMB34" s="14"/>
      <c r="AMC34" s="14"/>
      <c r="AMD34" s="14"/>
      <c r="AME34" s="14"/>
      <c r="AMF34" s="14"/>
      <c r="AMG34" s="14"/>
      <c r="AMH34" s="14"/>
      <c r="AMI34" s="14"/>
      <c r="AMJ34" s="14"/>
      <c r="AMK34" s="14"/>
      <c r="AML34" s="14"/>
      <c r="AMM34" s="14"/>
      <c r="AMN34" s="14"/>
      <c r="AMO34" s="14"/>
      <c r="AMP34" s="14"/>
      <c r="AMQ34" s="14"/>
      <c r="AMR34" s="14"/>
      <c r="AMS34" s="14"/>
      <c r="AMT34" s="14"/>
      <c r="AMU34" s="14"/>
      <c r="AMV34" s="14"/>
      <c r="AMW34" s="14"/>
      <c r="AMX34" s="14"/>
      <c r="AMY34" s="14"/>
      <c r="AMZ34" s="14"/>
      <c r="ANA34" s="14"/>
      <c r="ANB34" s="14"/>
      <c r="ANC34" s="14"/>
      <c r="AND34" s="14"/>
      <c r="ANE34" s="14"/>
      <c r="ANF34" s="14"/>
      <c r="ANG34" s="14"/>
      <c r="ANH34" s="14"/>
      <c r="ANI34" s="14"/>
      <c r="ANJ34" s="14"/>
      <c r="ANK34" s="14"/>
      <c r="ANL34" s="14"/>
      <c r="ANM34" s="14"/>
      <c r="ANN34" s="14"/>
      <c r="ANO34" s="14"/>
      <c r="ANP34" s="14"/>
      <c r="ANQ34" s="14"/>
      <c r="ANR34" s="14"/>
      <c r="ANS34" s="14"/>
      <c r="ANT34" s="14"/>
      <c r="ANU34" s="14"/>
      <c r="ANV34" s="14"/>
      <c r="ANW34" s="14"/>
      <c r="ANX34" s="14"/>
      <c r="ANY34" s="14"/>
      <c r="ANZ34" s="14"/>
      <c r="AOA34" s="14"/>
      <c r="AOB34" s="14"/>
      <c r="AOC34" s="14"/>
      <c r="AOD34" s="14"/>
      <c r="AOE34" s="14"/>
      <c r="AOF34" s="14"/>
      <c r="AOG34" s="14"/>
      <c r="AOH34" s="14"/>
      <c r="AOI34" s="14"/>
      <c r="AOJ34" s="14"/>
      <c r="AOK34" s="14"/>
      <c r="AOL34" s="14"/>
      <c r="AOM34" s="14"/>
      <c r="AON34" s="14"/>
      <c r="AOO34" s="14"/>
      <c r="AOP34" s="14"/>
      <c r="AOQ34" s="14"/>
      <c r="AOR34" s="14"/>
      <c r="AOS34" s="14"/>
      <c r="AOT34" s="14"/>
      <c r="AOU34" s="14"/>
      <c r="AOV34" s="14"/>
      <c r="AOW34" s="14"/>
      <c r="AOX34" s="14"/>
      <c r="AOY34" s="14"/>
      <c r="AOZ34" s="14"/>
      <c r="APA34" s="14"/>
      <c r="APB34" s="14"/>
      <c r="APC34" s="14"/>
      <c r="APD34" s="14"/>
      <c r="APE34" s="14"/>
      <c r="APF34" s="14"/>
      <c r="APG34" s="14"/>
      <c r="APH34" s="14"/>
      <c r="API34" s="14"/>
      <c r="APJ34" s="14"/>
      <c r="APK34" s="14"/>
      <c r="APL34" s="14"/>
      <c r="APM34" s="14"/>
      <c r="APN34" s="14"/>
      <c r="APO34" s="14"/>
      <c r="APP34" s="14"/>
      <c r="APQ34" s="14"/>
      <c r="APR34" s="14"/>
      <c r="APS34" s="14"/>
      <c r="APT34" s="14"/>
      <c r="APU34" s="14"/>
      <c r="APV34" s="14"/>
      <c r="APW34" s="14"/>
      <c r="APX34" s="14"/>
      <c r="APY34" s="14"/>
      <c r="APZ34" s="14"/>
      <c r="AQA34" s="14"/>
      <c r="AQB34" s="14"/>
      <c r="AQC34" s="14"/>
      <c r="AQD34" s="14"/>
      <c r="AQE34" s="14"/>
      <c r="AQF34" s="14"/>
      <c r="AQG34" s="14"/>
      <c r="AQH34" s="14"/>
      <c r="AQI34" s="14"/>
      <c r="AQJ34" s="14"/>
      <c r="AQK34" s="14"/>
      <c r="AQL34" s="14"/>
      <c r="AQM34" s="14"/>
      <c r="AQN34" s="14"/>
      <c r="AQO34" s="14"/>
      <c r="AQP34" s="14"/>
      <c r="AQQ34" s="14"/>
      <c r="AQR34" s="14"/>
      <c r="AQS34" s="14"/>
      <c r="AQT34" s="14"/>
      <c r="AQU34" s="14"/>
      <c r="AQV34" s="14"/>
      <c r="AQW34" s="14"/>
      <c r="AQX34" s="14"/>
      <c r="AQY34" s="14"/>
      <c r="AQZ34" s="14"/>
      <c r="ARA34" s="14"/>
      <c r="ARB34" s="14"/>
      <c r="ARC34" s="14"/>
      <c r="ARD34" s="14"/>
      <c r="ARE34" s="14"/>
      <c r="ARF34" s="14"/>
      <c r="ARG34" s="14"/>
      <c r="ARH34" s="14"/>
      <c r="ARI34" s="14"/>
      <c r="ARJ34" s="14"/>
      <c r="ARK34" s="14"/>
      <c r="ARL34" s="14"/>
      <c r="ARM34" s="14"/>
      <c r="ARN34" s="14"/>
      <c r="ARO34" s="14"/>
      <c r="ARP34" s="14"/>
      <c r="ARQ34" s="14"/>
      <c r="ARR34" s="14"/>
      <c r="ARS34" s="14"/>
      <c r="ART34" s="14"/>
      <c r="ARU34" s="14"/>
      <c r="ARV34" s="14"/>
      <c r="ARW34" s="14"/>
      <c r="ARX34" s="14"/>
      <c r="ARY34" s="14"/>
      <c r="ARZ34" s="14"/>
      <c r="ASA34" s="14"/>
      <c r="ASB34" s="14"/>
      <c r="ASC34" s="14"/>
      <c r="ASD34" s="14"/>
      <c r="ASE34" s="14"/>
      <c r="ASF34" s="14"/>
      <c r="ASG34" s="14"/>
      <c r="ASH34" s="14"/>
      <c r="ASI34" s="14"/>
      <c r="ASJ34" s="14"/>
      <c r="ASK34" s="14"/>
      <c r="ASL34" s="14"/>
      <c r="ASM34" s="14"/>
      <c r="ASN34" s="14"/>
      <c r="ASO34" s="14"/>
      <c r="ASP34" s="14"/>
      <c r="ASQ34" s="14"/>
      <c r="ASR34" s="14"/>
      <c r="ASS34" s="14"/>
      <c r="AST34" s="14"/>
      <c r="ASU34" s="14"/>
      <c r="ASV34" s="14"/>
      <c r="ASW34" s="14"/>
      <c r="ASX34" s="14"/>
      <c r="ASY34" s="14"/>
      <c r="ASZ34" s="14"/>
      <c r="ATA34" s="14"/>
      <c r="ATB34" s="14"/>
      <c r="ATC34" s="14"/>
      <c r="ATD34" s="14"/>
      <c r="ATE34" s="14"/>
      <c r="ATF34" s="14"/>
      <c r="ATG34" s="14"/>
      <c r="ATH34" s="14"/>
      <c r="ATI34" s="14"/>
      <c r="ATJ34" s="14"/>
      <c r="ATK34" s="14"/>
      <c r="ATL34" s="14"/>
      <c r="ATM34" s="14"/>
      <c r="ATN34" s="14"/>
      <c r="ATO34" s="14"/>
      <c r="ATP34" s="14"/>
      <c r="ATQ34" s="14"/>
      <c r="ATR34" s="14"/>
      <c r="ATS34" s="14"/>
      <c r="ATT34" s="14"/>
      <c r="ATU34" s="14"/>
      <c r="ATV34" s="14"/>
      <c r="ATW34" s="14"/>
      <c r="ATX34" s="14"/>
      <c r="ATY34" s="14"/>
      <c r="ATZ34" s="14"/>
      <c r="AUA34" s="14"/>
      <c r="AUB34" s="14"/>
      <c r="AUC34" s="14"/>
      <c r="AUD34" s="14"/>
      <c r="AUE34" s="14"/>
      <c r="AUF34" s="14"/>
      <c r="AUG34" s="14"/>
      <c r="AUH34" s="14"/>
      <c r="AUI34" s="14"/>
      <c r="AUJ34" s="14"/>
      <c r="AUK34" s="14"/>
      <c r="AUL34" s="14"/>
      <c r="AUM34" s="14"/>
      <c r="AUN34" s="14"/>
      <c r="AUO34" s="14"/>
      <c r="AUP34" s="14"/>
      <c r="AUQ34" s="14"/>
      <c r="AUR34" s="14"/>
      <c r="AUS34" s="14"/>
      <c r="AUT34" s="14"/>
      <c r="AUU34" s="14"/>
      <c r="AUV34" s="14"/>
      <c r="AUW34" s="14"/>
      <c r="AUX34" s="14"/>
      <c r="AUY34" s="14"/>
      <c r="AUZ34" s="14"/>
      <c r="AVA34" s="14"/>
      <c r="AVB34" s="14"/>
      <c r="AVC34" s="14"/>
      <c r="AVD34" s="14"/>
      <c r="AVE34" s="14"/>
      <c r="AVF34" s="14"/>
      <c r="AVG34" s="14"/>
      <c r="AVH34" s="14"/>
      <c r="AVI34" s="14"/>
      <c r="AVJ34" s="14"/>
      <c r="AVK34" s="14"/>
      <c r="AVL34" s="14"/>
      <c r="AVM34" s="14"/>
      <c r="AVN34" s="14"/>
      <c r="AVO34" s="14"/>
      <c r="AVP34" s="14"/>
      <c r="AVQ34" s="14"/>
      <c r="AVR34" s="14"/>
      <c r="AVS34" s="14"/>
      <c r="AVT34" s="14"/>
      <c r="AVU34" s="14"/>
      <c r="AVV34" s="14"/>
      <c r="AVW34" s="14"/>
      <c r="AVX34" s="14"/>
      <c r="AVY34" s="14"/>
      <c r="AVZ34" s="14"/>
      <c r="AWA34" s="14"/>
      <c r="AWB34" s="14"/>
      <c r="AWC34" s="14"/>
      <c r="AWD34" s="14"/>
      <c r="AWE34" s="14"/>
      <c r="AWF34" s="14"/>
      <c r="AWG34" s="14"/>
      <c r="AWH34" s="14"/>
      <c r="AWI34" s="14"/>
      <c r="AWJ34" s="14"/>
      <c r="AWK34" s="14"/>
      <c r="AWL34" s="14"/>
      <c r="AWM34" s="14"/>
      <c r="AWN34" s="14"/>
      <c r="AWO34" s="14"/>
      <c r="AWP34" s="14"/>
      <c r="AWQ34" s="14"/>
      <c r="AWR34" s="14"/>
      <c r="AWS34" s="14"/>
      <c r="AWT34" s="14"/>
      <c r="AWU34" s="14"/>
      <c r="AWV34" s="14"/>
      <c r="AWW34" s="14"/>
      <c r="AWX34" s="14"/>
      <c r="AWY34" s="14"/>
      <c r="AWZ34" s="14"/>
      <c r="AXA34" s="14"/>
      <c r="AXB34" s="14"/>
      <c r="AXC34" s="14"/>
      <c r="AXD34" s="14"/>
      <c r="AXE34" s="14"/>
      <c r="AXF34" s="14"/>
      <c r="AXG34" s="14"/>
      <c r="AXH34" s="14"/>
      <c r="AXI34" s="14"/>
      <c r="AXJ34" s="14"/>
      <c r="AXK34" s="14"/>
      <c r="AXL34" s="14"/>
      <c r="AXM34" s="14"/>
      <c r="AXN34" s="14"/>
      <c r="AXO34" s="14"/>
      <c r="AXP34" s="14"/>
      <c r="AXQ34" s="14"/>
      <c r="AXR34" s="14"/>
      <c r="AXS34" s="14"/>
      <c r="AXT34" s="14"/>
      <c r="AXU34" s="14"/>
      <c r="AXV34" s="14"/>
      <c r="AXW34" s="14"/>
      <c r="AXX34" s="14"/>
      <c r="AXY34" s="14"/>
      <c r="AXZ34" s="14"/>
      <c r="AYA34" s="14"/>
      <c r="AYB34" s="14"/>
      <c r="AYC34" s="14"/>
      <c r="AYD34" s="14"/>
      <c r="AYE34" s="14"/>
      <c r="AYF34" s="14"/>
      <c r="AYG34" s="14"/>
      <c r="AYH34" s="14"/>
      <c r="AYI34" s="14"/>
      <c r="AYJ34" s="14"/>
      <c r="AYK34" s="14"/>
      <c r="AYL34" s="14"/>
      <c r="AYM34" s="14"/>
      <c r="AYN34" s="14"/>
      <c r="AYO34" s="14"/>
      <c r="AYP34" s="14"/>
      <c r="AYQ34" s="14"/>
      <c r="AYR34" s="14"/>
      <c r="AYS34" s="14"/>
      <c r="AYT34" s="14"/>
      <c r="AYU34" s="14"/>
      <c r="AYV34" s="14"/>
      <c r="AYW34" s="14"/>
      <c r="AYX34" s="14"/>
      <c r="AYY34" s="14"/>
      <c r="AYZ34" s="14"/>
      <c r="AZA34" s="14"/>
      <c r="AZB34" s="14"/>
      <c r="AZC34" s="14"/>
      <c r="AZD34" s="14"/>
      <c r="AZE34" s="14"/>
      <c r="AZF34" s="14"/>
      <c r="AZG34" s="14"/>
      <c r="AZH34" s="14"/>
      <c r="AZI34" s="14"/>
      <c r="AZJ34" s="14"/>
      <c r="AZK34" s="14"/>
      <c r="AZL34" s="14"/>
      <c r="AZM34" s="14"/>
      <c r="AZN34" s="14"/>
      <c r="AZO34" s="14"/>
      <c r="AZP34" s="14"/>
      <c r="AZQ34" s="14"/>
      <c r="AZR34" s="14"/>
      <c r="AZS34" s="14"/>
      <c r="AZT34" s="14"/>
      <c r="AZU34" s="14"/>
      <c r="AZV34" s="14"/>
      <c r="AZW34" s="14"/>
      <c r="AZX34" s="14"/>
      <c r="AZY34" s="14"/>
      <c r="AZZ34" s="14"/>
      <c r="BAA34" s="14"/>
      <c r="BAB34" s="14"/>
      <c r="BAC34" s="14"/>
      <c r="BAD34" s="14"/>
      <c r="BAE34" s="14"/>
      <c r="BAF34" s="14"/>
      <c r="BAG34" s="14"/>
      <c r="BAH34" s="14"/>
      <c r="BAI34" s="14"/>
      <c r="BAJ34" s="14"/>
      <c r="BAK34" s="14"/>
      <c r="BAL34" s="14"/>
      <c r="BAM34" s="14"/>
      <c r="BAN34" s="14"/>
      <c r="BAO34" s="14"/>
      <c r="BAP34" s="14"/>
      <c r="BAQ34" s="14"/>
      <c r="BAR34" s="14"/>
      <c r="BAS34" s="14"/>
      <c r="BAT34" s="14"/>
      <c r="BAU34" s="14"/>
      <c r="BAV34" s="14"/>
      <c r="BAW34" s="14"/>
      <c r="BAX34" s="14"/>
      <c r="BAY34" s="14"/>
      <c r="BAZ34" s="14"/>
      <c r="BBA34" s="14"/>
      <c r="BBB34" s="14"/>
      <c r="BBC34" s="14"/>
      <c r="BBD34" s="14"/>
      <c r="BBE34" s="14"/>
      <c r="BBF34" s="14"/>
      <c r="BBG34" s="14"/>
      <c r="BBH34" s="14"/>
      <c r="BBI34" s="14"/>
      <c r="BBJ34" s="14"/>
      <c r="BBK34" s="14"/>
      <c r="BBL34" s="14"/>
      <c r="BBM34" s="14"/>
      <c r="BBN34" s="14"/>
      <c r="BBO34" s="14"/>
      <c r="BBP34" s="14"/>
      <c r="BBQ34" s="14"/>
      <c r="BBR34" s="14"/>
      <c r="BBS34" s="14"/>
      <c r="BBT34" s="14"/>
      <c r="BBU34" s="14"/>
      <c r="BBV34" s="14"/>
      <c r="BBW34" s="14"/>
      <c r="BBX34" s="14"/>
      <c r="BBY34" s="14"/>
      <c r="BBZ34" s="14"/>
      <c r="BCA34" s="14"/>
      <c r="BCB34" s="14"/>
      <c r="BCC34" s="14"/>
      <c r="BCD34" s="14"/>
      <c r="BCE34" s="14"/>
      <c r="BCF34" s="14"/>
      <c r="BCG34" s="14"/>
      <c r="BCH34" s="14"/>
      <c r="BCI34" s="14"/>
      <c r="BCJ34" s="14"/>
      <c r="BCK34" s="14"/>
      <c r="BCL34" s="14"/>
      <c r="BCM34" s="14"/>
      <c r="BCN34" s="14"/>
      <c r="BCO34" s="14"/>
      <c r="BCP34" s="14"/>
      <c r="BCQ34" s="14"/>
      <c r="BCR34" s="14"/>
      <c r="BCS34" s="14"/>
      <c r="BCT34" s="14"/>
      <c r="BCU34" s="14"/>
      <c r="BCV34" s="14"/>
      <c r="BCW34" s="14"/>
      <c r="BCX34" s="14"/>
      <c r="BCY34" s="14"/>
      <c r="BCZ34" s="14"/>
      <c r="BDA34" s="14"/>
      <c r="BDB34" s="14"/>
      <c r="BDC34" s="14"/>
      <c r="BDD34" s="14"/>
      <c r="BDE34" s="14"/>
      <c r="BDF34" s="14"/>
      <c r="BDG34" s="14"/>
      <c r="BDH34" s="14"/>
      <c r="BDI34" s="14"/>
      <c r="BDJ34" s="14"/>
      <c r="BDK34" s="14"/>
      <c r="BDL34" s="14"/>
      <c r="BDM34" s="14"/>
      <c r="BDN34" s="14"/>
      <c r="BDO34" s="14"/>
      <c r="BDP34" s="14"/>
      <c r="BDQ34" s="14"/>
      <c r="BDR34" s="14"/>
      <c r="BDS34" s="14"/>
      <c r="BDT34" s="14"/>
      <c r="BDU34" s="14"/>
      <c r="BDV34" s="14"/>
      <c r="BDW34" s="14"/>
      <c r="BDX34" s="14"/>
      <c r="BDY34" s="14"/>
      <c r="BDZ34" s="14"/>
      <c r="BEA34" s="14"/>
      <c r="BEB34" s="14"/>
      <c r="BEC34" s="14"/>
      <c r="BED34" s="14"/>
      <c r="BEE34" s="14"/>
      <c r="BEF34" s="14"/>
      <c r="BEG34" s="14"/>
      <c r="BEH34" s="14"/>
      <c r="BEI34" s="14"/>
      <c r="BEJ34" s="14"/>
      <c r="BEK34" s="14"/>
      <c r="BEL34" s="14"/>
      <c r="BEM34" s="14"/>
      <c r="BEN34" s="14"/>
      <c r="BEO34" s="14"/>
      <c r="BEP34" s="14"/>
      <c r="BEQ34" s="14"/>
      <c r="BER34" s="14"/>
      <c r="BES34" s="14"/>
      <c r="BET34" s="14"/>
      <c r="BEU34" s="14"/>
      <c r="BEV34" s="14"/>
      <c r="BEW34" s="14"/>
      <c r="BEX34" s="14"/>
      <c r="BEY34" s="14"/>
      <c r="BEZ34" s="14"/>
      <c r="BFA34" s="14"/>
      <c r="BFB34" s="14"/>
      <c r="BFC34" s="14"/>
      <c r="BFD34" s="14"/>
      <c r="BFE34" s="14"/>
      <c r="BFF34" s="14"/>
      <c r="BFG34" s="14"/>
      <c r="BFH34" s="14"/>
      <c r="BFI34" s="14"/>
      <c r="BFJ34" s="14"/>
      <c r="BFK34" s="14"/>
      <c r="BFL34" s="14"/>
      <c r="BFM34" s="14"/>
      <c r="BFN34" s="14"/>
      <c r="BFO34" s="14"/>
      <c r="BFP34" s="14"/>
      <c r="BFQ34" s="14"/>
      <c r="BFR34" s="14"/>
      <c r="BFS34" s="14"/>
      <c r="BFT34" s="14"/>
      <c r="BFU34" s="14"/>
      <c r="BFV34" s="14"/>
      <c r="BFW34" s="14"/>
      <c r="BFX34" s="14"/>
      <c r="BFY34" s="14"/>
      <c r="BFZ34" s="14"/>
      <c r="BGA34" s="14"/>
      <c r="BGB34" s="14"/>
      <c r="BGC34" s="14"/>
      <c r="BGD34" s="14"/>
      <c r="BGE34" s="14"/>
      <c r="BGF34" s="14"/>
      <c r="BGG34" s="14"/>
      <c r="BGH34" s="14"/>
      <c r="BGI34" s="14"/>
      <c r="BGJ34" s="14"/>
      <c r="BGK34" s="14"/>
      <c r="BGL34" s="14"/>
      <c r="BGM34" s="14"/>
      <c r="BGN34" s="14"/>
      <c r="BGO34" s="14"/>
      <c r="BGP34" s="14"/>
      <c r="BGQ34" s="14"/>
      <c r="BGR34" s="14"/>
      <c r="BGS34" s="14"/>
      <c r="BGT34" s="14"/>
      <c r="BGU34" s="14"/>
      <c r="BGV34" s="14"/>
      <c r="BGW34" s="14"/>
      <c r="BGX34" s="14"/>
      <c r="BGY34" s="14"/>
      <c r="BGZ34" s="14"/>
      <c r="BHA34" s="14"/>
      <c r="BHB34" s="14"/>
      <c r="BHC34" s="14"/>
      <c r="BHD34" s="14"/>
      <c r="BHE34" s="14"/>
      <c r="BHF34" s="14"/>
      <c r="BHG34" s="14"/>
      <c r="BHH34" s="14"/>
      <c r="BHI34" s="14"/>
      <c r="BHJ34" s="14"/>
      <c r="BHK34" s="14"/>
      <c r="BHL34" s="14"/>
      <c r="BHM34" s="14"/>
      <c r="BHN34" s="14"/>
      <c r="BHO34" s="14"/>
      <c r="BHP34" s="14"/>
      <c r="BHQ34" s="14"/>
      <c r="BHR34" s="14"/>
      <c r="BHS34" s="14"/>
      <c r="BHT34" s="14"/>
      <c r="BHU34" s="14"/>
      <c r="BHV34" s="14"/>
      <c r="BHW34" s="14"/>
      <c r="BHX34" s="14"/>
      <c r="BHY34" s="14"/>
      <c r="BHZ34" s="14"/>
      <c r="BIA34" s="14"/>
      <c r="BIB34" s="14"/>
      <c r="BIC34" s="14"/>
      <c r="BID34" s="14"/>
      <c r="BIE34" s="14"/>
      <c r="BIF34" s="14"/>
      <c r="BIG34" s="14"/>
      <c r="BIH34" s="14"/>
      <c r="BII34" s="14"/>
      <c r="BIJ34" s="14"/>
      <c r="BIK34" s="14"/>
      <c r="BIL34" s="14"/>
      <c r="BIM34" s="14"/>
      <c r="BIN34" s="14"/>
      <c r="BIO34" s="14"/>
      <c r="BIP34" s="14"/>
      <c r="BIQ34" s="14"/>
      <c r="BIR34" s="14"/>
      <c r="BIS34" s="14"/>
      <c r="BIT34" s="14"/>
      <c r="BIU34" s="14"/>
      <c r="BIV34" s="14"/>
      <c r="BIW34" s="14"/>
      <c r="BIX34" s="14"/>
      <c r="BIY34" s="14"/>
      <c r="BIZ34" s="14"/>
      <c r="BJA34" s="14"/>
      <c r="BJB34" s="14"/>
      <c r="BJC34" s="14"/>
      <c r="BJD34" s="14"/>
      <c r="BJE34" s="14"/>
      <c r="BJF34" s="14"/>
      <c r="BJG34" s="14"/>
      <c r="BJH34" s="14"/>
      <c r="BJI34" s="14"/>
      <c r="BJJ34" s="14"/>
      <c r="BJK34" s="14"/>
      <c r="BJL34" s="14"/>
      <c r="BJM34" s="14"/>
      <c r="BJN34" s="14"/>
      <c r="BJO34" s="14"/>
      <c r="BJP34" s="14"/>
      <c r="BJQ34" s="14"/>
      <c r="BJR34" s="14"/>
      <c r="BJS34" s="14"/>
      <c r="BJT34" s="14"/>
      <c r="BJU34" s="14"/>
      <c r="BJV34" s="14"/>
      <c r="BJW34" s="14"/>
      <c r="BJX34" s="14"/>
      <c r="BJY34" s="14"/>
      <c r="BJZ34" s="14"/>
      <c r="BKA34" s="14"/>
      <c r="BKB34" s="14"/>
      <c r="BKC34" s="14"/>
      <c r="BKD34" s="14"/>
      <c r="BKE34" s="14"/>
      <c r="BKF34" s="14"/>
      <c r="BKG34" s="14"/>
      <c r="BKH34" s="14"/>
      <c r="BKI34" s="14"/>
      <c r="BKJ34" s="14"/>
      <c r="BKK34" s="14"/>
      <c r="BKL34" s="14"/>
      <c r="BKM34" s="14"/>
      <c r="BKN34" s="14"/>
      <c r="BKO34" s="14"/>
      <c r="BKP34" s="14"/>
      <c r="BKQ34" s="14"/>
      <c r="BKR34" s="14"/>
      <c r="BKS34" s="14"/>
      <c r="BKT34" s="14"/>
      <c r="BKU34" s="14"/>
      <c r="BKV34" s="14"/>
      <c r="BKW34" s="14"/>
      <c r="BKX34" s="14"/>
      <c r="BKY34" s="14"/>
      <c r="BKZ34" s="14"/>
      <c r="BLA34" s="14"/>
      <c r="BLB34" s="14"/>
      <c r="BLC34" s="14"/>
      <c r="BLD34" s="14"/>
      <c r="BLE34" s="14"/>
      <c r="BLF34" s="14"/>
      <c r="BLG34" s="14"/>
      <c r="BLH34" s="14"/>
      <c r="BLI34" s="14"/>
      <c r="BLJ34" s="14"/>
      <c r="BLK34" s="14"/>
      <c r="BLL34" s="14"/>
      <c r="BLM34" s="14"/>
      <c r="BLN34" s="14"/>
      <c r="BLO34" s="14"/>
      <c r="BLP34" s="14"/>
      <c r="BLQ34" s="14"/>
      <c r="BLR34" s="14"/>
      <c r="BLS34" s="14"/>
      <c r="BLT34" s="14"/>
      <c r="BLU34" s="14"/>
      <c r="BLV34" s="14"/>
      <c r="BLW34" s="14"/>
      <c r="BLX34" s="14"/>
      <c r="BLY34" s="14"/>
      <c r="BLZ34" s="14"/>
      <c r="BMA34" s="14"/>
      <c r="BMB34" s="14"/>
      <c r="BMC34" s="14"/>
      <c r="BMD34" s="14"/>
      <c r="BME34" s="14"/>
      <c r="BMF34" s="14"/>
      <c r="BMG34" s="14"/>
      <c r="BMH34" s="14"/>
      <c r="BMI34" s="14"/>
      <c r="BMJ34" s="14"/>
      <c r="BMK34" s="14"/>
      <c r="BML34" s="14"/>
      <c r="BMM34" s="14"/>
      <c r="BMN34" s="14"/>
      <c r="BMO34" s="14"/>
      <c r="BMP34" s="14"/>
      <c r="BMQ34" s="14"/>
      <c r="BMR34" s="14"/>
      <c r="BMS34" s="14"/>
      <c r="BMT34" s="14"/>
      <c r="BMU34" s="14"/>
      <c r="BMV34" s="14"/>
      <c r="BMW34" s="14"/>
      <c r="BMX34" s="14"/>
      <c r="BMY34" s="14"/>
      <c r="BMZ34" s="14"/>
      <c r="BNA34" s="14"/>
      <c r="BNB34" s="14"/>
      <c r="BNC34" s="14"/>
      <c r="BND34" s="14"/>
      <c r="BNE34" s="14"/>
      <c r="BNF34" s="14"/>
      <c r="BNG34" s="14"/>
      <c r="BNH34" s="14"/>
      <c r="BNI34" s="14"/>
      <c r="BNJ34" s="14"/>
      <c r="BNK34" s="14"/>
      <c r="BNL34" s="14"/>
      <c r="BNM34" s="14"/>
      <c r="BNN34" s="14"/>
      <c r="BNO34" s="14"/>
      <c r="BNP34" s="14"/>
      <c r="BNQ34" s="14"/>
      <c r="BNR34" s="14"/>
      <c r="BNS34" s="14"/>
      <c r="BNT34" s="14"/>
      <c r="BNU34" s="14"/>
      <c r="BNV34" s="14"/>
      <c r="BNW34" s="14"/>
      <c r="BNX34" s="14"/>
      <c r="BNY34" s="14"/>
      <c r="BNZ34" s="14"/>
      <c r="BOA34" s="14"/>
      <c r="BOB34" s="14"/>
      <c r="BOC34" s="14"/>
      <c r="BOD34" s="14"/>
      <c r="BOE34" s="14"/>
      <c r="BOF34" s="14"/>
      <c r="BOG34" s="14"/>
      <c r="BOH34" s="14"/>
      <c r="BOI34" s="14"/>
      <c r="BOJ34" s="14"/>
      <c r="BOK34" s="14"/>
      <c r="BOL34" s="14"/>
      <c r="BOM34" s="14"/>
      <c r="BON34" s="14"/>
      <c r="BOO34" s="14"/>
      <c r="BOP34" s="14"/>
      <c r="BOQ34" s="14"/>
      <c r="BOR34" s="14"/>
      <c r="BOS34" s="14"/>
      <c r="BOT34" s="14"/>
      <c r="BOU34" s="14"/>
      <c r="BOV34" s="14"/>
      <c r="BOW34" s="14"/>
      <c r="BOX34" s="14"/>
      <c r="BOY34" s="14"/>
      <c r="BOZ34" s="14"/>
      <c r="BPA34" s="14"/>
      <c r="BPB34" s="14"/>
      <c r="BPC34" s="14"/>
      <c r="BPD34" s="14"/>
      <c r="BPE34" s="14"/>
      <c r="BPF34" s="14"/>
      <c r="BPG34" s="14"/>
      <c r="BPH34" s="14"/>
      <c r="BPI34" s="14"/>
      <c r="BPJ34" s="14"/>
      <c r="BPK34" s="14"/>
      <c r="BPL34" s="14"/>
      <c r="BPM34" s="14"/>
      <c r="BPN34" s="14"/>
      <c r="BPO34" s="14"/>
      <c r="BPP34" s="14"/>
      <c r="BPQ34" s="14"/>
      <c r="BPR34" s="14"/>
      <c r="BPS34" s="14"/>
      <c r="BPT34" s="14"/>
      <c r="BPU34" s="14"/>
      <c r="BPV34" s="14"/>
      <c r="BPW34" s="14"/>
      <c r="BPX34" s="14"/>
      <c r="BPY34" s="14"/>
      <c r="BPZ34" s="14"/>
      <c r="BQA34" s="14"/>
      <c r="BQB34" s="14"/>
      <c r="BQC34" s="14"/>
      <c r="BQD34" s="14"/>
      <c r="BQE34" s="14"/>
      <c r="BQF34" s="14"/>
      <c r="BQG34" s="14"/>
      <c r="BQH34" s="14"/>
      <c r="BQI34" s="14"/>
      <c r="BQJ34" s="14"/>
      <c r="BQK34" s="14"/>
      <c r="BQL34" s="14"/>
      <c r="BQM34" s="14"/>
      <c r="BQN34" s="14"/>
      <c r="BQO34" s="14"/>
      <c r="BQP34" s="14"/>
      <c r="BQQ34" s="14"/>
      <c r="BQR34" s="14"/>
      <c r="BQS34" s="14"/>
      <c r="BQT34" s="14"/>
      <c r="BQU34" s="14"/>
      <c r="BQV34" s="14"/>
      <c r="BQW34" s="14"/>
      <c r="BQX34" s="14"/>
      <c r="BQY34" s="14"/>
      <c r="BQZ34" s="14"/>
      <c r="BRA34" s="14"/>
      <c r="BRB34" s="14"/>
      <c r="BRC34" s="14"/>
      <c r="BRD34" s="14"/>
      <c r="BRE34" s="14"/>
      <c r="BRF34" s="14"/>
      <c r="BRG34" s="14"/>
      <c r="BRH34" s="14"/>
      <c r="BRI34" s="14"/>
      <c r="BRJ34" s="14"/>
      <c r="BRK34" s="14"/>
      <c r="BRL34" s="14"/>
      <c r="BRM34" s="14"/>
      <c r="BRN34" s="14"/>
      <c r="BRO34" s="14"/>
      <c r="BRP34" s="14"/>
      <c r="BRQ34" s="14"/>
      <c r="BRR34" s="14"/>
      <c r="BRS34" s="14"/>
      <c r="BRT34" s="14"/>
      <c r="BRU34" s="14"/>
      <c r="BRV34" s="14"/>
      <c r="BRW34" s="14"/>
      <c r="BRX34" s="14"/>
      <c r="BRY34" s="14"/>
      <c r="BRZ34" s="14"/>
      <c r="BSA34" s="14"/>
      <c r="BSB34" s="14"/>
      <c r="BSC34" s="14"/>
      <c r="BSD34" s="14"/>
      <c r="BSE34" s="14"/>
      <c r="BSF34" s="14"/>
      <c r="BSG34" s="14"/>
      <c r="BSH34" s="14"/>
      <c r="BSI34" s="14"/>
      <c r="BSJ34" s="14"/>
      <c r="BSK34" s="14"/>
      <c r="BSL34" s="14"/>
      <c r="BSM34" s="14"/>
      <c r="BSN34" s="14"/>
      <c r="BSO34" s="14"/>
      <c r="BSP34" s="14"/>
      <c r="BSQ34" s="14"/>
      <c r="BSR34" s="14"/>
      <c r="BSS34" s="14"/>
      <c r="BST34" s="14"/>
      <c r="BSU34" s="14"/>
      <c r="BSV34" s="14"/>
      <c r="BSW34" s="14"/>
      <c r="BSX34" s="14"/>
      <c r="BSY34" s="14"/>
      <c r="BSZ34" s="14"/>
      <c r="BTA34" s="14"/>
      <c r="BTB34" s="14"/>
      <c r="BTC34" s="14"/>
      <c r="BTD34" s="14"/>
      <c r="BTE34" s="14"/>
      <c r="BTF34" s="14"/>
      <c r="BTG34" s="14"/>
      <c r="BTH34" s="14"/>
      <c r="BTI34" s="14"/>
      <c r="BTJ34" s="14"/>
      <c r="BTK34" s="14"/>
      <c r="BTL34" s="14"/>
      <c r="BTM34" s="14"/>
      <c r="BTN34" s="14"/>
      <c r="BTO34" s="14"/>
      <c r="BTP34" s="14"/>
      <c r="BTQ34" s="14"/>
      <c r="BTR34" s="14"/>
      <c r="BTS34" s="14"/>
      <c r="BTT34" s="14"/>
      <c r="BTU34" s="14"/>
      <c r="BTV34" s="14"/>
      <c r="BTW34" s="14"/>
      <c r="BTX34" s="14"/>
      <c r="BTY34" s="14"/>
      <c r="BTZ34" s="14"/>
      <c r="BUA34" s="14"/>
      <c r="BUB34" s="14"/>
      <c r="BUC34" s="14"/>
      <c r="BUD34" s="14"/>
      <c r="BUE34" s="14"/>
      <c r="BUF34" s="14"/>
      <c r="BUG34" s="14"/>
      <c r="BUH34" s="14"/>
      <c r="BUI34" s="14"/>
      <c r="BUJ34" s="14"/>
      <c r="BUK34" s="14"/>
      <c r="BUL34" s="14"/>
      <c r="BUM34" s="14"/>
      <c r="BUN34" s="14"/>
      <c r="BUO34" s="14"/>
      <c r="BUP34" s="14"/>
      <c r="BUQ34" s="14"/>
      <c r="BUR34" s="14"/>
      <c r="BUS34" s="14"/>
      <c r="BUT34" s="14"/>
      <c r="BUU34" s="14"/>
      <c r="BUV34" s="14"/>
      <c r="BUW34" s="14"/>
      <c r="BUX34" s="14"/>
      <c r="BUY34" s="14"/>
      <c r="BUZ34" s="14"/>
      <c r="BVA34" s="14"/>
      <c r="BVB34" s="14"/>
      <c r="BVC34" s="14"/>
      <c r="BVD34" s="14"/>
      <c r="BVE34" s="14"/>
      <c r="BVF34" s="14"/>
      <c r="BVG34" s="14"/>
      <c r="BVH34" s="14"/>
      <c r="BVI34" s="14"/>
      <c r="BVJ34" s="14"/>
      <c r="BVK34" s="14"/>
      <c r="BVL34" s="14"/>
      <c r="BVM34" s="14"/>
      <c r="BVN34" s="14"/>
      <c r="BVO34" s="14"/>
      <c r="BVP34" s="14"/>
      <c r="BVQ34" s="14"/>
      <c r="BVR34" s="14"/>
      <c r="BVS34" s="14"/>
      <c r="BVT34" s="14"/>
      <c r="BVU34" s="14"/>
      <c r="BVV34" s="14"/>
      <c r="BVW34" s="14"/>
      <c r="BVX34" s="14"/>
      <c r="BVY34" s="14"/>
      <c r="BVZ34" s="14"/>
      <c r="BWA34" s="14"/>
      <c r="BWB34" s="14"/>
      <c r="BWC34" s="14"/>
      <c r="BWD34" s="14"/>
      <c r="BWE34" s="14"/>
      <c r="BWF34" s="14"/>
      <c r="BWG34" s="14"/>
      <c r="BWH34" s="14"/>
      <c r="BWI34" s="14"/>
      <c r="BWJ34" s="14"/>
      <c r="BWK34" s="14"/>
      <c r="BWL34" s="14"/>
      <c r="BWM34" s="14"/>
      <c r="BWN34" s="14"/>
      <c r="BWO34" s="14"/>
      <c r="BWP34" s="14"/>
      <c r="BWQ34" s="14"/>
      <c r="BWR34" s="14"/>
      <c r="BWS34" s="14"/>
      <c r="BWT34" s="14"/>
      <c r="BWU34" s="14"/>
      <c r="BWV34" s="14"/>
      <c r="BWW34" s="14"/>
      <c r="BWX34" s="14"/>
      <c r="BWY34" s="14"/>
      <c r="BWZ34" s="14"/>
      <c r="BXA34" s="14"/>
      <c r="BXB34" s="14"/>
      <c r="BXC34" s="14"/>
      <c r="BXD34" s="14"/>
      <c r="BXE34" s="14"/>
      <c r="BXF34" s="14"/>
      <c r="BXG34" s="14"/>
      <c r="BXH34" s="14"/>
      <c r="BXI34" s="14"/>
      <c r="BXJ34" s="14"/>
      <c r="BXK34" s="14"/>
      <c r="BXL34" s="14"/>
      <c r="BXM34" s="14"/>
      <c r="BXN34" s="14"/>
      <c r="BXO34" s="14"/>
      <c r="BXP34" s="14"/>
      <c r="BXQ34" s="14"/>
      <c r="BXR34" s="14"/>
      <c r="BXS34" s="14"/>
      <c r="BXT34" s="14"/>
      <c r="BXU34" s="14"/>
      <c r="BXV34" s="14"/>
      <c r="BXW34" s="14"/>
      <c r="BXX34" s="14"/>
      <c r="BXY34" s="14"/>
      <c r="BXZ34" s="14"/>
      <c r="BYA34" s="14"/>
      <c r="BYB34" s="14"/>
      <c r="BYC34" s="14"/>
      <c r="BYD34" s="14"/>
      <c r="BYE34" s="14"/>
      <c r="BYF34" s="14"/>
      <c r="BYG34" s="14"/>
      <c r="BYH34" s="14"/>
      <c r="BYI34" s="14"/>
      <c r="BYJ34" s="14"/>
      <c r="BYK34" s="14"/>
      <c r="BYL34" s="14"/>
      <c r="BYM34" s="14"/>
      <c r="BYN34" s="14"/>
      <c r="BYO34" s="14"/>
      <c r="BYP34" s="14"/>
      <c r="BYQ34" s="14"/>
      <c r="BYR34" s="14"/>
      <c r="BYS34" s="14"/>
      <c r="BYT34" s="14"/>
      <c r="BYU34" s="14"/>
      <c r="BYV34" s="14"/>
      <c r="BYW34" s="14"/>
      <c r="BYX34" s="14"/>
      <c r="BYY34" s="14"/>
      <c r="BYZ34" s="14"/>
      <c r="BZA34" s="14"/>
      <c r="BZB34" s="14"/>
      <c r="BZC34" s="14"/>
      <c r="BZD34" s="14"/>
      <c r="BZE34" s="14"/>
      <c r="BZF34" s="14"/>
      <c r="BZG34" s="14"/>
      <c r="BZH34" s="14"/>
      <c r="BZI34" s="14"/>
      <c r="BZJ34" s="14"/>
      <c r="BZK34" s="14"/>
      <c r="BZL34" s="14"/>
      <c r="BZM34" s="14"/>
      <c r="BZN34" s="14"/>
      <c r="BZO34" s="14"/>
      <c r="BZP34" s="14"/>
      <c r="BZQ34" s="14"/>
      <c r="BZR34" s="14"/>
      <c r="BZS34" s="14"/>
      <c r="BZT34" s="14"/>
      <c r="BZU34" s="14"/>
      <c r="BZV34" s="14"/>
      <c r="BZW34" s="14"/>
      <c r="BZX34" s="14"/>
      <c r="BZY34" s="14"/>
      <c r="BZZ34" s="14"/>
      <c r="CAA34" s="14"/>
      <c r="CAB34" s="14"/>
      <c r="CAC34" s="14"/>
      <c r="CAD34" s="14"/>
      <c r="CAE34" s="14"/>
      <c r="CAF34" s="14"/>
      <c r="CAG34" s="14"/>
      <c r="CAH34" s="14"/>
      <c r="CAI34" s="14"/>
      <c r="CAJ34" s="14"/>
      <c r="CAK34" s="14"/>
      <c r="CAL34" s="14"/>
      <c r="CAM34" s="14"/>
      <c r="CAN34" s="14"/>
      <c r="CAO34" s="14"/>
      <c r="CAP34" s="14"/>
      <c r="CAQ34" s="14"/>
      <c r="CAR34" s="14"/>
      <c r="CAS34" s="14"/>
      <c r="CAT34" s="14"/>
      <c r="CAU34" s="14"/>
      <c r="CAV34" s="14"/>
      <c r="CAW34" s="14"/>
      <c r="CAX34" s="14"/>
      <c r="CAY34" s="14"/>
      <c r="CAZ34" s="14"/>
      <c r="CBA34" s="14"/>
      <c r="CBB34" s="14"/>
      <c r="CBC34" s="14"/>
      <c r="CBD34" s="14"/>
      <c r="CBE34" s="14"/>
      <c r="CBF34" s="14"/>
      <c r="CBG34" s="14"/>
      <c r="CBH34" s="14"/>
      <c r="CBI34" s="14"/>
      <c r="CBJ34" s="14"/>
      <c r="CBK34" s="14"/>
      <c r="CBL34" s="14"/>
      <c r="CBM34" s="14"/>
      <c r="CBN34" s="14"/>
      <c r="CBO34" s="14"/>
      <c r="CBP34" s="14"/>
      <c r="CBQ34" s="14"/>
      <c r="CBR34" s="14"/>
      <c r="CBS34" s="14"/>
      <c r="CBT34" s="14"/>
      <c r="CBU34" s="14"/>
      <c r="CBV34" s="14"/>
      <c r="CBW34" s="14"/>
      <c r="CBX34" s="14"/>
      <c r="CBY34" s="14"/>
      <c r="CBZ34" s="14"/>
      <c r="CCA34" s="14"/>
      <c r="CCB34" s="14"/>
      <c r="CCC34" s="14"/>
      <c r="CCD34" s="14"/>
      <c r="CCE34" s="14"/>
      <c r="CCF34" s="14"/>
      <c r="CCG34" s="14"/>
      <c r="CCH34" s="14"/>
      <c r="CCI34" s="14"/>
      <c r="CCJ34" s="14"/>
      <c r="CCK34" s="14"/>
      <c r="CCL34" s="14"/>
      <c r="CCM34" s="14"/>
      <c r="CCN34" s="14"/>
      <c r="CCO34" s="14"/>
      <c r="CCP34" s="14"/>
      <c r="CCQ34" s="14"/>
      <c r="CCR34" s="14"/>
      <c r="CCS34" s="14"/>
      <c r="CCT34" s="14"/>
      <c r="CCU34" s="14"/>
      <c r="CCV34" s="14"/>
      <c r="CCW34" s="14"/>
      <c r="CCX34" s="14"/>
      <c r="CCY34" s="14"/>
      <c r="CCZ34" s="14"/>
      <c r="CDA34" s="14"/>
      <c r="CDB34" s="14"/>
      <c r="CDC34" s="14"/>
      <c r="CDD34" s="14"/>
      <c r="CDE34" s="14"/>
      <c r="CDF34" s="14"/>
      <c r="CDG34" s="14"/>
      <c r="CDH34" s="14"/>
      <c r="CDI34" s="14"/>
      <c r="CDJ34" s="14"/>
      <c r="CDK34" s="14"/>
      <c r="CDL34" s="14"/>
      <c r="CDM34" s="14"/>
      <c r="CDN34" s="14"/>
      <c r="CDO34" s="14"/>
      <c r="CDP34" s="14"/>
      <c r="CDQ34" s="14"/>
      <c r="CDR34" s="14"/>
      <c r="CDS34" s="14"/>
      <c r="CDT34" s="14"/>
      <c r="CDU34" s="14"/>
      <c r="CDV34" s="14"/>
      <c r="CDW34" s="14"/>
      <c r="CDX34" s="14"/>
      <c r="CDY34" s="14"/>
      <c r="CDZ34" s="14"/>
      <c r="CEA34" s="14"/>
      <c r="CEB34" s="14"/>
      <c r="CEC34" s="14"/>
      <c r="CED34" s="14"/>
      <c r="CEE34" s="14"/>
      <c r="CEF34" s="14"/>
      <c r="CEG34" s="14"/>
      <c r="CEH34" s="14"/>
      <c r="CEI34" s="14"/>
      <c r="CEJ34" s="14"/>
      <c r="CEK34" s="14"/>
      <c r="CEL34" s="14"/>
      <c r="CEM34" s="14"/>
      <c r="CEN34" s="14"/>
      <c r="CEO34" s="14"/>
      <c r="CEP34" s="14"/>
      <c r="CEQ34" s="14"/>
      <c r="CER34" s="14"/>
      <c r="CES34" s="14"/>
      <c r="CET34" s="14"/>
      <c r="CEU34" s="14"/>
      <c r="CEV34" s="14"/>
      <c r="CEW34" s="14"/>
      <c r="CEX34" s="14"/>
      <c r="CEY34" s="14"/>
      <c r="CEZ34" s="14"/>
      <c r="CFA34" s="14"/>
      <c r="CFB34" s="14"/>
      <c r="CFC34" s="14"/>
      <c r="CFD34" s="14"/>
      <c r="CFE34" s="14"/>
      <c r="CFF34" s="14"/>
      <c r="CFG34" s="14"/>
      <c r="CFH34" s="14"/>
      <c r="CFI34" s="14"/>
      <c r="CFJ34" s="14"/>
      <c r="CFK34" s="14"/>
      <c r="CFL34" s="14"/>
      <c r="CFM34" s="14"/>
      <c r="CFN34" s="14"/>
      <c r="CFO34" s="14"/>
      <c r="CFP34" s="14"/>
      <c r="CFQ34" s="14"/>
      <c r="CFR34" s="14"/>
      <c r="CFS34" s="14"/>
      <c r="CFT34" s="14"/>
      <c r="CFU34" s="14"/>
      <c r="CFV34" s="14"/>
      <c r="CFW34" s="14"/>
      <c r="CFX34" s="14"/>
      <c r="CFY34" s="14"/>
      <c r="CFZ34" s="14"/>
      <c r="CGA34" s="14"/>
      <c r="CGB34" s="14"/>
      <c r="CGC34" s="14"/>
      <c r="CGD34" s="14"/>
      <c r="CGE34" s="14"/>
      <c r="CGF34" s="14"/>
      <c r="CGG34" s="14"/>
      <c r="CGH34" s="14"/>
      <c r="CGI34" s="14"/>
      <c r="CGJ34" s="14"/>
      <c r="CGK34" s="14"/>
      <c r="CGL34" s="14"/>
      <c r="CGM34" s="14"/>
      <c r="CGN34" s="14"/>
      <c r="CGO34" s="14"/>
      <c r="CGP34" s="14"/>
      <c r="CGQ34" s="14"/>
      <c r="CGR34" s="14"/>
      <c r="CGS34" s="14"/>
      <c r="CGT34" s="14"/>
      <c r="CGU34" s="14"/>
      <c r="CGV34" s="14"/>
      <c r="CGW34" s="14"/>
      <c r="CGX34" s="14"/>
      <c r="CGY34" s="14"/>
      <c r="CGZ34" s="14"/>
      <c r="CHA34" s="14"/>
      <c r="CHB34" s="14"/>
      <c r="CHC34" s="14"/>
      <c r="CHD34" s="14"/>
      <c r="CHE34" s="14"/>
      <c r="CHF34" s="14"/>
      <c r="CHG34" s="14"/>
      <c r="CHH34" s="14"/>
      <c r="CHI34" s="14"/>
      <c r="CHJ34" s="14"/>
      <c r="CHK34" s="14"/>
      <c r="CHL34" s="14"/>
      <c r="CHM34" s="14"/>
      <c r="CHN34" s="14"/>
      <c r="CHO34" s="14"/>
      <c r="CHP34" s="14"/>
      <c r="CHQ34" s="14"/>
      <c r="CHR34" s="14"/>
      <c r="CHS34" s="14"/>
      <c r="CHT34" s="14"/>
      <c r="CHU34" s="14"/>
      <c r="CHV34" s="14"/>
      <c r="CHW34" s="14"/>
      <c r="CHX34" s="14"/>
      <c r="CHY34" s="14"/>
      <c r="CHZ34" s="14"/>
      <c r="CIA34" s="14"/>
      <c r="CIB34" s="14"/>
      <c r="CIC34" s="14"/>
      <c r="CID34" s="14"/>
      <c r="CIE34" s="14"/>
      <c r="CIF34" s="14"/>
      <c r="CIG34" s="14"/>
      <c r="CIH34" s="14"/>
      <c r="CII34" s="14"/>
      <c r="CIJ34" s="14"/>
      <c r="CIK34" s="14"/>
      <c r="CIL34" s="14"/>
      <c r="CIM34" s="14"/>
      <c r="CIN34" s="14"/>
      <c r="CIO34" s="14"/>
      <c r="CIP34" s="14"/>
      <c r="CIQ34" s="14"/>
      <c r="CIR34" s="14"/>
      <c r="CIS34" s="14"/>
      <c r="CIT34" s="14"/>
      <c r="CIU34" s="14"/>
      <c r="CIV34" s="14"/>
      <c r="CIW34" s="14"/>
      <c r="CIX34" s="14"/>
      <c r="CIY34" s="14"/>
      <c r="CIZ34" s="14"/>
      <c r="CJA34" s="14"/>
      <c r="CJB34" s="14"/>
      <c r="CJC34" s="14"/>
      <c r="CJD34" s="14"/>
      <c r="CJE34" s="14"/>
      <c r="CJF34" s="14"/>
      <c r="CJG34" s="14"/>
      <c r="CJH34" s="14"/>
      <c r="CJI34" s="14"/>
      <c r="CJJ34" s="14"/>
      <c r="CJK34" s="14"/>
      <c r="CJL34" s="14"/>
      <c r="CJM34" s="14"/>
      <c r="CJN34" s="14"/>
      <c r="CJO34" s="14"/>
      <c r="CJP34" s="14"/>
      <c r="CJQ34" s="14"/>
      <c r="CJR34" s="14"/>
      <c r="CJS34" s="14"/>
      <c r="CJT34" s="14"/>
      <c r="CJU34" s="14"/>
      <c r="CJV34" s="14"/>
      <c r="CJW34" s="14"/>
      <c r="CJX34" s="14"/>
      <c r="CJY34" s="14"/>
      <c r="CJZ34" s="14"/>
      <c r="CKA34" s="14"/>
      <c r="CKB34" s="14"/>
      <c r="CKC34" s="14"/>
      <c r="CKD34" s="14"/>
      <c r="CKE34" s="14"/>
      <c r="CKF34" s="14"/>
      <c r="CKG34" s="14"/>
      <c r="CKH34" s="14"/>
      <c r="CKI34" s="14"/>
      <c r="CKJ34" s="14"/>
      <c r="CKK34" s="14"/>
      <c r="CKL34" s="14"/>
      <c r="CKM34" s="14"/>
      <c r="CKN34" s="14"/>
      <c r="CKO34" s="14"/>
      <c r="CKP34" s="14"/>
      <c r="CKQ34" s="14"/>
      <c r="CKR34" s="14"/>
      <c r="CKS34" s="14"/>
      <c r="CKT34" s="14"/>
      <c r="CKU34" s="14"/>
      <c r="CKV34" s="14"/>
      <c r="CKW34" s="14"/>
      <c r="CKX34" s="14"/>
      <c r="CKY34" s="14"/>
      <c r="CKZ34" s="14"/>
      <c r="CLA34" s="14"/>
      <c r="CLB34" s="14"/>
      <c r="CLC34" s="14"/>
      <c r="CLD34" s="14"/>
      <c r="CLE34" s="14"/>
      <c r="CLF34" s="14"/>
      <c r="CLG34" s="14"/>
      <c r="CLH34" s="14"/>
      <c r="CLI34" s="14"/>
      <c r="CLJ34" s="14"/>
      <c r="CLK34" s="14"/>
      <c r="CLL34" s="14"/>
      <c r="CLM34" s="14"/>
      <c r="CLN34" s="14"/>
      <c r="CLO34" s="14"/>
      <c r="CLP34" s="14"/>
      <c r="CLQ34" s="14"/>
      <c r="CLR34" s="14"/>
      <c r="CLS34" s="14"/>
      <c r="CLT34" s="14"/>
      <c r="CLU34" s="14"/>
      <c r="CLV34" s="14"/>
      <c r="CLW34" s="14"/>
      <c r="CLX34" s="14"/>
      <c r="CLY34" s="14"/>
      <c r="CLZ34" s="14"/>
      <c r="CMA34" s="14"/>
      <c r="CMB34" s="14"/>
      <c r="CMC34" s="14"/>
      <c r="CMD34" s="14"/>
      <c r="CME34" s="14"/>
      <c r="CMF34" s="14"/>
      <c r="CMG34" s="14"/>
      <c r="CMH34" s="14"/>
      <c r="CMI34" s="14"/>
      <c r="CMJ34" s="14"/>
      <c r="CMK34" s="14"/>
      <c r="CML34" s="14"/>
      <c r="CMM34" s="14"/>
      <c r="CMN34" s="14"/>
      <c r="CMO34" s="14"/>
      <c r="CMP34" s="14"/>
      <c r="CMQ34" s="14"/>
      <c r="CMR34" s="14"/>
      <c r="CMS34" s="14"/>
      <c r="CMT34" s="14"/>
      <c r="CMU34" s="14"/>
      <c r="CMV34" s="14"/>
      <c r="CMW34" s="14"/>
      <c r="CMX34" s="14"/>
      <c r="CMY34" s="14"/>
      <c r="CMZ34" s="14"/>
      <c r="CNA34" s="14"/>
      <c r="CNB34" s="14"/>
      <c r="CNC34" s="14"/>
      <c r="CND34" s="14"/>
      <c r="CNE34" s="14"/>
      <c r="CNF34" s="14"/>
      <c r="CNG34" s="14"/>
      <c r="CNH34" s="14"/>
      <c r="CNI34" s="14"/>
      <c r="CNJ34" s="14"/>
      <c r="CNK34" s="14"/>
      <c r="CNL34" s="14"/>
      <c r="CNM34" s="14"/>
      <c r="CNN34" s="14"/>
      <c r="CNO34" s="14"/>
      <c r="CNP34" s="14"/>
      <c r="CNQ34" s="14"/>
      <c r="CNR34" s="14"/>
      <c r="CNS34" s="14"/>
      <c r="CNT34" s="14"/>
      <c r="CNU34" s="14"/>
      <c r="CNV34" s="14"/>
      <c r="CNW34" s="14"/>
      <c r="CNX34" s="14"/>
      <c r="CNY34" s="14"/>
      <c r="CNZ34" s="14"/>
      <c r="COA34" s="14"/>
      <c r="COB34" s="14"/>
      <c r="COC34" s="14"/>
      <c r="COD34" s="14"/>
      <c r="COE34" s="14"/>
      <c r="COF34" s="14"/>
      <c r="COG34" s="14"/>
      <c r="COH34" s="14"/>
      <c r="COI34" s="14"/>
      <c r="COJ34" s="14"/>
      <c r="COK34" s="14"/>
      <c r="COL34" s="14"/>
      <c r="COM34" s="14"/>
      <c r="CON34" s="14"/>
      <c r="COO34" s="14"/>
      <c r="COP34" s="14"/>
      <c r="COQ34" s="14"/>
      <c r="COR34" s="14"/>
      <c r="COS34" s="14"/>
      <c r="COT34" s="14"/>
      <c r="COU34" s="14"/>
      <c r="COV34" s="14"/>
      <c r="COW34" s="14"/>
      <c r="COX34" s="14"/>
      <c r="COY34" s="14"/>
      <c r="COZ34" s="14"/>
      <c r="CPA34" s="14"/>
      <c r="CPB34" s="14"/>
      <c r="CPC34" s="14"/>
      <c r="CPD34" s="14"/>
      <c r="CPE34" s="14"/>
      <c r="CPF34" s="14"/>
      <c r="CPG34" s="14"/>
      <c r="CPH34" s="14"/>
      <c r="CPI34" s="14"/>
      <c r="CPJ34" s="14"/>
      <c r="CPK34" s="14"/>
      <c r="CPL34" s="14"/>
      <c r="CPM34" s="14"/>
      <c r="CPN34" s="14"/>
      <c r="CPO34" s="14"/>
      <c r="CPP34" s="14"/>
      <c r="CPQ34" s="14"/>
      <c r="CPR34" s="14"/>
      <c r="CPS34" s="14"/>
      <c r="CPT34" s="14"/>
      <c r="CPU34" s="14"/>
      <c r="CPV34" s="14"/>
      <c r="CPW34" s="14"/>
      <c r="CPX34" s="14"/>
      <c r="CPY34" s="14"/>
      <c r="CPZ34" s="14"/>
      <c r="CQA34" s="14"/>
      <c r="CQB34" s="14"/>
      <c r="CQC34" s="14"/>
      <c r="CQD34" s="14"/>
      <c r="CQE34" s="14"/>
      <c r="CQF34" s="14"/>
      <c r="CQG34" s="14"/>
      <c r="CQH34" s="14"/>
      <c r="CQI34" s="14"/>
      <c r="CQJ34" s="14"/>
      <c r="CQK34" s="14"/>
      <c r="CQL34" s="14"/>
      <c r="CQM34" s="14"/>
      <c r="CQN34" s="14"/>
      <c r="CQO34" s="14"/>
      <c r="CQP34" s="14"/>
      <c r="CQQ34" s="14"/>
      <c r="CQR34" s="14"/>
      <c r="CQS34" s="14"/>
      <c r="CQT34" s="14"/>
      <c r="CQU34" s="14"/>
      <c r="CQV34" s="14"/>
      <c r="CQW34" s="14"/>
      <c r="CQX34" s="14"/>
      <c r="CQY34" s="14"/>
      <c r="CQZ34" s="14"/>
      <c r="CRA34" s="14"/>
      <c r="CRB34" s="14"/>
      <c r="CRC34" s="14"/>
      <c r="CRD34" s="14"/>
      <c r="CRE34" s="14"/>
      <c r="CRF34" s="14"/>
      <c r="CRG34" s="14"/>
      <c r="CRH34" s="14"/>
      <c r="CRI34" s="14"/>
      <c r="CRJ34" s="14"/>
      <c r="CRK34" s="14"/>
      <c r="CRL34" s="14"/>
      <c r="CRM34" s="14"/>
      <c r="CRN34" s="14"/>
      <c r="CRO34" s="14"/>
      <c r="CRP34" s="14"/>
      <c r="CRQ34" s="14"/>
      <c r="CRR34" s="14"/>
      <c r="CRS34" s="14"/>
      <c r="CRT34" s="14"/>
      <c r="CRU34" s="14"/>
      <c r="CRV34" s="14"/>
      <c r="CRW34" s="14"/>
      <c r="CRX34" s="14"/>
      <c r="CRY34" s="14"/>
      <c r="CRZ34" s="14"/>
      <c r="CSA34" s="14"/>
      <c r="CSB34" s="14"/>
      <c r="CSC34" s="14"/>
      <c r="CSD34" s="14"/>
      <c r="CSE34" s="14"/>
      <c r="CSF34" s="14"/>
      <c r="CSG34" s="14"/>
      <c r="CSH34" s="14"/>
      <c r="CSI34" s="14"/>
      <c r="CSJ34" s="14"/>
      <c r="CSK34" s="14"/>
      <c r="CSL34" s="14"/>
      <c r="CSM34" s="14"/>
      <c r="CSN34" s="14"/>
      <c r="CSO34" s="14"/>
      <c r="CSP34" s="14"/>
      <c r="CSQ34" s="14"/>
      <c r="CSR34" s="14"/>
      <c r="CSS34" s="14"/>
      <c r="CST34" s="14"/>
      <c r="CSU34" s="14"/>
      <c r="CSV34" s="14"/>
      <c r="CSW34" s="14"/>
      <c r="CSX34" s="14"/>
      <c r="CSY34" s="14"/>
      <c r="CSZ34" s="14"/>
      <c r="CTA34" s="14"/>
      <c r="CTB34" s="14"/>
      <c r="CTC34" s="14"/>
      <c r="CTD34" s="14"/>
      <c r="CTE34" s="14"/>
      <c r="CTF34" s="14"/>
      <c r="CTG34" s="14"/>
      <c r="CTH34" s="14"/>
      <c r="CTI34" s="14"/>
      <c r="CTJ34" s="14"/>
      <c r="CTK34" s="14"/>
      <c r="CTL34" s="14"/>
      <c r="CTM34" s="14"/>
      <c r="CTN34" s="14"/>
      <c r="CTO34" s="14"/>
      <c r="CTP34" s="14"/>
      <c r="CTQ34" s="14"/>
      <c r="CTR34" s="14"/>
      <c r="CTS34" s="14"/>
      <c r="CTT34" s="14"/>
      <c r="CTU34" s="14"/>
      <c r="CTV34" s="14"/>
      <c r="CTW34" s="14"/>
      <c r="CTX34" s="14"/>
      <c r="CTY34" s="14"/>
      <c r="CTZ34" s="14"/>
      <c r="CUA34" s="14"/>
      <c r="CUB34" s="14"/>
      <c r="CUC34" s="14"/>
      <c r="CUD34" s="14"/>
      <c r="CUE34" s="14"/>
      <c r="CUF34" s="14"/>
      <c r="CUG34" s="14"/>
      <c r="CUH34" s="14"/>
      <c r="CUI34" s="14"/>
      <c r="CUJ34" s="14"/>
      <c r="CUK34" s="14"/>
      <c r="CUL34" s="14"/>
      <c r="CUM34" s="14"/>
      <c r="CUN34" s="14"/>
      <c r="CUO34" s="14"/>
      <c r="CUP34" s="14"/>
      <c r="CUQ34" s="14"/>
      <c r="CUR34" s="14"/>
      <c r="CUS34" s="14"/>
      <c r="CUT34" s="14"/>
      <c r="CUU34" s="14"/>
      <c r="CUV34" s="14"/>
      <c r="CUW34" s="14"/>
      <c r="CUX34" s="14"/>
      <c r="CUY34" s="14"/>
      <c r="CUZ34" s="14"/>
      <c r="CVA34" s="14"/>
      <c r="CVB34" s="14"/>
      <c r="CVC34" s="14"/>
      <c r="CVD34" s="14"/>
      <c r="CVE34" s="14"/>
      <c r="CVF34" s="14"/>
      <c r="CVG34" s="14"/>
      <c r="CVH34" s="14"/>
      <c r="CVI34" s="14"/>
      <c r="CVJ34" s="14"/>
      <c r="CVK34" s="14"/>
      <c r="CVL34" s="14"/>
      <c r="CVM34" s="14"/>
      <c r="CVN34" s="14"/>
      <c r="CVO34" s="14"/>
      <c r="CVP34" s="14"/>
      <c r="CVQ34" s="14"/>
      <c r="CVR34" s="14"/>
      <c r="CVS34" s="14"/>
      <c r="CVT34" s="14"/>
      <c r="CVU34" s="14"/>
      <c r="CVV34" s="14"/>
      <c r="CVW34" s="14"/>
      <c r="CVX34" s="14"/>
      <c r="CVY34" s="14"/>
      <c r="CVZ34" s="14"/>
      <c r="CWA34" s="14"/>
      <c r="CWB34" s="14"/>
      <c r="CWC34" s="14"/>
      <c r="CWD34" s="14"/>
      <c r="CWE34" s="14"/>
      <c r="CWF34" s="14"/>
      <c r="CWG34" s="14"/>
      <c r="CWH34" s="14"/>
      <c r="CWI34" s="14"/>
      <c r="CWJ34" s="14"/>
      <c r="CWK34" s="14"/>
      <c r="CWL34" s="14"/>
      <c r="CWM34" s="14"/>
      <c r="CWN34" s="14"/>
      <c r="CWO34" s="14"/>
      <c r="CWP34" s="14"/>
      <c r="CWQ34" s="14"/>
      <c r="CWR34" s="14"/>
      <c r="CWS34" s="14"/>
      <c r="CWT34" s="14"/>
      <c r="CWU34" s="14"/>
      <c r="CWV34" s="14"/>
      <c r="CWW34" s="14"/>
      <c r="CWX34" s="14"/>
      <c r="CWY34" s="14"/>
      <c r="CWZ34" s="14"/>
      <c r="CXA34" s="14"/>
      <c r="CXB34" s="14"/>
      <c r="CXC34" s="14"/>
      <c r="CXD34" s="14"/>
      <c r="CXE34" s="14"/>
      <c r="CXF34" s="14"/>
      <c r="CXG34" s="14"/>
      <c r="CXH34" s="14"/>
      <c r="CXI34" s="14"/>
      <c r="CXJ34" s="14"/>
      <c r="CXK34" s="14"/>
      <c r="CXL34" s="14"/>
      <c r="CXM34" s="14"/>
      <c r="CXN34" s="14"/>
      <c r="CXO34" s="14"/>
      <c r="CXP34" s="14"/>
      <c r="CXQ34" s="14"/>
      <c r="CXR34" s="14"/>
      <c r="CXS34" s="14"/>
      <c r="CXT34" s="14"/>
      <c r="CXU34" s="14"/>
      <c r="CXV34" s="14"/>
      <c r="CXW34" s="14"/>
      <c r="CXX34" s="14"/>
      <c r="CXY34" s="14"/>
      <c r="CXZ34" s="14"/>
      <c r="CYA34" s="14"/>
      <c r="CYB34" s="14"/>
      <c r="CYC34" s="14"/>
      <c r="CYD34" s="14"/>
      <c r="CYE34" s="14"/>
      <c r="CYF34" s="14"/>
      <c r="CYG34" s="14"/>
      <c r="CYH34" s="14"/>
      <c r="CYI34" s="14"/>
      <c r="CYJ34" s="14"/>
      <c r="CYK34" s="14"/>
      <c r="CYL34" s="14"/>
      <c r="CYM34" s="14"/>
      <c r="CYN34" s="14"/>
      <c r="CYO34" s="14"/>
      <c r="CYP34" s="14"/>
      <c r="CYQ34" s="14"/>
      <c r="CYR34" s="14"/>
      <c r="CYS34" s="14"/>
      <c r="CYT34" s="14"/>
      <c r="CYU34" s="14"/>
      <c r="CYV34" s="14"/>
      <c r="CYW34" s="14"/>
      <c r="CYX34" s="14"/>
      <c r="CYY34" s="14"/>
      <c r="CYZ34" s="14"/>
      <c r="CZA34" s="14"/>
      <c r="CZB34" s="14"/>
      <c r="CZC34" s="14"/>
      <c r="CZD34" s="14"/>
      <c r="CZE34" s="14"/>
      <c r="CZF34" s="14"/>
      <c r="CZG34" s="14"/>
      <c r="CZH34" s="14"/>
      <c r="CZI34" s="14"/>
      <c r="CZJ34" s="14"/>
      <c r="CZK34" s="14"/>
      <c r="CZL34" s="14"/>
      <c r="CZM34" s="14"/>
      <c r="CZN34" s="14"/>
      <c r="CZO34" s="14"/>
      <c r="CZP34" s="14"/>
      <c r="CZQ34" s="14"/>
      <c r="CZR34" s="14"/>
      <c r="CZS34" s="14"/>
      <c r="CZT34" s="14"/>
      <c r="CZU34" s="14"/>
      <c r="CZV34" s="14"/>
      <c r="CZW34" s="14"/>
      <c r="CZX34" s="14"/>
      <c r="CZY34" s="14"/>
      <c r="CZZ34" s="14"/>
      <c r="DAA34" s="14"/>
      <c r="DAB34" s="14"/>
      <c r="DAC34" s="14"/>
      <c r="DAD34" s="14"/>
      <c r="DAE34" s="14"/>
      <c r="DAF34" s="14"/>
      <c r="DAG34" s="14"/>
      <c r="DAH34" s="14"/>
      <c r="DAI34" s="14"/>
      <c r="DAJ34" s="14"/>
      <c r="DAK34" s="14"/>
      <c r="DAL34" s="14"/>
      <c r="DAM34" s="14"/>
      <c r="DAN34" s="14"/>
      <c r="DAO34" s="14"/>
      <c r="DAP34" s="14"/>
      <c r="DAQ34" s="14"/>
      <c r="DAR34" s="14"/>
      <c r="DAS34" s="14"/>
      <c r="DAT34" s="14"/>
      <c r="DAU34" s="14"/>
      <c r="DAV34" s="14"/>
      <c r="DAW34" s="14"/>
      <c r="DAX34" s="14"/>
      <c r="DAY34" s="14"/>
      <c r="DAZ34" s="14"/>
      <c r="DBA34" s="14"/>
      <c r="DBB34" s="14"/>
      <c r="DBC34" s="14"/>
      <c r="DBD34" s="14"/>
      <c r="DBE34" s="14"/>
      <c r="DBF34" s="14"/>
      <c r="DBG34" s="14"/>
      <c r="DBH34" s="14"/>
      <c r="DBI34" s="14"/>
      <c r="DBJ34" s="14"/>
      <c r="DBK34" s="14"/>
      <c r="DBL34" s="14"/>
      <c r="DBM34" s="14"/>
      <c r="DBN34" s="14"/>
      <c r="DBO34" s="14"/>
      <c r="DBP34" s="14"/>
      <c r="DBQ34" s="14"/>
      <c r="DBR34" s="14"/>
      <c r="DBS34" s="14"/>
      <c r="DBT34" s="14"/>
      <c r="DBU34" s="14"/>
      <c r="DBV34" s="14"/>
      <c r="DBW34" s="14"/>
      <c r="DBX34" s="14"/>
      <c r="DBY34" s="14"/>
      <c r="DBZ34" s="14"/>
      <c r="DCA34" s="14"/>
      <c r="DCB34" s="14"/>
      <c r="DCC34" s="14"/>
      <c r="DCD34" s="14"/>
      <c r="DCE34" s="14"/>
      <c r="DCF34" s="14"/>
      <c r="DCG34" s="14"/>
      <c r="DCH34" s="14"/>
      <c r="DCI34" s="14"/>
      <c r="DCJ34" s="14"/>
      <c r="DCK34" s="14"/>
      <c r="DCL34" s="14"/>
      <c r="DCM34" s="14"/>
      <c r="DCN34" s="14"/>
      <c r="DCO34" s="14"/>
      <c r="DCP34" s="14"/>
      <c r="DCQ34" s="14"/>
      <c r="DCR34" s="14"/>
      <c r="DCS34" s="14"/>
      <c r="DCT34" s="14"/>
      <c r="DCU34" s="14"/>
      <c r="DCV34" s="14"/>
      <c r="DCW34" s="14"/>
      <c r="DCX34" s="14"/>
      <c r="DCY34" s="14"/>
      <c r="DCZ34" s="14"/>
      <c r="DDA34" s="14"/>
      <c r="DDB34" s="14"/>
      <c r="DDC34" s="14"/>
      <c r="DDD34" s="14"/>
      <c r="DDE34" s="14"/>
      <c r="DDF34" s="14"/>
      <c r="DDG34" s="14"/>
      <c r="DDH34" s="14"/>
      <c r="DDI34" s="14"/>
      <c r="DDJ34" s="14"/>
      <c r="DDK34" s="14"/>
      <c r="DDL34" s="14"/>
      <c r="DDM34" s="14"/>
      <c r="DDN34" s="14"/>
      <c r="DDO34" s="14"/>
      <c r="DDP34" s="14"/>
      <c r="DDQ34" s="14"/>
      <c r="DDR34" s="14"/>
      <c r="DDS34" s="14"/>
      <c r="DDT34" s="14"/>
      <c r="DDU34" s="14"/>
      <c r="DDV34" s="14"/>
      <c r="DDW34" s="14"/>
      <c r="DDX34" s="14"/>
      <c r="DDY34" s="14"/>
      <c r="DDZ34" s="14"/>
      <c r="DEA34" s="14"/>
      <c r="DEB34" s="14"/>
      <c r="DEC34" s="14"/>
      <c r="DED34" s="14"/>
      <c r="DEE34" s="14"/>
      <c r="DEF34" s="14"/>
      <c r="DEG34" s="14"/>
      <c r="DEH34" s="14"/>
      <c r="DEI34" s="14"/>
      <c r="DEJ34" s="14"/>
      <c r="DEK34" s="14"/>
      <c r="DEL34" s="14"/>
      <c r="DEM34" s="14"/>
      <c r="DEN34" s="14"/>
      <c r="DEO34" s="14"/>
      <c r="DEP34" s="14"/>
      <c r="DEQ34" s="14"/>
      <c r="DER34" s="14"/>
      <c r="DES34" s="14"/>
      <c r="DET34" s="14"/>
      <c r="DEU34" s="14"/>
      <c r="DEV34" s="14"/>
      <c r="DEW34" s="14"/>
      <c r="DEX34" s="14"/>
      <c r="DEY34" s="14"/>
      <c r="DEZ34" s="14"/>
      <c r="DFA34" s="14"/>
      <c r="DFB34" s="14"/>
      <c r="DFC34" s="14"/>
      <c r="DFD34" s="14"/>
      <c r="DFE34" s="14"/>
      <c r="DFF34" s="14"/>
      <c r="DFG34" s="14"/>
      <c r="DFH34" s="14"/>
      <c r="DFI34" s="14"/>
      <c r="DFJ34" s="14"/>
      <c r="DFK34" s="14"/>
      <c r="DFL34" s="14"/>
      <c r="DFM34" s="14"/>
      <c r="DFN34" s="14"/>
      <c r="DFO34" s="14"/>
      <c r="DFP34" s="14"/>
      <c r="DFQ34" s="14"/>
      <c r="DFR34" s="14"/>
      <c r="DFS34" s="14"/>
      <c r="DFT34" s="14"/>
      <c r="DFU34" s="14"/>
      <c r="DFV34" s="14"/>
      <c r="DFW34" s="14"/>
      <c r="DFX34" s="14"/>
      <c r="DFY34" s="14"/>
      <c r="DFZ34" s="14"/>
      <c r="DGA34" s="14"/>
      <c r="DGB34" s="14"/>
      <c r="DGC34" s="14"/>
      <c r="DGD34" s="14"/>
      <c r="DGE34" s="14"/>
      <c r="DGF34" s="14"/>
      <c r="DGG34" s="14"/>
      <c r="DGH34" s="14"/>
      <c r="DGI34" s="14"/>
      <c r="DGJ34" s="14"/>
      <c r="DGK34" s="14"/>
      <c r="DGL34" s="14"/>
      <c r="DGM34" s="14"/>
      <c r="DGN34" s="14"/>
      <c r="DGO34" s="14"/>
      <c r="DGP34" s="14"/>
      <c r="DGQ34" s="14"/>
      <c r="DGR34" s="14"/>
      <c r="DGS34" s="14"/>
      <c r="DGT34" s="14"/>
      <c r="DGU34" s="14"/>
      <c r="DGV34" s="14"/>
      <c r="DGW34" s="14"/>
      <c r="DGX34" s="14"/>
      <c r="DGY34" s="14"/>
      <c r="DGZ34" s="14"/>
      <c r="DHA34" s="14"/>
      <c r="DHB34" s="14"/>
      <c r="DHC34" s="14"/>
      <c r="DHD34" s="14"/>
      <c r="DHE34" s="14"/>
      <c r="DHF34" s="14"/>
      <c r="DHG34" s="14"/>
      <c r="DHH34" s="14"/>
      <c r="DHI34" s="14"/>
      <c r="DHJ34" s="14"/>
      <c r="DHK34" s="14"/>
      <c r="DHL34" s="14"/>
      <c r="DHM34" s="14"/>
      <c r="DHN34" s="14"/>
      <c r="DHO34" s="14"/>
      <c r="DHP34" s="14"/>
      <c r="DHQ34" s="14"/>
      <c r="DHR34" s="14"/>
      <c r="DHS34" s="14"/>
      <c r="DHT34" s="14"/>
      <c r="DHU34" s="14"/>
      <c r="DHV34" s="14"/>
      <c r="DHW34" s="14"/>
      <c r="DHX34" s="14"/>
      <c r="DHY34" s="14"/>
      <c r="DHZ34" s="14"/>
      <c r="DIA34" s="14"/>
      <c r="DIB34" s="14"/>
      <c r="DIC34" s="14"/>
      <c r="DID34" s="14"/>
      <c r="DIE34" s="14"/>
      <c r="DIF34" s="14"/>
      <c r="DIG34" s="14"/>
      <c r="DIH34" s="14"/>
      <c r="DII34" s="14"/>
      <c r="DIJ34" s="14"/>
      <c r="DIK34" s="14"/>
      <c r="DIL34" s="14"/>
      <c r="DIM34" s="14"/>
      <c r="DIN34" s="14"/>
      <c r="DIO34" s="14"/>
      <c r="DIP34" s="14"/>
      <c r="DIQ34" s="14"/>
      <c r="DIR34" s="14"/>
      <c r="DIS34" s="14"/>
      <c r="DIT34" s="14"/>
      <c r="DIU34" s="14"/>
      <c r="DIV34" s="14"/>
      <c r="DIW34" s="14"/>
      <c r="DIX34" s="14"/>
      <c r="DIY34" s="14"/>
      <c r="DIZ34" s="14"/>
      <c r="DJA34" s="14"/>
      <c r="DJB34" s="14"/>
      <c r="DJC34" s="14"/>
      <c r="DJD34" s="14"/>
      <c r="DJE34" s="14"/>
      <c r="DJF34" s="14"/>
      <c r="DJG34" s="14"/>
      <c r="DJH34" s="14"/>
      <c r="DJI34" s="14"/>
      <c r="DJJ34" s="14"/>
      <c r="DJK34" s="14"/>
      <c r="DJL34" s="14"/>
      <c r="DJM34" s="14"/>
      <c r="DJN34" s="14"/>
      <c r="DJO34" s="14"/>
      <c r="DJP34" s="14"/>
      <c r="DJQ34" s="14"/>
      <c r="DJR34" s="14"/>
      <c r="DJS34" s="14"/>
      <c r="DJT34" s="14"/>
      <c r="DJU34" s="14"/>
      <c r="DJV34" s="14"/>
      <c r="DJW34" s="14"/>
      <c r="DJX34" s="14"/>
      <c r="DJY34" s="14"/>
      <c r="DJZ34" s="14"/>
      <c r="DKA34" s="14"/>
      <c r="DKB34" s="14"/>
      <c r="DKC34" s="14"/>
      <c r="DKD34" s="14"/>
      <c r="DKE34" s="14"/>
      <c r="DKF34" s="14"/>
      <c r="DKG34" s="14"/>
      <c r="DKH34" s="14"/>
      <c r="DKI34" s="14"/>
      <c r="DKJ34" s="14"/>
      <c r="DKK34" s="14"/>
      <c r="DKL34" s="14"/>
      <c r="DKM34" s="14"/>
      <c r="DKN34" s="14"/>
      <c r="DKO34" s="14"/>
      <c r="DKP34" s="14"/>
      <c r="DKQ34" s="14"/>
      <c r="DKR34" s="14"/>
      <c r="DKS34" s="14"/>
      <c r="DKT34" s="14"/>
      <c r="DKU34" s="14"/>
      <c r="DKV34" s="14"/>
      <c r="DKW34" s="14"/>
      <c r="DKX34" s="14"/>
      <c r="DKY34" s="14"/>
      <c r="DKZ34" s="14"/>
      <c r="DLA34" s="14"/>
      <c r="DLB34" s="14"/>
      <c r="DLC34" s="14"/>
      <c r="DLD34" s="14"/>
      <c r="DLE34" s="14"/>
      <c r="DLF34" s="14"/>
      <c r="DLG34" s="14"/>
      <c r="DLH34" s="14"/>
      <c r="DLI34" s="14"/>
      <c r="DLJ34" s="14"/>
      <c r="DLK34" s="14"/>
      <c r="DLL34" s="14"/>
      <c r="DLM34" s="14"/>
      <c r="DLN34" s="14"/>
      <c r="DLO34" s="14"/>
      <c r="DLP34" s="14"/>
      <c r="DLQ34" s="14"/>
      <c r="DLR34" s="14"/>
      <c r="DLS34" s="14"/>
      <c r="DLT34" s="14"/>
      <c r="DLU34" s="14"/>
      <c r="DLV34" s="14"/>
      <c r="DLW34" s="14"/>
      <c r="DLX34" s="14"/>
      <c r="DLY34" s="14"/>
      <c r="DLZ34" s="14"/>
      <c r="DMA34" s="14"/>
      <c r="DMB34" s="14"/>
      <c r="DMC34" s="14"/>
      <c r="DMD34" s="14"/>
      <c r="DME34" s="14"/>
      <c r="DMF34" s="14"/>
      <c r="DMG34" s="14"/>
      <c r="DMH34" s="14"/>
      <c r="DMI34" s="14"/>
      <c r="DMJ34" s="14"/>
      <c r="DMK34" s="14"/>
      <c r="DML34" s="14"/>
      <c r="DMM34" s="14"/>
      <c r="DMN34" s="14"/>
      <c r="DMO34" s="14"/>
      <c r="DMP34" s="14"/>
      <c r="DMQ34" s="14"/>
      <c r="DMR34" s="14"/>
      <c r="DMS34" s="14"/>
      <c r="DMT34" s="14"/>
      <c r="DMU34" s="14"/>
      <c r="DMV34" s="14"/>
      <c r="DMW34" s="14"/>
      <c r="DMX34" s="14"/>
      <c r="DMY34" s="14"/>
      <c r="DMZ34" s="14"/>
      <c r="DNA34" s="14"/>
      <c r="DNB34" s="14"/>
      <c r="DNC34" s="14"/>
      <c r="DND34" s="14"/>
      <c r="DNE34" s="14"/>
      <c r="DNF34" s="14"/>
      <c r="DNG34" s="14"/>
      <c r="DNH34" s="14"/>
      <c r="DNI34" s="14"/>
      <c r="DNJ34" s="14"/>
      <c r="DNK34" s="14"/>
      <c r="DNL34" s="14"/>
      <c r="DNM34" s="14"/>
      <c r="DNN34" s="14"/>
      <c r="DNO34" s="14"/>
      <c r="DNP34" s="14"/>
      <c r="DNQ34" s="14"/>
      <c r="DNR34" s="14"/>
      <c r="DNS34" s="14"/>
      <c r="DNT34" s="14"/>
      <c r="DNU34" s="14"/>
      <c r="DNV34" s="14"/>
      <c r="DNW34" s="14"/>
      <c r="DNX34" s="14"/>
      <c r="DNY34" s="14"/>
      <c r="DNZ34" s="14"/>
      <c r="DOA34" s="14"/>
      <c r="DOB34" s="14"/>
      <c r="DOC34" s="14"/>
      <c r="DOD34" s="14"/>
      <c r="DOE34" s="14"/>
      <c r="DOF34" s="14"/>
      <c r="DOG34" s="14"/>
      <c r="DOH34" s="14"/>
      <c r="DOI34" s="14"/>
      <c r="DOJ34" s="14"/>
      <c r="DOK34" s="14"/>
      <c r="DOL34" s="14"/>
      <c r="DOM34" s="14"/>
      <c r="DON34" s="14"/>
      <c r="DOO34" s="14"/>
      <c r="DOP34" s="14"/>
      <c r="DOQ34" s="14"/>
      <c r="DOR34" s="14"/>
      <c r="DOS34" s="14"/>
      <c r="DOT34" s="14"/>
      <c r="DOU34" s="14"/>
      <c r="DOV34" s="14"/>
      <c r="DOW34" s="14"/>
      <c r="DOX34" s="14"/>
      <c r="DOY34" s="14"/>
      <c r="DOZ34" s="14"/>
      <c r="DPA34" s="14"/>
      <c r="DPB34" s="14"/>
      <c r="DPC34" s="14"/>
      <c r="DPD34" s="14"/>
      <c r="DPE34" s="14"/>
      <c r="DPF34" s="14"/>
      <c r="DPG34" s="14"/>
      <c r="DPH34" s="14"/>
      <c r="DPI34" s="14"/>
      <c r="DPJ34" s="14"/>
      <c r="DPK34" s="14"/>
      <c r="DPL34" s="14"/>
      <c r="DPM34" s="14"/>
      <c r="DPN34" s="14"/>
      <c r="DPO34" s="14"/>
      <c r="DPP34" s="14"/>
      <c r="DPQ34" s="14"/>
      <c r="DPR34" s="14"/>
      <c r="DPS34" s="14"/>
      <c r="DPT34" s="14"/>
      <c r="DPU34" s="14"/>
      <c r="DPV34" s="14"/>
      <c r="DPW34" s="14"/>
      <c r="DPX34" s="14"/>
      <c r="DPY34" s="14"/>
      <c r="DPZ34" s="14"/>
      <c r="DQA34" s="14"/>
      <c r="DQB34" s="14"/>
      <c r="DQC34" s="14"/>
      <c r="DQD34" s="14"/>
      <c r="DQE34" s="14"/>
      <c r="DQF34" s="14"/>
      <c r="DQG34" s="14"/>
      <c r="DQH34" s="14"/>
      <c r="DQI34" s="14"/>
      <c r="DQJ34" s="14"/>
      <c r="DQK34" s="14"/>
      <c r="DQL34" s="14"/>
      <c r="DQM34" s="14"/>
      <c r="DQN34" s="14"/>
      <c r="DQO34" s="14"/>
      <c r="DQP34" s="14"/>
      <c r="DQQ34" s="14"/>
      <c r="DQR34" s="14"/>
      <c r="DQS34" s="14"/>
      <c r="DQT34" s="14"/>
      <c r="DQU34" s="14"/>
      <c r="DQV34" s="14"/>
      <c r="DQW34" s="14"/>
      <c r="DQX34" s="14"/>
      <c r="DQY34" s="14"/>
      <c r="DQZ34" s="14"/>
      <c r="DRA34" s="14"/>
      <c r="DRB34" s="14"/>
      <c r="DRC34" s="14"/>
      <c r="DRD34" s="14"/>
      <c r="DRE34" s="14"/>
      <c r="DRF34" s="14"/>
      <c r="DRG34" s="14"/>
      <c r="DRH34" s="14"/>
      <c r="DRI34" s="14"/>
      <c r="DRJ34" s="14"/>
      <c r="DRK34" s="14"/>
      <c r="DRL34" s="14"/>
      <c r="DRM34" s="14"/>
      <c r="DRN34" s="14"/>
      <c r="DRO34" s="14"/>
      <c r="DRP34" s="14"/>
      <c r="DRQ34" s="14"/>
      <c r="DRR34" s="14"/>
      <c r="DRS34" s="14"/>
      <c r="DRT34" s="14"/>
      <c r="DRU34" s="14"/>
      <c r="DRV34" s="14"/>
      <c r="DRW34" s="14"/>
      <c r="DRX34" s="14"/>
      <c r="DRY34" s="14"/>
      <c r="DRZ34" s="14"/>
      <c r="DSA34" s="14"/>
      <c r="DSB34" s="14"/>
      <c r="DSC34" s="14"/>
      <c r="DSD34" s="14"/>
      <c r="DSE34" s="14"/>
      <c r="DSF34" s="14"/>
      <c r="DSG34" s="14"/>
      <c r="DSH34" s="14"/>
      <c r="DSI34" s="14"/>
      <c r="DSJ34" s="14"/>
      <c r="DSK34" s="14"/>
      <c r="DSL34" s="14"/>
      <c r="DSM34" s="14"/>
      <c r="DSN34" s="14"/>
      <c r="DSO34" s="14"/>
      <c r="DSP34" s="14"/>
      <c r="DSQ34" s="14"/>
      <c r="DSR34" s="14"/>
      <c r="DSS34" s="14"/>
      <c r="DST34" s="14"/>
      <c r="DSU34" s="14"/>
      <c r="DSV34" s="14"/>
      <c r="DSW34" s="14"/>
      <c r="DSX34" s="14"/>
      <c r="DSY34" s="14"/>
      <c r="DSZ34" s="14"/>
      <c r="DTA34" s="14"/>
      <c r="DTB34" s="14"/>
      <c r="DTC34" s="14"/>
      <c r="DTD34" s="14"/>
      <c r="DTE34" s="14"/>
      <c r="DTF34" s="14"/>
      <c r="DTG34" s="14"/>
      <c r="DTH34" s="14"/>
      <c r="DTI34" s="14"/>
      <c r="DTJ34" s="14"/>
      <c r="DTK34" s="14"/>
      <c r="DTL34" s="14"/>
      <c r="DTM34" s="14"/>
      <c r="DTN34" s="14"/>
      <c r="DTO34" s="14"/>
      <c r="DTP34" s="14"/>
      <c r="DTQ34" s="14"/>
      <c r="DTR34" s="14"/>
      <c r="DTS34" s="14"/>
      <c r="DTT34" s="14"/>
      <c r="DTU34" s="14"/>
      <c r="DTV34" s="14"/>
      <c r="DTW34" s="14"/>
      <c r="DTX34" s="14"/>
      <c r="DTY34" s="14"/>
      <c r="DTZ34" s="14"/>
      <c r="DUA34" s="14"/>
      <c r="DUB34" s="14"/>
      <c r="DUC34" s="14"/>
      <c r="DUD34" s="14"/>
      <c r="DUE34" s="14"/>
      <c r="DUF34" s="14"/>
      <c r="DUG34" s="14"/>
      <c r="DUH34" s="14"/>
      <c r="DUI34" s="14"/>
      <c r="DUJ34" s="14"/>
      <c r="DUK34" s="14"/>
      <c r="DUL34" s="14"/>
      <c r="DUM34" s="14"/>
      <c r="DUN34" s="14"/>
      <c r="DUO34" s="14"/>
      <c r="DUP34" s="14"/>
      <c r="DUQ34" s="14"/>
      <c r="DUR34" s="14"/>
      <c r="DUS34" s="14"/>
      <c r="DUT34" s="14"/>
      <c r="DUU34" s="14"/>
      <c r="DUV34" s="14"/>
      <c r="DUW34" s="14"/>
      <c r="DUX34" s="14"/>
      <c r="DUY34" s="14"/>
      <c r="DUZ34" s="14"/>
      <c r="DVA34" s="14"/>
      <c r="DVB34" s="14"/>
      <c r="DVC34" s="14"/>
      <c r="DVD34" s="14"/>
      <c r="DVE34" s="14"/>
      <c r="DVF34" s="14"/>
      <c r="DVG34" s="14"/>
      <c r="DVH34" s="14"/>
      <c r="DVI34" s="14"/>
      <c r="DVJ34" s="14"/>
      <c r="DVK34" s="14"/>
      <c r="DVL34" s="14"/>
      <c r="DVM34" s="14"/>
      <c r="DVN34" s="14"/>
      <c r="DVO34" s="14"/>
      <c r="DVP34" s="14"/>
      <c r="DVQ34" s="14"/>
      <c r="DVR34" s="14"/>
      <c r="DVS34" s="14"/>
      <c r="DVT34" s="14"/>
      <c r="DVU34" s="14"/>
      <c r="DVV34" s="14"/>
      <c r="DVW34" s="14"/>
      <c r="DVX34" s="14"/>
      <c r="DVY34" s="14"/>
      <c r="DVZ34" s="14"/>
      <c r="DWA34" s="14"/>
      <c r="DWB34" s="14"/>
      <c r="DWC34" s="14"/>
      <c r="DWD34" s="14"/>
      <c r="DWE34" s="14"/>
      <c r="DWF34" s="14"/>
      <c r="DWG34" s="14"/>
      <c r="DWH34" s="14"/>
      <c r="DWI34" s="14"/>
      <c r="DWJ34" s="14"/>
      <c r="DWK34" s="14"/>
      <c r="DWL34" s="14"/>
      <c r="DWM34" s="14"/>
      <c r="DWN34" s="14"/>
      <c r="DWO34" s="14"/>
      <c r="DWP34" s="14"/>
      <c r="DWQ34" s="14"/>
      <c r="DWR34" s="14"/>
      <c r="DWS34" s="14"/>
      <c r="DWT34" s="14"/>
      <c r="DWU34" s="14"/>
      <c r="DWV34" s="14"/>
      <c r="DWW34" s="14"/>
      <c r="DWX34" s="14"/>
      <c r="DWY34" s="14"/>
      <c r="DWZ34" s="14"/>
      <c r="DXA34" s="14"/>
      <c r="DXB34" s="14"/>
      <c r="DXC34" s="14"/>
      <c r="DXD34" s="14"/>
      <c r="DXE34" s="14"/>
      <c r="DXF34" s="14"/>
      <c r="DXG34" s="14"/>
      <c r="DXH34" s="14"/>
      <c r="DXI34" s="14"/>
      <c r="DXJ34" s="14"/>
      <c r="DXK34" s="14"/>
      <c r="DXL34" s="14"/>
      <c r="DXM34" s="14"/>
      <c r="DXN34" s="14"/>
      <c r="DXO34" s="14"/>
      <c r="DXP34" s="14"/>
      <c r="DXQ34" s="14"/>
      <c r="DXR34" s="14"/>
      <c r="DXS34" s="14"/>
      <c r="DXT34" s="14"/>
      <c r="DXU34" s="14"/>
      <c r="DXV34" s="14"/>
      <c r="DXW34" s="14"/>
      <c r="DXX34" s="14"/>
      <c r="DXY34" s="14"/>
      <c r="DXZ34" s="14"/>
      <c r="DYA34" s="14"/>
      <c r="DYB34" s="14"/>
      <c r="DYC34" s="14"/>
      <c r="DYD34" s="14"/>
      <c r="DYE34" s="14"/>
      <c r="DYF34" s="14"/>
      <c r="DYG34" s="14"/>
      <c r="DYH34" s="14"/>
      <c r="DYI34" s="14"/>
      <c r="DYJ34" s="14"/>
      <c r="DYK34" s="14"/>
      <c r="DYL34" s="14"/>
      <c r="DYM34" s="14"/>
      <c r="DYN34" s="14"/>
      <c r="DYO34" s="14"/>
      <c r="DYP34" s="14"/>
      <c r="DYQ34" s="14"/>
      <c r="DYR34" s="14"/>
      <c r="DYS34" s="14"/>
      <c r="DYT34" s="14"/>
      <c r="DYU34" s="14"/>
      <c r="DYV34" s="14"/>
      <c r="DYW34" s="14"/>
      <c r="DYX34" s="14"/>
      <c r="DYY34" s="14"/>
      <c r="DYZ34" s="14"/>
      <c r="DZA34" s="14"/>
      <c r="DZB34" s="14"/>
      <c r="DZC34" s="14"/>
      <c r="DZD34" s="14"/>
      <c r="DZE34" s="14"/>
      <c r="DZF34" s="14"/>
      <c r="DZG34" s="14"/>
      <c r="DZH34" s="14"/>
      <c r="DZI34" s="14"/>
      <c r="DZJ34" s="14"/>
      <c r="DZK34" s="14"/>
      <c r="DZL34" s="14"/>
      <c r="DZM34" s="14"/>
      <c r="DZN34" s="14"/>
      <c r="DZO34" s="14"/>
      <c r="DZP34" s="14"/>
      <c r="DZQ34" s="14"/>
      <c r="DZR34" s="14"/>
      <c r="DZS34" s="14"/>
      <c r="DZT34" s="14"/>
      <c r="DZU34" s="14"/>
      <c r="DZV34" s="14"/>
      <c r="DZW34" s="14"/>
      <c r="DZX34" s="14"/>
      <c r="DZY34" s="14"/>
      <c r="DZZ34" s="14"/>
      <c r="EAA34" s="14"/>
      <c r="EAB34" s="14"/>
      <c r="EAC34" s="14"/>
      <c r="EAD34" s="14"/>
      <c r="EAE34" s="14"/>
      <c r="EAF34" s="14"/>
      <c r="EAG34" s="14"/>
      <c r="EAH34" s="14"/>
      <c r="EAI34" s="14"/>
      <c r="EAJ34" s="14"/>
      <c r="EAK34" s="14"/>
      <c r="EAL34" s="14"/>
      <c r="EAM34" s="14"/>
      <c r="EAN34" s="14"/>
      <c r="EAO34" s="14"/>
      <c r="EAP34" s="14"/>
      <c r="EAQ34" s="14"/>
      <c r="EAR34" s="14"/>
      <c r="EAS34" s="14"/>
      <c r="EAT34" s="14"/>
      <c r="EAU34" s="14"/>
      <c r="EAV34" s="14"/>
      <c r="EAW34" s="14"/>
      <c r="EAX34" s="14"/>
      <c r="EAY34" s="14"/>
      <c r="EAZ34" s="14"/>
      <c r="EBA34" s="14"/>
      <c r="EBB34" s="14"/>
      <c r="EBC34" s="14"/>
      <c r="EBD34" s="14"/>
      <c r="EBE34" s="14"/>
      <c r="EBF34" s="14"/>
      <c r="EBG34" s="14"/>
      <c r="EBH34" s="14"/>
      <c r="EBI34" s="14"/>
      <c r="EBJ34" s="14"/>
      <c r="EBK34" s="14"/>
      <c r="EBL34" s="14"/>
      <c r="EBM34" s="14"/>
      <c r="EBN34" s="14"/>
      <c r="EBO34" s="14"/>
      <c r="EBP34" s="14"/>
      <c r="EBQ34" s="14"/>
      <c r="EBR34" s="14"/>
      <c r="EBS34" s="14"/>
      <c r="EBT34" s="14"/>
      <c r="EBU34" s="14"/>
      <c r="EBV34" s="14"/>
      <c r="EBW34" s="14"/>
      <c r="EBX34" s="14"/>
      <c r="EBY34" s="14"/>
      <c r="EBZ34" s="14"/>
      <c r="ECA34" s="14"/>
      <c r="ECB34" s="14"/>
      <c r="ECC34" s="14"/>
      <c r="ECD34" s="14"/>
      <c r="ECE34" s="14"/>
      <c r="ECF34" s="14"/>
      <c r="ECG34" s="14"/>
      <c r="ECH34" s="14"/>
      <c r="ECI34" s="14"/>
      <c r="ECJ34" s="14"/>
      <c r="ECK34" s="14"/>
      <c r="ECL34" s="14"/>
      <c r="ECM34" s="14"/>
      <c r="ECN34" s="14"/>
      <c r="ECO34" s="14"/>
      <c r="ECP34" s="14"/>
      <c r="ECQ34" s="14"/>
      <c r="ECR34" s="14"/>
      <c r="ECS34" s="14"/>
      <c r="ECT34" s="14"/>
      <c r="ECU34" s="14"/>
      <c r="ECV34" s="14"/>
      <c r="ECW34" s="14"/>
      <c r="ECX34" s="14"/>
      <c r="ECY34" s="14"/>
      <c r="ECZ34" s="14"/>
      <c r="EDA34" s="14"/>
      <c r="EDB34" s="14"/>
      <c r="EDC34" s="14"/>
      <c r="EDD34" s="14"/>
      <c r="EDE34" s="14"/>
      <c r="EDF34" s="14"/>
      <c r="EDG34" s="14"/>
      <c r="EDH34" s="14"/>
      <c r="EDI34" s="14"/>
      <c r="EDJ34" s="14"/>
      <c r="EDK34" s="14"/>
      <c r="EDL34" s="14"/>
      <c r="EDM34" s="14"/>
      <c r="EDN34" s="14"/>
      <c r="EDO34" s="14"/>
      <c r="EDP34" s="14"/>
      <c r="EDQ34" s="14"/>
      <c r="EDR34" s="14"/>
      <c r="EDS34" s="14"/>
      <c r="EDT34" s="14"/>
      <c r="EDU34" s="14"/>
      <c r="EDV34" s="14"/>
      <c r="EDW34" s="14"/>
      <c r="EDX34" s="14"/>
      <c r="EDY34" s="14"/>
      <c r="EDZ34" s="14"/>
      <c r="EEA34" s="14"/>
      <c r="EEB34" s="14"/>
      <c r="EEC34" s="14"/>
      <c r="EED34" s="14"/>
      <c r="EEE34" s="14"/>
      <c r="EEF34" s="14"/>
      <c r="EEG34" s="14"/>
      <c r="EEH34" s="14"/>
      <c r="EEI34" s="14"/>
      <c r="EEJ34" s="14"/>
      <c r="EEK34" s="14"/>
      <c r="EEL34" s="14"/>
      <c r="EEM34" s="14"/>
      <c r="EEN34" s="14"/>
      <c r="EEO34" s="14"/>
      <c r="EEP34" s="14"/>
      <c r="EEQ34" s="14"/>
      <c r="EER34" s="14"/>
      <c r="EES34" s="14"/>
      <c r="EET34" s="14"/>
      <c r="EEU34" s="14"/>
      <c r="EEV34" s="14"/>
      <c r="EEW34" s="14"/>
      <c r="EEX34" s="14"/>
      <c r="EEY34" s="14"/>
      <c r="EEZ34" s="14"/>
      <c r="EFA34" s="14"/>
      <c r="EFB34" s="14"/>
      <c r="EFC34" s="14"/>
      <c r="EFD34" s="14"/>
      <c r="EFE34" s="14"/>
      <c r="EFF34" s="14"/>
      <c r="EFG34" s="14"/>
      <c r="EFH34" s="14"/>
      <c r="EFI34" s="14"/>
      <c r="EFJ34" s="14"/>
      <c r="EFK34" s="14"/>
      <c r="EFL34" s="14"/>
      <c r="EFM34" s="14"/>
      <c r="EFN34" s="14"/>
      <c r="EFO34" s="14"/>
      <c r="EFP34" s="14"/>
      <c r="EFQ34" s="14"/>
      <c r="EFR34" s="14"/>
      <c r="EFS34" s="14"/>
      <c r="EFT34" s="14"/>
      <c r="EFU34" s="14"/>
      <c r="EFV34" s="14"/>
      <c r="EFW34" s="14"/>
      <c r="EFX34" s="14"/>
      <c r="EFY34" s="14"/>
      <c r="EFZ34" s="14"/>
      <c r="EGA34" s="14"/>
      <c r="EGB34" s="14"/>
      <c r="EGC34" s="14"/>
      <c r="EGD34" s="14"/>
      <c r="EGE34" s="14"/>
      <c r="EGF34" s="14"/>
      <c r="EGG34" s="14"/>
      <c r="EGH34" s="14"/>
      <c r="EGI34" s="14"/>
      <c r="EGJ34" s="14"/>
      <c r="EGK34" s="14"/>
      <c r="EGL34" s="14"/>
      <c r="EGM34" s="14"/>
      <c r="EGN34" s="14"/>
      <c r="EGO34" s="14"/>
      <c r="EGP34" s="14"/>
      <c r="EGQ34" s="14"/>
      <c r="EGR34" s="14"/>
      <c r="EGS34" s="14"/>
      <c r="EGT34" s="14"/>
      <c r="EGU34" s="14"/>
      <c r="EGV34" s="14"/>
      <c r="EGW34" s="14"/>
      <c r="EGX34" s="14"/>
      <c r="EGY34" s="14"/>
      <c r="EGZ34" s="14"/>
      <c r="EHA34" s="14"/>
      <c r="EHB34" s="14"/>
      <c r="EHC34" s="14"/>
      <c r="EHD34" s="14"/>
      <c r="EHE34" s="14"/>
      <c r="EHF34" s="14"/>
      <c r="EHG34" s="14"/>
      <c r="EHH34" s="14"/>
      <c r="EHI34" s="14"/>
      <c r="EHJ34" s="14"/>
      <c r="EHK34" s="14"/>
      <c r="EHL34" s="14"/>
      <c r="EHM34" s="14"/>
      <c r="EHN34" s="14"/>
      <c r="EHO34" s="14"/>
      <c r="EHP34" s="14"/>
      <c r="EHQ34" s="14"/>
      <c r="EHR34" s="14"/>
      <c r="EHS34" s="14"/>
      <c r="EHT34" s="14"/>
      <c r="EHU34" s="14"/>
      <c r="EHV34" s="14"/>
      <c r="EHW34" s="14"/>
      <c r="EHX34" s="14"/>
      <c r="EHY34" s="14"/>
      <c r="EHZ34" s="14"/>
      <c r="EIA34" s="14"/>
      <c r="EIB34" s="14"/>
      <c r="EIC34" s="14"/>
      <c r="EID34" s="14"/>
      <c r="EIE34" s="14"/>
      <c r="EIF34" s="14"/>
      <c r="EIG34" s="14"/>
      <c r="EIH34" s="14"/>
      <c r="EII34" s="14"/>
      <c r="EIJ34" s="14"/>
      <c r="EIK34" s="14"/>
      <c r="EIL34" s="14"/>
      <c r="EIM34" s="14"/>
      <c r="EIN34" s="14"/>
      <c r="EIO34" s="14"/>
      <c r="EIP34" s="14"/>
      <c r="EIQ34" s="14"/>
      <c r="EIR34" s="14"/>
      <c r="EIS34" s="14"/>
      <c r="EIT34" s="14"/>
      <c r="EIU34" s="14"/>
      <c r="EIV34" s="14"/>
      <c r="EIW34" s="14"/>
      <c r="EIX34" s="14"/>
      <c r="EIY34" s="14"/>
      <c r="EIZ34" s="14"/>
      <c r="EJA34" s="14"/>
      <c r="EJB34" s="14"/>
      <c r="EJC34" s="14"/>
      <c r="EJD34" s="14"/>
      <c r="EJE34" s="14"/>
      <c r="EJF34" s="14"/>
      <c r="EJG34" s="14"/>
      <c r="EJH34" s="14"/>
      <c r="EJI34" s="14"/>
      <c r="EJJ34" s="14"/>
      <c r="EJK34" s="14"/>
      <c r="EJL34" s="14"/>
      <c r="EJM34" s="14"/>
      <c r="EJN34" s="14"/>
      <c r="EJO34" s="14"/>
      <c r="EJP34" s="14"/>
      <c r="EJQ34" s="14"/>
      <c r="EJR34" s="14"/>
      <c r="EJS34" s="14"/>
      <c r="EJT34" s="14"/>
      <c r="EJU34" s="14"/>
      <c r="EJV34" s="14"/>
      <c r="EJW34" s="14"/>
      <c r="EJX34" s="14"/>
      <c r="EJY34" s="14"/>
      <c r="EJZ34" s="14"/>
      <c r="EKA34" s="14"/>
      <c r="EKB34" s="14"/>
      <c r="EKC34" s="14"/>
      <c r="EKD34" s="14"/>
      <c r="EKE34" s="14"/>
      <c r="EKF34" s="14"/>
      <c r="EKG34" s="14"/>
      <c r="EKH34" s="14"/>
      <c r="EKI34" s="14"/>
      <c r="EKJ34" s="14"/>
      <c r="EKK34" s="14"/>
      <c r="EKL34" s="14"/>
      <c r="EKM34" s="14"/>
      <c r="EKN34" s="14"/>
      <c r="EKO34" s="14"/>
      <c r="EKP34" s="14"/>
      <c r="EKQ34" s="14"/>
      <c r="EKR34" s="14"/>
      <c r="EKS34" s="14"/>
      <c r="EKT34" s="14"/>
      <c r="EKU34" s="14"/>
      <c r="EKV34" s="14"/>
      <c r="EKW34" s="14"/>
      <c r="EKX34" s="14"/>
      <c r="EKY34" s="14"/>
      <c r="EKZ34" s="14"/>
      <c r="ELA34" s="14"/>
      <c r="ELB34" s="14"/>
      <c r="ELC34" s="14"/>
      <c r="ELD34" s="14"/>
      <c r="ELE34" s="14"/>
      <c r="ELF34" s="14"/>
      <c r="ELG34" s="14"/>
      <c r="ELH34" s="14"/>
      <c r="ELI34" s="14"/>
      <c r="ELJ34" s="14"/>
      <c r="ELK34" s="14"/>
      <c r="ELL34" s="14"/>
      <c r="ELM34" s="14"/>
      <c r="ELN34" s="14"/>
      <c r="ELO34" s="14"/>
      <c r="ELP34" s="14"/>
      <c r="ELQ34" s="14"/>
      <c r="ELR34" s="14"/>
      <c r="ELS34" s="14"/>
      <c r="ELT34" s="14"/>
      <c r="ELU34" s="14"/>
      <c r="ELV34" s="14"/>
      <c r="ELW34" s="14"/>
      <c r="ELX34" s="14"/>
      <c r="ELY34" s="14"/>
      <c r="ELZ34" s="14"/>
      <c r="EMA34" s="14"/>
      <c r="EMB34" s="14"/>
      <c r="EMC34" s="14"/>
      <c r="EMD34" s="14"/>
      <c r="EME34" s="14"/>
      <c r="EMF34" s="14"/>
      <c r="EMG34" s="14"/>
      <c r="EMH34" s="14"/>
      <c r="EMI34" s="14"/>
      <c r="EMJ34" s="14"/>
      <c r="EMK34" s="14"/>
      <c r="EML34" s="14"/>
      <c r="EMM34" s="14"/>
      <c r="EMN34" s="14"/>
      <c r="EMO34" s="14"/>
      <c r="EMP34" s="14"/>
      <c r="EMQ34" s="14"/>
      <c r="EMR34" s="14"/>
      <c r="EMS34" s="14"/>
      <c r="EMT34" s="14"/>
      <c r="EMU34" s="14"/>
      <c r="EMV34" s="14"/>
      <c r="EMW34" s="14"/>
      <c r="EMX34" s="14"/>
      <c r="EMY34" s="14"/>
      <c r="EMZ34" s="14"/>
      <c r="ENA34" s="14"/>
      <c r="ENB34" s="14"/>
      <c r="ENC34" s="14"/>
      <c r="END34" s="14"/>
      <c r="ENE34" s="14"/>
      <c r="ENF34" s="14"/>
      <c r="ENG34" s="14"/>
      <c r="ENH34" s="14"/>
      <c r="ENI34" s="14"/>
      <c r="ENJ34" s="14"/>
      <c r="ENK34" s="14"/>
      <c r="ENL34" s="14"/>
      <c r="ENM34" s="14"/>
      <c r="ENN34" s="14"/>
      <c r="ENO34" s="14"/>
      <c r="ENP34" s="14"/>
      <c r="ENQ34" s="14"/>
      <c r="ENR34" s="14"/>
      <c r="ENS34" s="14"/>
      <c r="ENT34" s="14"/>
      <c r="ENU34" s="14"/>
      <c r="ENV34" s="14"/>
      <c r="ENW34" s="14"/>
      <c r="ENX34" s="14"/>
      <c r="ENY34" s="14"/>
      <c r="ENZ34" s="14"/>
      <c r="EOA34" s="14"/>
      <c r="EOB34" s="14"/>
      <c r="EOC34" s="14"/>
      <c r="EOD34" s="14"/>
      <c r="EOE34" s="14"/>
      <c r="EOF34" s="14"/>
      <c r="EOG34" s="14"/>
      <c r="EOH34" s="14"/>
      <c r="EOI34" s="14"/>
      <c r="EOJ34" s="14"/>
      <c r="EOK34" s="14"/>
      <c r="EOL34" s="14"/>
      <c r="EOM34" s="14"/>
      <c r="EON34" s="14"/>
      <c r="EOO34" s="14"/>
      <c r="EOP34" s="14"/>
      <c r="EOQ34" s="14"/>
      <c r="EOR34" s="14"/>
      <c r="EOS34" s="14"/>
      <c r="EOT34" s="14"/>
      <c r="EOU34" s="14"/>
      <c r="EOV34" s="14"/>
      <c r="EOW34" s="14"/>
      <c r="EOX34" s="14"/>
      <c r="EOY34" s="14"/>
      <c r="EOZ34" s="14"/>
      <c r="EPA34" s="14"/>
      <c r="EPB34" s="14"/>
      <c r="EPC34" s="14"/>
      <c r="EPD34" s="14"/>
      <c r="EPE34" s="14"/>
      <c r="EPF34" s="14"/>
      <c r="EPG34" s="14"/>
      <c r="EPH34" s="14"/>
      <c r="EPI34" s="14"/>
      <c r="EPJ34" s="14"/>
      <c r="EPK34" s="14"/>
      <c r="EPL34" s="14"/>
      <c r="EPM34" s="14"/>
      <c r="EPN34" s="14"/>
      <c r="EPO34" s="14"/>
      <c r="EPP34" s="14"/>
      <c r="EPQ34" s="14"/>
      <c r="EPR34" s="14"/>
      <c r="EPS34" s="14"/>
      <c r="EPT34" s="14"/>
      <c r="EPU34" s="14"/>
      <c r="EPV34" s="14"/>
      <c r="EPW34" s="14"/>
      <c r="EPX34" s="14"/>
      <c r="EPY34" s="14"/>
      <c r="EPZ34" s="14"/>
      <c r="EQA34" s="14"/>
      <c r="EQB34" s="14"/>
      <c r="EQC34" s="14"/>
      <c r="EQD34" s="14"/>
      <c r="EQE34" s="14"/>
      <c r="EQF34" s="14"/>
      <c r="EQG34" s="14"/>
      <c r="EQH34" s="14"/>
      <c r="EQI34" s="14"/>
      <c r="EQJ34" s="14"/>
      <c r="EQK34" s="14"/>
      <c r="EQL34" s="14"/>
      <c r="EQM34" s="14"/>
      <c r="EQN34" s="14"/>
      <c r="EQO34" s="14"/>
      <c r="EQP34" s="14"/>
      <c r="EQQ34" s="14"/>
      <c r="EQR34" s="14"/>
      <c r="EQS34" s="14"/>
      <c r="EQT34" s="14"/>
      <c r="EQU34" s="14"/>
      <c r="EQV34" s="14"/>
      <c r="EQW34" s="14"/>
      <c r="EQX34" s="14"/>
      <c r="EQY34" s="14"/>
      <c r="EQZ34" s="14"/>
      <c r="ERA34" s="14"/>
      <c r="ERB34" s="14"/>
      <c r="ERC34" s="14"/>
      <c r="ERD34" s="14"/>
      <c r="ERE34" s="14"/>
      <c r="ERF34" s="14"/>
      <c r="ERG34" s="14"/>
      <c r="ERH34" s="14"/>
      <c r="ERI34" s="14"/>
      <c r="ERJ34" s="14"/>
      <c r="ERK34" s="14"/>
      <c r="ERL34" s="14"/>
      <c r="ERM34" s="14"/>
      <c r="ERN34" s="14"/>
      <c r="ERO34" s="14"/>
      <c r="ERP34" s="14"/>
      <c r="ERQ34" s="14"/>
      <c r="ERR34" s="14"/>
      <c r="ERS34" s="14"/>
      <c r="ERT34" s="14"/>
      <c r="ERU34" s="14"/>
      <c r="ERV34" s="14"/>
      <c r="ERW34" s="14"/>
      <c r="ERX34" s="14"/>
      <c r="ERY34" s="14"/>
      <c r="ERZ34" s="14"/>
      <c r="ESA34" s="14"/>
      <c r="ESB34" s="14"/>
      <c r="ESC34" s="14"/>
      <c r="ESD34" s="14"/>
      <c r="ESE34" s="14"/>
      <c r="ESF34" s="14"/>
      <c r="ESG34" s="14"/>
      <c r="ESH34" s="14"/>
      <c r="ESI34" s="14"/>
      <c r="ESJ34" s="14"/>
      <c r="ESK34" s="14"/>
      <c r="ESL34" s="14"/>
      <c r="ESM34" s="14"/>
      <c r="ESN34" s="14"/>
      <c r="ESO34" s="14"/>
      <c r="ESP34" s="14"/>
      <c r="ESQ34" s="14"/>
      <c r="ESR34" s="14"/>
      <c r="ESS34" s="14"/>
      <c r="EST34" s="14"/>
      <c r="ESU34" s="14"/>
      <c r="ESV34" s="14"/>
      <c r="ESW34" s="14"/>
      <c r="ESX34" s="14"/>
      <c r="ESY34" s="14"/>
      <c r="ESZ34" s="14"/>
      <c r="ETA34" s="14"/>
      <c r="ETB34" s="14"/>
      <c r="ETC34" s="14"/>
      <c r="ETD34" s="14"/>
      <c r="ETE34" s="14"/>
      <c r="ETF34" s="14"/>
      <c r="ETG34" s="14"/>
      <c r="ETH34" s="14"/>
      <c r="ETI34" s="14"/>
      <c r="ETJ34" s="14"/>
      <c r="ETK34" s="14"/>
      <c r="ETL34" s="14"/>
      <c r="ETM34" s="14"/>
      <c r="ETN34" s="14"/>
      <c r="ETO34" s="14"/>
      <c r="ETP34" s="14"/>
      <c r="ETQ34" s="14"/>
      <c r="ETR34" s="14"/>
      <c r="ETS34" s="14"/>
      <c r="ETT34" s="14"/>
      <c r="ETU34" s="14"/>
      <c r="ETV34" s="14"/>
      <c r="ETW34" s="14"/>
      <c r="ETX34" s="14"/>
      <c r="ETY34" s="14"/>
      <c r="ETZ34" s="14"/>
      <c r="EUA34" s="14"/>
      <c r="EUB34" s="14"/>
      <c r="EUC34" s="14"/>
      <c r="EUD34" s="14"/>
      <c r="EUE34" s="14"/>
      <c r="EUF34" s="14"/>
      <c r="EUG34" s="14"/>
      <c r="EUH34" s="14"/>
      <c r="EUI34" s="14"/>
      <c r="EUJ34" s="14"/>
      <c r="EUK34" s="14"/>
      <c r="EUL34" s="14"/>
      <c r="EUM34" s="14"/>
      <c r="EUN34" s="14"/>
      <c r="EUO34" s="14"/>
      <c r="EUP34" s="14"/>
      <c r="EUQ34" s="14"/>
      <c r="EUR34" s="14"/>
      <c r="EUS34" s="14"/>
      <c r="EUT34" s="14"/>
      <c r="EUU34" s="14"/>
      <c r="EUV34" s="14"/>
      <c r="EUW34" s="14"/>
      <c r="EUX34" s="14"/>
      <c r="EUY34" s="14"/>
      <c r="EUZ34" s="14"/>
      <c r="EVA34" s="14"/>
      <c r="EVB34" s="14"/>
      <c r="EVC34" s="14"/>
      <c r="EVD34" s="14"/>
      <c r="EVE34" s="14"/>
      <c r="EVF34" s="14"/>
      <c r="EVG34" s="14"/>
      <c r="EVH34" s="14"/>
      <c r="EVI34" s="14"/>
      <c r="EVJ34" s="14"/>
      <c r="EVK34" s="14"/>
      <c r="EVL34" s="14"/>
      <c r="EVM34" s="14"/>
      <c r="EVN34" s="14"/>
      <c r="EVO34" s="14"/>
      <c r="EVP34" s="14"/>
      <c r="EVQ34" s="14"/>
      <c r="EVR34" s="14"/>
      <c r="EVS34" s="14"/>
      <c r="EVT34" s="14"/>
      <c r="EVU34" s="14"/>
      <c r="EVV34" s="14"/>
      <c r="EVW34" s="14"/>
      <c r="EVX34" s="14"/>
      <c r="EVY34" s="14"/>
      <c r="EVZ34" s="14"/>
      <c r="EWA34" s="14"/>
      <c r="EWB34" s="14"/>
      <c r="EWC34" s="14"/>
      <c r="EWD34" s="14"/>
      <c r="EWE34" s="14"/>
      <c r="EWF34" s="14"/>
      <c r="EWG34" s="14"/>
      <c r="EWH34" s="14"/>
      <c r="EWI34" s="14"/>
      <c r="EWJ34" s="14"/>
      <c r="EWK34" s="14"/>
      <c r="EWL34" s="14"/>
      <c r="EWM34" s="14"/>
      <c r="EWN34" s="14"/>
      <c r="EWO34" s="14"/>
      <c r="EWP34" s="14"/>
      <c r="EWQ34" s="14"/>
      <c r="EWR34" s="14"/>
      <c r="EWS34" s="14"/>
      <c r="EWT34" s="14"/>
      <c r="EWU34" s="14"/>
      <c r="EWV34" s="14"/>
      <c r="EWW34" s="14"/>
      <c r="EWX34" s="14"/>
      <c r="EWY34" s="14"/>
      <c r="EWZ34" s="14"/>
      <c r="EXA34" s="14"/>
      <c r="EXB34" s="14"/>
      <c r="EXC34" s="14"/>
      <c r="EXD34" s="14"/>
      <c r="EXE34" s="14"/>
      <c r="EXF34" s="14"/>
      <c r="EXG34" s="14"/>
      <c r="EXH34" s="14"/>
      <c r="EXI34" s="14"/>
      <c r="EXJ34" s="14"/>
      <c r="EXK34" s="14"/>
      <c r="EXL34" s="14"/>
      <c r="EXM34" s="14"/>
      <c r="EXN34" s="14"/>
      <c r="EXO34" s="14"/>
      <c r="EXP34" s="14"/>
      <c r="EXQ34" s="14"/>
      <c r="EXR34" s="14"/>
      <c r="EXS34" s="14"/>
      <c r="EXT34" s="14"/>
      <c r="EXU34" s="14"/>
      <c r="EXV34" s="14"/>
      <c r="EXW34" s="14"/>
      <c r="EXX34" s="14"/>
      <c r="EXY34" s="14"/>
      <c r="EXZ34" s="14"/>
      <c r="EYA34" s="14"/>
      <c r="EYB34" s="14"/>
      <c r="EYC34" s="14"/>
      <c r="EYD34" s="14"/>
      <c r="EYE34" s="14"/>
      <c r="EYF34" s="14"/>
      <c r="EYG34" s="14"/>
      <c r="EYH34" s="14"/>
      <c r="EYI34" s="14"/>
      <c r="EYJ34" s="14"/>
      <c r="EYK34" s="14"/>
      <c r="EYL34" s="14"/>
      <c r="EYM34" s="14"/>
      <c r="EYN34" s="14"/>
      <c r="EYO34" s="14"/>
      <c r="EYP34" s="14"/>
      <c r="EYQ34" s="14"/>
      <c r="EYR34" s="14"/>
      <c r="EYS34" s="14"/>
      <c r="EYT34" s="14"/>
      <c r="EYU34" s="14"/>
      <c r="EYV34" s="14"/>
      <c r="EYW34" s="14"/>
      <c r="EYX34" s="14"/>
      <c r="EYY34" s="14"/>
      <c r="EYZ34" s="14"/>
      <c r="EZA34" s="14"/>
      <c r="EZB34" s="14"/>
      <c r="EZC34" s="14"/>
      <c r="EZD34" s="14"/>
      <c r="EZE34" s="14"/>
      <c r="EZF34" s="14"/>
      <c r="EZG34" s="14"/>
      <c r="EZH34" s="14"/>
      <c r="EZI34" s="14"/>
      <c r="EZJ34" s="14"/>
      <c r="EZK34" s="14"/>
      <c r="EZL34" s="14"/>
      <c r="EZM34" s="14"/>
      <c r="EZN34" s="14"/>
      <c r="EZO34" s="14"/>
      <c r="EZP34" s="14"/>
      <c r="EZQ34" s="14"/>
      <c r="EZR34" s="14"/>
      <c r="EZS34" s="14"/>
      <c r="EZT34" s="14"/>
      <c r="EZU34" s="14"/>
      <c r="EZV34" s="14"/>
      <c r="EZW34" s="14"/>
      <c r="EZX34" s="14"/>
      <c r="EZY34" s="14"/>
      <c r="EZZ34" s="14"/>
      <c r="FAA34" s="14"/>
      <c r="FAB34" s="14"/>
      <c r="FAC34" s="14"/>
      <c r="FAD34" s="14"/>
      <c r="FAE34" s="14"/>
      <c r="FAF34" s="14"/>
      <c r="FAG34" s="14"/>
      <c r="FAH34" s="14"/>
      <c r="FAI34" s="14"/>
      <c r="FAJ34" s="14"/>
      <c r="FAK34" s="14"/>
      <c r="FAL34" s="14"/>
      <c r="FAM34" s="14"/>
      <c r="FAN34" s="14"/>
      <c r="FAO34" s="14"/>
      <c r="FAP34" s="14"/>
      <c r="FAQ34" s="14"/>
      <c r="FAR34" s="14"/>
      <c r="FAS34" s="14"/>
      <c r="FAT34" s="14"/>
      <c r="FAU34" s="14"/>
      <c r="FAV34" s="14"/>
      <c r="FAW34" s="14"/>
      <c r="FAX34" s="14"/>
      <c r="FAY34" s="14"/>
      <c r="FAZ34" s="14"/>
      <c r="FBA34" s="14"/>
      <c r="FBB34" s="14"/>
      <c r="FBC34" s="14"/>
      <c r="FBD34" s="14"/>
      <c r="FBE34" s="14"/>
      <c r="FBF34" s="14"/>
      <c r="FBG34" s="14"/>
      <c r="FBH34" s="14"/>
      <c r="FBI34" s="14"/>
      <c r="FBJ34" s="14"/>
      <c r="FBK34" s="14"/>
      <c r="FBL34" s="14"/>
      <c r="FBM34" s="14"/>
      <c r="FBN34" s="14"/>
      <c r="FBO34" s="14"/>
      <c r="FBP34" s="14"/>
      <c r="FBQ34" s="14"/>
      <c r="FBR34" s="14"/>
      <c r="FBS34" s="14"/>
      <c r="FBT34" s="14"/>
      <c r="FBU34" s="14"/>
      <c r="FBV34" s="14"/>
      <c r="FBW34" s="14"/>
      <c r="FBX34" s="14"/>
      <c r="FBY34" s="14"/>
      <c r="FBZ34" s="14"/>
      <c r="FCA34" s="14"/>
      <c r="FCB34" s="14"/>
      <c r="FCC34" s="14"/>
      <c r="FCD34" s="14"/>
      <c r="FCE34" s="14"/>
      <c r="FCF34" s="14"/>
      <c r="FCG34" s="14"/>
      <c r="FCH34" s="14"/>
      <c r="FCI34" s="14"/>
      <c r="FCJ34" s="14"/>
      <c r="FCK34" s="14"/>
      <c r="FCL34" s="14"/>
      <c r="FCM34" s="14"/>
      <c r="FCN34" s="14"/>
      <c r="FCO34" s="14"/>
      <c r="FCP34" s="14"/>
      <c r="FCQ34" s="14"/>
      <c r="FCR34" s="14"/>
      <c r="FCS34" s="14"/>
      <c r="FCT34" s="14"/>
      <c r="FCU34" s="14"/>
      <c r="FCV34" s="14"/>
      <c r="FCW34" s="14"/>
      <c r="FCX34" s="14"/>
      <c r="FCY34" s="14"/>
      <c r="FCZ34" s="14"/>
      <c r="FDA34" s="14"/>
      <c r="FDB34" s="14"/>
      <c r="FDC34" s="14"/>
      <c r="FDD34" s="14"/>
      <c r="FDE34" s="14"/>
      <c r="FDF34" s="14"/>
      <c r="FDG34" s="14"/>
      <c r="FDH34" s="14"/>
      <c r="FDI34" s="14"/>
      <c r="FDJ34" s="14"/>
      <c r="FDK34" s="14"/>
      <c r="FDL34" s="14"/>
      <c r="FDM34" s="14"/>
      <c r="FDN34" s="14"/>
      <c r="FDO34" s="14"/>
      <c r="FDP34" s="14"/>
      <c r="FDQ34" s="14"/>
      <c r="FDR34" s="14"/>
      <c r="FDS34" s="14"/>
      <c r="FDT34" s="14"/>
      <c r="FDU34" s="14"/>
      <c r="FDV34" s="14"/>
      <c r="FDW34" s="14"/>
      <c r="FDX34" s="14"/>
      <c r="FDY34" s="14"/>
      <c r="FDZ34" s="14"/>
      <c r="FEA34" s="14"/>
      <c r="FEB34" s="14"/>
      <c r="FEC34" s="14"/>
      <c r="FED34" s="14"/>
      <c r="FEE34" s="14"/>
      <c r="FEF34" s="14"/>
      <c r="FEG34" s="14"/>
      <c r="FEH34" s="14"/>
      <c r="FEI34" s="14"/>
      <c r="FEJ34" s="14"/>
      <c r="FEK34" s="14"/>
      <c r="FEL34" s="14"/>
      <c r="FEM34" s="14"/>
      <c r="FEN34" s="14"/>
      <c r="FEO34" s="14"/>
      <c r="FEP34" s="14"/>
      <c r="FEQ34" s="14"/>
      <c r="FER34" s="14"/>
      <c r="FES34" s="14"/>
      <c r="FET34" s="14"/>
      <c r="FEU34" s="14"/>
      <c r="FEV34" s="14"/>
      <c r="FEW34" s="14"/>
      <c r="FEX34" s="14"/>
      <c r="FEY34" s="14"/>
      <c r="FEZ34" s="14"/>
      <c r="FFA34" s="14"/>
      <c r="FFB34" s="14"/>
      <c r="FFC34" s="14"/>
      <c r="FFD34" s="14"/>
      <c r="FFE34" s="14"/>
      <c r="FFF34" s="14"/>
      <c r="FFG34" s="14"/>
      <c r="FFH34" s="14"/>
      <c r="FFI34" s="14"/>
      <c r="FFJ34" s="14"/>
      <c r="FFK34" s="14"/>
      <c r="FFL34" s="14"/>
      <c r="FFM34" s="14"/>
      <c r="FFN34" s="14"/>
      <c r="FFO34" s="14"/>
      <c r="FFP34" s="14"/>
      <c r="FFQ34" s="14"/>
      <c r="FFR34" s="14"/>
      <c r="FFS34" s="14"/>
      <c r="FFT34" s="14"/>
      <c r="FFU34" s="14"/>
      <c r="FFV34" s="14"/>
      <c r="FFW34" s="14"/>
      <c r="FFX34" s="14"/>
      <c r="FFY34" s="14"/>
      <c r="FFZ34" s="14"/>
      <c r="FGA34" s="14"/>
      <c r="FGB34" s="14"/>
      <c r="FGC34" s="14"/>
      <c r="FGD34" s="14"/>
      <c r="FGE34" s="14"/>
      <c r="FGF34" s="14"/>
      <c r="FGG34" s="14"/>
      <c r="FGH34" s="14"/>
      <c r="FGI34" s="14"/>
      <c r="FGJ34" s="14"/>
      <c r="FGK34" s="14"/>
      <c r="FGL34" s="14"/>
      <c r="FGM34" s="14"/>
      <c r="FGN34" s="14"/>
      <c r="FGO34" s="14"/>
      <c r="FGP34" s="14"/>
      <c r="FGQ34" s="14"/>
      <c r="FGR34" s="14"/>
      <c r="FGS34" s="14"/>
      <c r="FGT34" s="14"/>
      <c r="FGU34" s="14"/>
      <c r="FGV34" s="14"/>
      <c r="FGW34" s="14"/>
      <c r="FGX34" s="14"/>
      <c r="FGY34" s="14"/>
      <c r="FGZ34" s="14"/>
      <c r="FHA34" s="14"/>
      <c r="FHB34" s="14"/>
      <c r="FHC34" s="14"/>
      <c r="FHD34" s="14"/>
      <c r="FHE34" s="14"/>
      <c r="FHF34" s="14"/>
      <c r="FHG34" s="14"/>
      <c r="FHH34" s="14"/>
      <c r="FHI34" s="14"/>
      <c r="FHJ34" s="14"/>
      <c r="FHK34" s="14"/>
      <c r="FHL34" s="14"/>
      <c r="FHM34" s="14"/>
      <c r="FHN34" s="14"/>
      <c r="FHO34" s="14"/>
      <c r="FHP34" s="14"/>
      <c r="FHQ34" s="14"/>
      <c r="FHR34" s="14"/>
      <c r="FHS34" s="14"/>
      <c r="FHT34" s="14"/>
      <c r="FHU34" s="14"/>
      <c r="FHV34" s="14"/>
      <c r="FHW34" s="14"/>
      <c r="FHX34" s="14"/>
      <c r="FHY34" s="14"/>
      <c r="FHZ34" s="14"/>
      <c r="FIA34" s="14"/>
      <c r="FIB34" s="14"/>
      <c r="FIC34" s="14"/>
      <c r="FID34" s="14"/>
      <c r="FIE34" s="14"/>
      <c r="FIF34" s="14"/>
      <c r="FIG34" s="14"/>
      <c r="FIH34" s="14"/>
      <c r="FII34" s="14"/>
      <c r="FIJ34" s="14"/>
      <c r="FIK34" s="14"/>
      <c r="FIL34" s="14"/>
      <c r="FIM34" s="14"/>
      <c r="FIN34" s="14"/>
      <c r="FIO34" s="14"/>
      <c r="FIP34" s="14"/>
      <c r="FIQ34" s="14"/>
      <c r="FIR34" s="14"/>
      <c r="FIS34" s="14"/>
      <c r="FIT34" s="14"/>
      <c r="FIU34" s="14"/>
      <c r="FIV34" s="14"/>
      <c r="FIW34" s="14"/>
      <c r="FIX34" s="14"/>
      <c r="FIY34" s="14"/>
      <c r="FIZ34" s="14"/>
      <c r="FJA34" s="14"/>
      <c r="FJB34" s="14"/>
      <c r="FJC34" s="14"/>
      <c r="FJD34" s="14"/>
      <c r="FJE34" s="14"/>
      <c r="FJF34" s="14"/>
      <c r="FJG34" s="14"/>
      <c r="FJH34" s="14"/>
      <c r="FJI34" s="14"/>
      <c r="FJJ34" s="14"/>
      <c r="FJK34" s="14"/>
      <c r="FJL34" s="14"/>
      <c r="FJM34" s="14"/>
      <c r="FJN34" s="14"/>
      <c r="FJO34" s="14"/>
      <c r="FJP34" s="14"/>
      <c r="FJQ34" s="14"/>
      <c r="FJR34" s="14"/>
      <c r="FJS34" s="14"/>
      <c r="FJT34" s="14"/>
      <c r="FJU34" s="14"/>
      <c r="FJV34" s="14"/>
      <c r="FJW34" s="14"/>
      <c r="FJX34" s="14"/>
      <c r="FJY34" s="14"/>
      <c r="FJZ34" s="14"/>
      <c r="FKA34" s="14"/>
      <c r="FKB34" s="14"/>
      <c r="FKC34" s="14"/>
      <c r="FKD34" s="14"/>
      <c r="FKE34" s="14"/>
      <c r="FKF34" s="14"/>
      <c r="FKG34" s="14"/>
      <c r="FKH34" s="14"/>
      <c r="FKI34" s="14"/>
      <c r="FKJ34" s="14"/>
      <c r="FKK34" s="14"/>
      <c r="FKL34" s="14"/>
      <c r="FKM34" s="14"/>
      <c r="FKN34" s="14"/>
      <c r="FKO34" s="14"/>
      <c r="FKP34" s="14"/>
      <c r="FKQ34" s="14"/>
      <c r="FKR34" s="14"/>
      <c r="FKS34" s="14"/>
      <c r="FKT34" s="14"/>
      <c r="FKU34" s="14"/>
      <c r="FKV34" s="14"/>
      <c r="FKW34" s="14"/>
      <c r="FKX34" s="14"/>
      <c r="FKY34" s="14"/>
      <c r="FKZ34" s="14"/>
      <c r="FLA34" s="14"/>
      <c r="FLB34" s="14"/>
      <c r="FLC34" s="14"/>
      <c r="FLD34" s="14"/>
      <c r="FLE34" s="14"/>
      <c r="FLF34" s="14"/>
      <c r="FLG34" s="14"/>
      <c r="FLH34" s="14"/>
      <c r="FLI34" s="14"/>
      <c r="FLJ34" s="14"/>
      <c r="FLK34" s="14"/>
      <c r="FLL34" s="14"/>
      <c r="FLM34" s="14"/>
      <c r="FLN34" s="14"/>
      <c r="FLO34" s="14"/>
      <c r="FLP34" s="14"/>
      <c r="FLQ34" s="14"/>
      <c r="FLR34" s="14"/>
      <c r="FLS34" s="14"/>
      <c r="FLT34" s="14"/>
      <c r="FLU34" s="14"/>
      <c r="FLV34" s="14"/>
      <c r="FLW34" s="14"/>
      <c r="FLX34" s="14"/>
      <c r="FLY34" s="14"/>
      <c r="FLZ34" s="14"/>
      <c r="FMA34" s="14"/>
      <c r="FMB34" s="14"/>
      <c r="FMC34" s="14"/>
      <c r="FMD34" s="14"/>
      <c r="FME34" s="14"/>
      <c r="FMF34" s="14"/>
      <c r="FMG34" s="14"/>
      <c r="FMH34" s="14"/>
      <c r="FMI34" s="14"/>
      <c r="FMJ34" s="14"/>
      <c r="FMK34" s="14"/>
      <c r="FML34" s="14"/>
      <c r="FMM34" s="14"/>
      <c r="FMN34" s="14"/>
      <c r="FMO34" s="14"/>
      <c r="FMP34" s="14"/>
      <c r="FMQ34" s="14"/>
      <c r="FMR34" s="14"/>
      <c r="FMS34" s="14"/>
      <c r="FMT34" s="14"/>
      <c r="FMU34" s="14"/>
      <c r="FMV34" s="14"/>
      <c r="FMW34" s="14"/>
      <c r="FMX34" s="14"/>
      <c r="FMY34" s="14"/>
      <c r="FMZ34" s="14"/>
      <c r="FNA34" s="14"/>
      <c r="FNB34" s="14"/>
      <c r="FNC34" s="14"/>
      <c r="FND34" s="14"/>
      <c r="FNE34" s="14"/>
      <c r="FNF34" s="14"/>
      <c r="FNG34" s="14"/>
      <c r="FNH34" s="14"/>
      <c r="FNI34" s="14"/>
      <c r="FNJ34" s="14"/>
      <c r="FNK34" s="14"/>
      <c r="FNL34" s="14"/>
      <c r="FNM34" s="14"/>
      <c r="FNN34" s="14"/>
      <c r="FNO34" s="14"/>
      <c r="FNP34" s="14"/>
      <c r="FNQ34" s="14"/>
      <c r="FNR34" s="14"/>
      <c r="FNS34" s="14"/>
      <c r="FNT34" s="14"/>
      <c r="FNU34" s="14"/>
      <c r="FNV34" s="14"/>
      <c r="FNW34" s="14"/>
      <c r="FNX34" s="14"/>
      <c r="FNY34" s="14"/>
      <c r="FNZ34" s="14"/>
      <c r="FOA34" s="14"/>
      <c r="FOB34" s="14"/>
      <c r="FOC34" s="14"/>
      <c r="FOD34" s="14"/>
      <c r="FOE34" s="14"/>
      <c r="FOF34" s="14"/>
      <c r="FOG34" s="14"/>
      <c r="FOH34" s="14"/>
      <c r="FOI34" s="14"/>
      <c r="FOJ34" s="14"/>
      <c r="FOK34" s="14"/>
      <c r="FOL34" s="14"/>
      <c r="FOM34" s="14"/>
      <c r="FON34" s="14"/>
      <c r="FOO34" s="14"/>
      <c r="FOP34" s="14"/>
      <c r="FOQ34" s="14"/>
      <c r="FOR34" s="14"/>
      <c r="FOS34" s="14"/>
      <c r="FOT34" s="14"/>
      <c r="FOU34" s="14"/>
      <c r="FOV34" s="14"/>
      <c r="FOW34" s="14"/>
      <c r="FOX34" s="14"/>
      <c r="FOY34" s="14"/>
      <c r="FOZ34" s="14"/>
      <c r="FPA34" s="14"/>
      <c r="FPB34" s="14"/>
      <c r="FPC34" s="14"/>
      <c r="FPD34" s="14"/>
      <c r="FPE34" s="14"/>
      <c r="FPF34" s="14"/>
      <c r="FPG34" s="14"/>
      <c r="FPH34" s="14"/>
      <c r="FPI34" s="14"/>
      <c r="FPJ34" s="14"/>
      <c r="FPK34" s="14"/>
      <c r="FPL34" s="14"/>
      <c r="FPM34" s="14"/>
      <c r="FPN34" s="14"/>
      <c r="FPO34" s="14"/>
      <c r="FPP34" s="14"/>
      <c r="FPQ34" s="14"/>
      <c r="FPR34" s="14"/>
      <c r="FPS34" s="14"/>
      <c r="FPT34" s="14"/>
      <c r="FPU34" s="14"/>
      <c r="FPV34" s="14"/>
      <c r="FPW34" s="14"/>
      <c r="FPX34" s="14"/>
      <c r="FPY34" s="14"/>
      <c r="FPZ34" s="14"/>
      <c r="FQA34" s="14"/>
      <c r="FQB34" s="14"/>
      <c r="FQC34" s="14"/>
      <c r="FQD34" s="14"/>
      <c r="FQE34" s="14"/>
      <c r="FQF34" s="14"/>
      <c r="FQG34" s="14"/>
      <c r="FQH34" s="14"/>
      <c r="FQI34" s="14"/>
      <c r="FQJ34" s="14"/>
      <c r="FQK34" s="14"/>
      <c r="FQL34" s="14"/>
      <c r="FQM34" s="14"/>
      <c r="FQN34" s="14"/>
      <c r="FQO34" s="14"/>
      <c r="FQP34" s="14"/>
      <c r="FQQ34" s="14"/>
      <c r="FQR34" s="14"/>
      <c r="FQS34" s="14"/>
      <c r="FQT34" s="14"/>
      <c r="FQU34" s="14"/>
      <c r="FQV34" s="14"/>
      <c r="FQW34" s="14"/>
      <c r="FQX34" s="14"/>
      <c r="FQY34" s="14"/>
      <c r="FQZ34" s="14"/>
      <c r="FRA34" s="14"/>
      <c r="FRB34" s="14"/>
      <c r="FRC34" s="14"/>
      <c r="FRD34" s="14"/>
      <c r="FRE34" s="14"/>
      <c r="FRF34" s="14"/>
      <c r="FRG34" s="14"/>
      <c r="FRH34" s="14"/>
      <c r="FRI34" s="14"/>
      <c r="FRJ34" s="14"/>
      <c r="FRK34" s="14"/>
      <c r="FRL34" s="14"/>
      <c r="FRM34" s="14"/>
      <c r="FRN34" s="14"/>
      <c r="FRO34" s="14"/>
      <c r="FRP34" s="14"/>
      <c r="FRQ34" s="14"/>
      <c r="FRR34" s="14"/>
      <c r="FRS34" s="14"/>
      <c r="FRT34" s="14"/>
      <c r="FRU34" s="14"/>
      <c r="FRV34" s="14"/>
      <c r="FRW34" s="14"/>
      <c r="FRX34" s="14"/>
      <c r="FRY34" s="14"/>
      <c r="FRZ34" s="14"/>
      <c r="FSA34" s="14"/>
      <c r="FSB34" s="14"/>
      <c r="FSC34" s="14"/>
      <c r="FSD34" s="14"/>
      <c r="FSE34" s="14"/>
      <c r="FSF34" s="14"/>
      <c r="FSG34" s="14"/>
      <c r="FSH34" s="14"/>
      <c r="FSI34" s="14"/>
      <c r="FSJ34" s="14"/>
      <c r="FSK34" s="14"/>
      <c r="FSL34" s="14"/>
      <c r="FSM34" s="14"/>
      <c r="FSN34" s="14"/>
      <c r="FSO34" s="14"/>
      <c r="FSP34" s="14"/>
      <c r="FSQ34" s="14"/>
      <c r="FSR34" s="14"/>
      <c r="FSS34" s="14"/>
      <c r="FST34" s="14"/>
      <c r="FSU34" s="14"/>
      <c r="FSV34" s="14"/>
      <c r="FSW34" s="14"/>
      <c r="FSX34" s="14"/>
      <c r="FSY34" s="14"/>
      <c r="FSZ34" s="14"/>
      <c r="FTA34" s="14"/>
      <c r="FTB34" s="14"/>
      <c r="FTC34" s="14"/>
      <c r="FTD34" s="14"/>
      <c r="FTE34" s="14"/>
      <c r="FTF34" s="14"/>
      <c r="FTG34" s="14"/>
      <c r="FTH34" s="14"/>
      <c r="FTI34" s="14"/>
      <c r="FTJ34" s="14"/>
      <c r="FTK34" s="14"/>
      <c r="FTL34" s="14"/>
      <c r="FTM34" s="14"/>
      <c r="FTN34" s="14"/>
      <c r="FTO34" s="14"/>
      <c r="FTP34" s="14"/>
      <c r="FTQ34" s="14"/>
      <c r="FTR34" s="14"/>
      <c r="FTS34" s="14"/>
      <c r="FTT34" s="14"/>
      <c r="FTU34" s="14"/>
      <c r="FTV34" s="14"/>
      <c r="FTW34" s="14"/>
      <c r="FTX34" s="14"/>
      <c r="FTY34" s="14"/>
      <c r="FTZ34" s="14"/>
      <c r="FUA34" s="14"/>
      <c r="FUB34" s="14"/>
      <c r="FUC34" s="14"/>
      <c r="FUD34" s="14"/>
      <c r="FUE34" s="14"/>
      <c r="FUF34" s="14"/>
      <c r="FUG34" s="14"/>
      <c r="FUH34" s="14"/>
      <c r="FUI34" s="14"/>
      <c r="FUJ34" s="14"/>
      <c r="FUK34" s="14"/>
      <c r="FUL34" s="14"/>
      <c r="FUM34" s="14"/>
      <c r="FUN34" s="14"/>
      <c r="FUO34" s="14"/>
      <c r="FUP34" s="14"/>
      <c r="FUQ34" s="14"/>
      <c r="FUR34" s="14"/>
      <c r="FUS34" s="14"/>
      <c r="FUT34" s="14"/>
      <c r="FUU34" s="14"/>
      <c r="FUV34" s="14"/>
      <c r="FUW34" s="14"/>
      <c r="FUX34" s="14"/>
      <c r="FUY34" s="14"/>
      <c r="FUZ34" s="14"/>
      <c r="FVA34" s="14"/>
      <c r="FVB34" s="14"/>
      <c r="FVC34" s="14"/>
      <c r="FVD34" s="14"/>
      <c r="FVE34" s="14"/>
      <c r="FVF34" s="14"/>
      <c r="FVG34" s="14"/>
      <c r="FVH34" s="14"/>
      <c r="FVI34" s="14"/>
      <c r="FVJ34" s="14"/>
      <c r="FVK34" s="14"/>
      <c r="FVL34" s="14"/>
      <c r="FVM34" s="14"/>
      <c r="FVN34" s="14"/>
      <c r="FVO34" s="14"/>
      <c r="FVP34" s="14"/>
      <c r="FVQ34" s="14"/>
      <c r="FVR34" s="14"/>
      <c r="FVS34" s="14"/>
      <c r="FVT34" s="14"/>
      <c r="FVU34" s="14"/>
      <c r="FVV34" s="14"/>
      <c r="FVW34" s="14"/>
      <c r="FVX34" s="14"/>
      <c r="FVY34" s="14"/>
      <c r="FVZ34" s="14"/>
      <c r="FWA34" s="14"/>
      <c r="FWB34" s="14"/>
      <c r="FWC34" s="14"/>
      <c r="FWD34" s="14"/>
      <c r="FWE34" s="14"/>
      <c r="FWF34" s="14"/>
      <c r="FWG34" s="14"/>
      <c r="FWH34" s="14"/>
      <c r="FWI34" s="14"/>
      <c r="FWJ34" s="14"/>
      <c r="FWK34" s="14"/>
      <c r="FWL34" s="14"/>
      <c r="FWM34" s="14"/>
      <c r="FWN34" s="14"/>
      <c r="FWO34" s="14"/>
      <c r="FWP34" s="14"/>
      <c r="FWQ34" s="14"/>
      <c r="FWR34" s="14"/>
      <c r="FWS34" s="14"/>
      <c r="FWT34" s="14"/>
      <c r="FWU34" s="14"/>
      <c r="FWV34" s="14"/>
      <c r="FWW34" s="14"/>
      <c r="FWX34" s="14"/>
      <c r="FWY34" s="14"/>
      <c r="FWZ34" s="14"/>
      <c r="FXA34" s="14"/>
      <c r="FXB34" s="14"/>
      <c r="FXC34" s="14"/>
      <c r="FXD34" s="14"/>
      <c r="FXE34" s="14"/>
      <c r="FXF34" s="14"/>
      <c r="FXG34" s="14"/>
      <c r="FXH34" s="14"/>
      <c r="FXI34" s="14"/>
      <c r="FXJ34" s="14"/>
      <c r="FXK34" s="14"/>
      <c r="FXL34" s="14"/>
      <c r="FXM34" s="14"/>
      <c r="FXN34" s="14"/>
      <c r="FXO34" s="14"/>
      <c r="FXP34" s="14"/>
      <c r="FXQ34" s="14"/>
      <c r="FXR34" s="14"/>
      <c r="FXS34" s="14"/>
      <c r="FXT34" s="14"/>
      <c r="FXU34" s="14"/>
      <c r="FXV34" s="14"/>
      <c r="FXW34" s="14"/>
      <c r="FXX34" s="14"/>
      <c r="FXY34" s="14"/>
      <c r="FXZ34" s="14"/>
      <c r="FYA34" s="14"/>
      <c r="FYB34" s="14"/>
      <c r="FYC34" s="14"/>
      <c r="FYD34" s="14"/>
      <c r="FYE34" s="14"/>
      <c r="FYF34" s="14"/>
      <c r="FYG34" s="14"/>
      <c r="FYH34" s="14"/>
      <c r="FYI34" s="14"/>
      <c r="FYJ34" s="14"/>
      <c r="FYK34" s="14"/>
      <c r="FYL34" s="14"/>
      <c r="FYM34" s="14"/>
      <c r="FYN34" s="14"/>
      <c r="FYO34" s="14"/>
      <c r="FYP34" s="14"/>
      <c r="FYQ34" s="14"/>
      <c r="FYR34" s="14"/>
      <c r="FYS34" s="14"/>
      <c r="FYT34" s="14"/>
      <c r="FYU34" s="14"/>
      <c r="FYV34" s="14"/>
      <c r="FYW34" s="14"/>
      <c r="FYX34" s="14"/>
      <c r="FYY34" s="14"/>
      <c r="FYZ34" s="14"/>
      <c r="FZA34" s="14"/>
      <c r="FZB34" s="14"/>
      <c r="FZC34" s="14"/>
      <c r="FZD34" s="14"/>
      <c r="FZE34" s="14"/>
      <c r="FZF34" s="14"/>
      <c r="FZG34" s="14"/>
      <c r="FZH34" s="14"/>
      <c r="FZI34" s="14"/>
      <c r="FZJ34" s="14"/>
      <c r="FZK34" s="14"/>
      <c r="FZL34" s="14"/>
      <c r="FZM34" s="14"/>
      <c r="FZN34" s="14"/>
      <c r="FZO34" s="14"/>
      <c r="FZP34" s="14"/>
      <c r="FZQ34" s="14"/>
      <c r="FZR34" s="14"/>
      <c r="FZS34" s="14"/>
      <c r="FZT34" s="14"/>
      <c r="FZU34" s="14"/>
      <c r="FZV34" s="14"/>
      <c r="FZW34" s="14"/>
      <c r="FZX34" s="14"/>
      <c r="FZY34" s="14"/>
      <c r="FZZ34" s="14"/>
      <c r="GAA34" s="14"/>
      <c r="GAB34" s="14"/>
      <c r="GAC34" s="14"/>
      <c r="GAD34" s="14"/>
      <c r="GAE34" s="14"/>
      <c r="GAF34" s="14"/>
      <c r="GAG34" s="14"/>
      <c r="GAH34" s="14"/>
      <c r="GAI34" s="14"/>
      <c r="GAJ34" s="14"/>
      <c r="GAK34" s="14"/>
      <c r="GAL34" s="14"/>
      <c r="GAM34" s="14"/>
      <c r="GAN34" s="14"/>
      <c r="GAO34" s="14"/>
      <c r="GAP34" s="14"/>
      <c r="GAQ34" s="14"/>
      <c r="GAR34" s="14"/>
      <c r="GAS34" s="14"/>
      <c r="GAT34" s="14"/>
      <c r="GAU34" s="14"/>
      <c r="GAV34" s="14"/>
      <c r="GAW34" s="14"/>
      <c r="GAX34" s="14"/>
      <c r="GAY34" s="14"/>
      <c r="GAZ34" s="14"/>
      <c r="GBA34" s="14"/>
      <c r="GBB34" s="14"/>
      <c r="GBC34" s="14"/>
      <c r="GBD34" s="14"/>
      <c r="GBE34" s="14"/>
      <c r="GBF34" s="14"/>
      <c r="GBG34" s="14"/>
      <c r="GBH34" s="14"/>
      <c r="GBI34" s="14"/>
      <c r="GBJ34" s="14"/>
      <c r="GBK34" s="14"/>
      <c r="GBL34" s="14"/>
      <c r="GBM34" s="14"/>
      <c r="GBN34" s="14"/>
      <c r="GBO34" s="14"/>
      <c r="GBP34" s="14"/>
      <c r="GBQ34" s="14"/>
      <c r="GBR34" s="14"/>
      <c r="GBS34" s="14"/>
      <c r="GBT34" s="14"/>
      <c r="GBU34" s="14"/>
      <c r="GBV34" s="14"/>
      <c r="GBW34" s="14"/>
      <c r="GBX34" s="14"/>
      <c r="GBY34" s="14"/>
      <c r="GBZ34" s="14"/>
      <c r="GCA34" s="14"/>
      <c r="GCB34" s="14"/>
      <c r="GCC34" s="14"/>
      <c r="GCD34" s="14"/>
      <c r="GCE34" s="14"/>
      <c r="GCF34" s="14"/>
      <c r="GCG34" s="14"/>
      <c r="GCH34" s="14"/>
      <c r="GCI34" s="14"/>
      <c r="GCJ34" s="14"/>
      <c r="GCK34" s="14"/>
      <c r="GCL34" s="14"/>
      <c r="GCM34" s="14"/>
      <c r="GCN34" s="14"/>
      <c r="GCO34" s="14"/>
      <c r="GCP34" s="14"/>
      <c r="GCQ34" s="14"/>
      <c r="GCR34" s="14"/>
      <c r="GCS34" s="14"/>
      <c r="GCT34" s="14"/>
      <c r="GCU34" s="14"/>
      <c r="GCV34" s="14"/>
      <c r="GCW34" s="14"/>
      <c r="GCX34" s="14"/>
      <c r="GCY34" s="14"/>
      <c r="GCZ34" s="14"/>
      <c r="GDA34" s="14"/>
      <c r="GDB34" s="14"/>
      <c r="GDC34" s="14"/>
      <c r="GDD34" s="14"/>
      <c r="GDE34" s="14"/>
      <c r="GDF34" s="14"/>
      <c r="GDG34" s="14"/>
      <c r="GDH34" s="14"/>
      <c r="GDI34" s="14"/>
      <c r="GDJ34" s="14"/>
      <c r="GDK34" s="14"/>
      <c r="GDL34" s="14"/>
      <c r="GDM34" s="14"/>
      <c r="GDN34" s="14"/>
      <c r="GDO34" s="14"/>
      <c r="GDP34" s="14"/>
      <c r="GDQ34" s="14"/>
      <c r="GDR34" s="14"/>
      <c r="GDS34" s="14"/>
      <c r="GDT34" s="14"/>
      <c r="GDU34" s="14"/>
      <c r="GDV34" s="14"/>
      <c r="GDW34" s="14"/>
      <c r="GDX34" s="14"/>
      <c r="GDY34" s="14"/>
      <c r="GDZ34" s="14"/>
      <c r="GEA34" s="14"/>
      <c r="GEB34" s="14"/>
      <c r="GEC34" s="14"/>
      <c r="GED34" s="14"/>
      <c r="GEE34" s="14"/>
      <c r="GEF34" s="14"/>
      <c r="GEG34" s="14"/>
      <c r="GEH34" s="14"/>
      <c r="GEI34" s="14"/>
      <c r="GEJ34" s="14"/>
      <c r="GEK34" s="14"/>
      <c r="GEL34" s="14"/>
      <c r="GEM34" s="14"/>
      <c r="GEN34" s="14"/>
      <c r="GEO34" s="14"/>
      <c r="GEP34" s="14"/>
      <c r="GEQ34" s="14"/>
      <c r="GER34" s="14"/>
      <c r="GES34" s="14"/>
      <c r="GET34" s="14"/>
      <c r="GEU34" s="14"/>
      <c r="GEV34" s="14"/>
      <c r="GEW34" s="14"/>
      <c r="GEX34" s="14"/>
      <c r="GEY34" s="14"/>
      <c r="GEZ34" s="14"/>
      <c r="GFA34" s="14"/>
      <c r="GFB34" s="14"/>
      <c r="GFC34" s="14"/>
      <c r="GFD34" s="14"/>
      <c r="GFE34" s="14"/>
      <c r="GFF34" s="14"/>
      <c r="GFG34" s="14"/>
      <c r="GFH34" s="14"/>
      <c r="GFI34" s="14"/>
      <c r="GFJ34" s="14"/>
      <c r="GFK34" s="14"/>
      <c r="GFL34" s="14"/>
      <c r="GFM34" s="14"/>
      <c r="GFN34" s="14"/>
      <c r="GFO34" s="14"/>
      <c r="GFP34" s="14"/>
      <c r="GFQ34" s="14"/>
      <c r="GFR34" s="14"/>
      <c r="GFS34" s="14"/>
      <c r="GFT34" s="14"/>
      <c r="GFU34" s="14"/>
      <c r="GFV34" s="14"/>
      <c r="GFW34" s="14"/>
      <c r="GFX34" s="14"/>
      <c r="GFY34" s="14"/>
      <c r="GFZ34" s="14"/>
      <c r="GGA34" s="14"/>
      <c r="GGB34" s="14"/>
      <c r="GGC34" s="14"/>
      <c r="GGD34" s="14"/>
      <c r="GGE34" s="14"/>
      <c r="GGF34" s="14"/>
      <c r="GGG34" s="14"/>
      <c r="GGH34" s="14"/>
      <c r="GGI34" s="14"/>
      <c r="GGJ34" s="14"/>
      <c r="GGK34" s="14"/>
      <c r="GGL34" s="14"/>
      <c r="GGM34" s="14"/>
      <c r="GGN34" s="14"/>
      <c r="GGO34" s="14"/>
      <c r="GGP34" s="14"/>
      <c r="GGQ34" s="14"/>
      <c r="GGR34" s="14"/>
      <c r="GGS34" s="14"/>
      <c r="GGT34" s="14"/>
      <c r="GGU34" s="14"/>
      <c r="GGV34" s="14"/>
      <c r="GGW34" s="14"/>
      <c r="GGX34" s="14"/>
      <c r="GGY34" s="14"/>
      <c r="GGZ34" s="14"/>
      <c r="GHA34" s="14"/>
      <c r="GHB34" s="14"/>
      <c r="GHC34" s="14"/>
      <c r="GHD34" s="14"/>
      <c r="GHE34" s="14"/>
      <c r="GHF34" s="14"/>
      <c r="GHG34" s="14"/>
      <c r="GHH34" s="14"/>
      <c r="GHI34" s="14"/>
      <c r="GHJ34" s="14"/>
      <c r="GHK34" s="14"/>
      <c r="GHL34" s="14"/>
      <c r="GHM34" s="14"/>
      <c r="GHN34" s="14"/>
      <c r="GHO34" s="14"/>
      <c r="GHP34" s="14"/>
      <c r="GHQ34" s="14"/>
      <c r="GHR34" s="14"/>
      <c r="GHS34" s="14"/>
      <c r="GHT34" s="14"/>
      <c r="GHU34" s="14"/>
      <c r="GHV34" s="14"/>
      <c r="GHW34" s="14"/>
      <c r="GHX34" s="14"/>
      <c r="GHY34" s="14"/>
      <c r="GHZ34" s="14"/>
      <c r="GIA34" s="14"/>
      <c r="GIB34" s="14"/>
      <c r="GIC34" s="14"/>
      <c r="GID34" s="14"/>
      <c r="GIE34" s="14"/>
      <c r="GIF34" s="14"/>
      <c r="GIG34" s="14"/>
      <c r="GIH34" s="14"/>
      <c r="GII34" s="14"/>
      <c r="GIJ34" s="14"/>
      <c r="GIK34" s="14"/>
      <c r="GIL34" s="14"/>
      <c r="GIM34" s="14"/>
      <c r="GIN34" s="14"/>
      <c r="GIO34" s="14"/>
      <c r="GIP34" s="14"/>
      <c r="GIQ34" s="14"/>
      <c r="GIR34" s="14"/>
      <c r="GIS34" s="14"/>
      <c r="GIT34" s="14"/>
      <c r="GIU34" s="14"/>
      <c r="GIV34" s="14"/>
      <c r="GIW34" s="14"/>
      <c r="GIX34" s="14"/>
      <c r="GIY34" s="14"/>
      <c r="GIZ34" s="14"/>
      <c r="GJA34" s="14"/>
      <c r="GJB34" s="14"/>
      <c r="GJC34" s="14"/>
      <c r="GJD34" s="14"/>
      <c r="GJE34" s="14"/>
      <c r="GJF34" s="14"/>
      <c r="GJG34" s="14"/>
      <c r="GJH34" s="14"/>
      <c r="GJI34" s="14"/>
      <c r="GJJ34" s="14"/>
      <c r="GJK34" s="14"/>
      <c r="GJL34" s="14"/>
      <c r="GJM34" s="14"/>
      <c r="GJN34" s="14"/>
      <c r="GJO34" s="14"/>
      <c r="GJP34" s="14"/>
      <c r="GJQ34" s="14"/>
      <c r="GJR34" s="14"/>
      <c r="GJS34" s="14"/>
      <c r="GJT34" s="14"/>
      <c r="GJU34" s="14"/>
      <c r="GJV34" s="14"/>
      <c r="GJW34" s="14"/>
      <c r="GJX34" s="14"/>
      <c r="GJY34" s="14"/>
      <c r="GJZ34" s="14"/>
      <c r="GKA34" s="14"/>
      <c r="GKB34" s="14"/>
      <c r="GKC34" s="14"/>
      <c r="GKD34" s="14"/>
      <c r="GKE34" s="14"/>
      <c r="GKF34" s="14"/>
      <c r="GKG34" s="14"/>
      <c r="GKH34" s="14"/>
      <c r="GKI34" s="14"/>
      <c r="GKJ34" s="14"/>
      <c r="GKK34" s="14"/>
      <c r="GKL34" s="14"/>
      <c r="GKM34" s="14"/>
      <c r="GKN34" s="14"/>
      <c r="GKO34" s="14"/>
      <c r="GKP34" s="14"/>
      <c r="GKQ34" s="14"/>
      <c r="GKR34" s="14"/>
      <c r="GKS34" s="14"/>
      <c r="GKT34" s="14"/>
      <c r="GKU34" s="14"/>
      <c r="GKV34" s="14"/>
      <c r="GKW34" s="14"/>
      <c r="GKX34" s="14"/>
      <c r="GKY34" s="14"/>
      <c r="GKZ34" s="14"/>
      <c r="GLA34" s="14"/>
      <c r="GLB34" s="14"/>
      <c r="GLC34" s="14"/>
      <c r="GLD34" s="14"/>
      <c r="GLE34" s="14"/>
      <c r="GLF34" s="14"/>
      <c r="GLG34" s="14"/>
      <c r="GLH34" s="14"/>
      <c r="GLI34" s="14"/>
      <c r="GLJ34" s="14"/>
      <c r="GLK34" s="14"/>
      <c r="GLL34" s="14"/>
      <c r="GLM34" s="14"/>
      <c r="GLN34" s="14"/>
      <c r="GLO34" s="14"/>
      <c r="GLP34" s="14"/>
      <c r="GLQ34" s="14"/>
      <c r="GLR34" s="14"/>
      <c r="GLS34" s="14"/>
      <c r="GLT34" s="14"/>
      <c r="GLU34" s="14"/>
      <c r="GLV34" s="14"/>
      <c r="GLW34" s="14"/>
      <c r="GLX34" s="14"/>
      <c r="GLY34" s="14"/>
      <c r="GLZ34" s="14"/>
      <c r="GMA34" s="14"/>
      <c r="GMB34" s="14"/>
      <c r="GMC34" s="14"/>
      <c r="GMD34" s="14"/>
      <c r="GME34" s="14"/>
      <c r="GMF34" s="14"/>
      <c r="GMG34" s="14"/>
      <c r="GMH34" s="14"/>
      <c r="GMI34" s="14"/>
      <c r="GMJ34" s="14"/>
      <c r="GMK34" s="14"/>
      <c r="GML34" s="14"/>
      <c r="GMM34" s="14"/>
      <c r="GMN34" s="14"/>
      <c r="GMO34" s="14"/>
      <c r="GMP34" s="14"/>
      <c r="GMQ34" s="14"/>
      <c r="GMR34" s="14"/>
      <c r="GMS34" s="14"/>
      <c r="GMT34" s="14"/>
      <c r="GMU34" s="14"/>
      <c r="GMV34" s="14"/>
      <c r="GMW34" s="14"/>
      <c r="GMX34" s="14"/>
      <c r="GMY34" s="14"/>
      <c r="GMZ34" s="14"/>
      <c r="GNA34" s="14"/>
      <c r="GNB34" s="14"/>
      <c r="GNC34" s="14"/>
      <c r="GND34" s="14"/>
      <c r="GNE34" s="14"/>
      <c r="GNF34" s="14"/>
      <c r="GNG34" s="14"/>
      <c r="GNH34" s="14"/>
      <c r="GNI34" s="14"/>
      <c r="GNJ34" s="14"/>
      <c r="GNK34" s="14"/>
      <c r="GNL34" s="14"/>
      <c r="GNM34" s="14"/>
      <c r="GNN34" s="14"/>
      <c r="GNO34" s="14"/>
      <c r="GNP34" s="14"/>
      <c r="GNQ34" s="14"/>
      <c r="GNR34" s="14"/>
      <c r="GNS34" s="14"/>
      <c r="GNT34" s="14"/>
      <c r="GNU34" s="14"/>
      <c r="GNV34" s="14"/>
      <c r="GNW34" s="14"/>
      <c r="GNX34" s="14"/>
      <c r="GNY34" s="14"/>
      <c r="GNZ34" s="14"/>
      <c r="GOA34" s="14"/>
      <c r="GOB34" s="14"/>
      <c r="GOC34" s="14"/>
      <c r="GOD34" s="14"/>
      <c r="GOE34" s="14"/>
      <c r="GOF34" s="14"/>
      <c r="GOG34" s="14"/>
      <c r="GOH34" s="14"/>
      <c r="GOI34" s="14"/>
      <c r="GOJ34" s="14"/>
      <c r="GOK34" s="14"/>
      <c r="GOL34" s="14"/>
      <c r="GOM34" s="14"/>
      <c r="GON34" s="14"/>
      <c r="GOO34" s="14"/>
      <c r="GOP34" s="14"/>
      <c r="GOQ34" s="14"/>
      <c r="GOR34" s="14"/>
      <c r="GOS34" s="14"/>
      <c r="GOT34" s="14"/>
      <c r="GOU34" s="14"/>
      <c r="GOV34" s="14"/>
      <c r="GOW34" s="14"/>
      <c r="GOX34" s="14"/>
      <c r="GOY34" s="14"/>
      <c r="GOZ34" s="14"/>
      <c r="GPA34" s="14"/>
      <c r="GPB34" s="14"/>
      <c r="GPC34" s="14"/>
      <c r="GPD34" s="14"/>
      <c r="GPE34" s="14"/>
      <c r="GPF34" s="14"/>
      <c r="GPG34" s="14"/>
      <c r="GPH34" s="14"/>
      <c r="GPI34" s="14"/>
      <c r="GPJ34" s="14"/>
      <c r="GPK34" s="14"/>
      <c r="GPL34" s="14"/>
      <c r="GPM34" s="14"/>
      <c r="GPN34" s="14"/>
      <c r="GPO34" s="14"/>
      <c r="GPP34" s="14"/>
      <c r="GPQ34" s="14"/>
      <c r="GPR34" s="14"/>
      <c r="GPS34" s="14"/>
      <c r="GPT34" s="14"/>
      <c r="GPU34" s="14"/>
      <c r="GPV34" s="14"/>
      <c r="GPW34" s="14"/>
      <c r="GPX34" s="14"/>
      <c r="GPY34" s="14"/>
      <c r="GPZ34" s="14"/>
      <c r="GQA34" s="14"/>
      <c r="GQB34" s="14"/>
      <c r="GQC34" s="14"/>
      <c r="GQD34" s="14"/>
      <c r="GQE34" s="14"/>
      <c r="GQF34" s="14"/>
      <c r="GQG34" s="14"/>
      <c r="GQH34" s="14"/>
      <c r="GQI34" s="14"/>
      <c r="GQJ34" s="14"/>
      <c r="GQK34" s="14"/>
      <c r="GQL34" s="14"/>
      <c r="GQM34" s="14"/>
      <c r="GQN34" s="14"/>
      <c r="GQO34" s="14"/>
      <c r="GQP34" s="14"/>
      <c r="GQQ34" s="14"/>
      <c r="GQR34" s="14"/>
      <c r="GQS34" s="14"/>
      <c r="GQT34" s="14"/>
      <c r="GQU34" s="14"/>
      <c r="GQV34" s="14"/>
      <c r="GQW34" s="14"/>
      <c r="GQX34" s="14"/>
      <c r="GQY34" s="14"/>
      <c r="GQZ34" s="14"/>
      <c r="GRA34" s="14"/>
      <c r="GRB34" s="14"/>
      <c r="GRC34" s="14"/>
      <c r="GRD34" s="14"/>
      <c r="GRE34" s="14"/>
      <c r="GRF34" s="14"/>
      <c r="GRG34" s="14"/>
      <c r="GRH34" s="14"/>
      <c r="GRI34" s="14"/>
      <c r="GRJ34" s="14"/>
      <c r="GRK34" s="14"/>
      <c r="GRL34" s="14"/>
      <c r="GRM34" s="14"/>
      <c r="GRN34" s="14"/>
      <c r="GRO34" s="14"/>
      <c r="GRP34" s="14"/>
      <c r="GRQ34" s="14"/>
      <c r="GRR34" s="14"/>
      <c r="GRS34" s="14"/>
      <c r="GRT34" s="14"/>
      <c r="GRU34" s="14"/>
      <c r="GRV34" s="14"/>
      <c r="GRW34" s="14"/>
      <c r="GRX34" s="14"/>
      <c r="GRY34" s="14"/>
      <c r="GRZ34" s="14"/>
      <c r="GSA34" s="14"/>
      <c r="GSB34" s="14"/>
      <c r="GSC34" s="14"/>
      <c r="GSD34" s="14"/>
      <c r="GSE34" s="14"/>
      <c r="GSF34" s="14"/>
      <c r="GSG34" s="14"/>
      <c r="GSH34" s="14"/>
      <c r="GSI34" s="14"/>
      <c r="GSJ34" s="14"/>
      <c r="GSK34" s="14"/>
      <c r="GSL34" s="14"/>
      <c r="GSM34" s="14"/>
      <c r="GSN34" s="14"/>
      <c r="GSO34" s="14"/>
      <c r="GSP34" s="14"/>
      <c r="GSQ34" s="14"/>
      <c r="GSR34" s="14"/>
      <c r="GSS34" s="14"/>
      <c r="GST34" s="14"/>
      <c r="GSU34" s="14"/>
      <c r="GSV34" s="14"/>
      <c r="GSW34" s="14"/>
      <c r="GSX34" s="14"/>
      <c r="GSY34" s="14"/>
      <c r="GSZ34" s="14"/>
      <c r="GTA34" s="14"/>
      <c r="GTB34" s="14"/>
      <c r="GTC34" s="14"/>
      <c r="GTD34" s="14"/>
      <c r="GTE34" s="14"/>
      <c r="GTF34" s="14"/>
      <c r="GTG34" s="14"/>
      <c r="GTH34" s="14"/>
      <c r="GTI34" s="14"/>
      <c r="GTJ34" s="14"/>
      <c r="GTK34" s="14"/>
      <c r="GTL34" s="14"/>
      <c r="GTM34" s="14"/>
      <c r="GTN34" s="14"/>
      <c r="GTO34" s="14"/>
      <c r="GTP34" s="14"/>
      <c r="GTQ34" s="14"/>
      <c r="GTR34" s="14"/>
      <c r="GTS34" s="14"/>
      <c r="GTT34" s="14"/>
      <c r="GTU34" s="14"/>
      <c r="GTV34" s="14"/>
      <c r="GTW34" s="14"/>
      <c r="GTX34" s="14"/>
      <c r="GTY34" s="14"/>
      <c r="GTZ34" s="14"/>
      <c r="GUA34" s="14"/>
      <c r="GUB34" s="14"/>
      <c r="GUC34" s="14"/>
      <c r="GUD34" s="14"/>
      <c r="GUE34" s="14"/>
      <c r="GUF34" s="14"/>
      <c r="GUG34" s="14"/>
      <c r="GUH34" s="14"/>
      <c r="GUI34" s="14"/>
      <c r="GUJ34" s="14"/>
      <c r="GUK34" s="14"/>
      <c r="GUL34" s="14"/>
      <c r="GUM34" s="14"/>
      <c r="GUN34" s="14"/>
      <c r="GUO34" s="14"/>
      <c r="GUP34" s="14"/>
      <c r="GUQ34" s="14"/>
      <c r="GUR34" s="14"/>
      <c r="GUS34" s="14"/>
      <c r="GUT34" s="14"/>
      <c r="GUU34" s="14"/>
      <c r="GUV34" s="14"/>
      <c r="GUW34" s="14"/>
      <c r="GUX34" s="14"/>
      <c r="GUY34" s="14"/>
      <c r="GUZ34" s="14"/>
      <c r="GVA34" s="14"/>
      <c r="GVB34" s="14"/>
      <c r="GVC34" s="14"/>
      <c r="GVD34" s="14"/>
      <c r="GVE34" s="14"/>
      <c r="GVF34" s="14"/>
      <c r="GVG34" s="14"/>
      <c r="GVH34" s="14"/>
      <c r="GVI34" s="14"/>
      <c r="GVJ34" s="14"/>
      <c r="GVK34" s="14"/>
      <c r="GVL34" s="14"/>
      <c r="GVM34" s="14"/>
      <c r="GVN34" s="14"/>
      <c r="GVO34" s="14"/>
      <c r="GVP34" s="14"/>
      <c r="GVQ34" s="14"/>
      <c r="GVR34" s="14"/>
      <c r="GVS34" s="14"/>
      <c r="GVT34" s="14"/>
      <c r="GVU34" s="14"/>
      <c r="GVV34" s="14"/>
      <c r="GVW34" s="14"/>
      <c r="GVX34" s="14"/>
      <c r="GVY34" s="14"/>
      <c r="GVZ34" s="14"/>
      <c r="GWA34" s="14"/>
      <c r="GWB34" s="14"/>
      <c r="GWC34" s="14"/>
      <c r="GWD34" s="14"/>
      <c r="GWE34" s="14"/>
      <c r="GWF34" s="14"/>
      <c r="GWG34" s="14"/>
      <c r="GWH34" s="14"/>
      <c r="GWI34" s="14"/>
      <c r="GWJ34" s="14"/>
      <c r="GWK34" s="14"/>
      <c r="GWL34" s="14"/>
      <c r="GWM34" s="14"/>
      <c r="GWN34" s="14"/>
      <c r="GWO34" s="14"/>
      <c r="GWP34" s="14"/>
      <c r="GWQ34" s="14"/>
      <c r="GWR34" s="14"/>
      <c r="GWS34" s="14"/>
      <c r="GWT34" s="14"/>
      <c r="GWU34" s="14"/>
      <c r="GWV34" s="14"/>
      <c r="GWW34" s="14"/>
      <c r="GWX34" s="14"/>
      <c r="GWY34" s="14"/>
      <c r="GWZ34" s="14"/>
      <c r="GXA34" s="14"/>
      <c r="GXB34" s="14"/>
      <c r="GXC34" s="14"/>
      <c r="GXD34" s="14"/>
      <c r="GXE34" s="14"/>
      <c r="GXF34" s="14"/>
      <c r="GXG34" s="14"/>
      <c r="GXH34" s="14"/>
      <c r="GXI34" s="14"/>
      <c r="GXJ34" s="14"/>
      <c r="GXK34" s="14"/>
      <c r="GXL34" s="14"/>
      <c r="GXM34" s="14"/>
      <c r="GXN34" s="14"/>
      <c r="GXO34" s="14"/>
      <c r="GXP34" s="14"/>
      <c r="GXQ34" s="14"/>
      <c r="GXR34" s="14"/>
      <c r="GXS34" s="14"/>
      <c r="GXT34" s="14"/>
      <c r="GXU34" s="14"/>
      <c r="GXV34" s="14"/>
      <c r="GXW34" s="14"/>
      <c r="GXX34" s="14"/>
      <c r="GXY34" s="14"/>
      <c r="GXZ34" s="14"/>
      <c r="GYA34" s="14"/>
      <c r="GYB34" s="14"/>
      <c r="GYC34" s="14"/>
      <c r="GYD34" s="14"/>
      <c r="GYE34" s="14"/>
      <c r="GYF34" s="14"/>
      <c r="GYG34" s="14"/>
      <c r="GYH34" s="14"/>
      <c r="GYI34" s="14"/>
      <c r="GYJ34" s="14"/>
      <c r="GYK34" s="14"/>
      <c r="GYL34" s="14"/>
      <c r="GYM34" s="14"/>
      <c r="GYN34" s="14"/>
      <c r="GYO34" s="14"/>
      <c r="GYP34" s="14"/>
      <c r="GYQ34" s="14"/>
      <c r="GYR34" s="14"/>
      <c r="GYS34" s="14"/>
      <c r="GYT34" s="14"/>
      <c r="GYU34" s="14"/>
      <c r="GYV34" s="14"/>
      <c r="GYW34" s="14"/>
      <c r="GYX34" s="14"/>
      <c r="GYY34" s="14"/>
      <c r="GYZ34" s="14"/>
      <c r="GZA34" s="14"/>
      <c r="GZB34" s="14"/>
      <c r="GZC34" s="14"/>
      <c r="GZD34" s="14"/>
      <c r="GZE34" s="14"/>
      <c r="GZF34" s="14"/>
      <c r="GZG34" s="14"/>
      <c r="GZH34" s="14"/>
      <c r="GZI34" s="14"/>
      <c r="GZJ34" s="14"/>
      <c r="GZK34" s="14"/>
      <c r="GZL34" s="14"/>
      <c r="GZM34" s="14"/>
      <c r="GZN34" s="14"/>
      <c r="GZO34" s="14"/>
      <c r="GZP34" s="14"/>
      <c r="GZQ34" s="14"/>
      <c r="GZR34" s="14"/>
      <c r="GZS34" s="14"/>
      <c r="GZT34" s="14"/>
      <c r="GZU34" s="14"/>
      <c r="GZV34" s="14"/>
      <c r="GZW34" s="14"/>
      <c r="GZX34" s="14"/>
      <c r="GZY34" s="14"/>
      <c r="GZZ34" s="14"/>
      <c r="HAA34" s="14"/>
      <c r="HAB34" s="14"/>
      <c r="HAC34" s="14"/>
      <c r="HAD34" s="14"/>
      <c r="HAE34" s="14"/>
      <c r="HAF34" s="14"/>
      <c r="HAG34" s="14"/>
      <c r="HAH34" s="14"/>
      <c r="HAI34" s="14"/>
      <c r="HAJ34" s="14"/>
      <c r="HAK34" s="14"/>
      <c r="HAL34" s="14"/>
      <c r="HAM34" s="14"/>
      <c r="HAN34" s="14"/>
      <c r="HAO34" s="14"/>
      <c r="HAP34" s="14"/>
      <c r="HAQ34" s="14"/>
      <c r="HAR34" s="14"/>
      <c r="HAS34" s="14"/>
      <c r="HAT34" s="14"/>
      <c r="HAU34" s="14"/>
      <c r="HAV34" s="14"/>
      <c r="HAW34" s="14"/>
      <c r="HAX34" s="14"/>
      <c r="HAY34" s="14"/>
      <c r="HAZ34" s="14"/>
      <c r="HBA34" s="14"/>
      <c r="HBB34" s="14"/>
      <c r="HBC34" s="14"/>
      <c r="HBD34" s="14"/>
      <c r="HBE34" s="14"/>
      <c r="HBF34" s="14"/>
      <c r="HBG34" s="14"/>
      <c r="HBH34" s="14"/>
      <c r="HBI34" s="14"/>
      <c r="HBJ34" s="14"/>
      <c r="HBK34" s="14"/>
      <c r="HBL34" s="14"/>
      <c r="HBM34" s="14"/>
      <c r="HBN34" s="14"/>
      <c r="HBO34" s="14"/>
      <c r="HBP34" s="14"/>
      <c r="HBQ34" s="14"/>
      <c r="HBR34" s="14"/>
      <c r="HBS34" s="14"/>
      <c r="HBT34" s="14"/>
      <c r="HBU34" s="14"/>
      <c r="HBV34" s="14"/>
      <c r="HBW34" s="14"/>
      <c r="HBX34" s="14"/>
      <c r="HBY34" s="14"/>
      <c r="HBZ34" s="14"/>
      <c r="HCA34" s="14"/>
      <c r="HCB34" s="14"/>
      <c r="HCC34" s="14"/>
      <c r="HCD34" s="14"/>
      <c r="HCE34" s="14"/>
      <c r="HCF34" s="14"/>
      <c r="HCG34" s="14"/>
      <c r="HCH34" s="14"/>
      <c r="HCI34" s="14"/>
      <c r="HCJ34" s="14"/>
      <c r="HCK34" s="14"/>
      <c r="HCL34" s="14"/>
      <c r="HCM34" s="14"/>
      <c r="HCN34" s="14"/>
      <c r="HCO34" s="14"/>
      <c r="HCP34" s="14"/>
      <c r="HCQ34" s="14"/>
      <c r="HCR34" s="14"/>
      <c r="HCS34" s="14"/>
      <c r="HCT34" s="14"/>
      <c r="HCU34" s="14"/>
      <c r="HCV34" s="14"/>
      <c r="HCW34" s="14"/>
      <c r="HCX34" s="14"/>
      <c r="HCY34" s="14"/>
      <c r="HCZ34" s="14"/>
      <c r="HDA34" s="14"/>
      <c r="HDB34" s="14"/>
      <c r="HDC34" s="14"/>
      <c r="HDD34" s="14"/>
      <c r="HDE34" s="14"/>
      <c r="HDF34" s="14"/>
      <c r="HDG34" s="14"/>
      <c r="HDH34" s="14"/>
      <c r="HDI34" s="14"/>
      <c r="HDJ34" s="14"/>
      <c r="HDK34" s="14"/>
      <c r="HDL34" s="14"/>
      <c r="HDM34" s="14"/>
      <c r="HDN34" s="14"/>
      <c r="HDO34" s="14"/>
      <c r="HDP34" s="14"/>
      <c r="HDQ34" s="14"/>
      <c r="HDR34" s="14"/>
      <c r="HDS34" s="14"/>
      <c r="HDT34" s="14"/>
      <c r="HDU34" s="14"/>
      <c r="HDV34" s="14"/>
      <c r="HDW34" s="14"/>
      <c r="HDX34" s="14"/>
      <c r="HDY34" s="14"/>
      <c r="HDZ34" s="14"/>
      <c r="HEA34" s="14"/>
      <c r="HEB34" s="14"/>
      <c r="HEC34" s="14"/>
      <c r="HED34" s="14"/>
      <c r="HEE34" s="14"/>
      <c r="HEF34" s="14"/>
      <c r="HEG34" s="14"/>
      <c r="HEH34" s="14"/>
      <c r="HEI34" s="14"/>
      <c r="HEJ34" s="14"/>
      <c r="HEK34" s="14"/>
      <c r="HEL34" s="14"/>
      <c r="HEM34" s="14"/>
      <c r="HEN34" s="14"/>
      <c r="HEO34" s="14"/>
      <c r="HEP34" s="14"/>
      <c r="HEQ34" s="14"/>
      <c r="HER34" s="14"/>
      <c r="HES34" s="14"/>
      <c r="HET34" s="14"/>
      <c r="HEU34" s="14"/>
      <c r="HEV34" s="14"/>
      <c r="HEW34" s="14"/>
      <c r="HEX34" s="14"/>
      <c r="HEY34" s="14"/>
      <c r="HEZ34" s="14"/>
      <c r="HFA34" s="14"/>
      <c r="HFB34" s="14"/>
      <c r="HFC34" s="14"/>
      <c r="HFD34" s="14"/>
      <c r="HFE34" s="14"/>
      <c r="HFF34" s="14"/>
      <c r="HFG34" s="14"/>
      <c r="HFH34" s="14"/>
      <c r="HFI34" s="14"/>
      <c r="HFJ34" s="14"/>
      <c r="HFK34" s="14"/>
      <c r="HFL34" s="14"/>
      <c r="HFM34" s="14"/>
      <c r="HFN34" s="14"/>
      <c r="HFO34" s="14"/>
      <c r="HFP34" s="14"/>
      <c r="HFQ34" s="14"/>
      <c r="HFR34" s="14"/>
      <c r="HFS34" s="14"/>
      <c r="HFT34" s="14"/>
      <c r="HFU34" s="14"/>
      <c r="HFV34" s="14"/>
      <c r="HFW34" s="14"/>
      <c r="HFX34" s="14"/>
      <c r="HFY34" s="14"/>
      <c r="HFZ34" s="14"/>
      <c r="HGA34" s="14"/>
      <c r="HGB34" s="14"/>
      <c r="HGC34" s="14"/>
      <c r="HGD34" s="14"/>
      <c r="HGE34" s="14"/>
      <c r="HGF34" s="14"/>
      <c r="HGG34" s="14"/>
      <c r="HGH34" s="14"/>
      <c r="HGI34" s="14"/>
      <c r="HGJ34" s="14"/>
      <c r="HGK34" s="14"/>
      <c r="HGL34" s="14"/>
      <c r="HGM34" s="14"/>
      <c r="HGN34" s="14"/>
      <c r="HGO34" s="14"/>
      <c r="HGP34" s="14"/>
      <c r="HGQ34" s="14"/>
      <c r="HGR34" s="14"/>
      <c r="HGS34" s="14"/>
      <c r="HGT34" s="14"/>
      <c r="HGU34" s="14"/>
      <c r="HGV34" s="14"/>
      <c r="HGW34" s="14"/>
      <c r="HGX34" s="14"/>
      <c r="HGY34" s="14"/>
      <c r="HGZ34" s="14"/>
      <c r="HHA34" s="14"/>
      <c r="HHB34" s="14"/>
      <c r="HHC34" s="14"/>
      <c r="HHD34" s="14"/>
      <c r="HHE34" s="14"/>
      <c r="HHF34" s="14"/>
      <c r="HHG34" s="14"/>
      <c r="HHH34" s="14"/>
      <c r="HHI34" s="14"/>
      <c r="HHJ34" s="14"/>
      <c r="HHK34" s="14"/>
      <c r="HHL34" s="14"/>
      <c r="HHM34" s="14"/>
      <c r="HHN34" s="14"/>
      <c r="HHO34" s="14"/>
      <c r="HHP34" s="14"/>
      <c r="HHQ34" s="14"/>
      <c r="HHR34" s="14"/>
      <c r="HHS34" s="14"/>
      <c r="HHT34" s="14"/>
      <c r="HHU34" s="14"/>
      <c r="HHV34" s="14"/>
      <c r="HHW34" s="14"/>
      <c r="HHX34" s="14"/>
      <c r="HHY34" s="14"/>
      <c r="HHZ34" s="14"/>
      <c r="HIA34" s="14"/>
      <c r="HIB34" s="14"/>
      <c r="HIC34" s="14"/>
      <c r="HID34" s="14"/>
      <c r="HIE34" s="14"/>
      <c r="HIF34" s="14"/>
      <c r="HIG34" s="14"/>
      <c r="HIH34" s="14"/>
      <c r="HII34" s="14"/>
      <c r="HIJ34" s="14"/>
      <c r="HIK34" s="14"/>
      <c r="HIL34" s="14"/>
      <c r="HIM34" s="14"/>
      <c r="HIN34" s="14"/>
      <c r="HIO34" s="14"/>
      <c r="HIP34" s="14"/>
      <c r="HIQ34" s="14"/>
      <c r="HIR34" s="14"/>
      <c r="HIS34" s="14"/>
      <c r="HIT34" s="14"/>
      <c r="HIU34" s="14"/>
      <c r="HIV34" s="14"/>
      <c r="HIW34" s="14"/>
      <c r="HIX34" s="14"/>
      <c r="HIY34" s="14"/>
      <c r="HIZ34" s="14"/>
      <c r="HJA34" s="14"/>
      <c r="HJB34" s="14"/>
      <c r="HJC34" s="14"/>
      <c r="HJD34" s="14"/>
      <c r="HJE34" s="14"/>
      <c r="HJF34" s="14"/>
      <c r="HJG34" s="14"/>
      <c r="HJH34" s="14"/>
      <c r="HJI34" s="14"/>
      <c r="HJJ34" s="14"/>
      <c r="HJK34" s="14"/>
      <c r="HJL34" s="14"/>
      <c r="HJM34" s="14"/>
      <c r="HJN34" s="14"/>
      <c r="HJO34" s="14"/>
      <c r="HJP34" s="14"/>
      <c r="HJQ34" s="14"/>
      <c r="HJR34" s="14"/>
      <c r="HJS34" s="14"/>
      <c r="HJT34" s="14"/>
      <c r="HJU34" s="14"/>
      <c r="HJV34" s="14"/>
      <c r="HJW34" s="14"/>
      <c r="HJX34" s="14"/>
      <c r="HJY34" s="14"/>
      <c r="HJZ34" s="14"/>
      <c r="HKA34" s="14"/>
      <c r="HKB34" s="14"/>
      <c r="HKC34" s="14"/>
      <c r="HKD34" s="14"/>
      <c r="HKE34" s="14"/>
      <c r="HKF34" s="14"/>
      <c r="HKG34" s="14"/>
      <c r="HKH34" s="14"/>
      <c r="HKI34" s="14"/>
      <c r="HKJ34" s="14"/>
      <c r="HKK34" s="14"/>
      <c r="HKL34" s="14"/>
      <c r="HKM34" s="14"/>
      <c r="HKN34" s="14"/>
      <c r="HKO34" s="14"/>
      <c r="HKP34" s="14"/>
      <c r="HKQ34" s="14"/>
      <c r="HKR34" s="14"/>
      <c r="HKS34" s="14"/>
      <c r="HKT34" s="14"/>
      <c r="HKU34" s="14"/>
      <c r="HKV34" s="14"/>
      <c r="HKW34" s="14"/>
      <c r="HKX34" s="14"/>
      <c r="HKY34" s="14"/>
      <c r="HKZ34" s="14"/>
      <c r="HLA34" s="14"/>
      <c r="HLB34" s="14"/>
      <c r="HLC34" s="14"/>
      <c r="HLD34" s="14"/>
      <c r="HLE34" s="14"/>
      <c r="HLF34" s="14"/>
      <c r="HLG34" s="14"/>
      <c r="HLH34" s="14"/>
      <c r="HLI34" s="14"/>
      <c r="HLJ34" s="14"/>
      <c r="HLK34" s="14"/>
      <c r="HLL34" s="14"/>
      <c r="HLM34" s="14"/>
      <c r="HLN34" s="14"/>
      <c r="HLO34" s="14"/>
      <c r="HLP34" s="14"/>
      <c r="HLQ34" s="14"/>
      <c r="HLR34" s="14"/>
      <c r="HLS34" s="14"/>
      <c r="HLT34" s="14"/>
      <c r="HLU34" s="14"/>
      <c r="HLV34" s="14"/>
      <c r="HLW34" s="14"/>
      <c r="HLX34" s="14"/>
      <c r="HLY34" s="14"/>
      <c r="HLZ34" s="14"/>
      <c r="HMA34" s="14"/>
      <c r="HMB34" s="14"/>
      <c r="HMC34" s="14"/>
      <c r="HMD34" s="14"/>
      <c r="HME34" s="14"/>
      <c r="HMF34" s="14"/>
      <c r="HMG34" s="14"/>
      <c r="HMH34" s="14"/>
      <c r="HMI34" s="14"/>
      <c r="HMJ34" s="14"/>
      <c r="HMK34" s="14"/>
      <c r="HML34" s="14"/>
      <c r="HMM34" s="14"/>
      <c r="HMN34" s="14"/>
      <c r="HMO34" s="14"/>
      <c r="HMP34" s="14"/>
      <c r="HMQ34" s="14"/>
      <c r="HMR34" s="14"/>
      <c r="HMS34" s="14"/>
      <c r="HMT34" s="14"/>
      <c r="HMU34" s="14"/>
      <c r="HMV34" s="14"/>
      <c r="HMW34" s="14"/>
      <c r="HMX34" s="14"/>
      <c r="HMY34" s="14"/>
      <c r="HMZ34" s="14"/>
      <c r="HNA34" s="14"/>
      <c r="HNB34" s="14"/>
      <c r="HNC34" s="14"/>
      <c r="HND34" s="14"/>
      <c r="HNE34" s="14"/>
      <c r="HNF34" s="14"/>
      <c r="HNG34" s="14"/>
      <c r="HNH34" s="14"/>
      <c r="HNI34" s="14"/>
      <c r="HNJ34" s="14"/>
      <c r="HNK34" s="14"/>
      <c r="HNL34" s="14"/>
      <c r="HNM34" s="14"/>
      <c r="HNN34" s="14"/>
      <c r="HNO34" s="14"/>
      <c r="HNP34" s="14"/>
      <c r="HNQ34" s="14"/>
      <c r="HNR34" s="14"/>
      <c r="HNS34" s="14"/>
      <c r="HNT34" s="14"/>
      <c r="HNU34" s="14"/>
      <c r="HNV34" s="14"/>
      <c r="HNW34" s="14"/>
      <c r="HNX34" s="14"/>
      <c r="HNY34" s="14"/>
      <c r="HNZ34" s="14"/>
      <c r="HOA34" s="14"/>
      <c r="HOB34" s="14"/>
      <c r="HOC34" s="14"/>
      <c r="HOD34" s="14"/>
      <c r="HOE34" s="14"/>
      <c r="HOF34" s="14"/>
      <c r="HOG34" s="14"/>
      <c r="HOH34" s="14"/>
      <c r="HOI34" s="14"/>
      <c r="HOJ34" s="14"/>
      <c r="HOK34" s="14"/>
      <c r="HOL34" s="14"/>
      <c r="HOM34" s="14"/>
      <c r="HON34" s="14"/>
      <c r="HOO34" s="14"/>
      <c r="HOP34" s="14"/>
      <c r="HOQ34" s="14"/>
      <c r="HOR34" s="14"/>
      <c r="HOS34" s="14"/>
      <c r="HOT34" s="14"/>
      <c r="HOU34" s="14"/>
      <c r="HOV34" s="14"/>
      <c r="HOW34" s="14"/>
      <c r="HOX34" s="14"/>
      <c r="HOY34" s="14"/>
      <c r="HOZ34" s="14"/>
      <c r="HPA34" s="14"/>
      <c r="HPB34" s="14"/>
      <c r="HPC34" s="14"/>
      <c r="HPD34" s="14"/>
      <c r="HPE34" s="14"/>
      <c r="HPF34" s="14"/>
      <c r="HPG34" s="14"/>
      <c r="HPH34" s="14"/>
      <c r="HPI34" s="14"/>
      <c r="HPJ34" s="14"/>
      <c r="HPK34" s="14"/>
      <c r="HPL34" s="14"/>
      <c r="HPM34" s="14"/>
      <c r="HPN34" s="14"/>
      <c r="HPO34" s="14"/>
      <c r="HPP34" s="14"/>
      <c r="HPQ34" s="14"/>
      <c r="HPR34" s="14"/>
      <c r="HPS34" s="14"/>
      <c r="HPT34" s="14"/>
      <c r="HPU34" s="14"/>
      <c r="HPV34" s="14"/>
      <c r="HPW34" s="14"/>
      <c r="HPX34" s="14"/>
      <c r="HPY34" s="14"/>
      <c r="HPZ34" s="14"/>
      <c r="HQA34" s="14"/>
      <c r="HQB34" s="14"/>
      <c r="HQC34" s="14"/>
      <c r="HQD34" s="14"/>
      <c r="HQE34" s="14"/>
      <c r="HQF34" s="14"/>
      <c r="HQG34" s="14"/>
      <c r="HQH34" s="14"/>
      <c r="HQI34" s="14"/>
      <c r="HQJ34" s="14"/>
      <c r="HQK34" s="14"/>
      <c r="HQL34" s="14"/>
      <c r="HQM34" s="14"/>
      <c r="HQN34" s="14"/>
      <c r="HQO34" s="14"/>
      <c r="HQP34" s="14"/>
      <c r="HQQ34" s="14"/>
      <c r="HQR34" s="14"/>
      <c r="HQS34" s="14"/>
      <c r="HQT34" s="14"/>
      <c r="HQU34" s="14"/>
      <c r="HQV34" s="14"/>
      <c r="HQW34" s="14"/>
      <c r="HQX34" s="14"/>
      <c r="HQY34" s="14"/>
      <c r="HQZ34" s="14"/>
      <c r="HRA34" s="14"/>
      <c r="HRB34" s="14"/>
      <c r="HRC34" s="14"/>
      <c r="HRD34" s="14"/>
      <c r="HRE34" s="14"/>
      <c r="HRF34" s="14"/>
      <c r="HRG34" s="14"/>
      <c r="HRH34" s="14"/>
      <c r="HRI34" s="14"/>
      <c r="HRJ34" s="14"/>
      <c r="HRK34" s="14"/>
      <c r="HRL34" s="14"/>
      <c r="HRM34" s="14"/>
      <c r="HRN34" s="14"/>
      <c r="HRO34" s="14"/>
      <c r="HRP34" s="14"/>
      <c r="HRQ34" s="14"/>
      <c r="HRR34" s="14"/>
      <c r="HRS34" s="14"/>
      <c r="HRT34" s="14"/>
      <c r="HRU34" s="14"/>
      <c r="HRV34" s="14"/>
      <c r="HRW34" s="14"/>
      <c r="HRX34" s="14"/>
      <c r="HRY34" s="14"/>
      <c r="HRZ34" s="14"/>
      <c r="HSA34" s="14"/>
      <c r="HSB34" s="14"/>
      <c r="HSC34" s="14"/>
      <c r="HSD34" s="14"/>
      <c r="HSE34" s="14"/>
      <c r="HSF34" s="14"/>
      <c r="HSG34" s="14"/>
      <c r="HSH34" s="14"/>
      <c r="HSI34" s="14"/>
      <c r="HSJ34" s="14"/>
      <c r="HSK34" s="14"/>
      <c r="HSL34" s="14"/>
      <c r="HSM34" s="14"/>
      <c r="HSN34" s="14"/>
      <c r="HSO34" s="14"/>
      <c r="HSP34" s="14"/>
      <c r="HSQ34" s="14"/>
      <c r="HSR34" s="14"/>
      <c r="HSS34" s="14"/>
      <c r="HST34" s="14"/>
      <c r="HSU34" s="14"/>
      <c r="HSV34" s="14"/>
      <c r="HSW34" s="14"/>
      <c r="HSX34" s="14"/>
      <c r="HSY34" s="14"/>
      <c r="HSZ34" s="14"/>
      <c r="HTA34" s="14"/>
      <c r="HTB34" s="14"/>
      <c r="HTC34" s="14"/>
      <c r="HTD34" s="14"/>
      <c r="HTE34" s="14"/>
      <c r="HTF34" s="14"/>
      <c r="HTG34" s="14"/>
      <c r="HTH34" s="14"/>
      <c r="HTI34" s="14"/>
      <c r="HTJ34" s="14"/>
      <c r="HTK34" s="14"/>
      <c r="HTL34" s="14"/>
      <c r="HTM34" s="14"/>
      <c r="HTN34" s="14"/>
      <c r="HTO34" s="14"/>
      <c r="HTP34" s="14"/>
      <c r="HTQ34" s="14"/>
      <c r="HTR34" s="14"/>
      <c r="HTS34" s="14"/>
      <c r="HTT34" s="14"/>
      <c r="HTU34" s="14"/>
      <c r="HTV34" s="14"/>
      <c r="HTW34" s="14"/>
      <c r="HTX34" s="14"/>
      <c r="HTY34" s="14"/>
      <c r="HTZ34" s="14"/>
      <c r="HUA34" s="14"/>
      <c r="HUB34" s="14"/>
      <c r="HUC34" s="14"/>
      <c r="HUD34" s="14"/>
      <c r="HUE34" s="14"/>
      <c r="HUF34" s="14"/>
      <c r="HUG34" s="14"/>
      <c r="HUH34" s="14"/>
      <c r="HUI34" s="14"/>
      <c r="HUJ34" s="14"/>
      <c r="HUK34" s="14"/>
      <c r="HUL34" s="14"/>
      <c r="HUM34" s="14"/>
      <c r="HUN34" s="14"/>
      <c r="HUO34" s="14"/>
      <c r="HUP34" s="14"/>
      <c r="HUQ34" s="14"/>
      <c r="HUR34" s="14"/>
      <c r="HUS34" s="14"/>
      <c r="HUT34" s="14"/>
      <c r="HUU34" s="14"/>
      <c r="HUV34" s="14"/>
      <c r="HUW34" s="14"/>
      <c r="HUX34" s="14"/>
      <c r="HUY34" s="14"/>
      <c r="HUZ34" s="14"/>
      <c r="HVA34" s="14"/>
      <c r="HVB34" s="14"/>
      <c r="HVC34" s="14"/>
      <c r="HVD34" s="14"/>
      <c r="HVE34" s="14"/>
      <c r="HVF34" s="14"/>
      <c r="HVG34" s="14"/>
      <c r="HVH34" s="14"/>
      <c r="HVI34" s="14"/>
      <c r="HVJ34" s="14"/>
      <c r="HVK34" s="14"/>
      <c r="HVL34" s="14"/>
      <c r="HVM34" s="14"/>
      <c r="HVN34" s="14"/>
      <c r="HVO34" s="14"/>
      <c r="HVP34" s="14"/>
      <c r="HVQ34" s="14"/>
      <c r="HVR34" s="14"/>
      <c r="HVS34" s="14"/>
      <c r="HVT34" s="14"/>
      <c r="HVU34" s="14"/>
      <c r="HVV34" s="14"/>
      <c r="HVW34" s="14"/>
      <c r="HVX34" s="14"/>
      <c r="HVY34" s="14"/>
      <c r="HVZ34" s="14"/>
      <c r="HWA34" s="14"/>
      <c r="HWB34" s="14"/>
      <c r="HWC34" s="14"/>
      <c r="HWD34" s="14"/>
      <c r="HWE34" s="14"/>
      <c r="HWF34" s="14"/>
      <c r="HWG34" s="14"/>
      <c r="HWH34" s="14"/>
      <c r="HWI34" s="14"/>
      <c r="HWJ34" s="14"/>
      <c r="HWK34" s="14"/>
      <c r="HWL34" s="14"/>
      <c r="HWM34" s="14"/>
      <c r="HWN34" s="14"/>
      <c r="HWO34" s="14"/>
      <c r="HWP34" s="14"/>
      <c r="HWQ34" s="14"/>
      <c r="HWR34" s="14"/>
      <c r="HWS34" s="14"/>
      <c r="HWT34" s="14"/>
      <c r="HWU34" s="14"/>
      <c r="HWV34" s="14"/>
      <c r="HWW34" s="14"/>
      <c r="HWX34" s="14"/>
      <c r="HWY34" s="14"/>
      <c r="HWZ34" s="14"/>
      <c r="HXA34" s="14"/>
      <c r="HXB34" s="14"/>
      <c r="HXC34" s="14"/>
      <c r="HXD34" s="14"/>
      <c r="HXE34" s="14"/>
      <c r="HXF34" s="14"/>
      <c r="HXG34" s="14"/>
      <c r="HXH34" s="14"/>
      <c r="HXI34" s="14"/>
      <c r="HXJ34" s="14"/>
      <c r="HXK34" s="14"/>
      <c r="HXL34" s="14"/>
      <c r="HXM34" s="14"/>
      <c r="HXN34" s="14"/>
      <c r="HXO34" s="14"/>
      <c r="HXP34" s="14"/>
      <c r="HXQ34" s="14"/>
      <c r="HXR34" s="14"/>
      <c r="HXS34" s="14"/>
      <c r="HXT34" s="14"/>
      <c r="HXU34" s="14"/>
      <c r="HXV34" s="14"/>
      <c r="HXW34" s="14"/>
      <c r="HXX34" s="14"/>
      <c r="HXY34" s="14"/>
      <c r="HXZ34" s="14"/>
      <c r="HYA34" s="14"/>
      <c r="HYB34" s="14"/>
      <c r="HYC34" s="14"/>
      <c r="HYD34" s="14"/>
      <c r="HYE34" s="14"/>
      <c r="HYF34" s="14"/>
      <c r="HYG34" s="14"/>
      <c r="HYH34" s="14"/>
      <c r="HYI34" s="14"/>
      <c r="HYJ34" s="14"/>
      <c r="HYK34" s="14"/>
      <c r="HYL34" s="14"/>
      <c r="HYM34" s="14"/>
      <c r="HYN34" s="14"/>
      <c r="HYO34" s="14"/>
      <c r="HYP34" s="14"/>
      <c r="HYQ34" s="14"/>
      <c r="HYR34" s="14"/>
      <c r="HYS34" s="14"/>
      <c r="HYT34" s="14"/>
      <c r="HYU34" s="14"/>
      <c r="HYV34" s="14"/>
      <c r="HYW34" s="14"/>
      <c r="HYX34" s="14"/>
      <c r="HYY34" s="14"/>
      <c r="HYZ34" s="14"/>
      <c r="HZA34" s="14"/>
      <c r="HZB34" s="14"/>
      <c r="HZC34" s="14"/>
      <c r="HZD34" s="14"/>
      <c r="HZE34" s="14"/>
      <c r="HZF34" s="14"/>
      <c r="HZG34" s="14"/>
      <c r="HZH34" s="14"/>
      <c r="HZI34" s="14"/>
      <c r="HZJ34" s="14"/>
      <c r="HZK34" s="14"/>
      <c r="HZL34" s="14"/>
      <c r="HZM34" s="14"/>
      <c r="HZN34" s="14"/>
      <c r="HZO34" s="14"/>
      <c r="HZP34" s="14"/>
      <c r="HZQ34" s="14"/>
      <c r="HZR34" s="14"/>
      <c r="HZS34" s="14"/>
      <c r="HZT34" s="14"/>
      <c r="HZU34" s="14"/>
      <c r="HZV34" s="14"/>
      <c r="HZW34" s="14"/>
      <c r="HZX34" s="14"/>
      <c r="HZY34" s="14"/>
      <c r="HZZ34" s="14"/>
      <c r="IAA34" s="14"/>
      <c r="IAB34" s="14"/>
      <c r="IAC34" s="14"/>
      <c r="IAD34" s="14"/>
      <c r="IAE34" s="14"/>
      <c r="IAF34" s="14"/>
      <c r="IAG34" s="14"/>
      <c r="IAH34" s="14"/>
      <c r="IAI34" s="14"/>
      <c r="IAJ34" s="14"/>
      <c r="IAK34" s="14"/>
      <c r="IAL34" s="14"/>
      <c r="IAM34" s="14"/>
      <c r="IAN34" s="14"/>
      <c r="IAO34" s="14"/>
      <c r="IAP34" s="14"/>
      <c r="IAQ34" s="14"/>
      <c r="IAR34" s="14"/>
      <c r="IAS34" s="14"/>
      <c r="IAT34" s="14"/>
      <c r="IAU34" s="14"/>
      <c r="IAV34" s="14"/>
      <c r="IAW34" s="14"/>
      <c r="IAX34" s="14"/>
      <c r="IAY34" s="14"/>
      <c r="IAZ34" s="14"/>
      <c r="IBA34" s="14"/>
      <c r="IBB34" s="14"/>
      <c r="IBC34" s="14"/>
      <c r="IBD34" s="14"/>
      <c r="IBE34" s="14"/>
      <c r="IBF34" s="14"/>
      <c r="IBG34" s="14"/>
      <c r="IBH34" s="14"/>
      <c r="IBI34" s="14"/>
      <c r="IBJ34" s="14"/>
      <c r="IBK34" s="14"/>
      <c r="IBL34" s="14"/>
      <c r="IBM34" s="14"/>
      <c r="IBN34" s="14"/>
      <c r="IBO34" s="14"/>
      <c r="IBP34" s="14"/>
      <c r="IBQ34" s="14"/>
      <c r="IBR34" s="14"/>
      <c r="IBS34" s="14"/>
      <c r="IBT34" s="14"/>
      <c r="IBU34" s="14"/>
      <c r="IBV34" s="14"/>
      <c r="IBW34" s="14"/>
      <c r="IBX34" s="14"/>
      <c r="IBY34" s="14"/>
      <c r="IBZ34" s="14"/>
      <c r="ICA34" s="14"/>
      <c r="ICB34" s="14"/>
      <c r="ICC34" s="14"/>
      <c r="ICD34" s="14"/>
      <c r="ICE34" s="14"/>
      <c r="ICF34" s="14"/>
      <c r="ICG34" s="14"/>
      <c r="ICH34" s="14"/>
      <c r="ICI34" s="14"/>
      <c r="ICJ34" s="14"/>
      <c r="ICK34" s="14"/>
      <c r="ICL34" s="14"/>
      <c r="ICM34" s="14"/>
      <c r="ICN34" s="14"/>
      <c r="ICO34" s="14"/>
      <c r="ICP34" s="14"/>
      <c r="ICQ34" s="14"/>
      <c r="ICR34" s="14"/>
      <c r="ICS34" s="14"/>
      <c r="ICT34" s="14"/>
      <c r="ICU34" s="14"/>
      <c r="ICV34" s="14"/>
      <c r="ICW34" s="14"/>
      <c r="ICX34" s="14"/>
      <c r="ICY34" s="14"/>
      <c r="ICZ34" s="14"/>
      <c r="IDA34" s="14"/>
      <c r="IDB34" s="14"/>
      <c r="IDC34" s="14"/>
      <c r="IDD34" s="14"/>
      <c r="IDE34" s="14"/>
      <c r="IDF34" s="14"/>
      <c r="IDG34" s="14"/>
      <c r="IDH34" s="14"/>
      <c r="IDI34" s="14"/>
      <c r="IDJ34" s="14"/>
      <c r="IDK34" s="14"/>
      <c r="IDL34" s="14"/>
      <c r="IDM34" s="14"/>
      <c r="IDN34" s="14"/>
      <c r="IDO34" s="14"/>
      <c r="IDP34" s="14"/>
      <c r="IDQ34" s="14"/>
      <c r="IDR34" s="14"/>
      <c r="IDS34" s="14"/>
      <c r="IDT34" s="14"/>
      <c r="IDU34" s="14"/>
      <c r="IDV34" s="14"/>
      <c r="IDW34" s="14"/>
      <c r="IDX34" s="14"/>
      <c r="IDY34" s="14"/>
      <c r="IDZ34" s="14"/>
      <c r="IEA34" s="14"/>
      <c r="IEB34" s="14"/>
      <c r="IEC34" s="14"/>
      <c r="IED34" s="14"/>
      <c r="IEE34" s="14"/>
      <c r="IEF34" s="14"/>
      <c r="IEG34" s="14"/>
      <c r="IEH34" s="14"/>
      <c r="IEI34" s="14"/>
      <c r="IEJ34" s="14"/>
      <c r="IEK34" s="14"/>
      <c r="IEL34" s="14"/>
      <c r="IEM34" s="14"/>
      <c r="IEN34" s="14"/>
      <c r="IEO34" s="14"/>
      <c r="IEP34" s="14"/>
      <c r="IEQ34" s="14"/>
      <c r="IER34" s="14"/>
      <c r="IES34" s="14"/>
      <c r="IET34" s="14"/>
      <c r="IEU34" s="14"/>
      <c r="IEV34" s="14"/>
      <c r="IEW34" s="14"/>
      <c r="IEX34" s="14"/>
      <c r="IEY34" s="14"/>
      <c r="IEZ34" s="14"/>
      <c r="IFA34" s="14"/>
      <c r="IFB34" s="14"/>
      <c r="IFC34" s="14"/>
      <c r="IFD34" s="14"/>
      <c r="IFE34" s="14"/>
      <c r="IFF34" s="14"/>
      <c r="IFG34" s="14"/>
      <c r="IFH34" s="14"/>
      <c r="IFI34" s="14"/>
      <c r="IFJ34" s="14"/>
      <c r="IFK34" s="14"/>
      <c r="IFL34" s="14"/>
      <c r="IFM34" s="14"/>
      <c r="IFN34" s="14"/>
      <c r="IFO34" s="14"/>
      <c r="IFP34" s="14"/>
      <c r="IFQ34" s="14"/>
      <c r="IFR34" s="14"/>
      <c r="IFS34" s="14"/>
      <c r="IFT34" s="14"/>
      <c r="IFU34" s="14"/>
      <c r="IFV34" s="14"/>
      <c r="IFW34" s="14"/>
      <c r="IFX34" s="14"/>
      <c r="IFY34" s="14"/>
      <c r="IFZ34" s="14"/>
      <c r="IGA34" s="14"/>
      <c r="IGB34" s="14"/>
      <c r="IGC34" s="14"/>
      <c r="IGD34" s="14"/>
      <c r="IGE34" s="14"/>
      <c r="IGF34" s="14"/>
      <c r="IGG34" s="14"/>
      <c r="IGH34" s="14"/>
      <c r="IGI34" s="14"/>
      <c r="IGJ34" s="14"/>
      <c r="IGK34" s="14"/>
      <c r="IGL34" s="14"/>
      <c r="IGM34" s="14"/>
      <c r="IGN34" s="14"/>
      <c r="IGO34" s="14"/>
      <c r="IGP34" s="14"/>
      <c r="IGQ34" s="14"/>
      <c r="IGR34" s="14"/>
      <c r="IGS34" s="14"/>
      <c r="IGT34" s="14"/>
      <c r="IGU34" s="14"/>
      <c r="IGV34" s="14"/>
      <c r="IGW34" s="14"/>
      <c r="IGX34" s="14"/>
      <c r="IGY34" s="14"/>
      <c r="IGZ34" s="14"/>
      <c r="IHA34" s="14"/>
      <c r="IHB34" s="14"/>
      <c r="IHC34" s="14"/>
      <c r="IHD34" s="14"/>
      <c r="IHE34" s="14"/>
      <c r="IHF34" s="14"/>
      <c r="IHG34" s="14"/>
      <c r="IHH34" s="14"/>
      <c r="IHI34" s="14"/>
      <c r="IHJ34" s="14"/>
      <c r="IHK34" s="14"/>
      <c r="IHL34" s="14"/>
      <c r="IHM34" s="14"/>
      <c r="IHN34" s="14"/>
      <c r="IHO34" s="14"/>
      <c r="IHP34" s="14"/>
      <c r="IHQ34" s="14"/>
      <c r="IHR34" s="14"/>
      <c r="IHS34" s="14"/>
      <c r="IHT34" s="14"/>
      <c r="IHU34" s="14"/>
      <c r="IHV34" s="14"/>
      <c r="IHW34" s="14"/>
      <c r="IHX34" s="14"/>
      <c r="IHY34" s="14"/>
      <c r="IHZ34" s="14"/>
      <c r="IIA34" s="14"/>
      <c r="IIB34" s="14"/>
      <c r="IIC34" s="14"/>
      <c r="IID34" s="14"/>
      <c r="IIE34" s="14"/>
      <c r="IIF34" s="14"/>
      <c r="IIG34" s="14"/>
      <c r="IIH34" s="14"/>
      <c r="III34" s="14"/>
      <c r="IIJ34" s="14"/>
      <c r="IIK34" s="14"/>
      <c r="IIL34" s="14"/>
      <c r="IIM34" s="14"/>
      <c r="IIN34" s="14"/>
      <c r="IIO34" s="14"/>
      <c r="IIP34" s="14"/>
      <c r="IIQ34" s="14"/>
      <c r="IIR34" s="14"/>
      <c r="IIS34" s="14"/>
      <c r="IIT34" s="14"/>
      <c r="IIU34" s="14"/>
      <c r="IIV34" s="14"/>
      <c r="IIW34" s="14"/>
      <c r="IIX34" s="14"/>
      <c r="IIY34" s="14"/>
      <c r="IIZ34" s="14"/>
      <c r="IJA34" s="14"/>
      <c r="IJB34" s="14"/>
      <c r="IJC34" s="14"/>
      <c r="IJD34" s="14"/>
      <c r="IJE34" s="14"/>
      <c r="IJF34" s="14"/>
      <c r="IJG34" s="14"/>
      <c r="IJH34" s="14"/>
      <c r="IJI34" s="14"/>
      <c r="IJJ34" s="14"/>
      <c r="IJK34" s="14"/>
      <c r="IJL34" s="14"/>
      <c r="IJM34" s="14"/>
      <c r="IJN34" s="14"/>
      <c r="IJO34" s="14"/>
      <c r="IJP34" s="14"/>
      <c r="IJQ34" s="14"/>
      <c r="IJR34" s="14"/>
      <c r="IJS34" s="14"/>
      <c r="IJT34" s="14"/>
      <c r="IJU34" s="14"/>
      <c r="IJV34" s="14"/>
      <c r="IJW34" s="14"/>
      <c r="IJX34" s="14"/>
      <c r="IJY34" s="14"/>
      <c r="IJZ34" s="14"/>
      <c r="IKA34" s="14"/>
      <c r="IKB34" s="14"/>
      <c r="IKC34" s="14"/>
      <c r="IKD34" s="14"/>
      <c r="IKE34" s="14"/>
      <c r="IKF34" s="14"/>
      <c r="IKG34" s="14"/>
      <c r="IKH34" s="14"/>
      <c r="IKI34" s="14"/>
      <c r="IKJ34" s="14"/>
      <c r="IKK34" s="14"/>
      <c r="IKL34" s="14"/>
      <c r="IKM34" s="14"/>
      <c r="IKN34" s="14"/>
      <c r="IKO34" s="14"/>
      <c r="IKP34" s="14"/>
      <c r="IKQ34" s="14"/>
      <c r="IKR34" s="14"/>
      <c r="IKS34" s="14"/>
      <c r="IKT34" s="14"/>
      <c r="IKU34" s="14"/>
      <c r="IKV34" s="14"/>
      <c r="IKW34" s="14"/>
      <c r="IKX34" s="14"/>
      <c r="IKY34" s="14"/>
      <c r="IKZ34" s="14"/>
      <c r="ILA34" s="14"/>
      <c r="ILB34" s="14"/>
      <c r="ILC34" s="14"/>
      <c r="ILD34" s="14"/>
      <c r="ILE34" s="14"/>
      <c r="ILF34" s="14"/>
      <c r="ILG34" s="14"/>
      <c r="ILH34" s="14"/>
      <c r="ILI34" s="14"/>
      <c r="ILJ34" s="14"/>
      <c r="ILK34" s="14"/>
      <c r="ILL34" s="14"/>
      <c r="ILM34" s="14"/>
      <c r="ILN34" s="14"/>
      <c r="ILO34" s="14"/>
      <c r="ILP34" s="14"/>
      <c r="ILQ34" s="14"/>
      <c r="ILR34" s="14"/>
      <c r="ILS34" s="14"/>
      <c r="ILT34" s="14"/>
      <c r="ILU34" s="14"/>
      <c r="ILV34" s="14"/>
      <c r="ILW34" s="14"/>
      <c r="ILX34" s="14"/>
      <c r="ILY34" s="14"/>
      <c r="ILZ34" s="14"/>
      <c r="IMA34" s="14"/>
      <c r="IMB34" s="14"/>
      <c r="IMC34" s="14"/>
      <c r="IMD34" s="14"/>
      <c r="IME34" s="14"/>
      <c r="IMF34" s="14"/>
      <c r="IMG34" s="14"/>
      <c r="IMH34" s="14"/>
      <c r="IMI34" s="14"/>
      <c r="IMJ34" s="14"/>
      <c r="IMK34" s="14"/>
      <c r="IML34" s="14"/>
      <c r="IMM34" s="14"/>
      <c r="IMN34" s="14"/>
      <c r="IMO34" s="14"/>
      <c r="IMP34" s="14"/>
      <c r="IMQ34" s="14"/>
      <c r="IMR34" s="14"/>
      <c r="IMS34" s="14"/>
      <c r="IMT34" s="14"/>
      <c r="IMU34" s="14"/>
      <c r="IMV34" s="14"/>
      <c r="IMW34" s="14"/>
      <c r="IMX34" s="14"/>
      <c r="IMY34" s="14"/>
      <c r="IMZ34" s="14"/>
      <c r="INA34" s="14"/>
      <c r="INB34" s="14"/>
      <c r="INC34" s="14"/>
      <c r="IND34" s="14"/>
      <c r="INE34" s="14"/>
      <c r="INF34" s="14"/>
      <c r="ING34" s="14"/>
      <c r="INH34" s="14"/>
      <c r="INI34" s="14"/>
      <c r="INJ34" s="14"/>
      <c r="INK34" s="14"/>
      <c r="INL34" s="14"/>
      <c r="INM34" s="14"/>
      <c r="INN34" s="14"/>
      <c r="INO34" s="14"/>
      <c r="INP34" s="14"/>
      <c r="INQ34" s="14"/>
      <c r="INR34" s="14"/>
      <c r="INS34" s="14"/>
      <c r="INT34" s="14"/>
      <c r="INU34" s="14"/>
      <c r="INV34" s="14"/>
      <c r="INW34" s="14"/>
      <c r="INX34" s="14"/>
      <c r="INY34" s="14"/>
      <c r="INZ34" s="14"/>
      <c r="IOA34" s="14"/>
      <c r="IOB34" s="14"/>
      <c r="IOC34" s="14"/>
      <c r="IOD34" s="14"/>
      <c r="IOE34" s="14"/>
      <c r="IOF34" s="14"/>
      <c r="IOG34" s="14"/>
      <c r="IOH34" s="14"/>
      <c r="IOI34" s="14"/>
      <c r="IOJ34" s="14"/>
      <c r="IOK34" s="14"/>
      <c r="IOL34" s="14"/>
      <c r="IOM34" s="14"/>
      <c r="ION34" s="14"/>
      <c r="IOO34" s="14"/>
      <c r="IOP34" s="14"/>
      <c r="IOQ34" s="14"/>
      <c r="IOR34" s="14"/>
      <c r="IOS34" s="14"/>
      <c r="IOT34" s="14"/>
      <c r="IOU34" s="14"/>
      <c r="IOV34" s="14"/>
      <c r="IOW34" s="14"/>
      <c r="IOX34" s="14"/>
      <c r="IOY34" s="14"/>
      <c r="IOZ34" s="14"/>
      <c r="IPA34" s="14"/>
      <c r="IPB34" s="14"/>
      <c r="IPC34" s="14"/>
      <c r="IPD34" s="14"/>
      <c r="IPE34" s="14"/>
      <c r="IPF34" s="14"/>
      <c r="IPG34" s="14"/>
      <c r="IPH34" s="14"/>
      <c r="IPI34" s="14"/>
      <c r="IPJ34" s="14"/>
      <c r="IPK34" s="14"/>
      <c r="IPL34" s="14"/>
      <c r="IPM34" s="14"/>
      <c r="IPN34" s="14"/>
      <c r="IPO34" s="14"/>
      <c r="IPP34" s="14"/>
      <c r="IPQ34" s="14"/>
      <c r="IPR34" s="14"/>
      <c r="IPS34" s="14"/>
      <c r="IPT34" s="14"/>
      <c r="IPU34" s="14"/>
      <c r="IPV34" s="14"/>
      <c r="IPW34" s="14"/>
      <c r="IPX34" s="14"/>
      <c r="IPY34" s="14"/>
      <c r="IPZ34" s="14"/>
      <c r="IQA34" s="14"/>
      <c r="IQB34" s="14"/>
      <c r="IQC34" s="14"/>
      <c r="IQD34" s="14"/>
      <c r="IQE34" s="14"/>
      <c r="IQF34" s="14"/>
      <c r="IQG34" s="14"/>
      <c r="IQH34" s="14"/>
      <c r="IQI34" s="14"/>
      <c r="IQJ34" s="14"/>
      <c r="IQK34" s="14"/>
      <c r="IQL34" s="14"/>
      <c r="IQM34" s="14"/>
      <c r="IQN34" s="14"/>
      <c r="IQO34" s="14"/>
      <c r="IQP34" s="14"/>
      <c r="IQQ34" s="14"/>
      <c r="IQR34" s="14"/>
      <c r="IQS34" s="14"/>
      <c r="IQT34" s="14"/>
      <c r="IQU34" s="14"/>
      <c r="IQV34" s="14"/>
      <c r="IQW34" s="14"/>
      <c r="IQX34" s="14"/>
      <c r="IQY34" s="14"/>
      <c r="IQZ34" s="14"/>
      <c r="IRA34" s="14"/>
      <c r="IRB34" s="14"/>
      <c r="IRC34" s="14"/>
      <c r="IRD34" s="14"/>
      <c r="IRE34" s="14"/>
      <c r="IRF34" s="14"/>
      <c r="IRG34" s="14"/>
      <c r="IRH34" s="14"/>
      <c r="IRI34" s="14"/>
      <c r="IRJ34" s="14"/>
      <c r="IRK34" s="14"/>
      <c r="IRL34" s="14"/>
      <c r="IRM34" s="14"/>
      <c r="IRN34" s="14"/>
      <c r="IRO34" s="14"/>
      <c r="IRP34" s="14"/>
      <c r="IRQ34" s="14"/>
      <c r="IRR34" s="14"/>
      <c r="IRS34" s="14"/>
      <c r="IRT34" s="14"/>
      <c r="IRU34" s="14"/>
      <c r="IRV34" s="14"/>
      <c r="IRW34" s="14"/>
      <c r="IRX34" s="14"/>
      <c r="IRY34" s="14"/>
      <c r="IRZ34" s="14"/>
      <c r="ISA34" s="14"/>
      <c r="ISB34" s="14"/>
      <c r="ISC34" s="14"/>
      <c r="ISD34" s="14"/>
      <c r="ISE34" s="14"/>
      <c r="ISF34" s="14"/>
      <c r="ISG34" s="14"/>
      <c r="ISH34" s="14"/>
      <c r="ISI34" s="14"/>
      <c r="ISJ34" s="14"/>
      <c r="ISK34" s="14"/>
      <c r="ISL34" s="14"/>
      <c r="ISM34" s="14"/>
      <c r="ISN34" s="14"/>
      <c r="ISO34" s="14"/>
      <c r="ISP34" s="14"/>
      <c r="ISQ34" s="14"/>
      <c r="ISR34" s="14"/>
      <c r="ISS34" s="14"/>
      <c r="IST34" s="14"/>
      <c r="ISU34" s="14"/>
      <c r="ISV34" s="14"/>
      <c r="ISW34" s="14"/>
      <c r="ISX34" s="14"/>
      <c r="ISY34" s="14"/>
      <c r="ISZ34" s="14"/>
      <c r="ITA34" s="14"/>
      <c r="ITB34" s="14"/>
      <c r="ITC34" s="14"/>
      <c r="ITD34" s="14"/>
      <c r="ITE34" s="14"/>
      <c r="ITF34" s="14"/>
      <c r="ITG34" s="14"/>
      <c r="ITH34" s="14"/>
      <c r="ITI34" s="14"/>
      <c r="ITJ34" s="14"/>
      <c r="ITK34" s="14"/>
      <c r="ITL34" s="14"/>
      <c r="ITM34" s="14"/>
      <c r="ITN34" s="14"/>
      <c r="ITO34" s="14"/>
      <c r="ITP34" s="14"/>
      <c r="ITQ34" s="14"/>
      <c r="ITR34" s="14"/>
      <c r="ITS34" s="14"/>
      <c r="ITT34" s="14"/>
      <c r="ITU34" s="14"/>
      <c r="ITV34" s="14"/>
      <c r="ITW34" s="14"/>
      <c r="ITX34" s="14"/>
      <c r="ITY34" s="14"/>
      <c r="ITZ34" s="14"/>
      <c r="IUA34" s="14"/>
      <c r="IUB34" s="14"/>
      <c r="IUC34" s="14"/>
      <c r="IUD34" s="14"/>
      <c r="IUE34" s="14"/>
      <c r="IUF34" s="14"/>
      <c r="IUG34" s="14"/>
      <c r="IUH34" s="14"/>
      <c r="IUI34" s="14"/>
      <c r="IUJ34" s="14"/>
      <c r="IUK34" s="14"/>
      <c r="IUL34" s="14"/>
      <c r="IUM34" s="14"/>
      <c r="IUN34" s="14"/>
      <c r="IUO34" s="14"/>
      <c r="IUP34" s="14"/>
      <c r="IUQ34" s="14"/>
      <c r="IUR34" s="14"/>
      <c r="IUS34" s="14"/>
      <c r="IUT34" s="14"/>
      <c r="IUU34" s="14"/>
      <c r="IUV34" s="14"/>
      <c r="IUW34" s="14"/>
      <c r="IUX34" s="14"/>
      <c r="IUY34" s="14"/>
      <c r="IUZ34" s="14"/>
      <c r="IVA34" s="14"/>
      <c r="IVB34" s="14"/>
      <c r="IVC34" s="14"/>
      <c r="IVD34" s="14"/>
      <c r="IVE34" s="14"/>
      <c r="IVF34" s="14"/>
      <c r="IVG34" s="14"/>
      <c r="IVH34" s="14"/>
      <c r="IVI34" s="14"/>
      <c r="IVJ34" s="14"/>
      <c r="IVK34" s="14"/>
      <c r="IVL34" s="14"/>
      <c r="IVM34" s="14"/>
      <c r="IVN34" s="14"/>
      <c r="IVO34" s="14"/>
      <c r="IVP34" s="14"/>
      <c r="IVQ34" s="14"/>
      <c r="IVR34" s="14"/>
      <c r="IVS34" s="14"/>
      <c r="IVT34" s="14"/>
      <c r="IVU34" s="14"/>
      <c r="IVV34" s="14"/>
      <c r="IVW34" s="14"/>
      <c r="IVX34" s="14"/>
      <c r="IVY34" s="14"/>
      <c r="IVZ34" s="14"/>
      <c r="IWA34" s="14"/>
      <c r="IWB34" s="14"/>
      <c r="IWC34" s="14"/>
      <c r="IWD34" s="14"/>
      <c r="IWE34" s="14"/>
      <c r="IWF34" s="14"/>
      <c r="IWG34" s="14"/>
      <c r="IWH34" s="14"/>
      <c r="IWI34" s="14"/>
      <c r="IWJ34" s="14"/>
      <c r="IWK34" s="14"/>
      <c r="IWL34" s="14"/>
      <c r="IWM34" s="14"/>
      <c r="IWN34" s="14"/>
      <c r="IWO34" s="14"/>
      <c r="IWP34" s="14"/>
      <c r="IWQ34" s="14"/>
      <c r="IWR34" s="14"/>
      <c r="IWS34" s="14"/>
      <c r="IWT34" s="14"/>
      <c r="IWU34" s="14"/>
      <c r="IWV34" s="14"/>
      <c r="IWW34" s="14"/>
      <c r="IWX34" s="14"/>
      <c r="IWY34" s="14"/>
      <c r="IWZ34" s="14"/>
      <c r="IXA34" s="14"/>
      <c r="IXB34" s="14"/>
      <c r="IXC34" s="14"/>
      <c r="IXD34" s="14"/>
      <c r="IXE34" s="14"/>
      <c r="IXF34" s="14"/>
      <c r="IXG34" s="14"/>
      <c r="IXH34" s="14"/>
      <c r="IXI34" s="14"/>
      <c r="IXJ34" s="14"/>
      <c r="IXK34" s="14"/>
      <c r="IXL34" s="14"/>
      <c r="IXM34" s="14"/>
      <c r="IXN34" s="14"/>
      <c r="IXO34" s="14"/>
      <c r="IXP34" s="14"/>
      <c r="IXQ34" s="14"/>
      <c r="IXR34" s="14"/>
      <c r="IXS34" s="14"/>
      <c r="IXT34" s="14"/>
      <c r="IXU34" s="14"/>
      <c r="IXV34" s="14"/>
      <c r="IXW34" s="14"/>
      <c r="IXX34" s="14"/>
      <c r="IXY34" s="14"/>
      <c r="IXZ34" s="14"/>
      <c r="IYA34" s="14"/>
      <c r="IYB34" s="14"/>
      <c r="IYC34" s="14"/>
      <c r="IYD34" s="14"/>
      <c r="IYE34" s="14"/>
      <c r="IYF34" s="14"/>
      <c r="IYG34" s="14"/>
      <c r="IYH34" s="14"/>
      <c r="IYI34" s="14"/>
      <c r="IYJ34" s="14"/>
      <c r="IYK34" s="14"/>
      <c r="IYL34" s="14"/>
      <c r="IYM34" s="14"/>
      <c r="IYN34" s="14"/>
      <c r="IYO34" s="14"/>
      <c r="IYP34" s="14"/>
      <c r="IYQ34" s="14"/>
      <c r="IYR34" s="14"/>
      <c r="IYS34" s="14"/>
      <c r="IYT34" s="14"/>
      <c r="IYU34" s="14"/>
      <c r="IYV34" s="14"/>
      <c r="IYW34" s="14"/>
      <c r="IYX34" s="14"/>
      <c r="IYY34" s="14"/>
      <c r="IYZ34" s="14"/>
      <c r="IZA34" s="14"/>
      <c r="IZB34" s="14"/>
      <c r="IZC34" s="14"/>
      <c r="IZD34" s="14"/>
      <c r="IZE34" s="14"/>
      <c r="IZF34" s="14"/>
      <c r="IZG34" s="14"/>
      <c r="IZH34" s="14"/>
      <c r="IZI34" s="14"/>
      <c r="IZJ34" s="14"/>
      <c r="IZK34" s="14"/>
      <c r="IZL34" s="14"/>
      <c r="IZM34" s="14"/>
      <c r="IZN34" s="14"/>
      <c r="IZO34" s="14"/>
      <c r="IZP34" s="14"/>
      <c r="IZQ34" s="14"/>
      <c r="IZR34" s="14"/>
      <c r="IZS34" s="14"/>
      <c r="IZT34" s="14"/>
      <c r="IZU34" s="14"/>
      <c r="IZV34" s="14"/>
      <c r="IZW34" s="14"/>
      <c r="IZX34" s="14"/>
      <c r="IZY34" s="14"/>
      <c r="IZZ34" s="14"/>
      <c r="JAA34" s="14"/>
      <c r="JAB34" s="14"/>
      <c r="JAC34" s="14"/>
      <c r="JAD34" s="14"/>
      <c r="JAE34" s="14"/>
      <c r="JAF34" s="14"/>
      <c r="JAG34" s="14"/>
      <c r="JAH34" s="14"/>
      <c r="JAI34" s="14"/>
      <c r="JAJ34" s="14"/>
      <c r="JAK34" s="14"/>
      <c r="JAL34" s="14"/>
      <c r="JAM34" s="14"/>
      <c r="JAN34" s="14"/>
      <c r="JAO34" s="14"/>
      <c r="JAP34" s="14"/>
      <c r="JAQ34" s="14"/>
      <c r="JAR34" s="14"/>
      <c r="JAS34" s="14"/>
      <c r="JAT34" s="14"/>
      <c r="JAU34" s="14"/>
      <c r="JAV34" s="14"/>
      <c r="JAW34" s="14"/>
      <c r="JAX34" s="14"/>
      <c r="JAY34" s="14"/>
      <c r="JAZ34" s="14"/>
      <c r="JBA34" s="14"/>
      <c r="JBB34" s="14"/>
      <c r="JBC34" s="14"/>
      <c r="JBD34" s="14"/>
      <c r="JBE34" s="14"/>
      <c r="JBF34" s="14"/>
      <c r="JBG34" s="14"/>
      <c r="JBH34" s="14"/>
      <c r="JBI34" s="14"/>
      <c r="JBJ34" s="14"/>
      <c r="JBK34" s="14"/>
      <c r="JBL34" s="14"/>
      <c r="JBM34" s="14"/>
      <c r="JBN34" s="14"/>
      <c r="JBO34" s="14"/>
      <c r="JBP34" s="14"/>
      <c r="JBQ34" s="14"/>
      <c r="JBR34" s="14"/>
      <c r="JBS34" s="14"/>
      <c r="JBT34" s="14"/>
      <c r="JBU34" s="14"/>
      <c r="JBV34" s="14"/>
      <c r="JBW34" s="14"/>
      <c r="JBX34" s="14"/>
      <c r="JBY34" s="14"/>
      <c r="JBZ34" s="14"/>
      <c r="JCA34" s="14"/>
      <c r="JCB34" s="14"/>
      <c r="JCC34" s="14"/>
      <c r="JCD34" s="14"/>
      <c r="JCE34" s="14"/>
      <c r="JCF34" s="14"/>
      <c r="JCG34" s="14"/>
      <c r="JCH34" s="14"/>
      <c r="JCI34" s="14"/>
      <c r="JCJ34" s="14"/>
      <c r="JCK34" s="14"/>
      <c r="JCL34" s="14"/>
      <c r="JCM34" s="14"/>
      <c r="JCN34" s="14"/>
      <c r="JCO34" s="14"/>
      <c r="JCP34" s="14"/>
      <c r="JCQ34" s="14"/>
      <c r="JCR34" s="14"/>
      <c r="JCS34" s="14"/>
      <c r="JCT34" s="14"/>
      <c r="JCU34" s="14"/>
      <c r="JCV34" s="14"/>
      <c r="JCW34" s="14"/>
      <c r="JCX34" s="14"/>
      <c r="JCY34" s="14"/>
      <c r="JCZ34" s="14"/>
      <c r="JDA34" s="14"/>
      <c r="JDB34" s="14"/>
      <c r="JDC34" s="14"/>
      <c r="JDD34" s="14"/>
      <c r="JDE34" s="14"/>
      <c r="JDF34" s="14"/>
      <c r="JDG34" s="14"/>
      <c r="JDH34" s="14"/>
      <c r="JDI34" s="14"/>
      <c r="JDJ34" s="14"/>
      <c r="JDK34" s="14"/>
      <c r="JDL34" s="14"/>
      <c r="JDM34" s="14"/>
      <c r="JDN34" s="14"/>
      <c r="JDO34" s="14"/>
      <c r="JDP34" s="14"/>
      <c r="JDQ34" s="14"/>
      <c r="JDR34" s="14"/>
      <c r="JDS34" s="14"/>
      <c r="JDT34" s="14"/>
      <c r="JDU34" s="14"/>
      <c r="JDV34" s="14"/>
      <c r="JDW34" s="14"/>
      <c r="JDX34" s="14"/>
      <c r="JDY34" s="14"/>
      <c r="JDZ34" s="14"/>
      <c r="JEA34" s="14"/>
      <c r="JEB34" s="14"/>
      <c r="JEC34" s="14"/>
      <c r="JED34" s="14"/>
      <c r="JEE34" s="14"/>
      <c r="JEF34" s="14"/>
      <c r="JEG34" s="14"/>
      <c r="JEH34" s="14"/>
      <c r="JEI34" s="14"/>
      <c r="JEJ34" s="14"/>
      <c r="JEK34" s="14"/>
      <c r="JEL34" s="14"/>
      <c r="JEM34" s="14"/>
      <c r="JEN34" s="14"/>
      <c r="JEO34" s="14"/>
      <c r="JEP34" s="14"/>
      <c r="JEQ34" s="14"/>
      <c r="JER34" s="14"/>
      <c r="JES34" s="14"/>
      <c r="JET34" s="14"/>
      <c r="JEU34" s="14"/>
      <c r="JEV34" s="14"/>
      <c r="JEW34" s="14"/>
      <c r="JEX34" s="14"/>
      <c r="JEY34" s="14"/>
      <c r="JEZ34" s="14"/>
      <c r="JFA34" s="14"/>
      <c r="JFB34" s="14"/>
      <c r="JFC34" s="14"/>
      <c r="JFD34" s="14"/>
      <c r="JFE34" s="14"/>
      <c r="JFF34" s="14"/>
      <c r="JFG34" s="14"/>
      <c r="JFH34" s="14"/>
      <c r="JFI34" s="14"/>
      <c r="JFJ34" s="14"/>
      <c r="JFK34" s="14"/>
      <c r="JFL34" s="14"/>
      <c r="JFM34" s="14"/>
      <c r="JFN34" s="14"/>
      <c r="JFO34" s="14"/>
      <c r="JFP34" s="14"/>
      <c r="JFQ34" s="14"/>
      <c r="JFR34" s="14"/>
      <c r="JFS34" s="14"/>
      <c r="JFT34" s="14"/>
      <c r="JFU34" s="14"/>
      <c r="JFV34" s="14"/>
      <c r="JFW34" s="14"/>
      <c r="JFX34" s="14"/>
      <c r="JFY34" s="14"/>
      <c r="JFZ34" s="14"/>
      <c r="JGA34" s="14"/>
      <c r="JGB34" s="14"/>
      <c r="JGC34" s="14"/>
      <c r="JGD34" s="14"/>
      <c r="JGE34" s="14"/>
      <c r="JGF34" s="14"/>
      <c r="JGG34" s="14"/>
      <c r="JGH34" s="14"/>
      <c r="JGI34" s="14"/>
      <c r="JGJ34" s="14"/>
      <c r="JGK34" s="14"/>
      <c r="JGL34" s="14"/>
      <c r="JGM34" s="14"/>
      <c r="JGN34" s="14"/>
      <c r="JGO34" s="14"/>
      <c r="JGP34" s="14"/>
      <c r="JGQ34" s="14"/>
      <c r="JGR34" s="14"/>
      <c r="JGS34" s="14"/>
      <c r="JGT34" s="14"/>
      <c r="JGU34" s="14"/>
      <c r="JGV34" s="14"/>
      <c r="JGW34" s="14"/>
      <c r="JGX34" s="14"/>
      <c r="JGY34" s="14"/>
      <c r="JGZ34" s="14"/>
      <c r="JHA34" s="14"/>
      <c r="JHB34" s="14"/>
      <c r="JHC34" s="14"/>
      <c r="JHD34" s="14"/>
      <c r="JHE34" s="14"/>
      <c r="JHF34" s="14"/>
      <c r="JHG34" s="14"/>
      <c r="JHH34" s="14"/>
      <c r="JHI34" s="14"/>
      <c r="JHJ34" s="14"/>
      <c r="JHK34" s="14"/>
      <c r="JHL34" s="14"/>
      <c r="JHM34" s="14"/>
      <c r="JHN34" s="14"/>
      <c r="JHO34" s="14"/>
      <c r="JHP34" s="14"/>
      <c r="JHQ34" s="14"/>
      <c r="JHR34" s="14"/>
      <c r="JHS34" s="14"/>
      <c r="JHT34" s="14"/>
      <c r="JHU34" s="14"/>
      <c r="JHV34" s="14"/>
      <c r="JHW34" s="14"/>
      <c r="JHX34" s="14"/>
      <c r="JHY34" s="14"/>
      <c r="JHZ34" s="14"/>
      <c r="JIA34" s="14"/>
      <c r="JIB34" s="14"/>
      <c r="JIC34" s="14"/>
      <c r="JID34" s="14"/>
      <c r="JIE34" s="14"/>
      <c r="JIF34" s="14"/>
      <c r="JIG34" s="14"/>
      <c r="JIH34" s="14"/>
      <c r="JII34" s="14"/>
      <c r="JIJ34" s="14"/>
      <c r="JIK34" s="14"/>
      <c r="JIL34" s="14"/>
      <c r="JIM34" s="14"/>
      <c r="JIN34" s="14"/>
      <c r="JIO34" s="14"/>
      <c r="JIP34" s="14"/>
      <c r="JIQ34" s="14"/>
      <c r="JIR34" s="14"/>
      <c r="JIS34" s="14"/>
      <c r="JIT34" s="14"/>
      <c r="JIU34" s="14"/>
      <c r="JIV34" s="14"/>
      <c r="JIW34" s="14"/>
      <c r="JIX34" s="14"/>
      <c r="JIY34" s="14"/>
      <c r="JIZ34" s="14"/>
      <c r="JJA34" s="14"/>
      <c r="JJB34" s="14"/>
      <c r="JJC34" s="14"/>
      <c r="JJD34" s="14"/>
      <c r="JJE34" s="14"/>
      <c r="JJF34" s="14"/>
      <c r="JJG34" s="14"/>
      <c r="JJH34" s="14"/>
      <c r="JJI34" s="14"/>
      <c r="JJJ34" s="14"/>
      <c r="JJK34" s="14"/>
      <c r="JJL34" s="14"/>
      <c r="JJM34" s="14"/>
      <c r="JJN34" s="14"/>
      <c r="JJO34" s="14"/>
      <c r="JJP34" s="14"/>
      <c r="JJQ34" s="14"/>
      <c r="JJR34" s="14"/>
      <c r="JJS34" s="14"/>
      <c r="JJT34" s="14"/>
      <c r="JJU34" s="14"/>
      <c r="JJV34" s="14"/>
      <c r="JJW34" s="14"/>
      <c r="JJX34" s="14"/>
      <c r="JJY34" s="14"/>
      <c r="JJZ34" s="14"/>
      <c r="JKA34" s="14"/>
      <c r="JKB34" s="14"/>
      <c r="JKC34" s="14"/>
      <c r="JKD34" s="14"/>
      <c r="JKE34" s="14"/>
      <c r="JKF34" s="14"/>
      <c r="JKG34" s="14"/>
      <c r="JKH34" s="14"/>
      <c r="JKI34" s="14"/>
      <c r="JKJ34" s="14"/>
      <c r="JKK34" s="14"/>
      <c r="JKL34" s="14"/>
      <c r="JKM34" s="14"/>
      <c r="JKN34" s="14"/>
      <c r="JKO34" s="14"/>
      <c r="JKP34" s="14"/>
      <c r="JKQ34" s="14"/>
      <c r="JKR34" s="14"/>
      <c r="JKS34" s="14"/>
      <c r="JKT34" s="14"/>
      <c r="JKU34" s="14"/>
      <c r="JKV34" s="14"/>
      <c r="JKW34" s="14"/>
      <c r="JKX34" s="14"/>
      <c r="JKY34" s="14"/>
      <c r="JKZ34" s="14"/>
      <c r="JLA34" s="14"/>
      <c r="JLB34" s="14"/>
      <c r="JLC34" s="14"/>
      <c r="JLD34" s="14"/>
      <c r="JLE34" s="14"/>
      <c r="JLF34" s="14"/>
      <c r="JLG34" s="14"/>
      <c r="JLH34" s="14"/>
      <c r="JLI34" s="14"/>
      <c r="JLJ34" s="14"/>
      <c r="JLK34" s="14"/>
      <c r="JLL34" s="14"/>
      <c r="JLM34" s="14"/>
      <c r="JLN34" s="14"/>
      <c r="JLO34" s="14"/>
      <c r="JLP34" s="14"/>
      <c r="JLQ34" s="14"/>
      <c r="JLR34" s="14"/>
      <c r="JLS34" s="14"/>
      <c r="JLT34" s="14"/>
      <c r="JLU34" s="14"/>
      <c r="JLV34" s="14"/>
      <c r="JLW34" s="14"/>
      <c r="JLX34" s="14"/>
      <c r="JLY34" s="14"/>
      <c r="JLZ34" s="14"/>
      <c r="JMA34" s="14"/>
      <c r="JMB34" s="14"/>
      <c r="JMC34" s="14"/>
      <c r="JMD34" s="14"/>
      <c r="JME34" s="14"/>
      <c r="JMF34" s="14"/>
      <c r="JMG34" s="14"/>
      <c r="JMH34" s="14"/>
      <c r="JMI34" s="14"/>
      <c r="JMJ34" s="14"/>
      <c r="JMK34" s="14"/>
      <c r="JML34" s="14"/>
      <c r="JMM34" s="14"/>
      <c r="JMN34" s="14"/>
      <c r="JMO34" s="14"/>
      <c r="JMP34" s="14"/>
      <c r="JMQ34" s="14"/>
      <c r="JMR34" s="14"/>
      <c r="JMS34" s="14"/>
      <c r="JMT34" s="14"/>
      <c r="JMU34" s="14"/>
      <c r="JMV34" s="14"/>
      <c r="JMW34" s="14"/>
      <c r="JMX34" s="14"/>
      <c r="JMY34" s="14"/>
      <c r="JMZ34" s="14"/>
      <c r="JNA34" s="14"/>
      <c r="JNB34" s="14"/>
      <c r="JNC34" s="14"/>
      <c r="JND34" s="14"/>
      <c r="JNE34" s="14"/>
      <c r="JNF34" s="14"/>
      <c r="JNG34" s="14"/>
      <c r="JNH34" s="14"/>
      <c r="JNI34" s="14"/>
      <c r="JNJ34" s="14"/>
      <c r="JNK34" s="14"/>
      <c r="JNL34" s="14"/>
      <c r="JNM34" s="14"/>
      <c r="JNN34" s="14"/>
      <c r="JNO34" s="14"/>
      <c r="JNP34" s="14"/>
      <c r="JNQ34" s="14"/>
      <c r="JNR34" s="14"/>
      <c r="JNS34" s="14"/>
      <c r="JNT34" s="14"/>
      <c r="JNU34" s="14"/>
      <c r="JNV34" s="14"/>
      <c r="JNW34" s="14"/>
      <c r="JNX34" s="14"/>
      <c r="JNY34" s="14"/>
      <c r="JNZ34" s="14"/>
      <c r="JOA34" s="14"/>
      <c r="JOB34" s="14"/>
      <c r="JOC34" s="14"/>
      <c r="JOD34" s="14"/>
      <c r="JOE34" s="14"/>
      <c r="JOF34" s="14"/>
      <c r="JOG34" s="14"/>
      <c r="JOH34" s="14"/>
      <c r="JOI34" s="14"/>
      <c r="JOJ34" s="14"/>
      <c r="JOK34" s="14"/>
      <c r="JOL34" s="14"/>
      <c r="JOM34" s="14"/>
      <c r="JON34" s="14"/>
      <c r="JOO34" s="14"/>
      <c r="JOP34" s="14"/>
      <c r="JOQ34" s="14"/>
      <c r="JOR34" s="14"/>
      <c r="JOS34" s="14"/>
      <c r="JOT34" s="14"/>
      <c r="JOU34" s="14"/>
      <c r="JOV34" s="14"/>
      <c r="JOW34" s="14"/>
      <c r="JOX34" s="14"/>
      <c r="JOY34" s="14"/>
      <c r="JOZ34" s="14"/>
      <c r="JPA34" s="14"/>
      <c r="JPB34" s="14"/>
      <c r="JPC34" s="14"/>
      <c r="JPD34" s="14"/>
      <c r="JPE34" s="14"/>
      <c r="JPF34" s="14"/>
      <c r="JPG34" s="14"/>
      <c r="JPH34" s="14"/>
      <c r="JPI34" s="14"/>
      <c r="JPJ34" s="14"/>
      <c r="JPK34" s="14"/>
      <c r="JPL34" s="14"/>
      <c r="JPM34" s="14"/>
      <c r="JPN34" s="14"/>
      <c r="JPO34" s="14"/>
      <c r="JPP34" s="14"/>
      <c r="JPQ34" s="14"/>
      <c r="JPR34" s="14"/>
      <c r="JPS34" s="14"/>
      <c r="JPT34" s="14"/>
      <c r="JPU34" s="14"/>
      <c r="JPV34" s="14"/>
      <c r="JPW34" s="14"/>
      <c r="JPX34" s="14"/>
      <c r="JPY34" s="14"/>
      <c r="JPZ34" s="14"/>
      <c r="JQA34" s="14"/>
      <c r="JQB34" s="14"/>
      <c r="JQC34" s="14"/>
      <c r="JQD34" s="14"/>
      <c r="JQE34" s="14"/>
      <c r="JQF34" s="14"/>
      <c r="JQG34" s="14"/>
      <c r="JQH34" s="14"/>
      <c r="JQI34" s="14"/>
      <c r="JQJ34" s="14"/>
      <c r="JQK34" s="14"/>
      <c r="JQL34" s="14"/>
      <c r="JQM34" s="14"/>
      <c r="JQN34" s="14"/>
      <c r="JQO34" s="14"/>
      <c r="JQP34" s="14"/>
      <c r="JQQ34" s="14"/>
      <c r="JQR34" s="14"/>
      <c r="JQS34" s="14"/>
      <c r="JQT34" s="14"/>
      <c r="JQU34" s="14"/>
      <c r="JQV34" s="14"/>
      <c r="JQW34" s="14"/>
      <c r="JQX34" s="14"/>
      <c r="JQY34" s="14"/>
      <c r="JQZ34" s="14"/>
      <c r="JRA34" s="14"/>
      <c r="JRB34" s="14"/>
      <c r="JRC34" s="14"/>
      <c r="JRD34" s="14"/>
      <c r="JRE34" s="14"/>
      <c r="JRF34" s="14"/>
      <c r="JRG34" s="14"/>
      <c r="JRH34" s="14"/>
      <c r="JRI34" s="14"/>
      <c r="JRJ34" s="14"/>
      <c r="JRK34" s="14"/>
      <c r="JRL34" s="14"/>
      <c r="JRM34" s="14"/>
      <c r="JRN34" s="14"/>
      <c r="JRO34" s="14"/>
      <c r="JRP34" s="14"/>
      <c r="JRQ34" s="14"/>
      <c r="JRR34" s="14"/>
      <c r="JRS34" s="14"/>
      <c r="JRT34" s="14"/>
      <c r="JRU34" s="14"/>
      <c r="JRV34" s="14"/>
      <c r="JRW34" s="14"/>
      <c r="JRX34" s="14"/>
      <c r="JRY34" s="14"/>
      <c r="JRZ34" s="14"/>
      <c r="JSA34" s="14"/>
      <c r="JSB34" s="14"/>
      <c r="JSC34" s="14"/>
      <c r="JSD34" s="14"/>
      <c r="JSE34" s="14"/>
      <c r="JSF34" s="14"/>
      <c r="JSG34" s="14"/>
      <c r="JSH34" s="14"/>
      <c r="JSI34" s="14"/>
      <c r="JSJ34" s="14"/>
      <c r="JSK34" s="14"/>
      <c r="JSL34" s="14"/>
      <c r="JSM34" s="14"/>
      <c r="JSN34" s="14"/>
      <c r="JSO34" s="14"/>
      <c r="JSP34" s="14"/>
      <c r="JSQ34" s="14"/>
      <c r="JSR34" s="14"/>
      <c r="JSS34" s="14"/>
      <c r="JST34" s="14"/>
      <c r="JSU34" s="14"/>
      <c r="JSV34" s="14"/>
      <c r="JSW34" s="14"/>
      <c r="JSX34" s="14"/>
      <c r="JSY34" s="14"/>
      <c r="JSZ34" s="14"/>
      <c r="JTA34" s="14"/>
      <c r="JTB34" s="14"/>
      <c r="JTC34" s="14"/>
      <c r="JTD34" s="14"/>
      <c r="JTE34" s="14"/>
      <c r="JTF34" s="14"/>
      <c r="JTG34" s="14"/>
      <c r="JTH34" s="14"/>
      <c r="JTI34" s="14"/>
      <c r="JTJ34" s="14"/>
      <c r="JTK34" s="14"/>
      <c r="JTL34" s="14"/>
      <c r="JTM34" s="14"/>
      <c r="JTN34" s="14"/>
      <c r="JTO34" s="14"/>
      <c r="JTP34" s="14"/>
      <c r="JTQ34" s="14"/>
      <c r="JTR34" s="14"/>
      <c r="JTS34" s="14"/>
      <c r="JTT34" s="14"/>
      <c r="JTU34" s="14"/>
      <c r="JTV34" s="14"/>
      <c r="JTW34" s="14"/>
      <c r="JTX34" s="14"/>
      <c r="JTY34" s="14"/>
      <c r="JTZ34" s="14"/>
      <c r="JUA34" s="14"/>
      <c r="JUB34" s="14"/>
      <c r="JUC34" s="14"/>
      <c r="JUD34" s="14"/>
      <c r="JUE34" s="14"/>
      <c r="JUF34" s="14"/>
      <c r="JUG34" s="14"/>
      <c r="JUH34" s="14"/>
      <c r="JUI34" s="14"/>
      <c r="JUJ34" s="14"/>
      <c r="JUK34" s="14"/>
      <c r="JUL34" s="14"/>
      <c r="JUM34" s="14"/>
      <c r="JUN34" s="14"/>
      <c r="JUO34" s="14"/>
      <c r="JUP34" s="14"/>
      <c r="JUQ34" s="14"/>
      <c r="JUR34" s="14"/>
      <c r="JUS34" s="14"/>
      <c r="JUT34" s="14"/>
      <c r="JUU34" s="14"/>
      <c r="JUV34" s="14"/>
      <c r="JUW34" s="14"/>
      <c r="JUX34" s="14"/>
      <c r="JUY34" s="14"/>
      <c r="JUZ34" s="14"/>
      <c r="JVA34" s="14"/>
      <c r="JVB34" s="14"/>
      <c r="JVC34" s="14"/>
      <c r="JVD34" s="14"/>
      <c r="JVE34" s="14"/>
      <c r="JVF34" s="14"/>
      <c r="JVG34" s="14"/>
      <c r="JVH34" s="14"/>
      <c r="JVI34" s="14"/>
      <c r="JVJ34" s="14"/>
      <c r="JVK34" s="14"/>
      <c r="JVL34" s="14"/>
      <c r="JVM34" s="14"/>
      <c r="JVN34" s="14"/>
      <c r="JVO34" s="14"/>
      <c r="JVP34" s="14"/>
      <c r="JVQ34" s="14"/>
      <c r="JVR34" s="14"/>
      <c r="JVS34" s="14"/>
      <c r="JVT34" s="14"/>
      <c r="JVU34" s="14"/>
      <c r="JVV34" s="14"/>
      <c r="JVW34" s="14"/>
      <c r="JVX34" s="14"/>
      <c r="JVY34" s="14"/>
      <c r="JVZ34" s="14"/>
      <c r="JWA34" s="14"/>
      <c r="JWB34" s="14"/>
      <c r="JWC34" s="14"/>
      <c r="JWD34" s="14"/>
      <c r="JWE34" s="14"/>
      <c r="JWF34" s="14"/>
      <c r="JWG34" s="14"/>
      <c r="JWH34" s="14"/>
      <c r="JWI34" s="14"/>
      <c r="JWJ34" s="14"/>
      <c r="JWK34" s="14"/>
      <c r="JWL34" s="14"/>
      <c r="JWM34" s="14"/>
      <c r="JWN34" s="14"/>
      <c r="JWO34" s="14"/>
      <c r="JWP34" s="14"/>
      <c r="JWQ34" s="14"/>
      <c r="JWR34" s="14"/>
      <c r="JWS34" s="14"/>
      <c r="JWT34" s="14"/>
      <c r="JWU34" s="14"/>
      <c r="JWV34" s="14"/>
      <c r="JWW34" s="14"/>
      <c r="JWX34" s="14"/>
      <c r="JWY34" s="14"/>
      <c r="JWZ34" s="14"/>
      <c r="JXA34" s="14"/>
      <c r="JXB34" s="14"/>
      <c r="JXC34" s="14"/>
      <c r="JXD34" s="14"/>
      <c r="JXE34" s="14"/>
      <c r="JXF34" s="14"/>
      <c r="JXG34" s="14"/>
      <c r="JXH34" s="14"/>
      <c r="JXI34" s="14"/>
      <c r="JXJ34" s="14"/>
      <c r="JXK34" s="14"/>
      <c r="JXL34" s="14"/>
      <c r="JXM34" s="14"/>
      <c r="JXN34" s="14"/>
      <c r="JXO34" s="14"/>
      <c r="JXP34" s="14"/>
      <c r="JXQ34" s="14"/>
      <c r="JXR34" s="14"/>
      <c r="JXS34" s="14"/>
      <c r="JXT34" s="14"/>
      <c r="JXU34" s="14"/>
      <c r="JXV34" s="14"/>
      <c r="JXW34" s="14"/>
      <c r="JXX34" s="14"/>
      <c r="JXY34" s="14"/>
      <c r="JXZ34" s="14"/>
      <c r="JYA34" s="14"/>
      <c r="JYB34" s="14"/>
      <c r="JYC34" s="14"/>
      <c r="JYD34" s="14"/>
      <c r="JYE34" s="14"/>
      <c r="JYF34" s="14"/>
      <c r="JYG34" s="14"/>
      <c r="JYH34" s="14"/>
      <c r="JYI34" s="14"/>
      <c r="JYJ34" s="14"/>
      <c r="JYK34" s="14"/>
      <c r="JYL34" s="14"/>
      <c r="JYM34" s="14"/>
      <c r="JYN34" s="14"/>
      <c r="JYO34" s="14"/>
      <c r="JYP34" s="14"/>
      <c r="JYQ34" s="14"/>
      <c r="JYR34" s="14"/>
      <c r="JYS34" s="14"/>
      <c r="JYT34" s="14"/>
      <c r="JYU34" s="14"/>
      <c r="JYV34" s="14"/>
      <c r="JYW34" s="14"/>
      <c r="JYX34" s="14"/>
      <c r="JYY34" s="14"/>
      <c r="JYZ34" s="14"/>
      <c r="JZA34" s="14"/>
      <c r="JZB34" s="14"/>
      <c r="JZC34" s="14"/>
      <c r="JZD34" s="14"/>
      <c r="JZE34" s="14"/>
      <c r="JZF34" s="14"/>
      <c r="JZG34" s="14"/>
      <c r="JZH34" s="14"/>
      <c r="JZI34" s="14"/>
      <c r="JZJ34" s="14"/>
      <c r="JZK34" s="14"/>
      <c r="JZL34" s="14"/>
      <c r="JZM34" s="14"/>
      <c r="JZN34" s="14"/>
      <c r="JZO34" s="14"/>
      <c r="JZP34" s="14"/>
      <c r="JZQ34" s="14"/>
      <c r="JZR34" s="14"/>
      <c r="JZS34" s="14"/>
      <c r="JZT34" s="14"/>
      <c r="JZU34" s="14"/>
      <c r="JZV34" s="14"/>
      <c r="JZW34" s="14"/>
      <c r="JZX34" s="14"/>
      <c r="JZY34" s="14"/>
      <c r="JZZ34" s="14"/>
      <c r="KAA34" s="14"/>
      <c r="KAB34" s="14"/>
      <c r="KAC34" s="14"/>
      <c r="KAD34" s="14"/>
      <c r="KAE34" s="14"/>
      <c r="KAF34" s="14"/>
      <c r="KAG34" s="14"/>
      <c r="KAH34" s="14"/>
      <c r="KAI34" s="14"/>
      <c r="KAJ34" s="14"/>
      <c r="KAK34" s="14"/>
      <c r="KAL34" s="14"/>
      <c r="KAM34" s="14"/>
      <c r="KAN34" s="14"/>
      <c r="KAO34" s="14"/>
      <c r="KAP34" s="14"/>
      <c r="KAQ34" s="14"/>
      <c r="KAR34" s="14"/>
      <c r="KAS34" s="14"/>
      <c r="KAT34" s="14"/>
      <c r="KAU34" s="14"/>
      <c r="KAV34" s="14"/>
      <c r="KAW34" s="14"/>
      <c r="KAX34" s="14"/>
      <c r="KAY34" s="14"/>
      <c r="KAZ34" s="14"/>
      <c r="KBA34" s="14"/>
      <c r="KBB34" s="14"/>
      <c r="KBC34" s="14"/>
      <c r="KBD34" s="14"/>
      <c r="KBE34" s="14"/>
      <c r="KBF34" s="14"/>
      <c r="KBG34" s="14"/>
      <c r="KBH34" s="14"/>
      <c r="KBI34" s="14"/>
      <c r="KBJ34" s="14"/>
      <c r="KBK34" s="14"/>
      <c r="KBL34" s="14"/>
      <c r="KBM34" s="14"/>
      <c r="KBN34" s="14"/>
      <c r="KBO34" s="14"/>
      <c r="KBP34" s="14"/>
      <c r="KBQ34" s="14"/>
      <c r="KBR34" s="14"/>
      <c r="KBS34" s="14"/>
      <c r="KBT34" s="14"/>
      <c r="KBU34" s="14"/>
      <c r="KBV34" s="14"/>
      <c r="KBW34" s="14"/>
      <c r="KBX34" s="14"/>
      <c r="KBY34" s="14"/>
      <c r="KBZ34" s="14"/>
      <c r="KCA34" s="14"/>
      <c r="KCB34" s="14"/>
      <c r="KCC34" s="14"/>
      <c r="KCD34" s="14"/>
      <c r="KCE34" s="14"/>
      <c r="KCF34" s="14"/>
      <c r="KCG34" s="14"/>
      <c r="KCH34" s="14"/>
      <c r="KCI34" s="14"/>
      <c r="KCJ34" s="14"/>
      <c r="KCK34" s="14"/>
      <c r="KCL34" s="14"/>
      <c r="KCM34" s="14"/>
      <c r="KCN34" s="14"/>
      <c r="KCO34" s="14"/>
      <c r="KCP34" s="14"/>
      <c r="KCQ34" s="14"/>
      <c r="KCR34" s="14"/>
      <c r="KCS34" s="14"/>
      <c r="KCT34" s="14"/>
      <c r="KCU34" s="14"/>
      <c r="KCV34" s="14"/>
      <c r="KCW34" s="14"/>
      <c r="KCX34" s="14"/>
      <c r="KCY34" s="14"/>
      <c r="KCZ34" s="14"/>
      <c r="KDA34" s="14"/>
      <c r="KDB34" s="14"/>
      <c r="KDC34" s="14"/>
      <c r="KDD34" s="14"/>
      <c r="KDE34" s="14"/>
      <c r="KDF34" s="14"/>
      <c r="KDG34" s="14"/>
      <c r="KDH34" s="14"/>
      <c r="KDI34" s="14"/>
      <c r="KDJ34" s="14"/>
      <c r="KDK34" s="14"/>
      <c r="KDL34" s="14"/>
      <c r="KDM34" s="14"/>
      <c r="KDN34" s="14"/>
      <c r="KDO34" s="14"/>
      <c r="KDP34" s="14"/>
      <c r="KDQ34" s="14"/>
      <c r="KDR34" s="14"/>
      <c r="KDS34" s="14"/>
      <c r="KDT34" s="14"/>
      <c r="KDU34" s="14"/>
      <c r="KDV34" s="14"/>
      <c r="KDW34" s="14"/>
      <c r="KDX34" s="14"/>
      <c r="KDY34" s="14"/>
      <c r="KDZ34" s="14"/>
      <c r="KEA34" s="14"/>
      <c r="KEB34" s="14"/>
      <c r="KEC34" s="14"/>
      <c r="KED34" s="14"/>
      <c r="KEE34" s="14"/>
      <c r="KEF34" s="14"/>
      <c r="KEG34" s="14"/>
      <c r="KEH34" s="14"/>
      <c r="KEI34" s="14"/>
      <c r="KEJ34" s="14"/>
      <c r="KEK34" s="14"/>
      <c r="KEL34" s="14"/>
      <c r="KEM34" s="14"/>
      <c r="KEN34" s="14"/>
      <c r="KEO34" s="14"/>
      <c r="KEP34" s="14"/>
      <c r="KEQ34" s="14"/>
      <c r="KER34" s="14"/>
      <c r="KES34" s="14"/>
      <c r="KET34" s="14"/>
      <c r="KEU34" s="14"/>
      <c r="KEV34" s="14"/>
      <c r="KEW34" s="14"/>
      <c r="KEX34" s="14"/>
      <c r="KEY34" s="14"/>
      <c r="KEZ34" s="14"/>
      <c r="KFA34" s="14"/>
      <c r="KFB34" s="14"/>
      <c r="KFC34" s="14"/>
      <c r="KFD34" s="14"/>
      <c r="KFE34" s="14"/>
      <c r="KFF34" s="14"/>
      <c r="KFG34" s="14"/>
      <c r="KFH34" s="14"/>
      <c r="KFI34" s="14"/>
      <c r="KFJ34" s="14"/>
      <c r="KFK34" s="14"/>
      <c r="KFL34" s="14"/>
      <c r="KFM34" s="14"/>
      <c r="KFN34" s="14"/>
      <c r="KFO34" s="14"/>
      <c r="KFP34" s="14"/>
      <c r="KFQ34" s="14"/>
      <c r="KFR34" s="14"/>
      <c r="KFS34" s="14"/>
      <c r="KFT34" s="14"/>
      <c r="KFU34" s="14"/>
      <c r="KFV34" s="14"/>
      <c r="KFW34" s="14"/>
      <c r="KFX34" s="14"/>
      <c r="KFY34" s="14"/>
      <c r="KFZ34" s="14"/>
      <c r="KGA34" s="14"/>
      <c r="KGB34" s="14"/>
      <c r="KGC34" s="14"/>
      <c r="KGD34" s="14"/>
      <c r="KGE34" s="14"/>
      <c r="KGF34" s="14"/>
      <c r="KGG34" s="14"/>
      <c r="KGH34" s="14"/>
      <c r="KGI34" s="14"/>
      <c r="KGJ34" s="14"/>
      <c r="KGK34" s="14"/>
      <c r="KGL34" s="14"/>
      <c r="KGM34" s="14"/>
      <c r="KGN34" s="14"/>
      <c r="KGO34" s="14"/>
      <c r="KGP34" s="14"/>
      <c r="KGQ34" s="14"/>
      <c r="KGR34" s="14"/>
      <c r="KGS34" s="14"/>
      <c r="KGT34" s="14"/>
      <c r="KGU34" s="14"/>
      <c r="KGV34" s="14"/>
      <c r="KGW34" s="14"/>
      <c r="KGX34" s="14"/>
      <c r="KGY34" s="14"/>
      <c r="KGZ34" s="14"/>
      <c r="KHA34" s="14"/>
      <c r="KHB34" s="14"/>
      <c r="KHC34" s="14"/>
      <c r="KHD34" s="14"/>
      <c r="KHE34" s="14"/>
      <c r="KHF34" s="14"/>
      <c r="KHG34" s="14"/>
      <c r="KHH34" s="14"/>
      <c r="KHI34" s="14"/>
      <c r="KHJ34" s="14"/>
      <c r="KHK34" s="14"/>
      <c r="KHL34" s="14"/>
      <c r="KHM34" s="14"/>
      <c r="KHN34" s="14"/>
      <c r="KHO34" s="14"/>
      <c r="KHP34" s="14"/>
      <c r="KHQ34" s="14"/>
      <c r="KHR34" s="14"/>
      <c r="KHS34" s="14"/>
      <c r="KHT34" s="14"/>
      <c r="KHU34" s="14"/>
      <c r="KHV34" s="14"/>
      <c r="KHW34" s="14"/>
      <c r="KHX34" s="14"/>
      <c r="KHY34" s="14"/>
      <c r="KHZ34" s="14"/>
      <c r="KIA34" s="14"/>
      <c r="KIB34" s="14"/>
      <c r="KIC34" s="14"/>
      <c r="KID34" s="14"/>
      <c r="KIE34" s="14"/>
      <c r="KIF34" s="14"/>
      <c r="KIG34" s="14"/>
      <c r="KIH34" s="14"/>
      <c r="KII34" s="14"/>
      <c r="KIJ34" s="14"/>
      <c r="KIK34" s="14"/>
      <c r="KIL34" s="14"/>
      <c r="KIM34" s="14"/>
      <c r="KIN34" s="14"/>
      <c r="KIO34" s="14"/>
      <c r="KIP34" s="14"/>
      <c r="KIQ34" s="14"/>
      <c r="KIR34" s="14"/>
      <c r="KIS34" s="14"/>
      <c r="KIT34" s="14"/>
      <c r="KIU34" s="14"/>
      <c r="KIV34" s="14"/>
      <c r="KIW34" s="14"/>
      <c r="KIX34" s="14"/>
      <c r="KIY34" s="14"/>
      <c r="KIZ34" s="14"/>
      <c r="KJA34" s="14"/>
      <c r="KJB34" s="14"/>
      <c r="KJC34" s="14"/>
      <c r="KJD34" s="14"/>
      <c r="KJE34" s="14"/>
      <c r="KJF34" s="14"/>
      <c r="KJG34" s="14"/>
      <c r="KJH34" s="14"/>
      <c r="KJI34" s="14"/>
      <c r="KJJ34" s="14"/>
      <c r="KJK34" s="14"/>
      <c r="KJL34" s="14"/>
      <c r="KJM34" s="14"/>
      <c r="KJN34" s="14"/>
      <c r="KJO34" s="14"/>
      <c r="KJP34" s="14"/>
      <c r="KJQ34" s="14"/>
      <c r="KJR34" s="14"/>
      <c r="KJS34" s="14"/>
      <c r="KJT34" s="14"/>
      <c r="KJU34" s="14"/>
      <c r="KJV34" s="14"/>
      <c r="KJW34" s="14"/>
      <c r="KJX34" s="14"/>
      <c r="KJY34" s="14"/>
      <c r="KJZ34" s="14"/>
      <c r="KKA34" s="14"/>
      <c r="KKB34" s="14"/>
      <c r="KKC34" s="14"/>
      <c r="KKD34" s="14"/>
      <c r="KKE34" s="14"/>
      <c r="KKF34" s="14"/>
      <c r="KKG34" s="14"/>
      <c r="KKH34" s="14"/>
      <c r="KKI34" s="14"/>
      <c r="KKJ34" s="14"/>
      <c r="KKK34" s="14"/>
      <c r="KKL34" s="14"/>
      <c r="KKM34" s="14"/>
      <c r="KKN34" s="14"/>
      <c r="KKO34" s="14"/>
      <c r="KKP34" s="14"/>
      <c r="KKQ34" s="14"/>
      <c r="KKR34" s="14"/>
      <c r="KKS34" s="14"/>
      <c r="KKT34" s="14"/>
      <c r="KKU34" s="14"/>
      <c r="KKV34" s="14"/>
      <c r="KKW34" s="14"/>
      <c r="KKX34" s="14"/>
      <c r="KKY34" s="14"/>
      <c r="KKZ34" s="14"/>
      <c r="KLA34" s="14"/>
      <c r="KLB34" s="14"/>
      <c r="KLC34" s="14"/>
      <c r="KLD34" s="14"/>
      <c r="KLE34" s="14"/>
      <c r="KLF34" s="14"/>
      <c r="KLG34" s="14"/>
      <c r="KLH34" s="14"/>
      <c r="KLI34" s="14"/>
      <c r="KLJ34" s="14"/>
      <c r="KLK34" s="14"/>
      <c r="KLL34" s="14"/>
      <c r="KLM34" s="14"/>
      <c r="KLN34" s="14"/>
      <c r="KLO34" s="14"/>
      <c r="KLP34" s="14"/>
      <c r="KLQ34" s="14"/>
      <c r="KLR34" s="14"/>
      <c r="KLS34" s="14"/>
      <c r="KLT34" s="14"/>
      <c r="KLU34" s="14"/>
      <c r="KLV34" s="14"/>
      <c r="KLW34" s="14"/>
      <c r="KLX34" s="14"/>
      <c r="KLY34" s="14"/>
      <c r="KLZ34" s="14"/>
      <c r="KMA34" s="14"/>
      <c r="KMB34" s="14"/>
      <c r="KMC34" s="14"/>
      <c r="KMD34" s="14"/>
      <c r="KME34" s="14"/>
      <c r="KMF34" s="14"/>
      <c r="KMG34" s="14"/>
      <c r="KMH34" s="14"/>
      <c r="KMI34" s="14"/>
      <c r="KMJ34" s="14"/>
      <c r="KMK34" s="14"/>
      <c r="KML34" s="14"/>
      <c r="KMM34" s="14"/>
      <c r="KMN34" s="14"/>
      <c r="KMO34" s="14"/>
      <c r="KMP34" s="14"/>
      <c r="KMQ34" s="14"/>
      <c r="KMR34" s="14"/>
      <c r="KMS34" s="14"/>
      <c r="KMT34" s="14"/>
      <c r="KMU34" s="14"/>
      <c r="KMV34" s="14"/>
      <c r="KMW34" s="14"/>
      <c r="KMX34" s="14"/>
      <c r="KMY34" s="14"/>
      <c r="KMZ34" s="14"/>
      <c r="KNA34" s="14"/>
      <c r="KNB34" s="14"/>
      <c r="KNC34" s="14"/>
      <c r="KND34" s="14"/>
      <c r="KNE34" s="14"/>
      <c r="KNF34" s="14"/>
      <c r="KNG34" s="14"/>
      <c r="KNH34" s="14"/>
      <c r="KNI34" s="14"/>
      <c r="KNJ34" s="14"/>
      <c r="KNK34" s="14"/>
      <c r="KNL34" s="14"/>
      <c r="KNM34" s="14"/>
      <c r="KNN34" s="14"/>
      <c r="KNO34" s="14"/>
      <c r="KNP34" s="14"/>
      <c r="KNQ34" s="14"/>
      <c r="KNR34" s="14"/>
      <c r="KNS34" s="14"/>
      <c r="KNT34" s="14"/>
      <c r="KNU34" s="14"/>
      <c r="KNV34" s="14"/>
      <c r="KNW34" s="14"/>
      <c r="KNX34" s="14"/>
      <c r="KNY34" s="14"/>
      <c r="KNZ34" s="14"/>
      <c r="KOA34" s="14"/>
      <c r="KOB34" s="14"/>
      <c r="KOC34" s="14"/>
      <c r="KOD34" s="14"/>
      <c r="KOE34" s="14"/>
      <c r="KOF34" s="14"/>
      <c r="KOG34" s="14"/>
      <c r="KOH34" s="14"/>
      <c r="KOI34" s="14"/>
      <c r="KOJ34" s="14"/>
      <c r="KOK34" s="14"/>
      <c r="KOL34" s="14"/>
      <c r="KOM34" s="14"/>
      <c r="KON34" s="14"/>
      <c r="KOO34" s="14"/>
      <c r="KOP34" s="14"/>
      <c r="KOQ34" s="14"/>
      <c r="KOR34" s="14"/>
      <c r="KOS34" s="14"/>
      <c r="KOT34" s="14"/>
      <c r="KOU34" s="14"/>
      <c r="KOV34" s="14"/>
      <c r="KOW34" s="14"/>
      <c r="KOX34" s="14"/>
      <c r="KOY34" s="14"/>
      <c r="KOZ34" s="14"/>
      <c r="KPA34" s="14"/>
      <c r="KPB34" s="14"/>
      <c r="KPC34" s="14"/>
      <c r="KPD34" s="14"/>
      <c r="KPE34" s="14"/>
      <c r="KPF34" s="14"/>
      <c r="KPG34" s="14"/>
      <c r="KPH34" s="14"/>
      <c r="KPI34" s="14"/>
      <c r="KPJ34" s="14"/>
      <c r="KPK34" s="14"/>
      <c r="KPL34" s="14"/>
      <c r="KPM34" s="14"/>
      <c r="KPN34" s="14"/>
      <c r="KPO34" s="14"/>
      <c r="KPP34" s="14"/>
      <c r="KPQ34" s="14"/>
      <c r="KPR34" s="14"/>
      <c r="KPS34" s="14"/>
      <c r="KPT34" s="14"/>
      <c r="KPU34" s="14"/>
      <c r="KPV34" s="14"/>
      <c r="KPW34" s="14"/>
      <c r="KPX34" s="14"/>
      <c r="KPY34" s="14"/>
      <c r="KPZ34" s="14"/>
      <c r="KQA34" s="14"/>
      <c r="KQB34" s="14"/>
      <c r="KQC34" s="14"/>
      <c r="KQD34" s="14"/>
      <c r="KQE34" s="14"/>
      <c r="KQF34" s="14"/>
      <c r="KQG34" s="14"/>
      <c r="KQH34" s="14"/>
      <c r="KQI34" s="14"/>
      <c r="KQJ34" s="14"/>
      <c r="KQK34" s="14"/>
      <c r="KQL34" s="14"/>
      <c r="KQM34" s="14"/>
      <c r="KQN34" s="14"/>
      <c r="KQO34" s="14"/>
      <c r="KQP34" s="14"/>
      <c r="KQQ34" s="14"/>
      <c r="KQR34" s="14"/>
      <c r="KQS34" s="14"/>
      <c r="KQT34" s="14"/>
      <c r="KQU34" s="14"/>
      <c r="KQV34" s="14"/>
      <c r="KQW34" s="14"/>
      <c r="KQX34" s="14"/>
      <c r="KQY34" s="14"/>
      <c r="KQZ34" s="14"/>
      <c r="KRA34" s="14"/>
      <c r="KRB34" s="14"/>
      <c r="KRC34" s="14"/>
      <c r="KRD34" s="14"/>
      <c r="KRE34" s="14"/>
      <c r="KRF34" s="14"/>
      <c r="KRG34" s="14"/>
      <c r="KRH34" s="14"/>
      <c r="KRI34" s="14"/>
      <c r="KRJ34" s="14"/>
      <c r="KRK34" s="14"/>
      <c r="KRL34" s="14"/>
      <c r="KRM34" s="14"/>
      <c r="KRN34" s="14"/>
      <c r="KRO34" s="14"/>
      <c r="KRP34" s="14"/>
      <c r="KRQ34" s="14"/>
      <c r="KRR34" s="14"/>
      <c r="KRS34" s="14"/>
      <c r="KRT34" s="14"/>
      <c r="KRU34" s="14"/>
      <c r="KRV34" s="14"/>
      <c r="KRW34" s="14"/>
      <c r="KRX34" s="14"/>
      <c r="KRY34" s="14"/>
      <c r="KRZ34" s="14"/>
      <c r="KSA34" s="14"/>
      <c r="KSB34" s="14"/>
      <c r="KSC34" s="14"/>
      <c r="KSD34" s="14"/>
      <c r="KSE34" s="14"/>
      <c r="KSF34" s="14"/>
      <c r="KSG34" s="14"/>
      <c r="KSH34" s="14"/>
      <c r="KSI34" s="14"/>
      <c r="KSJ34" s="14"/>
      <c r="KSK34" s="14"/>
      <c r="KSL34" s="14"/>
      <c r="KSM34" s="14"/>
      <c r="KSN34" s="14"/>
      <c r="KSO34" s="14"/>
      <c r="KSP34" s="14"/>
      <c r="KSQ34" s="14"/>
      <c r="KSR34" s="14"/>
      <c r="KSS34" s="14"/>
      <c r="KST34" s="14"/>
      <c r="KSU34" s="14"/>
      <c r="KSV34" s="14"/>
      <c r="KSW34" s="14"/>
      <c r="KSX34" s="14"/>
      <c r="KSY34" s="14"/>
      <c r="KSZ34" s="14"/>
      <c r="KTA34" s="14"/>
      <c r="KTB34" s="14"/>
      <c r="KTC34" s="14"/>
      <c r="KTD34" s="14"/>
      <c r="KTE34" s="14"/>
      <c r="KTF34" s="14"/>
      <c r="KTG34" s="14"/>
      <c r="KTH34" s="14"/>
      <c r="KTI34" s="14"/>
      <c r="KTJ34" s="14"/>
      <c r="KTK34" s="14"/>
      <c r="KTL34" s="14"/>
      <c r="KTM34" s="14"/>
      <c r="KTN34" s="14"/>
      <c r="KTO34" s="14"/>
      <c r="KTP34" s="14"/>
      <c r="KTQ34" s="14"/>
      <c r="KTR34" s="14"/>
      <c r="KTS34" s="14"/>
      <c r="KTT34" s="14"/>
      <c r="KTU34" s="14"/>
      <c r="KTV34" s="14"/>
      <c r="KTW34" s="14"/>
      <c r="KTX34" s="14"/>
      <c r="KTY34" s="14"/>
      <c r="KTZ34" s="14"/>
      <c r="KUA34" s="14"/>
      <c r="KUB34" s="14"/>
      <c r="KUC34" s="14"/>
      <c r="KUD34" s="14"/>
      <c r="KUE34" s="14"/>
      <c r="KUF34" s="14"/>
      <c r="KUG34" s="14"/>
      <c r="KUH34" s="14"/>
      <c r="KUI34" s="14"/>
      <c r="KUJ34" s="14"/>
      <c r="KUK34" s="14"/>
      <c r="KUL34" s="14"/>
      <c r="KUM34" s="14"/>
      <c r="KUN34" s="14"/>
      <c r="KUO34" s="14"/>
      <c r="KUP34" s="14"/>
      <c r="KUQ34" s="14"/>
      <c r="KUR34" s="14"/>
      <c r="KUS34" s="14"/>
      <c r="KUT34" s="14"/>
      <c r="KUU34" s="14"/>
      <c r="KUV34" s="14"/>
      <c r="KUW34" s="14"/>
      <c r="KUX34" s="14"/>
      <c r="KUY34" s="14"/>
      <c r="KUZ34" s="14"/>
      <c r="KVA34" s="14"/>
      <c r="KVB34" s="14"/>
      <c r="KVC34" s="14"/>
      <c r="KVD34" s="14"/>
      <c r="KVE34" s="14"/>
      <c r="KVF34" s="14"/>
      <c r="KVG34" s="14"/>
      <c r="KVH34" s="14"/>
      <c r="KVI34" s="14"/>
      <c r="KVJ34" s="14"/>
      <c r="KVK34" s="14"/>
      <c r="KVL34" s="14"/>
      <c r="KVM34" s="14"/>
      <c r="KVN34" s="14"/>
      <c r="KVO34" s="14"/>
      <c r="KVP34" s="14"/>
      <c r="KVQ34" s="14"/>
      <c r="KVR34" s="14"/>
      <c r="KVS34" s="14"/>
      <c r="KVT34" s="14"/>
      <c r="KVU34" s="14"/>
      <c r="KVV34" s="14"/>
      <c r="KVW34" s="14"/>
      <c r="KVX34" s="14"/>
      <c r="KVY34" s="14"/>
      <c r="KVZ34" s="14"/>
      <c r="KWA34" s="14"/>
      <c r="KWB34" s="14"/>
      <c r="KWC34" s="14"/>
      <c r="KWD34" s="14"/>
      <c r="KWE34" s="14"/>
      <c r="KWF34" s="14"/>
      <c r="KWG34" s="14"/>
      <c r="KWH34" s="14"/>
      <c r="KWI34" s="14"/>
      <c r="KWJ34" s="14"/>
      <c r="KWK34" s="14"/>
      <c r="KWL34" s="14"/>
      <c r="KWM34" s="14"/>
      <c r="KWN34" s="14"/>
      <c r="KWO34" s="14"/>
      <c r="KWP34" s="14"/>
      <c r="KWQ34" s="14"/>
      <c r="KWR34" s="14"/>
      <c r="KWS34" s="14"/>
      <c r="KWT34" s="14"/>
      <c r="KWU34" s="14"/>
      <c r="KWV34" s="14"/>
      <c r="KWW34" s="14"/>
      <c r="KWX34" s="14"/>
      <c r="KWY34" s="14"/>
      <c r="KWZ34" s="14"/>
      <c r="KXA34" s="14"/>
      <c r="KXB34" s="14"/>
      <c r="KXC34" s="14"/>
      <c r="KXD34" s="14"/>
      <c r="KXE34" s="14"/>
      <c r="KXF34" s="14"/>
      <c r="KXG34" s="14"/>
      <c r="KXH34" s="14"/>
      <c r="KXI34" s="14"/>
      <c r="KXJ34" s="14"/>
      <c r="KXK34" s="14"/>
      <c r="KXL34" s="14"/>
      <c r="KXM34" s="14"/>
      <c r="KXN34" s="14"/>
      <c r="KXO34" s="14"/>
      <c r="KXP34" s="14"/>
      <c r="KXQ34" s="14"/>
      <c r="KXR34" s="14"/>
      <c r="KXS34" s="14"/>
      <c r="KXT34" s="14"/>
      <c r="KXU34" s="14"/>
      <c r="KXV34" s="14"/>
      <c r="KXW34" s="14"/>
      <c r="KXX34" s="14"/>
      <c r="KXY34" s="14"/>
      <c r="KXZ34" s="14"/>
      <c r="KYA34" s="14"/>
      <c r="KYB34" s="14"/>
      <c r="KYC34" s="14"/>
      <c r="KYD34" s="14"/>
      <c r="KYE34" s="14"/>
      <c r="KYF34" s="14"/>
      <c r="KYG34" s="14"/>
      <c r="KYH34" s="14"/>
      <c r="KYI34" s="14"/>
      <c r="KYJ34" s="14"/>
      <c r="KYK34" s="14"/>
      <c r="KYL34" s="14"/>
      <c r="KYM34" s="14"/>
      <c r="KYN34" s="14"/>
      <c r="KYO34" s="14"/>
      <c r="KYP34" s="14"/>
      <c r="KYQ34" s="14"/>
      <c r="KYR34" s="14"/>
      <c r="KYS34" s="14"/>
      <c r="KYT34" s="14"/>
      <c r="KYU34" s="14"/>
      <c r="KYV34" s="14"/>
      <c r="KYW34" s="14"/>
      <c r="KYX34" s="14"/>
      <c r="KYY34" s="14"/>
      <c r="KYZ34" s="14"/>
      <c r="KZA34" s="14"/>
      <c r="KZB34" s="14"/>
      <c r="KZC34" s="14"/>
      <c r="KZD34" s="14"/>
      <c r="KZE34" s="14"/>
      <c r="KZF34" s="14"/>
      <c r="KZG34" s="14"/>
      <c r="KZH34" s="14"/>
      <c r="KZI34" s="14"/>
      <c r="KZJ34" s="14"/>
      <c r="KZK34" s="14"/>
      <c r="KZL34" s="14"/>
      <c r="KZM34" s="14"/>
      <c r="KZN34" s="14"/>
      <c r="KZO34" s="14"/>
      <c r="KZP34" s="14"/>
      <c r="KZQ34" s="14"/>
      <c r="KZR34" s="14"/>
      <c r="KZS34" s="14"/>
      <c r="KZT34" s="14"/>
      <c r="KZU34" s="14"/>
      <c r="KZV34" s="14"/>
      <c r="KZW34" s="14"/>
      <c r="KZX34" s="14"/>
      <c r="KZY34" s="14"/>
      <c r="KZZ34" s="14"/>
      <c r="LAA34" s="14"/>
      <c r="LAB34" s="14"/>
      <c r="LAC34" s="14"/>
      <c r="LAD34" s="14"/>
      <c r="LAE34" s="14"/>
      <c r="LAF34" s="14"/>
      <c r="LAG34" s="14"/>
      <c r="LAH34" s="14"/>
      <c r="LAI34" s="14"/>
      <c r="LAJ34" s="14"/>
      <c r="LAK34" s="14"/>
      <c r="LAL34" s="14"/>
      <c r="LAM34" s="14"/>
      <c r="LAN34" s="14"/>
      <c r="LAO34" s="14"/>
      <c r="LAP34" s="14"/>
      <c r="LAQ34" s="14"/>
      <c r="LAR34" s="14"/>
      <c r="LAS34" s="14"/>
      <c r="LAT34" s="14"/>
      <c r="LAU34" s="14"/>
      <c r="LAV34" s="14"/>
      <c r="LAW34" s="14"/>
      <c r="LAX34" s="14"/>
      <c r="LAY34" s="14"/>
      <c r="LAZ34" s="14"/>
      <c r="LBA34" s="14"/>
      <c r="LBB34" s="14"/>
      <c r="LBC34" s="14"/>
      <c r="LBD34" s="14"/>
      <c r="LBE34" s="14"/>
      <c r="LBF34" s="14"/>
      <c r="LBG34" s="14"/>
      <c r="LBH34" s="14"/>
      <c r="LBI34" s="14"/>
      <c r="LBJ34" s="14"/>
      <c r="LBK34" s="14"/>
      <c r="LBL34" s="14"/>
      <c r="LBM34" s="14"/>
      <c r="LBN34" s="14"/>
      <c r="LBO34" s="14"/>
      <c r="LBP34" s="14"/>
      <c r="LBQ34" s="14"/>
      <c r="LBR34" s="14"/>
      <c r="LBS34" s="14"/>
      <c r="LBT34" s="14"/>
      <c r="LBU34" s="14"/>
      <c r="LBV34" s="14"/>
      <c r="LBW34" s="14"/>
      <c r="LBX34" s="14"/>
      <c r="LBY34" s="14"/>
      <c r="LBZ34" s="14"/>
      <c r="LCA34" s="14"/>
      <c r="LCB34" s="14"/>
      <c r="LCC34" s="14"/>
      <c r="LCD34" s="14"/>
      <c r="LCE34" s="14"/>
      <c r="LCF34" s="14"/>
      <c r="LCG34" s="14"/>
      <c r="LCH34" s="14"/>
      <c r="LCI34" s="14"/>
      <c r="LCJ34" s="14"/>
      <c r="LCK34" s="14"/>
      <c r="LCL34" s="14"/>
      <c r="LCM34" s="14"/>
      <c r="LCN34" s="14"/>
      <c r="LCO34" s="14"/>
      <c r="LCP34" s="14"/>
      <c r="LCQ34" s="14"/>
      <c r="LCR34" s="14"/>
      <c r="LCS34" s="14"/>
      <c r="LCT34" s="14"/>
      <c r="LCU34" s="14"/>
      <c r="LCV34" s="14"/>
      <c r="LCW34" s="14"/>
      <c r="LCX34" s="14"/>
      <c r="LCY34" s="14"/>
      <c r="LCZ34" s="14"/>
      <c r="LDA34" s="14"/>
      <c r="LDB34" s="14"/>
      <c r="LDC34" s="14"/>
      <c r="LDD34" s="14"/>
      <c r="LDE34" s="14"/>
      <c r="LDF34" s="14"/>
      <c r="LDG34" s="14"/>
      <c r="LDH34" s="14"/>
      <c r="LDI34" s="14"/>
      <c r="LDJ34" s="14"/>
      <c r="LDK34" s="14"/>
      <c r="LDL34" s="14"/>
      <c r="LDM34" s="14"/>
      <c r="LDN34" s="14"/>
      <c r="LDO34" s="14"/>
      <c r="LDP34" s="14"/>
      <c r="LDQ34" s="14"/>
      <c r="LDR34" s="14"/>
      <c r="LDS34" s="14"/>
      <c r="LDT34" s="14"/>
      <c r="LDU34" s="14"/>
      <c r="LDV34" s="14"/>
      <c r="LDW34" s="14"/>
      <c r="LDX34" s="14"/>
      <c r="LDY34" s="14"/>
      <c r="LDZ34" s="14"/>
      <c r="LEA34" s="14"/>
      <c r="LEB34" s="14"/>
      <c r="LEC34" s="14"/>
      <c r="LED34" s="14"/>
      <c r="LEE34" s="14"/>
      <c r="LEF34" s="14"/>
      <c r="LEG34" s="14"/>
      <c r="LEH34" s="14"/>
      <c r="LEI34" s="14"/>
      <c r="LEJ34" s="14"/>
      <c r="LEK34" s="14"/>
      <c r="LEL34" s="14"/>
      <c r="LEM34" s="14"/>
      <c r="LEN34" s="14"/>
      <c r="LEO34" s="14"/>
      <c r="LEP34" s="14"/>
      <c r="LEQ34" s="14"/>
      <c r="LER34" s="14"/>
      <c r="LES34" s="14"/>
      <c r="LET34" s="14"/>
      <c r="LEU34" s="14"/>
      <c r="LEV34" s="14"/>
      <c r="LEW34" s="14"/>
      <c r="LEX34" s="14"/>
      <c r="LEY34" s="14"/>
      <c r="LEZ34" s="14"/>
      <c r="LFA34" s="14"/>
      <c r="LFB34" s="14"/>
      <c r="LFC34" s="14"/>
      <c r="LFD34" s="14"/>
      <c r="LFE34" s="14"/>
      <c r="LFF34" s="14"/>
      <c r="LFG34" s="14"/>
      <c r="LFH34" s="14"/>
      <c r="LFI34" s="14"/>
      <c r="LFJ34" s="14"/>
      <c r="LFK34" s="14"/>
      <c r="LFL34" s="14"/>
      <c r="LFM34" s="14"/>
      <c r="LFN34" s="14"/>
      <c r="LFO34" s="14"/>
      <c r="LFP34" s="14"/>
      <c r="LFQ34" s="14"/>
      <c r="LFR34" s="14"/>
      <c r="LFS34" s="14"/>
      <c r="LFT34" s="14"/>
      <c r="LFU34" s="14"/>
      <c r="LFV34" s="14"/>
      <c r="LFW34" s="14"/>
      <c r="LFX34" s="14"/>
      <c r="LFY34" s="14"/>
      <c r="LFZ34" s="14"/>
      <c r="LGA34" s="14"/>
      <c r="LGB34" s="14"/>
      <c r="LGC34" s="14"/>
      <c r="LGD34" s="14"/>
      <c r="LGE34" s="14"/>
      <c r="LGF34" s="14"/>
      <c r="LGG34" s="14"/>
      <c r="LGH34" s="14"/>
      <c r="LGI34" s="14"/>
      <c r="LGJ34" s="14"/>
      <c r="LGK34" s="14"/>
      <c r="LGL34" s="14"/>
      <c r="LGM34" s="14"/>
      <c r="LGN34" s="14"/>
      <c r="LGO34" s="14"/>
      <c r="LGP34" s="14"/>
      <c r="LGQ34" s="14"/>
      <c r="LGR34" s="14"/>
      <c r="LGS34" s="14"/>
      <c r="LGT34" s="14"/>
      <c r="LGU34" s="14"/>
      <c r="LGV34" s="14"/>
      <c r="LGW34" s="14"/>
      <c r="LGX34" s="14"/>
      <c r="LGY34" s="14"/>
      <c r="LGZ34" s="14"/>
      <c r="LHA34" s="14"/>
      <c r="LHB34" s="14"/>
      <c r="LHC34" s="14"/>
      <c r="LHD34" s="14"/>
      <c r="LHE34" s="14"/>
      <c r="LHF34" s="14"/>
      <c r="LHG34" s="14"/>
      <c r="LHH34" s="14"/>
      <c r="LHI34" s="14"/>
      <c r="LHJ34" s="14"/>
      <c r="LHK34" s="14"/>
      <c r="LHL34" s="14"/>
      <c r="LHM34" s="14"/>
      <c r="LHN34" s="14"/>
      <c r="LHO34" s="14"/>
      <c r="LHP34" s="14"/>
      <c r="LHQ34" s="14"/>
      <c r="LHR34" s="14"/>
      <c r="LHS34" s="14"/>
      <c r="LHT34" s="14"/>
      <c r="LHU34" s="14"/>
      <c r="LHV34" s="14"/>
      <c r="LHW34" s="14"/>
      <c r="LHX34" s="14"/>
      <c r="LHY34" s="14"/>
      <c r="LHZ34" s="14"/>
      <c r="LIA34" s="14"/>
      <c r="LIB34" s="14"/>
      <c r="LIC34" s="14"/>
      <c r="LID34" s="14"/>
      <c r="LIE34" s="14"/>
      <c r="LIF34" s="14"/>
      <c r="LIG34" s="14"/>
      <c r="LIH34" s="14"/>
      <c r="LII34" s="14"/>
      <c r="LIJ34" s="14"/>
      <c r="LIK34" s="14"/>
      <c r="LIL34" s="14"/>
      <c r="LIM34" s="14"/>
      <c r="LIN34" s="14"/>
      <c r="LIO34" s="14"/>
      <c r="LIP34" s="14"/>
      <c r="LIQ34" s="14"/>
      <c r="LIR34" s="14"/>
      <c r="LIS34" s="14"/>
      <c r="LIT34" s="14"/>
      <c r="LIU34" s="14"/>
      <c r="LIV34" s="14"/>
      <c r="LIW34" s="14"/>
      <c r="LIX34" s="14"/>
      <c r="LIY34" s="14"/>
      <c r="LIZ34" s="14"/>
      <c r="LJA34" s="14"/>
      <c r="LJB34" s="14"/>
      <c r="LJC34" s="14"/>
      <c r="LJD34" s="14"/>
      <c r="LJE34" s="14"/>
      <c r="LJF34" s="14"/>
      <c r="LJG34" s="14"/>
      <c r="LJH34" s="14"/>
      <c r="LJI34" s="14"/>
      <c r="LJJ34" s="14"/>
      <c r="LJK34" s="14"/>
      <c r="LJL34" s="14"/>
      <c r="LJM34" s="14"/>
      <c r="LJN34" s="14"/>
      <c r="LJO34" s="14"/>
      <c r="LJP34" s="14"/>
      <c r="LJQ34" s="14"/>
      <c r="LJR34" s="14"/>
      <c r="LJS34" s="14"/>
      <c r="LJT34" s="14"/>
      <c r="LJU34" s="14"/>
      <c r="LJV34" s="14"/>
      <c r="LJW34" s="14"/>
      <c r="LJX34" s="14"/>
      <c r="LJY34" s="14"/>
      <c r="LJZ34" s="14"/>
      <c r="LKA34" s="14"/>
      <c r="LKB34" s="14"/>
      <c r="LKC34" s="14"/>
      <c r="LKD34" s="14"/>
      <c r="LKE34" s="14"/>
      <c r="LKF34" s="14"/>
      <c r="LKG34" s="14"/>
      <c r="LKH34" s="14"/>
      <c r="LKI34" s="14"/>
      <c r="LKJ34" s="14"/>
      <c r="LKK34" s="14"/>
      <c r="LKL34" s="14"/>
      <c r="LKM34" s="14"/>
      <c r="LKN34" s="14"/>
      <c r="LKO34" s="14"/>
      <c r="LKP34" s="14"/>
      <c r="LKQ34" s="14"/>
      <c r="LKR34" s="14"/>
      <c r="LKS34" s="14"/>
      <c r="LKT34" s="14"/>
      <c r="LKU34" s="14"/>
      <c r="LKV34" s="14"/>
      <c r="LKW34" s="14"/>
      <c r="LKX34" s="14"/>
      <c r="LKY34" s="14"/>
      <c r="LKZ34" s="14"/>
      <c r="LLA34" s="14"/>
      <c r="LLB34" s="14"/>
      <c r="LLC34" s="14"/>
      <c r="LLD34" s="14"/>
      <c r="LLE34" s="14"/>
      <c r="LLF34" s="14"/>
      <c r="LLG34" s="14"/>
      <c r="LLH34" s="14"/>
      <c r="LLI34" s="14"/>
      <c r="LLJ34" s="14"/>
      <c r="LLK34" s="14"/>
      <c r="LLL34" s="14"/>
      <c r="LLM34" s="14"/>
      <c r="LLN34" s="14"/>
      <c r="LLO34" s="14"/>
      <c r="LLP34" s="14"/>
      <c r="LLQ34" s="14"/>
      <c r="LLR34" s="14"/>
      <c r="LLS34" s="14"/>
      <c r="LLT34" s="14"/>
      <c r="LLU34" s="14"/>
      <c r="LLV34" s="14"/>
      <c r="LLW34" s="14"/>
      <c r="LLX34" s="14"/>
      <c r="LLY34" s="14"/>
      <c r="LLZ34" s="14"/>
      <c r="LMA34" s="14"/>
      <c r="LMB34" s="14"/>
      <c r="LMC34" s="14"/>
      <c r="LMD34" s="14"/>
      <c r="LME34" s="14"/>
      <c r="LMF34" s="14"/>
      <c r="LMG34" s="14"/>
      <c r="LMH34" s="14"/>
      <c r="LMI34" s="14"/>
      <c r="LMJ34" s="14"/>
      <c r="LMK34" s="14"/>
      <c r="LML34" s="14"/>
      <c r="LMM34" s="14"/>
      <c r="LMN34" s="14"/>
      <c r="LMO34" s="14"/>
      <c r="LMP34" s="14"/>
      <c r="LMQ34" s="14"/>
      <c r="LMR34" s="14"/>
      <c r="LMS34" s="14"/>
      <c r="LMT34" s="14"/>
      <c r="LMU34" s="14"/>
      <c r="LMV34" s="14"/>
      <c r="LMW34" s="14"/>
      <c r="LMX34" s="14"/>
      <c r="LMY34" s="14"/>
      <c r="LMZ34" s="14"/>
      <c r="LNA34" s="14"/>
      <c r="LNB34" s="14"/>
      <c r="LNC34" s="14"/>
      <c r="LND34" s="14"/>
      <c r="LNE34" s="14"/>
      <c r="LNF34" s="14"/>
      <c r="LNG34" s="14"/>
      <c r="LNH34" s="14"/>
      <c r="LNI34" s="14"/>
      <c r="LNJ34" s="14"/>
      <c r="LNK34" s="14"/>
      <c r="LNL34" s="14"/>
      <c r="LNM34" s="14"/>
      <c r="LNN34" s="14"/>
      <c r="LNO34" s="14"/>
      <c r="LNP34" s="14"/>
      <c r="LNQ34" s="14"/>
      <c r="LNR34" s="14"/>
      <c r="LNS34" s="14"/>
      <c r="LNT34" s="14"/>
      <c r="LNU34" s="14"/>
      <c r="LNV34" s="14"/>
      <c r="LNW34" s="14"/>
      <c r="LNX34" s="14"/>
      <c r="LNY34" s="14"/>
      <c r="LNZ34" s="14"/>
      <c r="LOA34" s="14"/>
      <c r="LOB34" s="14"/>
      <c r="LOC34" s="14"/>
      <c r="LOD34" s="14"/>
      <c r="LOE34" s="14"/>
      <c r="LOF34" s="14"/>
      <c r="LOG34" s="14"/>
      <c r="LOH34" s="14"/>
      <c r="LOI34" s="14"/>
      <c r="LOJ34" s="14"/>
      <c r="LOK34" s="14"/>
      <c r="LOL34" s="14"/>
      <c r="LOM34" s="14"/>
      <c r="LON34" s="14"/>
      <c r="LOO34" s="14"/>
      <c r="LOP34" s="14"/>
      <c r="LOQ34" s="14"/>
      <c r="LOR34" s="14"/>
      <c r="LOS34" s="14"/>
      <c r="LOT34" s="14"/>
      <c r="LOU34" s="14"/>
      <c r="LOV34" s="14"/>
      <c r="LOW34" s="14"/>
      <c r="LOX34" s="14"/>
      <c r="LOY34" s="14"/>
      <c r="LOZ34" s="14"/>
      <c r="LPA34" s="14"/>
      <c r="LPB34" s="14"/>
      <c r="LPC34" s="14"/>
      <c r="LPD34" s="14"/>
      <c r="LPE34" s="14"/>
      <c r="LPF34" s="14"/>
      <c r="LPG34" s="14"/>
      <c r="LPH34" s="14"/>
      <c r="LPI34" s="14"/>
      <c r="LPJ34" s="14"/>
      <c r="LPK34" s="14"/>
      <c r="LPL34" s="14"/>
      <c r="LPM34" s="14"/>
      <c r="LPN34" s="14"/>
      <c r="LPO34" s="14"/>
      <c r="LPP34" s="14"/>
      <c r="LPQ34" s="14"/>
      <c r="LPR34" s="14"/>
      <c r="LPS34" s="14"/>
      <c r="LPT34" s="14"/>
      <c r="LPU34" s="14"/>
      <c r="LPV34" s="14"/>
      <c r="LPW34" s="14"/>
      <c r="LPX34" s="14"/>
      <c r="LPY34" s="14"/>
      <c r="LPZ34" s="14"/>
      <c r="LQA34" s="14"/>
      <c r="LQB34" s="14"/>
      <c r="LQC34" s="14"/>
      <c r="LQD34" s="14"/>
      <c r="LQE34" s="14"/>
      <c r="LQF34" s="14"/>
      <c r="LQG34" s="14"/>
      <c r="LQH34" s="14"/>
      <c r="LQI34" s="14"/>
      <c r="LQJ34" s="14"/>
      <c r="LQK34" s="14"/>
      <c r="LQL34" s="14"/>
      <c r="LQM34" s="14"/>
      <c r="LQN34" s="14"/>
      <c r="LQO34" s="14"/>
      <c r="LQP34" s="14"/>
      <c r="LQQ34" s="14"/>
      <c r="LQR34" s="14"/>
      <c r="LQS34" s="14"/>
      <c r="LQT34" s="14"/>
      <c r="LQU34" s="14"/>
      <c r="LQV34" s="14"/>
      <c r="LQW34" s="14"/>
      <c r="LQX34" s="14"/>
      <c r="LQY34" s="14"/>
      <c r="LQZ34" s="14"/>
      <c r="LRA34" s="14"/>
      <c r="LRB34" s="14"/>
      <c r="LRC34" s="14"/>
      <c r="LRD34" s="14"/>
      <c r="LRE34" s="14"/>
      <c r="LRF34" s="14"/>
      <c r="LRG34" s="14"/>
      <c r="LRH34" s="14"/>
      <c r="LRI34" s="14"/>
      <c r="LRJ34" s="14"/>
      <c r="LRK34" s="14"/>
      <c r="LRL34" s="14"/>
      <c r="LRM34" s="14"/>
      <c r="LRN34" s="14"/>
      <c r="LRO34" s="14"/>
      <c r="LRP34" s="14"/>
      <c r="LRQ34" s="14"/>
      <c r="LRR34" s="14"/>
      <c r="LRS34" s="14"/>
      <c r="LRT34" s="14"/>
      <c r="LRU34" s="14"/>
      <c r="LRV34" s="14"/>
      <c r="LRW34" s="14"/>
      <c r="LRX34" s="14"/>
      <c r="LRY34" s="14"/>
      <c r="LRZ34" s="14"/>
      <c r="LSA34" s="14"/>
      <c r="LSB34" s="14"/>
      <c r="LSC34" s="14"/>
      <c r="LSD34" s="14"/>
      <c r="LSE34" s="14"/>
      <c r="LSF34" s="14"/>
      <c r="LSG34" s="14"/>
      <c r="LSH34" s="14"/>
      <c r="LSI34" s="14"/>
      <c r="LSJ34" s="14"/>
      <c r="LSK34" s="14"/>
      <c r="LSL34" s="14"/>
      <c r="LSM34" s="14"/>
      <c r="LSN34" s="14"/>
      <c r="LSO34" s="14"/>
      <c r="LSP34" s="14"/>
      <c r="LSQ34" s="14"/>
      <c r="LSR34" s="14"/>
      <c r="LSS34" s="14"/>
      <c r="LST34" s="14"/>
      <c r="LSU34" s="14"/>
      <c r="LSV34" s="14"/>
      <c r="LSW34" s="14"/>
      <c r="LSX34" s="14"/>
      <c r="LSY34" s="14"/>
      <c r="LSZ34" s="14"/>
      <c r="LTA34" s="14"/>
      <c r="LTB34" s="14"/>
      <c r="LTC34" s="14"/>
      <c r="LTD34" s="14"/>
      <c r="LTE34" s="14"/>
      <c r="LTF34" s="14"/>
      <c r="LTG34" s="14"/>
      <c r="LTH34" s="14"/>
      <c r="LTI34" s="14"/>
      <c r="LTJ34" s="14"/>
      <c r="LTK34" s="14"/>
      <c r="LTL34" s="14"/>
      <c r="LTM34" s="14"/>
      <c r="LTN34" s="14"/>
      <c r="LTO34" s="14"/>
      <c r="LTP34" s="14"/>
      <c r="LTQ34" s="14"/>
      <c r="LTR34" s="14"/>
      <c r="LTS34" s="14"/>
      <c r="LTT34" s="14"/>
      <c r="LTU34" s="14"/>
      <c r="LTV34" s="14"/>
      <c r="LTW34" s="14"/>
      <c r="LTX34" s="14"/>
      <c r="LTY34" s="14"/>
      <c r="LTZ34" s="14"/>
      <c r="LUA34" s="14"/>
      <c r="LUB34" s="14"/>
      <c r="LUC34" s="14"/>
      <c r="LUD34" s="14"/>
      <c r="LUE34" s="14"/>
      <c r="LUF34" s="14"/>
      <c r="LUG34" s="14"/>
      <c r="LUH34" s="14"/>
      <c r="LUI34" s="14"/>
      <c r="LUJ34" s="14"/>
      <c r="LUK34" s="14"/>
      <c r="LUL34" s="14"/>
      <c r="LUM34" s="14"/>
      <c r="LUN34" s="14"/>
      <c r="LUO34" s="14"/>
      <c r="LUP34" s="14"/>
      <c r="LUQ34" s="14"/>
      <c r="LUR34" s="14"/>
      <c r="LUS34" s="14"/>
      <c r="LUT34" s="14"/>
      <c r="LUU34" s="14"/>
      <c r="LUV34" s="14"/>
      <c r="LUW34" s="14"/>
      <c r="LUX34" s="14"/>
      <c r="LUY34" s="14"/>
      <c r="LUZ34" s="14"/>
      <c r="LVA34" s="14"/>
      <c r="LVB34" s="14"/>
      <c r="LVC34" s="14"/>
      <c r="LVD34" s="14"/>
      <c r="LVE34" s="14"/>
      <c r="LVF34" s="14"/>
      <c r="LVG34" s="14"/>
      <c r="LVH34" s="14"/>
      <c r="LVI34" s="14"/>
      <c r="LVJ34" s="14"/>
      <c r="LVK34" s="14"/>
      <c r="LVL34" s="14"/>
      <c r="LVM34" s="14"/>
      <c r="LVN34" s="14"/>
      <c r="LVO34" s="14"/>
      <c r="LVP34" s="14"/>
      <c r="LVQ34" s="14"/>
      <c r="LVR34" s="14"/>
      <c r="LVS34" s="14"/>
      <c r="LVT34" s="14"/>
      <c r="LVU34" s="14"/>
      <c r="LVV34" s="14"/>
      <c r="LVW34" s="14"/>
      <c r="LVX34" s="14"/>
      <c r="LVY34" s="14"/>
      <c r="LVZ34" s="14"/>
      <c r="LWA34" s="14"/>
      <c r="LWB34" s="14"/>
      <c r="LWC34" s="14"/>
      <c r="LWD34" s="14"/>
      <c r="LWE34" s="14"/>
      <c r="LWF34" s="14"/>
      <c r="LWG34" s="14"/>
      <c r="LWH34" s="14"/>
      <c r="LWI34" s="14"/>
      <c r="LWJ34" s="14"/>
      <c r="LWK34" s="14"/>
      <c r="LWL34" s="14"/>
      <c r="LWM34" s="14"/>
      <c r="LWN34" s="14"/>
      <c r="LWO34" s="14"/>
      <c r="LWP34" s="14"/>
      <c r="LWQ34" s="14"/>
      <c r="LWR34" s="14"/>
      <c r="LWS34" s="14"/>
      <c r="LWT34" s="14"/>
      <c r="LWU34" s="14"/>
      <c r="LWV34" s="14"/>
      <c r="LWW34" s="14"/>
      <c r="LWX34" s="14"/>
      <c r="LWY34" s="14"/>
      <c r="LWZ34" s="14"/>
      <c r="LXA34" s="14"/>
      <c r="LXB34" s="14"/>
      <c r="LXC34" s="14"/>
      <c r="LXD34" s="14"/>
      <c r="LXE34" s="14"/>
      <c r="LXF34" s="14"/>
      <c r="LXG34" s="14"/>
      <c r="LXH34" s="14"/>
      <c r="LXI34" s="14"/>
      <c r="LXJ34" s="14"/>
      <c r="LXK34" s="14"/>
      <c r="LXL34" s="14"/>
      <c r="LXM34" s="14"/>
      <c r="LXN34" s="14"/>
      <c r="LXO34" s="14"/>
      <c r="LXP34" s="14"/>
      <c r="LXQ34" s="14"/>
      <c r="LXR34" s="14"/>
      <c r="LXS34" s="14"/>
      <c r="LXT34" s="14"/>
      <c r="LXU34" s="14"/>
      <c r="LXV34" s="14"/>
      <c r="LXW34" s="14"/>
      <c r="LXX34" s="14"/>
      <c r="LXY34" s="14"/>
      <c r="LXZ34" s="14"/>
      <c r="LYA34" s="14"/>
      <c r="LYB34" s="14"/>
      <c r="LYC34" s="14"/>
      <c r="LYD34" s="14"/>
      <c r="LYE34" s="14"/>
      <c r="LYF34" s="14"/>
      <c r="LYG34" s="14"/>
      <c r="LYH34" s="14"/>
      <c r="LYI34" s="14"/>
      <c r="LYJ34" s="14"/>
      <c r="LYK34" s="14"/>
      <c r="LYL34" s="14"/>
      <c r="LYM34" s="14"/>
      <c r="LYN34" s="14"/>
      <c r="LYO34" s="14"/>
      <c r="LYP34" s="14"/>
      <c r="LYQ34" s="14"/>
      <c r="LYR34" s="14"/>
      <c r="LYS34" s="14"/>
      <c r="LYT34" s="14"/>
      <c r="LYU34" s="14"/>
      <c r="LYV34" s="14"/>
      <c r="LYW34" s="14"/>
      <c r="LYX34" s="14"/>
      <c r="LYY34" s="14"/>
      <c r="LYZ34" s="14"/>
      <c r="LZA34" s="14"/>
      <c r="LZB34" s="14"/>
      <c r="LZC34" s="14"/>
      <c r="LZD34" s="14"/>
      <c r="LZE34" s="14"/>
      <c r="LZF34" s="14"/>
      <c r="LZG34" s="14"/>
      <c r="LZH34" s="14"/>
      <c r="LZI34" s="14"/>
      <c r="LZJ34" s="14"/>
      <c r="LZK34" s="14"/>
      <c r="LZL34" s="14"/>
      <c r="LZM34" s="14"/>
      <c r="LZN34" s="14"/>
      <c r="LZO34" s="14"/>
      <c r="LZP34" s="14"/>
      <c r="LZQ34" s="14"/>
      <c r="LZR34" s="14"/>
      <c r="LZS34" s="14"/>
      <c r="LZT34" s="14"/>
      <c r="LZU34" s="14"/>
      <c r="LZV34" s="14"/>
      <c r="LZW34" s="14"/>
      <c r="LZX34" s="14"/>
      <c r="LZY34" s="14"/>
      <c r="LZZ34" s="14"/>
      <c r="MAA34" s="14"/>
      <c r="MAB34" s="14"/>
      <c r="MAC34" s="14"/>
      <c r="MAD34" s="14"/>
      <c r="MAE34" s="14"/>
      <c r="MAF34" s="14"/>
      <c r="MAG34" s="14"/>
      <c r="MAH34" s="14"/>
      <c r="MAI34" s="14"/>
      <c r="MAJ34" s="14"/>
      <c r="MAK34" s="14"/>
      <c r="MAL34" s="14"/>
      <c r="MAM34" s="14"/>
      <c r="MAN34" s="14"/>
      <c r="MAO34" s="14"/>
      <c r="MAP34" s="14"/>
      <c r="MAQ34" s="14"/>
      <c r="MAR34" s="14"/>
      <c r="MAS34" s="14"/>
      <c r="MAT34" s="14"/>
      <c r="MAU34" s="14"/>
      <c r="MAV34" s="14"/>
      <c r="MAW34" s="14"/>
      <c r="MAX34" s="14"/>
      <c r="MAY34" s="14"/>
      <c r="MAZ34" s="14"/>
      <c r="MBA34" s="14"/>
      <c r="MBB34" s="14"/>
      <c r="MBC34" s="14"/>
      <c r="MBD34" s="14"/>
      <c r="MBE34" s="14"/>
      <c r="MBF34" s="14"/>
      <c r="MBG34" s="14"/>
      <c r="MBH34" s="14"/>
      <c r="MBI34" s="14"/>
      <c r="MBJ34" s="14"/>
      <c r="MBK34" s="14"/>
      <c r="MBL34" s="14"/>
      <c r="MBM34" s="14"/>
      <c r="MBN34" s="14"/>
      <c r="MBO34" s="14"/>
      <c r="MBP34" s="14"/>
      <c r="MBQ34" s="14"/>
      <c r="MBR34" s="14"/>
      <c r="MBS34" s="14"/>
      <c r="MBT34" s="14"/>
      <c r="MBU34" s="14"/>
      <c r="MBV34" s="14"/>
      <c r="MBW34" s="14"/>
      <c r="MBX34" s="14"/>
      <c r="MBY34" s="14"/>
      <c r="MBZ34" s="14"/>
      <c r="MCA34" s="14"/>
      <c r="MCB34" s="14"/>
      <c r="MCC34" s="14"/>
      <c r="MCD34" s="14"/>
      <c r="MCE34" s="14"/>
      <c r="MCF34" s="14"/>
      <c r="MCG34" s="14"/>
      <c r="MCH34" s="14"/>
      <c r="MCI34" s="14"/>
      <c r="MCJ34" s="14"/>
      <c r="MCK34" s="14"/>
      <c r="MCL34" s="14"/>
      <c r="MCM34" s="14"/>
      <c r="MCN34" s="14"/>
      <c r="MCO34" s="14"/>
      <c r="MCP34" s="14"/>
      <c r="MCQ34" s="14"/>
      <c r="MCR34" s="14"/>
      <c r="MCS34" s="14"/>
      <c r="MCT34" s="14"/>
      <c r="MCU34" s="14"/>
      <c r="MCV34" s="14"/>
      <c r="MCW34" s="14"/>
      <c r="MCX34" s="14"/>
      <c r="MCY34" s="14"/>
      <c r="MCZ34" s="14"/>
      <c r="MDA34" s="14"/>
      <c r="MDB34" s="14"/>
      <c r="MDC34" s="14"/>
      <c r="MDD34" s="14"/>
      <c r="MDE34" s="14"/>
      <c r="MDF34" s="14"/>
      <c r="MDG34" s="14"/>
      <c r="MDH34" s="14"/>
      <c r="MDI34" s="14"/>
      <c r="MDJ34" s="14"/>
      <c r="MDK34" s="14"/>
      <c r="MDL34" s="14"/>
      <c r="MDM34" s="14"/>
      <c r="MDN34" s="14"/>
      <c r="MDO34" s="14"/>
      <c r="MDP34" s="14"/>
      <c r="MDQ34" s="14"/>
      <c r="MDR34" s="14"/>
      <c r="MDS34" s="14"/>
      <c r="MDT34" s="14"/>
      <c r="MDU34" s="14"/>
      <c r="MDV34" s="14"/>
      <c r="MDW34" s="14"/>
      <c r="MDX34" s="14"/>
      <c r="MDY34" s="14"/>
      <c r="MDZ34" s="14"/>
      <c r="MEA34" s="14"/>
      <c r="MEB34" s="14"/>
      <c r="MEC34" s="14"/>
      <c r="MED34" s="14"/>
      <c r="MEE34" s="14"/>
      <c r="MEF34" s="14"/>
      <c r="MEG34" s="14"/>
      <c r="MEH34" s="14"/>
      <c r="MEI34" s="14"/>
      <c r="MEJ34" s="14"/>
      <c r="MEK34" s="14"/>
      <c r="MEL34" s="14"/>
      <c r="MEM34" s="14"/>
      <c r="MEN34" s="14"/>
      <c r="MEO34" s="14"/>
      <c r="MEP34" s="14"/>
      <c r="MEQ34" s="14"/>
      <c r="MER34" s="14"/>
      <c r="MES34" s="14"/>
      <c r="MET34" s="14"/>
      <c r="MEU34" s="14"/>
      <c r="MEV34" s="14"/>
      <c r="MEW34" s="14"/>
      <c r="MEX34" s="14"/>
      <c r="MEY34" s="14"/>
      <c r="MEZ34" s="14"/>
      <c r="MFA34" s="14"/>
      <c r="MFB34" s="14"/>
      <c r="MFC34" s="14"/>
      <c r="MFD34" s="14"/>
      <c r="MFE34" s="14"/>
      <c r="MFF34" s="14"/>
      <c r="MFG34" s="14"/>
      <c r="MFH34" s="14"/>
      <c r="MFI34" s="14"/>
      <c r="MFJ34" s="14"/>
      <c r="MFK34" s="14"/>
      <c r="MFL34" s="14"/>
      <c r="MFM34" s="14"/>
      <c r="MFN34" s="14"/>
      <c r="MFO34" s="14"/>
      <c r="MFP34" s="14"/>
      <c r="MFQ34" s="14"/>
      <c r="MFR34" s="14"/>
      <c r="MFS34" s="14"/>
      <c r="MFT34" s="14"/>
      <c r="MFU34" s="14"/>
      <c r="MFV34" s="14"/>
      <c r="MFW34" s="14"/>
      <c r="MFX34" s="14"/>
      <c r="MFY34" s="14"/>
      <c r="MFZ34" s="14"/>
      <c r="MGA34" s="14"/>
      <c r="MGB34" s="14"/>
      <c r="MGC34" s="14"/>
      <c r="MGD34" s="14"/>
      <c r="MGE34" s="14"/>
      <c r="MGF34" s="14"/>
      <c r="MGG34" s="14"/>
      <c r="MGH34" s="14"/>
      <c r="MGI34" s="14"/>
      <c r="MGJ34" s="14"/>
      <c r="MGK34" s="14"/>
      <c r="MGL34" s="14"/>
      <c r="MGM34" s="14"/>
      <c r="MGN34" s="14"/>
      <c r="MGO34" s="14"/>
      <c r="MGP34" s="14"/>
      <c r="MGQ34" s="14"/>
      <c r="MGR34" s="14"/>
      <c r="MGS34" s="14"/>
      <c r="MGT34" s="14"/>
      <c r="MGU34" s="14"/>
      <c r="MGV34" s="14"/>
      <c r="MGW34" s="14"/>
      <c r="MGX34" s="14"/>
      <c r="MGY34" s="14"/>
      <c r="MGZ34" s="14"/>
      <c r="MHA34" s="14"/>
      <c r="MHB34" s="14"/>
      <c r="MHC34" s="14"/>
      <c r="MHD34" s="14"/>
      <c r="MHE34" s="14"/>
      <c r="MHF34" s="14"/>
      <c r="MHG34" s="14"/>
      <c r="MHH34" s="14"/>
      <c r="MHI34" s="14"/>
      <c r="MHJ34" s="14"/>
      <c r="MHK34" s="14"/>
      <c r="MHL34" s="14"/>
      <c r="MHM34" s="14"/>
      <c r="MHN34" s="14"/>
      <c r="MHO34" s="14"/>
      <c r="MHP34" s="14"/>
      <c r="MHQ34" s="14"/>
      <c r="MHR34" s="14"/>
      <c r="MHS34" s="14"/>
      <c r="MHT34" s="14"/>
      <c r="MHU34" s="14"/>
      <c r="MHV34" s="14"/>
      <c r="MHW34" s="14"/>
      <c r="MHX34" s="14"/>
      <c r="MHY34" s="14"/>
      <c r="MHZ34" s="14"/>
      <c r="MIA34" s="14"/>
      <c r="MIB34" s="14"/>
      <c r="MIC34" s="14"/>
      <c r="MID34" s="14"/>
      <c r="MIE34" s="14"/>
      <c r="MIF34" s="14"/>
      <c r="MIG34" s="14"/>
      <c r="MIH34" s="14"/>
      <c r="MII34" s="14"/>
      <c r="MIJ34" s="14"/>
      <c r="MIK34" s="14"/>
      <c r="MIL34" s="14"/>
      <c r="MIM34" s="14"/>
      <c r="MIN34" s="14"/>
      <c r="MIO34" s="14"/>
      <c r="MIP34" s="14"/>
      <c r="MIQ34" s="14"/>
      <c r="MIR34" s="14"/>
      <c r="MIS34" s="14"/>
      <c r="MIT34" s="14"/>
      <c r="MIU34" s="14"/>
      <c r="MIV34" s="14"/>
      <c r="MIW34" s="14"/>
      <c r="MIX34" s="14"/>
      <c r="MIY34" s="14"/>
      <c r="MIZ34" s="14"/>
      <c r="MJA34" s="14"/>
      <c r="MJB34" s="14"/>
      <c r="MJC34" s="14"/>
      <c r="MJD34" s="14"/>
      <c r="MJE34" s="14"/>
      <c r="MJF34" s="14"/>
      <c r="MJG34" s="14"/>
      <c r="MJH34" s="14"/>
      <c r="MJI34" s="14"/>
      <c r="MJJ34" s="14"/>
      <c r="MJK34" s="14"/>
      <c r="MJL34" s="14"/>
      <c r="MJM34" s="14"/>
      <c r="MJN34" s="14"/>
      <c r="MJO34" s="14"/>
      <c r="MJP34" s="14"/>
      <c r="MJQ34" s="14"/>
      <c r="MJR34" s="14"/>
      <c r="MJS34" s="14"/>
      <c r="MJT34" s="14"/>
      <c r="MJU34" s="14"/>
      <c r="MJV34" s="14"/>
      <c r="MJW34" s="14"/>
      <c r="MJX34" s="14"/>
      <c r="MJY34" s="14"/>
      <c r="MJZ34" s="14"/>
      <c r="MKA34" s="14"/>
      <c r="MKB34" s="14"/>
      <c r="MKC34" s="14"/>
      <c r="MKD34" s="14"/>
      <c r="MKE34" s="14"/>
      <c r="MKF34" s="14"/>
      <c r="MKG34" s="14"/>
      <c r="MKH34" s="14"/>
      <c r="MKI34" s="14"/>
      <c r="MKJ34" s="14"/>
      <c r="MKK34" s="14"/>
      <c r="MKL34" s="14"/>
      <c r="MKM34" s="14"/>
      <c r="MKN34" s="14"/>
      <c r="MKO34" s="14"/>
      <c r="MKP34" s="14"/>
      <c r="MKQ34" s="14"/>
      <c r="MKR34" s="14"/>
      <c r="MKS34" s="14"/>
      <c r="MKT34" s="14"/>
      <c r="MKU34" s="14"/>
      <c r="MKV34" s="14"/>
      <c r="MKW34" s="14"/>
      <c r="MKX34" s="14"/>
      <c r="MKY34" s="14"/>
      <c r="MKZ34" s="14"/>
      <c r="MLA34" s="14"/>
      <c r="MLB34" s="14"/>
      <c r="MLC34" s="14"/>
      <c r="MLD34" s="14"/>
      <c r="MLE34" s="14"/>
      <c r="MLF34" s="14"/>
      <c r="MLG34" s="14"/>
      <c r="MLH34" s="14"/>
      <c r="MLI34" s="14"/>
      <c r="MLJ34" s="14"/>
      <c r="MLK34" s="14"/>
      <c r="MLL34" s="14"/>
      <c r="MLM34" s="14"/>
      <c r="MLN34" s="14"/>
      <c r="MLO34" s="14"/>
      <c r="MLP34" s="14"/>
      <c r="MLQ34" s="14"/>
      <c r="MLR34" s="14"/>
      <c r="MLS34" s="14"/>
      <c r="MLT34" s="14"/>
      <c r="MLU34" s="14"/>
      <c r="MLV34" s="14"/>
      <c r="MLW34" s="14"/>
      <c r="MLX34" s="14"/>
      <c r="MLY34" s="14"/>
      <c r="MLZ34" s="14"/>
      <c r="MMA34" s="14"/>
      <c r="MMB34" s="14"/>
      <c r="MMC34" s="14"/>
      <c r="MMD34" s="14"/>
      <c r="MME34" s="14"/>
      <c r="MMF34" s="14"/>
      <c r="MMG34" s="14"/>
      <c r="MMH34" s="14"/>
      <c r="MMI34" s="14"/>
      <c r="MMJ34" s="14"/>
      <c r="MMK34" s="14"/>
      <c r="MML34" s="14"/>
      <c r="MMM34" s="14"/>
      <c r="MMN34" s="14"/>
      <c r="MMO34" s="14"/>
      <c r="MMP34" s="14"/>
      <c r="MMQ34" s="14"/>
      <c r="MMR34" s="14"/>
      <c r="MMS34" s="14"/>
      <c r="MMT34" s="14"/>
      <c r="MMU34" s="14"/>
      <c r="MMV34" s="14"/>
      <c r="MMW34" s="14"/>
      <c r="MMX34" s="14"/>
      <c r="MMY34" s="14"/>
      <c r="MMZ34" s="14"/>
      <c r="MNA34" s="14"/>
      <c r="MNB34" s="14"/>
      <c r="MNC34" s="14"/>
      <c r="MND34" s="14"/>
      <c r="MNE34" s="14"/>
      <c r="MNF34" s="14"/>
      <c r="MNG34" s="14"/>
      <c r="MNH34" s="14"/>
      <c r="MNI34" s="14"/>
      <c r="MNJ34" s="14"/>
      <c r="MNK34" s="14"/>
      <c r="MNL34" s="14"/>
      <c r="MNM34" s="14"/>
      <c r="MNN34" s="14"/>
      <c r="MNO34" s="14"/>
      <c r="MNP34" s="14"/>
      <c r="MNQ34" s="14"/>
      <c r="MNR34" s="14"/>
      <c r="MNS34" s="14"/>
      <c r="MNT34" s="14"/>
      <c r="MNU34" s="14"/>
      <c r="MNV34" s="14"/>
      <c r="MNW34" s="14"/>
      <c r="MNX34" s="14"/>
      <c r="MNY34" s="14"/>
      <c r="MNZ34" s="14"/>
      <c r="MOA34" s="14"/>
      <c r="MOB34" s="14"/>
      <c r="MOC34" s="14"/>
      <c r="MOD34" s="14"/>
      <c r="MOE34" s="14"/>
      <c r="MOF34" s="14"/>
      <c r="MOG34" s="14"/>
      <c r="MOH34" s="14"/>
      <c r="MOI34" s="14"/>
      <c r="MOJ34" s="14"/>
      <c r="MOK34" s="14"/>
      <c r="MOL34" s="14"/>
      <c r="MOM34" s="14"/>
      <c r="MON34" s="14"/>
      <c r="MOO34" s="14"/>
      <c r="MOP34" s="14"/>
      <c r="MOQ34" s="14"/>
      <c r="MOR34" s="14"/>
      <c r="MOS34" s="14"/>
      <c r="MOT34" s="14"/>
      <c r="MOU34" s="14"/>
      <c r="MOV34" s="14"/>
      <c r="MOW34" s="14"/>
      <c r="MOX34" s="14"/>
      <c r="MOY34" s="14"/>
      <c r="MOZ34" s="14"/>
      <c r="MPA34" s="14"/>
      <c r="MPB34" s="14"/>
      <c r="MPC34" s="14"/>
      <c r="MPD34" s="14"/>
      <c r="MPE34" s="14"/>
      <c r="MPF34" s="14"/>
      <c r="MPG34" s="14"/>
      <c r="MPH34" s="14"/>
      <c r="MPI34" s="14"/>
      <c r="MPJ34" s="14"/>
      <c r="MPK34" s="14"/>
      <c r="MPL34" s="14"/>
      <c r="MPM34" s="14"/>
      <c r="MPN34" s="14"/>
      <c r="MPO34" s="14"/>
      <c r="MPP34" s="14"/>
      <c r="MPQ34" s="14"/>
      <c r="MPR34" s="14"/>
      <c r="MPS34" s="14"/>
      <c r="MPT34" s="14"/>
      <c r="MPU34" s="14"/>
      <c r="MPV34" s="14"/>
      <c r="MPW34" s="14"/>
      <c r="MPX34" s="14"/>
      <c r="MPY34" s="14"/>
      <c r="MPZ34" s="14"/>
      <c r="MQA34" s="14"/>
      <c r="MQB34" s="14"/>
      <c r="MQC34" s="14"/>
      <c r="MQD34" s="14"/>
      <c r="MQE34" s="14"/>
      <c r="MQF34" s="14"/>
      <c r="MQG34" s="14"/>
      <c r="MQH34" s="14"/>
      <c r="MQI34" s="14"/>
      <c r="MQJ34" s="14"/>
      <c r="MQK34" s="14"/>
      <c r="MQL34" s="14"/>
      <c r="MQM34" s="14"/>
      <c r="MQN34" s="14"/>
      <c r="MQO34" s="14"/>
      <c r="MQP34" s="14"/>
      <c r="MQQ34" s="14"/>
      <c r="MQR34" s="14"/>
      <c r="MQS34" s="14"/>
      <c r="MQT34" s="14"/>
      <c r="MQU34" s="14"/>
      <c r="MQV34" s="14"/>
      <c r="MQW34" s="14"/>
      <c r="MQX34" s="14"/>
      <c r="MQY34" s="14"/>
      <c r="MQZ34" s="14"/>
      <c r="MRA34" s="14"/>
      <c r="MRB34" s="14"/>
      <c r="MRC34" s="14"/>
      <c r="MRD34" s="14"/>
      <c r="MRE34" s="14"/>
      <c r="MRF34" s="14"/>
      <c r="MRG34" s="14"/>
      <c r="MRH34" s="14"/>
      <c r="MRI34" s="14"/>
      <c r="MRJ34" s="14"/>
      <c r="MRK34" s="14"/>
      <c r="MRL34" s="14"/>
      <c r="MRM34" s="14"/>
      <c r="MRN34" s="14"/>
      <c r="MRO34" s="14"/>
      <c r="MRP34" s="14"/>
      <c r="MRQ34" s="14"/>
      <c r="MRR34" s="14"/>
      <c r="MRS34" s="14"/>
      <c r="MRT34" s="14"/>
      <c r="MRU34" s="14"/>
      <c r="MRV34" s="14"/>
      <c r="MRW34" s="14"/>
      <c r="MRX34" s="14"/>
      <c r="MRY34" s="14"/>
      <c r="MRZ34" s="14"/>
      <c r="MSA34" s="14"/>
      <c r="MSB34" s="14"/>
      <c r="MSC34" s="14"/>
      <c r="MSD34" s="14"/>
      <c r="MSE34" s="14"/>
      <c r="MSF34" s="14"/>
      <c r="MSG34" s="14"/>
      <c r="MSH34" s="14"/>
      <c r="MSI34" s="14"/>
      <c r="MSJ34" s="14"/>
      <c r="MSK34" s="14"/>
      <c r="MSL34" s="14"/>
      <c r="MSM34" s="14"/>
      <c r="MSN34" s="14"/>
      <c r="MSO34" s="14"/>
      <c r="MSP34" s="14"/>
      <c r="MSQ34" s="14"/>
      <c r="MSR34" s="14"/>
      <c r="MSS34" s="14"/>
      <c r="MST34" s="14"/>
      <c r="MSU34" s="14"/>
      <c r="MSV34" s="14"/>
      <c r="MSW34" s="14"/>
      <c r="MSX34" s="14"/>
      <c r="MSY34" s="14"/>
      <c r="MSZ34" s="14"/>
      <c r="MTA34" s="14"/>
      <c r="MTB34" s="14"/>
      <c r="MTC34" s="14"/>
      <c r="MTD34" s="14"/>
      <c r="MTE34" s="14"/>
      <c r="MTF34" s="14"/>
      <c r="MTG34" s="14"/>
      <c r="MTH34" s="14"/>
      <c r="MTI34" s="14"/>
      <c r="MTJ34" s="14"/>
      <c r="MTK34" s="14"/>
      <c r="MTL34" s="14"/>
      <c r="MTM34" s="14"/>
      <c r="MTN34" s="14"/>
      <c r="MTO34" s="14"/>
      <c r="MTP34" s="14"/>
      <c r="MTQ34" s="14"/>
      <c r="MTR34" s="14"/>
      <c r="MTS34" s="14"/>
      <c r="MTT34" s="14"/>
      <c r="MTU34" s="14"/>
      <c r="MTV34" s="14"/>
      <c r="MTW34" s="14"/>
      <c r="MTX34" s="14"/>
      <c r="MTY34" s="14"/>
      <c r="MTZ34" s="14"/>
      <c r="MUA34" s="14"/>
      <c r="MUB34" s="14"/>
      <c r="MUC34" s="14"/>
      <c r="MUD34" s="14"/>
      <c r="MUE34" s="14"/>
      <c r="MUF34" s="14"/>
      <c r="MUG34" s="14"/>
      <c r="MUH34" s="14"/>
      <c r="MUI34" s="14"/>
      <c r="MUJ34" s="14"/>
      <c r="MUK34" s="14"/>
      <c r="MUL34" s="14"/>
      <c r="MUM34" s="14"/>
      <c r="MUN34" s="14"/>
      <c r="MUO34" s="14"/>
      <c r="MUP34" s="14"/>
      <c r="MUQ34" s="14"/>
      <c r="MUR34" s="14"/>
      <c r="MUS34" s="14"/>
      <c r="MUT34" s="14"/>
      <c r="MUU34" s="14"/>
      <c r="MUV34" s="14"/>
      <c r="MUW34" s="14"/>
      <c r="MUX34" s="14"/>
      <c r="MUY34" s="14"/>
      <c r="MUZ34" s="14"/>
      <c r="MVA34" s="14"/>
      <c r="MVB34" s="14"/>
      <c r="MVC34" s="14"/>
      <c r="MVD34" s="14"/>
      <c r="MVE34" s="14"/>
      <c r="MVF34" s="14"/>
      <c r="MVG34" s="14"/>
      <c r="MVH34" s="14"/>
      <c r="MVI34" s="14"/>
      <c r="MVJ34" s="14"/>
      <c r="MVK34" s="14"/>
      <c r="MVL34" s="14"/>
      <c r="MVM34" s="14"/>
      <c r="MVN34" s="14"/>
      <c r="MVO34" s="14"/>
      <c r="MVP34" s="14"/>
      <c r="MVQ34" s="14"/>
      <c r="MVR34" s="14"/>
      <c r="MVS34" s="14"/>
      <c r="MVT34" s="14"/>
      <c r="MVU34" s="14"/>
      <c r="MVV34" s="14"/>
      <c r="MVW34" s="14"/>
      <c r="MVX34" s="14"/>
      <c r="MVY34" s="14"/>
      <c r="MVZ34" s="14"/>
      <c r="MWA34" s="14"/>
      <c r="MWB34" s="14"/>
      <c r="MWC34" s="14"/>
      <c r="MWD34" s="14"/>
      <c r="MWE34" s="14"/>
      <c r="MWF34" s="14"/>
      <c r="MWG34" s="14"/>
      <c r="MWH34" s="14"/>
      <c r="MWI34" s="14"/>
      <c r="MWJ34" s="14"/>
      <c r="MWK34" s="14"/>
      <c r="MWL34" s="14"/>
      <c r="MWM34" s="14"/>
      <c r="MWN34" s="14"/>
      <c r="MWO34" s="14"/>
      <c r="MWP34" s="14"/>
      <c r="MWQ34" s="14"/>
      <c r="MWR34" s="14"/>
      <c r="MWS34" s="14"/>
      <c r="MWT34" s="14"/>
      <c r="MWU34" s="14"/>
      <c r="MWV34" s="14"/>
      <c r="MWW34" s="14"/>
      <c r="MWX34" s="14"/>
      <c r="MWY34" s="14"/>
      <c r="MWZ34" s="14"/>
      <c r="MXA34" s="14"/>
      <c r="MXB34" s="14"/>
      <c r="MXC34" s="14"/>
      <c r="MXD34" s="14"/>
      <c r="MXE34" s="14"/>
      <c r="MXF34" s="14"/>
      <c r="MXG34" s="14"/>
      <c r="MXH34" s="14"/>
      <c r="MXI34" s="14"/>
      <c r="MXJ34" s="14"/>
      <c r="MXK34" s="14"/>
      <c r="MXL34" s="14"/>
      <c r="MXM34" s="14"/>
      <c r="MXN34" s="14"/>
      <c r="MXO34" s="14"/>
      <c r="MXP34" s="14"/>
      <c r="MXQ34" s="14"/>
      <c r="MXR34" s="14"/>
      <c r="MXS34" s="14"/>
      <c r="MXT34" s="14"/>
      <c r="MXU34" s="14"/>
      <c r="MXV34" s="14"/>
      <c r="MXW34" s="14"/>
      <c r="MXX34" s="14"/>
      <c r="MXY34" s="14"/>
      <c r="MXZ34" s="14"/>
      <c r="MYA34" s="14"/>
      <c r="MYB34" s="14"/>
      <c r="MYC34" s="14"/>
      <c r="MYD34" s="14"/>
      <c r="MYE34" s="14"/>
      <c r="MYF34" s="14"/>
      <c r="MYG34" s="14"/>
      <c r="MYH34" s="14"/>
      <c r="MYI34" s="14"/>
      <c r="MYJ34" s="14"/>
      <c r="MYK34" s="14"/>
      <c r="MYL34" s="14"/>
      <c r="MYM34" s="14"/>
      <c r="MYN34" s="14"/>
      <c r="MYO34" s="14"/>
      <c r="MYP34" s="14"/>
      <c r="MYQ34" s="14"/>
      <c r="MYR34" s="14"/>
      <c r="MYS34" s="14"/>
      <c r="MYT34" s="14"/>
      <c r="MYU34" s="14"/>
      <c r="MYV34" s="14"/>
      <c r="MYW34" s="14"/>
      <c r="MYX34" s="14"/>
      <c r="MYY34" s="14"/>
      <c r="MYZ34" s="14"/>
      <c r="MZA34" s="14"/>
      <c r="MZB34" s="14"/>
      <c r="MZC34" s="14"/>
      <c r="MZD34" s="14"/>
      <c r="MZE34" s="14"/>
      <c r="MZF34" s="14"/>
      <c r="MZG34" s="14"/>
      <c r="MZH34" s="14"/>
      <c r="MZI34" s="14"/>
      <c r="MZJ34" s="14"/>
      <c r="MZK34" s="14"/>
      <c r="MZL34" s="14"/>
      <c r="MZM34" s="14"/>
      <c r="MZN34" s="14"/>
      <c r="MZO34" s="14"/>
      <c r="MZP34" s="14"/>
      <c r="MZQ34" s="14"/>
      <c r="MZR34" s="14"/>
      <c r="MZS34" s="14"/>
      <c r="MZT34" s="14"/>
      <c r="MZU34" s="14"/>
      <c r="MZV34" s="14"/>
      <c r="MZW34" s="14"/>
      <c r="MZX34" s="14"/>
      <c r="MZY34" s="14"/>
      <c r="MZZ34" s="14"/>
      <c r="NAA34" s="14"/>
      <c r="NAB34" s="14"/>
      <c r="NAC34" s="14"/>
      <c r="NAD34" s="14"/>
      <c r="NAE34" s="14"/>
      <c r="NAF34" s="14"/>
      <c r="NAG34" s="14"/>
      <c r="NAH34" s="14"/>
      <c r="NAI34" s="14"/>
      <c r="NAJ34" s="14"/>
      <c r="NAK34" s="14"/>
      <c r="NAL34" s="14"/>
      <c r="NAM34" s="14"/>
      <c r="NAN34" s="14"/>
      <c r="NAO34" s="14"/>
      <c r="NAP34" s="14"/>
      <c r="NAQ34" s="14"/>
      <c r="NAR34" s="14"/>
      <c r="NAS34" s="14"/>
      <c r="NAT34" s="14"/>
      <c r="NAU34" s="14"/>
      <c r="NAV34" s="14"/>
      <c r="NAW34" s="14"/>
      <c r="NAX34" s="14"/>
      <c r="NAY34" s="14"/>
      <c r="NAZ34" s="14"/>
      <c r="NBA34" s="14"/>
      <c r="NBB34" s="14"/>
      <c r="NBC34" s="14"/>
      <c r="NBD34" s="14"/>
      <c r="NBE34" s="14"/>
      <c r="NBF34" s="14"/>
      <c r="NBG34" s="14"/>
      <c r="NBH34" s="14"/>
      <c r="NBI34" s="14"/>
      <c r="NBJ34" s="14"/>
      <c r="NBK34" s="14"/>
      <c r="NBL34" s="14"/>
      <c r="NBM34" s="14"/>
      <c r="NBN34" s="14"/>
      <c r="NBO34" s="14"/>
      <c r="NBP34" s="14"/>
      <c r="NBQ34" s="14"/>
      <c r="NBR34" s="14"/>
      <c r="NBS34" s="14"/>
      <c r="NBT34" s="14"/>
      <c r="NBU34" s="14"/>
      <c r="NBV34" s="14"/>
      <c r="NBW34" s="14"/>
      <c r="NBX34" s="14"/>
      <c r="NBY34" s="14"/>
      <c r="NBZ34" s="14"/>
      <c r="NCA34" s="14"/>
      <c r="NCB34" s="14"/>
      <c r="NCC34" s="14"/>
      <c r="NCD34" s="14"/>
      <c r="NCE34" s="14"/>
      <c r="NCF34" s="14"/>
      <c r="NCG34" s="14"/>
      <c r="NCH34" s="14"/>
      <c r="NCI34" s="14"/>
      <c r="NCJ34" s="14"/>
      <c r="NCK34" s="14"/>
      <c r="NCL34" s="14"/>
      <c r="NCM34" s="14"/>
      <c r="NCN34" s="14"/>
      <c r="NCO34" s="14"/>
      <c r="NCP34" s="14"/>
      <c r="NCQ34" s="14"/>
      <c r="NCR34" s="14"/>
      <c r="NCS34" s="14"/>
      <c r="NCT34" s="14"/>
      <c r="NCU34" s="14"/>
      <c r="NCV34" s="14"/>
      <c r="NCW34" s="14"/>
      <c r="NCX34" s="14"/>
      <c r="NCY34" s="14"/>
      <c r="NCZ34" s="14"/>
      <c r="NDA34" s="14"/>
      <c r="NDB34" s="14"/>
      <c r="NDC34" s="14"/>
      <c r="NDD34" s="14"/>
      <c r="NDE34" s="14"/>
      <c r="NDF34" s="14"/>
      <c r="NDG34" s="14"/>
      <c r="NDH34" s="14"/>
      <c r="NDI34" s="14"/>
      <c r="NDJ34" s="14"/>
      <c r="NDK34" s="14"/>
      <c r="NDL34" s="14"/>
      <c r="NDM34" s="14"/>
      <c r="NDN34" s="14"/>
      <c r="NDO34" s="14"/>
      <c r="NDP34" s="14"/>
      <c r="NDQ34" s="14"/>
      <c r="NDR34" s="14"/>
      <c r="NDS34" s="14"/>
      <c r="NDT34" s="14"/>
      <c r="NDU34" s="14"/>
      <c r="NDV34" s="14"/>
      <c r="NDW34" s="14"/>
      <c r="NDX34" s="14"/>
      <c r="NDY34" s="14"/>
      <c r="NDZ34" s="14"/>
      <c r="NEA34" s="14"/>
      <c r="NEB34" s="14"/>
      <c r="NEC34" s="14"/>
      <c r="NED34" s="14"/>
      <c r="NEE34" s="14"/>
      <c r="NEF34" s="14"/>
      <c r="NEG34" s="14"/>
      <c r="NEH34" s="14"/>
      <c r="NEI34" s="14"/>
      <c r="NEJ34" s="14"/>
      <c r="NEK34" s="14"/>
      <c r="NEL34" s="14"/>
      <c r="NEM34" s="14"/>
      <c r="NEN34" s="14"/>
      <c r="NEO34" s="14"/>
      <c r="NEP34" s="14"/>
      <c r="NEQ34" s="14"/>
      <c r="NER34" s="14"/>
      <c r="NES34" s="14"/>
      <c r="NET34" s="14"/>
      <c r="NEU34" s="14"/>
      <c r="NEV34" s="14"/>
      <c r="NEW34" s="14"/>
      <c r="NEX34" s="14"/>
      <c r="NEY34" s="14"/>
      <c r="NEZ34" s="14"/>
      <c r="NFA34" s="14"/>
      <c r="NFB34" s="14"/>
      <c r="NFC34" s="14"/>
      <c r="NFD34" s="14"/>
      <c r="NFE34" s="14"/>
      <c r="NFF34" s="14"/>
      <c r="NFG34" s="14"/>
      <c r="NFH34" s="14"/>
      <c r="NFI34" s="14"/>
      <c r="NFJ34" s="14"/>
      <c r="NFK34" s="14"/>
      <c r="NFL34" s="14"/>
      <c r="NFM34" s="14"/>
      <c r="NFN34" s="14"/>
      <c r="NFO34" s="14"/>
      <c r="NFP34" s="14"/>
      <c r="NFQ34" s="14"/>
      <c r="NFR34" s="14"/>
      <c r="NFS34" s="14"/>
      <c r="NFT34" s="14"/>
      <c r="NFU34" s="14"/>
      <c r="NFV34" s="14"/>
      <c r="NFW34" s="14"/>
      <c r="NFX34" s="14"/>
      <c r="NFY34" s="14"/>
      <c r="NFZ34" s="14"/>
      <c r="NGA34" s="14"/>
      <c r="NGB34" s="14"/>
      <c r="NGC34" s="14"/>
      <c r="NGD34" s="14"/>
      <c r="NGE34" s="14"/>
      <c r="NGF34" s="14"/>
      <c r="NGG34" s="14"/>
      <c r="NGH34" s="14"/>
      <c r="NGI34" s="14"/>
      <c r="NGJ34" s="14"/>
      <c r="NGK34" s="14"/>
      <c r="NGL34" s="14"/>
      <c r="NGM34" s="14"/>
      <c r="NGN34" s="14"/>
      <c r="NGO34" s="14"/>
      <c r="NGP34" s="14"/>
      <c r="NGQ34" s="14"/>
      <c r="NGR34" s="14"/>
      <c r="NGS34" s="14"/>
      <c r="NGT34" s="14"/>
      <c r="NGU34" s="14"/>
      <c r="NGV34" s="14"/>
      <c r="NGW34" s="14"/>
      <c r="NGX34" s="14"/>
      <c r="NGY34" s="14"/>
      <c r="NGZ34" s="14"/>
      <c r="NHA34" s="14"/>
      <c r="NHB34" s="14"/>
      <c r="NHC34" s="14"/>
      <c r="NHD34" s="14"/>
      <c r="NHE34" s="14"/>
      <c r="NHF34" s="14"/>
      <c r="NHG34" s="14"/>
      <c r="NHH34" s="14"/>
      <c r="NHI34" s="14"/>
      <c r="NHJ34" s="14"/>
      <c r="NHK34" s="14"/>
      <c r="NHL34" s="14"/>
      <c r="NHM34" s="14"/>
      <c r="NHN34" s="14"/>
      <c r="NHO34" s="14"/>
      <c r="NHP34" s="14"/>
      <c r="NHQ34" s="14"/>
      <c r="NHR34" s="14"/>
      <c r="NHS34" s="14"/>
      <c r="NHT34" s="14"/>
      <c r="NHU34" s="14"/>
      <c r="NHV34" s="14"/>
      <c r="NHW34" s="14"/>
      <c r="NHX34" s="14"/>
      <c r="NHY34" s="14"/>
      <c r="NHZ34" s="14"/>
      <c r="NIA34" s="14"/>
      <c r="NIB34" s="14"/>
      <c r="NIC34" s="14"/>
      <c r="NID34" s="14"/>
      <c r="NIE34" s="14"/>
      <c r="NIF34" s="14"/>
      <c r="NIG34" s="14"/>
      <c r="NIH34" s="14"/>
      <c r="NII34" s="14"/>
      <c r="NIJ34" s="14"/>
      <c r="NIK34" s="14"/>
      <c r="NIL34" s="14"/>
      <c r="NIM34" s="14"/>
      <c r="NIN34" s="14"/>
      <c r="NIO34" s="14"/>
      <c r="NIP34" s="14"/>
      <c r="NIQ34" s="14"/>
      <c r="NIR34" s="14"/>
      <c r="NIS34" s="14"/>
      <c r="NIT34" s="14"/>
      <c r="NIU34" s="14"/>
      <c r="NIV34" s="14"/>
      <c r="NIW34" s="14"/>
      <c r="NIX34" s="14"/>
      <c r="NIY34" s="14"/>
      <c r="NIZ34" s="14"/>
      <c r="NJA34" s="14"/>
      <c r="NJB34" s="14"/>
      <c r="NJC34" s="14"/>
      <c r="NJD34" s="14"/>
      <c r="NJE34" s="14"/>
      <c r="NJF34" s="14"/>
      <c r="NJG34" s="14"/>
      <c r="NJH34" s="14"/>
      <c r="NJI34" s="14"/>
      <c r="NJJ34" s="14"/>
      <c r="NJK34" s="14"/>
      <c r="NJL34" s="14"/>
      <c r="NJM34" s="14"/>
      <c r="NJN34" s="14"/>
      <c r="NJO34" s="14"/>
      <c r="NJP34" s="14"/>
      <c r="NJQ34" s="14"/>
      <c r="NJR34" s="14"/>
      <c r="NJS34" s="14"/>
      <c r="NJT34" s="14"/>
      <c r="NJU34" s="14"/>
      <c r="NJV34" s="14"/>
      <c r="NJW34" s="14"/>
      <c r="NJX34" s="14"/>
      <c r="NJY34" s="14"/>
      <c r="NJZ34" s="14"/>
      <c r="NKA34" s="14"/>
      <c r="NKB34" s="14"/>
      <c r="NKC34" s="14"/>
      <c r="NKD34" s="14"/>
      <c r="NKE34" s="14"/>
      <c r="NKF34" s="14"/>
      <c r="NKG34" s="14"/>
      <c r="NKH34" s="14"/>
      <c r="NKI34" s="14"/>
      <c r="NKJ34" s="14"/>
      <c r="NKK34" s="14"/>
      <c r="NKL34" s="14"/>
      <c r="NKM34" s="14"/>
      <c r="NKN34" s="14"/>
      <c r="NKO34" s="14"/>
      <c r="NKP34" s="14"/>
      <c r="NKQ34" s="14"/>
      <c r="NKR34" s="14"/>
      <c r="NKS34" s="14"/>
      <c r="NKT34" s="14"/>
      <c r="NKU34" s="14"/>
      <c r="NKV34" s="14"/>
      <c r="NKW34" s="14"/>
      <c r="NKX34" s="14"/>
      <c r="NKY34" s="14"/>
      <c r="NKZ34" s="14"/>
      <c r="NLA34" s="14"/>
      <c r="NLB34" s="14"/>
      <c r="NLC34" s="14"/>
      <c r="NLD34" s="14"/>
      <c r="NLE34" s="14"/>
      <c r="NLF34" s="14"/>
      <c r="NLG34" s="14"/>
      <c r="NLH34" s="14"/>
      <c r="NLI34" s="14"/>
      <c r="NLJ34" s="14"/>
      <c r="NLK34" s="14"/>
      <c r="NLL34" s="14"/>
      <c r="NLM34" s="14"/>
      <c r="NLN34" s="14"/>
      <c r="NLO34" s="14"/>
      <c r="NLP34" s="14"/>
      <c r="NLQ34" s="14"/>
      <c r="NLR34" s="14"/>
      <c r="NLS34" s="14"/>
      <c r="NLT34" s="14"/>
      <c r="NLU34" s="14"/>
      <c r="NLV34" s="14"/>
      <c r="NLW34" s="14"/>
      <c r="NLX34" s="14"/>
      <c r="NLY34" s="14"/>
      <c r="NLZ34" s="14"/>
      <c r="NMA34" s="14"/>
      <c r="NMB34" s="14"/>
      <c r="NMC34" s="14"/>
      <c r="NMD34" s="14"/>
      <c r="NME34" s="14"/>
      <c r="NMF34" s="14"/>
      <c r="NMG34" s="14"/>
      <c r="NMH34" s="14"/>
      <c r="NMI34" s="14"/>
      <c r="NMJ34" s="14"/>
      <c r="NMK34" s="14"/>
      <c r="NML34" s="14"/>
      <c r="NMM34" s="14"/>
      <c r="NMN34" s="14"/>
      <c r="NMO34" s="14"/>
      <c r="NMP34" s="14"/>
      <c r="NMQ34" s="14"/>
      <c r="NMR34" s="14"/>
      <c r="NMS34" s="14"/>
      <c r="NMT34" s="14"/>
      <c r="NMU34" s="14"/>
      <c r="NMV34" s="14"/>
      <c r="NMW34" s="14"/>
      <c r="NMX34" s="14"/>
      <c r="NMY34" s="14"/>
      <c r="NMZ34" s="14"/>
      <c r="NNA34" s="14"/>
      <c r="NNB34" s="14"/>
      <c r="NNC34" s="14"/>
      <c r="NND34" s="14"/>
      <c r="NNE34" s="14"/>
      <c r="NNF34" s="14"/>
      <c r="NNG34" s="14"/>
      <c r="NNH34" s="14"/>
      <c r="NNI34" s="14"/>
      <c r="NNJ34" s="14"/>
      <c r="NNK34" s="14"/>
      <c r="NNL34" s="14"/>
      <c r="NNM34" s="14"/>
      <c r="NNN34" s="14"/>
      <c r="NNO34" s="14"/>
      <c r="NNP34" s="14"/>
      <c r="NNQ34" s="14"/>
      <c r="NNR34" s="14"/>
      <c r="NNS34" s="14"/>
      <c r="NNT34" s="14"/>
      <c r="NNU34" s="14"/>
      <c r="NNV34" s="14"/>
      <c r="NNW34" s="14"/>
      <c r="NNX34" s="14"/>
      <c r="NNY34" s="14"/>
      <c r="NNZ34" s="14"/>
      <c r="NOA34" s="14"/>
      <c r="NOB34" s="14"/>
      <c r="NOC34" s="14"/>
      <c r="NOD34" s="14"/>
      <c r="NOE34" s="14"/>
      <c r="NOF34" s="14"/>
      <c r="NOG34" s="14"/>
      <c r="NOH34" s="14"/>
      <c r="NOI34" s="14"/>
      <c r="NOJ34" s="14"/>
      <c r="NOK34" s="14"/>
      <c r="NOL34" s="14"/>
      <c r="NOM34" s="14"/>
      <c r="NON34" s="14"/>
      <c r="NOO34" s="14"/>
      <c r="NOP34" s="14"/>
      <c r="NOQ34" s="14"/>
      <c r="NOR34" s="14"/>
      <c r="NOS34" s="14"/>
      <c r="NOT34" s="14"/>
      <c r="NOU34" s="14"/>
      <c r="NOV34" s="14"/>
      <c r="NOW34" s="14"/>
      <c r="NOX34" s="14"/>
      <c r="NOY34" s="14"/>
      <c r="NOZ34" s="14"/>
      <c r="NPA34" s="14"/>
      <c r="NPB34" s="14"/>
      <c r="NPC34" s="14"/>
      <c r="NPD34" s="14"/>
      <c r="NPE34" s="14"/>
      <c r="NPF34" s="14"/>
      <c r="NPG34" s="14"/>
      <c r="NPH34" s="14"/>
      <c r="NPI34" s="14"/>
      <c r="NPJ34" s="14"/>
      <c r="NPK34" s="14"/>
      <c r="NPL34" s="14"/>
      <c r="NPM34" s="14"/>
      <c r="NPN34" s="14"/>
      <c r="NPO34" s="14"/>
      <c r="NPP34" s="14"/>
      <c r="NPQ34" s="14"/>
      <c r="NPR34" s="14"/>
      <c r="NPS34" s="14"/>
      <c r="NPT34" s="14"/>
      <c r="NPU34" s="14"/>
      <c r="NPV34" s="14"/>
      <c r="NPW34" s="14"/>
      <c r="NPX34" s="14"/>
      <c r="NPY34" s="14"/>
      <c r="NPZ34" s="14"/>
      <c r="NQA34" s="14"/>
      <c r="NQB34" s="14"/>
      <c r="NQC34" s="14"/>
      <c r="NQD34" s="14"/>
      <c r="NQE34" s="14"/>
      <c r="NQF34" s="14"/>
      <c r="NQG34" s="14"/>
      <c r="NQH34" s="14"/>
      <c r="NQI34" s="14"/>
      <c r="NQJ34" s="14"/>
      <c r="NQK34" s="14"/>
      <c r="NQL34" s="14"/>
      <c r="NQM34" s="14"/>
      <c r="NQN34" s="14"/>
      <c r="NQO34" s="14"/>
      <c r="NQP34" s="14"/>
      <c r="NQQ34" s="14"/>
      <c r="NQR34" s="14"/>
      <c r="NQS34" s="14"/>
      <c r="NQT34" s="14"/>
      <c r="NQU34" s="14"/>
      <c r="NQV34" s="14"/>
      <c r="NQW34" s="14"/>
      <c r="NQX34" s="14"/>
      <c r="NQY34" s="14"/>
      <c r="NQZ34" s="14"/>
      <c r="NRA34" s="14"/>
      <c r="NRB34" s="14"/>
      <c r="NRC34" s="14"/>
      <c r="NRD34" s="14"/>
      <c r="NRE34" s="14"/>
      <c r="NRF34" s="14"/>
      <c r="NRG34" s="14"/>
      <c r="NRH34" s="14"/>
      <c r="NRI34" s="14"/>
      <c r="NRJ34" s="14"/>
      <c r="NRK34" s="14"/>
      <c r="NRL34" s="14"/>
      <c r="NRM34" s="14"/>
      <c r="NRN34" s="14"/>
      <c r="NRO34" s="14"/>
      <c r="NRP34" s="14"/>
      <c r="NRQ34" s="14"/>
      <c r="NRR34" s="14"/>
      <c r="NRS34" s="14"/>
      <c r="NRT34" s="14"/>
      <c r="NRU34" s="14"/>
      <c r="NRV34" s="14"/>
      <c r="NRW34" s="14"/>
      <c r="NRX34" s="14"/>
      <c r="NRY34" s="14"/>
      <c r="NRZ34" s="14"/>
      <c r="NSA34" s="14"/>
      <c r="NSB34" s="14"/>
      <c r="NSC34" s="14"/>
      <c r="NSD34" s="14"/>
      <c r="NSE34" s="14"/>
      <c r="NSF34" s="14"/>
      <c r="NSG34" s="14"/>
      <c r="NSH34" s="14"/>
      <c r="NSI34" s="14"/>
      <c r="NSJ34" s="14"/>
      <c r="NSK34" s="14"/>
      <c r="NSL34" s="14"/>
      <c r="NSM34" s="14"/>
      <c r="NSN34" s="14"/>
      <c r="NSO34" s="14"/>
      <c r="NSP34" s="14"/>
      <c r="NSQ34" s="14"/>
      <c r="NSR34" s="14"/>
      <c r="NSS34" s="14"/>
      <c r="NST34" s="14"/>
      <c r="NSU34" s="14"/>
      <c r="NSV34" s="14"/>
      <c r="NSW34" s="14"/>
      <c r="NSX34" s="14"/>
      <c r="NSY34" s="14"/>
      <c r="NSZ34" s="14"/>
      <c r="NTA34" s="14"/>
      <c r="NTB34" s="14"/>
      <c r="NTC34" s="14"/>
      <c r="NTD34" s="14"/>
      <c r="NTE34" s="14"/>
      <c r="NTF34" s="14"/>
      <c r="NTG34" s="14"/>
      <c r="NTH34" s="14"/>
      <c r="NTI34" s="14"/>
      <c r="NTJ34" s="14"/>
      <c r="NTK34" s="14"/>
      <c r="NTL34" s="14"/>
      <c r="NTM34" s="14"/>
      <c r="NTN34" s="14"/>
      <c r="NTO34" s="14"/>
      <c r="NTP34" s="14"/>
      <c r="NTQ34" s="14"/>
      <c r="NTR34" s="14"/>
      <c r="NTS34" s="14"/>
      <c r="NTT34" s="14"/>
      <c r="NTU34" s="14"/>
      <c r="NTV34" s="14"/>
      <c r="NTW34" s="14"/>
      <c r="NTX34" s="14"/>
      <c r="NTY34" s="14"/>
      <c r="NTZ34" s="14"/>
      <c r="NUA34" s="14"/>
      <c r="NUB34" s="14"/>
      <c r="NUC34" s="14"/>
      <c r="NUD34" s="14"/>
      <c r="NUE34" s="14"/>
      <c r="NUF34" s="14"/>
      <c r="NUG34" s="14"/>
      <c r="NUH34" s="14"/>
      <c r="NUI34" s="14"/>
      <c r="NUJ34" s="14"/>
      <c r="NUK34" s="14"/>
      <c r="NUL34" s="14"/>
      <c r="NUM34" s="14"/>
      <c r="NUN34" s="14"/>
      <c r="NUO34" s="14"/>
      <c r="NUP34" s="14"/>
      <c r="NUQ34" s="14"/>
      <c r="NUR34" s="14"/>
      <c r="NUS34" s="14"/>
      <c r="NUT34" s="14"/>
      <c r="NUU34" s="14"/>
      <c r="NUV34" s="14"/>
      <c r="NUW34" s="14"/>
      <c r="NUX34" s="14"/>
      <c r="NUY34" s="14"/>
      <c r="NUZ34" s="14"/>
      <c r="NVA34" s="14"/>
      <c r="NVB34" s="14"/>
      <c r="NVC34" s="14"/>
      <c r="NVD34" s="14"/>
      <c r="NVE34" s="14"/>
      <c r="NVF34" s="14"/>
      <c r="NVG34" s="14"/>
      <c r="NVH34" s="14"/>
      <c r="NVI34" s="14"/>
      <c r="NVJ34" s="14"/>
      <c r="NVK34" s="14"/>
      <c r="NVL34" s="14"/>
      <c r="NVM34" s="14"/>
      <c r="NVN34" s="14"/>
      <c r="NVO34" s="14"/>
      <c r="NVP34" s="14"/>
      <c r="NVQ34" s="14"/>
      <c r="NVR34" s="14"/>
      <c r="NVS34" s="14"/>
      <c r="NVT34" s="14"/>
      <c r="NVU34" s="14"/>
      <c r="NVV34" s="14"/>
      <c r="NVW34" s="14"/>
      <c r="NVX34" s="14"/>
      <c r="NVY34" s="14"/>
      <c r="NVZ34" s="14"/>
      <c r="NWA34" s="14"/>
      <c r="NWB34" s="14"/>
      <c r="NWC34" s="14"/>
      <c r="NWD34" s="14"/>
      <c r="NWE34" s="14"/>
      <c r="NWF34" s="14"/>
      <c r="NWG34" s="14"/>
      <c r="NWH34" s="14"/>
      <c r="NWI34" s="14"/>
      <c r="NWJ34" s="14"/>
      <c r="NWK34" s="14"/>
      <c r="NWL34" s="14"/>
      <c r="NWM34" s="14"/>
      <c r="NWN34" s="14"/>
      <c r="NWO34" s="14"/>
      <c r="NWP34" s="14"/>
      <c r="NWQ34" s="14"/>
      <c r="NWR34" s="14"/>
      <c r="NWS34" s="14"/>
      <c r="NWT34" s="14"/>
      <c r="NWU34" s="14"/>
      <c r="NWV34" s="14"/>
      <c r="NWW34" s="14"/>
      <c r="NWX34" s="14"/>
      <c r="NWY34" s="14"/>
      <c r="NWZ34" s="14"/>
      <c r="NXA34" s="14"/>
      <c r="NXB34" s="14"/>
      <c r="NXC34" s="14"/>
      <c r="NXD34" s="14"/>
      <c r="NXE34" s="14"/>
      <c r="NXF34" s="14"/>
      <c r="NXG34" s="14"/>
      <c r="NXH34" s="14"/>
      <c r="NXI34" s="14"/>
      <c r="NXJ34" s="14"/>
      <c r="NXK34" s="14"/>
      <c r="NXL34" s="14"/>
      <c r="NXM34" s="14"/>
      <c r="NXN34" s="14"/>
      <c r="NXO34" s="14"/>
      <c r="NXP34" s="14"/>
      <c r="NXQ34" s="14"/>
      <c r="NXR34" s="14"/>
      <c r="NXS34" s="14"/>
      <c r="NXT34" s="14"/>
      <c r="NXU34" s="14"/>
      <c r="NXV34" s="14"/>
      <c r="NXW34" s="14"/>
      <c r="NXX34" s="14"/>
      <c r="NXY34" s="14"/>
      <c r="NXZ34" s="14"/>
      <c r="NYA34" s="14"/>
      <c r="NYB34" s="14"/>
      <c r="NYC34" s="14"/>
      <c r="NYD34" s="14"/>
      <c r="NYE34" s="14"/>
      <c r="NYF34" s="14"/>
      <c r="NYG34" s="14"/>
      <c r="NYH34" s="14"/>
      <c r="NYI34" s="14"/>
      <c r="NYJ34" s="14"/>
      <c r="NYK34" s="14"/>
      <c r="NYL34" s="14"/>
      <c r="NYM34" s="14"/>
      <c r="NYN34" s="14"/>
      <c r="NYO34" s="14"/>
      <c r="NYP34" s="14"/>
      <c r="NYQ34" s="14"/>
      <c r="NYR34" s="14"/>
      <c r="NYS34" s="14"/>
      <c r="NYT34" s="14"/>
      <c r="NYU34" s="14"/>
      <c r="NYV34" s="14"/>
      <c r="NYW34" s="14"/>
      <c r="NYX34" s="14"/>
      <c r="NYY34" s="14"/>
      <c r="NYZ34" s="14"/>
      <c r="NZA34" s="14"/>
      <c r="NZB34" s="14"/>
      <c r="NZC34" s="14"/>
      <c r="NZD34" s="14"/>
      <c r="NZE34" s="14"/>
      <c r="NZF34" s="14"/>
      <c r="NZG34" s="14"/>
      <c r="NZH34" s="14"/>
      <c r="NZI34" s="14"/>
      <c r="NZJ34" s="14"/>
      <c r="NZK34" s="14"/>
      <c r="NZL34" s="14"/>
      <c r="NZM34" s="14"/>
      <c r="NZN34" s="14"/>
      <c r="NZO34" s="14"/>
      <c r="NZP34" s="14"/>
      <c r="NZQ34" s="14"/>
      <c r="NZR34" s="14"/>
      <c r="NZS34" s="14"/>
      <c r="NZT34" s="14"/>
      <c r="NZU34" s="14"/>
      <c r="NZV34" s="14"/>
      <c r="NZW34" s="14"/>
      <c r="NZX34" s="14"/>
      <c r="NZY34" s="14"/>
      <c r="NZZ34" s="14"/>
      <c r="OAA34" s="14"/>
      <c r="OAB34" s="14"/>
      <c r="OAC34" s="14"/>
      <c r="OAD34" s="14"/>
      <c r="OAE34" s="14"/>
      <c r="OAF34" s="14"/>
      <c r="OAG34" s="14"/>
      <c r="OAH34" s="14"/>
      <c r="OAI34" s="14"/>
      <c r="OAJ34" s="14"/>
      <c r="OAK34" s="14"/>
      <c r="OAL34" s="14"/>
      <c r="OAM34" s="14"/>
      <c r="OAN34" s="14"/>
      <c r="OAO34" s="14"/>
      <c r="OAP34" s="14"/>
      <c r="OAQ34" s="14"/>
      <c r="OAR34" s="14"/>
      <c r="OAS34" s="14"/>
      <c r="OAT34" s="14"/>
      <c r="OAU34" s="14"/>
      <c r="OAV34" s="14"/>
      <c r="OAW34" s="14"/>
      <c r="OAX34" s="14"/>
      <c r="OAY34" s="14"/>
      <c r="OAZ34" s="14"/>
      <c r="OBA34" s="14"/>
      <c r="OBB34" s="14"/>
      <c r="OBC34" s="14"/>
      <c r="OBD34" s="14"/>
      <c r="OBE34" s="14"/>
      <c r="OBF34" s="14"/>
      <c r="OBG34" s="14"/>
      <c r="OBH34" s="14"/>
      <c r="OBI34" s="14"/>
      <c r="OBJ34" s="14"/>
      <c r="OBK34" s="14"/>
      <c r="OBL34" s="14"/>
      <c r="OBM34" s="14"/>
      <c r="OBN34" s="14"/>
      <c r="OBO34" s="14"/>
      <c r="OBP34" s="14"/>
      <c r="OBQ34" s="14"/>
      <c r="OBR34" s="14"/>
      <c r="OBS34" s="14"/>
      <c r="OBT34" s="14"/>
      <c r="OBU34" s="14"/>
      <c r="OBV34" s="14"/>
      <c r="OBW34" s="14"/>
      <c r="OBX34" s="14"/>
      <c r="OBY34" s="14"/>
      <c r="OBZ34" s="14"/>
      <c r="OCA34" s="14"/>
      <c r="OCB34" s="14"/>
      <c r="OCC34" s="14"/>
      <c r="OCD34" s="14"/>
      <c r="OCE34" s="14"/>
      <c r="OCF34" s="14"/>
      <c r="OCG34" s="14"/>
      <c r="OCH34" s="14"/>
      <c r="OCI34" s="14"/>
      <c r="OCJ34" s="14"/>
      <c r="OCK34" s="14"/>
      <c r="OCL34" s="14"/>
      <c r="OCM34" s="14"/>
      <c r="OCN34" s="14"/>
      <c r="OCO34" s="14"/>
      <c r="OCP34" s="14"/>
      <c r="OCQ34" s="14"/>
      <c r="OCR34" s="14"/>
      <c r="OCS34" s="14"/>
      <c r="OCT34" s="14"/>
      <c r="OCU34" s="14"/>
      <c r="OCV34" s="14"/>
      <c r="OCW34" s="14"/>
      <c r="OCX34" s="14"/>
      <c r="OCY34" s="14"/>
      <c r="OCZ34" s="14"/>
      <c r="ODA34" s="14"/>
      <c r="ODB34" s="14"/>
      <c r="ODC34" s="14"/>
      <c r="ODD34" s="14"/>
      <c r="ODE34" s="14"/>
      <c r="ODF34" s="14"/>
      <c r="ODG34" s="14"/>
      <c r="ODH34" s="14"/>
      <c r="ODI34" s="14"/>
      <c r="ODJ34" s="14"/>
      <c r="ODK34" s="14"/>
      <c r="ODL34" s="14"/>
      <c r="ODM34" s="14"/>
      <c r="ODN34" s="14"/>
      <c r="ODO34" s="14"/>
      <c r="ODP34" s="14"/>
      <c r="ODQ34" s="14"/>
      <c r="ODR34" s="14"/>
      <c r="ODS34" s="14"/>
      <c r="ODT34" s="14"/>
      <c r="ODU34" s="14"/>
      <c r="ODV34" s="14"/>
      <c r="ODW34" s="14"/>
      <c r="ODX34" s="14"/>
      <c r="ODY34" s="14"/>
      <c r="ODZ34" s="14"/>
      <c r="OEA34" s="14"/>
      <c r="OEB34" s="14"/>
      <c r="OEC34" s="14"/>
      <c r="OED34" s="14"/>
      <c r="OEE34" s="14"/>
      <c r="OEF34" s="14"/>
      <c r="OEG34" s="14"/>
      <c r="OEH34" s="14"/>
      <c r="OEI34" s="14"/>
      <c r="OEJ34" s="14"/>
      <c r="OEK34" s="14"/>
      <c r="OEL34" s="14"/>
      <c r="OEM34" s="14"/>
      <c r="OEN34" s="14"/>
      <c r="OEO34" s="14"/>
      <c r="OEP34" s="14"/>
      <c r="OEQ34" s="14"/>
      <c r="OER34" s="14"/>
      <c r="OES34" s="14"/>
      <c r="OET34" s="14"/>
      <c r="OEU34" s="14"/>
      <c r="OEV34" s="14"/>
      <c r="OEW34" s="14"/>
      <c r="OEX34" s="14"/>
      <c r="OEY34" s="14"/>
      <c r="OEZ34" s="14"/>
      <c r="OFA34" s="14"/>
      <c r="OFB34" s="14"/>
      <c r="OFC34" s="14"/>
      <c r="OFD34" s="14"/>
      <c r="OFE34" s="14"/>
      <c r="OFF34" s="14"/>
      <c r="OFG34" s="14"/>
      <c r="OFH34" s="14"/>
      <c r="OFI34" s="14"/>
      <c r="OFJ34" s="14"/>
      <c r="OFK34" s="14"/>
      <c r="OFL34" s="14"/>
      <c r="OFM34" s="14"/>
      <c r="OFN34" s="14"/>
      <c r="OFO34" s="14"/>
      <c r="OFP34" s="14"/>
      <c r="OFQ34" s="14"/>
      <c r="OFR34" s="14"/>
      <c r="OFS34" s="14"/>
      <c r="OFT34" s="14"/>
      <c r="OFU34" s="14"/>
      <c r="OFV34" s="14"/>
      <c r="OFW34" s="14"/>
      <c r="OFX34" s="14"/>
      <c r="OFY34" s="14"/>
      <c r="OFZ34" s="14"/>
      <c r="OGA34" s="14"/>
      <c r="OGB34" s="14"/>
      <c r="OGC34" s="14"/>
      <c r="OGD34" s="14"/>
      <c r="OGE34" s="14"/>
      <c r="OGF34" s="14"/>
      <c r="OGG34" s="14"/>
      <c r="OGH34" s="14"/>
      <c r="OGI34" s="14"/>
      <c r="OGJ34" s="14"/>
      <c r="OGK34" s="14"/>
      <c r="OGL34" s="14"/>
      <c r="OGM34" s="14"/>
      <c r="OGN34" s="14"/>
      <c r="OGO34" s="14"/>
      <c r="OGP34" s="14"/>
      <c r="OGQ34" s="14"/>
      <c r="OGR34" s="14"/>
      <c r="OGS34" s="14"/>
      <c r="OGT34" s="14"/>
      <c r="OGU34" s="14"/>
      <c r="OGV34" s="14"/>
      <c r="OGW34" s="14"/>
      <c r="OGX34" s="14"/>
      <c r="OGY34" s="14"/>
      <c r="OGZ34" s="14"/>
      <c r="OHA34" s="14"/>
      <c r="OHB34" s="14"/>
      <c r="OHC34" s="14"/>
      <c r="OHD34" s="14"/>
      <c r="OHE34" s="14"/>
      <c r="OHF34" s="14"/>
      <c r="OHG34" s="14"/>
      <c r="OHH34" s="14"/>
      <c r="OHI34" s="14"/>
      <c r="OHJ34" s="14"/>
      <c r="OHK34" s="14"/>
      <c r="OHL34" s="14"/>
      <c r="OHM34" s="14"/>
      <c r="OHN34" s="14"/>
      <c r="OHO34" s="14"/>
      <c r="OHP34" s="14"/>
      <c r="OHQ34" s="14"/>
      <c r="OHR34" s="14"/>
      <c r="OHS34" s="14"/>
      <c r="OHT34" s="14"/>
      <c r="OHU34" s="14"/>
      <c r="OHV34" s="14"/>
      <c r="OHW34" s="14"/>
      <c r="OHX34" s="14"/>
      <c r="OHY34" s="14"/>
      <c r="OHZ34" s="14"/>
      <c r="OIA34" s="14"/>
      <c r="OIB34" s="14"/>
      <c r="OIC34" s="14"/>
      <c r="OID34" s="14"/>
      <c r="OIE34" s="14"/>
      <c r="OIF34" s="14"/>
      <c r="OIG34" s="14"/>
      <c r="OIH34" s="14"/>
      <c r="OII34" s="14"/>
      <c r="OIJ34" s="14"/>
      <c r="OIK34" s="14"/>
      <c r="OIL34" s="14"/>
      <c r="OIM34" s="14"/>
      <c r="OIN34" s="14"/>
      <c r="OIO34" s="14"/>
      <c r="OIP34" s="14"/>
      <c r="OIQ34" s="14"/>
      <c r="OIR34" s="14"/>
      <c r="OIS34" s="14"/>
      <c r="OIT34" s="14"/>
      <c r="OIU34" s="14"/>
      <c r="OIV34" s="14"/>
      <c r="OIW34" s="14"/>
      <c r="OIX34" s="14"/>
      <c r="OIY34" s="14"/>
      <c r="OIZ34" s="14"/>
      <c r="OJA34" s="14"/>
      <c r="OJB34" s="14"/>
      <c r="OJC34" s="14"/>
      <c r="OJD34" s="14"/>
      <c r="OJE34" s="14"/>
      <c r="OJF34" s="14"/>
      <c r="OJG34" s="14"/>
      <c r="OJH34" s="14"/>
      <c r="OJI34" s="14"/>
      <c r="OJJ34" s="14"/>
      <c r="OJK34" s="14"/>
      <c r="OJL34" s="14"/>
      <c r="OJM34" s="14"/>
      <c r="OJN34" s="14"/>
      <c r="OJO34" s="14"/>
      <c r="OJP34" s="14"/>
      <c r="OJQ34" s="14"/>
      <c r="OJR34" s="14"/>
      <c r="OJS34" s="14"/>
      <c r="OJT34" s="14"/>
      <c r="OJU34" s="14"/>
      <c r="OJV34" s="14"/>
      <c r="OJW34" s="14"/>
      <c r="OJX34" s="14"/>
      <c r="OJY34" s="14"/>
      <c r="OJZ34" s="14"/>
      <c r="OKA34" s="14"/>
      <c r="OKB34" s="14"/>
      <c r="OKC34" s="14"/>
      <c r="OKD34" s="14"/>
      <c r="OKE34" s="14"/>
      <c r="OKF34" s="14"/>
      <c r="OKG34" s="14"/>
      <c r="OKH34" s="14"/>
      <c r="OKI34" s="14"/>
      <c r="OKJ34" s="14"/>
      <c r="OKK34" s="14"/>
      <c r="OKL34" s="14"/>
      <c r="OKM34" s="14"/>
      <c r="OKN34" s="14"/>
      <c r="OKO34" s="14"/>
      <c r="OKP34" s="14"/>
      <c r="OKQ34" s="14"/>
      <c r="OKR34" s="14"/>
      <c r="OKS34" s="14"/>
      <c r="OKT34" s="14"/>
      <c r="OKU34" s="14"/>
      <c r="OKV34" s="14"/>
      <c r="OKW34" s="14"/>
      <c r="OKX34" s="14"/>
      <c r="OKY34" s="14"/>
      <c r="OKZ34" s="14"/>
      <c r="OLA34" s="14"/>
      <c r="OLB34" s="14"/>
      <c r="OLC34" s="14"/>
      <c r="OLD34" s="14"/>
      <c r="OLE34" s="14"/>
      <c r="OLF34" s="14"/>
      <c r="OLG34" s="14"/>
      <c r="OLH34" s="14"/>
      <c r="OLI34" s="14"/>
      <c r="OLJ34" s="14"/>
      <c r="OLK34" s="14"/>
      <c r="OLL34" s="14"/>
      <c r="OLM34" s="14"/>
      <c r="OLN34" s="14"/>
      <c r="OLO34" s="14"/>
      <c r="OLP34" s="14"/>
      <c r="OLQ34" s="14"/>
      <c r="OLR34" s="14"/>
      <c r="OLS34" s="14"/>
      <c r="OLT34" s="14"/>
      <c r="OLU34" s="14"/>
      <c r="OLV34" s="14"/>
      <c r="OLW34" s="14"/>
      <c r="OLX34" s="14"/>
      <c r="OLY34" s="14"/>
      <c r="OLZ34" s="14"/>
      <c r="OMA34" s="14"/>
      <c r="OMB34" s="14"/>
      <c r="OMC34" s="14"/>
      <c r="OMD34" s="14"/>
      <c r="OME34" s="14"/>
      <c r="OMF34" s="14"/>
      <c r="OMG34" s="14"/>
      <c r="OMH34" s="14"/>
      <c r="OMI34" s="14"/>
      <c r="OMJ34" s="14"/>
      <c r="OMK34" s="14"/>
      <c r="OML34" s="14"/>
      <c r="OMM34" s="14"/>
      <c r="OMN34" s="14"/>
      <c r="OMO34" s="14"/>
      <c r="OMP34" s="14"/>
      <c r="OMQ34" s="14"/>
      <c r="OMR34" s="14"/>
      <c r="OMS34" s="14"/>
      <c r="OMT34" s="14"/>
      <c r="OMU34" s="14"/>
      <c r="OMV34" s="14"/>
      <c r="OMW34" s="14"/>
      <c r="OMX34" s="14"/>
      <c r="OMY34" s="14"/>
      <c r="OMZ34" s="14"/>
      <c r="ONA34" s="14"/>
      <c r="ONB34" s="14"/>
      <c r="ONC34" s="14"/>
      <c r="OND34" s="14"/>
      <c r="ONE34" s="14"/>
      <c r="ONF34" s="14"/>
      <c r="ONG34" s="14"/>
      <c r="ONH34" s="14"/>
      <c r="ONI34" s="14"/>
      <c r="ONJ34" s="14"/>
      <c r="ONK34" s="14"/>
      <c r="ONL34" s="14"/>
      <c r="ONM34" s="14"/>
      <c r="ONN34" s="14"/>
      <c r="ONO34" s="14"/>
      <c r="ONP34" s="14"/>
      <c r="ONQ34" s="14"/>
      <c r="ONR34" s="14"/>
      <c r="ONS34" s="14"/>
      <c r="ONT34" s="14"/>
      <c r="ONU34" s="14"/>
      <c r="ONV34" s="14"/>
      <c r="ONW34" s="14"/>
      <c r="ONX34" s="14"/>
      <c r="ONY34" s="14"/>
      <c r="ONZ34" s="14"/>
      <c r="OOA34" s="14"/>
      <c r="OOB34" s="14"/>
      <c r="OOC34" s="14"/>
      <c r="OOD34" s="14"/>
      <c r="OOE34" s="14"/>
      <c r="OOF34" s="14"/>
      <c r="OOG34" s="14"/>
      <c r="OOH34" s="14"/>
      <c r="OOI34" s="14"/>
      <c r="OOJ34" s="14"/>
      <c r="OOK34" s="14"/>
      <c r="OOL34" s="14"/>
      <c r="OOM34" s="14"/>
      <c r="OON34" s="14"/>
      <c r="OOO34" s="14"/>
      <c r="OOP34" s="14"/>
      <c r="OOQ34" s="14"/>
      <c r="OOR34" s="14"/>
      <c r="OOS34" s="14"/>
      <c r="OOT34" s="14"/>
      <c r="OOU34" s="14"/>
      <c r="OOV34" s="14"/>
      <c r="OOW34" s="14"/>
      <c r="OOX34" s="14"/>
      <c r="OOY34" s="14"/>
      <c r="OOZ34" s="14"/>
      <c r="OPA34" s="14"/>
      <c r="OPB34" s="14"/>
      <c r="OPC34" s="14"/>
      <c r="OPD34" s="14"/>
      <c r="OPE34" s="14"/>
      <c r="OPF34" s="14"/>
      <c r="OPG34" s="14"/>
      <c r="OPH34" s="14"/>
      <c r="OPI34" s="14"/>
      <c r="OPJ34" s="14"/>
      <c r="OPK34" s="14"/>
      <c r="OPL34" s="14"/>
      <c r="OPM34" s="14"/>
      <c r="OPN34" s="14"/>
      <c r="OPO34" s="14"/>
      <c r="OPP34" s="14"/>
      <c r="OPQ34" s="14"/>
      <c r="OPR34" s="14"/>
      <c r="OPS34" s="14"/>
      <c r="OPT34" s="14"/>
      <c r="OPU34" s="14"/>
      <c r="OPV34" s="14"/>
      <c r="OPW34" s="14"/>
      <c r="OPX34" s="14"/>
      <c r="OPY34" s="14"/>
      <c r="OPZ34" s="14"/>
      <c r="OQA34" s="14"/>
      <c r="OQB34" s="14"/>
      <c r="OQC34" s="14"/>
      <c r="OQD34" s="14"/>
      <c r="OQE34" s="14"/>
      <c r="OQF34" s="14"/>
      <c r="OQG34" s="14"/>
      <c r="OQH34" s="14"/>
      <c r="OQI34" s="14"/>
      <c r="OQJ34" s="14"/>
      <c r="OQK34" s="14"/>
      <c r="OQL34" s="14"/>
      <c r="OQM34" s="14"/>
      <c r="OQN34" s="14"/>
      <c r="OQO34" s="14"/>
      <c r="OQP34" s="14"/>
      <c r="OQQ34" s="14"/>
      <c r="OQR34" s="14"/>
      <c r="OQS34" s="14"/>
      <c r="OQT34" s="14"/>
      <c r="OQU34" s="14"/>
      <c r="OQV34" s="14"/>
      <c r="OQW34" s="14"/>
      <c r="OQX34" s="14"/>
      <c r="OQY34" s="14"/>
      <c r="OQZ34" s="14"/>
      <c r="ORA34" s="14"/>
      <c r="ORB34" s="14"/>
      <c r="ORC34" s="14"/>
      <c r="ORD34" s="14"/>
      <c r="ORE34" s="14"/>
      <c r="ORF34" s="14"/>
      <c r="ORG34" s="14"/>
      <c r="ORH34" s="14"/>
      <c r="ORI34" s="14"/>
      <c r="ORJ34" s="14"/>
      <c r="ORK34" s="14"/>
      <c r="ORL34" s="14"/>
      <c r="ORM34" s="14"/>
      <c r="ORN34" s="14"/>
      <c r="ORO34" s="14"/>
      <c r="ORP34" s="14"/>
      <c r="ORQ34" s="14"/>
      <c r="ORR34" s="14"/>
      <c r="ORS34" s="14"/>
      <c r="ORT34" s="14"/>
      <c r="ORU34" s="14"/>
      <c r="ORV34" s="14"/>
      <c r="ORW34" s="14"/>
      <c r="ORX34" s="14"/>
      <c r="ORY34" s="14"/>
      <c r="ORZ34" s="14"/>
      <c r="OSA34" s="14"/>
      <c r="OSB34" s="14"/>
      <c r="OSC34" s="14"/>
      <c r="OSD34" s="14"/>
      <c r="OSE34" s="14"/>
      <c r="OSF34" s="14"/>
      <c r="OSG34" s="14"/>
      <c r="OSH34" s="14"/>
      <c r="OSI34" s="14"/>
      <c r="OSJ34" s="14"/>
      <c r="OSK34" s="14"/>
      <c r="OSL34" s="14"/>
      <c r="OSM34" s="14"/>
      <c r="OSN34" s="14"/>
      <c r="OSO34" s="14"/>
      <c r="OSP34" s="14"/>
      <c r="OSQ34" s="14"/>
      <c r="OSR34" s="14"/>
      <c r="OSS34" s="14"/>
      <c r="OST34" s="14"/>
      <c r="OSU34" s="14"/>
      <c r="OSV34" s="14"/>
      <c r="OSW34" s="14"/>
      <c r="OSX34" s="14"/>
      <c r="OSY34" s="14"/>
      <c r="OSZ34" s="14"/>
      <c r="OTA34" s="14"/>
      <c r="OTB34" s="14"/>
      <c r="OTC34" s="14"/>
      <c r="OTD34" s="14"/>
      <c r="OTE34" s="14"/>
      <c r="OTF34" s="14"/>
      <c r="OTG34" s="14"/>
      <c r="OTH34" s="14"/>
      <c r="OTI34" s="14"/>
      <c r="OTJ34" s="14"/>
      <c r="OTK34" s="14"/>
      <c r="OTL34" s="14"/>
      <c r="OTM34" s="14"/>
      <c r="OTN34" s="14"/>
      <c r="OTO34" s="14"/>
      <c r="OTP34" s="14"/>
      <c r="OTQ34" s="14"/>
      <c r="OTR34" s="14"/>
      <c r="OTS34" s="14"/>
      <c r="OTT34" s="14"/>
      <c r="OTU34" s="14"/>
      <c r="OTV34" s="14"/>
      <c r="OTW34" s="14"/>
      <c r="OTX34" s="14"/>
      <c r="OTY34" s="14"/>
      <c r="OTZ34" s="14"/>
      <c r="OUA34" s="14"/>
      <c r="OUB34" s="14"/>
      <c r="OUC34" s="14"/>
      <c r="OUD34" s="14"/>
      <c r="OUE34" s="14"/>
      <c r="OUF34" s="14"/>
      <c r="OUG34" s="14"/>
      <c r="OUH34" s="14"/>
      <c r="OUI34" s="14"/>
      <c r="OUJ34" s="14"/>
      <c r="OUK34" s="14"/>
      <c r="OUL34" s="14"/>
      <c r="OUM34" s="14"/>
      <c r="OUN34" s="14"/>
      <c r="OUO34" s="14"/>
      <c r="OUP34" s="14"/>
      <c r="OUQ34" s="14"/>
      <c r="OUR34" s="14"/>
      <c r="OUS34" s="14"/>
      <c r="OUT34" s="14"/>
      <c r="OUU34" s="14"/>
      <c r="OUV34" s="14"/>
      <c r="OUW34" s="14"/>
      <c r="OUX34" s="14"/>
      <c r="OUY34" s="14"/>
      <c r="OUZ34" s="14"/>
      <c r="OVA34" s="14"/>
      <c r="OVB34" s="14"/>
      <c r="OVC34" s="14"/>
      <c r="OVD34" s="14"/>
      <c r="OVE34" s="14"/>
      <c r="OVF34" s="14"/>
      <c r="OVG34" s="14"/>
      <c r="OVH34" s="14"/>
      <c r="OVI34" s="14"/>
      <c r="OVJ34" s="14"/>
      <c r="OVK34" s="14"/>
      <c r="OVL34" s="14"/>
      <c r="OVM34" s="14"/>
      <c r="OVN34" s="14"/>
      <c r="OVO34" s="14"/>
      <c r="OVP34" s="14"/>
      <c r="OVQ34" s="14"/>
      <c r="OVR34" s="14"/>
      <c r="OVS34" s="14"/>
      <c r="OVT34" s="14"/>
      <c r="OVU34" s="14"/>
      <c r="OVV34" s="14"/>
      <c r="OVW34" s="14"/>
      <c r="OVX34" s="14"/>
      <c r="OVY34" s="14"/>
      <c r="OVZ34" s="14"/>
      <c r="OWA34" s="14"/>
      <c r="OWB34" s="14"/>
      <c r="OWC34" s="14"/>
      <c r="OWD34" s="14"/>
      <c r="OWE34" s="14"/>
      <c r="OWF34" s="14"/>
      <c r="OWG34" s="14"/>
      <c r="OWH34" s="14"/>
      <c r="OWI34" s="14"/>
      <c r="OWJ34" s="14"/>
      <c r="OWK34" s="14"/>
      <c r="OWL34" s="14"/>
      <c r="OWM34" s="14"/>
      <c r="OWN34" s="14"/>
      <c r="OWO34" s="14"/>
      <c r="OWP34" s="14"/>
      <c r="OWQ34" s="14"/>
      <c r="OWR34" s="14"/>
      <c r="OWS34" s="14"/>
      <c r="OWT34" s="14"/>
      <c r="OWU34" s="14"/>
      <c r="OWV34" s="14"/>
      <c r="OWW34" s="14"/>
      <c r="OWX34" s="14"/>
      <c r="OWY34" s="14"/>
      <c r="OWZ34" s="14"/>
      <c r="OXA34" s="14"/>
      <c r="OXB34" s="14"/>
      <c r="OXC34" s="14"/>
      <c r="OXD34" s="14"/>
      <c r="OXE34" s="14"/>
      <c r="OXF34" s="14"/>
      <c r="OXG34" s="14"/>
      <c r="OXH34" s="14"/>
      <c r="OXI34" s="14"/>
      <c r="OXJ34" s="14"/>
      <c r="OXK34" s="14"/>
      <c r="OXL34" s="14"/>
      <c r="OXM34" s="14"/>
      <c r="OXN34" s="14"/>
      <c r="OXO34" s="14"/>
      <c r="OXP34" s="14"/>
      <c r="OXQ34" s="14"/>
      <c r="OXR34" s="14"/>
      <c r="OXS34" s="14"/>
      <c r="OXT34" s="14"/>
      <c r="OXU34" s="14"/>
      <c r="OXV34" s="14"/>
      <c r="OXW34" s="14"/>
      <c r="OXX34" s="14"/>
      <c r="OXY34" s="14"/>
      <c r="OXZ34" s="14"/>
      <c r="OYA34" s="14"/>
      <c r="OYB34" s="14"/>
      <c r="OYC34" s="14"/>
      <c r="OYD34" s="14"/>
      <c r="OYE34" s="14"/>
      <c r="OYF34" s="14"/>
      <c r="OYG34" s="14"/>
      <c r="OYH34" s="14"/>
      <c r="OYI34" s="14"/>
      <c r="OYJ34" s="14"/>
      <c r="OYK34" s="14"/>
      <c r="OYL34" s="14"/>
      <c r="OYM34" s="14"/>
      <c r="OYN34" s="14"/>
      <c r="OYO34" s="14"/>
      <c r="OYP34" s="14"/>
      <c r="OYQ34" s="14"/>
      <c r="OYR34" s="14"/>
      <c r="OYS34" s="14"/>
      <c r="OYT34" s="14"/>
      <c r="OYU34" s="14"/>
      <c r="OYV34" s="14"/>
      <c r="OYW34" s="14"/>
      <c r="OYX34" s="14"/>
      <c r="OYY34" s="14"/>
      <c r="OYZ34" s="14"/>
      <c r="OZA34" s="14"/>
      <c r="OZB34" s="14"/>
      <c r="OZC34" s="14"/>
      <c r="OZD34" s="14"/>
      <c r="OZE34" s="14"/>
      <c r="OZF34" s="14"/>
      <c r="OZG34" s="14"/>
      <c r="OZH34" s="14"/>
      <c r="OZI34" s="14"/>
      <c r="OZJ34" s="14"/>
      <c r="OZK34" s="14"/>
      <c r="OZL34" s="14"/>
      <c r="OZM34" s="14"/>
      <c r="OZN34" s="14"/>
      <c r="OZO34" s="14"/>
      <c r="OZP34" s="14"/>
      <c r="OZQ34" s="14"/>
      <c r="OZR34" s="14"/>
      <c r="OZS34" s="14"/>
      <c r="OZT34" s="14"/>
      <c r="OZU34" s="14"/>
      <c r="OZV34" s="14"/>
      <c r="OZW34" s="14"/>
      <c r="OZX34" s="14"/>
      <c r="OZY34" s="14"/>
      <c r="OZZ34" s="14"/>
      <c r="PAA34" s="14"/>
      <c r="PAB34" s="14"/>
      <c r="PAC34" s="14"/>
      <c r="PAD34" s="14"/>
      <c r="PAE34" s="14"/>
      <c r="PAF34" s="14"/>
      <c r="PAG34" s="14"/>
      <c r="PAH34" s="14"/>
      <c r="PAI34" s="14"/>
      <c r="PAJ34" s="14"/>
      <c r="PAK34" s="14"/>
      <c r="PAL34" s="14"/>
      <c r="PAM34" s="14"/>
      <c r="PAN34" s="14"/>
      <c r="PAO34" s="14"/>
      <c r="PAP34" s="14"/>
      <c r="PAQ34" s="14"/>
      <c r="PAR34" s="14"/>
      <c r="PAS34" s="14"/>
      <c r="PAT34" s="14"/>
      <c r="PAU34" s="14"/>
      <c r="PAV34" s="14"/>
      <c r="PAW34" s="14"/>
      <c r="PAX34" s="14"/>
      <c r="PAY34" s="14"/>
      <c r="PAZ34" s="14"/>
      <c r="PBA34" s="14"/>
      <c r="PBB34" s="14"/>
      <c r="PBC34" s="14"/>
      <c r="PBD34" s="14"/>
      <c r="PBE34" s="14"/>
      <c r="PBF34" s="14"/>
      <c r="PBG34" s="14"/>
      <c r="PBH34" s="14"/>
      <c r="PBI34" s="14"/>
      <c r="PBJ34" s="14"/>
      <c r="PBK34" s="14"/>
      <c r="PBL34" s="14"/>
      <c r="PBM34" s="14"/>
      <c r="PBN34" s="14"/>
      <c r="PBO34" s="14"/>
      <c r="PBP34" s="14"/>
      <c r="PBQ34" s="14"/>
      <c r="PBR34" s="14"/>
      <c r="PBS34" s="14"/>
      <c r="PBT34" s="14"/>
      <c r="PBU34" s="14"/>
      <c r="PBV34" s="14"/>
      <c r="PBW34" s="14"/>
      <c r="PBX34" s="14"/>
      <c r="PBY34" s="14"/>
      <c r="PBZ34" s="14"/>
      <c r="PCA34" s="14"/>
      <c r="PCB34" s="14"/>
      <c r="PCC34" s="14"/>
      <c r="PCD34" s="14"/>
      <c r="PCE34" s="14"/>
      <c r="PCF34" s="14"/>
      <c r="PCG34" s="14"/>
      <c r="PCH34" s="14"/>
      <c r="PCI34" s="14"/>
      <c r="PCJ34" s="14"/>
      <c r="PCK34" s="14"/>
      <c r="PCL34" s="14"/>
      <c r="PCM34" s="14"/>
      <c r="PCN34" s="14"/>
      <c r="PCO34" s="14"/>
      <c r="PCP34" s="14"/>
      <c r="PCQ34" s="14"/>
      <c r="PCR34" s="14"/>
      <c r="PCS34" s="14"/>
      <c r="PCT34" s="14"/>
      <c r="PCU34" s="14"/>
      <c r="PCV34" s="14"/>
      <c r="PCW34" s="14"/>
      <c r="PCX34" s="14"/>
      <c r="PCY34" s="14"/>
      <c r="PCZ34" s="14"/>
      <c r="PDA34" s="14"/>
      <c r="PDB34" s="14"/>
      <c r="PDC34" s="14"/>
      <c r="PDD34" s="14"/>
      <c r="PDE34" s="14"/>
      <c r="PDF34" s="14"/>
      <c r="PDG34" s="14"/>
      <c r="PDH34" s="14"/>
      <c r="PDI34" s="14"/>
      <c r="PDJ34" s="14"/>
      <c r="PDK34" s="14"/>
      <c r="PDL34" s="14"/>
      <c r="PDM34" s="14"/>
      <c r="PDN34" s="14"/>
      <c r="PDO34" s="14"/>
      <c r="PDP34" s="14"/>
      <c r="PDQ34" s="14"/>
      <c r="PDR34" s="14"/>
      <c r="PDS34" s="14"/>
      <c r="PDT34" s="14"/>
      <c r="PDU34" s="14"/>
      <c r="PDV34" s="14"/>
      <c r="PDW34" s="14"/>
      <c r="PDX34" s="14"/>
      <c r="PDY34" s="14"/>
      <c r="PDZ34" s="14"/>
      <c r="PEA34" s="14"/>
      <c r="PEB34" s="14"/>
      <c r="PEC34" s="14"/>
      <c r="PED34" s="14"/>
      <c r="PEE34" s="14"/>
      <c r="PEF34" s="14"/>
      <c r="PEG34" s="14"/>
      <c r="PEH34" s="14"/>
      <c r="PEI34" s="14"/>
      <c r="PEJ34" s="14"/>
      <c r="PEK34" s="14"/>
      <c r="PEL34" s="14"/>
      <c r="PEM34" s="14"/>
      <c r="PEN34" s="14"/>
      <c r="PEO34" s="14"/>
      <c r="PEP34" s="14"/>
      <c r="PEQ34" s="14"/>
      <c r="PER34" s="14"/>
      <c r="PES34" s="14"/>
      <c r="PET34" s="14"/>
      <c r="PEU34" s="14"/>
      <c r="PEV34" s="14"/>
      <c r="PEW34" s="14"/>
      <c r="PEX34" s="14"/>
      <c r="PEY34" s="14"/>
      <c r="PEZ34" s="14"/>
      <c r="PFA34" s="14"/>
      <c r="PFB34" s="14"/>
      <c r="PFC34" s="14"/>
      <c r="PFD34" s="14"/>
      <c r="PFE34" s="14"/>
      <c r="PFF34" s="14"/>
      <c r="PFG34" s="14"/>
      <c r="PFH34" s="14"/>
      <c r="PFI34" s="14"/>
      <c r="PFJ34" s="14"/>
      <c r="PFK34" s="14"/>
      <c r="PFL34" s="14"/>
      <c r="PFM34" s="14"/>
      <c r="PFN34" s="14"/>
      <c r="PFO34" s="14"/>
      <c r="PFP34" s="14"/>
      <c r="PFQ34" s="14"/>
      <c r="PFR34" s="14"/>
      <c r="PFS34" s="14"/>
      <c r="PFT34" s="14"/>
      <c r="PFU34" s="14"/>
      <c r="PFV34" s="14"/>
      <c r="PFW34" s="14"/>
      <c r="PFX34" s="14"/>
      <c r="PFY34" s="14"/>
      <c r="PFZ34" s="14"/>
      <c r="PGA34" s="14"/>
      <c r="PGB34" s="14"/>
      <c r="PGC34" s="14"/>
      <c r="PGD34" s="14"/>
      <c r="PGE34" s="14"/>
      <c r="PGF34" s="14"/>
      <c r="PGG34" s="14"/>
      <c r="PGH34" s="14"/>
      <c r="PGI34" s="14"/>
      <c r="PGJ34" s="14"/>
      <c r="PGK34" s="14"/>
      <c r="PGL34" s="14"/>
      <c r="PGM34" s="14"/>
      <c r="PGN34" s="14"/>
      <c r="PGO34" s="14"/>
      <c r="PGP34" s="14"/>
      <c r="PGQ34" s="14"/>
      <c r="PGR34" s="14"/>
      <c r="PGS34" s="14"/>
      <c r="PGT34" s="14"/>
      <c r="PGU34" s="14"/>
      <c r="PGV34" s="14"/>
      <c r="PGW34" s="14"/>
      <c r="PGX34" s="14"/>
      <c r="PGY34" s="14"/>
      <c r="PGZ34" s="14"/>
      <c r="PHA34" s="14"/>
      <c r="PHB34" s="14"/>
      <c r="PHC34" s="14"/>
      <c r="PHD34" s="14"/>
      <c r="PHE34" s="14"/>
      <c r="PHF34" s="14"/>
      <c r="PHG34" s="14"/>
      <c r="PHH34" s="14"/>
      <c r="PHI34" s="14"/>
      <c r="PHJ34" s="14"/>
      <c r="PHK34" s="14"/>
      <c r="PHL34" s="14"/>
      <c r="PHM34" s="14"/>
      <c r="PHN34" s="14"/>
      <c r="PHO34" s="14"/>
      <c r="PHP34" s="14"/>
      <c r="PHQ34" s="14"/>
      <c r="PHR34" s="14"/>
      <c r="PHS34" s="14"/>
      <c r="PHT34" s="14"/>
      <c r="PHU34" s="14"/>
      <c r="PHV34" s="14"/>
      <c r="PHW34" s="14"/>
      <c r="PHX34" s="14"/>
      <c r="PHY34" s="14"/>
      <c r="PHZ34" s="14"/>
      <c r="PIA34" s="14"/>
      <c r="PIB34" s="14"/>
      <c r="PIC34" s="14"/>
      <c r="PID34" s="14"/>
      <c r="PIE34" s="14"/>
      <c r="PIF34" s="14"/>
      <c r="PIG34" s="14"/>
      <c r="PIH34" s="14"/>
      <c r="PII34" s="14"/>
      <c r="PIJ34" s="14"/>
      <c r="PIK34" s="14"/>
      <c r="PIL34" s="14"/>
      <c r="PIM34" s="14"/>
      <c r="PIN34" s="14"/>
      <c r="PIO34" s="14"/>
      <c r="PIP34" s="14"/>
      <c r="PIQ34" s="14"/>
      <c r="PIR34" s="14"/>
      <c r="PIS34" s="14"/>
      <c r="PIT34" s="14"/>
      <c r="PIU34" s="14"/>
      <c r="PIV34" s="14"/>
      <c r="PIW34" s="14"/>
      <c r="PIX34" s="14"/>
      <c r="PIY34" s="14"/>
      <c r="PIZ34" s="14"/>
      <c r="PJA34" s="14"/>
      <c r="PJB34" s="14"/>
      <c r="PJC34" s="14"/>
      <c r="PJD34" s="14"/>
      <c r="PJE34" s="14"/>
      <c r="PJF34" s="14"/>
      <c r="PJG34" s="14"/>
      <c r="PJH34" s="14"/>
      <c r="PJI34" s="14"/>
      <c r="PJJ34" s="14"/>
      <c r="PJK34" s="14"/>
      <c r="PJL34" s="14"/>
      <c r="PJM34" s="14"/>
      <c r="PJN34" s="14"/>
      <c r="PJO34" s="14"/>
      <c r="PJP34" s="14"/>
      <c r="PJQ34" s="14"/>
      <c r="PJR34" s="14"/>
      <c r="PJS34" s="14"/>
      <c r="PJT34" s="14"/>
      <c r="PJU34" s="14"/>
      <c r="PJV34" s="14"/>
      <c r="PJW34" s="14"/>
      <c r="PJX34" s="14"/>
      <c r="PJY34" s="14"/>
      <c r="PJZ34" s="14"/>
      <c r="PKA34" s="14"/>
      <c r="PKB34" s="14"/>
      <c r="PKC34" s="14"/>
      <c r="PKD34" s="14"/>
      <c r="PKE34" s="14"/>
      <c r="PKF34" s="14"/>
      <c r="PKG34" s="14"/>
      <c r="PKH34" s="14"/>
      <c r="PKI34" s="14"/>
      <c r="PKJ34" s="14"/>
      <c r="PKK34" s="14"/>
      <c r="PKL34" s="14"/>
      <c r="PKM34" s="14"/>
      <c r="PKN34" s="14"/>
      <c r="PKO34" s="14"/>
      <c r="PKP34" s="14"/>
      <c r="PKQ34" s="14"/>
      <c r="PKR34" s="14"/>
      <c r="PKS34" s="14"/>
      <c r="PKT34" s="14"/>
      <c r="PKU34" s="14"/>
      <c r="PKV34" s="14"/>
      <c r="PKW34" s="14"/>
      <c r="PKX34" s="14"/>
      <c r="PKY34" s="14"/>
      <c r="PKZ34" s="14"/>
      <c r="PLA34" s="14"/>
      <c r="PLB34" s="14"/>
      <c r="PLC34" s="14"/>
      <c r="PLD34" s="14"/>
      <c r="PLE34" s="14"/>
      <c r="PLF34" s="14"/>
      <c r="PLG34" s="14"/>
      <c r="PLH34" s="14"/>
      <c r="PLI34" s="14"/>
      <c r="PLJ34" s="14"/>
      <c r="PLK34" s="14"/>
      <c r="PLL34" s="14"/>
      <c r="PLM34" s="14"/>
      <c r="PLN34" s="14"/>
      <c r="PLO34" s="14"/>
      <c r="PLP34" s="14"/>
      <c r="PLQ34" s="14"/>
      <c r="PLR34" s="14"/>
      <c r="PLS34" s="14"/>
      <c r="PLT34" s="14"/>
      <c r="PLU34" s="14"/>
      <c r="PLV34" s="14"/>
      <c r="PLW34" s="14"/>
      <c r="PLX34" s="14"/>
      <c r="PLY34" s="14"/>
      <c r="PLZ34" s="14"/>
      <c r="PMA34" s="14"/>
      <c r="PMB34" s="14"/>
      <c r="PMC34" s="14"/>
      <c r="PMD34" s="14"/>
      <c r="PME34" s="14"/>
      <c r="PMF34" s="14"/>
      <c r="PMG34" s="14"/>
      <c r="PMH34" s="14"/>
      <c r="PMI34" s="14"/>
      <c r="PMJ34" s="14"/>
      <c r="PMK34" s="14"/>
      <c r="PML34" s="14"/>
      <c r="PMM34" s="14"/>
      <c r="PMN34" s="14"/>
      <c r="PMO34" s="14"/>
      <c r="PMP34" s="14"/>
      <c r="PMQ34" s="14"/>
      <c r="PMR34" s="14"/>
      <c r="PMS34" s="14"/>
      <c r="PMT34" s="14"/>
      <c r="PMU34" s="14"/>
      <c r="PMV34" s="14"/>
      <c r="PMW34" s="14"/>
      <c r="PMX34" s="14"/>
      <c r="PMY34" s="14"/>
      <c r="PMZ34" s="14"/>
      <c r="PNA34" s="14"/>
      <c r="PNB34" s="14"/>
      <c r="PNC34" s="14"/>
      <c r="PND34" s="14"/>
      <c r="PNE34" s="14"/>
      <c r="PNF34" s="14"/>
      <c r="PNG34" s="14"/>
      <c r="PNH34" s="14"/>
      <c r="PNI34" s="14"/>
      <c r="PNJ34" s="14"/>
      <c r="PNK34" s="14"/>
      <c r="PNL34" s="14"/>
      <c r="PNM34" s="14"/>
      <c r="PNN34" s="14"/>
      <c r="PNO34" s="14"/>
      <c r="PNP34" s="14"/>
      <c r="PNQ34" s="14"/>
      <c r="PNR34" s="14"/>
      <c r="PNS34" s="14"/>
      <c r="PNT34" s="14"/>
      <c r="PNU34" s="14"/>
      <c r="PNV34" s="14"/>
      <c r="PNW34" s="14"/>
      <c r="PNX34" s="14"/>
      <c r="PNY34" s="14"/>
      <c r="PNZ34" s="14"/>
      <c r="POA34" s="14"/>
      <c r="POB34" s="14"/>
      <c r="POC34" s="14"/>
      <c r="POD34" s="14"/>
      <c r="POE34" s="14"/>
      <c r="POF34" s="14"/>
      <c r="POG34" s="14"/>
      <c r="POH34" s="14"/>
      <c r="POI34" s="14"/>
      <c r="POJ34" s="14"/>
      <c r="POK34" s="14"/>
      <c r="POL34" s="14"/>
      <c r="POM34" s="14"/>
      <c r="PON34" s="14"/>
      <c r="POO34" s="14"/>
      <c r="POP34" s="14"/>
      <c r="POQ34" s="14"/>
      <c r="POR34" s="14"/>
      <c r="POS34" s="14"/>
      <c r="POT34" s="14"/>
      <c r="POU34" s="14"/>
      <c r="POV34" s="14"/>
      <c r="POW34" s="14"/>
      <c r="POX34" s="14"/>
      <c r="POY34" s="14"/>
      <c r="POZ34" s="14"/>
      <c r="PPA34" s="14"/>
      <c r="PPB34" s="14"/>
      <c r="PPC34" s="14"/>
      <c r="PPD34" s="14"/>
      <c r="PPE34" s="14"/>
      <c r="PPF34" s="14"/>
      <c r="PPG34" s="14"/>
      <c r="PPH34" s="14"/>
      <c r="PPI34" s="14"/>
      <c r="PPJ34" s="14"/>
      <c r="PPK34" s="14"/>
      <c r="PPL34" s="14"/>
      <c r="PPM34" s="14"/>
      <c r="PPN34" s="14"/>
      <c r="PPO34" s="14"/>
      <c r="PPP34" s="14"/>
      <c r="PPQ34" s="14"/>
      <c r="PPR34" s="14"/>
      <c r="PPS34" s="14"/>
      <c r="PPT34" s="14"/>
      <c r="PPU34" s="14"/>
      <c r="PPV34" s="14"/>
      <c r="PPW34" s="14"/>
      <c r="PPX34" s="14"/>
      <c r="PPY34" s="14"/>
      <c r="PPZ34" s="14"/>
      <c r="PQA34" s="14"/>
      <c r="PQB34" s="14"/>
      <c r="PQC34" s="14"/>
      <c r="PQD34" s="14"/>
      <c r="PQE34" s="14"/>
      <c r="PQF34" s="14"/>
      <c r="PQG34" s="14"/>
      <c r="PQH34" s="14"/>
      <c r="PQI34" s="14"/>
      <c r="PQJ34" s="14"/>
      <c r="PQK34" s="14"/>
      <c r="PQL34" s="14"/>
      <c r="PQM34" s="14"/>
      <c r="PQN34" s="14"/>
      <c r="PQO34" s="14"/>
      <c r="PQP34" s="14"/>
      <c r="PQQ34" s="14"/>
      <c r="PQR34" s="14"/>
      <c r="PQS34" s="14"/>
      <c r="PQT34" s="14"/>
      <c r="PQU34" s="14"/>
      <c r="PQV34" s="14"/>
      <c r="PQW34" s="14"/>
      <c r="PQX34" s="14"/>
      <c r="PQY34" s="14"/>
      <c r="PQZ34" s="14"/>
      <c r="PRA34" s="14"/>
      <c r="PRB34" s="14"/>
      <c r="PRC34" s="14"/>
      <c r="PRD34" s="14"/>
      <c r="PRE34" s="14"/>
      <c r="PRF34" s="14"/>
      <c r="PRG34" s="14"/>
      <c r="PRH34" s="14"/>
      <c r="PRI34" s="14"/>
      <c r="PRJ34" s="14"/>
      <c r="PRK34" s="14"/>
      <c r="PRL34" s="14"/>
      <c r="PRM34" s="14"/>
      <c r="PRN34" s="14"/>
      <c r="PRO34" s="14"/>
      <c r="PRP34" s="14"/>
      <c r="PRQ34" s="14"/>
      <c r="PRR34" s="14"/>
      <c r="PRS34" s="14"/>
      <c r="PRT34" s="14"/>
      <c r="PRU34" s="14"/>
      <c r="PRV34" s="14"/>
      <c r="PRW34" s="14"/>
      <c r="PRX34" s="14"/>
      <c r="PRY34" s="14"/>
      <c r="PRZ34" s="14"/>
      <c r="PSA34" s="14"/>
      <c r="PSB34" s="14"/>
      <c r="PSC34" s="14"/>
      <c r="PSD34" s="14"/>
      <c r="PSE34" s="14"/>
      <c r="PSF34" s="14"/>
      <c r="PSG34" s="14"/>
      <c r="PSH34" s="14"/>
      <c r="PSI34" s="14"/>
      <c r="PSJ34" s="14"/>
      <c r="PSK34" s="14"/>
      <c r="PSL34" s="14"/>
      <c r="PSM34" s="14"/>
      <c r="PSN34" s="14"/>
      <c r="PSO34" s="14"/>
      <c r="PSP34" s="14"/>
      <c r="PSQ34" s="14"/>
      <c r="PSR34" s="14"/>
      <c r="PSS34" s="14"/>
      <c r="PST34" s="14"/>
      <c r="PSU34" s="14"/>
      <c r="PSV34" s="14"/>
      <c r="PSW34" s="14"/>
      <c r="PSX34" s="14"/>
      <c r="PSY34" s="14"/>
      <c r="PSZ34" s="14"/>
      <c r="PTA34" s="14"/>
      <c r="PTB34" s="14"/>
      <c r="PTC34" s="14"/>
      <c r="PTD34" s="14"/>
      <c r="PTE34" s="14"/>
      <c r="PTF34" s="14"/>
      <c r="PTG34" s="14"/>
      <c r="PTH34" s="14"/>
      <c r="PTI34" s="14"/>
      <c r="PTJ34" s="14"/>
      <c r="PTK34" s="14"/>
      <c r="PTL34" s="14"/>
      <c r="PTM34" s="14"/>
      <c r="PTN34" s="14"/>
      <c r="PTO34" s="14"/>
      <c r="PTP34" s="14"/>
      <c r="PTQ34" s="14"/>
      <c r="PTR34" s="14"/>
      <c r="PTS34" s="14"/>
      <c r="PTT34" s="14"/>
      <c r="PTU34" s="14"/>
      <c r="PTV34" s="14"/>
      <c r="PTW34" s="14"/>
      <c r="PTX34" s="14"/>
      <c r="PTY34" s="14"/>
      <c r="PTZ34" s="14"/>
      <c r="PUA34" s="14"/>
      <c r="PUB34" s="14"/>
      <c r="PUC34" s="14"/>
      <c r="PUD34" s="14"/>
      <c r="PUE34" s="14"/>
      <c r="PUF34" s="14"/>
      <c r="PUG34" s="14"/>
      <c r="PUH34" s="14"/>
      <c r="PUI34" s="14"/>
      <c r="PUJ34" s="14"/>
      <c r="PUK34" s="14"/>
      <c r="PUL34" s="14"/>
      <c r="PUM34" s="14"/>
      <c r="PUN34" s="14"/>
      <c r="PUO34" s="14"/>
      <c r="PUP34" s="14"/>
      <c r="PUQ34" s="14"/>
      <c r="PUR34" s="14"/>
      <c r="PUS34" s="14"/>
      <c r="PUT34" s="14"/>
      <c r="PUU34" s="14"/>
      <c r="PUV34" s="14"/>
      <c r="PUW34" s="14"/>
      <c r="PUX34" s="14"/>
      <c r="PUY34" s="14"/>
      <c r="PUZ34" s="14"/>
      <c r="PVA34" s="14"/>
      <c r="PVB34" s="14"/>
      <c r="PVC34" s="14"/>
      <c r="PVD34" s="14"/>
      <c r="PVE34" s="14"/>
      <c r="PVF34" s="14"/>
      <c r="PVG34" s="14"/>
      <c r="PVH34" s="14"/>
      <c r="PVI34" s="14"/>
      <c r="PVJ34" s="14"/>
      <c r="PVK34" s="14"/>
      <c r="PVL34" s="14"/>
      <c r="PVM34" s="14"/>
      <c r="PVN34" s="14"/>
      <c r="PVO34" s="14"/>
      <c r="PVP34" s="14"/>
      <c r="PVQ34" s="14"/>
      <c r="PVR34" s="14"/>
      <c r="PVS34" s="14"/>
      <c r="PVT34" s="14"/>
      <c r="PVU34" s="14"/>
      <c r="PVV34" s="14"/>
      <c r="PVW34" s="14"/>
      <c r="PVX34" s="14"/>
      <c r="PVY34" s="14"/>
      <c r="PVZ34" s="14"/>
      <c r="PWA34" s="14"/>
      <c r="PWB34" s="14"/>
      <c r="PWC34" s="14"/>
      <c r="PWD34" s="14"/>
      <c r="PWE34" s="14"/>
      <c r="PWF34" s="14"/>
      <c r="PWG34" s="14"/>
      <c r="PWH34" s="14"/>
      <c r="PWI34" s="14"/>
      <c r="PWJ34" s="14"/>
      <c r="PWK34" s="14"/>
      <c r="PWL34" s="14"/>
      <c r="PWM34" s="14"/>
      <c r="PWN34" s="14"/>
      <c r="PWO34" s="14"/>
      <c r="PWP34" s="14"/>
      <c r="PWQ34" s="14"/>
      <c r="PWR34" s="14"/>
      <c r="PWS34" s="14"/>
      <c r="PWT34" s="14"/>
      <c r="PWU34" s="14"/>
      <c r="PWV34" s="14"/>
      <c r="PWW34" s="14"/>
      <c r="PWX34" s="14"/>
      <c r="PWY34" s="14"/>
      <c r="PWZ34" s="14"/>
      <c r="PXA34" s="14"/>
      <c r="PXB34" s="14"/>
      <c r="PXC34" s="14"/>
      <c r="PXD34" s="14"/>
      <c r="PXE34" s="14"/>
      <c r="PXF34" s="14"/>
      <c r="PXG34" s="14"/>
      <c r="PXH34" s="14"/>
      <c r="PXI34" s="14"/>
      <c r="PXJ34" s="14"/>
      <c r="PXK34" s="14"/>
      <c r="PXL34" s="14"/>
      <c r="PXM34" s="14"/>
      <c r="PXN34" s="14"/>
      <c r="PXO34" s="14"/>
      <c r="PXP34" s="14"/>
      <c r="PXQ34" s="14"/>
      <c r="PXR34" s="14"/>
      <c r="PXS34" s="14"/>
      <c r="PXT34" s="14"/>
      <c r="PXU34" s="14"/>
      <c r="PXV34" s="14"/>
      <c r="PXW34" s="14"/>
      <c r="PXX34" s="14"/>
      <c r="PXY34" s="14"/>
      <c r="PXZ34" s="14"/>
      <c r="PYA34" s="14"/>
      <c r="PYB34" s="14"/>
      <c r="PYC34" s="14"/>
      <c r="PYD34" s="14"/>
      <c r="PYE34" s="14"/>
      <c r="PYF34" s="14"/>
      <c r="PYG34" s="14"/>
      <c r="PYH34" s="14"/>
      <c r="PYI34" s="14"/>
      <c r="PYJ34" s="14"/>
      <c r="PYK34" s="14"/>
      <c r="PYL34" s="14"/>
      <c r="PYM34" s="14"/>
      <c r="PYN34" s="14"/>
      <c r="PYO34" s="14"/>
      <c r="PYP34" s="14"/>
      <c r="PYQ34" s="14"/>
      <c r="PYR34" s="14"/>
      <c r="PYS34" s="14"/>
      <c r="PYT34" s="14"/>
      <c r="PYU34" s="14"/>
      <c r="PYV34" s="14"/>
      <c r="PYW34" s="14"/>
      <c r="PYX34" s="14"/>
      <c r="PYY34" s="14"/>
      <c r="PYZ34" s="14"/>
      <c r="PZA34" s="14"/>
      <c r="PZB34" s="14"/>
      <c r="PZC34" s="14"/>
      <c r="PZD34" s="14"/>
      <c r="PZE34" s="14"/>
      <c r="PZF34" s="14"/>
      <c r="PZG34" s="14"/>
      <c r="PZH34" s="14"/>
      <c r="PZI34" s="14"/>
      <c r="PZJ34" s="14"/>
      <c r="PZK34" s="14"/>
      <c r="PZL34" s="14"/>
      <c r="PZM34" s="14"/>
      <c r="PZN34" s="14"/>
      <c r="PZO34" s="14"/>
      <c r="PZP34" s="14"/>
      <c r="PZQ34" s="14"/>
      <c r="PZR34" s="14"/>
      <c r="PZS34" s="14"/>
      <c r="PZT34" s="14"/>
      <c r="PZU34" s="14"/>
      <c r="PZV34" s="14"/>
      <c r="PZW34" s="14"/>
      <c r="PZX34" s="14"/>
      <c r="PZY34" s="14"/>
      <c r="PZZ34" s="14"/>
      <c r="QAA34" s="14"/>
      <c r="QAB34" s="14"/>
      <c r="QAC34" s="14"/>
      <c r="QAD34" s="14"/>
      <c r="QAE34" s="14"/>
      <c r="QAF34" s="14"/>
      <c r="QAG34" s="14"/>
      <c r="QAH34" s="14"/>
      <c r="QAI34" s="14"/>
      <c r="QAJ34" s="14"/>
      <c r="QAK34" s="14"/>
      <c r="QAL34" s="14"/>
      <c r="QAM34" s="14"/>
      <c r="QAN34" s="14"/>
      <c r="QAO34" s="14"/>
      <c r="QAP34" s="14"/>
      <c r="QAQ34" s="14"/>
      <c r="QAR34" s="14"/>
      <c r="QAS34" s="14"/>
      <c r="QAT34" s="14"/>
      <c r="QAU34" s="14"/>
      <c r="QAV34" s="14"/>
      <c r="QAW34" s="14"/>
      <c r="QAX34" s="14"/>
      <c r="QAY34" s="14"/>
      <c r="QAZ34" s="14"/>
      <c r="QBA34" s="14"/>
      <c r="QBB34" s="14"/>
      <c r="QBC34" s="14"/>
      <c r="QBD34" s="14"/>
      <c r="QBE34" s="14"/>
      <c r="QBF34" s="14"/>
      <c r="QBG34" s="14"/>
      <c r="QBH34" s="14"/>
      <c r="QBI34" s="14"/>
      <c r="QBJ34" s="14"/>
      <c r="QBK34" s="14"/>
      <c r="QBL34" s="14"/>
      <c r="QBM34" s="14"/>
      <c r="QBN34" s="14"/>
      <c r="QBO34" s="14"/>
      <c r="QBP34" s="14"/>
      <c r="QBQ34" s="14"/>
      <c r="QBR34" s="14"/>
      <c r="QBS34" s="14"/>
      <c r="QBT34" s="14"/>
      <c r="QBU34" s="14"/>
      <c r="QBV34" s="14"/>
      <c r="QBW34" s="14"/>
      <c r="QBX34" s="14"/>
      <c r="QBY34" s="14"/>
      <c r="QBZ34" s="14"/>
      <c r="QCA34" s="14"/>
      <c r="QCB34" s="14"/>
      <c r="QCC34" s="14"/>
      <c r="QCD34" s="14"/>
      <c r="QCE34" s="14"/>
      <c r="QCF34" s="14"/>
      <c r="QCG34" s="14"/>
      <c r="QCH34" s="14"/>
      <c r="QCI34" s="14"/>
      <c r="QCJ34" s="14"/>
      <c r="QCK34" s="14"/>
      <c r="QCL34" s="14"/>
      <c r="QCM34" s="14"/>
      <c r="QCN34" s="14"/>
      <c r="QCO34" s="14"/>
      <c r="QCP34" s="14"/>
      <c r="QCQ34" s="14"/>
      <c r="QCR34" s="14"/>
      <c r="QCS34" s="14"/>
      <c r="QCT34" s="14"/>
      <c r="QCU34" s="14"/>
      <c r="QCV34" s="14"/>
      <c r="QCW34" s="14"/>
      <c r="QCX34" s="14"/>
      <c r="QCY34" s="14"/>
      <c r="QCZ34" s="14"/>
      <c r="QDA34" s="14"/>
      <c r="QDB34" s="14"/>
      <c r="QDC34" s="14"/>
      <c r="QDD34" s="14"/>
      <c r="QDE34" s="14"/>
      <c r="QDF34" s="14"/>
      <c r="QDG34" s="14"/>
      <c r="QDH34" s="14"/>
      <c r="QDI34" s="14"/>
      <c r="QDJ34" s="14"/>
      <c r="QDK34" s="14"/>
      <c r="QDL34" s="14"/>
      <c r="QDM34" s="14"/>
      <c r="QDN34" s="14"/>
      <c r="QDO34" s="14"/>
      <c r="QDP34" s="14"/>
      <c r="QDQ34" s="14"/>
      <c r="QDR34" s="14"/>
      <c r="QDS34" s="14"/>
      <c r="QDT34" s="14"/>
      <c r="QDU34" s="14"/>
      <c r="QDV34" s="14"/>
      <c r="QDW34" s="14"/>
      <c r="QDX34" s="14"/>
      <c r="QDY34" s="14"/>
      <c r="QDZ34" s="14"/>
      <c r="QEA34" s="14"/>
      <c r="QEB34" s="14"/>
      <c r="QEC34" s="14"/>
      <c r="QED34" s="14"/>
      <c r="QEE34" s="14"/>
      <c r="QEF34" s="14"/>
      <c r="QEG34" s="14"/>
      <c r="QEH34" s="14"/>
      <c r="QEI34" s="14"/>
      <c r="QEJ34" s="14"/>
      <c r="QEK34" s="14"/>
      <c r="QEL34" s="14"/>
      <c r="QEM34" s="14"/>
      <c r="QEN34" s="14"/>
      <c r="QEO34" s="14"/>
      <c r="QEP34" s="14"/>
      <c r="QEQ34" s="14"/>
      <c r="QER34" s="14"/>
      <c r="QES34" s="14"/>
      <c r="QET34" s="14"/>
      <c r="QEU34" s="14"/>
      <c r="QEV34" s="14"/>
      <c r="QEW34" s="14"/>
      <c r="QEX34" s="14"/>
      <c r="QEY34" s="14"/>
      <c r="QEZ34" s="14"/>
      <c r="QFA34" s="14"/>
      <c r="QFB34" s="14"/>
      <c r="QFC34" s="14"/>
      <c r="QFD34" s="14"/>
      <c r="QFE34" s="14"/>
      <c r="QFF34" s="14"/>
      <c r="QFG34" s="14"/>
      <c r="QFH34" s="14"/>
      <c r="QFI34" s="14"/>
      <c r="QFJ34" s="14"/>
      <c r="QFK34" s="14"/>
      <c r="QFL34" s="14"/>
      <c r="QFM34" s="14"/>
      <c r="QFN34" s="14"/>
      <c r="QFO34" s="14"/>
      <c r="QFP34" s="14"/>
      <c r="QFQ34" s="14"/>
      <c r="QFR34" s="14"/>
      <c r="QFS34" s="14"/>
      <c r="QFT34" s="14"/>
      <c r="QFU34" s="14"/>
      <c r="QFV34" s="14"/>
      <c r="QFW34" s="14"/>
      <c r="QFX34" s="14"/>
      <c r="QFY34" s="14"/>
      <c r="QFZ34" s="14"/>
      <c r="QGA34" s="14"/>
      <c r="QGB34" s="14"/>
      <c r="QGC34" s="14"/>
      <c r="QGD34" s="14"/>
      <c r="QGE34" s="14"/>
      <c r="QGF34" s="14"/>
      <c r="QGG34" s="14"/>
      <c r="QGH34" s="14"/>
      <c r="QGI34" s="14"/>
      <c r="QGJ34" s="14"/>
      <c r="QGK34" s="14"/>
      <c r="QGL34" s="14"/>
      <c r="QGM34" s="14"/>
      <c r="QGN34" s="14"/>
      <c r="QGO34" s="14"/>
      <c r="QGP34" s="14"/>
      <c r="QGQ34" s="14"/>
      <c r="QGR34" s="14"/>
      <c r="QGS34" s="14"/>
      <c r="QGT34" s="14"/>
      <c r="QGU34" s="14"/>
      <c r="QGV34" s="14"/>
      <c r="QGW34" s="14"/>
      <c r="QGX34" s="14"/>
      <c r="QGY34" s="14"/>
      <c r="QGZ34" s="14"/>
      <c r="QHA34" s="14"/>
      <c r="QHB34" s="14"/>
      <c r="QHC34" s="14"/>
      <c r="QHD34" s="14"/>
      <c r="QHE34" s="14"/>
      <c r="QHF34" s="14"/>
      <c r="QHG34" s="14"/>
      <c r="QHH34" s="14"/>
      <c r="QHI34" s="14"/>
      <c r="QHJ34" s="14"/>
      <c r="QHK34" s="14"/>
      <c r="QHL34" s="14"/>
      <c r="QHM34" s="14"/>
      <c r="QHN34" s="14"/>
      <c r="QHO34" s="14"/>
      <c r="QHP34" s="14"/>
      <c r="QHQ34" s="14"/>
      <c r="QHR34" s="14"/>
      <c r="QHS34" s="14"/>
      <c r="QHT34" s="14"/>
      <c r="QHU34" s="14"/>
      <c r="QHV34" s="14"/>
      <c r="QHW34" s="14"/>
      <c r="QHX34" s="14"/>
      <c r="QHY34" s="14"/>
      <c r="QHZ34" s="14"/>
      <c r="QIA34" s="14"/>
      <c r="QIB34" s="14"/>
      <c r="QIC34" s="14"/>
      <c r="QID34" s="14"/>
      <c r="QIE34" s="14"/>
      <c r="QIF34" s="14"/>
      <c r="QIG34" s="14"/>
      <c r="QIH34" s="14"/>
      <c r="QII34" s="14"/>
      <c r="QIJ34" s="14"/>
      <c r="QIK34" s="14"/>
      <c r="QIL34" s="14"/>
      <c r="QIM34" s="14"/>
      <c r="QIN34" s="14"/>
      <c r="QIO34" s="14"/>
      <c r="QIP34" s="14"/>
      <c r="QIQ34" s="14"/>
      <c r="QIR34" s="14"/>
      <c r="QIS34" s="14"/>
      <c r="QIT34" s="14"/>
      <c r="QIU34" s="14"/>
      <c r="QIV34" s="14"/>
      <c r="QIW34" s="14"/>
      <c r="QIX34" s="14"/>
      <c r="QIY34" s="14"/>
      <c r="QIZ34" s="14"/>
      <c r="QJA34" s="14"/>
      <c r="QJB34" s="14"/>
      <c r="QJC34" s="14"/>
      <c r="QJD34" s="14"/>
      <c r="QJE34" s="14"/>
      <c r="QJF34" s="14"/>
      <c r="QJG34" s="14"/>
      <c r="QJH34" s="14"/>
      <c r="QJI34" s="14"/>
      <c r="QJJ34" s="14"/>
      <c r="QJK34" s="14"/>
      <c r="QJL34" s="14"/>
      <c r="QJM34" s="14"/>
      <c r="QJN34" s="14"/>
      <c r="QJO34" s="14"/>
      <c r="QJP34" s="14"/>
      <c r="QJQ34" s="14"/>
      <c r="QJR34" s="14"/>
      <c r="QJS34" s="14"/>
      <c r="QJT34" s="14"/>
      <c r="QJU34" s="14"/>
      <c r="QJV34" s="14"/>
      <c r="QJW34" s="14"/>
      <c r="QJX34" s="14"/>
      <c r="QJY34" s="14"/>
      <c r="QJZ34" s="14"/>
      <c r="QKA34" s="14"/>
      <c r="QKB34" s="14"/>
      <c r="QKC34" s="14"/>
      <c r="QKD34" s="14"/>
      <c r="QKE34" s="14"/>
      <c r="QKF34" s="14"/>
      <c r="QKG34" s="14"/>
      <c r="QKH34" s="14"/>
      <c r="QKI34" s="14"/>
      <c r="QKJ34" s="14"/>
      <c r="QKK34" s="14"/>
      <c r="QKL34" s="14"/>
      <c r="QKM34" s="14"/>
      <c r="QKN34" s="14"/>
      <c r="QKO34" s="14"/>
      <c r="QKP34" s="14"/>
      <c r="QKQ34" s="14"/>
      <c r="QKR34" s="14"/>
      <c r="QKS34" s="14"/>
      <c r="QKT34" s="14"/>
      <c r="QKU34" s="14"/>
      <c r="QKV34" s="14"/>
      <c r="QKW34" s="14"/>
      <c r="QKX34" s="14"/>
      <c r="QKY34" s="14"/>
      <c r="QKZ34" s="14"/>
      <c r="QLA34" s="14"/>
      <c r="QLB34" s="14"/>
      <c r="QLC34" s="14"/>
      <c r="QLD34" s="14"/>
      <c r="QLE34" s="14"/>
      <c r="QLF34" s="14"/>
      <c r="QLG34" s="14"/>
      <c r="QLH34" s="14"/>
      <c r="QLI34" s="14"/>
      <c r="QLJ34" s="14"/>
      <c r="QLK34" s="14"/>
      <c r="QLL34" s="14"/>
      <c r="QLM34" s="14"/>
      <c r="QLN34" s="14"/>
      <c r="QLO34" s="14"/>
      <c r="QLP34" s="14"/>
      <c r="QLQ34" s="14"/>
      <c r="QLR34" s="14"/>
      <c r="QLS34" s="14"/>
      <c r="QLT34" s="14"/>
      <c r="QLU34" s="14"/>
      <c r="QLV34" s="14"/>
      <c r="QLW34" s="14"/>
      <c r="QLX34" s="14"/>
      <c r="QLY34" s="14"/>
      <c r="QLZ34" s="14"/>
      <c r="QMA34" s="14"/>
      <c r="QMB34" s="14"/>
      <c r="QMC34" s="14"/>
      <c r="QMD34" s="14"/>
      <c r="QME34" s="14"/>
      <c r="QMF34" s="14"/>
      <c r="QMG34" s="14"/>
      <c r="QMH34" s="14"/>
      <c r="QMI34" s="14"/>
      <c r="QMJ34" s="14"/>
      <c r="QMK34" s="14"/>
      <c r="QML34" s="14"/>
      <c r="QMM34" s="14"/>
      <c r="QMN34" s="14"/>
      <c r="QMO34" s="14"/>
      <c r="QMP34" s="14"/>
      <c r="QMQ34" s="14"/>
      <c r="QMR34" s="14"/>
      <c r="QMS34" s="14"/>
      <c r="QMT34" s="14"/>
      <c r="QMU34" s="14"/>
      <c r="QMV34" s="14"/>
      <c r="QMW34" s="14"/>
      <c r="QMX34" s="14"/>
      <c r="QMY34" s="14"/>
      <c r="QMZ34" s="14"/>
      <c r="QNA34" s="14"/>
      <c r="QNB34" s="14"/>
      <c r="QNC34" s="14"/>
      <c r="QND34" s="14"/>
      <c r="QNE34" s="14"/>
      <c r="QNF34" s="14"/>
      <c r="QNG34" s="14"/>
      <c r="QNH34" s="14"/>
      <c r="QNI34" s="14"/>
      <c r="QNJ34" s="14"/>
      <c r="QNK34" s="14"/>
      <c r="QNL34" s="14"/>
      <c r="QNM34" s="14"/>
      <c r="QNN34" s="14"/>
      <c r="QNO34" s="14"/>
      <c r="QNP34" s="14"/>
      <c r="QNQ34" s="14"/>
      <c r="QNR34" s="14"/>
      <c r="QNS34" s="14"/>
      <c r="QNT34" s="14"/>
      <c r="QNU34" s="14"/>
      <c r="QNV34" s="14"/>
      <c r="QNW34" s="14"/>
      <c r="QNX34" s="14"/>
      <c r="QNY34" s="14"/>
      <c r="QNZ34" s="14"/>
      <c r="QOA34" s="14"/>
      <c r="QOB34" s="14"/>
      <c r="QOC34" s="14"/>
      <c r="QOD34" s="14"/>
      <c r="QOE34" s="14"/>
      <c r="QOF34" s="14"/>
      <c r="QOG34" s="14"/>
      <c r="QOH34" s="14"/>
      <c r="QOI34" s="14"/>
      <c r="QOJ34" s="14"/>
      <c r="QOK34" s="14"/>
      <c r="QOL34" s="14"/>
      <c r="QOM34" s="14"/>
      <c r="QON34" s="14"/>
      <c r="QOO34" s="14"/>
      <c r="QOP34" s="14"/>
      <c r="QOQ34" s="14"/>
      <c r="QOR34" s="14"/>
      <c r="QOS34" s="14"/>
      <c r="QOT34" s="14"/>
      <c r="QOU34" s="14"/>
      <c r="QOV34" s="14"/>
      <c r="QOW34" s="14"/>
      <c r="QOX34" s="14"/>
      <c r="QOY34" s="14"/>
      <c r="QOZ34" s="14"/>
      <c r="QPA34" s="14"/>
      <c r="QPB34" s="14"/>
      <c r="QPC34" s="14"/>
      <c r="QPD34" s="14"/>
      <c r="QPE34" s="14"/>
      <c r="QPF34" s="14"/>
      <c r="QPG34" s="14"/>
      <c r="QPH34" s="14"/>
      <c r="QPI34" s="14"/>
      <c r="QPJ34" s="14"/>
      <c r="QPK34" s="14"/>
      <c r="QPL34" s="14"/>
      <c r="QPM34" s="14"/>
      <c r="QPN34" s="14"/>
      <c r="QPO34" s="14"/>
      <c r="QPP34" s="14"/>
      <c r="QPQ34" s="14"/>
      <c r="QPR34" s="14"/>
      <c r="QPS34" s="14"/>
      <c r="QPT34" s="14"/>
      <c r="QPU34" s="14"/>
      <c r="QPV34" s="14"/>
      <c r="QPW34" s="14"/>
      <c r="QPX34" s="14"/>
      <c r="QPY34" s="14"/>
      <c r="QPZ34" s="14"/>
      <c r="QQA34" s="14"/>
      <c r="QQB34" s="14"/>
      <c r="QQC34" s="14"/>
      <c r="QQD34" s="14"/>
      <c r="QQE34" s="14"/>
      <c r="QQF34" s="14"/>
      <c r="QQG34" s="14"/>
      <c r="QQH34" s="14"/>
      <c r="QQI34" s="14"/>
      <c r="QQJ34" s="14"/>
      <c r="QQK34" s="14"/>
      <c r="QQL34" s="14"/>
      <c r="QQM34" s="14"/>
      <c r="QQN34" s="14"/>
      <c r="QQO34" s="14"/>
      <c r="QQP34" s="14"/>
      <c r="QQQ34" s="14"/>
      <c r="QQR34" s="14"/>
      <c r="QQS34" s="14"/>
      <c r="QQT34" s="14"/>
      <c r="QQU34" s="14"/>
      <c r="QQV34" s="14"/>
      <c r="QQW34" s="14"/>
      <c r="QQX34" s="14"/>
      <c r="QQY34" s="14"/>
      <c r="QQZ34" s="14"/>
      <c r="QRA34" s="14"/>
      <c r="QRB34" s="14"/>
      <c r="QRC34" s="14"/>
      <c r="QRD34" s="14"/>
      <c r="QRE34" s="14"/>
      <c r="QRF34" s="14"/>
      <c r="QRG34" s="14"/>
      <c r="QRH34" s="14"/>
      <c r="QRI34" s="14"/>
      <c r="QRJ34" s="14"/>
      <c r="QRK34" s="14"/>
      <c r="QRL34" s="14"/>
      <c r="QRM34" s="14"/>
      <c r="QRN34" s="14"/>
      <c r="QRO34" s="14"/>
      <c r="QRP34" s="14"/>
      <c r="QRQ34" s="14"/>
      <c r="QRR34" s="14"/>
      <c r="QRS34" s="14"/>
      <c r="QRT34" s="14"/>
      <c r="QRU34" s="14"/>
      <c r="QRV34" s="14"/>
      <c r="QRW34" s="14"/>
      <c r="QRX34" s="14"/>
      <c r="QRY34" s="14"/>
      <c r="QRZ34" s="14"/>
      <c r="QSA34" s="14"/>
      <c r="QSB34" s="14"/>
      <c r="QSC34" s="14"/>
      <c r="QSD34" s="14"/>
      <c r="QSE34" s="14"/>
      <c r="QSF34" s="14"/>
      <c r="QSG34" s="14"/>
      <c r="QSH34" s="14"/>
      <c r="QSI34" s="14"/>
      <c r="QSJ34" s="14"/>
      <c r="QSK34" s="14"/>
      <c r="QSL34" s="14"/>
      <c r="QSM34" s="14"/>
      <c r="QSN34" s="14"/>
      <c r="QSO34" s="14"/>
      <c r="QSP34" s="14"/>
      <c r="QSQ34" s="14"/>
      <c r="QSR34" s="14"/>
      <c r="QSS34" s="14"/>
      <c r="QST34" s="14"/>
      <c r="QSU34" s="14"/>
      <c r="QSV34" s="14"/>
      <c r="QSW34" s="14"/>
      <c r="QSX34" s="14"/>
      <c r="QSY34" s="14"/>
      <c r="QSZ34" s="14"/>
      <c r="QTA34" s="14"/>
      <c r="QTB34" s="14"/>
      <c r="QTC34" s="14"/>
      <c r="QTD34" s="14"/>
      <c r="QTE34" s="14"/>
      <c r="QTF34" s="14"/>
      <c r="QTG34" s="14"/>
      <c r="QTH34" s="14"/>
      <c r="QTI34" s="14"/>
      <c r="QTJ34" s="14"/>
      <c r="QTK34" s="14"/>
      <c r="QTL34" s="14"/>
      <c r="QTM34" s="14"/>
      <c r="QTN34" s="14"/>
      <c r="QTO34" s="14"/>
      <c r="QTP34" s="14"/>
      <c r="QTQ34" s="14"/>
      <c r="QTR34" s="14"/>
      <c r="QTS34" s="14"/>
      <c r="QTT34" s="14"/>
      <c r="QTU34" s="14"/>
      <c r="QTV34" s="14"/>
      <c r="QTW34" s="14"/>
      <c r="QTX34" s="14"/>
      <c r="QTY34" s="14"/>
      <c r="QTZ34" s="14"/>
      <c r="QUA34" s="14"/>
      <c r="QUB34" s="14"/>
      <c r="QUC34" s="14"/>
      <c r="QUD34" s="14"/>
      <c r="QUE34" s="14"/>
      <c r="QUF34" s="14"/>
      <c r="QUG34" s="14"/>
      <c r="QUH34" s="14"/>
      <c r="QUI34" s="14"/>
      <c r="QUJ34" s="14"/>
      <c r="QUK34" s="14"/>
      <c r="QUL34" s="14"/>
      <c r="QUM34" s="14"/>
      <c r="QUN34" s="14"/>
      <c r="QUO34" s="14"/>
      <c r="QUP34" s="14"/>
      <c r="QUQ34" s="14"/>
      <c r="QUR34" s="14"/>
      <c r="QUS34" s="14"/>
      <c r="QUT34" s="14"/>
      <c r="QUU34" s="14"/>
      <c r="QUV34" s="14"/>
      <c r="QUW34" s="14"/>
      <c r="QUX34" s="14"/>
      <c r="QUY34" s="14"/>
      <c r="QUZ34" s="14"/>
      <c r="QVA34" s="14"/>
      <c r="QVB34" s="14"/>
      <c r="QVC34" s="14"/>
      <c r="QVD34" s="14"/>
      <c r="QVE34" s="14"/>
      <c r="QVF34" s="14"/>
      <c r="QVG34" s="14"/>
      <c r="QVH34" s="14"/>
      <c r="QVI34" s="14"/>
      <c r="QVJ34" s="14"/>
      <c r="QVK34" s="14"/>
      <c r="QVL34" s="14"/>
      <c r="QVM34" s="14"/>
      <c r="QVN34" s="14"/>
      <c r="QVO34" s="14"/>
      <c r="QVP34" s="14"/>
      <c r="QVQ34" s="14"/>
      <c r="QVR34" s="14"/>
      <c r="QVS34" s="14"/>
      <c r="QVT34" s="14"/>
      <c r="QVU34" s="14"/>
      <c r="QVV34" s="14"/>
      <c r="QVW34" s="14"/>
      <c r="QVX34" s="14"/>
      <c r="QVY34" s="14"/>
      <c r="QVZ34" s="14"/>
      <c r="QWA34" s="14"/>
      <c r="QWB34" s="14"/>
      <c r="QWC34" s="14"/>
      <c r="QWD34" s="14"/>
      <c r="QWE34" s="14"/>
      <c r="QWF34" s="14"/>
      <c r="QWG34" s="14"/>
      <c r="QWH34" s="14"/>
      <c r="QWI34" s="14"/>
      <c r="QWJ34" s="14"/>
      <c r="QWK34" s="14"/>
      <c r="QWL34" s="14"/>
      <c r="QWM34" s="14"/>
      <c r="QWN34" s="14"/>
      <c r="QWO34" s="14"/>
      <c r="QWP34" s="14"/>
      <c r="QWQ34" s="14"/>
      <c r="QWR34" s="14"/>
      <c r="QWS34" s="14"/>
      <c r="QWT34" s="14"/>
      <c r="QWU34" s="14"/>
      <c r="QWV34" s="14"/>
      <c r="QWW34" s="14"/>
      <c r="QWX34" s="14"/>
      <c r="QWY34" s="14"/>
      <c r="QWZ34" s="14"/>
      <c r="QXA34" s="14"/>
      <c r="QXB34" s="14"/>
      <c r="QXC34" s="14"/>
      <c r="QXD34" s="14"/>
      <c r="QXE34" s="14"/>
      <c r="QXF34" s="14"/>
      <c r="QXG34" s="14"/>
      <c r="QXH34" s="14"/>
      <c r="QXI34" s="14"/>
      <c r="QXJ34" s="14"/>
      <c r="QXK34" s="14"/>
      <c r="QXL34" s="14"/>
      <c r="QXM34" s="14"/>
      <c r="QXN34" s="14"/>
      <c r="QXO34" s="14"/>
      <c r="QXP34" s="14"/>
      <c r="QXQ34" s="14"/>
      <c r="QXR34" s="14"/>
      <c r="QXS34" s="14"/>
      <c r="QXT34" s="14"/>
      <c r="QXU34" s="14"/>
      <c r="QXV34" s="14"/>
      <c r="QXW34" s="14"/>
      <c r="QXX34" s="14"/>
      <c r="QXY34" s="14"/>
      <c r="QXZ34" s="14"/>
      <c r="QYA34" s="14"/>
      <c r="QYB34" s="14"/>
      <c r="QYC34" s="14"/>
      <c r="QYD34" s="14"/>
      <c r="QYE34" s="14"/>
      <c r="QYF34" s="14"/>
      <c r="QYG34" s="14"/>
      <c r="QYH34" s="14"/>
      <c r="QYI34" s="14"/>
      <c r="QYJ34" s="14"/>
      <c r="QYK34" s="14"/>
      <c r="QYL34" s="14"/>
      <c r="QYM34" s="14"/>
      <c r="QYN34" s="14"/>
      <c r="QYO34" s="14"/>
      <c r="QYP34" s="14"/>
      <c r="QYQ34" s="14"/>
      <c r="QYR34" s="14"/>
      <c r="QYS34" s="14"/>
      <c r="QYT34" s="14"/>
      <c r="QYU34" s="14"/>
      <c r="QYV34" s="14"/>
      <c r="QYW34" s="14"/>
      <c r="QYX34" s="14"/>
      <c r="QYY34" s="14"/>
      <c r="QYZ34" s="14"/>
      <c r="QZA34" s="14"/>
      <c r="QZB34" s="14"/>
      <c r="QZC34" s="14"/>
      <c r="QZD34" s="14"/>
      <c r="QZE34" s="14"/>
      <c r="QZF34" s="14"/>
      <c r="QZG34" s="14"/>
      <c r="QZH34" s="14"/>
      <c r="QZI34" s="14"/>
      <c r="QZJ34" s="14"/>
      <c r="QZK34" s="14"/>
      <c r="QZL34" s="14"/>
      <c r="QZM34" s="14"/>
      <c r="QZN34" s="14"/>
      <c r="QZO34" s="14"/>
      <c r="QZP34" s="14"/>
      <c r="QZQ34" s="14"/>
      <c r="QZR34" s="14"/>
      <c r="QZS34" s="14"/>
      <c r="QZT34" s="14"/>
      <c r="QZU34" s="14"/>
      <c r="QZV34" s="14"/>
      <c r="QZW34" s="14"/>
      <c r="QZX34" s="14"/>
      <c r="QZY34" s="14"/>
      <c r="QZZ34" s="14"/>
      <c r="RAA34" s="14"/>
      <c r="RAB34" s="14"/>
      <c r="RAC34" s="14"/>
      <c r="RAD34" s="14"/>
      <c r="RAE34" s="14"/>
      <c r="RAF34" s="14"/>
      <c r="RAG34" s="14"/>
      <c r="RAH34" s="14"/>
      <c r="RAI34" s="14"/>
      <c r="RAJ34" s="14"/>
      <c r="RAK34" s="14"/>
      <c r="RAL34" s="14"/>
      <c r="RAM34" s="14"/>
      <c r="RAN34" s="14"/>
      <c r="RAO34" s="14"/>
      <c r="RAP34" s="14"/>
      <c r="RAQ34" s="14"/>
      <c r="RAR34" s="14"/>
      <c r="RAS34" s="14"/>
      <c r="RAT34" s="14"/>
      <c r="RAU34" s="14"/>
      <c r="RAV34" s="14"/>
      <c r="RAW34" s="14"/>
      <c r="RAX34" s="14"/>
      <c r="RAY34" s="14"/>
      <c r="RAZ34" s="14"/>
      <c r="RBA34" s="14"/>
      <c r="RBB34" s="14"/>
      <c r="RBC34" s="14"/>
      <c r="RBD34" s="14"/>
      <c r="RBE34" s="14"/>
      <c r="RBF34" s="14"/>
      <c r="RBG34" s="14"/>
      <c r="RBH34" s="14"/>
      <c r="RBI34" s="14"/>
      <c r="RBJ34" s="14"/>
      <c r="RBK34" s="14"/>
      <c r="RBL34" s="14"/>
      <c r="RBM34" s="14"/>
      <c r="RBN34" s="14"/>
      <c r="RBO34" s="14"/>
      <c r="RBP34" s="14"/>
      <c r="RBQ34" s="14"/>
      <c r="RBR34" s="14"/>
      <c r="RBS34" s="14"/>
      <c r="RBT34" s="14"/>
      <c r="RBU34" s="14"/>
      <c r="RBV34" s="14"/>
      <c r="RBW34" s="14"/>
      <c r="RBX34" s="14"/>
      <c r="RBY34" s="14"/>
      <c r="RBZ34" s="14"/>
      <c r="RCA34" s="14"/>
      <c r="RCB34" s="14"/>
      <c r="RCC34" s="14"/>
      <c r="RCD34" s="14"/>
      <c r="RCE34" s="14"/>
      <c r="RCF34" s="14"/>
      <c r="RCG34" s="14"/>
      <c r="RCH34" s="14"/>
      <c r="RCI34" s="14"/>
      <c r="RCJ34" s="14"/>
      <c r="RCK34" s="14"/>
      <c r="RCL34" s="14"/>
      <c r="RCM34" s="14"/>
      <c r="RCN34" s="14"/>
      <c r="RCO34" s="14"/>
      <c r="RCP34" s="14"/>
      <c r="RCQ34" s="14"/>
      <c r="RCR34" s="14"/>
      <c r="RCS34" s="14"/>
      <c r="RCT34" s="14"/>
      <c r="RCU34" s="14"/>
      <c r="RCV34" s="14"/>
      <c r="RCW34" s="14"/>
      <c r="RCX34" s="14"/>
      <c r="RCY34" s="14"/>
      <c r="RCZ34" s="14"/>
      <c r="RDA34" s="14"/>
      <c r="RDB34" s="14"/>
      <c r="RDC34" s="14"/>
      <c r="RDD34" s="14"/>
      <c r="RDE34" s="14"/>
      <c r="RDF34" s="14"/>
      <c r="RDG34" s="14"/>
      <c r="RDH34" s="14"/>
      <c r="RDI34" s="14"/>
      <c r="RDJ34" s="14"/>
      <c r="RDK34" s="14"/>
      <c r="RDL34" s="14"/>
      <c r="RDM34" s="14"/>
      <c r="RDN34" s="14"/>
      <c r="RDO34" s="14"/>
      <c r="RDP34" s="14"/>
      <c r="RDQ34" s="14"/>
      <c r="RDR34" s="14"/>
      <c r="RDS34" s="14"/>
      <c r="RDT34" s="14"/>
      <c r="RDU34" s="14"/>
      <c r="RDV34" s="14"/>
      <c r="RDW34" s="14"/>
      <c r="RDX34" s="14"/>
      <c r="RDY34" s="14"/>
      <c r="RDZ34" s="14"/>
      <c r="REA34" s="14"/>
      <c r="REB34" s="14"/>
      <c r="REC34" s="14"/>
      <c r="RED34" s="14"/>
      <c r="REE34" s="14"/>
      <c r="REF34" s="14"/>
      <c r="REG34" s="14"/>
      <c r="REH34" s="14"/>
      <c r="REI34" s="14"/>
      <c r="REJ34" s="14"/>
      <c r="REK34" s="14"/>
      <c r="REL34" s="14"/>
      <c r="REM34" s="14"/>
      <c r="REN34" s="14"/>
      <c r="REO34" s="14"/>
      <c r="REP34" s="14"/>
      <c r="REQ34" s="14"/>
      <c r="RER34" s="14"/>
      <c r="RES34" s="14"/>
      <c r="RET34" s="14"/>
      <c r="REU34" s="14"/>
      <c r="REV34" s="14"/>
      <c r="REW34" s="14"/>
      <c r="REX34" s="14"/>
      <c r="REY34" s="14"/>
      <c r="REZ34" s="14"/>
      <c r="RFA34" s="14"/>
      <c r="RFB34" s="14"/>
      <c r="RFC34" s="14"/>
      <c r="RFD34" s="14"/>
      <c r="RFE34" s="14"/>
      <c r="RFF34" s="14"/>
      <c r="RFG34" s="14"/>
      <c r="RFH34" s="14"/>
      <c r="RFI34" s="14"/>
      <c r="RFJ34" s="14"/>
      <c r="RFK34" s="14"/>
      <c r="RFL34" s="14"/>
      <c r="RFM34" s="14"/>
      <c r="RFN34" s="14"/>
      <c r="RFO34" s="14"/>
      <c r="RFP34" s="14"/>
      <c r="RFQ34" s="14"/>
      <c r="RFR34" s="14"/>
      <c r="RFS34" s="14"/>
      <c r="RFT34" s="14"/>
      <c r="RFU34" s="14"/>
      <c r="RFV34" s="14"/>
      <c r="RFW34" s="14"/>
      <c r="RFX34" s="14"/>
      <c r="RFY34" s="14"/>
      <c r="RFZ34" s="14"/>
      <c r="RGA34" s="14"/>
      <c r="RGB34" s="14"/>
      <c r="RGC34" s="14"/>
      <c r="RGD34" s="14"/>
      <c r="RGE34" s="14"/>
      <c r="RGF34" s="14"/>
      <c r="RGG34" s="14"/>
      <c r="RGH34" s="14"/>
      <c r="RGI34" s="14"/>
      <c r="RGJ34" s="14"/>
      <c r="RGK34" s="14"/>
      <c r="RGL34" s="14"/>
      <c r="RGM34" s="14"/>
      <c r="RGN34" s="14"/>
      <c r="RGO34" s="14"/>
      <c r="RGP34" s="14"/>
      <c r="RGQ34" s="14"/>
      <c r="RGR34" s="14"/>
      <c r="RGS34" s="14"/>
      <c r="RGT34" s="14"/>
      <c r="RGU34" s="14"/>
      <c r="RGV34" s="14"/>
      <c r="RGW34" s="14"/>
      <c r="RGX34" s="14"/>
      <c r="RGY34" s="14"/>
      <c r="RGZ34" s="14"/>
      <c r="RHA34" s="14"/>
      <c r="RHB34" s="14"/>
      <c r="RHC34" s="14"/>
      <c r="RHD34" s="14"/>
      <c r="RHE34" s="14"/>
      <c r="RHF34" s="14"/>
      <c r="RHG34" s="14"/>
      <c r="RHH34" s="14"/>
      <c r="RHI34" s="14"/>
      <c r="RHJ34" s="14"/>
      <c r="RHK34" s="14"/>
      <c r="RHL34" s="14"/>
      <c r="RHM34" s="14"/>
      <c r="RHN34" s="14"/>
      <c r="RHO34" s="14"/>
      <c r="RHP34" s="14"/>
      <c r="RHQ34" s="14"/>
      <c r="RHR34" s="14"/>
      <c r="RHS34" s="14"/>
      <c r="RHT34" s="14"/>
      <c r="RHU34" s="14"/>
      <c r="RHV34" s="14"/>
      <c r="RHW34" s="14"/>
      <c r="RHX34" s="14"/>
      <c r="RHY34" s="14"/>
      <c r="RHZ34" s="14"/>
      <c r="RIA34" s="14"/>
      <c r="RIB34" s="14"/>
      <c r="RIC34" s="14"/>
      <c r="RID34" s="14"/>
      <c r="RIE34" s="14"/>
      <c r="RIF34" s="14"/>
      <c r="RIG34" s="14"/>
      <c r="RIH34" s="14"/>
      <c r="RII34" s="14"/>
      <c r="RIJ34" s="14"/>
      <c r="RIK34" s="14"/>
      <c r="RIL34" s="14"/>
      <c r="RIM34" s="14"/>
      <c r="RIN34" s="14"/>
      <c r="RIO34" s="14"/>
      <c r="RIP34" s="14"/>
      <c r="RIQ34" s="14"/>
      <c r="RIR34" s="14"/>
      <c r="RIS34" s="14"/>
      <c r="RIT34" s="14"/>
      <c r="RIU34" s="14"/>
      <c r="RIV34" s="14"/>
      <c r="RIW34" s="14"/>
      <c r="RIX34" s="14"/>
      <c r="RIY34" s="14"/>
      <c r="RIZ34" s="14"/>
      <c r="RJA34" s="14"/>
      <c r="RJB34" s="14"/>
      <c r="RJC34" s="14"/>
      <c r="RJD34" s="14"/>
      <c r="RJE34" s="14"/>
      <c r="RJF34" s="14"/>
      <c r="RJG34" s="14"/>
      <c r="RJH34" s="14"/>
      <c r="RJI34" s="14"/>
      <c r="RJJ34" s="14"/>
      <c r="RJK34" s="14"/>
      <c r="RJL34" s="14"/>
      <c r="RJM34" s="14"/>
      <c r="RJN34" s="14"/>
      <c r="RJO34" s="14"/>
      <c r="RJP34" s="14"/>
      <c r="RJQ34" s="14"/>
      <c r="RJR34" s="14"/>
      <c r="RJS34" s="14"/>
      <c r="RJT34" s="14"/>
      <c r="RJU34" s="14"/>
      <c r="RJV34" s="14"/>
      <c r="RJW34" s="14"/>
      <c r="RJX34" s="14"/>
      <c r="RJY34" s="14"/>
      <c r="RJZ34" s="14"/>
      <c r="RKA34" s="14"/>
      <c r="RKB34" s="14"/>
      <c r="RKC34" s="14"/>
      <c r="RKD34" s="14"/>
      <c r="RKE34" s="14"/>
      <c r="RKF34" s="14"/>
      <c r="RKG34" s="14"/>
      <c r="RKH34" s="14"/>
      <c r="RKI34" s="14"/>
      <c r="RKJ34" s="14"/>
      <c r="RKK34" s="14"/>
      <c r="RKL34" s="14"/>
      <c r="RKM34" s="14"/>
      <c r="RKN34" s="14"/>
      <c r="RKO34" s="14"/>
      <c r="RKP34" s="14"/>
      <c r="RKQ34" s="14"/>
      <c r="RKR34" s="14"/>
      <c r="RKS34" s="14"/>
      <c r="RKT34" s="14"/>
      <c r="RKU34" s="14"/>
      <c r="RKV34" s="14"/>
      <c r="RKW34" s="14"/>
      <c r="RKX34" s="14"/>
      <c r="RKY34" s="14"/>
      <c r="RKZ34" s="14"/>
      <c r="RLA34" s="14"/>
      <c r="RLB34" s="14"/>
      <c r="RLC34" s="14"/>
      <c r="RLD34" s="14"/>
      <c r="RLE34" s="14"/>
      <c r="RLF34" s="14"/>
      <c r="RLG34" s="14"/>
      <c r="RLH34" s="14"/>
      <c r="RLI34" s="14"/>
      <c r="RLJ34" s="14"/>
      <c r="RLK34" s="14"/>
      <c r="RLL34" s="14"/>
      <c r="RLM34" s="14"/>
      <c r="RLN34" s="14"/>
      <c r="RLO34" s="14"/>
      <c r="RLP34" s="14"/>
      <c r="RLQ34" s="14"/>
      <c r="RLR34" s="14"/>
      <c r="RLS34" s="14"/>
      <c r="RLT34" s="14"/>
      <c r="RLU34" s="14"/>
      <c r="RLV34" s="14"/>
      <c r="RLW34" s="14"/>
      <c r="RLX34" s="14"/>
      <c r="RLY34" s="14"/>
      <c r="RLZ34" s="14"/>
      <c r="RMA34" s="14"/>
      <c r="RMB34" s="14"/>
      <c r="RMC34" s="14"/>
      <c r="RMD34" s="14"/>
      <c r="RME34" s="14"/>
      <c r="RMF34" s="14"/>
      <c r="RMG34" s="14"/>
      <c r="RMH34" s="14"/>
      <c r="RMI34" s="14"/>
      <c r="RMJ34" s="14"/>
      <c r="RMK34" s="14"/>
      <c r="RML34" s="14"/>
      <c r="RMM34" s="14"/>
      <c r="RMN34" s="14"/>
      <c r="RMO34" s="14"/>
      <c r="RMP34" s="14"/>
      <c r="RMQ34" s="14"/>
      <c r="RMR34" s="14"/>
      <c r="RMS34" s="14"/>
      <c r="RMT34" s="14"/>
      <c r="RMU34" s="14"/>
      <c r="RMV34" s="14"/>
      <c r="RMW34" s="14"/>
      <c r="RMX34" s="14"/>
      <c r="RMY34" s="14"/>
      <c r="RMZ34" s="14"/>
      <c r="RNA34" s="14"/>
      <c r="RNB34" s="14"/>
      <c r="RNC34" s="14"/>
      <c r="RND34" s="14"/>
      <c r="RNE34" s="14"/>
      <c r="RNF34" s="14"/>
      <c r="RNG34" s="14"/>
      <c r="RNH34" s="14"/>
      <c r="RNI34" s="14"/>
      <c r="RNJ34" s="14"/>
      <c r="RNK34" s="14"/>
      <c r="RNL34" s="14"/>
      <c r="RNM34" s="14"/>
      <c r="RNN34" s="14"/>
      <c r="RNO34" s="14"/>
      <c r="RNP34" s="14"/>
      <c r="RNQ34" s="14"/>
      <c r="RNR34" s="14"/>
      <c r="RNS34" s="14"/>
      <c r="RNT34" s="14"/>
      <c r="RNU34" s="14"/>
      <c r="RNV34" s="14"/>
      <c r="RNW34" s="14"/>
      <c r="RNX34" s="14"/>
      <c r="RNY34" s="14"/>
      <c r="RNZ34" s="14"/>
      <c r="ROA34" s="14"/>
      <c r="ROB34" s="14"/>
      <c r="ROC34" s="14"/>
      <c r="ROD34" s="14"/>
      <c r="ROE34" s="14"/>
      <c r="ROF34" s="14"/>
      <c r="ROG34" s="14"/>
      <c r="ROH34" s="14"/>
      <c r="ROI34" s="14"/>
      <c r="ROJ34" s="14"/>
      <c r="ROK34" s="14"/>
      <c r="ROL34" s="14"/>
      <c r="ROM34" s="14"/>
      <c r="RON34" s="14"/>
      <c r="ROO34" s="14"/>
      <c r="ROP34" s="14"/>
      <c r="ROQ34" s="14"/>
      <c r="ROR34" s="14"/>
      <c r="ROS34" s="14"/>
      <c r="ROT34" s="14"/>
      <c r="ROU34" s="14"/>
      <c r="ROV34" s="14"/>
      <c r="ROW34" s="14"/>
      <c r="ROX34" s="14"/>
      <c r="ROY34" s="14"/>
      <c r="ROZ34" s="14"/>
      <c r="RPA34" s="14"/>
      <c r="RPB34" s="14"/>
      <c r="RPC34" s="14"/>
      <c r="RPD34" s="14"/>
      <c r="RPE34" s="14"/>
      <c r="RPF34" s="14"/>
      <c r="RPG34" s="14"/>
      <c r="RPH34" s="14"/>
      <c r="RPI34" s="14"/>
      <c r="RPJ34" s="14"/>
      <c r="RPK34" s="14"/>
      <c r="RPL34" s="14"/>
      <c r="RPM34" s="14"/>
      <c r="RPN34" s="14"/>
      <c r="RPO34" s="14"/>
      <c r="RPP34" s="14"/>
      <c r="RPQ34" s="14"/>
      <c r="RPR34" s="14"/>
      <c r="RPS34" s="14"/>
      <c r="RPT34" s="14"/>
      <c r="RPU34" s="14"/>
      <c r="RPV34" s="14"/>
      <c r="RPW34" s="14"/>
      <c r="RPX34" s="14"/>
      <c r="RPY34" s="14"/>
      <c r="RPZ34" s="14"/>
      <c r="RQA34" s="14"/>
      <c r="RQB34" s="14"/>
      <c r="RQC34" s="14"/>
      <c r="RQD34" s="14"/>
      <c r="RQE34" s="14"/>
      <c r="RQF34" s="14"/>
      <c r="RQG34" s="14"/>
      <c r="RQH34" s="14"/>
      <c r="RQI34" s="14"/>
      <c r="RQJ34" s="14"/>
      <c r="RQK34" s="14"/>
      <c r="RQL34" s="14"/>
      <c r="RQM34" s="14"/>
      <c r="RQN34" s="14"/>
      <c r="RQO34" s="14"/>
      <c r="RQP34" s="14"/>
      <c r="RQQ34" s="14"/>
      <c r="RQR34" s="14"/>
      <c r="RQS34" s="14"/>
      <c r="RQT34" s="14"/>
      <c r="RQU34" s="14"/>
      <c r="RQV34" s="14"/>
      <c r="RQW34" s="14"/>
      <c r="RQX34" s="14"/>
      <c r="RQY34" s="14"/>
      <c r="RQZ34" s="14"/>
      <c r="RRA34" s="14"/>
      <c r="RRB34" s="14"/>
      <c r="RRC34" s="14"/>
      <c r="RRD34" s="14"/>
      <c r="RRE34" s="14"/>
      <c r="RRF34" s="14"/>
      <c r="RRG34" s="14"/>
      <c r="RRH34" s="14"/>
      <c r="RRI34" s="14"/>
      <c r="RRJ34" s="14"/>
      <c r="RRK34" s="14"/>
      <c r="RRL34" s="14"/>
      <c r="RRM34" s="14"/>
      <c r="RRN34" s="14"/>
      <c r="RRO34" s="14"/>
      <c r="RRP34" s="14"/>
      <c r="RRQ34" s="14"/>
      <c r="RRR34" s="14"/>
      <c r="RRS34" s="14"/>
      <c r="RRT34" s="14"/>
      <c r="RRU34" s="14"/>
      <c r="RRV34" s="14"/>
      <c r="RRW34" s="14"/>
      <c r="RRX34" s="14"/>
      <c r="RRY34" s="14"/>
      <c r="RRZ34" s="14"/>
      <c r="RSA34" s="14"/>
      <c r="RSB34" s="14"/>
      <c r="RSC34" s="14"/>
      <c r="RSD34" s="14"/>
      <c r="RSE34" s="14"/>
      <c r="RSF34" s="14"/>
      <c r="RSG34" s="14"/>
      <c r="RSH34" s="14"/>
      <c r="RSI34" s="14"/>
      <c r="RSJ34" s="14"/>
      <c r="RSK34" s="14"/>
      <c r="RSL34" s="14"/>
      <c r="RSM34" s="14"/>
      <c r="RSN34" s="14"/>
      <c r="RSO34" s="14"/>
      <c r="RSP34" s="14"/>
      <c r="RSQ34" s="14"/>
      <c r="RSR34" s="14"/>
      <c r="RSS34" s="14"/>
      <c r="RST34" s="14"/>
      <c r="RSU34" s="14"/>
      <c r="RSV34" s="14"/>
      <c r="RSW34" s="14"/>
      <c r="RSX34" s="14"/>
      <c r="RSY34" s="14"/>
      <c r="RSZ34" s="14"/>
      <c r="RTA34" s="14"/>
      <c r="RTB34" s="14"/>
      <c r="RTC34" s="14"/>
      <c r="RTD34" s="14"/>
      <c r="RTE34" s="14"/>
      <c r="RTF34" s="14"/>
      <c r="RTG34" s="14"/>
      <c r="RTH34" s="14"/>
      <c r="RTI34" s="14"/>
      <c r="RTJ34" s="14"/>
      <c r="RTK34" s="14"/>
      <c r="RTL34" s="14"/>
      <c r="RTM34" s="14"/>
      <c r="RTN34" s="14"/>
      <c r="RTO34" s="14"/>
      <c r="RTP34" s="14"/>
      <c r="RTQ34" s="14"/>
      <c r="RTR34" s="14"/>
      <c r="RTS34" s="14"/>
      <c r="RTT34" s="14"/>
      <c r="RTU34" s="14"/>
      <c r="RTV34" s="14"/>
      <c r="RTW34" s="14"/>
      <c r="RTX34" s="14"/>
      <c r="RTY34" s="14"/>
      <c r="RTZ34" s="14"/>
      <c r="RUA34" s="14"/>
      <c r="RUB34" s="14"/>
      <c r="RUC34" s="14"/>
      <c r="RUD34" s="14"/>
      <c r="RUE34" s="14"/>
      <c r="RUF34" s="14"/>
      <c r="RUG34" s="14"/>
      <c r="RUH34" s="14"/>
      <c r="RUI34" s="14"/>
      <c r="RUJ34" s="14"/>
      <c r="RUK34" s="14"/>
      <c r="RUL34" s="14"/>
      <c r="RUM34" s="14"/>
      <c r="RUN34" s="14"/>
      <c r="RUO34" s="14"/>
      <c r="RUP34" s="14"/>
      <c r="RUQ34" s="14"/>
      <c r="RUR34" s="14"/>
      <c r="RUS34" s="14"/>
      <c r="RUT34" s="14"/>
      <c r="RUU34" s="14"/>
      <c r="RUV34" s="14"/>
      <c r="RUW34" s="14"/>
      <c r="RUX34" s="14"/>
      <c r="RUY34" s="14"/>
      <c r="RUZ34" s="14"/>
      <c r="RVA34" s="14"/>
      <c r="RVB34" s="14"/>
      <c r="RVC34" s="14"/>
      <c r="RVD34" s="14"/>
      <c r="RVE34" s="14"/>
      <c r="RVF34" s="14"/>
      <c r="RVG34" s="14"/>
      <c r="RVH34" s="14"/>
      <c r="RVI34" s="14"/>
      <c r="RVJ34" s="14"/>
      <c r="RVK34" s="14"/>
      <c r="RVL34" s="14"/>
      <c r="RVM34" s="14"/>
      <c r="RVN34" s="14"/>
      <c r="RVO34" s="14"/>
      <c r="RVP34" s="14"/>
      <c r="RVQ34" s="14"/>
      <c r="RVR34" s="14"/>
      <c r="RVS34" s="14"/>
      <c r="RVT34" s="14"/>
      <c r="RVU34" s="14"/>
      <c r="RVV34" s="14"/>
      <c r="RVW34" s="14"/>
      <c r="RVX34" s="14"/>
      <c r="RVY34" s="14"/>
      <c r="RVZ34" s="14"/>
      <c r="RWA34" s="14"/>
      <c r="RWB34" s="14"/>
      <c r="RWC34" s="14"/>
      <c r="RWD34" s="14"/>
      <c r="RWE34" s="14"/>
      <c r="RWF34" s="14"/>
      <c r="RWG34" s="14"/>
      <c r="RWH34" s="14"/>
      <c r="RWI34" s="14"/>
      <c r="RWJ34" s="14"/>
      <c r="RWK34" s="14"/>
      <c r="RWL34" s="14"/>
      <c r="RWM34" s="14"/>
      <c r="RWN34" s="14"/>
      <c r="RWO34" s="14"/>
      <c r="RWP34" s="14"/>
      <c r="RWQ34" s="14"/>
      <c r="RWR34" s="14"/>
      <c r="RWS34" s="14"/>
      <c r="RWT34" s="14"/>
      <c r="RWU34" s="14"/>
      <c r="RWV34" s="14"/>
      <c r="RWW34" s="14"/>
      <c r="RWX34" s="14"/>
      <c r="RWY34" s="14"/>
      <c r="RWZ34" s="14"/>
      <c r="RXA34" s="14"/>
      <c r="RXB34" s="14"/>
      <c r="RXC34" s="14"/>
      <c r="RXD34" s="14"/>
      <c r="RXE34" s="14"/>
      <c r="RXF34" s="14"/>
      <c r="RXG34" s="14"/>
      <c r="RXH34" s="14"/>
      <c r="RXI34" s="14"/>
      <c r="RXJ34" s="14"/>
      <c r="RXK34" s="14"/>
      <c r="RXL34" s="14"/>
      <c r="RXM34" s="14"/>
      <c r="RXN34" s="14"/>
      <c r="RXO34" s="14"/>
      <c r="RXP34" s="14"/>
      <c r="RXQ34" s="14"/>
      <c r="RXR34" s="14"/>
      <c r="RXS34" s="14"/>
      <c r="RXT34" s="14"/>
      <c r="RXU34" s="14"/>
      <c r="RXV34" s="14"/>
      <c r="RXW34" s="14"/>
      <c r="RXX34" s="14"/>
      <c r="RXY34" s="14"/>
      <c r="RXZ34" s="14"/>
      <c r="RYA34" s="14"/>
      <c r="RYB34" s="14"/>
      <c r="RYC34" s="14"/>
      <c r="RYD34" s="14"/>
      <c r="RYE34" s="14"/>
      <c r="RYF34" s="14"/>
      <c r="RYG34" s="14"/>
      <c r="RYH34" s="14"/>
      <c r="RYI34" s="14"/>
      <c r="RYJ34" s="14"/>
      <c r="RYK34" s="14"/>
      <c r="RYL34" s="14"/>
      <c r="RYM34" s="14"/>
      <c r="RYN34" s="14"/>
      <c r="RYO34" s="14"/>
      <c r="RYP34" s="14"/>
      <c r="RYQ34" s="14"/>
      <c r="RYR34" s="14"/>
      <c r="RYS34" s="14"/>
      <c r="RYT34" s="14"/>
      <c r="RYU34" s="14"/>
      <c r="RYV34" s="14"/>
      <c r="RYW34" s="14"/>
      <c r="RYX34" s="14"/>
      <c r="RYY34" s="14"/>
      <c r="RYZ34" s="14"/>
      <c r="RZA34" s="14"/>
      <c r="RZB34" s="14"/>
      <c r="RZC34" s="14"/>
      <c r="RZD34" s="14"/>
      <c r="RZE34" s="14"/>
      <c r="RZF34" s="14"/>
      <c r="RZG34" s="14"/>
      <c r="RZH34" s="14"/>
      <c r="RZI34" s="14"/>
      <c r="RZJ34" s="14"/>
      <c r="RZK34" s="14"/>
      <c r="RZL34" s="14"/>
      <c r="RZM34" s="14"/>
      <c r="RZN34" s="14"/>
      <c r="RZO34" s="14"/>
      <c r="RZP34" s="14"/>
      <c r="RZQ34" s="14"/>
      <c r="RZR34" s="14"/>
      <c r="RZS34" s="14"/>
      <c r="RZT34" s="14"/>
      <c r="RZU34" s="14"/>
      <c r="RZV34" s="14"/>
      <c r="RZW34" s="14"/>
      <c r="RZX34" s="14"/>
      <c r="RZY34" s="14"/>
      <c r="RZZ34" s="14"/>
      <c r="SAA34" s="14"/>
      <c r="SAB34" s="14"/>
      <c r="SAC34" s="14"/>
      <c r="SAD34" s="14"/>
      <c r="SAE34" s="14"/>
      <c r="SAF34" s="14"/>
      <c r="SAG34" s="14"/>
      <c r="SAH34" s="14"/>
      <c r="SAI34" s="14"/>
      <c r="SAJ34" s="14"/>
      <c r="SAK34" s="14"/>
      <c r="SAL34" s="14"/>
      <c r="SAM34" s="14"/>
      <c r="SAN34" s="14"/>
      <c r="SAO34" s="14"/>
      <c r="SAP34" s="14"/>
      <c r="SAQ34" s="14"/>
      <c r="SAR34" s="14"/>
      <c r="SAS34" s="14"/>
      <c r="SAT34" s="14"/>
      <c r="SAU34" s="14"/>
      <c r="SAV34" s="14"/>
      <c r="SAW34" s="14"/>
      <c r="SAX34" s="14"/>
      <c r="SAY34" s="14"/>
      <c r="SAZ34" s="14"/>
      <c r="SBA34" s="14"/>
      <c r="SBB34" s="14"/>
      <c r="SBC34" s="14"/>
      <c r="SBD34" s="14"/>
      <c r="SBE34" s="14"/>
      <c r="SBF34" s="14"/>
      <c r="SBG34" s="14"/>
      <c r="SBH34" s="14"/>
      <c r="SBI34" s="14"/>
      <c r="SBJ34" s="14"/>
      <c r="SBK34" s="14"/>
      <c r="SBL34" s="14"/>
      <c r="SBM34" s="14"/>
      <c r="SBN34" s="14"/>
      <c r="SBO34" s="14"/>
      <c r="SBP34" s="14"/>
      <c r="SBQ34" s="14"/>
      <c r="SBR34" s="14"/>
      <c r="SBS34" s="14"/>
      <c r="SBT34" s="14"/>
      <c r="SBU34" s="14"/>
      <c r="SBV34" s="14"/>
      <c r="SBW34" s="14"/>
      <c r="SBX34" s="14"/>
      <c r="SBY34" s="14"/>
      <c r="SBZ34" s="14"/>
      <c r="SCA34" s="14"/>
      <c r="SCB34" s="14"/>
      <c r="SCC34" s="14"/>
      <c r="SCD34" s="14"/>
      <c r="SCE34" s="14"/>
      <c r="SCF34" s="14"/>
      <c r="SCG34" s="14"/>
      <c r="SCH34" s="14"/>
      <c r="SCI34" s="14"/>
      <c r="SCJ34" s="14"/>
      <c r="SCK34" s="14"/>
      <c r="SCL34" s="14"/>
      <c r="SCM34" s="14"/>
      <c r="SCN34" s="14"/>
      <c r="SCO34" s="14"/>
      <c r="SCP34" s="14"/>
      <c r="SCQ34" s="14"/>
      <c r="SCR34" s="14"/>
      <c r="SCS34" s="14"/>
      <c r="SCT34" s="14"/>
      <c r="SCU34" s="14"/>
      <c r="SCV34" s="14"/>
      <c r="SCW34" s="14"/>
      <c r="SCX34" s="14"/>
      <c r="SCY34" s="14"/>
      <c r="SCZ34" s="14"/>
      <c r="SDA34" s="14"/>
      <c r="SDB34" s="14"/>
      <c r="SDC34" s="14"/>
      <c r="SDD34" s="14"/>
      <c r="SDE34" s="14"/>
      <c r="SDF34" s="14"/>
      <c r="SDG34" s="14"/>
      <c r="SDH34" s="14"/>
      <c r="SDI34" s="14"/>
      <c r="SDJ34" s="14"/>
      <c r="SDK34" s="14"/>
      <c r="SDL34" s="14"/>
      <c r="SDM34" s="14"/>
      <c r="SDN34" s="14"/>
      <c r="SDO34" s="14"/>
      <c r="SDP34" s="14"/>
      <c r="SDQ34" s="14"/>
      <c r="SDR34" s="14"/>
      <c r="SDS34" s="14"/>
      <c r="SDT34" s="14"/>
      <c r="SDU34" s="14"/>
      <c r="SDV34" s="14"/>
      <c r="SDW34" s="14"/>
      <c r="SDX34" s="14"/>
      <c r="SDY34" s="14"/>
      <c r="SDZ34" s="14"/>
      <c r="SEA34" s="14"/>
      <c r="SEB34" s="14"/>
      <c r="SEC34" s="14"/>
      <c r="SED34" s="14"/>
      <c r="SEE34" s="14"/>
      <c r="SEF34" s="14"/>
      <c r="SEG34" s="14"/>
      <c r="SEH34" s="14"/>
      <c r="SEI34" s="14"/>
      <c r="SEJ34" s="14"/>
      <c r="SEK34" s="14"/>
      <c r="SEL34" s="14"/>
      <c r="SEM34" s="14"/>
      <c r="SEN34" s="14"/>
      <c r="SEO34" s="14"/>
      <c r="SEP34" s="14"/>
      <c r="SEQ34" s="14"/>
      <c r="SER34" s="14"/>
      <c r="SES34" s="14"/>
      <c r="SET34" s="14"/>
      <c r="SEU34" s="14"/>
      <c r="SEV34" s="14"/>
      <c r="SEW34" s="14"/>
      <c r="SEX34" s="14"/>
      <c r="SEY34" s="14"/>
      <c r="SEZ34" s="14"/>
      <c r="SFA34" s="14"/>
      <c r="SFB34" s="14"/>
      <c r="SFC34" s="14"/>
      <c r="SFD34" s="14"/>
      <c r="SFE34" s="14"/>
      <c r="SFF34" s="14"/>
      <c r="SFG34" s="14"/>
      <c r="SFH34" s="14"/>
      <c r="SFI34" s="14"/>
      <c r="SFJ34" s="14"/>
      <c r="SFK34" s="14"/>
      <c r="SFL34" s="14"/>
      <c r="SFM34" s="14"/>
      <c r="SFN34" s="14"/>
      <c r="SFO34" s="14"/>
      <c r="SFP34" s="14"/>
      <c r="SFQ34" s="14"/>
      <c r="SFR34" s="14"/>
      <c r="SFS34" s="14"/>
      <c r="SFT34" s="14"/>
      <c r="SFU34" s="14"/>
      <c r="SFV34" s="14"/>
      <c r="SFW34" s="14"/>
      <c r="SFX34" s="14"/>
      <c r="SFY34" s="14"/>
      <c r="SFZ34" s="14"/>
      <c r="SGA34" s="14"/>
      <c r="SGB34" s="14"/>
      <c r="SGC34" s="14"/>
      <c r="SGD34" s="14"/>
      <c r="SGE34" s="14"/>
      <c r="SGF34" s="14"/>
      <c r="SGG34" s="14"/>
      <c r="SGH34" s="14"/>
      <c r="SGI34" s="14"/>
      <c r="SGJ34" s="14"/>
      <c r="SGK34" s="14"/>
      <c r="SGL34" s="14"/>
      <c r="SGM34" s="14"/>
      <c r="SGN34" s="14"/>
      <c r="SGO34" s="14"/>
      <c r="SGP34" s="14"/>
      <c r="SGQ34" s="14"/>
      <c r="SGR34" s="14"/>
      <c r="SGS34" s="14"/>
      <c r="SGT34" s="14"/>
      <c r="SGU34" s="14"/>
      <c r="SGV34" s="14"/>
      <c r="SGW34" s="14"/>
      <c r="SGX34" s="14"/>
      <c r="SGY34" s="14"/>
      <c r="SGZ34" s="14"/>
      <c r="SHA34" s="14"/>
      <c r="SHB34" s="14"/>
      <c r="SHC34" s="14"/>
      <c r="SHD34" s="14"/>
      <c r="SHE34" s="14"/>
      <c r="SHF34" s="14"/>
      <c r="SHG34" s="14"/>
      <c r="SHH34" s="14"/>
      <c r="SHI34" s="14"/>
      <c r="SHJ34" s="14"/>
      <c r="SHK34" s="14"/>
      <c r="SHL34" s="14"/>
      <c r="SHM34" s="14"/>
      <c r="SHN34" s="14"/>
      <c r="SHO34" s="14"/>
      <c r="SHP34" s="14"/>
      <c r="SHQ34" s="14"/>
      <c r="SHR34" s="14"/>
      <c r="SHS34" s="14"/>
      <c r="SHT34" s="14"/>
      <c r="SHU34" s="14"/>
      <c r="SHV34" s="14"/>
      <c r="SHW34" s="14"/>
      <c r="SHX34" s="14"/>
      <c r="SHY34" s="14"/>
      <c r="SHZ34" s="14"/>
      <c r="SIA34" s="14"/>
      <c r="SIB34" s="14"/>
      <c r="SIC34" s="14"/>
      <c r="SID34" s="14"/>
      <c r="SIE34" s="14"/>
      <c r="SIF34" s="14"/>
      <c r="SIG34" s="14"/>
      <c r="SIH34" s="14"/>
      <c r="SII34" s="14"/>
      <c r="SIJ34" s="14"/>
      <c r="SIK34" s="14"/>
      <c r="SIL34" s="14"/>
      <c r="SIM34" s="14"/>
      <c r="SIN34" s="14"/>
      <c r="SIO34" s="14"/>
      <c r="SIP34" s="14"/>
      <c r="SIQ34" s="14"/>
      <c r="SIR34" s="14"/>
      <c r="SIS34" s="14"/>
      <c r="SIT34" s="14"/>
      <c r="SIU34" s="14"/>
      <c r="SIV34" s="14"/>
      <c r="SIW34" s="14"/>
      <c r="SIX34" s="14"/>
      <c r="SIY34" s="14"/>
      <c r="SIZ34" s="14"/>
      <c r="SJA34" s="14"/>
      <c r="SJB34" s="14"/>
      <c r="SJC34" s="14"/>
      <c r="SJD34" s="14"/>
      <c r="SJE34" s="14"/>
      <c r="SJF34" s="14"/>
      <c r="SJG34" s="14"/>
      <c r="SJH34" s="14"/>
      <c r="SJI34" s="14"/>
      <c r="SJJ34" s="14"/>
      <c r="SJK34" s="14"/>
      <c r="SJL34" s="14"/>
      <c r="SJM34" s="14"/>
      <c r="SJN34" s="14"/>
      <c r="SJO34" s="14"/>
      <c r="SJP34" s="14"/>
      <c r="SJQ34" s="14"/>
      <c r="SJR34" s="14"/>
      <c r="SJS34" s="14"/>
      <c r="SJT34" s="14"/>
      <c r="SJU34" s="14"/>
      <c r="SJV34" s="14"/>
      <c r="SJW34" s="14"/>
      <c r="SJX34" s="14"/>
      <c r="SJY34" s="14"/>
      <c r="SJZ34" s="14"/>
      <c r="SKA34" s="14"/>
      <c r="SKB34" s="14"/>
      <c r="SKC34" s="14"/>
      <c r="SKD34" s="14"/>
      <c r="SKE34" s="14"/>
      <c r="SKF34" s="14"/>
      <c r="SKG34" s="14"/>
      <c r="SKH34" s="14"/>
      <c r="SKI34" s="14"/>
      <c r="SKJ34" s="14"/>
      <c r="SKK34" s="14"/>
      <c r="SKL34" s="14"/>
      <c r="SKM34" s="14"/>
      <c r="SKN34" s="14"/>
      <c r="SKO34" s="14"/>
      <c r="SKP34" s="14"/>
      <c r="SKQ34" s="14"/>
      <c r="SKR34" s="14"/>
      <c r="SKS34" s="14"/>
      <c r="SKT34" s="14"/>
      <c r="SKU34" s="14"/>
      <c r="SKV34" s="14"/>
      <c r="SKW34" s="14"/>
      <c r="SKX34" s="14"/>
      <c r="SKY34" s="14"/>
      <c r="SKZ34" s="14"/>
      <c r="SLA34" s="14"/>
      <c r="SLB34" s="14"/>
      <c r="SLC34" s="14"/>
      <c r="SLD34" s="14"/>
      <c r="SLE34" s="14"/>
      <c r="SLF34" s="14"/>
      <c r="SLG34" s="14"/>
      <c r="SLH34" s="14"/>
      <c r="SLI34" s="14"/>
      <c r="SLJ34" s="14"/>
      <c r="SLK34" s="14"/>
      <c r="SLL34" s="14"/>
      <c r="SLM34" s="14"/>
      <c r="SLN34" s="14"/>
      <c r="SLO34" s="14"/>
      <c r="SLP34" s="14"/>
      <c r="SLQ34" s="14"/>
      <c r="SLR34" s="14"/>
      <c r="SLS34" s="14"/>
      <c r="SLT34" s="14"/>
      <c r="SLU34" s="14"/>
      <c r="SLV34" s="14"/>
      <c r="SLW34" s="14"/>
      <c r="SLX34" s="14"/>
      <c r="SLY34" s="14"/>
      <c r="SLZ34" s="14"/>
      <c r="SMA34" s="14"/>
      <c r="SMB34" s="14"/>
      <c r="SMC34" s="14"/>
      <c r="SMD34" s="14"/>
      <c r="SME34" s="14"/>
      <c r="SMF34" s="14"/>
      <c r="SMG34" s="14"/>
      <c r="SMH34" s="14"/>
      <c r="SMI34" s="14"/>
      <c r="SMJ34" s="14"/>
      <c r="SMK34" s="14"/>
      <c r="SML34" s="14"/>
      <c r="SMM34" s="14"/>
      <c r="SMN34" s="14"/>
      <c r="SMO34" s="14"/>
      <c r="SMP34" s="14"/>
      <c r="SMQ34" s="14"/>
      <c r="SMR34" s="14"/>
      <c r="SMS34" s="14"/>
      <c r="SMT34" s="14"/>
      <c r="SMU34" s="14"/>
      <c r="SMV34" s="14"/>
      <c r="SMW34" s="14"/>
      <c r="SMX34" s="14"/>
      <c r="SMY34" s="14"/>
      <c r="SMZ34" s="14"/>
      <c r="SNA34" s="14"/>
      <c r="SNB34" s="14"/>
      <c r="SNC34" s="14"/>
      <c r="SND34" s="14"/>
      <c r="SNE34" s="14"/>
      <c r="SNF34" s="14"/>
      <c r="SNG34" s="14"/>
      <c r="SNH34" s="14"/>
      <c r="SNI34" s="14"/>
      <c r="SNJ34" s="14"/>
      <c r="SNK34" s="14"/>
      <c r="SNL34" s="14"/>
      <c r="SNM34" s="14"/>
      <c r="SNN34" s="14"/>
      <c r="SNO34" s="14"/>
      <c r="SNP34" s="14"/>
      <c r="SNQ34" s="14"/>
      <c r="SNR34" s="14"/>
      <c r="SNS34" s="14"/>
      <c r="SNT34" s="14"/>
      <c r="SNU34" s="14"/>
      <c r="SNV34" s="14"/>
      <c r="SNW34" s="14"/>
      <c r="SNX34" s="14"/>
      <c r="SNY34" s="14"/>
      <c r="SNZ34" s="14"/>
      <c r="SOA34" s="14"/>
      <c r="SOB34" s="14"/>
      <c r="SOC34" s="14"/>
      <c r="SOD34" s="14"/>
      <c r="SOE34" s="14"/>
      <c r="SOF34" s="14"/>
      <c r="SOG34" s="14"/>
      <c r="SOH34" s="14"/>
      <c r="SOI34" s="14"/>
      <c r="SOJ34" s="14"/>
      <c r="SOK34" s="14"/>
      <c r="SOL34" s="14"/>
      <c r="SOM34" s="14"/>
      <c r="SON34" s="14"/>
      <c r="SOO34" s="14"/>
      <c r="SOP34" s="14"/>
      <c r="SOQ34" s="14"/>
      <c r="SOR34" s="14"/>
      <c r="SOS34" s="14"/>
      <c r="SOT34" s="14"/>
      <c r="SOU34" s="14"/>
      <c r="SOV34" s="14"/>
      <c r="SOW34" s="14"/>
      <c r="SOX34" s="14"/>
      <c r="SOY34" s="14"/>
      <c r="SOZ34" s="14"/>
      <c r="SPA34" s="14"/>
      <c r="SPB34" s="14"/>
      <c r="SPC34" s="14"/>
      <c r="SPD34" s="14"/>
      <c r="SPE34" s="14"/>
      <c r="SPF34" s="14"/>
      <c r="SPG34" s="14"/>
      <c r="SPH34" s="14"/>
      <c r="SPI34" s="14"/>
      <c r="SPJ34" s="14"/>
      <c r="SPK34" s="14"/>
      <c r="SPL34" s="14"/>
      <c r="SPM34" s="14"/>
      <c r="SPN34" s="14"/>
      <c r="SPO34" s="14"/>
      <c r="SPP34" s="14"/>
      <c r="SPQ34" s="14"/>
      <c r="SPR34" s="14"/>
      <c r="SPS34" s="14"/>
      <c r="SPT34" s="14"/>
      <c r="SPU34" s="14"/>
      <c r="SPV34" s="14"/>
      <c r="SPW34" s="14"/>
      <c r="SPX34" s="14"/>
      <c r="SPY34" s="14"/>
      <c r="SPZ34" s="14"/>
      <c r="SQA34" s="14"/>
      <c r="SQB34" s="14"/>
      <c r="SQC34" s="14"/>
      <c r="SQD34" s="14"/>
      <c r="SQE34" s="14"/>
      <c r="SQF34" s="14"/>
      <c r="SQG34" s="14"/>
      <c r="SQH34" s="14"/>
      <c r="SQI34" s="14"/>
      <c r="SQJ34" s="14"/>
      <c r="SQK34" s="14"/>
      <c r="SQL34" s="14"/>
      <c r="SQM34" s="14"/>
      <c r="SQN34" s="14"/>
      <c r="SQO34" s="14"/>
      <c r="SQP34" s="14"/>
      <c r="SQQ34" s="14"/>
      <c r="SQR34" s="14"/>
      <c r="SQS34" s="14"/>
      <c r="SQT34" s="14"/>
      <c r="SQU34" s="14"/>
      <c r="SQV34" s="14"/>
      <c r="SQW34" s="14"/>
      <c r="SQX34" s="14"/>
      <c r="SQY34" s="14"/>
      <c r="SQZ34" s="14"/>
      <c r="SRA34" s="14"/>
      <c r="SRB34" s="14"/>
      <c r="SRC34" s="14"/>
      <c r="SRD34" s="14"/>
      <c r="SRE34" s="14"/>
      <c r="SRF34" s="14"/>
      <c r="SRG34" s="14"/>
      <c r="SRH34" s="14"/>
      <c r="SRI34" s="14"/>
      <c r="SRJ34" s="14"/>
      <c r="SRK34" s="14"/>
      <c r="SRL34" s="14"/>
      <c r="SRM34" s="14"/>
      <c r="SRN34" s="14"/>
      <c r="SRO34" s="14"/>
      <c r="SRP34" s="14"/>
      <c r="SRQ34" s="14"/>
      <c r="SRR34" s="14"/>
      <c r="SRS34" s="14"/>
      <c r="SRT34" s="14"/>
      <c r="SRU34" s="14"/>
      <c r="SRV34" s="14"/>
      <c r="SRW34" s="14"/>
      <c r="SRX34" s="14"/>
      <c r="SRY34" s="14"/>
      <c r="SRZ34" s="14"/>
      <c r="SSA34" s="14"/>
      <c r="SSB34" s="14"/>
      <c r="SSC34" s="14"/>
      <c r="SSD34" s="14"/>
      <c r="SSE34" s="14"/>
      <c r="SSF34" s="14"/>
      <c r="SSG34" s="14"/>
      <c r="SSH34" s="14"/>
      <c r="SSI34" s="14"/>
      <c r="SSJ34" s="14"/>
      <c r="SSK34" s="14"/>
      <c r="SSL34" s="14"/>
      <c r="SSM34" s="14"/>
      <c r="SSN34" s="14"/>
      <c r="SSO34" s="14"/>
      <c r="SSP34" s="14"/>
      <c r="SSQ34" s="14"/>
      <c r="SSR34" s="14"/>
      <c r="SSS34" s="14"/>
      <c r="SST34" s="14"/>
      <c r="SSU34" s="14"/>
      <c r="SSV34" s="14"/>
      <c r="SSW34" s="14"/>
      <c r="SSX34" s="14"/>
      <c r="SSY34" s="14"/>
      <c r="SSZ34" s="14"/>
      <c r="STA34" s="14"/>
      <c r="STB34" s="14"/>
      <c r="STC34" s="14"/>
      <c r="STD34" s="14"/>
      <c r="STE34" s="14"/>
      <c r="STF34" s="14"/>
      <c r="STG34" s="14"/>
      <c r="STH34" s="14"/>
      <c r="STI34" s="14"/>
      <c r="STJ34" s="14"/>
      <c r="STK34" s="14"/>
      <c r="STL34" s="14"/>
      <c r="STM34" s="14"/>
      <c r="STN34" s="14"/>
      <c r="STO34" s="14"/>
      <c r="STP34" s="14"/>
      <c r="STQ34" s="14"/>
      <c r="STR34" s="14"/>
      <c r="STS34" s="14"/>
      <c r="STT34" s="14"/>
      <c r="STU34" s="14"/>
      <c r="STV34" s="14"/>
      <c r="STW34" s="14"/>
      <c r="STX34" s="14"/>
      <c r="STY34" s="14"/>
      <c r="STZ34" s="14"/>
      <c r="SUA34" s="14"/>
      <c r="SUB34" s="14"/>
      <c r="SUC34" s="14"/>
      <c r="SUD34" s="14"/>
      <c r="SUE34" s="14"/>
      <c r="SUF34" s="14"/>
      <c r="SUG34" s="14"/>
      <c r="SUH34" s="14"/>
      <c r="SUI34" s="14"/>
      <c r="SUJ34" s="14"/>
      <c r="SUK34" s="14"/>
      <c r="SUL34" s="14"/>
      <c r="SUM34" s="14"/>
      <c r="SUN34" s="14"/>
      <c r="SUO34" s="14"/>
      <c r="SUP34" s="14"/>
      <c r="SUQ34" s="14"/>
      <c r="SUR34" s="14"/>
      <c r="SUS34" s="14"/>
      <c r="SUT34" s="14"/>
      <c r="SUU34" s="14"/>
      <c r="SUV34" s="14"/>
      <c r="SUW34" s="14"/>
      <c r="SUX34" s="14"/>
      <c r="SUY34" s="14"/>
      <c r="SUZ34" s="14"/>
      <c r="SVA34" s="14"/>
      <c r="SVB34" s="14"/>
      <c r="SVC34" s="14"/>
      <c r="SVD34" s="14"/>
      <c r="SVE34" s="14"/>
      <c r="SVF34" s="14"/>
      <c r="SVG34" s="14"/>
      <c r="SVH34" s="14"/>
      <c r="SVI34" s="14"/>
      <c r="SVJ34" s="14"/>
      <c r="SVK34" s="14"/>
      <c r="SVL34" s="14"/>
      <c r="SVM34" s="14"/>
      <c r="SVN34" s="14"/>
      <c r="SVO34" s="14"/>
      <c r="SVP34" s="14"/>
      <c r="SVQ34" s="14"/>
      <c r="SVR34" s="14"/>
      <c r="SVS34" s="14"/>
      <c r="SVT34" s="14"/>
      <c r="SVU34" s="14"/>
      <c r="SVV34" s="14"/>
      <c r="SVW34" s="14"/>
      <c r="SVX34" s="14"/>
      <c r="SVY34" s="14"/>
      <c r="SVZ34" s="14"/>
      <c r="SWA34" s="14"/>
      <c r="SWB34" s="14"/>
      <c r="SWC34" s="14"/>
      <c r="SWD34" s="14"/>
      <c r="SWE34" s="14"/>
      <c r="SWF34" s="14"/>
      <c r="SWG34" s="14"/>
      <c r="SWH34" s="14"/>
      <c r="SWI34" s="14"/>
      <c r="SWJ34" s="14"/>
      <c r="SWK34" s="14"/>
      <c r="SWL34" s="14"/>
      <c r="SWM34" s="14"/>
      <c r="SWN34" s="14"/>
      <c r="SWO34" s="14"/>
      <c r="SWP34" s="14"/>
      <c r="SWQ34" s="14"/>
      <c r="SWR34" s="14"/>
      <c r="SWS34" s="14"/>
      <c r="SWT34" s="14"/>
      <c r="SWU34" s="14"/>
      <c r="SWV34" s="14"/>
      <c r="SWW34" s="14"/>
      <c r="SWX34" s="14"/>
      <c r="SWY34" s="14"/>
      <c r="SWZ34" s="14"/>
      <c r="SXA34" s="14"/>
      <c r="SXB34" s="14"/>
      <c r="SXC34" s="14"/>
      <c r="SXD34" s="14"/>
      <c r="SXE34" s="14"/>
      <c r="SXF34" s="14"/>
      <c r="SXG34" s="14"/>
      <c r="SXH34" s="14"/>
      <c r="SXI34" s="14"/>
      <c r="SXJ34" s="14"/>
      <c r="SXK34" s="14"/>
      <c r="SXL34" s="14"/>
      <c r="SXM34" s="14"/>
      <c r="SXN34" s="14"/>
      <c r="SXO34" s="14"/>
      <c r="SXP34" s="14"/>
      <c r="SXQ34" s="14"/>
      <c r="SXR34" s="14"/>
      <c r="SXS34" s="14"/>
      <c r="SXT34" s="14"/>
      <c r="SXU34" s="14"/>
      <c r="SXV34" s="14"/>
      <c r="SXW34" s="14"/>
      <c r="SXX34" s="14"/>
      <c r="SXY34" s="14"/>
      <c r="SXZ34" s="14"/>
      <c r="SYA34" s="14"/>
      <c r="SYB34" s="14"/>
      <c r="SYC34" s="14"/>
      <c r="SYD34" s="14"/>
      <c r="SYE34" s="14"/>
      <c r="SYF34" s="14"/>
      <c r="SYG34" s="14"/>
      <c r="SYH34" s="14"/>
      <c r="SYI34" s="14"/>
      <c r="SYJ34" s="14"/>
      <c r="SYK34" s="14"/>
      <c r="SYL34" s="14"/>
      <c r="SYM34" s="14"/>
      <c r="SYN34" s="14"/>
      <c r="SYO34" s="14"/>
      <c r="SYP34" s="14"/>
      <c r="SYQ34" s="14"/>
      <c r="SYR34" s="14"/>
      <c r="SYS34" s="14"/>
      <c r="SYT34" s="14"/>
      <c r="SYU34" s="14"/>
      <c r="SYV34" s="14"/>
      <c r="SYW34" s="14"/>
      <c r="SYX34" s="14"/>
      <c r="SYY34" s="14"/>
      <c r="SYZ34" s="14"/>
      <c r="SZA34" s="14"/>
      <c r="SZB34" s="14"/>
      <c r="SZC34" s="14"/>
      <c r="SZD34" s="14"/>
      <c r="SZE34" s="14"/>
      <c r="SZF34" s="14"/>
      <c r="SZG34" s="14"/>
      <c r="SZH34" s="14"/>
      <c r="SZI34" s="14"/>
      <c r="SZJ34" s="14"/>
      <c r="SZK34" s="14"/>
      <c r="SZL34" s="14"/>
      <c r="SZM34" s="14"/>
      <c r="SZN34" s="14"/>
      <c r="SZO34" s="14"/>
      <c r="SZP34" s="14"/>
      <c r="SZQ34" s="14"/>
      <c r="SZR34" s="14"/>
      <c r="SZS34" s="14"/>
      <c r="SZT34" s="14"/>
      <c r="SZU34" s="14"/>
      <c r="SZV34" s="14"/>
      <c r="SZW34" s="14"/>
      <c r="SZX34" s="14"/>
      <c r="SZY34" s="14"/>
      <c r="SZZ34" s="14"/>
      <c r="TAA34" s="14"/>
      <c r="TAB34" s="14"/>
      <c r="TAC34" s="14"/>
      <c r="TAD34" s="14"/>
      <c r="TAE34" s="14"/>
      <c r="TAF34" s="14"/>
      <c r="TAG34" s="14"/>
      <c r="TAH34" s="14"/>
      <c r="TAI34" s="14"/>
      <c r="TAJ34" s="14"/>
      <c r="TAK34" s="14"/>
      <c r="TAL34" s="14"/>
      <c r="TAM34" s="14"/>
      <c r="TAN34" s="14"/>
      <c r="TAO34" s="14"/>
      <c r="TAP34" s="14"/>
      <c r="TAQ34" s="14"/>
      <c r="TAR34" s="14"/>
      <c r="TAS34" s="14"/>
      <c r="TAT34" s="14"/>
      <c r="TAU34" s="14"/>
      <c r="TAV34" s="14"/>
      <c r="TAW34" s="14"/>
      <c r="TAX34" s="14"/>
      <c r="TAY34" s="14"/>
      <c r="TAZ34" s="14"/>
      <c r="TBA34" s="14"/>
      <c r="TBB34" s="14"/>
      <c r="TBC34" s="14"/>
      <c r="TBD34" s="14"/>
      <c r="TBE34" s="14"/>
      <c r="TBF34" s="14"/>
      <c r="TBG34" s="14"/>
      <c r="TBH34" s="14"/>
      <c r="TBI34" s="14"/>
      <c r="TBJ34" s="14"/>
      <c r="TBK34" s="14"/>
      <c r="TBL34" s="14"/>
      <c r="TBM34" s="14"/>
      <c r="TBN34" s="14"/>
      <c r="TBO34" s="14"/>
      <c r="TBP34" s="14"/>
      <c r="TBQ34" s="14"/>
      <c r="TBR34" s="14"/>
      <c r="TBS34" s="14"/>
      <c r="TBT34" s="14"/>
      <c r="TBU34" s="14"/>
      <c r="TBV34" s="14"/>
      <c r="TBW34" s="14"/>
      <c r="TBX34" s="14"/>
      <c r="TBY34" s="14"/>
      <c r="TBZ34" s="14"/>
      <c r="TCA34" s="14"/>
      <c r="TCB34" s="14"/>
      <c r="TCC34" s="14"/>
      <c r="TCD34" s="14"/>
      <c r="TCE34" s="14"/>
      <c r="TCF34" s="14"/>
      <c r="TCG34" s="14"/>
      <c r="TCH34" s="14"/>
      <c r="TCI34" s="14"/>
      <c r="TCJ34" s="14"/>
      <c r="TCK34" s="14"/>
      <c r="TCL34" s="14"/>
      <c r="TCM34" s="14"/>
      <c r="TCN34" s="14"/>
      <c r="TCO34" s="14"/>
      <c r="TCP34" s="14"/>
      <c r="TCQ34" s="14"/>
      <c r="TCR34" s="14"/>
      <c r="TCS34" s="14"/>
      <c r="TCT34" s="14"/>
      <c r="TCU34" s="14"/>
      <c r="TCV34" s="14"/>
      <c r="TCW34" s="14"/>
      <c r="TCX34" s="14"/>
      <c r="TCY34" s="14"/>
      <c r="TCZ34" s="14"/>
      <c r="TDA34" s="14"/>
      <c r="TDB34" s="14"/>
      <c r="TDC34" s="14"/>
      <c r="TDD34" s="14"/>
      <c r="TDE34" s="14"/>
      <c r="TDF34" s="14"/>
      <c r="TDG34" s="14"/>
      <c r="TDH34" s="14"/>
      <c r="TDI34" s="14"/>
      <c r="TDJ34" s="14"/>
      <c r="TDK34" s="14"/>
      <c r="TDL34" s="14"/>
      <c r="TDM34" s="14"/>
      <c r="TDN34" s="14"/>
      <c r="TDO34" s="14"/>
      <c r="TDP34" s="14"/>
      <c r="TDQ34" s="14"/>
      <c r="TDR34" s="14"/>
      <c r="TDS34" s="14"/>
      <c r="TDT34" s="14"/>
      <c r="TDU34" s="14"/>
      <c r="TDV34" s="14"/>
      <c r="TDW34" s="14"/>
      <c r="TDX34" s="14"/>
      <c r="TDY34" s="14"/>
      <c r="TDZ34" s="14"/>
      <c r="TEA34" s="14"/>
      <c r="TEB34" s="14"/>
      <c r="TEC34" s="14"/>
      <c r="TED34" s="14"/>
      <c r="TEE34" s="14"/>
      <c r="TEF34" s="14"/>
      <c r="TEG34" s="14"/>
      <c r="TEH34" s="14"/>
      <c r="TEI34" s="14"/>
      <c r="TEJ34" s="14"/>
      <c r="TEK34" s="14"/>
      <c r="TEL34" s="14"/>
      <c r="TEM34" s="14"/>
      <c r="TEN34" s="14"/>
      <c r="TEO34" s="14"/>
      <c r="TEP34" s="14"/>
      <c r="TEQ34" s="14"/>
      <c r="TER34" s="14"/>
      <c r="TES34" s="14"/>
      <c r="TET34" s="14"/>
      <c r="TEU34" s="14"/>
      <c r="TEV34" s="14"/>
      <c r="TEW34" s="14"/>
      <c r="TEX34" s="14"/>
      <c r="TEY34" s="14"/>
      <c r="TEZ34" s="14"/>
      <c r="TFA34" s="14"/>
      <c r="TFB34" s="14"/>
      <c r="TFC34" s="14"/>
      <c r="TFD34" s="14"/>
      <c r="TFE34" s="14"/>
      <c r="TFF34" s="14"/>
      <c r="TFG34" s="14"/>
      <c r="TFH34" s="14"/>
      <c r="TFI34" s="14"/>
      <c r="TFJ34" s="14"/>
      <c r="TFK34" s="14"/>
      <c r="TFL34" s="14"/>
      <c r="TFM34" s="14"/>
      <c r="TFN34" s="14"/>
      <c r="TFO34" s="14"/>
      <c r="TFP34" s="14"/>
      <c r="TFQ34" s="14"/>
      <c r="TFR34" s="14"/>
      <c r="TFS34" s="14"/>
      <c r="TFT34" s="14"/>
      <c r="TFU34" s="14"/>
      <c r="TFV34" s="14"/>
      <c r="TFW34" s="14"/>
      <c r="TFX34" s="14"/>
      <c r="TFY34" s="14"/>
      <c r="TFZ34" s="14"/>
      <c r="TGA34" s="14"/>
      <c r="TGB34" s="14"/>
      <c r="TGC34" s="14"/>
      <c r="TGD34" s="14"/>
      <c r="TGE34" s="14"/>
      <c r="TGF34" s="14"/>
      <c r="TGG34" s="14"/>
      <c r="TGH34" s="14"/>
      <c r="TGI34" s="14"/>
      <c r="TGJ34" s="14"/>
      <c r="TGK34" s="14"/>
      <c r="TGL34" s="14"/>
      <c r="TGM34" s="14"/>
      <c r="TGN34" s="14"/>
      <c r="TGO34" s="14"/>
      <c r="TGP34" s="14"/>
      <c r="TGQ34" s="14"/>
      <c r="TGR34" s="14"/>
      <c r="TGS34" s="14"/>
      <c r="TGT34" s="14"/>
      <c r="TGU34" s="14"/>
      <c r="TGV34" s="14"/>
      <c r="TGW34" s="14"/>
      <c r="TGX34" s="14"/>
      <c r="TGY34" s="14"/>
      <c r="TGZ34" s="14"/>
      <c r="THA34" s="14"/>
      <c r="THB34" s="14"/>
      <c r="THC34" s="14"/>
      <c r="THD34" s="14"/>
      <c r="THE34" s="14"/>
      <c r="THF34" s="14"/>
      <c r="THG34" s="14"/>
      <c r="THH34" s="14"/>
      <c r="THI34" s="14"/>
      <c r="THJ34" s="14"/>
      <c r="THK34" s="14"/>
      <c r="THL34" s="14"/>
      <c r="THM34" s="14"/>
      <c r="THN34" s="14"/>
      <c r="THO34" s="14"/>
      <c r="THP34" s="14"/>
      <c r="THQ34" s="14"/>
      <c r="THR34" s="14"/>
      <c r="THS34" s="14"/>
      <c r="THT34" s="14"/>
      <c r="THU34" s="14"/>
      <c r="THV34" s="14"/>
      <c r="THW34" s="14"/>
      <c r="THX34" s="14"/>
      <c r="THY34" s="14"/>
      <c r="THZ34" s="14"/>
      <c r="TIA34" s="14"/>
      <c r="TIB34" s="14"/>
      <c r="TIC34" s="14"/>
      <c r="TID34" s="14"/>
      <c r="TIE34" s="14"/>
      <c r="TIF34" s="14"/>
      <c r="TIG34" s="14"/>
      <c r="TIH34" s="14"/>
      <c r="TII34" s="14"/>
      <c r="TIJ34" s="14"/>
      <c r="TIK34" s="14"/>
      <c r="TIL34" s="14"/>
      <c r="TIM34" s="14"/>
      <c r="TIN34" s="14"/>
      <c r="TIO34" s="14"/>
      <c r="TIP34" s="14"/>
      <c r="TIQ34" s="14"/>
      <c r="TIR34" s="14"/>
      <c r="TIS34" s="14"/>
      <c r="TIT34" s="14"/>
      <c r="TIU34" s="14"/>
      <c r="TIV34" s="14"/>
      <c r="TIW34" s="14"/>
      <c r="TIX34" s="14"/>
      <c r="TIY34" s="14"/>
      <c r="TIZ34" s="14"/>
      <c r="TJA34" s="14"/>
      <c r="TJB34" s="14"/>
      <c r="TJC34" s="14"/>
      <c r="TJD34" s="14"/>
      <c r="TJE34" s="14"/>
      <c r="TJF34" s="14"/>
      <c r="TJG34" s="14"/>
      <c r="TJH34" s="14"/>
      <c r="TJI34" s="14"/>
      <c r="TJJ34" s="14"/>
      <c r="TJK34" s="14"/>
      <c r="TJL34" s="14"/>
      <c r="TJM34" s="14"/>
      <c r="TJN34" s="14"/>
      <c r="TJO34" s="14"/>
      <c r="TJP34" s="14"/>
      <c r="TJQ34" s="14"/>
      <c r="TJR34" s="14"/>
      <c r="TJS34" s="14"/>
      <c r="TJT34" s="14"/>
      <c r="TJU34" s="14"/>
      <c r="TJV34" s="14"/>
      <c r="TJW34" s="14"/>
      <c r="TJX34" s="14"/>
      <c r="TJY34" s="14"/>
      <c r="TJZ34" s="14"/>
      <c r="TKA34" s="14"/>
      <c r="TKB34" s="14"/>
      <c r="TKC34" s="14"/>
      <c r="TKD34" s="14"/>
      <c r="TKE34" s="14"/>
      <c r="TKF34" s="14"/>
      <c r="TKG34" s="14"/>
      <c r="TKH34" s="14"/>
      <c r="TKI34" s="14"/>
      <c r="TKJ34" s="14"/>
      <c r="TKK34" s="14"/>
      <c r="TKL34" s="14"/>
      <c r="TKM34" s="14"/>
      <c r="TKN34" s="14"/>
      <c r="TKO34" s="14"/>
      <c r="TKP34" s="14"/>
      <c r="TKQ34" s="14"/>
      <c r="TKR34" s="14"/>
      <c r="TKS34" s="14"/>
      <c r="TKT34" s="14"/>
      <c r="TKU34" s="14"/>
      <c r="TKV34" s="14"/>
      <c r="TKW34" s="14"/>
      <c r="TKX34" s="14"/>
      <c r="TKY34" s="14"/>
      <c r="TKZ34" s="14"/>
      <c r="TLA34" s="14"/>
      <c r="TLB34" s="14"/>
      <c r="TLC34" s="14"/>
      <c r="TLD34" s="14"/>
      <c r="TLE34" s="14"/>
      <c r="TLF34" s="14"/>
      <c r="TLG34" s="14"/>
      <c r="TLH34" s="14"/>
      <c r="TLI34" s="14"/>
      <c r="TLJ34" s="14"/>
      <c r="TLK34" s="14"/>
      <c r="TLL34" s="14"/>
      <c r="TLM34" s="14"/>
      <c r="TLN34" s="14"/>
      <c r="TLO34" s="14"/>
      <c r="TLP34" s="14"/>
      <c r="TLQ34" s="14"/>
      <c r="TLR34" s="14"/>
      <c r="TLS34" s="14"/>
      <c r="TLT34" s="14"/>
      <c r="TLU34" s="14"/>
      <c r="TLV34" s="14"/>
      <c r="TLW34" s="14"/>
      <c r="TLX34" s="14"/>
      <c r="TLY34" s="14"/>
      <c r="TLZ34" s="14"/>
      <c r="TMA34" s="14"/>
      <c r="TMB34" s="14"/>
      <c r="TMC34" s="14"/>
      <c r="TMD34" s="14"/>
      <c r="TME34" s="14"/>
      <c r="TMF34" s="14"/>
      <c r="TMG34" s="14"/>
      <c r="TMH34" s="14"/>
      <c r="TMI34" s="14"/>
      <c r="TMJ34" s="14"/>
      <c r="TMK34" s="14"/>
      <c r="TML34" s="14"/>
      <c r="TMM34" s="14"/>
      <c r="TMN34" s="14"/>
      <c r="TMO34" s="14"/>
      <c r="TMP34" s="14"/>
      <c r="TMQ34" s="14"/>
      <c r="TMR34" s="14"/>
      <c r="TMS34" s="14"/>
      <c r="TMT34" s="14"/>
      <c r="TMU34" s="14"/>
      <c r="TMV34" s="14"/>
      <c r="TMW34" s="14"/>
      <c r="TMX34" s="14"/>
      <c r="TMY34" s="14"/>
      <c r="TMZ34" s="14"/>
      <c r="TNA34" s="14"/>
      <c r="TNB34" s="14"/>
      <c r="TNC34" s="14"/>
      <c r="TND34" s="14"/>
      <c r="TNE34" s="14"/>
      <c r="TNF34" s="14"/>
      <c r="TNG34" s="14"/>
      <c r="TNH34" s="14"/>
      <c r="TNI34" s="14"/>
      <c r="TNJ34" s="14"/>
      <c r="TNK34" s="14"/>
      <c r="TNL34" s="14"/>
      <c r="TNM34" s="14"/>
      <c r="TNN34" s="14"/>
      <c r="TNO34" s="14"/>
      <c r="TNP34" s="14"/>
      <c r="TNQ34" s="14"/>
      <c r="TNR34" s="14"/>
      <c r="TNS34" s="14"/>
      <c r="TNT34" s="14"/>
      <c r="TNU34" s="14"/>
      <c r="TNV34" s="14"/>
      <c r="TNW34" s="14"/>
      <c r="TNX34" s="14"/>
      <c r="TNY34" s="14"/>
      <c r="TNZ34" s="14"/>
      <c r="TOA34" s="14"/>
      <c r="TOB34" s="14"/>
      <c r="TOC34" s="14"/>
      <c r="TOD34" s="14"/>
      <c r="TOE34" s="14"/>
      <c r="TOF34" s="14"/>
      <c r="TOG34" s="14"/>
      <c r="TOH34" s="14"/>
      <c r="TOI34" s="14"/>
      <c r="TOJ34" s="14"/>
      <c r="TOK34" s="14"/>
      <c r="TOL34" s="14"/>
      <c r="TOM34" s="14"/>
      <c r="TON34" s="14"/>
      <c r="TOO34" s="14"/>
      <c r="TOP34" s="14"/>
      <c r="TOQ34" s="14"/>
      <c r="TOR34" s="14"/>
      <c r="TOS34" s="14"/>
      <c r="TOT34" s="14"/>
      <c r="TOU34" s="14"/>
      <c r="TOV34" s="14"/>
      <c r="TOW34" s="14"/>
      <c r="TOX34" s="14"/>
      <c r="TOY34" s="14"/>
      <c r="TOZ34" s="14"/>
      <c r="TPA34" s="14"/>
      <c r="TPB34" s="14"/>
      <c r="TPC34" s="14"/>
      <c r="TPD34" s="14"/>
      <c r="TPE34" s="14"/>
      <c r="TPF34" s="14"/>
      <c r="TPG34" s="14"/>
      <c r="TPH34" s="14"/>
      <c r="TPI34" s="14"/>
      <c r="TPJ34" s="14"/>
      <c r="TPK34" s="14"/>
      <c r="TPL34" s="14"/>
      <c r="TPM34" s="14"/>
      <c r="TPN34" s="14"/>
      <c r="TPO34" s="14"/>
      <c r="TPP34" s="14"/>
      <c r="TPQ34" s="14"/>
      <c r="TPR34" s="14"/>
      <c r="TPS34" s="14"/>
      <c r="TPT34" s="14"/>
      <c r="TPU34" s="14"/>
      <c r="TPV34" s="14"/>
      <c r="TPW34" s="14"/>
      <c r="TPX34" s="14"/>
      <c r="TPY34" s="14"/>
      <c r="TPZ34" s="14"/>
      <c r="TQA34" s="14"/>
      <c r="TQB34" s="14"/>
      <c r="TQC34" s="14"/>
      <c r="TQD34" s="14"/>
      <c r="TQE34" s="14"/>
      <c r="TQF34" s="14"/>
      <c r="TQG34" s="14"/>
      <c r="TQH34" s="14"/>
      <c r="TQI34" s="14"/>
      <c r="TQJ34" s="14"/>
      <c r="TQK34" s="14"/>
      <c r="TQL34" s="14"/>
      <c r="TQM34" s="14"/>
      <c r="TQN34" s="14"/>
      <c r="TQO34" s="14"/>
      <c r="TQP34" s="14"/>
      <c r="TQQ34" s="14"/>
      <c r="TQR34" s="14"/>
      <c r="TQS34" s="14"/>
      <c r="TQT34" s="14"/>
      <c r="TQU34" s="14"/>
      <c r="TQV34" s="14"/>
      <c r="TQW34" s="14"/>
      <c r="TQX34" s="14"/>
      <c r="TQY34" s="14"/>
      <c r="TQZ34" s="14"/>
      <c r="TRA34" s="14"/>
      <c r="TRB34" s="14"/>
      <c r="TRC34" s="14"/>
      <c r="TRD34" s="14"/>
      <c r="TRE34" s="14"/>
      <c r="TRF34" s="14"/>
      <c r="TRG34" s="14"/>
      <c r="TRH34" s="14"/>
      <c r="TRI34" s="14"/>
      <c r="TRJ34" s="14"/>
      <c r="TRK34" s="14"/>
      <c r="TRL34" s="14"/>
      <c r="TRM34" s="14"/>
      <c r="TRN34" s="14"/>
      <c r="TRO34" s="14"/>
      <c r="TRP34" s="14"/>
      <c r="TRQ34" s="14"/>
      <c r="TRR34" s="14"/>
      <c r="TRS34" s="14"/>
      <c r="TRT34" s="14"/>
      <c r="TRU34" s="14"/>
      <c r="TRV34" s="14"/>
      <c r="TRW34" s="14"/>
      <c r="TRX34" s="14"/>
      <c r="TRY34" s="14"/>
      <c r="TRZ34" s="14"/>
      <c r="TSA34" s="14"/>
      <c r="TSB34" s="14"/>
      <c r="TSC34" s="14"/>
      <c r="TSD34" s="14"/>
      <c r="TSE34" s="14"/>
      <c r="TSF34" s="14"/>
      <c r="TSG34" s="14"/>
      <c r="TSH34" s="14"/>
      <c r="TSI34" s="14"/>
      <c r="TSJ34" s="14"/>
      <c r="TSK34" s="14"/>
      <c r="TSL34" s="14"/>
      <c r="TSM34" s="14"/>
      <c r="TSN34" s="14"/>
      <c r="TSO34" s="14"/>
      <c r="TSP34" s="14"/>
      <c r="TSQ34" s="14"/>
      <c r="TSR34" s="14"/>
      <c r="TSS34" s="14"/>
      <c r="TST34" s="14"/>
      <c r="TSU34" s="14"/>
      <c r="TSV34" s="14"/>
      <c r="TSW34" s="14"/>
      <c r="TSX34" s="14"/>
      <c r="TSY34" s="14"/>
      <c r="TSZ34" s="14"/>
      <c r="TTA34" s="14"/>
      <c r="TTB34" s="14"/>
      <c r="TTC34" s="14"/>
      <c r="TTD34" s="14"/>
      <c r="TTE34" s="14"/>
      <c r="TTF34" s="14"/>
      <c r="TTG34" s="14"/>
      <c r="TTH34" s="14"/>
      <c r="TTI34" s="14"/>
      <c r="TTJ34" s="14"/>
      <c r="TTK34" s="14"/>
      <c r="TTL34" s="14"/>
      <c r="TTM34" s="14"/>
      <c r="TTN34" s="14"/>
      <c r="TTO34" s="14"/>
      <c r="TTP34" s="14"/>
      <c r="TTQ34" s="14"/>
      <c r="TTR34" s="14"/>
      <c r="TTS34" s="14"/>
      <c r="TTT34" s="14"/>
      <c r="TTU34" s="14"/>
      <c r="TTV34" s="14"/>
      <c r="TTW34" s="14"/>
      <c r="TTX34" s="14"/>
      <c r="TTY34" s="14"/>
      <c r="TTZ34" s="14"/>
      <c r="TUA34" s="14"/>
      <c r="TUB34" s="14"/>
      <c r="TUC34" s="14"/>
      <c r="TUD34" s="14"/>
      <c r="TUE34" s="14"/>
      <c r="TUF34" s="14"/>
      <c r="TUG34" s="14"/>
      <c r="TUH34" s="14"/>
      <c r="TUI34" s="14"/>
      <c r="TUJ34" s="14"/>
      <c r="TUK34" s="14"/>
      <c r="TUL34" s="14"/>
      <c r="TUM34" s="14"/>
      <c r="TUN34" s="14"/>
      <c r="TUO34" s="14"/>
      <c r="TUP34" s="14"/>
      <c r="TUQ34" s="14"/>
      <c r="TUR34" s="14"/>
      <c r="TUS34" s="14"/>
      <c r="TUT34" s="14"/>
      <c r="TUU34" s="14"/>
      <c r="TUV34" s="14"/>
      <c r="TUW34" s="14"/>
      <c r="TUX34" s="14"/>
      <c r="TUY34" s="14"/>
      <c r="TUZ34" s="14"/>
      <c r="TVA34" s="14"/>
      <c r="TVB34" s="14"/>
      <c r="TVC34" s="14"/>
      <c r="TVD34" s="14"/>
      <c r="TVE34" s="14"/>
      <c r="TVF34" s="14"/>
      <c r="TVG34" s="14"/>
      <c r="TVH34" s="14"/>
      <c r="TVI34" s="14"/>
      <c r="TVJ34" s="14"/>
      <c r="TVK34" s="14"/>
      <c r="TVL34" s="14"/>
      <c r="TVM34" s="14"/>
      <c r="TVN34" s="14"/>
      <c r="TVO34" s="14"/>
      <c r="TVP34" s="14"/>
      <c r="TVQ34" s="14"/>
      <c r="TVR34" s="14"/>
      <c r="TVS34" s="14"/>
      <c r="TVT34" s="14"/>
      <c r="TVU34" s="14"/>
      <c r="TVV34" s="14"/>
      <c r="TVW34" s="14"/>
      <c r="TVX34" s="14"/>
      <c r="TVY34" s="14"/>
      <c r="TVZ34" s="14"/>
      <c r="TWA34" s="14"/>
      <c r="TWB34" s="14"/>
      <c r="TWC34" s="14"/>
      <c r="TWD34" s="14"/>
      <c r="TWE34" s="14"/>
      <c r="TWF34" s="14"/>
      <c r="TWG34" s="14"/>
      <c r="TWH34" s="14"/>
      <c r="TWI34" s="14"/>
      <c r="TWJ34" s="14"/>
      <c r="TWK34" s="14"/>
      <c r="TWL34" s="14"/>
      <c r="TWM34" s="14"/>
      <c r="TWN34" s="14"/>
      <c r="TWO34" s="14"/>
      <c r="TWP34" s="14"/>
      <c r="TWQ34" s="14"/>
      <c r="TWR34" s="14"/>
      <c r="TWS34" s="14"/>
      <c r="TWT34" s="14"/>
      <c r="TWU34" s="14"/>
      <c r="TWV34" s="14"/>
      <c r="TWW34" s="14"/>
      <c r="TWX34" s="14"/>
      <c r="TWY34" s="14"/>
      <c r="TWZ34" s="14"/>
      <c r="TXA34" s="14"/>
      <c r="TXB34" s="14"/>
      <c r="TXC34" s="14"/>
      <c r="TXD34" s="14"/>
      <c r="TXE34" s="14"/>
      <c r="TXF34" s="14"/>
      <c r="TXG34" s="14"/>
      <c r="TXH34" s="14"/>
      <c r="TXI34" s="14"/>
      <c r="TXJ34" s="14"/>
      <c r="TXK34" s="14"/>
      <c r="TXL34" s="14"/>
      <c r="TXM34" s="14"/>
      <c r="TXN34" s="14"/>
      <c r="TXO34" s="14"/>
      <c r="TXP34" s="14"/>
      <c r="TXQ34" s="14"/>
      <c r="TXR34" s="14"/>
      <c r="TXS34" s="14"/>
      <c r="TXT34" s="14"/>
      <c r="TXU34" s="14"/>
      <c r="TXV34" s="14"/>
      <c r="TXW34" s="14"/>
      <c r="TXX34" s="14"/>
      <c r="TXY34" s="14"/>
      <c r="TXZ34" s="14"/>
      <c r="TYA34" s="14"/>
      <c r="TYB34" s="14"/>
      <c r="TYC34" s="14"/>
      <c r="TYD34" s="14"/>
      <c r="TYE34" s="14"/>
      <c r="TYF34" s="14"/>
      <c r="TYG34" s="14"/>
      <c r="TYH34" s="14"/>
      <c r="TYI34" s="14"/>
      <c r="TYJ34" s="14"/>
      <c r="TYK34" s="14"/>
      <c r="TYL34" s="14"/>
      <c r="TYM34" s="14"/>
      <c r="TYN34" s="14"/>
      <c r="TYO34" s="14"/>
      <c r="TYP34" s="14"/>
      <c r="TYQ34" s="14"/>
      <c r="TYR34" s="14"/>
      <c r="TYS34" s="14"/>
      <c r="TYT34" s="14"/>
      <c r="TYU34" s="14"/>
      <c r="TYV34" s="14"/>
      <c r="TYW34" s="14"/>
      <c r="TYX34" s="14"/>
      <c r="TYY34" s="14"/>
      <c r="TYZ34" s="14"/>
      <c r="TZA34" s="14"/>
      <c r="TZB34" s="14"/>
      <c r="TZC34" s="14"/>
      <c r="TZD34" s="14"/>
      <c r="TZE34" s="14"/>
      <c r="TZF34" s="14"/>
      <c r="TZG34" s="14"/>
      <c r="TZH34" s="14"/>
      <c r="TZI34" s="14"/>
      <c r="TZJ34" s="14"/>
      <c r="TZK34" s="14"/>
      <c r="TZL34" s="14"/>
      <c r="TZM34" s="14"/>
      <c r="TZN34" s="14"/>
      <c r="TZO34" s="14"/>
      <c r="TZP34" s="14"/>
      <c r="TZQ34" s="14"/>
      <c r="TZR34" s="14"/>
      <c r="TZS34" s="14"/>
      <c r="TZT34" s="14"/>
      <c r="TZU34" s="14"/>
      <c r="TZV34" s="14"/>
      <c r="TZW34" s="14"/>
      <c r="TZX34" s="14"/>
      <c r="TZY34" s="14"/>
      <c r="TZZ34" s="14"/>
      <c r="UAA34" s="14"/>
      <c r="UAB34" s="14"/>
      <c r="UAC34" s="14"/>
      <c r="UAD34" s="14"/>
      <c r="UAE34" s="14"/>
      <c r="UAF34" s="14"/>
      <c r="UAG34" s="14"/>
      <c r="UAH34" s="14"/>
      <c r="UAI34" s="14"/>
      <c r="UAJ34" s="14"/>
      <c r="UAK34" s="14"/>
      <c r="UAL34" s="14"/>
      <c r="UAM34" s="14"/>
      <c r="UAN34" s="14"/>
      <c r="UAO34" s="14"/>
      <c r="UAP34" s="14"/>
      <c r="UAQ34" s="14"/>
      <c r="UAR34" s="14"/>
      <c r="UAS34" s="14"/>
      <c r="UAT34" s="14"/>
      <c r="UAU34" s="14"/>
      <c r="UAV34" s="14"/>
      <c r="UAW34" s="14"/>
      <c r="UAX34" s="14"/>
      <c r="UAY34" s="14"/>
      <c r="UAZ34" s="14"/>
      <c r="UBA34" s="14"/>
      <c r="UBB34" s="14"/>
      <c r="UBC34" s="14"/>
      <c r="UBD34" s="14"/>
      <c r="UBE34" s="14"/>
      <c r="UBF34" s="14"/>
      <c r="UBG34" s="14"/>
      <c r="UBH34" s="14"/>
      <c r="UBI34" s="14"/>
      <c r="UBJ34" s="14"/>
      <c r="UBK34" s="14"/>
      <c r="UBL34" s="14"/>
      <c r="UBM34" s="14"/>
      <c r="UBN34" s="14"/>
      <c r="UBO34" s="14"/>
      <c r="UBP34" s="14"/>
      <c r="UBQ34" s="14"/>
      <c r="UBR34" s="14"/>
      <c r="UBS34" s="14"/>
      <c r="UBT34" s="14"/>
      <c r="UBU34" s="14"/>
      <c r="UBV34" s="14"/>
      <c r="UBW34" s="14"/>
      <c r="UBX34" s="14"/>
      <c r="UBY34" s="14"/>
      <c r="UBZ34" s="14"/>
      <c r="UCA34" s="14"/>
      <c r="UCB34" s="14"/>
      <c r="UCC34" s="14"/>
      <c r="UCD34" s="14"/>
      <c r="UCE34" s="14"/>
      <c r="UCF34" s="14"/>
      <c r="UCG34" s="14"/>
      <c r="UCH34" s="14"/>
      <c r="UCI34" s="14"/>
      <c r="UCJ34" s="14"/>
      <c r="UCK34" s="14"/>
      <c r="UCL34" s="14"/>
      <c r="UCM34" s="14"/>
      <c r="UCN34" s="14"/>
      <c r="UCO34" s="14"/>
      <c r="UCP34" s="14"/>
      <c r="UCQ34" s="14"/>
      <c r="UCR34" s="14"/>
      <c r="UCS34" s="14"/>
      <c r="UCT34" s="14"/>
      <c r="UCU34" s="14"/>
      <c r="UCV34" s="14"/>
      <c r="UCW34" s="14"/>
      <c r="UCX34" s="14"/>
      <c r="UCY34" s="14"/>
      <c r="UCZ34" s="14"/>
      <c r="UDA34" s="14"/>
      <c r="UDB34" s="14"/>
      <c r="UDC34" s="14"/>
      <c r="UDD34" s="14"/>
      <c r="UDE34" s="14"/>
      <c r="UDF34" s="14"/>
      <c r="UDG34" s="14"/>
      <c r="UDH34" s="14"/>
      <c r="UDI34" s="14"/>
      <c r="UDJ34" s="14"/>
      <c r="UDK34" s="14"/>
      <c r="UDL34" s="14"/>
      <c r="UDM34" s="14"/>
      <c r="UDN34" s="14"/>
      <c r="UDO34" s="14"/>
      <c r="UDP34" s="14"/>
      <c r="UDQ34" s="14"/>
      <c r="UDR34" s="14"/>
      <c r="UDS34" s="14"/>
      <c r="UDT34" s="14"/>
      <c r="UDU34" s="14"/>
      <c r="UDV34" s="14"/>
      <c r="UDW34" s="14"/>
      <c r="UDX34" s="14"/>
      <c r="UDY34" s="14"/>
      <c r="UDZ34" s="14"/>
      <c r="UEA34" s="14"/>
      <c r="UEB34" s="14"/>
      <c r="UEC34" s="14"/>
      <c r="UED34" s="14"/>
      <c r="UEE34" s="14"/>
      <c r="UEF34" s="14"/>
      <c r="UEG34" s="14"/>
      <c r="UEH34" s="14"/>
      <c r="UEI34" s="14"/>
      <c r="UEJ34" s="14"/>
      <c r="UEK34" s="14"/>
      <c r="UEL34" s="14"/>
      <c r="UEM34" s="14"/>
      <c r="UEN34" s="14"/>
      <c r="UEO34" s="14"/>
      <c r="UEP34" s="14"/>
      <c r="UEQ34" s="14"/>
      <c r="UER34" s="14"/>
      <c r="UES34" s="14"/>
      <c r="UET34" s="14"/>
      <c r="UEU34" s="14"/>
      <c r="UEV34" s="14"/>
      <c r="UEW34" s="14"/>
      <c r="UEX34" s="14"/>
      <c r="UEY34" s="14"/>
      <c r="UEZ34" s="14"/>
      <c r="UFA34" s="14"/>
      <c r="UFB34" s="14"/>
      <c r="UFC34" s="14"/>
      <c r="UFD34" s="14"/>
      <c r="UFE34" s="14"/>
      <c r="UFF34" s="14"/>
      <c r="UFG34" s="14"/>
      <c r="UFH34" s="14"/>
      <c r="UFI34" s="14"/>
      <c r="UFJ34" s="14"/>
      <c r="UFK34" s="14"/>
      <c r="UFL34" s="14"/>
      <c r="UFM34" s="14"/>
      <c r="UFN34" s="14"/>
      <c r="UFO34" s="14"/>
      <c r="UFP34" s="14"/>
      <c r="UFQ34" s="14"/>
      <c r="UFR34" s="14"/>
      <c r="UFS34" s="14"/>
      <c r="UFT34" s="14"/>
      <c r="UFU34" s="14"/>
      <c r="UFV34" s="14"/>
      <c r="UFW34" s="14"/>
      <c r="UFX34" s="14"/>
      <c r="UFY34" s="14"/>
      <c r="UFZ34" s="14"/>
      <c r="UGA34" s="14"/>
      <c r="UGB34" s="14"/>
      <c r="UGC34" s="14"/>
      <c r="UGD34" s="14"/>
      <c r="UGE34" s="14"/>
      <c r="UGF34" s="14"/>
      <c r="UGG34" s="14"/>
      <c r="UGH34" s="14"/>
      <c r="UGI34" s="14"/>
      <c r="UGJ34" s="14"/>
      <c r="UGK34" s="14"/>
      <c r="UGL34" s="14"/>
      <c r="UGM34" s="14"/>
      <c r="UGN34" s="14"/>
      <c r="UGO34" s="14"/>
      <c r="UGP34" s="14"/>
      <c r="UGQ34" s="14"/>
      <c r="UGR34" s="14"/>
      <c r="UGS34" s="14"/>
      <c r="UGT34" s="14"/>
      <c r="UGU34" s="14"/>
      <c r="UGV34" s="14"/>
      <c r="UGW34" s="14"/>
      <c r="UGX34" s="14"/>
      <c r="UGY34" s="14"/>
      <c r="UGZ34" s="14"/>
      <c r="UHA34" s="14"/>
      <c r="UHB34" s="14"/>
      <c r="UHC34" s="14"/>
      <c r="UHD34" s="14"/>
      <c r="UHE34" s="14"/>
      <c r="UHF34" s="14"/>
      <c r="UHG34" s="14"/>
      <c r="UHH34" s="14"/>
      <c r="UHI34" s="14"/>
      <c r="UHJ34" s="14"/>
      <c r="UHK34" s="14"/>
      <c r="UHL34" s="14"/>
      <c r="UHM34" s="14"/>
      <c r="UHN34" s="14"/>
      <c r="UHO34" s="14"/>
      <c r="UHP34" s="14"/>
      <c r="UHQ34" s="14"/>
      <c r="UHR34" s="14"/>
      <c r="UHS34" s="14"/>
      <c r="UHT34" s="14"/>
      <c r="UHU34" s="14"/>
      <c r="UHV34" s="14"/>
      <c r="UHW34" s="14"/>
      <c r="UHX34" s="14"/>
      <c r="UHY34" s="14"/>
      <c r="UHZ34" s="14"/>
      <c r="UIA34" s="14"/>
      <c r="UIB34" s="14"/>
      <c r="UIC34" s="14"/>
      <c r="UID34" s="14"/>
      <c r="UIE34" s="14"/>
      <c r="UIF34" s="14"/>
      <c r="UIG34" s="14"/>
      <c r="UIH34" s="14"/>
      <c r="UII34" s="14"/>
      <c r="UIJ34" s="14"/>
      <c r="UIK34" s="14"/>
      <c r="UIL34" s="14"/>
      <c r="UIM34" s="14"/>
      <c r="UIN34" s="14"/>
      <c r="UIO34" s="14"/>
      <c r="UIP34" s="14"/>
      <c r="UIQ34" s="14"/>
      <c r="UIR34" s="14"/>
      <c r="UIS34" s="14"/>
      <c r="UIT34" s="14"/>
      <c r="UIU34" s="14"/>
      <c r="UIV34" s="14"/>
      <c r="UIW34" s="14"/>
      <c r="UIX34" s="14"/>
      <c r="UIY34" s="14"/>
      <c r="UIZ34" s="14"/>
      <c r="UJA34" s="14"/>
      <c r="UJB34" s="14"/>
      <c r="UJC34" s="14"/>
      <c r="UJD34" s="14"/>
      <c r="UJE34" s="14"/>
      <c r="UJF34" s="14"/>
      <c r="UJG34" s="14"/>
      <c r="UJH34" s="14"/>
      <c r="UJI34" s="14"/>
      <c r="UJJ34" s="14"/>
      <c r="UJK34" s="14"/>
      <c r="UJL34" s="14"/>
      <c r="UJM34" s="14"/>
      <c r="UJN34" s="14"/>
      <c r="UJO34" s="14"/>
      <c r="UJP34" s="14"/>
      <c r="UJQ34" s="14"/>
      <c r="UJR34" s="14"/>
      <c r="UJS34" s="14"/>
      <c r="UJT34" s="14"/>
      <c r="UJU34" s="14"/>
      <c r="UJV34" s="14"/>
      <c r="UJW34" s="14"/>
      <c r="UJX34" s="14"/>
      <c r="UJY34" s="14"/>
      <c r="UJZ34" s="14"/>
      <c r="UKA34" s="14"/>
      <c r="UKB34" s="14"/>
      <c r="UKC34" s="14"/>
      <c r="UKD34" s="14"/>
      <c r="UKE34" s="14"/>
      <c r="UKF34" s="14"/>
      <c r="UKG34" s="14"/>
      <c r="UKH34" s="14"/>
      <c r="UKI34" s="14"/>
      <c r="UKJ34" s="14"/>
      <c r="UKK34" s="14"/>
      <c r="UKL34" s="14"/>
      <c r="UKM34" s="14"/>
      <c r="UKN34" s="14"/>
      <c r="UKO34" s="14"/>
      <c r="UKP34" s="14"/>
      <c r="UKQ34" s="14"/>
      <c r="UKR34" s="14"/>
      <c r="UKS34" s="14"/>
      <c r="UKT34" s="14"/>
      <c r="UKU34" s="14"/>
      <c r="UKV34" s="14"/>
      <c r="UKW34" s="14"/>
      <c r="UKX34" s="14"/>
      <c r="UKY34" s="14"/>
      <c r="UKZ34" s="14"/>
      <c r="ULA34" s="14"/>
      <c r="ULB34" s="14"/>
      <c r="ULC34" s="14"/>
      <c r="ULD34" s="14"/>
      <c r="ULE34" s="14"/>
      <c r="ULF34" s="14"/>
      <c r="ULG34" s="14"/>
      <c r="ULH34" s="14"/>
      <c r="ULI34" s="14"/>
      <c r="ULJ34" s="14"/>
      <c r="ULK34" s="14"/>
      <c r="ULL34" s="14"/>
      <c r="ULM34" s="14"/>
      <c r="ULN34" s="14"/>
      <c r="ULO34" s="14"/>
      <c r="ULP34" s="14"/>
      <c r="ULQ34" s="14"/>
      <c r="ULR34" s="14"/>
      <c r="ULS34" s="14"/>
      <c r="ULT34" s="14"/>
      <c r="ULU34" s="14"/>
      <c r="ULV34" s="14"/>
      <c r="ULW34" s="14"/>
      <c r="ULX34" s="14"/>
      <c r="ULY34" s="14"/>
      <c r="ULZ34" s="14"/>
      <c r="UMA34" s="14"/>
      <c r="UMB34" s="14"/>
      <c r="UMC34" s="14"/>
      <c r="UMD34" s="14"/>
      <c r="UME34" s="14"/>
      <c r="UMF34" s="14"/>
      <c r="UMG34" s="14"/>
      <c r="UMH34" s="14"/>
      <c r="UMI34" s="14"/>
      <c r="UMJ34" s="14"/>
      <c r="UMK34" s="14"/>
      <c r="UML34" s="14"/>
      <c r="UMM34" s="14"/>
      <c r="UMN34" s="14"/>
      <c r="UMO34" s="14"/>
      <c r="UMP34" s="14"/>
      <c r="UMQ34" s="14"/>
      <c r="UMR34" s="14"/>
      <c r="UMS34" s="14"/>
      <c r="UMT34" s="14"/>
      <c r="UMU34" s="14"/>
      <c r="UMV34" s="14"/>
      <c r="UMW34" s="14"/>
      <c r="UMX34" s="14"/>
      <c r="UMY34" s="14"/>
      <c r="UMZ34" s="14"/>
      <c r="UNA34" s="14"/>
      <c r="UNB34" s="14"/>
      <c r="UNC34" s="14"/>
      <c r="UND34" s="14"/>
      <c r="UNE34" s="14"/>
      <c r="UNF34" s="14"/>
      <c r="UNG34" s="14"/>
      <c r="UNH34" s="14"/>
      <c r="UNI34" s="14"/>
      <c r="UNJ34" s="14"/>
      <c r="UNK34" s="14"/>
      <c r="UNL34" s="14"/>
      <c r="UNM34" s="14"/>
      <c r="UNN34" s="14"/>
      <c r="UNO34" s="14"/>
      <c r="UNP34" s="14"/>
      <c r="UNQ34" s="14"/>
      <c r="UNR34" s="14"/>
      <c r="UNS34" s="14"/>
      <c r="UNT34" s="14"/>
      <c r="UNU34" s="14"/>
      <c r="UNV34" s="14"/>
      <c r="UNW34" s="14"/>
      <c r="UNX34" s="14"/>
      <c r="UNY34" s="14"/>
      <c r="UNZ34" s="14"/>
      <c r="UOA34" s="14"/>
      <c r="UOB34" s="14"/>
      <c r="UOC34" s="14"/>
      <c r="UOD34" s="14"/>
      <c r="UOE34" s="14"/>
      <c r="UOF34" s="14"/>
      <c r="UOG34" s="14"/>
      <c r="UOH34" s="14"/>
      <c r="UOI34" s="14"/>
      <c r="UOJ34" s="14"/>
      <c r="UOK34" s="14"/>
      <c r="UOL34" s="14"/>
      <c r="UOM34" s="14"/>
      <c r="UON34" s="14"/>
      <c r="UOO34" s="14"/>
      <c r="UOP34" s="14"/>
      <c r="UOQ34" s="14"/>
      <c r="UOR34" s="14"/>
      <c r="UOS34" s="14"/>
      <c r="UOT34" s="14"/>
      <c r="UOU34" s="14"/>
      <c r="UOV34" s="14"/>
      <c r="UOW34" s="14"/>
      <c r="UOX34" s="14"/>
      <c r="UOY34" s="14"/>
      <c r="UOZ34" s="14"/>
      <c r="UPA34" s="14"/>
      <c r="UPB34" s="14"/>
      <c r="UPC34" s="14"/>
      <c r="UPD34" s="14"/>
      <c r="UPE34" s="14"/>
      <c r="UPF34" s="14"/>
      <c r="UPG34" s="14"/>
      <c r="UPH34" s="14"/>
      <c r="UPI34" s="14"/>
      <c r="UPJ34" s="14"/>
      <c r="UPK34" s="14"/>
      <c r="UPL34" s="14"/>
      <c r="UPM34" s="14"/>
      <c r="UPN34" s="14"/>
      <c r="UPO34" s="14"/>
      <c r="UPP34" s="14"/>
      <c r="UPQ34" s="14"/>
      <c r="UPR34" s="14"/>
      <c r="UPS34" s="14"/>
      <c r="UPT34" s="14"/>
      <c r="UPU34" s="14"/>
      <c r="UPV34" s="14"/>
      <c r="UPW34" s="14"/>
      <c r="UPX34" s="14"/>
      <c r="UPY34" s="14"/>
      <c r="UPZ34" s="14"/>
      <c r="UQA34" s="14"/>
      <c r="UQB34" s="14"/>
      <c r="UQC34" s="14"/>
      <c r="UQD34" s="14"/>
      <c r="UQE34" s="14"/>
      <c r="UQF34" s="14"/>
      <c r="UQG34" s="14"/>
      <c r="UQH34" s="14"/>
      <c r="UQI34" s="14"/>
      <c r="UQJ34" s="14"/>
      <c r="UQK34" s="14"/>
      <c r="UQL34" s="14"/>
      <c r="UQM34" s="14"/>
      <c r="UQN34" s="14"/>
      <c r="UQO34" s="14"/>
      <c r="UQP34" s="14"/>
      <c r="UQQ34" s="14"/>
      <c r="UQR34" s="14"/>
      <c r="UQS34" s="14"/>
      <c r="UQT34" s="14"/>
      <c r="UQU34" s="14"/>
      <c r="UQV34" s="14"/>
      <c r="UQW34" s="14"/>
      <c r="UQX34" s="14"/>
      <c r="UQY34" s="14"/>
      <c r="UQZ34" s="14"/>
      <c r="URA34" s="14"/>
      <c r="URB34" s="14"/>
      <c r="URC34" s="14"/>
      <c r="URD34" s="14"/>
      <c r="URE34" s="14"/>
      <c r="URF34" s="14"/>
      <c r="URG34" s="14"/>
      <c r="URH34" s="14"/>
      <c r="URI34" s="14"/>
      <c r="URJ34" s="14"/>
      <c r="URK34" s="14"/>
      <c r="URL34" s="14"/>
      <c r="URM34" s="14"/>
      <c r="URN34" s="14"/>
      <c r="URO34" s="14"/>
      <c r="URP34" s="14"/>
      <c r="URQ34" s="14"/>
      <c r="URR34" s="14"/>
      <c r="URS34" s="14"/>
      <c r="URT34" s="14"/>
      <c r="URU34" s="14"/>
      <c r="URV34" s="14"/>
      <c r="URW34" s="14"/>
      <c r="URX34" s="14"/>
      <c r="URY34" s="14"/>
      <c r="URZ34" s="14"/>
      <c r="USA34" s="14"/>
      <c r="USB34" s="14"/>
      <c r="USC34" s="14"/>
      <c r="USD34" s="14"/>
      <c r="USE34" s="14"/>
      <c r="USF34" s="14"/>
      <c r="USG34" s="14"/>
      <c r="USH34" s="14"/>
      <c r="USI34" s="14"/>
      <c r="USJ34" s="14"/>
      <c r="USK34" s="14"/>
      <c r="USL34" s="14"/>
      <c r="USM34" s="14"/>
      <c r="USN34" s="14"/>
      <c r="USO34" s="14"/>
      <c r="USP34" s="14"/>
      <c r="USQ34" s="14"/>
      <c r="USR34" s="14"/>
      <c r="USS34" s="14"/>
      <c r="UST34" s="14"/>
      <c r="USU34" s="14"/>
      <c r="USV34" s="14"/>
      <c r="USW34" s="14"/>
      <c r="USX34" s="14"/>
      <c r="USY34" s="14"/>
      <c r="USZ34" s="14"/>
      <c r="UTA34" s="14"/>
      <c r="UTB34" s="14"/>
      <c r="UTC34" s="14"/>
      <c r="UTD34" s="14"/>
      <c r="UTE34" s="14"/>
      <c r="UTF34" s="14"/>
      <c r="UTG34" s="14"/>
      <c r="UTH34" s="14"/>
      <c r="UTI34" s="14"/>
      <c r="UTJ34" s="14"/>
      <c r="UTK34" s="14"/>
      <c r="UTL34" s="14"/>
      <c r="UTM34" s="14"/>
      <c r="UTN34" s="14"/>
      <c r="UTO34" s="14"/>
      <c r="UTP34" s="14"/>
      <c r="UTQ34" s="14"/>
      <c r="UTR34" s="14"/>
      <c r="UTS34" s="14"/>
      <c r="UTT34" s="14"/>
      <c r="UTU34" s="14"/>
      <c r="UTV34" s="14"/>
      <c r="UTW34" s="14"/>
      <c r="UTX34" s="14"/>
      <c r="UTY34" s="14"/>
      <c r="UTZ34" s="14"/>
      <c r="UUA34" s="14"/>
      <c r="UUB34" s="14"/>
      <c r="UUC34" s="14"/>
      <c r="UUD34" s="14"/>
      <c r="UUE34" s="14"/>
      <c r="UUF34" s="14"/>
      <c r="UUG34" s="14"/>
      <c r="UUH34" s="14"/>
      <c r="UUI34" s="14"/>
      <c r="UUJ34" s="14"/>
      <c r="UUK34" s="14"/>
      <c r="UUL34" s="14"/>
      <c r="UUM34" s="14"/>
      <c r="UUN34" s="14"/>
      <c r="UUO34" s="14"/>
      <c r="UUP34" s="14"/>
      <c r="UUQ34" s="14"/>
      <c r="UUR34" s="14"/>
      <c r="UUS34" s="14"/>
      <c r="UUT34" s="14"/>
      <c r="UUU34" s="14"/>
      <c r="UUV34" s="14"/>
      <c r="UUW34" s="14"/>
      <c r="UUX34" s="14"/>
      <c r="UUY34" s="14"/>
      <c r="UUZ34" s="14"/>
      <c r="UVA34" s="14"/>
      <c r="UVB34" s="14"/>
      <c r="UVC34" s="14"/>
      <c r="UVD34" s="14"/>
      <c r="UVE34" s="14"/>
      <c r="UVF34" s="14"/>
      <c r="UVG34" s="14"/>
      <c r="UVH34" s="14"/>
      <c r="UVI34" s="14"/>
      <c r="UVJ34" s="14"/>
      <c r="UVK34" s="14"/>
      <c r="UVL34" s="14"/>
      <c r="UVM34" s="14"/>
      <c r="UVN34" s="14"/>
      <c r="UVO34" s="14"/>
      <c r="UVP34" s="14"/>
      <c r="UVQ34" s="14"/>
      <c r="UVR34" s="14"/>
      <c r="UVS34" s="14"/>
      <c r="UVT34" s="14"/>
      <c r="UVU34" s="14"/>
      <c r="UVV34" s="14"/>
      <c r="UVW34" s="14"/>
      <c r="UVX34" s="14"/>
      <c r="UVY34" s="14"/>
      <c r="UVZ34" s="14"/>
      <c r="UWA34" s="14"/>
      <c r="UWB34" s="14"/>
      <c r="UWC34" s="14"/>
      <c r="UWD34" s="14"/>
      <c r="UWE34" s="14"/>
      <c r="UWF34" s="14"/>
      <c r="UWG34" s="14"/>
      <c r="UWH34" s="14"/>
      <c r="UWI34" s="14"/>
      <c r="UWJ34" s="14"/>
      <c r="UWK34" s="14"/>
      <c r="UWL34" s="14"/>
      <c r="UWM34" s="14"/>
      <c r="UWN34" s="14"/>
      <c r="UWO34" s="14"/>
      <c r="UWP34" s="14"/>
      <c r="UWQ34" s="14"/>
      <c r="UWR34" s="14"/>
      <c r="UWS34" s="14"/>
      <c r="UWT34" s="14"/>
      <c r="UWU34" s="14"/>
      <c r="UWV34" s="14"/>
      <c r="UWW34" s="14"/>
      <c r="UWX34" s="14"/>
      <c r="UWY34" s="14"/>
      <c r="UWZ34" s="14"/>
      <c r="UXA34" s="14"/>
      <c r="UXB34" s="14"/>
      <c r="UXC34" s="14"/>
      <c r="UXD34" s="14"/>
      <c r="UXE34" s="14"/>
      <c r="UXF34" s="14"/>
      <c r="UXG34" s="14"/>
      <c r="UXH34" s="14"/>
      <c r="UXI34" s="14"/>
      <c r="UXJ34" s="14"/>
      <c r="UXK34" s="14"/>
      <c r="UXL34" s="14"/>
      <c r="UXM34" s="14"/>
      <c r="UXN34" s="14"/>
      <c r="UXO34" s="14"/>
      <c r="UXP34" s="14"/>
      <c r="UXQ34" s="14"/>
      <c r="UXR34" s="14"/>
      <c r="UXS34" s="14"/>
      <c r="UXT34" s="14"/>
      <c r="UXU34" s="14"/>
      <c r="UXV34" s="14"/>
      <c r="UXW34" s="14"/>
      <c r="UXX34" s="14"/>
      <c r="UXY34" s="14"/>
      <c r="UXZ34" s="14"/>
      <c r="UYA34" s="14"/>
      <c r="UYB34" s="14"/>
      <c r="UYC34" s="14"/>
      <c r="UYD34" s="14"/>
      <c r="UYE34" s="14"/>
      <c r="UYF34" s="14"/>
      <c r="UYG34" s="14"/>
      <c r="UYH34" s="14"/>
      <c r="UYI34" s="14"/>
      <c r="UYJ34" s="14"/>
      <c r="UYK34" s="14"/>
      <c r="UYL34" s="14"/>
      <c r="UYM34" s="14"/>
      <c r="UYN34" s="14"/>
      <c r="UYO34" s="14"/>
      <c r="UYP34" s="14"/>
      <c r="UYQ34" s="14"/>
      <c r="UYR34" s="14"/>
      <c r="UYS34" s="14"/>
      <c r="UYT34" s="14"/>
      <c r="UYU34" s="14"/>
      <c r="UYV34" s="14"/>
      <c r="UYW34" s="14"/>
      <c r="UYX34" s="14"/>
      <c r="UYY34" s="14"/>
      <c r="UYZ34" s="14"/>
      <c r="UZA34" s="14"/>
      <c r="UZB34" s="14"/>
      <c r="UZC34" s="14"/>
      <c r="UZD34" s="14"/>
      <c r="UZE34" s="14"/>
      <c r="UZF34" s="14"/>
      <c r="UZG34" s="14"/>
      <c r="UZH34" s="14"/>
      <c r="UZI34" s="14"/>
      <c r="UZJ34" s="14"/>
      <c r="UZK34" s="14"/>
      <c r="UZL34" s="14"/>
      <c r="UZM34" s="14"/>
      <c r="UZN34" s="14"/>
      <c r="UZO34" s="14"/>
      <c r="UZP34" s="14"/>
      <c r="UZQ34" s="14"/>
      <c r="UZR34" s="14"/>
      <c r="UZS34" s="14"/>
      <c r="UZT34" s="14"/>
      <c r="UZU34" s="14"/>
      <c r="UZV34" s="14"/>
      <c r="UZW34" s="14"/>
      <c r="UZX34" s="14"/>
      <c r="UZY34" s="14"/>
      <c r="UZZ34" s="14"/>
      <c r="VAA34" s="14"/>
      <c r="VAB34" s="14"/>
      <c r="VAC34" s="14"/>
      <c r="VAD34" s="14"/>
      <c r="VAE34" s="14"/>
      <c r="VAF34" s="14"/>
      <c r="VAG34" s="14"/>
      <c r="VAH34" s="14"/>
      <c r="VAI34" s="14"/>
      <c r="VAJ34" s="14"/>
      <c r="VAK34" s="14"/>
      <c r="VAL34" s="14"/>
      <c r="VAM34" s="14"/>
      <c r="VAN34" s="14"/>
      <c r="VAO34" s="14"/>
      <c r="VAP34" s="14"/>
      <c r="VAQ34" s="14"/>
      <c r="VAR34" s="14"/>
      <c r="VAS34" s="14"/>
      <c r="VAT34" s="14"/>
      <c r="VAU34" s="14"/>
      <c r="VAV34" s="14"/>
      <c r="VAW34" s="14"/>
      <c r="VAX34" s="14"/>
      <c r="VAY34" s="14"/>
      <c r="VAZ34" s="14"/>
      <c r="VBA34" s="14"/>
      <c r="VBB34" s="14"/>
      <c r="VBC34" s="14"/>
      <c r="VBD34" s="14"/>
      <c r="VBE34" s="14"/>
      <c r="VBF34" s="14"/>
      <c r="VBG34" s="14"/>
      <c r="VBH34" s="14"/>
      <c r="VBI34" s="14"/>
      <c r="VBJ34" s="14"/>
      <c r="VBK34" s="14"/>
      <c r="VBL34" s="14"/>
      <c r="VBM34" s="14"/>
      <c r="VBN34" s="14"/>
      <c r="VBO34" s="14"/>
      <c r="VBP34" s="14"/>
      <c r="VBQ34" s="14"/>
      <c r="VBR34" s="14"/>
      <c r="VBS34" s="14"/>
      <c r="VBT34" s="14"/>
      <c r="VBU34" s="14"/>
      <c r="VBV34" s="14"/>
      <c r="VBW34" s="14"/>
      <c r="VBX34" s="14"/>
      <c r="VBY34" s="14"/>
      <c r="VBZ34" s="14"/>
      <c r="VCA34" s="14"/>
      <c r="VCB34" s="14"/>
      <c r="VCC34" s="14"/>
      <c r="VCD34" s="14"/>
      <c r="VCE34" s="14"/>
      <c r="VCF34" s="14"/>
      <c r="VCG34" s="14"/>
      <c r="VCH34" s="14"/>
      <c r="VCI34" s="14"/>
      <c r="VCJ34" s="14"/>
      <c r="VCK34" s="14"/>
      <c r="VCL34" s="14"/>
      <c r="VCM34" s="14"/>
      <c r="VCN34" s="14"/>
      <c r="VCO34" s="14"/>
      <c r="VCP34" s="14"/>
      <c r="VCQ34" s="14"/>
      <c r="VCR34" s="14"/>
      <c r="VCS34" s="14"/>
      <c r="VCT34" s="14"/>
      <c r="VCU34" s="14"/>
      <c r="VCV34" s="14"/>
      <c r="VCW34" s="14"/>
      <c r="VCX34" s="14"/>
      <c r="VCY34" s="14"/>
      <c r="VCZ34" s="14"/>
      <c r="VDA34" s="14"/>
      <c r="VDB34" s="14"/>
      <c r="VDC34" s="14"/>
      <c r="VDD34" s="14"/>
      <c r="VDE34" s="14"/>
      <c r="VDF34" s="14"/>
      <c r="VDG34" s="14"/>
      <c r="VDH34" s="14"/>
      <c r="VDI34" s="14"/>
      <c r="VDJ34" s="14"/>
      <c r="VDK34" s="14"/>
      <c r="VDL34" s="14"/>
      <c r="VDM34" s="14"/>
      <c r="VDN34" s="14"/>
      <c r="VDO34" s="14"/>
      <c r="VDP34" s="14"/>
      <c r="VDQ34" s="14"/>
      <c r="VDR34" s="14"/>
      <c r="VDS34" s="14"/>
      <c r="VDT34" s="14"/>
      <c r="VDU34" s="14"/>
      <c r="VDV34" s="14"/>
      <c r="VDW34" s="14"/>
      <c r="VDX34" s="14"/>
      <c r="VDY34" s="14"/>
      <c r="VDZ34" s="14"/>
      <c r="VEA34" s="14"/>
      <c r="VEB34" s="14"/>
      <c r="VEC34" s="14"/>
      <c r="VED34" s="14"/>
      <c r="VEE34" s="14"/>
      <c r="VEF34" s="14"/>
      <c r="VEG34" s="14"/>
      <c r="VEH34" s="14"/>
      <c r="VEI34" s="14"/>
      <c r="VEJ34" s="14"/>
      <c r="VEK34" s="14"/>
      <c r="VEL34" s="14"/>
      <c r="VEM34" s="14"/>
      <c r="VEN34" s="14"/>
      <c r="VEO34" s="14"/>
      <c r="VEP34" s="14"/>
      <c r="VEQ34" s="14"/>
      <c r="VER34" s="14"/>
      <c r="VES34" s="14"/>
      <c r="VET34" s="14"/>
      <c r="VEU34" s="14"/>
      <c r="VEV34" s="14"/>
      <c r="VEW34" s="14"/>
      <c r="VEX34" s="14"/>
      <c r="VEY34" s="14"/>
      <c r="VEZ34" s="14"/>
      <c r="VFA34" s="14"/>
      <c r="VFB34" s="14"/>
      <c r="VFC34" s="14"/>
      <c r="VFD34" s="14"/>
      <c r="VFE34" s="14"/>
      <c r="VFF34" s="14"/>
      <c r="VFG34" s="14"/>
      <c r="VFH34" s="14"/>
      <c r="VFI34" s="14"/>
      <c r="VFJ34" s="14"/>
      <c r="VFK34" s="14"/>
      <c r="VFL34" s="14"/>
      <c r="VFM34" s="14"/>
      <c r="VFN34" s="14"/>
      <c r="VFO34" s="14"/>
      <c r="VFP34" s="14"/>
      <c r="VFQ34" s="14"/>
      <c r="VFR34" s="14"/>
      <c r="VFS34" s="14"/>
      <c r="VFT34" s="14"/>
      <c r="VFU34" s="14"/>
      <c r="VFV34" s="14"/>
      <c r="VFW34" s="14"/>
      <c r="VFX34" s="14"/>
      <c r="VFY34" s="14"/>
      <c r="VFZ34" s="14"/>
      <c r="VGA34" s="14"/>
      <c r="VGB34" s="14"/>
      <c r="VGC34" s="14"/>
      <c r="VGD34" s="14"/>
      <c r="VGE34" s="14"/>
      <c r="VGF34" s="14"/>
      <c r="VGG34" s="14"/>
      <c r="VGH34" s="14"/>
      <c r="VGI34" s="14"/>
      <c r="VGJ34" s="14"/>
      <c r="VGK34" s="14"/>
      <c r="VGL34" s="14"/>
      <c r="VGM34" s="14"/>
      <c r="VGN34" s="14"/>
      <c r="VGO34" s="14"/>
      <c r="VGP34" s="14"/>
      <c r="VGQ34" s="14"/>
      <c r="VGR34" s="14"/>
      <c r="VGS34" s="14"/>
      <c r="VGT34" s="14"/>
      <c r="VGU34" s="14"/>
      <c r="VGV34" s="14"/>
      <c r="VGW34" s="14"/>
      <c r="VGX34" s="14"/>
      <c r="VGY34" s="14"/>
      <c r="VGZ34" s="14"/>
      <c r="VHA34" s="14"/>
      <c r="VHB34" s="14"/>
      <c r="VHC34" s="14"/>
      <c r="VHD34" s="14"/>
      <c r="VHE34" s="14"/>
      <c r="VHF34" s="14"/>
      <c r="VHG34" s="14"/>
      <c r="VHH34" s="14"/>
      <c r="VHI34" s="14"/>
      <c r="VHJ34" s="14"/>
      <c r="VHK34" s="14"/>
      <c r="VHL34" s="14"/>
      <c r="VHM34" s="14"/>
      <c r="VHN34" s="14"/>
      <c r="VHO34" s="14"/>
      <c r="VHP34" s="14"/>
      <c r="VHQ34" s="14"/>
      <c r="VHR34" s="14"/>
      <c r="VHS34" s="14"/>
      <c r="VHT34" s="14"/>
      <c r="VHU34" s="14"/>
      <c r="VHV34" s="14"/>
      <c r="VHW34" s="14"/>
      <c r="VHX34" s="14"/>
      <c r="VHY34" s="14"/>
      <c r="VHZ34" s="14"/>
      <c r="VIA34" s="14"/>
      <c r="VIB34" s="14"/>
      <c r="VIC34" s="14"/>
      <c r="VID34" s="14"/>
      <c r="VIE34" s="14"/>
      <c r="VIF34" s="14"/>
      <c r="VIG34" s="14"/>
      <c r="VIH34" s="14"/>
      <c r="VII34" s="14"/>
      <c r="VIJ34" s="14"/>
      <c r="VIK34" s="14"/>
      <c r="VIL34" s="14"/>
      <c r="VIM34" s="14"/>
      <c r="VIN34" s="14"/>
      <c r="VIO34" s="14"/>
      <c r="VIP34" s="14"/>
      <c r="VIQ34" s="14"/>
      <c r="VIR34" s="14"/>
      <c r="VIS34" s="14"/>
      <c r="VIT34" s="14"/>
      <c r="VIU34" s="14"/>
      <c r="VIV34" s="14"/>
      <c r="VIW34" s="14"/>
      <c r="VIX34" s="14"/>
      <c r="VIY34" s="14"/>
      <c r="VIZ34" s="14"/>
      <c r="VJA34" s="14"/>
      <c r="VJB34" s="14"/>
      <c r="VJC34" s="14"/>
      <c r="VJD34" s="14"/>
      <c r="VJE34" s="14"/>
      <c r="VJF34" s="14"/>
      <c r="VJG34" s="14"/>
      <c r="VJH34" s="14"/>
      <c r="VJI34" s="14"/>
      <c r="VJJ34" s="14"/>
      <c r="VJK34" s="14"/>
      <c r="VJL34" s="14"/>
      <c r="VJM34" s="14"/>
      <c r="VJN34" s="14"/>
      <c r="VJO34" s="14"/>
      <c r="VJP34" s="14"/>
      <c r="VJQ34" s="14"/>
      <c r="VJR34" s="14"/>
      <c r="VJS34" s="14"/>
      <c r="VJT34" s="14"/>
      <c r="VJU34" s="14"/>
      <c r="VJV34" s="14"/>
      <c r="VJW34" s="14"/>
      <c r="VJX34" s="14"/>
      <c r="VJY34" s="14"/>
      <c r="VJZ34" s="14"/>
      <c r="VKA34" s="14"/>
      <c r="VKB34" s="14"/>
      <c r="VKC34" s="14"/>
      <c r="VKD34" s="14"/>
      <c r="VKE34" s="14"/>
      <c r="VKF34" s="14"/>
      <c r="VKG34" s="14"/>
      <c r="VKH34" s="14"/>
      <c r="VKI34" s="14"/>
      <c r="VKJ34" s="14"/>
      <c r="VKK34" s="14"/>
      <c r="VKL34" s="14"/>
      <c r="VKM34" s="14"/>
      <c r="VKN34" s="14"/>
      <c r="VKO34" s="14"/>
      <c r="VKP34" s="14"/>
      <c r="VKQ34" s="14"/>
      <c r="VKR34" s="14"/>
      <c r="VKS34" s="14"/>
      <c r="VKT34" s="14"/>
      <c r="VKU34" s="14"/>
      <c r="VKV34" s="14"/>
      <c r="VKW34" s="14"/>
      <c r="VKX34" s="14"/>
      <c r="VKY34" s="14"/>
      <c r="VKZ34" s="14"/>
      <c r="VLA34" s="14"/>
      <c r="VLB34" s="14"/>
      <c r="VLC34" s="14"/>
      <c r="VLD34" s="14"/>
      <c r="VLE34" s="14"/>
      <c r="VLF34" s="14"/>
      <c r="VLG34" s="14"/>
      <c r="VLH34" s="14"/>
      <c r="VLI34" s="14"/>
      <c r="VLJ34" s="14"/>
      <c r="VLK34" s="14"/>
      <c r="VLL34" s="14"/>
      <c r="VLM34" s="14"/>
      <c r="VLN34" s="14"/>
      <c r="VLO34" s="14"/>
      <c r="VLP34" s="14"/>
      <c r="VLQ34" s="14"/>
      <c r="VLR34" s="14"/>
      <c r="VLS34" s="14"/>
      <c r="VLT34" s="14"/>
      <c r="VLU34" s="14"/>
      <c r="VLV34" s="14"/>
      <c r="VLW34" s="14"/>
      <c r="VLX34" s="14"/>
      <c r="VLY34" s="14"/>
      <c r="VLZ34" s="14"/>
      <c r="VMA34" s="14"/>
      <c r="VMB34" s="14"/>
      <c r="VMC34" s="14"/>
      <c r="VMD34" s="14"/>
      <c r="VME34" s="14"/>
      <c r="VMF34" s="14"/>
      <c r="VMG34" s="14"/>
      <c r="VMH34" s="14"/>
      <c r="VMI34" s="14"/>
      <c r="VMJ34" s="14"/>
      <c r="VMK34" s="14"/>
      <c r="VML34" s="14"/>
      <c r="VMM34" s="14"/>
      <c r="VMN34" s="14"/>
      <c r="VMO34" s="14"/>
      <c r="VMP34" s="14"/>
      <c r="VMQ34" s="14"/>
      <c r="VMR34" s="14"/>
      <c r="VMS34" s="14"/>
      <c r="VMT34" s="14"/>
      <c r="VMU34" s="14"/>
      <c r="VMV34" s="14"/>
      <c r="VMW34" s="14"/>
      <c r="VMX34" s="14"/>
      <c r="VMY34" s="14"/>
      <c r="VMZ34" s="14"/>
      <c r="VNA34" s="14"/>
      <c r="VNB34" s="14"/>
      <c r="VNC34" s="14"/>
      <c r="VND34" s="14"/>
      <c r="VNE34" s="14"/>
      <c r="VNF34" s="14"/>
      <c r="VNG34" s="14"/>
      <c r="VNH34" s="14"/>
      <c r="VNI34" s="14"/>
      <c r="VNJ34" s="14"/>
      <c r="VNK34" s="14"/>
      <c r="VNL34" s="14"/>
      <c r="VNM34" s="14"/>
      <c r="VNN34" s="14"/>
      <c r="VNO34" s="14"/>
      <c r="VNP34" s="14"/>
      <c r="VNQ34" s="14"/>
      <c r="VNR34" s="14"/>
      <c r="VNS34" s="14"/>
      <c r="VNT34" s="14"/>
      <c r="VNU34" s="14"/>
      <c r="VNV34" s="14"/>
      <c r="VNW34" s="14"/>
      <c r="VNX34" s="14"/>
      <c r="VNY34" s="14"/>
      <c r="VNZ34" s="14"/>
      <c r="VOA34" s="14"/>
      <c r="VOB34" s="14"/>
      <c r="VOC34" s="14"/>
      <c r="VOD34" s="14"/>
      <c r="VOE34" s="14"/>
      <c r="VOF34" s="14"/>
      <c r="VOG34" s="14"/>
      <c r="VOH34" s="14"/>
      <c r="VOI34" s="14"/>
      <c r="VOJ34" s="14"/>
      <c r="VOK34" s="14"/>
      <c r="VOL34" s="14"/>
      <c r="VOM34" s="14"/>
      <c r="VON34" s="14"/>
      <c r="VOO34" s="14"/>
      <c r="VOP34" s="14"/>
      <c r="VOQ34" s="14"/>
      <c r="VOR34" s="14"/>
      <c r="VOS34" s="14"/>
      <c r="VOT34" s="14"/>
      <c r="VOU34" s="14"/>
      <c r="VOV34" s="14"/>
      <c r="VOW34" s="14"/>
      <c r="VOX34" s="14"/>
      <c r="VOY34" s="14"/>
      <c r="VOZ34" s="14"/>
      <c r="VPA34" s="14"/>
      <c r="VPB34" s="14"/>
      <c r="VPC34" s="14"/>
      <c r="VPD34" s="14"/>
      <c r="VPE34" s="14"/>
      <c r="VPF34" s="14"/>
      <c r="VPG34" s="14"/>
      <c r="VPH34" s="14"/>
      <c r="VPI34" s="14"/>
      <c r="VPJ34" s="14"/>
      <c r="VPK34" s="14"/>
      <c r="VPL34" s="14"/>
      <c r="VPM34" s="14"/>
      <c r="VPN34" s="14"/>
      <c r="VPO34" s="14"/>
      <c r="VPP34" s="14"/>
      <c r="VPQ34" s="14"/>
      <c r="VPR34" s="14"/>
      <c r="VPS34" s="14"/>
      <c r="VPT34" s="14"/>
      <c r="VPU34" s="14"/>
      <c r="VPV34" s="14"/>
      <c r="VPW34" s="14"/>
      <c r="VPX34" s="14"/>
      <c r="VPY34" s="14"/>
      <c r="VPZ34" s="14"/>
      <c r="VQA34" s="14"/>
      <c r="VQB34" s="14"/>
      <c r="VQC34" s="14"/>
      <c r="VQD34" s="14"/>
      <c r="VQE34" s="14"/>
      <c r="VQF34" s="14"/>
      <c r="VQG34" s="14"/>
      <c r="VQH34" s="14"/>
      <c r="VQI34" s="14"/>
      <c r="VQJ34" s="14"/>
      <c r="VQK34" s="14"/>
      <c r="VQL34" s="14"/>
      <c r="VQM34" s="14"/>
      <c r="VQN34" s="14"/>
      <c r="VQO34" s="14"/>
      <c r="VQP34" s="14"/>
      <c r="VQQ34" s="14"/>
      <c r="VQR34" s="14"/>
      <c r="VQS34" s="14"/>
      <c r="VQT34" s="14"/>
      <c r="VQU34" s="14"/>
      <c r="VQV34" s="14"/>
      <c r="VQW34" s="14"/>
      <c r="VQX34" s="14"/>
      <c r="VQY34" s="14"/>
      <c r="VQZ34" s="14"/>
      <c r="VRA34" s="14"/>
      <c r="VRB34" s="14"/>
      <c r="VRC34" s="14"/>
      <c r="VRD34" s="14"/>
      <c r="VRE34" s="14"/>
      <c r="VRF34" s="14"/>
      <c r="VRG34" s="14"/>
      <c r="VRH34" s="14"/>
      <c r="VRI34" s="14"/>
      <c r="VRJ34" s="14"/>
      <c r="VRK34" s="14"/>
      <c r="VRL34" s="14"/>
      <c r="VRM34" s="14"/>
      <c r="VRN34" s="14"/>
      <c r="VRO34" s="14"/>
      <c r="VRP34" s="14"/>
      <c r="VRQ34" s="14"/>
      <c r="VRR34" s="14"/>
      <c r="VRS34" s="14"/>
      <c r="VRT34" s="14"/>
      <c r="VRU34" s="14"/>
      <c r="VRV34" s="14"/>
      <c r="VRW34" s="14"/>
      <c r="VRX34" s="14"/>
      <c r="VRY34" s="14"/>
      <c r="VRZ34" s="14"/>
      <c r="VSA34" s="14"/>
      <c r="VSB34" s="14"/>
      <c r="VSC34" s="14"/>
      <c r="VSD34" s="14"/>
      <c r="VSE34" s="14"/>
      <c r="VSF34" s="14"/>
      <c r="VSG34" s="14"/>
      <c r="VSH34" s="14"/>
      <c r="VSI34" s="14"/>
      <c r="VSJ34" s="14"/>
      <c r="VSK34" s="14"/>
      <c r="VSL34" s="14"/>
      <c r="VSM34" s="14"/>
      <c r="VSN34" s="14"/>
      <c r="VSO34" s="14"/>
      <c r="VSP34" s="14"/>
      <c r="VSQ34" s="14"/>
      <c r="VSR34" s="14"/>
      <c r="VSS34" s="14"/>
      <c r="VST34" s="14"/>
      <c r="VSU34" s="14"/>
      <c r="VSV34" s="14"/>
      <c r="VSW34" s="14"/>
      <c r="VSX34" s="14"/>
      <c r="VSY34" s="14"/>
      <c r="VSZ34" s="14"/>
      <c r="VTA34" s="14"/>
      <c r="VTB34" s="14"/>
      <c r="VTC34" s="14"/>
      <c r="VTD34" s="14"/>
      <c r="VTE34" s="14"/>
      <c r="VTF34" s="14"/>
      <c r="VTG34" s="14"/>
      <c r="VTH34" s="14"/>
      <c r="VTI34" s="14"/>
      <c r="VTJ34" s="14"/>
      <c r="VTK34" s="14"/>
      <c r="VTL34" s="14"/>
      <c r="VTM34" s="14"/>
      <c r="VTN34" s="14"/>
      <c r="VTO34" s="14"/>
      <c r="VTP34" s="14"/>
      <c r="VTQ34" s="14"/>
      <c r="VTR34" s="14"/>
      <c r="VTS34" s="14"/>
      <c r="VTT34" s="14"/>
      <c r="VTU34" s="14"/>
      <c r="VTV34" s="14"/>
      <c r="VTW34" s="14"/>
      <c r="VTX34" s="14"/>
      <c r="VTY34" s="14"/>
      <c r="VTZ34" s="14"/>
      <c r="VUA34" s="14"/>
      <c r="VUB34" s="14"/>
      <c r="VUC34" s="14"/>
      <c r="VUD34" s="14"/>
      <c r="VUE34" s="14"/>
      <c r="VUF34" s="14"/>
      <c r="VUG34" s="14"/>
      <c r="VUH34" s="14"/>
      <c r="VUI34" s="14"/>
      <c r="VUJ34" s="14"/>
      <c r="VUK34" s="14"/>
      <c r="VUL34" s="14"/>
      <c r="VUM34" s="14"/>
      <c r="VUN34" s="14"/>
      <c r="VUO34" s="14"/>
      <c r="VUP34" s="14"/>
      <c r="VUQ34" s="14"/>
      <c r="VUR34" s="14"/>
      <c r="VUS34" s="14"/>
      <c r="VUT34" s="14"/>
      <c r="VUU34" s="14"/>
      <c r="VUV34" s="14"/>
      <c r="VUW34" s="14"/>
      <c r="VUX34" s="14"/>
      <c r="VUY34" s="14"/>
      <c r="VUZ34" s="14"/>
      <c r="VVA34" s="14"/>
      <c r="VVB34" s="14"/>
      <c r="VVC34" s="14"/>
      <c r="VVD34" s="14"/>
      <c r="VVE34" s="14"/>
      <c r="VVF34" s="14"/>
      <c r="VVG34" s="14"/>
      <c r="VVH34" s="14"/>
      <c r="VVI34" s="14"/>
      <c r="VVJ34" s="14"/>
      <c r="VVK34" s="14"/>
      <c r="VVL34" s="14"/>
      <c r="VVM34" s="14"/>
      <c r="VVN34" s="14"/>
      <c r="VVO34" s="14"/>
      <c r="VVP34" s="14"/>
      <c r="VVQ34" s="14"/>
      <c r="VVR34" s="14"/>
      <c r="VVS34" s="14"/>
      <c r="VVT34" s="14"/>
      <c r="VVU34" s="14"/>
      <c r="VVV34" s="14"/>
      <c r="VVW34" s="14"/>
      <c r="VVX34" s="14"/>
      <c r="VVY34" s="14"/>
      <c r="VVZ34" s="14"/>
      <c r="VWA34" s="14"/>
      <c r="VWB34" s="14"/>
      <c r="VWC34" s="14"/>
      <c r="VWD34" s="14"/>
      <c r="VWE34" s="14"/>
      <c r="VWF34" s="14"/>
      <c r="VWG34" s="14"/>
      <c r="VWH34" s="14"/>
      <c r="VWI34" s="14"/>
      <c r="VWJ34" s="14"/>
      <c r="VWK34" s="14"/>
      <c r="VWL34" s="14"/>
      <c r="VWM34" s="14"/>
      <c r="VWN34" s="14"/>
      <c r="VWO34" s="14"/>
      <c r="VWP34" s="14"/>
      <c r="VWQ34" s="14"/>
      <c r="VWR34" s="14"/>
      <c r="VWS34" s="14"/>
      <c r="VWT34" s="14"/>
      <c r="VWU34" s="14"/>
      <c r="VWV34" s="14"/>
      <c r="VWW34" s="14"/>
      <c r="VWX34" s="14"/>
      <c r="VWY34" s="14"/>
      <c r="VWZ34" s="14"/>
      <c r="VXA34" s="14"/>
      <c r="VXB34" s="14"/>
      <c r="VXC34" s="14"/>
      <c r="VXD34" s="14"/>
      <c r="VXE34" s="14"/>
      <c r="VXF34" s="14"/>
      <c r="VXG34" s="14"/>
      <c r="VXH34" s="14"/>
      <c r="VXI34" s="14"/>
      <c r="VXJ34" s="14"/>
      <c r="VXK34" s="14"/>
      <c r="VXL34" s="14"/>
      <c r="VXM34" s="14"/>
      <c r="VXN34" s="14"/>
      <c r="VXO34" s="14"/>
      <c r="VXP34" s="14"/>
      <c r="VXQ34" s="14"/>
      <c r="VXR34" s="14"/>
      <c r="VXS34" s="14"/>
      <c r="VXT34" s="14"/>
      <c r="VXU34" s="14"/>
      <c r="VXV34" s="14"/>
      <c r="VXW34" s="14"/>
      <c r="VXX34" s="14"/>
      <c r="VXY34" s="14"/>
      <c r="VXZ34" s="14"/>
      <c r="VYA34" s="14"/>
      <c r="VYB34" s="14"/>
      <c r="VYC34" s="14"/>
      <c r="VYD34" s="14"/>
      <c r="VYE34" s="14"/>
      <c r="VYF34" s="14"/>
      <c r="VYG34" s="14"/>
      <c r="VYH34" s="14"/>
      <c r="VYI34" s="14"/>
      <c r="VYJ34" s="14"/>
      <c r="VYK34" s="14"/>
      <c r="VYL34" s="14"/>
      <c r="VYM34" s="14"/>
      <c r="VYN34" s="14"/>
      <c r="VYO34" s="14"/>
      <c r="VYP34" s="14"/>
      <c r="VYQ34" s="14"/>
      <c r="VYR34" s="14"/>
      <c r="VYS34" s="14"/>
      <c r="VYT34" s="14"/>
      <c r="VYU34" s="14"/>
      <c r="VYV34" s="14"/>
      <c r="VYW34" s="14"/>
      <c r="VYX34" s="14"/>
      <c r="VYY34" s="14"/>
      <c r="VYZ34" s="14"/>
      <c r="VZA34" s="14"/>
      <c r="VZB34" s="14"/>
      <c r="VZC34" s="14"/>
      <c r="VZD34" s="14"/>
      <c r="VZE34" s="14"/>
      <c r="VZF34" s="14"/>
      <c r="VZG34" s="14"/>
      <c r="VZH34" s="14"/>
      <c r="VZI34" s="14"/>
      <c r="VZJ34" s="14"/>
      <c r="VZK34" s="14"/>
      <c r="VZL34" s="14"/>
      <c r="VZM34" s="14"/>
      <c r="VZN34" s="14"/>
      <c r="VZO34" s="14"/>
      <c r="VZP34" s="14"/>
      <c r="VZQ34" s="14"/>
      <c r="VZR34" s="14"/>
      <c r="VZS34" s="14"/>
      <c r="VZT34" s="14"/>
      <c r="VZU34" s="14"/>
      <c r="VZV34" s="14"/>
      <c r="VZW34" s="14"/>
      <c r="VZX34" s="14"/>
      <c r="VZY34" s="14"/>
      <c r="VZZ34" s="14"/>
      <c r="WAA34" s="14"/>
      <c r="WAB34" s="14"/>
      <c r="WAC34" s="14"/>
      <c r="WAD34" s="14"/>
      <c r="WAE34" s="14"/>
      <c r="WAF34" s="14"/>
      <c r="WAG34" s="14"/>
      <c r="WAH34" s="14"/>
      <c r="WAI34" s="14"/>
      <c r="WAJ34" s="14"/>
      <c r="WAK34" s="14"/>
      <c r="WAL34" s="14"/>
      <c r="WAM34" s="14"/>
      <c r="WAN34" s="14"/>
      <c r="WAO34" s="14"/>
      <c r="WAP34" s="14"/>
      <c r="WAQ34" s="14"/>
      <c r="WAR34" s="14"/>
      <c r="WAS34" s="14"/>
      <c r="WAT34" s="14"/>
      <c r="WAU34" s="14"/>
      <c r="WAV34" s="14"/>
      <c r="WAW34" s="14"/>
      <c r="WAX34" s="14"/>
      <c r="WAY34" s="14"/>
      <c r="WAZ34" s="14"/>
      <c r="WBA34" s="14"/>
      <c r="WBB34" s="14"/>
      <c r="WBC34" s="14"/>
      <c r="WBD34" s="14"/>
      <c r="WBE34" s="14"/>
      <c r="WBF34" s="14"/>
      <c r="WBG34" s="14"/>
      <c r="WBH34" s="14"/>
      <c r="WBI34" s="14"/>
      <c r="WBJ34" s="14"/>
      <c r="WBK34" s="14"/>
      <c r="WBL34" s="14"/>
      <c r="WBM34" s="14"/>
      <c r="WBN34" s="14"/>
      <c r="WBO34" s="14"/>
      <c r="WBP34" s="14"/>
      <c r="WBQ34" s="14"/>
      <c r="WBR34" s="14"/>
      <c r="WBS34" s="14"/>
      <c r="WBT34" s="14"/>
      <c r="WBU34" s="14"/>
      <c r="WBV34" s="14"/>
      <c r="WBW34" s="14"/>
      <c r="WBX34" s="14"/>
      <c r="WBY34" s="14"/>
      <c r="WBZ34" s="14"/>
      <c r="WCA34" s="14"/>
      <c r="WCB34" s="14"/>
      <c r="WCC34" s="14"/>
      <c r="WCD34" s="14"/>
      <c r="WCE34" s="14"/>
      <c r="WCF34" s="14"/>
      <c r="WCG34" s="14"/>
      <c r="WCH34" s="14"/>
      <c r="WCI34" s="14"/>
      <c r="WCJ34" s="14"/>
      <c r="WCK34" s="14"/>
      <c r="WCL34" s="14"/>
      <c r="WCM34" s="14"/>
      <c r="WCN34" s="14"/>
      <c r="WCO34" s="14"/>
      <c r="WCP34" s="14"/>
      <c r="WCQ34" s="14"/>
      <c r="WCR34" s="14"/>
      <c r="WCS34" s="14"/>
      <c r="WCT34" s="14"/>
      <c r="WCU34" s="14"/>
      <c r="WCV34" s="14"/>
      <c r="WCW34" s="14"/>
      <c r="WCX34" s="14"/>
      <c r="WCY34" s="14"/>
      <c r="WCZ34" s="14"/>
      <c r="WDA34" s="14"/>
      <c r="WDB34" s="14"/>
      <c r="WDC34" s="14"/>
      <c r="WDD34" s="14"/>
      <c r="WDE34" s="14"/>
      <c r="WDF34" s="14"/>
      <c r="WDG34" s="14"/>
      <c r="WDH34" s="14"/>
      <c r="WDI34" s="14"/>
      <c r="WDJ34" s="14"/>
      <c r="WDK34" s="14"/>
      <c r="WDL34" s="14"/>
      <c r="WDM34" s="14"/>
      <c r="WDN34" s="14"/>
      <c r="WDO34" s="14"/>
      <c r="WDP34" s="14"/>
      <c r="WDQ34" s="14"/>
      <c r="WDR34" s="14"/>
      <c r="WDS34" s="14"/>
      <c r="WDT34" s="14"/>
      <c r="WDU34" s="14"/>
      <c r="WDV34" s="14"/>
      <c r="WDW34" s="14"/>
      <c r="WDX34" s="14"/>
      <c r="WDY34" s="14"/>
      <c r="WDZ34" s="14"/>
      <c r="WEA34" s="14"/>
      <c r="WEB34" s="14"/>
      <c r="WEC34" s="14"/>
      <c r="WED34" s="14"/>
      <c r="WEE34" s="14"/>
      <c r="WEF34" s="14"/>
      <c r="WEG34" s="14"/>
      <c r="WEH34" s="14"/>
      <c r="WEI34" s="14"/>
      <c r="WEJ34" s="14"/>
      <c r="WEK34" s="14"/>
      <c r="WEL34" s="14"/>
      <c r="WEM34" s="14"/>
      <c r="WEN34" s="14"/>
      <c r="WEO34" s="14"/>
      <c r="WEP34" s="14"/>
      <c r="WEQ34" s="14"/>
      <c r="WER34" s="14"/>
      <c r="WES34" s="14"/>
      <c r="WET34" s="14"/>
      <c r="WEU34" s="14"/>
      <c r="WEV34" s="14"/>
      <c r="WEW34" s="14"/>
      <c r="WEX34" s="14"/>
      <c r="WEY34" s="14"/>
      <c r="WEZ34" s="14"/>
      <c r="WFA34" s="14"/>
      <c r="WFB34" s="14"/>
      <c r="WFC34" s="14"/>
      <c r="WFD34" s="14"/>
      <c r="WFE34" s="14"/>
      <c r="WFF34" s="14"/>
      <c r="WFG34" s="14"/>
      <c r="WFH34" s="14"/>
      <c r="WFI34" s="14"/>
      <c r="WFJ34" s="14"/>
      <c r="WFK34" s="14"/>
      <c r="WFL34" s="14"/>
      <c r="WFM34" s="14"/>
      <c r="WFN34" s="14"/>
      <c r="WFO34" s="14"/>
      <c r="WFP34" s="14"/>
      <c r="WFQ34" s="14"/>
      <c r="WFR34" s="14"/>
      <c r="WFS34" s="14"/>
      <c r="WFT34" s="14"/>
      <c r="WFU34" s="14"/>
      <c r="WFV34" s="14"/>
      <c r="WFW34" s="14"/>
      <c r="WFX34" s="14"/>
      <c r="WFY34" s="14"/>
      <c r="WFZ34" s="14"/>
      <c r="WGA34" s="14"/>
      <c r="WGB34" s="14"/>
      <c r="WGC34" s="14"/>
      <c r="WGD34" s="14"/>
      <c r="WGE34" s="14"/>
      <c r="WGF34" s="14"/>
      <c r="WGG34" s="14"/>
      <c r="WGH34" s="14"/>
      <c r="WGI34" s="14"/>
      <c r="WGJ34" s="14"/>
      <c r="WGK34" s="14"/>
      <c r="WGL34" s="14"/>
      <c r="WGM34" s="14"/>
      <c r="WGN34" s="14"/>
      <c r="WGO34" s="14"/>
      <c r="WGP34" s="14"/>
      <c r="WGQ34" s="14"/>
      <c r="WGR34" s="14"/>
      <c r="WGS34" s="14"/>
      <c r="WGT34" s="14"/>
      <c r="WGU34" s="14"/>
      <c r="WGV34" s="14"/>
      <c r="WGW34" s="14"/>
      <c r="WGX34" s="14"/>
      <c r="WGY34" s="14"/>
      <c r="WGZ34" s="14"/>
      <c r="WHA34" s="14"/>
      <c r="WHB34" s="14"/>
      <c r="WHC34" s="14"/>
      <c r="WHD34" s="14"/>
      <c r="WHE34" s="14"/>
      <c r="WHF34" s="14"/>
      <c r="WHG34" s="14"/>
      <c r="WHH34" s="14"/>
      <c r="WHI34" s="14"/>
      <c r="WHJ34" s="14"/>
      <c r="WHK34" s="14"/>
      <c r="WHL34" s="14"/>
      <c r="WHM34" s="14"/>
      <c r="WHN34" s="14"/>
      <c r="WHO34" s="14"/>
      <c r="WHP34" s="14"/>
      <c r="WHQ34" s="14"/>
      <c r="WHR34" s="14"/>
      <c r="WHS34" s="14"/>
      <c r="WHT34" s="14"/>
      <c r="WHU34" s="14"/>
      <c r="WHV34" s="14"/>
      <c r="WHW34" s="14"/>
      <c r="WHX34" s="14"/>
      <c r="WHY34" s="14"/>
      <c r="WHZ34" s="14"/>
      <c r="WIA34" s="14"/>
      <c r="WIB34" s="14"/>
      <c r="WIC34" s="14"/>
      <c r="WID34" s="14"/>
      <c r="WIE34" s="14"/>
      <c r="WIF34" s="14"/>
      <c r="WIG34" s="14"/>
      <c r="WIH34" s="14"/>
      <c r="WII34" s="14"/>
      <c r="WIJ34" s="14"/>
      <c r="WIK34" s="14"/>
      <c r="WIL34" s="14"/>
      <c r="WIM34" s="14"/>
      <c r="WIN34" s="14"/>
      <c r="WIO34" s="14"/>
      <c r="WIP34" s="14"/>
      <c r="WIQ34" s="14"/>
      <c r="WIR34" s="14"/>
      <c r="WIS34" s="14"/>
      <c r="WIT34" s="14"/>
      <c r="WIU34" s="14"/>
      <c r="WIV34" s="14"/>
      <c r="WIW34" s="14"/>
      <c r="WIX34" s="14"/>
      <c r="WIY34" s="14"/>
      <c r="WIZ34" s="14"/>
      <c r="WJA34" s="14"/>
      <c r="WJB34" s="14"/>
      <c r="WJC34" s="14"/>
      <c r="WJD34" s="14"/>
      <c r="WJE34" s="14"/>
      <c r="WJF34" s="14"/>
      <c r="WJG34" s="14"/>
      <c r="WJH34" s="14"/>
      <c r="WJI34" s="14"/>
      <c r="WJJ34" s="14"/>
      <c r="WJK34" s="14"/>
      <c r="WJL34" s="14"/>
      <c r="WJM34" s="14"/>
      <c r="WJN34" s="14"/>
      <c r="WJO34" s="14"/>
      <c r="WJP34" s="14"/>
      <c r="WJQ34" s="14"/>
      <c r="WJR34" s="14"/>
      <c r="WJS34" s="14"/>
      <c r="WJT34" s="14"/>
      <c r="WJU34" s="14"/>
      <c r="WJV34" s="14"/>
      <c r="WJW34" s="14"/>
      <c r="WJX34" s="14"/>
      <c r="WJY34" s="14"/>
      <c r="WJZ34" s="14"/>
      <c r="WKA34" s="14"/>
      <c r="WKB34" s="14"/>
      <c r="WKC34" s="14"/>
      <c r="WKD34" s="14"/>
      <c r="WKE34" s="14"/>
      <c r="WKF34" s="14"/>
      <c r="WKG34" s="14"/>
      <c r="WKH34" s="14"/>
      <c r="WKI34" s="14"/>
      <c r="WKJ34" s="14"/>
      <c r="WKK34" s="14"/>
      <c r="WKL34" s="14"/>
      <c r="WKM34" s="14"/>
      <c r="WKN34" s="14"/>
      <c r="WKO34" s="14"/>
      <c r="WKP34" s="14"/>
      <c r="WKQ34" s="14"/>
      <c r="WKR34" s="14"/>
      <c r="WKS34" s="14"/>
      <c r="WKT34" s="14"/>
      <c r="WKU34" s="14"/>
      <c r="WKV34" s="14"/>
      <c r="WKW34" s="14"/>
      <c r="WKX34" s="14"/>
      <c r="WKY34" s="14"/>
      <c r="WKZ34" s="14"/>
      <c r="WLA34" s="14"/>
      <c r="WLB34" s="14"/>
      <c r="WLC34" s="14"/>
      <c r="WLD34" s="14"/>
      <c r="WLE34" s="14"/>
      <c r="WLF34" s="14"/>
      <c r="WLG34" s="14"/>
      <c r="WLH34" s="14"/>
      <c r="WLI34" s="14"/>
      <c r="WLJ34" s="14"/>
      <c r="WLK34" s="14"/>
      <c r="WLL34" s="14"/>
      <c r="WLM34" s="14"/>
      <c r="WLN34" s="14"/>
      <c r="WLO34" s="14"/>
      <c r="WLP34" s="14"/>
      <c r="WLQ34" s="14"/>
      <c r="WLR34" s="14"/>
      <c r="WLS34" s="14"/>
      <c r="WLT34" s="14"/>
      <c r="WLU34" s="14"/>
      <c r="WLV34" s="14"/>
      <c r="WLW34" s="14"/>
      <c r="WLX34" s="14"/>
      <c r="WLY34" s="14"/>
      <c r="WLZ34" s="14"/>
      <c r="WMA34" s="14"/>
      <c r="WMB34" s="14"/>
      <c r="WMC34" s="14"/>
      <c r="WMD34" s="14"/>
      <c r="WME34" s="14"/>
      <c r="WMF34" s="14"/>
      <c r="WMG34" s="14"/>
      <c r="WMH34" s="14"/>
      <c r="WMI34" s="14"/>
      <c r="WMJ34" s="14"/>
      <c r="WMK34" s="14"/>
      <c r="WML34" s="14"/>
      <c r="WMM34" s="14"/>
      <c r="WMN34" s="14"/>
      <c r="WMO34" s="14"/>
      <c r="WMP34" s="14"/>
      <c r="WMQ34" s="14"/>
      <c r="WMR34" s="14"/>
      <c r="WMS34" s="14"/>
      <c r="WMT34" s="14"/>
      <c r="WMU34" s="14"/>
      <c r="WMV34" s="14"/>
      <c r="WMW34" s="14"/>
      <c r="WMX34" s="14"/>
      <c r="WMY34" s="14"/>
      <c r="WMZ34" s="14"/>
      <c r="WNA34" s="14"/>
      <c r="WNB34" s="14"/>
      <c r="WNC34" s="14"/>
      <c r="WND34" s="14"/>
      <c r="WNE34" s="14"/>
      <c r="WNF34" s="14"/>
      <c r="WNG34" s="14"/>
      <c r="WNH34" s="14"/>
      <c r="WNI34" s="14"/>
      <c r="WNJ34" s="14"/>
      <c r="WNK34" s="14"/>
      <c r="WNL34" s="14"/>
      <c r="WNM34" s="14"/>
      <c r="WNN34" s="14"/>
      <c r="WNO34" s="14"/>
      <c r="WNP34" s="14"/>
      <c r="WNQ34" s="14"/>
      <c r="WNR34" s="14"/>
      <c r="WNS34" s="14"/>
      <c r="WNT34" s="14"/>
      <c r="WNU34" s="14"/>
      <c r="WNV34" s="14"/>
      <c r="WNW34" s="14"/>
      <c r="WNX34" s="14"/>
      <c r="WNY34" s="14"/>
      <c r="WNZ34" s="14"/>
      <c r="WOA34" s="14"/>
      <c r="WOB34" s="14"/>
      <c r="WOC34" s="14"/>
      <c r="WOD34" s="14"/>
      <c r="WOE34" s="14"/>
      <c r="WOF34" s="14"/>
      <c r="WOG34" s="14"/>
      <c r="WOH34" s="14"/>
      <c r="WOI34" s="14"/>
      <c r="WOJ34" s="14"/>
      <c r="WOK34" s="14"/>
      <c r="WOL34" s="14"/>
      <c r="WOM34" s="14"/>
      <c r="WON34" s="14"/>
      <c r="WOO34" s="14"/>
      <c r="WOP34" s="14"/>
      <c r="WOQ34" s="14"/>
      <c r="WOR34" s="14"/>
      <c r="WOS34" s="14"/>
      <c r="WOT34" s="14"/>
      <c r="WOU34" s="14"/>
      <c r="WOV34" s="14"/>
      <c r="WOW34" s="14"/>
      <c r="WOX34" s="14"/>
      <c r="WOY34" s="14"/>
      <c r="WOZ34" s="14"/>
      <c r="WPA34" s="14"/>
      <c r="WPB34" s="14"/>
      <c r="WPC34" s="14"/>
      <c r="WPD34" s="14"/>
      <c r="WPE34" s="14"/>
      <c r="WPF34" s="14"/>
      <c r="WPG34" s="14"/>
      <c r="WPH34" s="14"/>
      <c r="WPI34" s="14"/>
      <c r="WPJ34" s="14"/>
      <c r="WPK34" s="14"/>
      <c r="WPL34" s="14"/>
      <c r="WPM34" s="14"/>
      <c r="WPN34" s="14"/>
      <c r="WPO34" s="14"/>
      <c r="WPP34" s="14"/>
      <c r="WPQ34" s="14"/>
      <c r="WPR34" s="14"/>
      <c r="WPS34" s="14"/>
      <c r="WPT34" s="14"/>
      <c r="WPU34" s="14"/>
      <c r="WPV34" s="14"/>
      <c r="WPW34" s="14"/>
      <c r="WPX34" s="14"/>
      <c r="WPY34" s="14"/>
      <c r="WPZ34" s="14"/>
      <c r="WQA34" s="14"/>
      <c r="WQB34" s="14"/>
      <c r="WQC34" s="14"/>
      <c r="WQD34" s="14"/>
      <c r="WQE34" s="14"/>
      <c r="WQF34" s="14"/>
      <c r="WQG34" s="14"/>
      <c r="WQH34" s="14"/>
      <c r="WQI34" s="14"/>
      <c r="WQJ34" s="14"/>
      <c r="WQK34" s="14"/>
      <c r="WQL34" s="14"/>
      <c r="WQM34" s="14"/>
      <c r="WQN34" s="14"/>
      <c r="WQO34" s="14"/>
      <c r="WQP34" s="14"/>
      <c r="WQQ34" s="14"/>
      <c r="WQR34" s="14"/>
      <c r="WQS34" s="14"/>
      <c r="WQT34" s="14"/>
      <c r="WQU34" s="14"/>
      <c r="WQV34" s="14"/>
      <c r="WQW34" s="14"/>
      <c r="WQX34" s="14"/>
      <c r="WQY34" s="14"/>
      <c r="WQZ34" s="14"/>
      <c r="WRA34" s="14"/>
      <c r="WRB34" s="14"/>
      <c r="WRC34" s="14"/>
      <c r="WRD34" s="14"/>
      <c r="WRE34" s="14"/>
      <c r="WRF34" s="14"/>
      <c r="WRG34" s="14"/>
      <c r="WRH34" s="14"/>
      <c r="WRI34" s="14"/>
      <c r="WRJ34" s="14"/>
      <c r="WRK34" s="14"/>
      <c r="WRL34" s="14"/>
      <c r="WRM34" s="14"/>
      <c r="WRN34" s="14"/>
      <c r="WRO34" s="14"/>
      <c r="WRP34" s="14"/>
      <c r="WRQ34" s="14"/>
      <c r="WRR34" s="14"/>
      <c r="WRS34" s="14"/>
      <c r="WRT34" s="14"/>
      <c r="WRU34" s="14"/>
      <c r="WRV34" s="14"/>
      <c r="WRW34" s="14"/>
      <c r="WRX34" s="14"/>
      <c r="WRY34" s="14"/>
      <c r="WRZ34" s="14"/>
      <c r="WSA34" s="14"/>
      <c r="WSB34" s="14"/>
      <c r="WSC34" s="14"/>
      <c r="WSD34" s="14"/>
      <c r="WSE34" s="14"/>
      <c r="WSF34" s="14"/>
      <c r="WSG34" s="14"/>
      <c r="WSH34" s="14"/>
      <c r="WSI34" s="14"/>
      <c r="WSJ34" s="14"/>
      <c r="WSK34" s="14"/>
      <c r="WSL34" s="14"/>
      <c r="WSM34" s="14"/>
      <c r="WSN34" s="14"/>
      <c r="WSO34" s="14"/>
      <c r="WSP34" s="14"/>
      <c r="WSQ34" s="14"/>
      <c r="WSR34" s="14"/>
      <c r="WSS34" s="14"/>
      <c r="WST34" s="14"/>
      <c r="WSU34" s="14"/>
      <c r="WSV34" s="14"/>
      <c r="WSW34" s="14"/>
      <c r="WSX34" s="14"/>
      <c r="WSY34" s="14"/>
      <c r="WSZ34" s="14"/>
      <c r="WTA34" s="14"/>
      <c r="WTB34" s="14"/>
      <c r="WTC34" s="14"/>
      <c r="WTD34" s="14"/>
      <c r="WTE34" s="14"/>
      <c r="WTF34" s="14"/>
      <c r="WTG34" s="14"/>
      <c r="WTH34" s="14"/>
      <c r="WTI34" s="14"/>
      <c r="WTJ34" s="14"/>
      <c r="WTK34" s="14"/>
      <c r="WTL34" s="14"/>
      <c r="WTM34" s="14"/>
      <c r="WTN34" s="14"/>
      <c r="WTO34" s="14"/>
      <c r="WTP34" s="14"/>
      <c r="WTQ34" s="14"/>
      <c r="WTR34" s="14"/>
      <c r="WTS34" s="14"/>
      <c r="WTT34" s="14"/>
      <c r="WTU34" s="14"/>
      <c r="WTV34" s="14"/>
      <c r="WTW34" s="14"/>
      <c r="WTX34" s="14"/>
      <c r="WTY34" s="14"/>
      <c r="WTZ34" s="14"/>
      <c r="WUA34" s="14"/>
      <c r="WUB34" s="14"/>
      <c r="WUC34" s="14"/>
      <c r="WUD34" s="14"/>
      <c r="WUE34" s="14"/>
      <c r="WUF34" s="14"/>
      <c r="WUG34" s="14"/>
      <c r="WUH34" s="14"/>
      <c r="WUI34" s="14"/>
      <c r="WUJ34" s="14"/>
      <c r="WUK34" s="14"/>
      <c r="WUL34" s="14"/>
      <c r="WUM34" s="14"/>
      <c r="WUN34" s="14"/>
      <c r="WUO34" s="14"/>
      <c r="WUP34" s="14"/>
      <c r="WUQ34" s="14"/>
      <c r="WUR34" s="14"/>
      <c r="WUS34" s="14"/>
      <c r="WUT34" s="14"/>
      <c r="WUU34" s="14"/>
      <c r="WUV34" s="14"/>
      <c r="WUW34" s="14"/>
      <c r="WUX34" s="14"/>
      <c r="WUY34" s="14"/>
      <c r="WUZ34" s="14"/>
      <c r="WVA34" s="14"/>
      <c r="WVB34" s="14"/>
      <c r="WVC34" s="14"/>
      <c r="WVD34" s="14"/>
      <c r="WVE34" s="14"/>
      <c r="WVF34" s="14"/>
      <c r="WVG34" s="14"/>
      <c r="WVH34" s="14"/>
      <c r="WVI34" s="14"/>
      <c r="WVJ34" s="14"/>
      <c r="WVK34" s="14"/>
      <c r="WVL34" s="14"/>
      <c r="WVM34" s="14"/>
      <c r="WVN34" s="14"/>
      <c r="WVO34" s="14"/>
      <c r="WVP34" s="14"/>
      <c r="WVQ34" s="14"/>
      <c r="WVR34" s="14"/>
      <c r="WVS34" s="14"/>
      <c r="WVT34" s="14"/>
      <c r="WVU34" s="14"/>
      <c r="WVV34" s="14"/>
      <c r="WVW34" s="14"/>
      <c r="WVX34" s="14"/>
      <c r="WVY34" s="14"/>
      <c r="WVZ34" s="14"/>
      <c r="WWA34" s="14"/>
      <c r="WWB34" s="14"/>
      <c r="WWC34" s="14"/>
      <c r="WWD34" s="14"/>
      <c r="WWE34" s="14"/>
      <c r="WWF34" s="14"/>
      <c r="WWG34" s="14"/>
      <c r="WWH34" s="14"/>
      <c r="WWI34" s="14"/>
      <c r="WWJ34" s="14"/>
      <c r="WWK34" s="14"/>
      <c r="WWL34" s="14"/>
      <c r="WWM34" s="14"/>
      <c r="WWN34" s="14"/>
      <c r="WWO34" s="14"/>
      <c r="WWP34" s="14"/>
      <c r="WWQ34" s="14"/>
      <c r="WWR34" s="14"/>
      <c r="WWS34" s="14"/>
      <c r="WWT34" s="14"/>
      <c r="WWU34" s="14"/>
      <c r="WWV34" s="14"/>
      <c r="WWW34" s="14"/>
      <c r="WWX34" s="14"/>
      <c r="WWY34" s="14"/>
      <c r="WWZ34" s="14"/>
      <c r="WXA34" s="14"/>
      <c r="WXB34" s="14"/>
      <c r="WXC34" s="14"/>
      <c r="WXD34" s="14"/>
      <c r="WXE34" s="14"/>
      <c r="WXF34" s="14"/>
      <c r="WXG34" s="14"/>
      <c r="WXH34" s="14"/>
      <c r="WXI34" s="14"/>
      <c r="WXJ34" s="14"/>
      <c r="WXK34" s="14"/>
      <c r="WXL34" s="14"/>
      <c r="WXM34" s="14"/>
      <c r="WXN34" s="14"/>
      <c r="WXO34" s="14"/>
      <c r="WXP34" s="14"/>
      <c r="WXQ34" s="14"/>
      <c r="WXR34" s="14"/>
      <c r="WXS34" s="14"/>
      <c r="WXT34" s="14"/>
      <c r="WXU34" s="14"/>
      <c r="WXV34" s="14"/>
      <c r="WXW34" s="14"/>
      <c r="WXX34" s="14"/>
      <c r="WXY34" s="14"/>
      <c r="WXZ34" s="14"/>
      <c r="WYA34" s="14"/>
      <c r="WYB34" s="14"/>
      <c r="WYC34" s="14"/>
      <c r="WYD34" s="14"/>
      <c r="WYE34" s="14"/>
      <c r="WYF34" s="14"/>
      <c r="WYG34" s="14"/>
      <c r="WYH34" s="14"/>
      <c r="WYI34" s="14"/>
      <c r="WYJ34" s="14"/>
      <c r="WYK34" s="14"/>
      <c r="WYL34" s="14"/>
      <c r="WYM34" s="14"/>
      <c r="WYN34" s="14"/>
      <c r="WYO34" s="14"/>
      <c r="WYP34" s="14"/>
      <c r="WYQ34" s="14"/>
      <c r="WYR34" s="14"/>
      <c r="WYS34" s="14"/>
      <c r="WYT34" s="14"/>
      <c r="WYU34" s="14"/>
      <c r="WYV34" s="14"/>
      <c r="WYW34" s="14"/>
      <c r="WYX34" s="14"/>
      <c r="WYY34" s="14"/>
      <c r="WYZ34" s="14"/>
      <c r="WZA34" s="14"/>
      <c r="WZB34" s="14"/>
      <c r="WZC34" s="14"/>
      <c r="WZD34" s="14"/>
      <c r="WZE34" s="14"/>
      <c r="WZF34" s="14"/>
      <c r="WZG34" s="14"/>
      <c r="WZH34" s="14"/>
      <c r="WZI34" s="14"/>
      <c r="WZJ34" s="14"/>
      <c r="WZK34" s="14"/>
      <c r="WZL34" s="14"/>
      <c r="WZM34" s="14"/>
      <c r="WZN34" s="14"/>
      <c r="WZO34" s="14"/>
      <c r="WZP34" s="14"/>
      <c r="WZQ34" s="14"/>
      <c r="WZR34" s="14"/>
      <c r="WZS34" s="14"/>
      <c r="WZT34" s="14"/>
      <c r="WZU34" s="14"/>
      <c r="WZV34" s="14"/>
      <c r="WZW34" s="14"/>
      <c r="WZX34" s="14"/>
      <c r="WZY34" s="14"/>
      <c r="WZZ34" s="14"/>
      <c r="XAA34" s="14"/>
      <c r="XAB34" s="14"/>
      <c r="XAC34" s="14"/>
      <c r="XAD34" s="14"/>
      <c r="XAE34" s="14"/>
      <c r="XAF34" s="14"/>
      <c r="XAG34" s="14"/>
      <c r="XAH34" s="14"/>
      <c r="XAI34" s="14"/>
      <c r="XAJ34" s="14"/>
      <c r="XAK34" s="14"/>
      <c r="XAL34" s="14"/>
      <c r="XAM34" s="14"/>
      <c r="XAN34" s="14"/>
      <c r="XAO34" s="14"/>
      <c r="XAP34" s="14"/>
      <c r="XAQ34" s="14"/>
      <c r="XAR34" s="14"/>
      <c r="XAS34" s="14"/>
      <c r="XAT34" s="14"/>
      <c r="XAU34" s="14"/>
      <c r="XAV34" s="14"/>
      <c r="XAW34" s="14"/>
      <c r="XAX34" s="14"/>
      <c r="XAY34" s="14"/>
      <c r="XAZ34" s="14"/>
      <c r="XBA34" s="14"/>
      <c r="XBB34" s="14"/>
      <c r="XBC34" s="14"/>
      <c r="XBD34" s="14"/>
      <c r="XBE34" s="14"/>
      <c r="XBF34" s="14"/>
      <c r="XBG34" s="14"/>
      <c r="XBH34" s="14"/>
      <c r="XBI34" s="14"/>
      <c r="XBJ34" s="14"/>
      <c r="XBK34" s="14"/>
      <c r="XBL34" s="14"/>
      <c r="XBM34" s="14"/>
      <c r="XBN34" s="14"/>
      <c r="XBO34" s="14"/>
      <c r="XBP34" s="14"/>
      <c r="XBQ34" s="14"/>
      <c r="XBR34" s="14"/>
      <c r="XBS34" s="14"/>
      <c r="XBT34" s="14"/>
      <c r="XBU34" s="14"/>
      <c r="XBV34" s="14"/>
      <c r="XBW34" s="14"/>
      <c r="XBX34" s="14"/>
      <c r="XBY34" s="14"/>
      <c r="XBZ34" s="14"/>
      <c r="XCA34" s="14"/>
      <c r="XCB34" s="14"/>
      <c r="XCC34" s="14"/>
      <c r="XCD34" s="14"/>
      <c r="XCE34" s="14"/>
      <c r="XCF34" s="14"/>
      <c r="XCG34" s="14"/>
      <c r="XCH34" s="14"/>
      <c r="XCI34" s="14"/>
      <c r="XCJ34" s="14"/>
      <c r="XCK34" s="14"/>
      <c r="XCL34" s="14"/>
      <c r="XCM34" s="14"/>
      <c r="XCN34" s="14"/>
      <c r="XCO34" s="14"/>
      <c r="XCP34" s="14"/>
      <c r="XCQ34" s="14"/>
      <c r="XCR34" s="14"/>
      <c r="XCS34" s="14"/>
      <c r="XCT34" s="14"/>
      <c r="XCU34" s="14"/>
      <c r="XCV34" s="14"/>
      <c r="XCW34" s="14"/>
      <c r="XCX34" s="14"/>
      <c r="XCY34" s="14"/>
      <c r="XCZ34" s="14"/>
      <c r="XDA34" s="14"/>
      <c r="XDB34" s="14"/>
      <c r="XDC34" s="14"/>
      <c r="XDD34" s="14"/>
      <c r="XDE34" s="14"/>
      <c r="XDF34" s="14"/>
      <c r="XDG34" s="14"/>
      <c r="XDH34" s="14"/>
      <c r="XDI34" s="14"/>
      <c r="XDJ34" s="14"/>
      <c r="XDK34" s="14"/>
      <c r="XDL34" s="14"/>
      <c r="XDM34" s="14"/>
      <c r="XDN34" s="14"/>
      <c r="XDO34" s="14"/>
      <c r="XDP34" s="14"/>
      <c r="XDQ34" s="14"/>
      <c r="XDR34" s="14"/>
      <c r="XDS34" s="14"/>
      <c r="XDT34" s="14"/>
      <c r="XDU34" s="14"/>
      <c r="XDV34" s="14"/>
      <c r="XDW34" s="14"/>
      <c r="XDX34" s="14"/>
      <c r="XDY34" s="14"/>
      <c r="XDZ34" s="14"/>
      <c r="XEA34" s="14"/>
      <c r="XEB34" s="14"/>
      <c r="XEC34" s="14"/>
      <c r="XED34" s="14"/>
      <c r="XEE34" s="14"/>
      <c r="XEF34" s="14"/>
      <c r="XEG34" s="14"/>
      <c r="XEH34" s="14"/>
      <c r="XEI34" s="14"/>
      <c r="XEJ34" s="14"/>
      <c r="XEK34" s="14"/>
      <c r="XEL34" s="14"/>
      <c r="XEM34" s="14"/>
      <c r="XEN34" s="14"/>
      <c r="XEO34" s="14"/>
      <c r="XEP34" s="14"/>
      <c r="XEQ34" s="14"/>
      <c r="XER34" s="14"/>
      <c r="XES34" s="14"/>
      <c r="XET34" s="14"/>
      <c r="XEU34" s="14"/>
      <c r="XEV34" s="14"/>
      <c r="XEW34" s="14"/>
      <c r="XEX34" s="14"/>
      <c r="XEY34" s="14"/>
      <c r="XEZ34" s="14"/>
      <c r="XFA34" s="14"/>
      <c r="XFB34" s="14"/>
      <c r="XFC34" s="14"/>
      <c r="XFD34" s="14"/>
    </row>
    <row r="35" spans="2:16384" x14ac:dyDescent="0.3">
      <c r="B35" s="7"/>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4"/>
      <c r="WA35" s="14"/>
      <c r="WB35" s="14"/>
      <c r="WC35" s="14"/>
      <c r="WD35" s="14"/>
      <c r="WE35" s="14"/>
      <c r="WF35" s="14"/>
      <c r="WG35" s="14"/>
      <c r="WH35" s="14"/>
      <c r="WI35" s="14"/>
      <c r="WJ35" s="14"/>
      <c r="WK35" s="14"/>
      <c r="WL35" s="14"/>
      <c r="WM35" s="14"/>
      <c r="WN35" s="14"/>
      <c r="WO35" s="14"/>
      <c r="WP35" s="14"/>
      <c r="WQ35" s="14"/>
      <c r="WR35" s="14"/>
      <c r="WS35" s="14"/>
      <c r="WT35" s="14"/>
      <c r="WU35" s="14"/>
      <c r="WV35" s="14"/>
      <c r="WW35" s="14"/>
      <c r="WX35" s="14"/>
      <c r="WY35" s="14"/>
      <c r="WZ35" s="14"/>
      <c r="XA35" s="14"/>
      <c r="XB35" s="14"/>
      <c r="XC35" s="14"/>
      <c r="XD35" s="14"/>
      <c r="XE35" s="14"/>
      <c r="XF35" s="14"/>
      <c r="XG35" s="14"/>
      <c r="XH35" s="14"/>
      <c r="XI35" s="14"/>
      <c r="XJ35" s="14"/>
      <c r="XK35" s="14"/>
      <c r="XL35" s="14"/>
      <c r="XM35" s="14"/>
      <c r="XN35" s="14"/>
      <c r="XO35" s="14"/>
      <c r="XP35" s="14"/>
      <c r="XQ35" s="14"/>
      <c r="XR35" s="14"/>
      <c r="XS35" s="14"/>
      <c r="XT35" s="14"/>
      <c r="XU35" s="14"/>
      <c r="XV35" s="14"/>
      <c r="XW35" s="14"/>
      <c r="XX35" s="14"/>
      <c r="XY35" s="14"/>
      <c r="XZ35" s="14"/>
      <c r="YA35" s="14"/>
      <c r="YB35" s="14"/>
      <c r="YC35" s="14"/>
      <c r="YD35" s="14"/>
      <c r="YE35" s="14"/>
      <c r="YF35" s="14"/>
      <c r="YG35" s="14"/>
      <c r="YH35" s="14"/>
      <c r="YI35" s="14"/>
      <c r="YJ35" s="14"/>
      <c r="YK35" s="14"/>
      <c r="YL35" s="14"/>
      <c r="YM35" s="14"/>
      <c r="YN35" s="14"/>
      <c r="YO35" s="14"/>
      <c r="YP35" s="14"/>
      <c r="YQ35" s="14"/>
      <c r="YR35" s="14"/>
      <c r="YS35" s="14"/>
      <c r="YT35" s="14"/>
      <c r="YU35" s="14"/>
      <c r="YV35" s="14"/>
      <c r="YW35" s="14"/>
      <c r="YX35" s="14"/>
      <c r="YY35" s="14"/>
      <c r="YZ35" s="14"/>
      <c r="ZA35" s="14"/>
      <c r="ZB35" s="14"/>
      <c r="ZC35" s="14"/>
      <c r="ZD35" s="14"/>
      <c r="ZE35" s="14"/>
      <c r="ZF35" s="14"/>
      <c r="ZG35" s="14"/>
      <c r="ZH35" s="14"/>
      <c r="ZI35" s="14"/>
      <c r="ZJ35" s="14"/>
      <c r="ZK35" s="14"/>
      <c r="ZL35" s="14"/>
      <c r="ZM35" s="14"/>
      <c r="ZN35" s="14"/>
      <c r="ZO35" s="14"/>
      <c r="ZP35" s="14"/>
      <c r="ZQ35" s="14"/>
      <c r="ZR35" s="14"/>
      <c r="ZS35" s="14"/>
      <c r="ZT35" s="14"/>
      <c r="ZU35" s="14"/>
      <c r="ZV35" s="14"/>
      <c r="ZW35" s="14"/>
      <c r="ZX35" s="14"/>
      <c r="ZY35" s="14"/>
      <c r="ZZ35" s="14"/>
      <c r="AAA35" s="14"/>
      <c r="AAB35" s="14"/>
      <c r="AAC35" s="14"/>
      <c r="AAD35" s="14"/>
      <c r="AAE35" s="14"/>
      <c r="AAF35" s="14"/>
      <c r="AAG35" s="14"/>
      <c r="AAH35" s="14"/>
      <c r="AAI35" s="14"/>
      <c r="AAJ35" s="14"/>
      <c r="AAK35" s="14"/>
      <c r="AAL35" s="14"/>
      <c r="AAM35" s="14"/>
      <c r="AAN35" s="14"/>
      <c r="AAO35" s="14"/>
      <c r="AAP35" s="14"/>
      <c r="AAQ35" s="14"/>
      <c r="AAR35" s="14"/>
      <c r="AAS35" s="14"/>
      <c r="AAT35" s="14"/>
      <c r="AAU35" s="14"/>
      <c r="AAV35" s="14"/>
      <c r="AAW35" s="14"/>
      <c r="AAX35" s="14"/>
      <c r="AAY35" s="14"/>
      <c r="AAZ35" s="14"/>
      <c r="ABA35" s="14"/>
      <c r="ABB35" s="14"/>
      <c r="ABC35" s="14"/>
      <c r="ABD35" s="14"/>
      <c r="ABE35" s="14"/>
      <c r="ABF35" s="14"/>
      <c r="ABG35" s="14"/>
      <c r="ABH35" s="14"/>
      <c r="ABI35" s="14"/>
      <c r="ABJ35" s="14"/>
      <c r="ABK35" s="14"/>
      <c r="ABL35" s="14"/>
      <c r="ABM35" s="14"/>
      <c r="ABN35" s="14"/>
      <c r="ABO35" s="14"/>
      <c r="ABP35" s="14"/>
      <c r="ABQ35" s="14"/>
      <c r="ABR35" s="14"/>
      <c r="ABS35" s="14"/>
      <c r="ABT35" s="14"/>
      <c r="ABU35" s="14"/>
      <c r="ABV35" s="14"/>
      <c r="ABW35" s="14"/>
      <c r="ABX35" s="14"/>
      <c r="ABY35" s="14"/>
      <c r="ABZ35" s="14"/>
      <c r="ACA35" s="14"/>
      <c r="ACB35" s="14"/>
      <c r="ACC35" s="14"/>
      <c r="ACD35" s="14"/>
      <c r="ACE35" s="14"/>
      <c r="ACF35" s="14"/>
      <c r="ACG35" s="14"/>
      <c r="ACH35" s="14"/>
      <c r="ACI35" s="14"/>
      <c r="ACJ35" s="14"/>
      <c r="ACK35" s="14"/>
      <c r="ACL35" s="14"/>
      <c r="ACM35" s="14"/>
      <c r="ACN35" s="14"/>
      <c r="ACO35" s="14"/>
      <c r="ACP35" s="14"/>
      <c r="ACQ35" s="14"/>
      <c r="ACR35" s="14"/>
      <c r="ACS35" s="14"/>
      <c r="ACT35" s="14"/>
      <c r="ACU35" s="14"/>
      <c r="ACV35" s="14"/>
      <c r="ACW35" s="14"/>
      <c r="ACX35" s="14"/>
      <c r="ACY35" s="14"/>
      <c r="ACZ35" s="14"/>
      <c r="ADA35" s="14"/>
      <c r="ADB35" s="14"/>
      <c r="ADC35" s="14"/>
      <c r="ADD35" s="14"/>
      <c r="ADE35" s="14"/>
      <c r="ADF35" s="14"/>
      <c r="ADG35" s="14"/>
      <c r="ADH35" s="14"/>
      <c r="ADI35" s="14"/>
      <c r="ADJ35" s="14"/>
      <c r="ADK35" s="14"/>
      <c r="ADL35" s="14"/>
      <c r="ADM35" s="14"/>
      <c r="ADN35" s="14"/>
      <c r="ADO35" s="14"/>
      <c r="ADP35" s="14"/>
      <c r="ADQ35" s="14"/>
      <c r="ADR35" s="14"/>
      <c r="ADS35" s="14"/>
      <c r="ADT35" s="14"/>
      <c r="ADU35" s="14"/>
      <c r="ADV35" s="14"/>
      <c r="ADW35" s="14"/>
      <c r="ADX35" s="14"/>
      <c r="ADY35" s="14"/>
      <c r="ADZ35" s="14"/>
      <c r="AEA35" s="14"/>
      <c r="AEB35" s="14"/>
      <c r="AEC35" s="14"/>
      <c r="AED35" s="14"/>
      <c r="AEE35" s="14"/>
      <c r="AEF35" s="14"/>
      <c r="AEG35" s="14"/>
      <c r="AEH35" s="14"/>
      <c r="AEI35" s="14"/>
      <c r="AEJ35" s="14"/>
      <c r="AEK35" s="14"/>
      <c r="AEL35" s="14"/>
      <c r="AEM35" s="14"/>
      <c r="AEN35" s="14"/>
      <c r="AEO35" s="14"/>
      <c r="AEP35" s="14"/>
      <c r="AEQ35" s="14"/>
      <c r="AER35" s="14"/>
      <c r="AES35" s="14"/>
      <c r="AET35" s="14"/>
      <c r="AEU35" s="14"/>
      <c r="AEV35" s="14"/>
      <c r="AEW35" s="14"/>
      <c r="AEX35" s="14"/>
      <c r="AEY35" s="14"/>
      <c r="AEZ35" s="14"/>
      <c r="AFA35" s="14"/>
      <c r="AFB35" s="14"/>
      <c r="AFC35" s="14"/>
      <c r="AFD35" s="14"/>
      <c r="AFE35" s="14"/>
      <c r="AFF35" s="14"/>
      <c r="AFG35" s="14"/>
      <c r="AFH35" s="14"/>
      <c r="AFI35" s="14"/>
      <c r="AFJ35" s="14"/>
      <c r="AFK35" s="14"/>
      <c r="AFL35" s="14"/>
      <c r="AFM35" s="14"/>
      <c r="AFN35" s="14"/>
      <c r="AFO35" s="14"/>
      <c r="AFP35" s="14"/>
      <c r="AFQ35" s="14"/>
      <c r="AFR35" s="14"/>
      <c r="AFS35" s="14"/>
      <c r="AFT35" s="14"/>
      <c r="AFU35" s="14"/>
      <c r="AFV35" s="14"/>
      <c r="AFW35" s="14"/>
      <c r="AFX35" s="14"/>
      <c r="AFY35" s="14"/>
      <c r="AFZ35" s="14"/>
      <c r="AGA35" s="14"/>
      <c r="AGB35" s="14"/>
      <c r="AGC35" s="14"/>
      <c r="AGD35" s="14"/>
      <c r="AGE35" s="14"/>
      <c r="AGF35" s="14"/>
      <c r="AGG35" s="14"/>
      <c r="AGH35" s="14"/>
      <c r="AGI35" s="14"/>
      <c r="AGJ35" s="14"/>
      <c r="AGK35" s="14"/>
      <c r="AGL35" s="14"/>
      <c r="AGM35" s="14"/>
      <c r="AGN35" s="14"/>
      <c r="AGO35" s="14"/>
      <c r="AGP35" s="14"/>
      <c r="AGQ35" s="14"/>
      <c r="AGR35" s="14"/>
      <c r="AGS35" s="14"/>
      <c r="AGT35" s="14"/>
      <c r="AGU35" s="14"/>
      <c r="AGV35" s="14"/>
      <c r="AGW35" s="14"/>
      <c r="AGX35" s="14"/>
      <c r="AGY35" s="14"/>
      <c r="AGZ35" s="14"/>
      <c r="AHA35" s="14"/>
      <c r="AHB35" s="14"/>
      <c r="AHC35" s="14"/>
      <c r="AHD35" s="14"/>
      <c r="AHE35" s="14"/>
      <c r="AHF35" s="14"/>
      <c r="AHG35" s="14"/>
      <c r="AHH35" s="14"/>
      <c r="AHI35" s="14"/>
      <c r="AHJ35" s="14"/>
      <c r="AHK35" s="14"/>
      <c r="AHL35" s="14"/>
      <c r="AHM35" s="14"/>
      <c r="AHN35" s="14"/>
      <c r="AHO35" s="14"/>
      <c r="AHP35" s="14"/>
      <c r="AHQ35" s="14"/>
      <c r="AHR35" s="14"/>
      <c r="AHS35" s="14"/>
      <c r="AHT35" s="14"/>
      <c r="AHU35" s="14"/>
      <c r="AHV35" s="14"/>
      <c r="AHW35" s="14"/>
      <c r="AHX35" s="14"/>
      <c r="AHY35" s="14"/>
      <c r="AHZ35" s="14"/>
      <c r="AIA35" s="14"/>
      <c r="AIB35" s="14"/>
      <c r="AIC35" s="14"/>
      <c r="AID35" s="14"/>
      <c r="AIE35" s="14"/>
      <c r="AIF35" s="14"/>
      <c r="AIG35" s="14"/>
      <c r="AIH35" s="14"/>
      <c r="AII35" s="14"/>
      <c r="AIJ35" s="14"/>
      <c r="AIK35" s="14"/>
      <c r="AIL35" s="14"/>
      <c r="AIM35" s="14"/>
      <c r="AIN35" s="14"/>
      <c r="AIO35" s="14"/>
      <c r="AIP35" s="14"/>
      <c r="AIQ35" s="14"/>
      <c r="AIR35" s="14"/>
      <c r="AIS35" s="14"/>
      <c r="AIT35" s="14"/>
      <c r="AIU35" s="14"/>
      <c r="AIV35" s="14"/>
      <c r="AIW35" s="14"/>
      <c r="AIX35" s="14"/>
      <c r="AIY35" s="14"/>
      <c r="AIZ35" s="14"/>
      <c r="AJA35" s="14"/>
      <c r="AJB35" s="14"/>
      <c r="AJC35" s="14"/>
      <c r="AJD35" s="14"/>
      <c r="AJE35" s="14"/>
      <c r="AJF35" s="14"/>
      <c r="AJG35" s="14"/>
      <c r="AJH35" s="14"/>
      <c r="AJI35" s="14"/>
      <c r="AJJ35" s="14"/>
      <c r="AJK35" s="14"/>
      <c r="AJL35" s="14"/>
      <c r="AJM35" s="14"/>
      <c r="AJN35" s="14"/>
      <c r="AJO35" s="14"/>
      <c r="AJP35" s="14"/>
      <c r="AJQ35" s="14"/>
      <c r="AJR35" s="14"/>
      <c r="AJS35" s="14"/>
      <c r="AJT35" s="14"/>
      <c r="AJU35" s="14"/>
      <c r="AJV35" s="14"/>
      <c r="AJW35" s="14"/>
      <c r="AJX35" s="14"/>
      <c r="AJY35" s="14"/>
      <c r="AJZ35" s="14"/>
      <c r="AKA35" s="14"/>
      <c r="AKB35" s="14"/>
      <c r="AKC35" s="14"/>
      <c r="AKD35" s="14"/>
      <c r="AKE35" s="14"/>
      <c r="AKF35" s="14"/>
      <c r="AKG35" s="14"/>
      <c r="AKH35" s="14"/>
      <c r="AKI35" s="14"/>
      <c r="AKJ35" s="14"/>
      <c r="AKK35" s="14"/>
      <c r="AKL35" s="14"/>
      <c r="AKM35" s="14"/>
      <c r="AKN35" s="14"/>
      <c r="AKO35" s="14"/>
      <c r="AKP35" s="14"/>
      <c r="AKQ35" s="14"/>
      <c r="AKR35" s="14"/>
      <c r="AKS35" s="14"/>
      <c r="AKT35" s="14"/>
      <c r="AKU35" s="14"/>
      <c r="AKV35" s="14"/>
      <c r="AKW35" s="14"/>
      <c r="AKX35" s="14"/>
      <c r="AKY35" s="14"/>
      <c r="AKZ35" s="14"/>
      <c r="ALA35" s="14"/>
      <c r="ALB35" s="14"/>
      <c r="ALC35" s="14"/>
      <c r="ALD35" s="14"/>
      <c r="ALE35" s="14"/>
      <c r="ALF35" s="14"/>
      <c r="ALG35" s="14"/>
      <c r="ALH35" s="14"/>
      <c r="ALI35" s="14"/>
      <c r="ALJ35" s="14"/>
      <c r="ALK35" s="14"/>
      <c r="ALL35" s="14"/>
      <c r="ALM35" s="14"/>
      <c r="ALN35" s="14"/>
      <c r="ALO35" s="14"/>
      <c r="ALP35" s="14"/>
      <c r="ALQ35" s="14"/>
      <c r="ALR35" s="14"/>
      <c r="ALS35" s="14"/>
      <c r="ALT35" s="14"/>
      <c r="ALU35" s="14"/>
      <c r="ALV35" s="14"/>
      <c r="ALW35" s="14"/>
      <c r="ALX35" s="14"/>
      <c r="ALY35" s="14"/>
      <c r="ALZ35" s="14"/>
      <c r="AMA35" s="14"/>
      <c r="AMB35" s="14"/>
      <c r="AMC35" s="14"/>
      <c r="AMD35" s="14"/>
      <c r="AME35" s="14"/>
      <c r="AMF35" s="14"/>
      <c r="AMG35" s="14"/>
      <c r="AMH35" s="14"/>
      <c r="AMI35" s="14"/>
      <c r="AMJ35" s="14"/>
      <c r="AMK35" s="14"/>
      <c r="AML35" s="14"/>
      <c r="AMM35" s="14"/>
      <c r="AMN35" s="14"/>
      <c r="AMO35" s="14"/>
      <c r="AMP35" s="14"/>
      <c r="AMQ35" s="14"/>
      <c r="AMR35" s="14"/>
      <c r="AMS35" s="14"/>
      <c r="AMT35" s="14"/>
      <c r="AMU35" s="14"/>
      <c r="AMV35" s="14"/>
      <c r="AMW35" s="14"/>
      <c r="AMX35" s="14"/>
      <c r="AMY35" s="14"/>
      <c r="AMZ35" s="14"/>
      <c r="ANA35" s="14"/>
      <c r="ANB35" s="14"/>
      <c r="ANC35" s="14"/>
      <c r="AND35" s="14"/>
      <c r="ANE35" s="14"/>
      <c r="ANF35" s="14"/>
      <c r="ANG35" s="14"/>
      <c r="ANH35" s="14"/>
      <c r="ANI35" s="14"/>
      <c r="ANJ35" s="14"/>
      <c r="ANK35" s="14"/>
      <c r="ANL35" s="14"/>
      <c r="ANM35" s="14"/>
      <c r="ANN35" s="14"/>
      <c r="ANO35" s="14"/>
      <c r="ANP35" s="14"/>
      <c r="ANQ35" s="14"/>
      <c r="ANR35" s="14"/>
      <c r="ANS35" s="14"/>
      <c r="ANT35" s="14"/>
      <c r="ANU35" s="14"/>
      <c r="ANV35" s="14"/>
      <c r="ANW35" s="14"/>
      <c r="ANX35" s="14"/>
      <c r="ANY35" s="14"/>
      <c r="ANZ35" s="14"/>
      <c r="AOA35" s="14"/>
      <c r="AOB35" s="14"/>
      <c r="AOC35" s="14"/>
      <c r="AOD35" s="14"/>
      <c r="AOE35" s="14"/>
      <c r="AOF35" s="14"/>
      <c r="AOG35" s="14"/>
      <c r="AOH35" s="14"/>
      <c r="AOI35" s="14"/>
      <c r="AOJ35" s="14"/>
      <c r="AOK35" s="14"/>
      <c r="AOL35" s="14"/>
      <c r="AOM35" s="14"/>
      <c r="AON35" s="14"/>
      <c r="AOO35" s="14"/>
      <c r="AOP35" s="14"/>
      <c r="AOQ35" s="14"/>
      <c r="AOR35" s="14"/>
      <c r="AOS35" s="14"/>
      <c r="AOT35" s="14"/>
      <c r="AOU35" s="14"/>
      <c r="AOV35" s="14"/>
      <c r="AOW35" s="14"/>
      <c r="AOX35" s="14"/>
      <c r="AOY35" s="14"/>
      <c r="AOZ35" s="14"/>
      <c r="APA35" s="14"/>
      <c r="APB35" s="14"/>
      <c r="APC35" s="14"/>
      <c r="APD35" s="14"/>
      <c r="APE35" s="14"/>
      <c r="APF35" s="14"/>
      <c r="APG35" s="14"/>
      <c r="APH35" s="14"/>
      <c r="API35" s="14"/>
      <c r="APJ35" s="14"/>
      <c r="APK35" s="14"/>
      <c r="APL35" s="14"/>
      <c r="APM35" s="14"/>
      <c r="APN35" s="14"/>
      <c r="APO35" s="14"/>
      <c r="APP35" s="14"/>
      <c r="APQ35" s="14"/>
      <c r="APR35" s="14"/>
      <c r="APS35" s="14"/>
      <c r="APT35" s="14"/>
      <c r="APU35" s="14"/>
      <c r="APV35" s="14"/>
      <c r="APW35" s="14"/>
      <c r="APX35" s="14"/>
      <c r="APY35" s="14"/>
      <c r="APZ35" s="14"/>
      <c r="AQA35" s="14"/>
      <c r="AQB35" s="14"/>
      <c r="AQC35" s="14"/>
      <c r="AQD35" s="14"/>
      <c r="AQE35" s="14"/>
      <c r="AQF35" s="14"/>
      <c r="AQG35" s="14"/>
      <c r="AQH35" s="14"/>
      <c r="AQI35" s="14"/>
      <c r="AQJ35" s="14"/>
      <c r="AQK35" s="14"/>
      <c r="AQL35" s="14"/>
      <c r="AQM35" s="14"/>
      <c r="AQN35" s="14"/>
      <c r="AQO35" s="14"/>
      <c r="AQP35" s="14"/>
      <c r="AQQ35" s="14"/>
      <c r="AQR35" s="14"/>
      <c r="AQS35" s="14"/>
      <c r="AQT35" s="14"/>
      <c r="AQU35" s="14"/>
      <c r="AQV35" s="14"/>
      <c r="AQW35" s="14"/>
      <c r="AQX35" s="14"/>
      <c r="AQY35" s="14"/>
      <c r="AQZ35" s="14"/>
      <c r="ARA35" s="14"/>
      <c r="ARB35" s="14"/>
      <c r="ARC35" s="14"/>
      <c r="ARD35" s="14"/>
      <c r="ARE35" s="14"/>
      <c r="ARF35" s="14"/>
      <c r="ARG35" s="14"/>
      <c r="ARH35" s="14"/>
      <c r="ARI35" s="14"/>
      <c r="ARJ35" s="14"/>
      <c r="ARK35" s="14"/>
      <c r="ARL35" s="14"/>
      <c r="ARM35" s="14"/>
      <c r="ARN35" s="14"/>
      <c r="ARO35" s="14"/>
      <c r="ARP35" s="14"/>
      <c r="ARQ35" s="14"/>
      <c r="ARR35" s="14"/>
      <c r="ARS35" s="14"/>
      <c r="ART35" s="14"/>
      <c r="ARU35" s="14"/>
      <c r="ARV35" s="14"/>
      <c r="ARW35" s="14"/>
      <c r="ARX35" s="14"/>
      <c r="ARY35" s="14"/>
      <c r="ARZ35" s="14"/>
      <c r="ASA35" s="14"/>
      <c r="ASB35" s="14"/>
      <c r="ASC35" s="14"/>
      <c r="ASD35" s="14"/>
      <c r="ASE35" s="14"/>
      <c r="ASF35" s="14"/>
      <c r="ASG35" s="14"/>
      <c r="ASH35" s="14"/>
      <c r="ASI35" s="14"/>
      <c r="ASJ35" s="14"/>
      <c r="ASK35" s="14"/>
      <c r="ASL35" s="14"/>
      <c r="ASM35" s="14"/>
      <c r="ASN35" s="14"/>
      <c r="ASO35" s="14"/>
      <c r="ASP35" s="14"/>
      <c r="ASQ35" s="14"/>
      <c r="ASR35" s="14"/>
      <c r="ASS35" s="14"/>
      <c r="AST35" s="14"/>
      <c r="ASU35" s="14"/>
      <c r="ASV35" s="14"/>
      <c r="ASW35" s="14"/>
      <c r="ASX35" s="14"/>
      <c r="ASY35" s="14"/>
      <c r="ASZ35" s="14"/>
      <c r="ATA35" s="14"/>
      <c r="ATB35" s="14"/>
      <c r="ATC35" s="14"/>
      <c r="ATD35" s="14"/>
      <c r="ATE35" s="14"/>
      <c r="ATF35" s="14"/>
      <c r="ATG35" s="14"/>
      <c r="ATH35" s="14"/>
      <c r="ATI35" s="14"/>
      <c r="ATJ35" s="14"/>
      <c r="ATK35" s="14"/>
      <c r="ATL35" s="14"/>
      <c r="ATM35" s="14"/>
      <c r="ATN35" s="14"/>
      <c r="ATO35" s="14"/>
      <c r="ATP35" s="14"/>
      <c r="ATQ35" s="14"/>
      <c r="ATR35" s="14"/>
      <c r="ATS35" s="14"/>
      <c r="ATT35" s="14"/>
      <c r="ATU35" s="14"/>
      <c r="ATV35" s="14"/>
      <c r="ATW35" s="14"/>
      <c r="ATX35" s="14"/>
      <c r="ATY35" s="14"/>
      <c r="ATZ35" s="14"/>
      <c r="AUA35" s="14"/>
      <c r="AUB35" s="14"/>
      <c r="AUC35" s="14"/>
      <c r="AUD35" s="14"/>
      <c r="AUE35" s="14"/>
      <c r="AUF35" s="14"/>
      <c r="AUG35" s="14"/>
      <c r="AUH35" s="14"/>
      <c r="AUI35" s="14"/>
      <c r="AUJ35" s="14"/>
      <c r="AUK35" s="14"/>
      <c r="AUL35" s="14"/>
      <c r="AUM35" s="14"/>
      <c r="AUN35" s="14"/>
      <c r="AUO35" s="14"/>
      <c r="AUP35" s="14"/>
      <c r="AUQ35" s="14"/>
      <c r="AUR35" s="14"/>
      <c r="AUS35" s="14"/>
      <c r="AUT35" s="14"/>
      <c r="AUU35" s="14"/>
      <c r="AUV35" s="14"/>
      <c r="AUW35" s="14"/>
      <c r="AUX35" s="14"/>
      <c r="AUY35" s="14"/>
      <c r="AUZ35" s="14"/>
      <c r="AVA35" s="14"/>
      <c r="AVB35" s="14"/>
      <c r="AVC35" s="14"/>
      <c r="AVD35" s="14"/>
      <c r="AVE35" s="14"/>
      <c r="AVF35" s="14"/>
      <c r="AVG35" s="14"/>
      <c r="AVH35" s="14"/>
      <c r="AVI35" s="14"/>
      <c r="AVJ35" s="14"/>
      <c r="AVK35" s="14"/>
      <c r="AVL35" s="14"/>
      <c r="AVM35" s="14"/>
      <c r="AVN35" s="14"/>
      <c r="AVO35" s="14"/>
      <c r="AVP35" s="14"/>
      <c r="AVQ35" s="14"/>
      <c r="AVR35" s="14"/>
      <c r="AVS35" s="14"/>
      <c r="AVT35" s="14"/>
      <c r="AVU35" s="14"/>
      <c r="AVV35" s="14"/>
      <c r="AVW35" s="14"/>
      <c r="AVX35" s="14"/>
      <c r="AVY35" s="14"/>
      <c r="AVZ35" s="14"/>
      <c r="AWA35" s="14"/>
      <c r="AWB35" s="14"/>
      <c r="AWC35" s="14"/>
      <c r="AWD35" s="14"/>
      <c r="AWE35" s="14"/>
      <c r="AWF35" s="14"/>
      <c r="AWG35" s="14"/>
      <c r="AWH35" s="14"/>
      <c r="AWI35" s="14"/>
      <c r="AWJ35" s="14"/>
      <c r="AWK35" s="14"/>
      <c r="AWL35" s="14"/>
      <c r="AWM35" s="14"/>
      <c r="AWN35" s="14"/>
      <c r="AWO35" s="14"/>
      <c r="AWP35" s="14"/>
      <c r="AWQ35" s="14"/>
      <c r="AWR35" s="14"/>
      <c r="AWS35" s="14"/>
      <c r="AWT35" s="14"/>
      <c r="AWU35" s="14"/>
      <c r="AWV35" s="14"/>
      <c r="AWW35" s="14"/>
      <c r="AWX35" s="14"/>
      <c r="AWY35" s="14"/>
      <c r="AWZ35" s="14"/>
      <c r="AXA35" s="14"/>
      <c r="AXB35" s="14"/>
      <c r="AXC35" s="14"/>
      <c r="AXD35" s="14"/>
      <c r="AXE35" s="14"/>
      <c r="AXF35" s="14"/>
      <c r="AXG35" s="14"/>
      <c r="AXH35" s="14"/>
      <c r="AXI35" s="14"/>
      <c r="AXJ35" s="14"/>
      <c r="AXK35" s="14"/>
      <c r="AXL35" s="14"/>
      <c r="AXM35" s="14"/>
      <c r="AXN35" s="14"/>
      <c r="AXO35" s="14"/>
      <c r="AXP35" s="14"/>
      <c r="AXQ35" s="14"/>
      <c r="AXR35" s="14"/>
      <c r="AXS35" s="14"/>
      <c r="AXT35" s="14"/>
      <c r="AXU35" s="14"/>
      <c r="AXV35" s="14"/>
      <c r="AXW35" s="14"/>
      <c r="AXX35" s="14"/>
      <c r="AXY35" s="14"/>
      <c r="AXZ35" s="14"/>
      <c r="AYA35" s="14"/>
      <c r="AYB35" s="14"/>
      <c r="AYC35" s="14"/>
      <c r="AYD35" s="14"/>
      <c r="AYE35" s="14"/>
      <c r="AYF35" s="14"/>
      <c r="AYG35" s="14"/>
      <c r="AYH35" s="14"/>
      <c r="AYI35" s="14"/>
      <c r="AYJ35" s="14"/>
      <c r="AYK35" s="14"/>
      <c r="AYL35" s="14"/>
      <c r="AYM35" s="14"/>
      <c r="AYN35" s="14"/>
      <c r="AYO35" s="14"/>
      <c r="AYP35" s="14"/>
      <c r="AYQ35" s="14"/>
      <c r="AYR35" s="14"/>
      <c r="AYS35" s="14"/>
      <c r="AYT35" s="14"/>
      <c r="AYU35" s="14"/>
      <c r="AYV35" s="14"/>
      <c r="AYW35" s="14"/>
      <c r="AYX35" s="14"/>
      <c r="AYY35" s="14"/>
      <c r="AYZ35" s="14"/>
      <c r="AZA35" s="14"/>
      <c r="AZB35" s="14"/>
      <c r="AZC35" s="14"/>
      <c r="AZD35" s="14"/>
      <c r="AZE35" s="14"/>
      <c r="AZF35" s="14"/>
      <c r="AZG35" s="14"/>
      <c r="AZH35" s="14"/>
      <c r="AZI35" s="14"/>
      <c r="AZJ35" s="14"/>
      <c r="AZK35" s="14"/>
      <c r="AZL35" s="14"/>
      <c r="AZM35" s="14"/>
      <c r="AZN35" s="14"/>
      <c r="AZO35" s="14"/>
      <c r="AZP35" s="14"/>
      <c r="AZQ35" s="14"/>
      <c r="AZR35" s="14"/>
      <c r="AZS35" s="14"/>
      <c r="AZT35" s="14"/>
      <c r="AZU35" s="14"/>
      <c r="AZV35" s="14"/>
      <c r="AZW35" s="14"/>
      <c r="AZX35" s="14"/>
      <c r="AZY35" s="14"/>
      <c r="AZZ35" s="14"/>
      <c r="BAA35" s="14"/>
      <c r="BAB35" s="14"/>
      <c r="BAC35" s="14"/>
      <c r="BAD35" s="14"/>
      <c r="BAE35" s="14"/>
      <c r="BAF35" s="14"/>
      <c r="BAG35" s="14"/>
      <c r="BAH35" s="14"/>
      <c r="BAI35" s="14"/>
      <c r="BAJ35" s="14"/>
      <c r="BAK35" s="14"/>
      <c r="BAL35" s="14"/>
      <c r="BAM35" s="14"/>
      <c r="BAN35" s="14"/>
      <c r="BAO35" s="14"/>
      <c r="BAP35" s="14"/>
      <c r="BAQ35" s="14"/>
      <c r="BAR35" s="14"/>
      <c r="BAS35" s="14"/>
      <c r="BAT35" s="14"/>
      <c r="BAU35" s="14"/>
      <c r="BAV35" s="14"/>
      <c r="BAW35" s="14"/>
      <c r="BAX35" s="14"/>
      <c r="BAY35" s="14"/>
      <c r="BAZ35" s="14"/>
      <c r="BBA35" s="14"/>
      <c r="BBB35" s="14"/>
      <c r="BBC35" s="14"/>
      <c r="BBD35" s="14"/>
      <c r="BBE35" s="14"/>
      <c r="BBF35" s="14"/>
      <c r="BBG35" s="14"/>
      <c r="BBH35" s="14"/>
      <c r="BBI35" s="14"/>
      <c r="BBJ35" s="14"/>
      <c r="BBK35" s="14"/>
      <c r="BBL35" s="14"/>
      <c r="BBM35" s="14"/>
      <c r="BBN35" s="14"/>
      <c r="BBO35" s="14"/>
      <c r="BBP35" s="14"/>
      <c r="BBQ35" s="14"/>
      <c r="BBR35" s="14"/>
      <c r="BBS35" s="14"/>
      <c r="BBT35" s="14"/>
      <c r="BBU35" s="14"/>
      <c r="BBV35" s="14"/>
      <c r="BBW35" s="14"/>
      <c r="BBX35" s="14"/>
      <c r="BBY35" s="14"/>
      <c r="BBZ35" s="14"/>
      <c r="BCA35" s="14"/>
      <c r="BCB35" s="14"/>
      <c r="BCC35" s="14"/>
      <c r="BCD35" s="14"/>
      <c r="BCE35" s="14"/>
      <c r="BCF35" s="14"/>
      <c r="BCG35" s="14"/>
      <c r="BCH35" s="14"/>
      <c r="BCI35" s="14"/>
      <c r="BCJ35" s="14"/>
      <c r="BCK35" s="14"/>
      <c r="BCL35" s="14"/>
      <c r="BCM35" s="14"/>
      <c r="BCN35" s="14"/>
      <c r="BCO35" s="14"/>
      <c r="BCP35" s="14"/>
      <c r="BCQ35" s="14"/>
      <c r="BCR35" s="14"/>
      <c r="BCS35" s="14"/>
      <c r="BCT35" s="14"/>
      <c r="BCU35" s="14"/>
      <c r="BCV35" s="14"/>
      <c r="BCW35" s="14"/>
      <c r="BCX35" s="14"/>
      <c r="BCY35" s="14"/>
      <c r="BCZ35" s="14"/>
      <c r="BDA35" s="14"/>
      <c r="BDB35" s="14"/>
      <c r="BDC35" s="14"/>
      <c r="BDD35" s="14"/>
      <c r="BDE35" s="14"/>
      <c r="BDF35" s="14"/>
      <c r="BDG35" s="14"/>
      <c r="BDH35" s="14"/>
      <c r="BDI35" s="14"/>
      <c r="BDJ35" s="14"/>
      <c r="BDK35" s="14"/>
      <c r="BDL35" s="14"/>
      <c r="BDM35" s="14"/>
      <c r="BDN35" s="14"/>
      <c r="BDO35" s="14"/>
      <c r="BDP35" s="14"/>
      <c r="BDQ35" s="14"/>
      <c r="BDR35" s="14"/>
      <c r="BDS35" s="14"/>
      <c r="BDT35" s="14"/>
      <c r="BDU35" s="14"/>
      <c r="BDV35" s="14"/>
      <c r="BDW35" s="14"/>
      <c r="BDX35" s="14"/>
      <c r="BDY35" s="14"/>
      <c r="BDZ35" s="14"/>
      <c r="BEA35" s="14"/>
      <c r="BEB35" s="14"/>
      <c r="BEC35" s="14"/>
      <c r="BED35" s="14"/>
      <c r="BEE35" s="14"/>
      <c r="BEF35" s="14"/>
      <c r="BEG35" s="14"/>
      <c r="BEH35" s="14"/>
      <c r="BEI35" s="14"/>
      <c r="BEJ35" s="14"/>
      <c r="BEK35" s="14"/>
      <c r="BEL35" s="14"/>
      <c r="BEM35" s="14"/>
      <c r="BEN35" s="14"/>
      <c r="BEO35" s="14"/>
      <c r="BEP35" s="14"/>
      <c r="BEQ35" s="14"/>
      <c r="BER35" s="14"/>
      <c r="BES35" s="14"/>
      <c r="BET35" s="14"/>
      <c r="BEU35" s="14"/>
      <c r="BEV35" s="14"/>
      <c r="BEW35" s="14"/>
      <c r="BEX35" s="14"/>
      <c r="BEY35" s="14"/>
      <c r="BEZ35" s="14"/>
      <c r="BFA35" s="14"/>
      <c r="BFB35" s="14"/>
      <c r="BFC35" s="14"/>
      <c r="BFD35" s="14"/>
      <c r="BFE35" s="14"/>
      <c r="BFF35" s="14"/>
      <c r="BFG35" s="14"/>
      <c r="BFH35" s="14"/>
      <c r="BFI35" s="14"/>
      <c r="BFJ35" s="14"/>
      <c r="BFK35" s="14"/>
      <c r="BFL35" s="14"/>
      <c r="BFM35" s="14"/>
      <c r="BFN35" s="14"/>
      <c r="BFO35" s="14"/>
      <c r="BFP35" s="14"/>
      <c r="BFQ35" s="14"/>
      <c r="BFR35" s="14"/>
      <c r="BFS35" s="14"/>
      <c r="BFT35" s="14"/>
      <c r="BFU35" s="14"/>
      <c r="BFV35" s="14"/>
      <c r="BFW35" s="14"/>
      <c r="BFX35" s="14"/>
      <c r="BFY35" s="14"/>
      <c r="BFZ35" s="14"/>
      <c r="BGA35" s="14"/>
      <c r="BGB35" s="14"/>
      <c r="BGC35" s="14"/>
      <c r="BGD35" s="14"/>
      <c r="BGE35" s="14"/>
      <c r="BGF35" s="14"/>
      <c r="BGG35" s="14"/>
      <c r="BGH35" s="14"/>
      <c r="BGI35" s="14"/>
      <c r="BGJ35" s="14"/>
      <c r="BGK35" s="14"/>
      <c r="BGL35" s="14"/>
      <c r="BGM35" s="14"/>
      <c r="BGN35" s="14"/>
      <c r="BGO35" s="14"/>
      <c r="BGP35" s="14"/>
      <c r="BGQ35" s="14"/>
      <c r="BGR35" s="14"/>
      <c r="BGS35" s="14"/>
      <c r="BGT35" s="14"/>
      <c r="BGU35" s="14"/>
      <c r="BGV35" s="14"/>
      <c r="BGW35" s="14"/>
      <c r="BGX35" s="14"/>
      <c r="BGY35" s="14"/>
      <c r="BGZ35" s="14"/>
      <c r="BHA35" s="14"/>
      <c r="BHB35" s="14"/>
      <c r="BHC35" s="14"/>
      <c r="BHD35" s="14"/>
      <c r="BHE35" s="14"/>
      <c r="BHF35" s="14"/>
      <c r="BHG35" s="14"/>
      <c r="BHH35" s="14"/>
      <c r="BHI35" s="14"/>
      <c r="BHJ35" s="14"/>
      <c r="BHK35" s="14"/>
      <c r="BHL35" s="14"/>
      <c r="BHM35" s="14"/>
      <c r="BHN35" s="14"/>
      <c r="BHO35" s="14"/>
      <c r="BHP35" s="14"/>
      <c r="BHQ35" s="14"/>
      <c r="BHR35" s="14"/>
      <c r="BHS35" s="14"/>
      <c r="BHT35" s="14"/>
      <c r="BHU35" s="14"/>
      <c r="BHV35" s="14"/>
      <c r="BHW35" s="14"/>
      <c r="BHX35" s="14"/>
      <c r="BHY35" s="14"/>
      <c r="BHZ35" s="14"/>
      <c r="BIA35" s="14"/>
      <c r="BIB35" s="14"/>
      <c r="BIC35" s="14"/>
      <c r="BID35" s="14"/>
      <c r="BIE35" s="14"/>
      <c r="BIF35" s="14"/>
      <c r="BIG35" s="14"/>
      <c r="BIH35" s="14"/>
      <c r="BII35" s="14"/>
      <c r="BIJ35" s="14"/>
      <c r="BIK35" s="14"/>
      <c r="BIL35" s="14"/>
      <c r="BIM35" s="14"/>
      <c r="BIN35" s="14"/>
      <c r="BIO35" s="14"/>
      <c r="BIP35" s="14"/>
      <c r="BIQ35" s="14"/>
      <c r="BIR35" s="14"/>
      <c r="BIS35" s="14"/>
      <c r="BIT35" s="14"/>
      <c r="BIU35" s="14"/>
      <c r="BIV35" s="14"/>
      <c r="BIW35" s="14"/>
      <c r="BIX35" s="14"/>
      <c r="BIY35" s="14"/>
      <c r="BIZ35" s="14"/>
      <c r="BJA35" s="14"/>
      <c r="BJB35" s="14"/>
      <c r="BJC35" s="14"/>
      <c r="BJD35" s="14"/>
      <c r="BJE35" s="14"/>
      <c r="BJF35" s="14"/>
      <c r="BJG35" s="14"/>
      <c r="BJH35" s="14"/>
      <c r="BJI35" s="14"/>
      <c r="BJJ35" s="14"/>
      <c r="BJK35" s="14"/>
      <c r="BJL35" s="14"/>
      <c r="BJM35" s="14"/>
      <c r="BJN35" s="14"/>
      <c r="BJO35" s="14"/>
      <c r="BJP35" s="14"/>
      <c r="BJQ35" s="14"/>
      <c r="BJR35" s="14"/>
      <c r="BJS35" s="14"/>
      <c r="BJT35" s="14"/>
      <c r="BJU35" s="14"/>
      <c r="BJV35" s="14"/>
      <c r="BJW35" s="14"/>
      <c r="BJX35" s="14"/>
      <c r="BJY35" s="14"/>
      <c r="BJZ35" s="14"/>
      <c r="BKA35" s="14"/>
      <c r="BKB35" s="14"/>
      <c r="BKC35" s="14"/>
      <c r="BKD35" s="14"/>
      <c r="BKE35" s="14"/>
      <c r="BKF35" s="14"/>
      <c r="BKG35" s="14"/>
      <c r="BKH35" s="14"/>
      <c r="BKI35" s="14"/>
      <c r="BKJ35" s="14"/>
      <c r="BKK35" s="14"/>
      <c r="BKL35" s="14"/>
      <c r="BKM35" s="14"/>
      <c r="BKN35" s="14"/>
      <c r="BKO35" s="14"/>
      <c r="BKP35" s="14"/>
      <c r="BKQ35" s="14"/>
      <c r="BKR35" s="14"/>
      <c r="BKS35" s="14"/>
      <c r="BKT35" s="14"/>
      <c r="BKU35" s="14"/>
      <c r="BKV35" s="14"/>
      <c r="BKW35" s="14"/>
      <c r="BKX35" s="14"/>
      <c r="BKY35" s="14"/>
      <c r="BKZ35" s="14"/>
      <c r="BLA35" s="14"/>
      <c r="BLB35" s="14"/>
      <c r="BLC35" s="14"/>
      <c r="BLD35" s="14"/>
      <c r="BLE35" s="14"/>
      <c r="BLF35" s="14"/>
      <c r="BLG35" s="14"/>
      <c r="BLH35" s="14"/>
      <c r="BLI35" s="14"/>
      <c r="BLJ35" s="14"/>
      <c r="BLK35" s="14"/>
      <c r="BLL35" s="14"/>
      <c r="BLM35" s="14"/>
      <c r="BLN35" s="14"/>
      <c r="BLO35" s="14"/>
      <c r="BLP35" s="14"/>
      <c r="BLQ35" s="14"/>
      <c r="BLR35" s="14"/>
      <c r="BLS35" s="14"/>
      <c r="BLT35" s="14"/>
      <c r="BLU35" s="14"/>
      <c r="BLV35" s="14"/>
      <c r="BLW35" s="14"/>
      <c r="BLX35" s="14"/>
      <c r="BLY35" s="14"/>
      <c r="BLZ35" s="14"/>
      <c r="BMA35" s="14"/>
      <c r="BMB35" s="14"/>
      <c r="BMC35" s="14"/>
      <c r="BMD35" s="14"/>
      <c r="BME35" s="14"/>
      <c r="BMF35" s="14"/>
      <c r="BMG35" s="14"/>
      <c r="BMH35" s="14"/>
      <c r="BMI35" s="14"/>
      <c r="BMJ35" s="14"/>
      <c r="BMK35" s="14"/>
      <c r="BML35" s="14"/>
      <c r="BMM35" s="14"/>
      <c r="BMN35" s="14"/>
      <c r="BMO35" s="14"/>
      <c r="BMP35" s="14"/>
      <c r="BMQ35" s="14"/>
      <c r="BMR35" s="14"/>
      <c r="BMS35" s="14"/>
      <c r="BMT35" s="14"/>
      <c r="BMU35" s="14"/>
      <c r="BMV35" s="14"/>
      <c r="BMW35" s="14"/>
      <c r="BMX35" s="14"/>
      <c r="BMY35" s="14"/>
      <c r="BMZ35" s="14"/>
      <c r="BNA35" s="14"/>
      <c r="BNB35" s="14"/>
      <c r="BNC35" s="14"/>
      <c r="BND35" s="14"/>
      <c r="BNE35" s="14"/>
      <c r="BNF35" s="14"/>
      <c r="BNG35" s="14"/>
      <c r="BNH35" s="14"/>
      <c r="BNI35" s="14"/>
      <c r="BNJ35" s="14"/>
      <c r="BNK35" s="14"/>
      <c r="BNL35" s="14"/>
      <c r="BNM35" s="14"/>
      <c r="BNN35" s="14"/>
      <c r="BNO35" s="14"/>
      <c r="BNP35" s="14"/>
      <c r="BNQ35" s="14"/>
      <c r="BNR35" s="14"/>
      <c r="BNS35" s="14"/>
      <c r="BNT35" s="14"/>
      <c r="BNU35" s="14"/>
      <c r="BNV35" s="14"/>
      <c r="BNW35" s="14"/>
      <c r="BNX35" s="14"/>
      <c r="BNY35" s="14"/>
      <c r="BNZ35" s="14"/>
      <c r="BOA35" s="14"/>
      <c r="BOB35" s="14"/>
      <c r="BOC35" s="14"/>
      <c r="BOD35" s="14"/>
      <c r="BOE35" s="14"/>
      <c r="BOF35" s="14"/>
      <c r="BOG35" s="14"/>
      <c r="BOH35" s="14"/>
      <c r="BOI35" s="14"/>
      <c r="BOJ35" s="14"/>
      <c r="BOK35" s="14"/>
      <c r="BOL35" s="14"/>
      <c r="BOM35" s="14"/>
      <c r="BON35" s="14"/>
      <c r="BOO35" s="14"/>
      <c r="BOP35" s="14"/>
      <c r="BOQ35" s="14"/>
      <c r="BOR35" s="14"/>
      <c r="BOS35" s="14"/>
      <c r="BOT35" s="14"/>
      <c r="BOU35" s="14"/>
      <c r="BOV35" s="14"/>
      <c r="BOW35" s="14"/>
      <c r="BOX35" s="14"/>
      <c r="BOY35" s="14"/>
      <c r="BOZ35" s="14"/>
      <c r="BPA35" s="14"/>
      <c r="BPB35" s="14"/>
      <c r="BPC35" s="14"/>
      <c r="BPD35" s="14"/>
      <c r="BPE35" s="14"/>
      <c r="BPF35" s="14"/>
      <c r="BPG35" s="14"/>
      <c r="BPH35" s="14"/>
      <c r="BPI35" s="14"/>
      <c r="BPJ35" s="14"/>
      <c r="BPK35" s="14"/>
      <c r="BPL35" s="14"/>
      <c r="BPM35" s="14"/>
      <c r="BPN35" s="14"/>
      <c r="BPO35" s="14"/>
      <c r="BPP35" s="14"/>
      <c r="BPQ35" s="14"/>
      <c r="BPR35" s="14"/>
      <c r="BPS35" s="14"/>
      <c r="BPT35" s="14"/>
      <c r="BPU35" s="14"/>
      <c r="BPV35" s="14"/>
      <c r="BPW35" s="14"/>
      <c r="BPX35" s="14"/>
      <c r="BPY35" s="14"/>
      <c r="BPZ35" s="14"/>
      <c r="BQA35" s="14"/>
      <c r="BQB35" s="14"/>
      <c r="BQC35" s="14"/>
      <c r="BQD35" s="14"/>
      <c r="BQE35" s="14"/>
      <c r="BQF35" s="14"/>
      <c r="BQG35" s="14"/>
      <c r="BQH35" s="14"/>
      <c r="BQI35" s="14"/>
      <c r="BQJ35" s="14"/>
      <c r="BQK35" s="14"/>
      <c r="BQL35" s="14"/>
      <c r="BQM35" s="14"/>
      <c r="BQN35" s="14"/>
      <c r="BQO35" s="14"/>
      <c r="BQP35" s="14"/>
      <c r="BQQ35" s="14"/>
      <c r="BQR35" s="14"/>
      <c r="BQS35" s="14"/>
      <c r="BQT35" s="14"/>
      <c r="BQU35" s="14"/>
      <c r="BQV35" s="14"/>
      <c r="BQW35" s="14"/>
      <c r="BQX35" s="14"/>
      <c r="BQY35" s="14"/>
      <c r="BQZ35" s="14"/>
      <c r="BRA35" s="14"/>
      <c r="BRB35" s="14"/>
      <c r="BRC35" s="14"/>
      <c r="BRD35" s="14"/>
      <c r="BRE35" s="14"/>
      <c r="BRF35" s="14"/>
      <c r="BRG35" s="14"/>
      <c r="BRH35" s="14"/>
      <c r="BRI35" s="14"/>
      <c r="BRJ35" s="14"/>
      <c r="BRK35" s="14"/>
      <c r="BRL35" s="14"/>
      <c r="BRM35" s="14"/>
      <c r="BRN35" s="14"/>
      <c r="BRO35" s="14"/>
      <c r="BRP35" s="14"/>
      <c r="BRQ35" s="14"/>
      <c r="BRR35" s="14"/>
      <c r="BRS35" s="14"/>
      <c r="BRT35" s="14"/>
      <c r="BRU35" s="14"/>
      <c r="BRV35" s="14"/>
      <c r="BRW35" s="14"/>
      <c r="BRX35" s="14"/>
      <c r="BRY35" s="14"/>
      <c r="BRZ35" s="14"/>
      <c r="BSA35" s="14"/>
      <c r="BSB35" s="14"/>
      <c r="BSC35" s="14"/>
      <c r="BSD35" s="14"/>
      <c r="BSE35" s="14"/>
      <c r="BSF35" s="14"/>
      <c r="BSG35" s="14"/>
      <c r="BSH35" s="14"/>
      <c r="BSI35" s="14"/>
      <c r="BSJ35" s="14"/>
      <c r="BSK35" s="14"/>
      <c r="BSL35" s="14"/>
      <c r="BSM35" s="14"/>
      <c r="BSN35" s="14"/>
      <c r="BSO35" s="14"/>
      <c r="BSP35" s="14"/>
      <c r="BSQ35" s="14"/>
      <c r="BSR35" s="14"/>
      <c r="BSS35" s="14"/>
      <c r="BST35" s="14"/>
      <c r="BSU35" s="14"/>
      <c r="BSV35" s="14"/>
      <c r="BSW35" s="14"/>
      <c r="BSX35" s="14"/>
      <c r="BSY35" s="14"/>
      <c r="BSZ35" s="14"/>
      <c r="BTA35" s="14"/>
      <c r="BTB35" s="14"/>
      <c r="BTC35" s="14"/>
      <c r="BTD35" s="14"/>
      <c r="BTE35" s="14"/>
      <c r="BTF35" s="14"/>
      <c r="BTG35" s="14"/>
      <c r="BTH35" s="14"/>
      <c r="BTI35" s="14"/>
      <c r="BTJ35" s="14"/>
      <c r="BTK35" s="14"/>
      <c r="BTL35" s="14"/>
      <c r="BTM35" s="14"/>
      <c r="BTN35" s="14"/>
      <c r="BTO35" s="14"/>
      <c r="BTP35" s="14"/>
      <c r="BTQ35" s="14"/>
      <c r="BTR35" s="14"/>
      <c r="BTS35" s="14"/>
      <c r="BTT35" s="14"/>
      <c r="BTU35" s="14"/>
      <c r="BTV35" s="14"/>
      <c r="BTW35" s="14"/>
      <c r="BTX35" s="14"/>
      <c r="BTY35" s="14"/>
      <c r="BTZ35" s="14"/>
      <c r="BUA35" s="14"/>
      <c r="BUB35" s="14"/>
      <c r="BUC35" s="14"/>
      <c r="BUD35" s="14"/>
      <c r="BUE35" s="14"/>
      <c r="BUF35" s="14"/>
      <c r="BUG35" s="14"/>
      <c r="BUH35" s="14"/>
      <c r="BUI35" s="14"/>
      <c r="BUJ35" s="14"/>
      <c r="BUK35" s="14"/>
      <c r="BUL35" s="14"/>
      <c r="BUM35" s="14"/>
      <c r="BUN35" s="14"/>
      <c r="BUO35" s="14"/>
      <c r="BUP35" s="14"/>
      <c r="BUQ35" s="14"/>
      <c r="BUR35" s="14"/>
      <c r="BUS35" s="14"/>
      <c r="BUT35" s="14"/>
      <c r="BUU35" s="14"/>
      <c r="BUV35" s="14"/>
      <c r="BUW35" s="14"/>
      <c r="BUX35" s="14"/>
      <c r="BUY35" s="14"/>
      <c r="BUZ35" s="14"/>
      <c r="BVA35" s="14"/>
      <c r="BVB35" s="14"/>
      <c r="BVC35" s="14"/>
      <c r="BVD35" s="14"/>
      <c r="BVE35" s="14"/>
      <c r="BVF35" s="14"/>
      <c r="BVG35" s="14"/>
      <c r="BVH35" s="14"/>
      <c r="BVI35" s="14"/>
      <c r="BVJ35" s="14"/>
      <c r="BVK35" s="14"/>
      <c r="BVL35" s="14"/>
      <c r="BVM35" s="14"/>
      <c r="BVN35" s="14"/>
      <c r="BVO35" s="14"/>
      <c r="BVP35" s="14"/>
      <c r="BVQ35" s="14"/>
      <c r="BVR35" s="14"/>
      <c r="BVS35" s="14"/>
      <c r="BVT35" s="14"/>
      <c r="BVU35" s="14"/>
      <c r="BVV35" s="14"/>
      <c r="BVW35" s="14"/>
      <c r="BVX35" s="14"/>
      <c r="BVY35" s="14"/>
      <c r="BVZ35" s="14"/>
      <c r="BWA35" s="14"/>
      <c r="BWB35" s="14"/>
      <c r="BWC35" s="14"/>
      <c r="BWD35" s="14"/>
      <c r="BWE35" s="14"/>
      <c r="BWF35" s="14"/>
      <c r="BWG35" s="14"/>
      <c r="BWH35" s="14"/>
      <c r="BWI35" s="14"/>
      <c r="BWJ35" s="14"/>
      <c r="BWK35" s="14"/>
      <c r="BWL35" s="14"/>
      <c r="BWM35" s="14"/>
      <c r="BWN35" s="14"/>
      <c r="BWO35" s="14"/>
      <c r="BWP35" s="14"/>
      <c r="BWQ35" s="14"/>
      <c r="BWR35" s="14"/>
      <c r="BWS35" s="14"/>
      <c r="BWT35" s="14"/>
      <c r="BWU35" s="14"/>
      <c r="BWV35" s="14"/>
      <c r="BWW35" s="14"/>
      <c r="BWX35" s="14"/>
      <c r="BWY35" s="14"/>
      <c r="BWZ35" s="14"/>
      <c r="BXA35" s="14"/>
      <c r="BXB35" s="14"/>
      <c r="BXC35" s="14"/>
      <c r="BXD35" s="14"/>
      <c r="BXE35" s="14"/>
      <c r="BXF35" s="14"/>
      <c r="BXG35" s="14"/>
      <c r="BXH35" s="14"/>
      <c r="BXI35" s="14"/>
      <c r="BXJ35" s="14"/>
      <c r="BXK35" s="14"/>
      <c r="BXL35" s="14"/>
      <c r="BXM35" s="14"/>
      <c r="BXN35" s="14"/>
      <c r="BXO35" s="14"/>
      <c r="BXP35" s="14"/>
      <c r="BXQ35" s="14"/>
      <c r="BXR35" s="14"/>
      <c r="BXS35" s="14"/>
      <c r="BXT35" s="14"/>
      <c r="BXU35" s="14"/>
      <c r="BXV35" s="14"/>
      <c r="BXW35" s="14"/>
      <c r="BXX35" s="14"/>
      <c r="BXY35" s="14"/>
      <c r="BXZ35" s="14"/>
      <c r="BYA35" s="14"/>
      <c r="BYB35" s="14"/>
      <c r="BYC35" s="14"/>
      <c r="BYD35" s="14"/>
      <c r="BYE35" s="14"/>
      <c r="BYF35" s="14"/>
      <c r="BYG35" s="14"/>
      <c r="BYH35" s="14"/>
      <c r="BYI35" s="14"/>
      <c r="BYJ35" s="14"/>
      <c r="BYK35" s="14"/>
      <c r="BYL35" s="14"/>
      <c r="BYM35" s="14"/>
      <c r="BYN35" s="14"/>
      <c r="BYO35" s="14"/>
      <c r="BYP35" s="14"/>
      <c r="BYQ35" s="14"/>
      <c r="BYR35" s="14"/>
      <c r="BYS35" s="14"/>
      <c r="BYT35" s="14"/>
      <c r="BYU35" s="14"/>
      <c r="BYV35" s="14"/>
      <c r="BYW35" s="14"/>
      <c r="BYX35" s="14"/>
      <c r="BYY35" s="14"/>
      <c r="BYZ35" s="14"/>
      <c r="BZA35" s="14"/>
      <c r="BZB35" s="14"/>
      <c r="BZC35" s="14"/>
      <c r="BZD35" s="14"/>
      <c r="BZE35" s="14"/>
      <c r="BZF35" s="14"/>
      <c r="BZG35" s="14"/>
      <c r="BZH35" s="14"/>
      <c r="BZI35" s="14"/>
      <c r="BZJ35" s="14"/>
      <c r="BZK35" s="14"/>
      <c r="BZL35" s="14"/>
      <c r="BZM35" s="14"/>
      <c r="BZN35" s="14"/>
      <c r="BZO35" s="14"/>
      <c r="BZP35" s="14"/>
      <c r="BZQ35" s="14"/>
      <c r="BZR35" s="14"/>
      <c r="BZS35" s="14"/>
      <c r="BZT35" s="14"/>
      <c r="BZU35" s="14"/>
      <c r="BZV35" s="14"/>
      <c r="BZW35" s="14"/>
      <c r="BZX35" s="14"/>
      <c r="BZY35" s="14"/>
      <c r="BZZ35" s="14"/>
      <c r="CAA35" s="14"/>
      <c r="CAB35" s="14"/>
      <c r="CAC35" s="14"/>
      <c r="CAD35" s="14"/>
      <c r="CAE35" s="14"/>
      <c r="CAF35" s="14"/>
      <c r="CAG35" s="14"/>
      <c r="CAH35" s="14"/>
      <c r="CAI35" s="14"/>
      <c r="CAJ35" s="14"/>
      <c r="CAK35" s="14"/>
      <c r="CAL35" s="14"/>
      <c r="CAM35" s="14"/>
      <c r="CAN35" s="14"/>
      <c r="CAO35" s="14"/>
      <c r="CAP35" s="14"/>
      <c r="CAQ35" s="14"/>
      <c r="CAR35" s="14"/>
      <c r="CAS35" s="14"/>
      <c r="CAT35" s="14"/>
      <c r="CAU35" s="14"/>
      <c r="CAV35" s="14"/>
      <c r="CAW35" s="14"/>
      <c r="CAX35" s="14"/>
      <c r="CAY35" s="14"/>
      <c r="CAZ35" s="14"/>
      <c r="CBA35" s="14"/>
      <c r="CBB35" s="14"/>
      <c r="CBC35" s="14"/>
      <c r="CBD35" s="14"/>
      <c r="CBE35" s="14"/>
      <c r="CBF35" s="14"/>
      <c r="CBG35" s="14"/>
      <c r="CBH35" s="14"/>
      <c r="CBI35" s="14"/>
      <c r="CBJ35" s="14"/>
      <c r="CBK35" s="14"/>
      <c r="CBL35" s="14"/>
      <c r="CBM35" s="14"/>
      <c r="CBN35" s="14"/>
      <c r="CBO35" s="14"/>
      <c r="CBP35" s="14"/>
      <c r="CBQ35" s="14"/>
      <c r="CBR35" s="14"/>
      <c r="CBS35" s="14"/>
      <c r="CBT35" s="14"/>
      <c r="CBU35" s="14"/>
      <c r="CBV35" s="14"/>
      <c r="CBW35" s="14"/>
      <c r="CBX35" s="14"/>
      <c r="CBY35" s="14"/>
      <c r="CBZ35" s="14"/>
      <c r="CCA35" s="14"/>
      <c r="CCB35" s="14"/>
      <c r="CCC35" s="14"/>
      <c r="CCD35" s="14"/>
      <c r="CCE35" s="14"/>
      <c r="CCF35" s="14"/>
      <c r="CCG35" s="14"/>
      <c r="CCH35" s="14"/>
      <c r="CCI35" s="14"/>
      <c r="CCJ35" s="14"/>
      <c r="CCK35" s="14"/>
      <c r="CCL35" s="14"/>
      <c r="CCM35" s="14"/>
      <c r="CCN35" s="14"/>
      <c r="CCO35" s="14"/>
      <c r="CCP35" s="14"/>
      <c r="CCQ35" s="14"/>
      <c r="CCR35" s="14"/>
      <c r="CCS35" s="14"/>
      <c r="CCT35" s="14"/>
      <c r="CCU35" s="14"/>
      <c r="CCV35" s="14"/>
      <c r="CCW35" s="14"/>
      <c r="CCX35" s="14"/>
      <c r="CCY35" s="14"/>
      <c r="CCZ35" s="14"/>
      <c r="CDA35" s="14"/>
      <c r="CDB35" s="14"/>
      <c r="CDC35" s="14"/>
      <c r="CDD35" s="14"/>
      <c r="CDE35" s="14"/>
      <c r="CDF35" s="14"/>
      <c r="CDG35" s="14"/>
      <c r="CDH35" s="14"/>
      <c r="CDI35" s="14"/>
      <c r="CDJ35" s="14"/>
      <c r="CDK35" s="14"/>
      <c r="CDL35" s="14"/>
      <c r="CDM35" s="14"/>
      <c r="CDN35" s="14"/>
      <c r="CDO35" s="14"/>
      <c r="CDP35" s="14"/>
      <c r="CDQ35" s="14"/>
      <c r="CDR35" s="14"/>
      <c r="CDS35" s="14"/>
      <c r="CDT35" s="14"/>
      <c r="CDU35" s="14"/>
      <c r="CDV35" s="14"/>
      <c r="CDW35" s="14"/>
      <c r="CDX35" s="14"/>
      <c r="CDY35" s="14"/>
      <c r="CDZ35" s="14"/>
      <c r="CEA35" s="14"/>
      <c r="CEB35" s="14"/>
      <c r="CEC35" s="14"/>
      <c r="CED35" s="14"/>
      <c r="CEE35" s="14"/>
      <c r="CEF35" s="14"/>
      <c r="CEG35" s="14"/>
      <c r="CEH35" s="14"/>
      <c r="CEI35" s="14"/>
      <c r="CEJ35" s="14"/>
      <c r="CEK35" s="14"/>
      <c r="CEL35" s="14"/>
      <c r="CEM35" s="14"/>
      <c r="CEN35" s="14"/>
      <c r="CEO35" s="14"/>
      <c r="CEP35" s="14"/>
      <c r="CEQ35" s="14"/>
      <c r="CER35" s="14"/>
      <c r="CES35" s="14"/>
      <c r="CET35" s="14"/>
      <c r="CEU35" s="14"/>
      <c r="CEV35" s="14"/>
      <c r="CEW35" s="14"/>
      <c r="CEX35" s="14"/>
      <c r="CEY35" s="14"/>
      <c r="CEZ35" s="14"/>
      <c r="CFA35" s="14"/>
      <c r="CFB35" s="14"/>
      <c r="CFC35" s="14"/>
      <c r="CFD35" s="14"/>
      <c r="CFE35" s="14"/>
      <c r="CFF35" s="14"/>
      <c r="CFG35" s="14"/>
      <c r="CFH35" s="14"/>
      <c r="CFI35" s="14"/>
      <c r="CFJ35" s="14"/>
      <c r="CFK35" s="14"/>
      <c r="CFL35" s="14"/>
      <c r="CFM35" s="14"/>
      <c r="CFN35" s="14"/>
      <c r="CFO35" s="14"/>
      <c r="CFP35" s="14"/>
      <c r="CFQ35" s="14"/>
      <c r="CFR35" s="14"/>
      <c r="CFS35" s="14"/>
      <c r="CFT35" s="14"/>
      <c r="CFU35" s="14"/>
      <c r="CFV35" s="14"/>
      <c r="CFW35" s="14"/>
      <c r="CFX35" s="14"/>
      <c r="CFY35" s="14"/>
      <c r="CFZ35" s="14"/>
      <c r="CGA35" s="14"/>
      <c r="CGB35" s="14"/>
      <c r="CGC35" s="14"/>
      <c r="CGD35" s="14"/>
      <c r="CGE35" s="14"/>
      <c r="CGF35" s="14"/>
      <c r="CGG35" s="14"/>
      <c r="CGH35" s="14"/>
      <c r="CGI35" s="14"/>
      <c r="CGJ35" s="14"/>
      <c r="CGK35" s="14"/>
      <c r="CGL35" s="14"/>
      <c r="CGM35" s="14"/>
      <c r="CGN35" s="14"/>
      <c r="CGO35" s="14"/>
      <c r="CGP35" s="14"/>
      <c r="CGQ35" s="14"/>
      <c r="CGR35" s="14"/>
      <c r="CGS35" s="14"/>
      <c r="CGT35" s="14"/>
      <c r="CGU35" s="14"/>
      <c r="CGV35" s="14"/>
      <c r="CGW35" s="14"/>
      <c r="CGX35" s="14"/>
      <c r="CGY35" s="14"/>
      <c r="CGZ35" s="14"/>
      <c r="CHA35" s="14"/>
      <c r="CHB35" s="14"/>
      <c r="CHC35" s="14"/>
      <c r="CHD35" s="14"/>
      <c r="CHE35" s="14"/>
      <c r="CHF35" s="14"/>
      <c r="CHG35" s="14"/>
      <c r="CHH35" s="14"/>
      <c r="CHI35" s="14"/>
      <c r="CHJ35" s="14"/>
      <c r="CHK35" s="14"/>
      <c r="CHL35" s="14"/>
      <c r="CHM35" s="14"/>
      <c r="CHN35" s="14"/>
      <c r="CHO35" s="14"/>
      <c r="CHP35" s="14"/>
      <c r="CHQ35" s="14"/>
      <c r="CHR35" s="14"/>
      <c r="CHS35" s="14"/>
      <c r="CHT35" s="14"/>
      <c r="CHU35" s="14"/>
      <c r="CHV35" s="14"/>
      <c r="CHW35" s="14"/>
      <c r="CHX35" s="14"/>
      <c r="CHY35" s="14"/>
      <c r="CHZ35" s="14"/>
      <c r="CIA35" s="14"/>
      <c r="CIB35" s="14"/>
      <c r="CIC35" s="14"/>
      <c r="CID35" s="14"/>
      <c r="CIE35" s="14"/>
      <c r="CIF35" s="14"/>
      <c r="CIG35" s="14"/>
      <c r="CIH35" s="14"/>
      <c r="CII35" s="14"/>
      <c r="CIJ35" s="14"/>
      <c r="CIK35" s="14"/>
      <c r="CIL35" s="14"/>
      <c r="CIM35" s="14"/>
      <c r="CIN35" s="14"/>
      <c r="CIO35" s="14"/>
      <c r="CIP35" s="14"/>
      <c r="CIQ35" s="14"/>
      <c r="CIR35" s="14"/>
      <c r="CIS35" s="14"/>
      <c r="CIT35" s="14"/>
      <c r="CIU35" s="14"/>
      <c r="CIV35" s="14"/>
      <c r="CIW35" s="14"/>
      <c r="CIX35" s="14"/>
      <c r="CIY35" s="14"/>
      <c r="CIZ35" s="14"/>
      <c r="CJA35" s="14"/>
      <c r="CJB35" s="14"/>
      <c r="CJC35" s="14"/>
      <c r="CJD35" s="14"/>
      <c r="CJE35" s="14"/>
      <c r="CJF35" s="14"/>
      <c r="CJG35" s="14"/>
      <c r="CJH35" s="14"/>
      <c r="CJI35" s="14"/>
      <c r="CJJ35" s="14"/>
      <c r="CJK35" s="14"/>
      <c r="CJL35" s="14"/>
      <c r="CJM35" s="14"/>
      <c r="CJN35" s="14"/>
      <c r="CJO35" s="14"/>
      <c r="CJP35" s="14"/>
      <c r="CJQ35" s="14"/>
      <c r="CJR35" s="14"/>
      <c r="CJS35" s="14"/>
      <c r="CJT35" s="14"/>
      <c r="CJU35" s="14"/>
      <c r="CJV35" s="14"/>
      <c r="CJW35" s="14"/>
      <c r="CJX35" s="14"/>
      <c r="CJY35" s="14"/>
      <c r="CJZ35" s="14"/>
      <c r="CKA35" s="14"/>
      <c r="CKB35" s="14"/>
      <c r="CKC35" s="14"/>
      <c r="CKD35" s="14"/>
      <c r="CKE35" s="14"/>
      <c r="CKF35" s="14"/>
      <c r="CKG35" s="14"/>
      <c r="CKH35" s="14"/>
      <c r="CKI35" s="14"/>
      <c r="CKJ35" s="14"/>
      <c r="CKK35" s="14"/>
      <c r="CKL35" s="14"/>
      <c r="CKM35" s="14"/>
      <c r="CKN35" s="14"/>
      <c r="CKO35" s="14"/>
      <c r="CKP35" s="14"/>
      <c r="CKQ35" s="14"/>
      <c r="CKR35" s="14"/>
      <c r="CKS35" s="14"/>
      <c r="CKT35" s="14"/>
      <c r="CKU35" s="14"/>
      <c r="CKV35" s="14"/>
      <c r="CKW35" s="14"/>
      <c r="CKX35" s="14"/>
      <c r="CKY35" s="14"/>
      <c r="CKZ35" s="14"/>
      <c r="CLA35" s="14"/>
      <c r="CLB35" s="14"/>
      <c r="CLC35" s="14"/>
      <c r="CLD35" s="14"/>
      <c r="CLE35" s="14"/>
      <c r="CLF35" s="14"/>
      <c r="CLG35" s="14"/>
      <c r="CLH35" s="14"/>
      <c r="CLI35" s="14"/>
      <c r="CLJ35" s="14"/>
      <c r="CLK35" s="14"/>
      <c r="CLL35" s="14"/>
      <c r="CLM35" s="14"/>
      <c r="CLN35" s="14"/>
      <c r="CLO35" s="14"/>
      <c r="CLP35" s="14"/>
      <c r="CLQ35" s="14"/>
      <c r="CLR35" s="14"/>
      <c r="CLS35" s="14"/>
      <c r="CLT35" s="14"/>
      <c r="CLU35" s="14"/>
      <c r="CLV35" s="14"/>
      <c r="CLW35" s="14"/>
      <c r="CLX35" s="14"/>
      <c r="CLY35" s="14"/>
      <c r="CLZ35" s="14"/>
      <c r="CMA35" s="14"/>
      <c r="CMB35" s="14"/>
      <c r="CMC35" s="14"/>
      <c r="CMD35" s="14"/>
      <c r="CME35" s="14"/>
      <c r="CMF35" s="14"/>
      <c r="CMG35" s="14"/>
      <c r="CMH35" s="14"/>
      <c r="CMI35" s="14"/>
      <c r="CMJ35" s="14"/>
      <c r="CMK35" s="14"/>
      <c r="CML35" s="14"/>
      <c r="CMM35" s="14"/>
      <c r="CMN35" s="14"/>
      <c r="CMO35" s="14"/>
      <c r="CMP35" s="14"/>
      <c r="CMQ35" s="14"/>
      <c r="CMR35" s="14"/>
      <c r="CMS35" s="14"/>
      <c r="CMT35" s="14"/>
      <c r="CMU35" s="14"/>
      <c r="CMV35" s="14"/>
      <c r="CMW35" s="14"/>
      <c r="CMX35" s="14"/>
      <c r="CMY35" s="14"/>
      <c r="CMZ35" s="14"/>
      <c r="CNA35" s="14"/>
      <c r="CNB35" s="14"/>
      <c r="CNC35" s="14"/>
      <c r="CND35" s="14"/>
      <c r="CNE35" s="14"/>
      <c r="CNF35" s="14"/>
      <c r="CNG35" s="14"/>
      <c r="CNH35" s="14"/>
      <c r="CNI35" s="14"/>
      <c r="CNJ35" s="14"/>
      <c r="CNK35" s="14"/>
      <c r="CNL35" s="14"/>
      <c r="CNM35" s="14"/>
      <c r="CNN35" s="14"/>
      <c r="CNO35" s="14"/>
      <c r="CNP35" s="14"/>
      <c r="CNQ35" s="14"/>
      <c r="CNR35" s="14"/>
      <c r="CNS35" s="14"/>
      <c r="CNT35" s="14"/>
      <c r="CNU35" s="14"/>
      <c r="CNV35" s="14"/>
      <c r="CNW35" s="14"/>
      <c r="CNX35" s="14"/>
      <c r="CNY35" s="14"/>
      <c r="CNZ35" s="14"/>
      <c r="COA35" s="14"/>
      <c r="COB35" s="14"/>
      <c r="COC35" s="14"/>
      <c r="COD35" s="14"/>
      <c r="COE35" s="14"/>
      <c r="COF35" s="14"/>
      <c r="COG35" s="14"/>
      <c r="COH35" s="14"/>
      <c r="COI35" s="14"/>
      <c r="COJ35" s="14"/>
      <c r="COK35" s="14"/>
      <c r="COL35" s="14"/>
      <c r="COM35" s="14"/>
      <c r="CON35" s="14"/>
      <c r="COO35" s="14"/>
      <c r="COP35" s="14"/>
      <c r="COQ35" s="14"/>
      <c r="COR35" s="14"/>
      <c r="COS35" s="14"/>
      <c r="COT35" s="14"/>
      <c r="COU35" s="14"/>
      <c r="COV35" s="14"/>
      <c r="COW35" s="14"/>
      <c r="COX35" s="14"/>
      <c r="COY35" s="14"/>
      <c r="COZ35" s="14"/>
      <c r="CPA35" s="14"/>
      <c r="CPB35" s="14"/>
      <c r="CPC35" s="14"/>
      <c r="CPD35" s="14"/>
      <c r="CPE35" s="14"/>
      <c r="CPF35" s="14"/>
      <c r="CPG35" s="14"/>
      <c r="CPH35" s="14"/>
      <c r="CPI35" s="14"/>
      <c r="CPJ35" s="14"/>
      <c r="CPK35" s="14"/>
      <c r="CPL35" s="14"/>
      <c r="CPM35" s="14"/>
      <c r="CPN35" s="14"/>
      <c r="CPO35" s="14"/>
      <c r="CPP35" s="14"/>
      <c r="CPQ35" s="14"/>
      <c r="CPR35" s="14"/>
      <c r="CPS35" s="14"/>
      <c r="CPT35" s="14"/>
      <c r="CPU35" s="14"/>
      <c r="CPV35" s="14"/>
      <c r="CPW35" s="14"/>
      <c r="CPX35" s="14"/>
      <c r="CPY35" s="14"/>
      <c r="CPZ35" s="14"/>
      <c r="CQA35" s="14"/>
      <c r="CQB35" s="14"/>
      <c r="CQC35" s="14"/>
      <c r="CQD35" s="14"/>
      <c r="CQE35" s="14"/>
      <c r="CQF35" s="14"/>
      <c r="CQG35" s="14"/>
      <c r="CQH35" s="14"/>
      <c r="CQI35" s="14"/>
      <c r="CQJ35" s="14"/>
      <c r="CQK35" s="14"/>
      <c r="CQL35" s="14"/>
      <c r="CQM35" s="14"/>
      <c r="CQN35" s="14"/>
      <c r="CQO35" s="14"/>
      <c r="CQP35" s="14"/>
      <c r="CQQ35" s="14"/>
      <c r="CQR35" s="14"/>
      <c r="CQS35" s="14"/>
      <c r="CQT35" s="14"/>
      <c r="CQU35" s="14"/>
      <c r="CQV35" s="14"/>
      <c r="CQW35" s="14"/>
      <c r="CQX35" s="14"/>
      <c r="CQY35" s="14"/>
      <c r="CQZ35" s="14"/>
      <c r="CRA35" s="14"/>
      <c r="CRB35" s="14"/>
      <c r="CRC35" s="14"/>
      <c r="CRD35" s="14"/>
      <c r="CRE35" s="14"/>
      <c r="CRF35" s="14"/>
      <c r="CRG35" s="14"/>
      <c r="CRH35" s="14"/>
      <c r="CRI35" s="14"/>
      <c r="CRJ35" s="14"/>
      <c r="CRK35" s="14"/>
      <c r="CRL35" s="14"/>
      <c r="CRM35" s="14"/>
      <c r="CRN35" s="14"/>
      <c r="CRO35" s="14"/>
      <c r="CRP35" s="14"/>
      <c r="CRQ35" s="14"/>
      <c r="CRR35" s="14"/>
      <c r="CRS35" s="14"/>
      <c r="CRT35" s="14"/>
      <c r="CRU35" s="14"/>
      <c r="CRV35" s="14"/>
      <c r="CRW35" s="14"/>
      <c r="CRX35" s="14"/>
      <c r="CRY35" s="14"/>
      <c r="CRZ35" s="14"/>
      <c r="CSA35" s="14"/>
      <c r="CSB35" s="14"/>
      <c r="CSC35" s="14"/>
      <c r="CSD35" s="14"/>
      <c r="CSE35" s="14"/>
      <c r="CSF35" s="14"/>
      <c r="CSG35" s="14"/>
      <c r="CSH35" s="14"/>
      <c r="CSI35" s="14"/>
      <c r="CSJ35" s="14"/>
      <c r="CSK35" s="14"/>
      <c r="CSL35" s="14"/>
      <c r="CSM35" s="14"/>
      <c r="CSN35" s="14"/>
      <c r="CSO35" s="14"/>
      <c r="CSP35" s="14"/>
      <c r="CSQ35" s="14"/>
      <c r="CSR35" s="14"/>
      <c r="CSS35" s="14"/>
      <c r="CST35" s="14"/>
      <c r="CSU35" s="14"/>
      <c r="CSV35" s="14"/>
      <c r="CSW35" s="14"/>
      <c r="CSX35" s="14"/>
      <c r="CSY35" s="14"/>
      <c r="CSZ35" s="14"/>
      <c r="CTA35" s="14"/>
      <c r="CTB35" s="14"/>
      <c r="CTC35" s="14"/>
      <c r="CTD35" s="14"/>
      <c r="CTE35" s="14"/>
      <c r="CTF35" s="14"/>
      <c r="CTG35" s="14"/>
      <c r="CTH35" s="14"/>
      <c r="CTI35" s="14"/>
      <c r="CTJ35" s="14"/>
      <c r="CTK35" s="14"/>
      <c r="CTL35" s="14"/>
      <c r="CTM35" s="14"/>
      <c r="CTN35" s="14"/>
      <c r="CTO35" s="14"/>
      <c r="CTP35" s="14"/>
      <c r="CTQ35" s="14"/>
      <c r="CTR35" s="14"/>
      <c r="CTS35" s="14"/>
      <c r="CTT35" s="14"/>
      <c r="CTU35" s="14"/>
      <c r="CTV35" s="14"/>
      <c r="CTW35" s="14"/>
      <c r="CTX35" s="14"/>
      <c r="CTY35" s="14"/>
      <c r="CTZ35" s="14"/>
      <c r="CUA35" s="14"/>
      <c r="CUB35" s="14"/>
      <c r="CUC35" s="14"/>
      <c r="CUD35" s="14"/>
      <c r="CUE35" s="14"/>
      <c r="CUF35" s="14"/>
      <c r="CUG35" s="14"/>
      <c r="CUH35" s="14"/>
      <c r="CUI35" s="14"/>
      <c r="CUJ35" s="14"/>
      <c r="CUK35" s="14"/>
      <c r="CUL35" s="14"/>
      <c r="CUM35" s="14"/>
      <c r="CUN35" s="14"/>
      <c r="CUO35" s="14"/>
      <c r="CUP35" s="14"/>
      <c r="CUQ35" s="14"/>
      <c r="CUR35" s="14"/>
      <c r="CUS35" s="14"/>
      <c r="CUT35" s="14"/>
      <c r="CUU35" s="14"/>
      <c r="CUV35" s="14"/>
      <c r="CUW35" s="14"/>
      <c r="CUX35" s="14"/>
      <c r="CUY35" s="14"/>
      <c r="CUZ35" s="14"/>
      <c r="CVA35" s="14"/>
      <c r="CVB35" s="14"/>
      <c r="CVC35" s="14"/>
      <c r="CVD35" s="14"/>
      <c r="CVE35" s="14"/>
      <c r="CVF35" s="14"/>
      <c r="CVG35" s="14"/>
      <c r="CVH35" s="14"/>
      <c r="CVI35" s="14"/>
      <c r="CVJ35" s="14"/>
      <c r="CVK35" s="14"/>
      <c r="CVL35" s="14"/>
      <c r="CVM35" s="14"/>
      <c r="CVN35" s="14"/>
      <c r="CVO35" s="14"/>
      <c r="CVP35" s="14"/>
      <c r="CVQ35" s="14"/>
      <c r="CVR35" s="14"/>
      <c r="CVS35" s="14"/>
      <c r="CVT35" s="14"/>
      <c r="CVU35" s="14"/>
      <c r="CVV35" s="14"/>
      <c r="CVW35" s="14"/>
      <c r="CVX35" s="14"/>
      <c r="CVY35" s="14"/>
      <c r="CVZ35" s="14"/>
      <c r="CWA35" s="14"/>
      <c r="CWB35" s="14"/>
      <c r="CWC35" s="14"/>
      <c r="CWD35" s="14"/>
      <c r="CWE35" s="14"/>
      <c r="CWF35" s="14"/>
      <c r="CWG35" s="14"/>
      <c r="CWH35" s="14"/>
      <c r="CWI35" s="14"/>
      <c r="CWJ35" s="14"/>
      <c r="CWK35" s="14"/>
      <c r="CWL35" s="14"/>
      <c r="CWM35" s="14"/>
      <c r="CWN35" s="14"/>
      <c r="CWO35" s="14"/>
      <c r="CWP35" s="14"/>
      <c r="CWQ35" s="14"/>
      <c r="CWR35" s="14"/>
      <c r="CWS35" s="14"/>
      <c r="CWT35" s="14"/>
      <c r="CWU35" s="14"/>
      <c r="CWV35" s="14"/>
      <c r="CWW35" s="14"/>
      <c r="CWX35" s="14"/>
      <c r="CWY35" s="14"/>
      <c r="CWZ35" s="14"/>
      <c r="CXA35" s="14"/>
      <c r="CXB35" s="14"/>
      <c r="CXC35" s="14"/>
      <c r="CXD35" s="14"/>
      <c r="CXE35" s="14"/>
      <c r="CXF35" s="14"/>
      <c r="CXG35" s="14"/>
      <c r="CXH35" s="14"/>
      <c r="CXI35" s="14"/>
      <c r="CXJ35" s="14"/>
      <c r="CXK35" s="14"/>
      <c r="CXL35" s="14"/>
      <c r="CXM35" s="14"/>
      <c r="CXN35" s="14"/>
      <c r="CXO35" s="14"/>
      <c r="CXP35" s="14"/>
      <c r="CXQ35" s="14"/>
      <c r="CXR35" s="14"/>
      <c r="CXS35" s="14"/>
      <c r="CXT35" s="14"/>
      <c r="CXU35" s="14"/>
      <c r="CXV35" s="14"/>
      <c r="CXW35" s="14"/>
      <c r="CXX35" s="14"/>
      <c r="CXY35" s="14"/>
      <c r="CXZ35" s="14"/>
      <c r="CYA35" s="14"/>
      <c r="CYB35" s="14"/>
      <c r="CYC35" s="14"/>
      <c r="CYD35" s="14"/>
      <c r="CYE35" s="14"/>
      <c r="CYF35" s="14"/>
      <c r="CYG35" s="14"/>
      <c r="CYH35" s="14"/>
      <c r="CYI35" s="14"/>
      <c r="CYJ35" s="14"/>
      <c r="CYK35" s="14"/>
      <c r="CYL35" s="14"/>
      <c r="CYM35" s="14"/>
      <c r="CYN35" s="14"/>
      <c r="CYO35" s="14"/>
      <c r="CYP35" s="14"/>
      <c r="CYQ35" s="14"/>
      <c r="CYR35" s="14"/>
      <c r="CYS35" s="14"/>
      <c r="CYT35" s="14"/>
      <c r="CYU35" s="14"/>
      <c r="CYV35" s="14"/>
      <c r="CYW35" s="14"/>
      <c r="CYX35" s="14"/>
      <c r="CYY35" s="14"/>
      <c r="CYZ35" s="14"/>
      <c r="CZA35" s="14"/>
      <c r="CZB35" s="14"/>
      <c r="CZC35" s="14"/>
      <c r="CZD35" s="14"/>
      <c r="CZE35" s="14"/>
      <c r="CZF35" s="14"/>
      <c r="CZG35" s="14"/>
      <c r="CZH35" s="14"/>
      <c r="CZI35" s="14"/>
      <c r="CZJ35" s="14"/>
      <c r="CZK35" s="14"/>
      <c r="CZL35" s="14"/>
      <c r="CZM35" s="14"/>
      <c r="CZN35" s="14"/>
      <c r="CZO35" s="14"/>
      <c r="CZP35" s="14"/>
      <c r="CZQ35" s="14"/>
      <c r="CZR35" s="14"/>
      <c r="CZS35" s="14"/>
      <c r="CZT35" s="14"/>
      <c r="CZU35" s="14"/>
      <c r="CZV35" s="14"/>
      <c r="CZW35" s="14"/>
      <c r="CZX35" s="14"/>
      <c r="CZY35" s="14"/>
      <c r="CZZ35" s="14"/>
      <c r="DAA35" s="14"/>
      <c r="DAB35" s="14"/>
      <c r="DAC35" s="14"/>
      <c r="DAD35" s="14"/>
      <c r="DAE35" s="14"/>
      <c r="DAF35" s="14"/>
      <c r="DAG35" s="14"/>
      <c r="DAH35" s="14"/>
      <c r="DAI35" s="14"/>
      <c r="DAJ35" s="14"/>
      <c r="DAK35" s="14"/>
      <c r="DAL35" s="14"/>
      <c r="DAM35" s="14"/>
      <c r="DAN35" s="14"/>
      <c r="DAO35" s="14"/>
      <c r="DAP35" s="14"/>
      <c r="DAQ35" s="14"/>
      <c r="DAR35" s="14"/>
      <c r="DAS35" s="14"/>
      <c r="DAT35" s="14"/>
      <c r="DAU35" s="14"/>
      <c r="DAV35" s="14"/>
      <c r="DAW35" s="14"/>
      <c r="DAX35" s="14"/>
      <c r="DAY35" s="14"/>
      <c r="DAZ35" s="14"/>
      <c r="DBA35" s="14"/>
      <c r="DBB35" s="14"/>
      <c r="DBC35" s="14"/>
      <c r="DBD35" s="14"/>
      <c r="DBE35" s="14"/>
      <c r="DBF35" s="14"/>
      <c r="DBG35" s="14"/>
      <c r="DBH35" s="14"/>
      <c r="DBI35" s="14"/>
      <c r="DBJ35" s="14"/>
      <c r="DBK35" s="14"/>
      <c r="DBL35" s="14"/>
      <c r="DBM35" s="14"/>
      <c r="DBN35" s="14"/>
      <c r="DBO35" s="14"/>
      <c r="DBP35" s="14"/>
      <c r="DBQ35" s="14"/>
      <c r="DBR35" s="14"/>
      <c r="DBS35" s="14"/>
      <c r="DBT35" s="14"/>
      <c r="DBU35" s="14"/>
      <c r="DBV35" s="14"/>
      <c r="DBW35" s="14"/>
      <c r="DBX35" s="14"/>
      <c r="DBY35" s="14"/>
      <c r="DBZ35" s="14"/>
      <c r="DCA35" s="14"/>
      <c r="DCB35" s="14"/>
      <c r="DCC35" s="14"/>
      <c r="DCD35" s="14"/>
      <c r="DCE35" s="14"/>
      <c r="DCF35" s="14"/>
      <c r="DCG35" s="14"/>
      <c r="DCH35" s="14"/>
      <c r="DCI35" s="14"/>
      <c r="DCJ35" s="14"/>
      <c r="DCK35" s="14"/>
      <c r="DCL35" s="14"/>
      <c r="DCM35" s="14"/>
      <c r="DCN35" s="14"/>
      <c r="DCO35" s="14"/>
      <c r="DCP35" s="14"/>
      <c r="DCQ35" s="14"/>
      <c r="DCR35" s="14"/>
      <c r="DCS35" s="14"/>
      <c r="DCT35" s="14"/>
      <c r="DCU35" s="14"/>
      <c r="DCV35" s="14"/>
      <c r="DCW35" s="14"/>
      <c r="DCX35" s="14"/>
      <c r="DCY35" s="14"/>
      <c r="DCZ35" s="14"/>
      <c r="DDA35" s="14"/>
      <c r="DDB35" s="14"/>
      <c r="DDC35" s="14"/>
      <c r="DDD35" s="14"/>
      <c r="DDE35" s="14"/>
      <c r="DDF35" s="14"/>
      <c r="DDG35" s="14"/>
      <c r="DDH35" s="14"/>
      <c r="DDI35" s="14"/>
      <c r="DDJ35" s="14"/>
      <c r="DDK35" s="14"/>
      <c r="DDL35" s="14"/>
      <c r="DDM35" s="14"/>
      <c r="DDN35" s="14"/>
      <c r="DDO35" s="14"/>
      <c r="DDP35" s="14"/>
      <c r="DDQ35" s="14"/>
      <c r="DDR35" s="14"/>
      <c r="DDS35" s="14"/>
      <c r="DDT35" s="14"/>
      <c r="DDU35" s="14"/>
      <c r="DDV35" s="14"/>
      <c r="DDW35" s="14"/>
      <c r="DDX35" s="14"/>
      <c r="DDY35" s="14"/>
      <c r="DDZ35" s="14"/>
      <c r="DEA35" s="14"/>
      <c r="DEB35" s="14"/>
      <c r="DEC35" s="14"/>
      <c r="DED35" s="14"/>
      <c r="DEE35" s="14"/>
      <c r="DEF35" s="14"/>
      <c r="DEG35" s="14"/>
      <c r="DEH35" s="14"/>
      <c r="DEI35" s="14"/>
      <c r="DEJ35" s="14"/>
      <c r="DEK35" s="14"/>
      <c r="DEL35" s="14"/>
      <c r="DEM35" s="14"/>
      <c r="DEN35" s="14"/>
      <c r="DEO35" s="14"/>
      <c r="DEP35" s="14"/>
      <c r="DEQ35" s="14"/>
      <c r="DER35" s="14"/>
      <c r="DES35" s="14"/>
      <c r="DET35" s="14"/>
      <c r="DEU35" s="14"/>
      <c r="DEV35" s="14"/>
      <c r="DEW35" s="14"/>
      <c r="DEX35" s="14"/>
      <c r="DEY35" s="14"/>
      <c r="DEZ35" s="14"/>
      <c r="DFA35" s="14"/>
      <c r="DFB35" s="14"/>
      <c r="DFC35" s="14"/>
      <c r="DFD35" s="14"/>
      <c r="DFE35" s="14"/>
      <c r="DFF35" s="14"/>
      <c r="DFG35" s="14"/>
      <c r="DFH35" s="14"/>
      <c r="DFI35" s="14"/>
      <c r="DFJ35" s="14"/>
      <c r="DFK35" s="14"/>
      <c r="DFL35" s="14"/>
      <c r="DFM35" s="14"/>
      <c r="DFN35" s="14"/>
      <c r="DFO35" s="14"/>
      <c r="DFP35" s="14"/>
      <c r="DFQ35" s="14"/>
      <c r="DFR35" s="14"/>
      <c r="DFS35" s="14"/>
      <c r="DFT35" s="14"/>
      <c r="DFU35" s="14"/>
      <c r="DFV35" s="14"/>
      <c r="DFW35" s="14"/>
      <c r="DFX35" s="14"/>
      <c r="DFY35" s="14"/>
      <c r="DFZ35" s="14"/>
      <c r="DGA35" s="14"/>
      <c r="DGB35" s="14"/>
      <c r="DGC35" s="14"/>
      <c r="DGD35" s="14"/>
      <c r="DGE35" s="14"/>
      <c r="DGF35" s="14"/>
      <c r="DGG35" s="14"/>
      <c r="DGH35" s="14"/>
      <c r="DGI35" s="14"/>
      <c r="DGJ35" s="14"/>
      <c r="DGK35" s="14"/>
      <c r="DGL35" s="14"/>
      <c r="DGM35" s="14"/>
      <c r="DGN35" s="14"/>
      <c r="DGO35" s="14"/>
      <c r="DGP35" s="14"/>
      <c r="DGQ35" s="14"/>
      <c r="DGR35" s="14"/>
      <c r="DGS35" s="14"/>
      <c r="DGT35" s="14"/>
      <c r="DGU35" s="14"/>
      <c r="DGV35" s="14"/>
      <c r="DGW35" s="14"/>
      <c r="DGX35" s="14"/>
      <c r="DGY35" s="14"/>
      <c r="DGZ35" s="14"/>
      <c r="DHA35" s="14"/>
      <c r="DHB35" s="14"/>
      <c r="DHC35" s="14"/>
      <c r="DHD35" s="14"/>
      <c r="DHE35" s="14"/>
      <c r="DHF35" s="14"/>
      <c r="DHG35" s="14"/>
      <c r="DHH35" s="14"/>
      <c r="DHI35" s="14"/>
      <c r="DHJ35" s="14"/>
      <c r="DHK35" s="14"/>
      <c r="DHL35" s="14"/>
      <c r="DHM35" s="14"/>
      <c r="DHN35" s="14"/>
      <c r="DHO35" s="14"/>
      <c r="DHP35" s="14"/>
      <c r="DHQ35" s="14"/>
      <c r="DHR35" s="14"/>
      <c r="DHS35" s="14"/>
      <c r="DHT35" s="14"/>
      <c r="DHU35" s="14"/>
      <c r="DHV35" s="14"/>
      <c r="DHW35" s="14"/>
      <c r="DHX35" s="14"/>
      <c r="DHY35" s="14"/>
      <c r="DHZ35" s="14"/>
      <c r="DIA35" s="14"/>
      <c r="DIB35" s="14"/>
      <c r="DIC35" s="14"/>
      <c r="DID35" s="14"/>
      <c r="DIE35" s="14"/>
      <c r="DIF35" s="14"/>
      <c r="DIG35" s="14"/>
      <c r="DIH35" s="14"/>
      <c r="DII35" s="14"/>
      <c r="DIJ35" s="14"/>
      <c r="DIK35" s="14"/>
      <c r="DIL35" s="14"/>
      <c r="DIM35" s="14"/>
      <c r="DIN35" s="14"/>
      <c r="DIO35" s="14"/>
      <c r="DIP35" s="14"/>
      <c r="DIQ35" s="14"/>
      <c r="DIR35" s="14"/>
      <c r="DIS35" s="14"/>
      <c r="DIT35" s="14"/>
      <c r="DIU35" s="14"/>
      <c r="DIV35" s="14"/>
      <c r="DIW35" s="14"/>
      <c r="DIX35" s="14"/>
      <c r="DIY35" s="14"/>
      <c r="DIZ35" s="14"/>
      <c r="DJA35" s="14"/>
      <c r="DJB35" s="14"/>
      <c r="DJC35" s="14"/>
      <c r="DJD35" s="14"/>
      <c r="DJE35" s="14"/>
      <c r="DJF35" s="14"/>
      <c r="DJG35" s="14"/>
      <c r="DJH35" s="14"/>
      <c r="DJI35" s="14"/>
      <c r="DJJ35" s="14"/>
      <c r="DJK35" s="14"/>
      <c r="DJL35" s="14"/>
      <c r="DJM35" s="14"/>
      <c r="DJN35" s="14"/>
      <c r="DJO35" s="14"/>
      <c r="DJP35" s="14"/>
      <c r="DJQ35" s="14"/>
      <c r="DJR35" s="14"/>
      <c r="DJS35" s="14"/>
      <c r="DJT35" s="14"/>
      <c r="DJU35" s="14"/>
      <c r="DJV35" s="14"/>
      <c r="DJW35" s="14"/>
      <c r="DJX35" s="14"/>
      <c r="DJY35" s="14"/>
      <c r="DJZ35" s="14"/>
      <c r="DKA35" s="14"/>
      <c r="DKB35" s="14"/>
      <c r="DKC35" s="14"/>
      <c r="DKD35" s="14"/>
      <c r="DKE35" s="14"/>
      <c r="DKF35" s="14"/>
      <c r="DKG35" s="14"/>
      <c r="DKH35" s="14"/>
      <c r="DKI35" s="14"/>
      <c r="DKJ35" s="14"/>
      <c r="DKK35" s="14"/>
      <c r="DKL35" s="14"/>
      <c r="DKM35" s="14"/>
      <c r="DKN35" s="14"/>
      <c r="DKO35" s="14"/>
      <c r="DKP35" s="14"/>
      <c r="DKQ35" s="14"/>
      <c r="DKR35" s="14"/>
      <c r="DKS35" s="14"/>
      <c r="DKT35" s="14"/>
      <c r="DKU35" s="14"/>
      <c r="DKV35" s="14"/>
      <c r="DKW35" s="14"/>
      <c r="DKX35" s="14"/>
      <c r="DKY35" s="14"/>
      <c r="DKZ35" s="14"/>
      <c r="DLA35" s="14"/>
      <c r="DLB35" s="14"/>
      <c r="DLC35" s="14"/>
      <c r="DLD35" s="14"/>
      <c r="DLE35" s="14"/>
      <c r="DLF35" s="14"/>
      <c r="DLG35" s="14"/>
      <c r="DLH35" s="14"/>
      <c r="DLI35" s="14"/>
      <c r="DLJ35" s="14"/>
      <c r="DLK35" s="14"/>
      <c r="DLL35" s="14"/>
      <c r="DLM35" s="14"/>
      <c r="DLN35" s="14"/>
      <c r="DLO35" s="14"/>
      <c r="DLP35" s="14"/>
      <c r="DLQ35" s="14"/>
      <c r="DLR35" s="14"/>
      <c r="DLS35" s="14"/>
      <c r="DLT35" s="14"/>
      <c r="DLU35" s="14"/>
      <c r="DLV35" s="14"/>
      <c r="DLW35" s="14"/>
      <c r="DLX35" s="14"/>
      <c r="DLY35" s="14"/>
      <c r="DLZ35" s="14"/>
      <c r="DMA35" s="14"/>
      <c r="DMB35" s="14"/>
      <c r="DMC35" s="14"/>
      <c r="DMD35" s="14"/>
      <c r="DME35" s="14"/>
      <c r="DMF35" s="14"/>
      <c r="DMG35" s="14"/>
      <c r="DMH35" s="14"/>
      <c r="DMI35" s="14"/>
      <c r="DMJ35" s="14"/>
      <c r="DMK35" s="14"/>
      <c r="DML35" s="14"/>
      <c r="DMM35" s="14"/>
      <c r="DMN35" s="14"/>
      <c r="DMO35" s="14"/>
      <c r="DMP35" s="14"/>
      <c r="DMQ35" s="14"/>
      <c r="DMR35" s="14"/>
      <c r="DMS35" s="14"/>
      <c r="DMT35" s="14"/>
      <c r="DMU35" s="14"/>
      <c r="DMV35" s="14"/>
      <c r="DMW35" s="14"/>
      <c r="DMX35" s="14"/>
      <c r="DMY35" s="14"/>
      <c r="DMZ35" s="14"/>
      <c r="DNA35" s="14"/>
      <c r="DNB35" s="14"/>
      <c r="DNC35" s="14"/>
      <c r="DND35" s="14"/>
      <c r="DNE35" s="14"/>
      <c r="DNF35" s="14"/>
      <c r="DNG35" s="14"/>
      <c r="DNH35" s="14"/>
      <c r="DNI35" s="14"/>
      <c r="DNJ35" s="14"/>
      <c r="DNK35" s="14"/>
      <c r="DNL35" s="14"/>
      <c r="DNM35" s="14"/>
      <c r="DNN35" s="14"/>
      <c r="DNO35" s="14"/>
      <c r="DNP35" s="14"/>
      <c r="DNQ35" s="14"/>
      <c r="DNR35" s="14"/>
      <c r="DNS35" s="14"/>
      <c r="DNT35" s="14"/>
      <c r="DNU35" s="14"/>
      <c r="DNV35" s="14"/>
      <c r="DNW35" s="14"/>
      <c r="DNX35" s="14"/>
      <c r="DNY35" s="14"/>
      <c r="DNZ35" s="14"/>
      <c r="DOA35" s="14"/>
      <c r="DOB35" s="14"/>
      <c r="DOC35" s="14"/>
      <c r="DOD35" s="14"/>
      <c r="DOE35" s="14"/>
      <c r="DOF35" s="14"/>
      <c r="DOG35" s="14"/>
      <c r="DOH35" s="14"/>
      <c r="DOI35" s="14"/>
      <c r="DOJ35" s="14"/>
      <c r="DOK35" s="14"/>
      <c r="DOL35" s="14"/>
      <c r="DOM35" s="14"/>
      <c r="DON35" s="14"/>
      <c r="DOO35" s="14"/>
      <c r="DOP35" s="14"/>
      <c r="DOQ35" s="14"/>
      <c r="DOR35" s="14"/>
      <c r="DOS35" s="14"/>
      <c r="DOT35" s="14"/>
      <c r="DOU35" s="14"/>
      <c r="DOV35" s="14"/>
      <c r="DOW35" s="14"/>
      <c r="DOX35" s="14"/>
      <c r="DOY35" s="14"/>
      <c r="DOZ35" s="14"/>
      <c r="DPA35" s="14"/>
      <c r="DPB35" s="14"/>
      <c r="DPC35" s="14"/>
      <c r="DPD35" s="14"/>
      <c r="DPE35" s="14"/>
      <c r="DPF35" s="14"/>
      <c r="DPG35" s="14"/>
      <c r="DPH35" s="14"/>
      <c r="DPI35" s="14"/>
      <c r="DPJ35" s="14"/>
      <c r="DPK35" s="14"/>
      <c r="DPL35" s="14"/>
      <c r="DPM35" s="14"/>
      <c r="DPN35" s="14"/>
      <c r="DPO35" s="14"/>
      <c r="DPP35" s="14"/>
      <c r="DPQ35" s="14"/>
      <c r="DPR35" s="14"/>
      <c r="DPS35" s="14"/>
      <c r="DPT35" s="14"/>
      <c r="DPU35" s="14"/>
      <c r="DPV35" s="14"/>
      <c r="DPW35" s="14"/>
      <c r="DPX35" s="14"/>
      <c r="DPY35" s="14"/>
      <c r="DPZ35" s="14"/>
      <c r="DQA35" s="14"/>
      <c r="DQB35" s="14"/>
      <c r="DQC35" s="14"/>
      <c r="DQD35" s="14"/>
      <c r="DQE35" s="14"/>
      <c r="DQF35" s="14"/>
      <c r="DQG35" s="14"/>
      <c r="DQH35" s="14"/>
      <c r="DQI35" s="14"/>
      <c r="DQJ35" s="14"/>
      <c r="DQK35" s="14"/>
      <c r="DQL35" s="14"/>
      <c r="DQM35" s="14"/>
      <c r="DQN35" s="14"/>
      <c r="DQO35" s="14"/>
      <c r="DQP35" s="14"/>
      <c r="DQQ35" s="14"/>
      <c r="DQR35" s="14"/>
      <c r="DQS35" s="14"/>
      <c r="DQT35" s="14"/>
      <c r="DQU35" s="14"/>
      <c r="DQV35" s="14"/>
      <c r="DQW35" s="14"/>
      <c r="DQX35" s="14"/>
      <c r="DQY35" s="14"/>
      <c r="DQZ35" s="14"/>
      <c r="DRA35" s="14"/>
      <c r="DRB35" s="14"/>
      <c r="DRC35" s="14"/>
      <c r="DRD35" s="14"/>
      <c r="DRE35" s="14"/>
      <c r="DRF35" s="14"/>
      <c r="DRG35" s="14"/>
      <c r="DRH35" s="14"/>
      <c r="DRI35" s="14"/>
      <c r="DRJ35" s="14"/>
      <c r="DRK35" s="14"/>
      <c r="DRL35" s="14"/>
      <c r="DRM35" s="14"/>
      <c r="DRN35" s="14"/>
      <c r="DRO35" s="14"/>
      <c r="DRP35" s="14"/>
      <c r="DRQ35" s="14"/>
      <c r="DRR35" s="14"/>
      <c r="DRS35" s="14"/>
      <c r="DRT35" s="14"/>
      <c r="DRU35" s="14"/>
      <c r="DRV35" s="14"/>
      <c r="DRW35" s="14"/>
      <c r="DRX35" s="14"/>
      <c r="DRY35" s="14"/>
      <c r="DRZ35" s="14"/>
      <c r="DSA35" s="14"/>
      <c r="DSB35" s="14"/>
      <c r="DSC35" s="14"/>
      <c r="DSD35" s="14"/>
      <c r="DSE35" s="14"/>
      <c r="DSF35" s="14"/>
      <c r="DSG35" s="14"/>
      <c r="DSH35" s="14"/>
      <c r="DSI35" s="14"/>
      <c r="DSJ35" s="14"/>
      <c r="DSK35" s="14"/>
      <c r="DSL35" s="14"/>
      <c r="DSM35" s="14"/>
      <c r="DSN35" s="14"/>
      <c r="DSO35" s="14"/>
      <c r="DSP35" s="14"/>
      <c r="DSQ35" s="14"/>
      <c r="DSR35" s="14"/>
      <c r="DSS35" s="14"/>
      <c r="DST35" s="14"/>
      <c r="DSU35" s="14"/>
      <c r="DSV35" s="14"/>
      <c r="DSW35" s="14"/>
      <c r="DSX35" s="14"/>
      <c r="DSY35" s="14"/>
      <c r="DSZ35" s="14"/>
      <c r="DTA35" s="14"/>
      <c r="DTB35" s="14"/>
      <c r="DTC35" s="14"/>
      <c r="DTD35" s="14"/>
      <c r="DTE35" s="14"/>
      <c r="DTF35" s="14"/>
      <c r="DTG35" s="14"/>
      <c r="DTH35" s="14"/>
      <c r="DTI35" s="14"/>
      <c r="DTJ35" s="14"/>
      <c r="DTK35" s="14"/>
      <c r="DTL35" s="14"/>
      <c r="DTM35" s="14"/>
      <c r="DTN35" s="14"/>
      <c r="DTO35" s="14"/>
      <c r="DTP35" s="14"/>
      <c r="DTQ35" s="14"/>
      <c r="DTR35" s="14"/>
      <c r="DTS35" s="14"/>
      <c r="DTT35" s="14"/>
      <c r="DTU35" s="14"/>
      <c r="DTV35" s="14"/>
      <c r="DTW35" s="14"/>
      <c r="DTX35" s="14"/>
      <c r="DTY35" s="14"/>
      <c r="DTZ35" s="14"/>
      <c r="DUA35" s="14"/>
      <c r="DUB35" s="14"/>
      <c r="DUC35" s="14"/>
      <c r="DUD35" s="14"/>
      <c r="DUE35" s="14"/>
      <c r="DUF35" s="14"/>
      <c r="DUG35" s="14"/>
      <c r="DUH35" s="14"/>
      <c r="DUI35" s="14"/>
      <c r="DUJ35" s="14"/>
      <c r="DUK35" s="14"/>
      <c r="DUL35" s="14"/>
      <c r="DUM35" s="14"/>
      <c r="DUN35" s="14"/>
      <c r="DUO35" s="14"/>
      <c r="DUP35" s="14"/>
      <c r="DUQ35" s="14"/>
      <c r="DUR35" s="14"/>
      <c r="DUS35" s="14"/>
      <c r="DUT35" s="14"/>
      <c r="DUU35" s="14"/>
      <c r="DUV35" s="14"/>
      <c r="DUW35" s="14"/>
      <c r="DUX35" s="14"/>
      <c r="DUY35" s="14"/>
      <c r="DUZ35" s="14"/>
      <c r="DVA35" s="14"/>
      <c r="DVB35" s="14"/>
      <c r="DVC35" s="14"/>
      <c r="DVD35" s="14"/>
      <c r="DVE35" s="14"/>
      <c r="DVF35" s="14"/>
      <c r="DVG35" s="14"/>
      <c r="DVH35" s="14"/>
      <c r="DVI35" s="14"/>
      <c r="DVJ35" s="14"/>
      <c r="DVK35" s="14"/>
      <c r="DVL35" s="14"/>
      <c r="DVM35" s="14"/>
      <c r="DVN35" s="14"/>
      <c r="DVO35" s="14"/>
      <c r="DVP35" s="14"/>
      <c r="DVQ35" s="14"/>
      <c r="DVR35" s="14"/>
      <c r="DVS35" s="14"/>
      <c r="DVT35" s="14"/>
      <c r="DVU35" s="14"/>
      <c r="DVV35" s="14"/>
      <c r="DVW35" s="14"/>
      <c r="DVX35" s="14"/>
      <c r="DVY35" s="14"/>
      <c r="DVZ35" s="14"/>
      <c r="DWA35" s="14"/>
      <c r="DWB35" s="14"/>
      <c r="DWC35" s="14"/>
      <c r="DWD35" s="14"/>
      <c r="DWE35" s="14"/>
      <c r="DWF35" s="14"/>
      <c r="DWG35" s="14"/>
      <c r="DWH35" s="14"/>
      <c r="DWI35" s="14"/>
      <c r="DWJ35" s="14"/>
      <c r="DWK35" s="14"/>
      <c r="DWL35" s="14"/>
      <c r="DWM35" s="14"/>
      <c r="DWN35" s="14"/>
      <c r="DWO35" s="14"/>
      <c r="DWP35" s="14"/>
      <c r="DWQ35" s="14"/>
      <c r="DWR35" s="14"/>
      <c r="DWS35" s="14"/>
      <c r="DWT35" s="14"/>
      <c r="DWU35" s="14"/>
      <c r="DWV35" s="14"/>
      <c r="DWW35" s="14"/>
      <c r="DWX35" s="14"/>
      <c r="DWY35" s="14"/>
      <c r="DWZ35" s="14"/>
      <c r="DXA35" s="14"/>
      <c r="DXB35" s="14"/>
      <c r="DXC35" s="14"/>
      <c r="DXD35" s="14"/>
      <c r="DXE35" s="14"/>
      <c r="DXF35" s="14"/>
      <c r="DXG35" s="14"/>
      <c r="DXH35" s="14"/>
      <c r="DXI35" s="14"/>
      <c r="DXJ35" s="14"/>
      <c r="DXK35" s="14"/>
      <c r="DXL35" s="14"/>
      <c r="DXM35" s="14"/>
      <c r="DXN35" s="14"/>
      <c r="DXO35" s="14"/>
      <c r="DXP35" s="14"/>
      <c r="DXQ35" s="14"/>
      <c r="DXR35" s="14"/>
      <c r="DXS35" s="14"/>
      <c r="DXT35" s="14"/>
      <c r="DXU35" s="14"/>
      <c r="DXV35" s="14"/>
      <c r="DXW35" s="14"/>
      <c r="DXX35" s="14"/>
      <c r="DXY35" s="14"/>
      <c r="DXZ35" s="14"/>
      <c r="DYA35" s="14"/>
      <c r="DYB35" s="14"/>
      <c r="DYC35" s="14"/>
      <c r="DYD35" s="14"/>
      <c r="DYE35" s="14"/>
      <c r="DYF35" s="14"/>
      <c r="DYG35" s="14"/>
      <c r="DYH35" s="14"/>
      <c r="DYI35" s="14"/>
      <c r="DYJ35" s="14"/>
      <c r="DYK35" s="14"/>
      <c r="DYL35" s="14"/>
      <c r="DYM35" s="14"/>
      <c r="DYN35" s="14"/>
      <c r="DYO35" s="14"/>
      <c r="DYP35" s="14"/>
      <c r="DYQ35" s="14"/>
      <c r="DYR35" s="14"/>
      <c r="DYS35" s="14"/>
      <c r="DYT35" s="14"/>
      <c r="DYU35" s="14"/>
      <c r="DYV35" s="14"/>
      <c r="DYW35" s="14"/>
      <c r="DYX35" s="14"/>
      <c r="DYY35" s="14"/>
      <c r="DYZ35" s="14"/>
      <c r="DZA35" s="14"/>
      <c r="DZB35" s="14"/>
      <c r="DZC35" s="14"/>
      <c r="DZD35" s="14"/>
      <c r="DZE35" s="14"/>
      <c r="DZF35" s="14"/>
      <c r="DZG35" s="14"/>
      <c r="DZH35" s="14"/>
      <c r="DZI35" s="14"/>
      <c r="DZJ35" s="14"/>
      <c r="DZK35" s="14"/>
      <c r="DZL35" s="14"/>
      <c r="DZM35" s="14"/>
      <c r="DZN35" s="14"/>
      <c r="DZO35" s="14"/>
      <c r="DZP35" s="14"/>
      <c r="DZQ35" s="14"/>
      <c r="DZR35" s="14"/>
      <c r="DZS35" s="14"/>
      <c r="DZT35" s="14"/>
      <c r="DZU35" s="14"/>
      <c r="DZV35" s="14"/>
      <c r="DZW35" s="14"/>
      <c r="DZX35" s="14"/>
      <c r="DZY35" s="14"/>
      <c r="DZZ35" s="14"/>
      <c r="EAA35" s="14"/>
      <c r="EAB35" s="14"/>
      <c r="EAC35" s="14"/>
      <c r="EAD35" s="14"/>
      <c r="EAE35" s="14"/>
      <c r="EAF35" s="14"/>
      <c r="EAG35" s="14"/>
      <c r="EAH35" s="14"/>
      <c r="EAI35" s="14"/>
      <c r="EAJ35" s="14"/>
      <c r="EAK35" s="14"/>
      <c r="EAL35" s="14"/>
      <c r="EAM35" s="14"/>
      <c r="EAN35" s="14"/>
      <c r="EAO35" s="14"/>
      <c r="EAP35" s="14"/>
      <c r="EAQ35" s="14"/>
      <c r="EAR35" s="14"/>
      <c r="EAS35" s="14"/>
      <c r="EAT35" s="14"/>
      <c r="EAU35" s="14"/>
      <c r="EAV35" s="14"/>
      <c r="EAW35" s="14"/>
      <c r="EAX35" s="14"/>
      <c r="EAY35" s="14"/>
      <c r="EAZ35" s="14"/>
      <c r="EBA35" s="14"/>
      <c r="EBB35" s="14"/>
      <c r="EBC35" s="14"/>
      <c r="EBD35" s="14"/>
      <c r="EBE35" s="14"/>
      <c r="EBF35" s="14"/>
      <c r="EBG35" s="14"/>
      <c r="EBH35" s="14"/>
      <c r="EBI35" s="14"/>
      <c r="EBJ35" s="14"/>
      <c r="EBK35" s="14"/>
      <c r="EBL35" s="14"/>
      <c r="EBM35" s="14"/>
      <c r="EBN35" s="14"/>
      <c r="EBO35" s="14"/>
      <c r="EBP35" s="14"/>
      <c r="EBQ35" s="14"/>
      <c r="EBR35" s="14"/>
      <c r="EBS35" s="14"/>
      <c r="EBT35" s="14"/>
      <c r="EBU35" s="14"/>
      <c r="EBV35" s="14"/>
      <c r="EBW35" s="14"/>
      <c r="EBX35" s="14"/>
      <c r="EBY35" s="14"/>
      <c r="EBZ35" s="14"/>
      <c r="ECA35" s="14"/>
      <c r="ECB35" s="14"/>
      <c r="ECC35" s="14"/>
      <c r="ECD35" s="14"/>
      <c r="ECE35" s="14"/>
      <c r="ECF35" s="14"/>
      <c r="ECG35" s="14"/>
      <c r="ECH35" s="14"/>
      <c r="ECI35" s="14"/>
      <c r="ECJ35" s="14"/>
      <c r="ECK35" s="14"/>
      <c r="ECL35" s="14"/>
      <c r="ECM35" s="14"/>
      <c r="ECN35" s="14"/>
      <c r="ECO35" s="14"/>
      <c r="ECP35" s="14"/>
      <c r="ECQ35" s="14"/>
      <c r="ECR35" s="14"/>
      <c r="ECS35" s="14"/>
      <c r="ECT35" s="14"/>
      <c r="ECU35" s="14"/>
      <c r="ECV35" s="14"/>
      <c r="ECW35" s="14"/>
      <c r="ECX35" s="14"/>
      <c r="ECY35" s="14"/>
      <c r="ECZ35" s="14"/>
      <c r="EDA35" s="14"/>
      <c r="EDB35" s="14"/>
      <c r="EDC35" s="14"/>
      <c r="EDD35" s="14"/>
      <c r="EDE35" s="14"/>
      <c r="EDF35" s="14"/>
      <c r="EDG35" s="14"/>
      <c r="EDH35" s="14"/>
      <c r="EDI35" s="14"/>
      <c r="EDJ35" s="14"/>
      <c r="EDK35" s="14"/>
      <c r="EDL35" s="14"/>
      <c r="EDM35" s="14"/>
      <c r="EDN35" s="14"/>
      <c r="EDO35" s="14"/>
      <c r="EDP35" s="14"/>
      <c r="EDQ35" s="14"/>
      <c r="EDR35" s="14"/>
      <c r="EDS35" s="14"/>
      <c r="EDT35" s="14"/>
      <c r="EDU35" s="14"/>
      <c r="EDV35" s="14"/>
      <c r="EDW35" s="14"/>
      <c r="EDX35" s="14"/>
      <c r="EDY35" s="14"/>
      <c r="EDZ35" s="14"/>
      <c r="EEA35" s="14"/>
      <c r="EEB35" s="14"/>
      <c r="EEC35" s="14"/>
      <c r="EED35" s="14"/>
      <c r="EEE35" s="14"/>
      <c r="EEF35" s="14"/>
      <c r="EEG35" s="14"/>
      <c r="EEH35" s="14"/>
      <c r="EEI35" s="14"/>
      <c r="EEJ35" s="14"/>
      <c r="EEK35" s="14"/>
      <c r="EEL35" s="14"/>
      <c r="EEM35" s="14"/>
      <c r="EEN35" s="14"/>
      <c r="EEO35" s="14"/>
      <c r="EEP35" s="14"/>
      <c r="EEQ35" s="14"/>
      <c r="EER35" s="14"/>
      <c r="EES35" s="14"/>
      <c r="EET35" s="14"/>
      <c r="EEU35" s="14"/>
      <c r="EEV35" s="14"/>
      <c r="EEW35" s="14"/>
      <c r="EEX35" s="14"/>
      <c r="EEY35" s="14"/>
      <c r="EEZ35" s="14"/>
      <c r="EFA35" s="14"/>
      <c r="EFB35" s="14"/>
      <c r="EFC35" s="14"/>
      <c r="EFD35" s="14"/>
      <c r="EFE35" s="14"/>
      <c r="EFF35" s="14"/>
      <c r="EFG35" s="14"/>
      <c r="EFH35" s="14"/>
      <c r="EFI35" s="14"/>
      <c r="EFJ35" s="14"/>
      <c r="EFK35" s="14"/>
      <c r="EFL35" s="14"/>
      <c r="EFM35" s="14"/>
      <c r="EFN35" s="14"/>
      <c r="EFO35" s="14"/>
      <c r="EFP35" s="14"/>
      <c r="EFQ35" s="14"/>
      <c r="EFR35" s="14"/>
      <c r="EFS35" s="14"/>
      <c r="EFT35" s="14"/>
      <c r="EFU35" s="14"/>
      <c r="EFV35" s="14"/>
      <c r="EFW35" s="14"/>
      <c r="EFX35" s="14"/>
      <c r="EFY35" s="14"/>
      <c r="EFZ35" s="14"/>
      <c r="EGA35" s="14"/>
      <c r="EGB35" s="14"/>
      <c r="EGC35" s="14"/>
      <c r="EGD35" s="14"/>
      <c r="EGE35" s="14"/>
      <c r="EGF35" s="14"/>
      <c r="EGG35" s="14"/>
      <c r="EGH35" s="14"/>
      <c r="EGI35" s="14"/>
      <c r="EGJ35" s="14"/>
      <c r="EGK35" s="14"/>
      <c r="EGL35" s="14"/>
      <c r="EGM35" s="14"/>
      <c r="EGN35" s="14"/>
      <c r="EGO35" s="14"/>
      <c r="EGP35" s="14"/>
      <c r="EGQ35" s="14"/>
      <c r="EGR35" s="14"/>
      <c r="EGS35" s="14"/>
      <c r="EGT35" s="14"/>
      <c r="EGU35" s="14"/>
      <c r="EGV35" s="14"/>
      <c r="EGW35" s="14"/>
      <c r="EGX35" s="14"/>
      <c r="EGY35" s="14"/>
      <c r="EGZ35" s="14"/>
      <c r="EHA35" s="14"/>
      <c r="EHB35" s="14"/>
      <c r="EHC35" s="14"/>
      <c r="EHD35" s="14"/>
      <c r="EHE35" s="14"/>
      <c r="EHF35" s="14"/>
      <c r="EHG35" s="14"/>
      <c r="EHH35" s="14"/>
      <c r="EHI35" s="14"/>
      <c r="EHJ35" s="14"/>
      <c r="EHK35" s="14"/>
      <c r="EHL35" s="14"/>
      <c r="EHM35" s="14"/>
      <c r="EHN35" s="14"/>
      <c r="EHO35" s="14"/>
      <c r="EHP35" s="14"/>
      <c r="EHQ35" s="14"/>
      <c r="EHR35" s="14"/>
      <c r="EHS35" s="14"/>
      <c r="EHT35" s="14"/>
      <c r="EHU35" s="14"/>
      <c r="EHV35" s="14"/>
      <c r="EHW35" s="14"/>
      <c r="EHX35" s="14"/>
      <c r="EHY35" s="14"/>
      <c r="EHZ35" s="14"/>
      <c r="EIA35" s="14"/>
      <c r="EIB35" s="14"/>
      <c r="EIC35" s="14"/>
      <c r="EID35" s="14"/>
      <c r="EIE35" s="14"/>
      <c r="EIF35" s="14"/>
      <c r="EIG35" s="14"/>
      <c r="EIH35" s="14"/>
      <c r="EII35" s="14"/>
      <c r="EIJ35" s="14"/>
      <c r="EIK35" s="14"/>
      <c r="EIL35" s="14"/>
      <c r="EIM35" s="14"/>
      <c r="EIN35" s="14"/>
      <c r="EIO35" s="14"/>
      <c r="EIP35" s="14"/>
      <c r="EIQ35" s="14"/>
      <c r="EIR35" s="14"/>
      <c r="EIS35" s="14"/>
      <c r="EIT35" s="14"/>
      <c r="EIU35" s="14"/>
      <c r="EIV35" s="14"/>
      <c r="EIW35" s="14"/>
      <c r="EIX35" s="14"/>
      <c r="EIY35" s="14"/>
      <c r="EIZ35" s="14"/>
      <c r="EJA35" s="14"/>
      <c r="EJB35" s="14"/>
      <c r="EJC35" s="14"/>
      <c r="EJD35" s="14"/>
      <c r="EJE35" s="14"/>
      <c r="EJF35" s="14"/>
      <c r="EJG35" s="14"/>
      <c r="EJH35" s="14"/>
      <c r="EJI35" s="14"/>
      <c r="EJJ35" s="14"/>
      <c r="EJK35" s="14"/>
      <c r="EJL35" s="14"/>
      <c r="EJM35" s="14"/>
      <c r="EJN35" s="14"/>
      <c r="EJO35" s="14"/>
      <c r="EJP35" s="14"/>
      <c r="EJQ35" s="14"/>
      <c r="EJR35" s="14"/>
      <c r="EJS35" s="14"/>
      <c r="EJT35" s="14"/>
      <c r="EJU35" s="14"/>
      <c r="EJV35" s="14"/>
      <c r="EJW35" s="14"/>
      <c r="EJX35" s="14"/>
      <c r="EJY35" s="14"/>
      <c r="EJZ35" s="14"/>
      <c r="EKA35" s="14"/>
      <c r="EKB35" s="14"/>
      <c r="EKC35" s="14"/>
      <c r="EKD35" s="14"/>
      <c r="EKE35" s="14"/>
      <c r="EKF35" s="14"/>
      <c r="EKG35" s="14"/>
      <c r="EKH35" s="14"/>
      <c r="EKI35" s="14"/>
      <c r="EKJ35" s="14"/>
      <c r="EKK35" s="14"/>
      <c r="EKL35" s="14"/>
      <c r="EKM35" s="14"/>
      <c r="EKN35" s="14"/>
      <c r="EKO35" s="14"/>
      <c r="EKP35" s="14"/>
      <c r="EKQ35" s="14"/>
      <c r="EKR35" s="14"/>
      <c r="EKS35" s="14"/>
      <c r="EKT35" s="14"/>
      <c r="EKU35" s="14"/>
      <c r="EKV35" s="14"/>
      <c r="EKW35" s="14"/>
      <c r="EKX35" s="14"/>
      <c r="EKY35" s="14"/>
      <c r="EKZ35" s="14"/>
      <c r="ELA35" s="14"/>
      <c r="ELB35" s="14"/>
      <c r="ELC35" s="14"/>
      <c r="ELD35" s="14"/>
      <c r="ELE35" s="14"/>
      <c r="ELF35" s="14"/>
      <c r="ELG35" s="14"/>
      <c r="ELH35" s="14"/>
      <c r="ELI35" s="14"/>
      <c r="ELJ35" s="14"/>
      <c r="ELK35" s="14"/>
      <c r="ELL35" s="14"/>
      <c r="ELM35" s="14"/>
      <c r="ELN35" s="14"/>
      <c r="ELO35" s="14"/>
      <c r="ELP35" s="14"/>
      <c r="ELQ35" s="14"/>
      <c r="ELR35" s="14"/>
      <c r="ELS35" s="14"/>
      <c r="ELT35" s="14"/>
      <c r="ELU35" s="14"/>
      <c r="ELV35" s="14"/>
      <c r="ELW35" s="14"/>
      <c r="ELX35" s="14"/>
      <c r="ELY35" s="14"/>
      <c r="ELZ35" s="14"/>
      <c r="EMA35" s="14"/>
      <c r="EMB35" s="14"/>
      <c r="EMC35" s="14"/>
      <c r="EMD35" s="14"/>
      <c r="EME35" s="14"/>
      <c r="EMF35" s="14"/>
      <c r="EMG35" s="14"/>
      <c r="EMH35" s="14"/>
      <c r="EMI35" s="14"/>
      <c r="EMJ35" s="14"/>
      <c r="EMK35" s="14"/>
      <c r="EML35" s="14"/>
      <c r="EMM35" s="14"/>
      <c r="EMN35" s="14"/>
      <c r="EMO35" s="14"/>
      <c r="EMP35" s="14"/>
      <c r="EMQ35" s="14"/>
      <c r="EMR35" s="14"/>
      <c r="EMS35" s="14"/>
      <c r="EMT35" s="14"/>
      <c r="EMU35" s="14"/>
      <c r="EMV35" s="14"/>
      <c r="EMW35" s="14"/>
      <c r="EMX35" s="14"/>
      <c r="EMY35" s="14"/>
      <c r="EMZ35" s="14"/>
      <c r="ENA35" s="14"/>
      <c r="ENB35" s="14"/>
      <c r="ENC35" s="14"/>
      <c r="END35" s="14"/>
      <c r="ENE35" s="14"/>
      <c r="ENF35" s="14"/>
      <c r="ENG35" s="14"/>
      <c r="ENH35" s="14"/>
      <c r="ENI35" s="14"/>
      <c r="ENJ35" s="14"/>
      <c r="ENK35" s="14"/>
      <c r="ENL35" s="14"/>
      <c r="ENM35" s="14"/>
      <c r="ENN35" s="14"/>
      <c r="ENO35" s="14"/>
      <c r="ENP35" s="14"/>
      <c r="ENQ35" s="14"/>
      <c r="ENR35" s="14"/>
      <c r="ENS35" s="14"/>
      <c r="ENT35" s="14"/>
      <c r="ENU35" s="14"/>
      <c r="ENV35" s="14"/>
      <c r="ENW35" s="14"/>
      <c r="ENX35" s="14"/>
      <c r="ENY35" s="14"/>
      <c r="ENZ35" s="14"/>
      <c r="EOA35" s="14"/>
      <c r="EOB35" s="14"/>
      <c r="EOC35" s="14"/>
      <c r="EOD35" s="14"/>
      <c r="EOE35" s="14"/>
      <c r="EOF35" s="14"/>
      <c r="EOG35" s="14"/>
      <c r="EOH35" s="14"/>
      <c r="EOI35" s="14"/>
      <c r="EOJ35" s="14"/>
      <c r="EOK35" s="14"/>
      <c r="EOL35" s="14"/>
      <c r="EOM35" s="14"/>
      <c r="EON35" s="14"/>
      <c r="EOO35" s="14"/>
      <c r="EOP35" s="14"/>
      <c r="EOQ35" s="14"/>
      <c r="EOR35" s="14"/>
      <c r="EOS35" s="14"/>
      <c r="EOT35" s="14"/>
      <c r="EOU35" s="14"/>
      <c r="EOV35" s="14"/>
      <c r="EOW35" s="14"/>
      <c r="EOX35" s="14"/>
      <c r="EOY35" s="14"/>
      <c r="EOZ35" s="14"/>
      <c r="EPA35" s="14"/>
      <c r="EPB35" s="14"/>
      <c r="EPC35" s="14"/>
      <c r="EPD35" s="14"/>
      <c r="EPE35" s="14"/>
      <c r="EPF35" s="14"/>
      <c r="EPG35" s="14"/>
      <c r="EPH35" s="14"/>
      <c r="EPI35" s="14"/>
      <c r="EPJ35" s="14"/>
      <c r="EPK35" s="14"/>
      <c r="EPL35" s="14"/>
      <c r="EPM35" s="14"/>
      <c r="EPN35" s="14"/>
      <c r="EPO35" s="14"/>
      <c r="EPP35" s="14"/>
      <c r="EPQ35" s="14"/>
      <c r="EPR35" s="14"/>
      <c r="EPS35" s="14"/>
      <c r="EPT35" s="14"/>
      <c r="EPU35" s="14"/>
      <c r="EPV35" s="14"/>
      <c r="EPW35" s="14"/>
      <c r="EPX35" s="14"/>
      <c r="EPY35" s="14"/>
      <c r="EPZ35" s="14"/>
      <c r="EQA35" s="14"/>
      <c r="EQB35" s="14"/>
      <c r="EQC35" s="14"/>
      <c r="EQD35" s="14"/>
      <c r="EQE35" s="14"/>
      <c r="EQF35" s="14"/>
      <c r="EQG35" s="14"/>
      <c r="EQH35" s="14"/>
      <c r="EQI35" s="14"/>
      <c r="EQJ35" s="14"/>
      <c r="EQK35" s="14"/>
      <c r="EQL35" s="14"/>
      <c r="EQM35" s="14"/>
      <c r="EQN35" s="14"/>
      <c r="EQO35" s="14"/>
      <c r="EQP35" s="14"/>
      <c r="EQQ35" s="14"/>
      <c r="EQR35" s="14"/>
      <c r="EQS35" s="14"/>
      <c r="EQT35" s="14"/>
      <c r="EQU35" s="14"/>
      <c r="EQV35" s="14"/>
      <c r="EQW35" s="14"/>
      <c r="EQX35" s="14"/>
      <c r="EQY35" s="14"/>
      <c r="EQZ35" s="14"/>
      <c r="ERA35" s="14"/>
      <c r="ERB35" s="14"/>
      <c r="ERC35" s="14"/>
      <c r="ERD35" s="14"/>
      <c r="ERE35" s="14"/>
      <c r="ERF35" s="14"/>
      <c r="ERG35" s="14"/>
      <c r="ERH35" s="14"/>
      <c r="ERI35" s="14"/>
      <c r="ERJ35" s="14"/>
      <c r="ERK35" s="14"/>
      <c r="ERL35" s="14"/>
      <c r="ERM35" s="14"/>
      <c r="ERN35" s="14"/>
      <c r="ERO35" s="14"/>
      <c r="ERP35" s="14"/>
      <c r="ERQ35" s="14"/>
      <c r="ERR35" s="14"/>
      <c r="ERS35" s="14"/>
      <c r="ERT35" s="14"/>
      <c r="ERU35" s="14"/>
      <c r="ERV35" s="14"/>
      <c r="ERW35" s="14"/>
      <c r="ERX35" s="14"/>
      <c r="ERY35" s="14"/>
      <c r="ERZ35" s="14"/>
      <c r="ESA35" s="14"/>
      <c r="ESB35" s="14"/>
      <c r="ESC35" s="14"/>
      <c r="ESD35" s="14"/>
      <c r="ESE35" s="14"/>
      <c r="ESF35" s="14"/>
      <c r="ESG35" s="14"/>
      <c r="ESH35" s="14"/>
      <c r="ESI35" s="14"/>
      <c r="ESJ35" s="14"/>
      <c r="ESK35" s="14"/>
      <c r="ESL35" s="14"/>
      <c r="ESM35" s="14"/>
      <c r="ESN35" s="14"/>
      <c r="ESO35" s="14"/>
      <c r="ESP35" s="14"/>
      <c r="ESQ35" s="14"/>
      <c r="ESR35" s="14"/>
      <c r="ESS35" s="14"/>
      <c r="EST35" s="14"/>
      <c r="ESU35" s="14"/>
      <c r="ESV35" s="14"/>
      <c r="ESW35" s="14"/>
      <c r="ESX35" s="14"/>
      <c r="ESY35" s="14"/>
      <c r="ESZ35" s="14"/>
      <c r="ETA35" s="14"/>
      <c r="ETB35" s="14"/>
      <c r="ETC35" s="14"/>
      <c r="ETD35" s="14"/>
      <c r="ETE35" s="14"/>
      <c r="ETF35" s="14"/>
      <c r="ETG35" s="14"/>
      <c r="ETH35" s="14"/>
      <c r="ETI35" s="14"/>
      <c r="ETJ35" s="14"/>
      <c r="ETK35" s="14"/>
      <c r="ETL35" s="14"/>
      <c r="ETM35" s="14"/>
      <c r="ETN35" s="14"/>
      <c r="ETO35" s="14"/>
      <c r="ETP35" s="14"/>
      <c r="ETQ35" s="14"/>
      <c r="ETR35" s="14"/>
      <c r="ETS35" s="14"/>
      <c r="ETT35" s="14"/>
      <c r="ETU35" s="14"/>
      <c r="ETV35" s="14"/>
      <c r="ETW35" s="14"/>
      <c r="ETX35" s="14"/>
      <c r="ETY35" s="14"/>
      <c r="ETZ35" s="14"/>
      <c r="EUA35" s="14"/>
      <c r="EUB35" s="14"/>
      <c r="EUC35" s="14"/>
      <c r="EUD35" s="14"/>
      <c r="EUE35" s="14"/>
      <c r="EUF35" s="14"/>
      <c r="EUG35" s="14"/>
      <c r="EUH35" s="14"/>
      <c r="EUI35" s="14"/>
      <c r="EUJ35" s="14"/>
      <c r="EUK35" s="14"/>
      <c r="EUL35" s="14"/>
      <c r="EUM35" s="14"/>
      <c r="EUN35" s="14"/>
      <c r="EUO35" s="14"/>
      <c r="EUP35" s="14"/>
      <c r="EUQ35" s="14"/>
      <c r="EUR35" s="14"/>
      <c r="EUS35" s="14"/>
      <c r="EUT35" s="14"/>
      <c r="EUU35" s="14"/>
      <c r="EUV35" s="14"/>
      <c r="EUW35" s="14"/>
      <c r="EUX35" s="14"/>
      <c r="EUY35" s="14"/>
      <c r="EUZ35" s="14"/>
      <c r="EVA35" s="14"/>
      <c r="EVB35" s="14"/>
      <c r="EVC35" s="14"/>
      <c r="EVD35" s="14"/>
      <c r="EVE35" s="14"/>
      <c r="EVF35" s="14"/>
      <c r="EVG35" s="14"/>
      <c r="EVH35" s="14"/>
      <c r="EVI35" s="14"/>
      <c r="EVJ35" s="14"/>
      <c r="EVK35" s="14"/>
      <c r="EVL35" s="14"/>
      <c r="EVM35" s="14"/>
      <c r="EVN35" s="14"/>
      <c r="EVO35" s="14"/>
      <c r="EVP35" s="14"/>
      <c r="EVQ35" s="14"/>
      <c r="EVR35" s="14"/>
      <c r="EVS35" s="14"/>
      <c r="EVT35" s="14"/>
      <c r="EVU35" s="14"/>
      <c r="EVV35" s="14"/>
      <c r="EVW35" s="14"/>
      <c r="EVX35" s="14"/>
      <c r="EVY35" s="14"/>
      <c r="EVZ35" s="14"/>
      <c r="EWA35" s="14"/>
      <c r="EWB35" s="14"/>
      <c r="EWC35" s="14"/>
      <c r="EWD35" s="14"/>
      <c r="EWE35" s="14"/>
      <c r="EWF35" s="14"/>
      <c r="EWG35" s="14"/>
      <c r="EWH35" s="14"/>
      <c r="EWI35" s="14"/>
      <c r="EWJ35" s="14"/>
      <c r="EWK35" s="14"/>
      <c r="EWL35" s="14"/>
      <c r="EWM35" s="14"/>
      <c r="EWN35" s="14"/>
      <c r="EWO35" s="14"/>
      <c r="EWP35" s="14"/>
      <c r="EWQ35" s="14"/>
      <c r="EWR35" s="14"/>
      <c r="EWS35" s="14"/>
      <c r="EWT35" s="14"/>
      <c r="EWU35" s="14"/>
      <c r="EWV35" s="14"/>
      <c r="EWW35" s="14"/>
      <c r="EWX35" s="14"/>
      <c r="EWY35" s="14"/>
      <c r="EWZ35" s="14"/>
      <c r="EXA35" s="14"/>
      <c r="EXB35" s="14"/>
      <c r="EXC35" s="14"/>
      <c r="EXD35" s="14"/>
      <c r="EXE35" s="14"/>
      <c r="EXF35" s="14"/>
      <c r="EXG35" s="14"/>
      <c r="EXH35" s="14"/>
      <c r="EXI35" s="14"/>
      <c r="EXJ35" s="14"/>
      <c r="EXK35" s="14"/>
      <c r="EXL35" s="14"/>
      <c r="EXM35" s="14"/>
      <c r="EXN35" s="14"/>
      <c r="EXO35" s="14"/>
      <c r="EXP35" s="14"/>
      <c r="EXQ35" s="14"/>
      <c r="EXR35" s="14"/>
      <c r="EXS35" s="14"/>
      <c r="EXT35" s="14"/>
      <c r="EXU35" s="14"/>
      <c r="EXV35" s="14"/>
      <c r="EXW35" s="14"/>
      <c r="EXX35" s="14"/>
      <c r="EXY35" s="14"/>
      <c r="EXZ35" s="14"/>
      <c r="EYA35" s="14"/>
      <c r="EYB35" s="14"/>
      <c r="EYC35" s="14"/>
      <c r="EYD35" s="14"/>
      <c r="EYE35" s="14"/>
      <c r="EYF35" s="14"/>
      <c r="EYG35" s="14"/>
      <c r="EYH35" s="14"/>
      <c r="EYI35" s="14"/>
      <c r="EYJ35" s="14"/>
      <c r="EYK35" s="14"/>
      <c r="EYL35" s="14"/>
      <c r="EYM35" s="14"/>
      <c r="EYN35" s="14"/>
      <c r="EYO35" s="14"/>
      <c r="EYP35" s="14"/>
      <c r="EYQ35" s="14"/>
      <c r="EYR35" s="14"/>
      <c r="EYS35" s="14"/>
      <c r="EYT35" s="14"/>
      <c r="EYU35" s="14"/>
      <c r="EYV35" s="14"/>
      <c r="EYW35" s="14"/>
      <c r="EYX35" s="14"/>
      <c r="EYY35" s="14"/>
      <c r="EYZ35" s="14"/>
      <c r="EZA35" s="14"/>
      <c r="EZB35" s="14"/>
      <c r="EZC35" s="14"/>
      <c r="EZD35" s="14"/>
      <c r="EZE35" s="14"/>
      <c r="EZF35" s="14"/>
      <c r="EZG35" s="14"/>
      <c r="EZH35" s="14"/>
      <c r="EZI35" s="14"/>
      <c r="EZJ35" s="14"/>
      <c r="EZK35" s="14"/>
      <c r="EZL35" s="14"/>
      <c r="EZM35" s="14"/>
      <c r="EZN35" s="14"/>
      <c r="EZO35" s="14"/>
      <c r="EZP35" s="14"/>
      <c r="EZQ35" s="14"/>
      <c r="EZR35" s="14"/>
      <c r="EZS35" s="14"/>
      <c r="EZT35" s="14"/>
      <c r="EZU35" s="14"/>
      <c r="EZV35" s="14"/>
      <c r="EZW35" s="14"/>
      <c r="EZX35" s="14"/>
      <c r="EZY35" s="14"/>
      <c r="EZZ35" s="14"/>
      <c r="FAA35" s="14"/>
      <c r="FAB35" s="14"/>
      <c r="FAC35" s="14"/>
      <c r="FAD35" s="14"/>
      <c r="FAE35" s="14"/>
      <c r="FAF35" s="14"/>
      <c r="FAG35" s="14"/>
      <c r="FAH35" s="14"/>
      <c r="FAI35" s="14"/>
      <c r="FAJ35" s="14"/>
      <c r="FAK35" s="14"/>
      <c r="FAL35" s="14"/>
      <c r="FAM35" s="14"/>
      <c r="FAN35" s="14"/>
      <c r="FAO35" s="14"/>
      <c r="FAP35" s="14"/>
      <c r="FAQ35" s="14"/>
      <c r="FAR35" s="14"/>
      <c r="FAS35" s="14"/>
      <c r="FAT35" s="14"/>
      <c r="FAU35" s="14"/>
      <c r="FAV35" s="14"/>
      <c r="FAW35" s="14"/>
      <c r="FAX35" s="14"/>
      <c r="FAY35" s="14"/>
      <c r="FAZ35" s="14"/>
      <c r="FBA35" s="14"/>
      <c r="FBB35" s="14"/>
      <c r="FBC35" s="14"/>
      <c r="FBD35" s="14"/>
      <c r="FBE35" s="14"/>
      <c r="FBF35" s="14"/>
      <c r="FBG35" s="14"/>
      <c r="FBH35" s="14"/>
      <c r="FBI35" s="14"/>
      <c r="FBJ35" s="14"/>
      <c r="FBK35" s="14"/>
      <c r="FBL35" s="14"/>
      <c r="FBM35" s="14"/>
      <c r="FBN35" s="14"/>
      <c r="FBO35" s="14"/>
      <c r="FBP35" s="14"/>
      <c r="FBQ35" s="14"/>
      <c r="FBR35" s="14"/>
      <c r="FBS35" s="14"/>
      <c r="FBT35" s="14"/>
      <c r="FBU35" s="14"/>
      <c r="FBV35" s="14"/>
      <c r="FBW35" s="14"/>
      <c r="FBX35" s="14"/>
      <c r="FBY35" s="14"/>
      <c r="FBZ35" s="14"/>
      <c r="FCA35" s="14"/>
      <c r="FCB35" s="14"/>
      <c r="FCC35" s="14"/>
      <c r="FCD35" s="14"/>
      <c r="FCE35" s="14"/>
      <c r="FCF35" s="14"/>
      <c r="FCG35" s="14"/>
      <c r="FCH35" s="14"/>
      <c r="FCI35" s="14"/>
      <c r="FCJ35" s="14"/>
      <c r="FCK35" s="14"/>
      <c r="FCL35" s="14"/>
      <c r="FCM35" s="14"/>
      <c r="FCN35" s="14"/>
      <c r="FCO35" s="14"/>
      <c r="FCP35" s="14"/>
      <c r="FCQ35" s="14"/>
      <c r="FCR35" s="14"/>
      <c r="FCS35" s="14"/>
      <c r="FCT35" s="14"/>
      <c r="FCU35" s="14"/>
      <c r="FCV35" s="14"/>
      <c r="FCW35" s="14"/>
      <c r="FCX35" s="14"/>
      <c r="FCY35" s="14"/>
      <c r="FCZ35" s="14"/>
      <c r="FDA35" s="14"/>
      <c r="FDB35" s="14"/>
      <c r="FDC35" s="14"/>
      <c r="FDD35" s="14"/>
      <c r="FDE35" s="14"/>
      <c r="FDF35" s="14"/>
      <c r="FDG35" s="14"/>
      <c r="FDH35" s="14"/>
      <c r="FDI35" s="14"/>
      <c r="FDJ35" s="14"/>
      <c r="FDK35" s="14"/>
      <c r="FDL35" s="14"/>
      <c r="FDM35" s="14"/>
      <c r="FDN35" s="14"/>
      <c r="FDO35" s="14"/>
      <c r="FDP35" s="14"/>
      <c r="FDQ35" s="14"/>
      <c r="FDR35" s="14"/>
      <c r="FDS35" s="14"/>
      <c r="FDT35" s="14"/>
      <c r="FDU35" s="14"/>
      <c r="FDV35" s="14"/>
      <c r="FDW35" s="14"/>
      <c r="FDX35" s="14"/>
      <c r="FDY35" s="14"/>
      <c r="FDZ35" s="14"/>
      <c r="FEA35" s="14"/>
      <c r="FEB35" s="14"/>
      <c r="FEC35" s="14"/>
      <c r="FED35" s="14"/>
      <c r="FEE35" s="14"/>
      <c r="FEF35" s="14"/>
      <c r="FEG35" s="14"/>
      <c r="FEH35" s="14"/>
      <c r="FEI35" s="14"/>
      <c r="FEJ35" s="14"/>
      <c r="FEK35" s="14"/>
      <c r="FEL35" s="14"/>
      <c r="FEM35" s="14"/>
      <c r="FEN35" s="14"/>
      <c r="FEO35" s="14"/>
      <c r="FEP35" s="14"/>
      <c r="FEQ35" s="14"/>
      <c r="FER35" s="14"/>
      <c r="FES35" s="14"/>
      <c r="FET35" s="14"/>
      <c r="FEU35" s="14"/>
      <c r="FEV35" s="14"/>
      <c r="FEW35" s="14"/>
      <c r="FEX35" s="14"/>
      <c r="FEY35" s="14"/>
      <c r="FEZ35" s="14"/>
      <c r="FFA35" s="14"/>
      <c r="FFB35" s="14"/>
      <c r="FFC35" s="14"/>
      <c r="FFD35" s="14"/>
      <c r="FFE35" s="14"/>
      <c r="FFF35" s="14"/>
      <c r="FFG35" s="14"/>
      <c r="FFH35" s="14"/>
      <c r="FFI35" s="14"/>
      <c r="FFJ35" s="14"/>
      <c r="FFK35" s="14"/>
      <c r="FFL35" s="14"/>
      <c r="FFM35" s="14"/>
      <c r="FFN35" s="14"/>
      <c r="FFO35" s="14"/>
      <c r="FFP35" s="14"/>
      <c r="FFQ35" s="14"/>
      <c r="FFR35" s="14"/>
      <c r="FFS35" s="14"/>
      <c r="FFT35" s="14"/>
      <c r="FFU35" s="14"/>
      <c r="FFV35" s="14"/>
      <c r="FFW35" s="14"/>
      <c r="FFX35" s="14"/>
      <c r="FFY35" s="14"/>
      <c r="FFZ35" s="14"/>
      <c r="FGA35" s="14"/>
      <c r="FGB35" s="14"/>
      <c r="FGC35" s="14"/>
      <c r="FGD35" s="14"/>
      <c r="FGE35" s="14"/>
      <c r="FGF35" s="14"/>
      <c r="FGG35" s="14"/>
      <c r="FGH35" s="14"/>
      <c r="FGI35" s="14"/>
      <c r="FGJ35" s="14"/>
      <c r="FGK35" s="14"/>
      <c r="FGL35" s="14"/>
      <c r="FGM35" s="14"/>
      <c r="FGN35" s="14"/>
      <c r="FGO35" s="14"/>
      <c r="FGP35" s="14"/>
      <c r="FGQ35" s="14"/>
      <c r="FGR35" s="14"/>
      <c r="FGS35" s="14"/>
      <c r="FGT35" s="14"/>
      <c r="FGU35" s="14"/>
      <c r="FGV35" s="14"/>
      <c r="FGW35" s="14"/>
      <c r="FGX35" s="14"/>
      <c r="FGY35" s="14"/>
      <c r="FGZ35" s="14"/>
      <c r="FHA35" s="14"/>
      <c r="FHB35" s="14"/>
      <c r="FHC35" s="14"/>
      <c r="FHD35" s="14"/>
      <c r="FHE35" s="14"/>
      <c r="FHF35" s="14"/>
      <c r="FHG35" s="14"/>
      <c r="FHH35" s="14"/>
      <c r="FHI35" s="14"/>
      <c r="FHJ35" s="14"/>
      <c r="FHK35" s="14"/>
      <c r="FHL35" s="14"/>
      <c r="FHM35" s="14"/>
      <c r="FHN35" s="14"/>
      <c r="FHO35" s="14"/>
      <c r="FHP35" s="14"/>
      <c r="FHQ35" s="14"/>
      <c r="FHR35" s="14"/>
      <c r="FHS35" s="14"/>
      <c r="FHT35" s="14"/>
      <c r="FHU35" s="14"/>
      <c r="FHV35" s="14"/>
      <c r="FHW35" s="14"/>
      <c r="FHX35" s="14"/>
      <c r="FHY35" s="14"/>
      <c r="FHZ35" s="14"/>
      <c r="FIA35" s="14"/>
      <c r="FIB35" s="14"/>
      <c r="FIC35" s="14"/>
      <c r="FID35" s="14"/>
      <c r="FIE35" s="14"/>
      <c r="FIF35" s="14"/>
      <c r="FIG35" s="14"/>
      <c r="FIH35" s="14"/>
      <c r="FII35" s="14"/>
      <c r="FIJ35" s="14"/>
      <c r="FIK35" s="14"/>
      <c r="FIL35" s="14"/>
      <c r="FIM35" s="14"/>
      <c r="FIN35" s="14"/>
      <c r="FIO35" s="14"/>
      <c r="FIP35" s="14"/>
      <c r="FIQ35" s="14"/>
      <c r="FIR35" s="14"/>
      <c r="FIS35" s="14"/>
      <c r="FIT35" s="14"/>
      <c r="FIU35" s="14"/>
      <c r="FIV35" s="14"/>
      <c r="FIW35" s="14"/>
      <c r="FIX35" s="14"/>
      <c r="FIY35" s="14"/>
      <c r="FIZ35" s="14"/>
      <c r="FJA35" s="14"/>
      <c r="FJB35" s="14"/>
      <c r="FJC35" s="14"/>
      <c r="FJD35" s="14"/>
      <c r="FJE35" s="14"/>
      <c r="FJF35" s="14"/>
      <c r="FJG35" s="14"/>
      <c r="FJH35" s="14"/>
      <c r="FJI35" s="14"/>
      <c r="FJJ35" s="14"/>
      <c r="FJK35" s="14"/>
      <c r="FJL35" s="14"/>
      <c r="FJM35" s="14"/>
      <c r="FJN35" s="14"/>
      <c r="FJO35" s="14"/>
      <c r="FJP35" s="14"/>
      <c r="FJQ35" s="14"/>
      <c r="FJR35" s="14"/>
      <c r="FJS35" s="14"/>
      <c r="FJT35" s="14"/>
      <c r="FJU35" s="14"/>
      <c r="FJV35" s="14"/>
      <c r="FJW35" s="14"/>
      <c r="FJX35" s="14"/>
      <c r="FJY35" s="14"/>
      <c r="FJZ35" s="14"/>
      <c r="FKA35" s="14"/>
      <c r="FKB35" s="14"/>
      <c r="FKC35" s="14"/>
      <c r="FKD35" s="14"/>
      <c r="FKE35" s="14"/>
      <c r="FKF35" s="14"/>
      <c r="FKG35" s="14"/>
      <c r="FKH35" s="14"/>
      <c r="FKI35" s="14"/>
      <c r="FKJ35" s="14"/>
      <c r="FKK35" s="14"/>
      <c r="FKL35" s="14"/>
      <c r="FKM35" s="14"/>
      <c r="FKN35" s="14"/>
      <c r="FKO35" s="14"/>
      <c r="FKP35" s="14"/>
      <c r="FKQ35" s="14"/>
      <c r="FKR35" s="14"/>
      <c r="FKS35" s="14"/>
      <c r="FKT35" s="14"/>
      <c r="FKU35" s="14"/>
      <c r="FKV35" s="14"/>
      <c r="FKW35" s="14"/>
      <c r="FKX35" s="14"/>
      <c r="FKY35" s="14"/>
      <c r="FKZ35" s="14"/>
      <c r="FLA35" s="14"/>
      <c r="FLB35" s="14"/>
      <c r="FLC35" s="14"/>
      <c r="FLD35" s="14"/>
      <c r="FLE35" s="14"/>
      <c r="FLF35" s="14"/>
      <c r="FLG35" s="14"/>
      <c r="FLH35" s="14"/>
      <c r="FLI35" s="14"/>
      <c r="FLJ35" s="14"/>
      <c r="FLK35" s="14"/>
      <c r="FLL35" s="14"/>
      <c r="FLM35" s="14"/>
      <c r="FLN35" s="14"/>
      <c r="FLO35" s="14"/>
      <c r="FLP35" s="14"/>
      <c r="FLQ35" s="14"/>
      <c r="FLR35" s="14"/>
      <c r="FLS35" s="14"/>
      <c r="FLT35" s="14"/>
      <c r="FLU35" s="14"/>
      <c r="FLV35" s="14"/>
      <c r="FLW35" s="14"/>
      <c r="FLX35" s="14"/>
      <c r="FLY35" s="14"/>
      <c r="FLZ35" s="14"/>
      <c r="FMA35" s="14"/>
      <c r="FMB35" s="14"/>
      <c r="FMC35" s="14"/>
      <c r="FMD35" s="14"/>
      <c r="FME35" s="14"/>
      <c r="FMF35" s="14"/>
      <c r="FMG35" s="14"/>
      <c r="FMH35" s="14"/>
      <c r="FMI35" s="14"/>
      <c r="FMJ35" s="14"/>
      <c r="FMK35" s="14"/>
      <c r="FML35" s="14"/>
      <c r="FMM35" s="14"/>
      <c r="FMN35" s="14"/>
      <c r="FMO35" s="14"/>
      <c r="FMP35" s="14"/>
      <c r="FMQ35" s="14"/>
      <c r="FMR35" s="14"/>
      <c r="FMS35" s="14"/>
      <c r="FMT35" s="14"/>
      <c r="FMU35" s="14"/>
      <c r="FMV35" s="14"/>
      <c r="FMW35" s="14"/>
      <c r="FMX35" s="14"/>
      <c r="FMY35" s="14"/>
      <c r="FMZ35" s="14"/>
      <c r="FNA35" s="14"/>
      <c r="FNB35" s="14"/>
      <c r="FNC35" s="14"/>
      <c r="FND35" s="14"/>
      <c r="FNE35" s="14"/>
      <c r="FNF35" s="14"/>
      <c r="FNG35" s="14"/>
      <c r="FNH35" s="14"/>
      <c r="FNI35" s="14"/>
      <c r="FNJ35" s="14"/>
      <c r="FNK35" s="14"/>
      <c r="FNL35" s="14"/>
      <c r="FNM35" s="14"/>
      <c r="FNN35" s="14"/>
      <c r="FNO35" s="14"/>
      <c r="FNP35" s="14"/>
      <c r="FNQ35" s="14"/>
      <c r="FNR35" s="14"/>
      <c r="FNS35" s="14"/>
      <c r="FNT35" s="14"/>
      <c r="FNU35" s="14"/>
      <c r="FNV35" s="14"/>
      <c r="FNW35" s="14"/>
      <c r="FNX35" s="14"/>
      <c r="FNY35" s="14"/>
      <c r="FNZ35" s="14"/>
      <c r="FOA35" s="14"/>
      <c r="FOB35" s="14"/>
      <c r="FOC35" s="14"/>
      <c r="FOD35" s="14"/>
      <c r="FOE35" s="14"/>
      <c r="FOF35" s="14"/>
      <c r="FOG35" s="14"/>
      <c r="FOH35" s="14"/>
      <c r="FOI35" s="14"/>
      <c r="FOJ35" s="14"/>
      <c r="FOK35" s="14"/>
      <c r="FOL35" s="14"/>
      <c r="FOM35" s="14"/>
      <c r="FON35" s="14"/>
      <c r="FOO35" s="14"/>
      <c r="FOP35" s="14"/>
      <c r="FOQ35" s="14"/>
      <c r="FOR35" s="14"/>
      <c r="FOS35" s="14"/>
      <c r="FOT35" s="14"/>
      <c r="FOU35" s="14"/>
      <c r="FOV35" s="14"/>
      <c r="FOW35" s="14"/>
      <c r="FOX35" s="14"/>
      <c r="FOY35" s="14"/>
      <c r="FOZ35" s="14"/>
      <c r="FPA35" s="14"/>
      <c r="FPB35" s="14"/>
      <c r="FPC35" s="14"/>
      <c r="FPD35" s="14"/>
      <c r="FPE35" s="14"/>
      <c r="FPF35" s="14"/>
      <c r="FPG35" s="14"/>
      <c r="FPH35" s="14"/>
      <c r="FPI35" s="14"/>
      <c r="FPJ35" s="14"/>
      <c r="FPK35" s="14"/>
      <c r="FPL35" s="14"/>
      <c r="FPM35" s="14"/>
      <c r="FPN35" s="14"/>
      <c r="FPO35" s="14"/>
      <c r="FPP35" s="14"/>
      <c r="FPQ35" s="14"/>
      <c r="FPR35" s="14"/>
      <c r="FPS35" s="14"/>
      <c r="FPT35" s="14"/>
      <c r="FPU35" s="14"/>
      <c r="FPV35" s="14"/>
      <c r="FPW35" s="14"/>
      <c r="FPX35" s="14"/>
      <c r="FPY35" s="14"/>
      <c r="FPZ35" s="14"/>
      <c r="FQA35" s="14"/>
      <c r="FQB35" s="14"/>
      <c r="FQC35" s="14"/>
      <c r="FQD35" s="14"/>
      <c r="FQE35" s="14"/>
      <c r="FQF35" s="14"/>
      <c r="FQG35" s="14"/>
      <c r="FQH35" s="14"/>
      <c r="FQI35" s="14"/>
      <c r="FQJ35" s="14"/>
      <c r="FQK35" s="14"/>
      <c r="FQL35" s="14"/>
      <c r="FQM35" s="14"/>
      <c r="FQN35" s="14"/>
      <c r="FQO35" s="14"/>
      <c r="FQP35" s="14"/>
      <c r="FQQ35" s="14"/>
      <c r="FQR35" s="14"/>
      <c r="FQS35" s="14"/>
      <c r="FQT35" s="14"/>
      <c r="FQU35" s="14"/>
      <c r="FQV35" s="14"/>
      <c r="FQW35" s="14"/>
      <c r="FQX35" s="14"/>
      <c r="FQY35" s="14"/>
      <c r="FQZ35" s="14"/>
      <c r="FRA35" s="14"/>
      <c r="FRB35" s="14"/>
      <c r="FRC35" s="14"/>
      <c r="FRD35" s="14"/>
      <c r="FRE35" s="14"/>
      <c r="FRF35" s="14"/>
      <c r="FRG35" s="14"/>
      <c r="FRH35" s="14"/>
      <c r="FRI35" s="14"/>
      <c r="FRJ35" s="14"/>
      <c r="FRK35" s="14"/>
      <c r="FRL35" s="14"/>
      <c r="FRM35" s="14"/>
      <c r="FRN35" s="14"/>
      <c r="FRO35" s="14"/>
      <c r="FRP35" s="14"/>
      <c r="FRQ35" s="14"/>
      <c r="FRR35" s="14"/>
      <c r="FRS35" s="14"/>
      <c r="FRT35" s="14"/>
      <c r="FRU35" s="14"/>
      <c r="FRV35" s="14"/>
      <c r="FRW35" s="14"/>
      <c r="FRX35" s="14"/>
      <c r="FRY35" s="14"/>
      <c r="FRZ35" s="14"/>
      <c r="FSA35" s="14"/>
      <c r="FSB35" s="14"/>
      <c r="FSC35" s="14"/>
      <c r="FSD35" s="14"/>
      <c r="FSE35" s="14"/>
      <c r="FSF35" s="14"/>
      <c r="FSG35" s="14"/>
      <c r="FSH35" s="14"/>
      <c r="FSI35" s="14"/>
      <c r="FSJ35" s="14"/>
      <c r="FSK35" s="14"/>
      <c r="FSL35" s="14"/>
      <c r="FSM35" s="14"/>
      <c r="FSN35" s="14"/>
      <c r="FSO35" s="14"/>
      <c r="FSP35" s="14"/>
      <c r="FSQ35" s="14"/>
      <c r="FSR35" s="14"/>
      <c r="FSS35" s="14"/>
      <c r="FST35" s="14"/>
      <c r="FSU35" s="14"/>
      <c r="FSV35" s="14"/>
      <c r="FSW35" s="14"/>
      <c r="FSX35" s="14"/>
      <c r="FSY35" s="14"/>
      <c r="FSZ35" s="14"/>
      <c r="FTA35" s="14"/>
      <c r="FTB35" s="14"/>
      <c r="FTC35" s="14"/>
      <c r="FTD35" s="14"/>
      <c r="FTE35" s="14"/>
      <c r="FTF35" s="14"/>
      <c r="FTG35" s="14"/>
      <c r="FTH35" s="14"/>
      <c r="FTI35" s="14"/>
      <c r="FTJ35" s="14"/>
      <c r="FTK35" s="14"/>
      <c r="FTL35" s="14"/>
      <c r="FTM35" s="14"/>
      <c r="FTN35" s="14"/>
      <c r="FTO35" s="14"/>
      <c r="FTP35" s="14"/>
      <c r="FTQ35" s="14"/>
      <c r="FTR35" s="14"/>
      <c r="FTS35" s="14"/>
      <c r="FTT35" s="14"/>
      <c r="FTU35" s="14"/>
      <c r="FTV35" s="14"/>
      <c r="FTW35" s="14"/>
      <c r="FTX35" s="14"/>
      <c r="FTY35" s="14"/>
      <c r="FTZ35" s="14"/>
      <c r="FUA35" s="14"/>
      <c r="FUB35" s="14"/>
      <c r="FUC35" s="14"/>
      <c r="FUD35" s="14"/>
      <c r="FUE35" s="14"/>
      <c r="FUF35" s="14"/>
      <c r="FUG35" s="14"/>
      <c r="FUH35" s="14"/>
      <c r="FUI35" s="14"/>
      <c r="FUJ35" s="14"/>
      <c r="FUK35" s="14"/>
      <c r="FUL35" s="14"/>
      <c r="FUM35" s="14"/>
      <c r="FUN35" s="14"/>
      <c r="FUO35" s="14"/>
      <c r="FUP35" s="14"/>
      <c r="FUQ35" s="14"/>
      <c r="FUR35" s="14"/>
      <c r="FUS35" s="14"/>
      <c r="FUT35" s="14"/>
      <c r="FUU35" s="14"/>
      <c r="FUV35" s="14"/>
      <c r="FUW35" s="14"/>
      <c r="FUX35" s="14"/>
      <c r="FUY35" s="14"/>
      <c r="FUZ35" s="14"/>
      <c r="FVA35" s="14"/>
      <c r="FVB35" s="14"/>
      <c r="FVC35" s="14"/>
      <c r="FVD35" s="14"/>
      <c r="FVE35" s="14"/>
      <c r="FVF35" s="14"/>
      <c r="FVG35" s="14"/>
      <c r="FVH35" s="14"/>
      <c r="FVI35" s="14"/>
      <c r="FVJ35" s="14"/>
      <c r="FVK35" s="14"/>
      <c r="FVL35" s="14"/>
      <c r="FVM35" s="14"/>
      <c r="FVN35" s="14"/>
      <c r="FVO35" s="14"/>
      <c r="FVP35" s="14"/>
      <c r="FVQ35" s="14"/>
      <c r="FVR35" s="14"/>
      <c r="FVS35" s="14"/>
      <c r="FVT35" s="14"/>
      <c r="FVU35" s="14"/>
      <c r="FVV35" s="14"/>
      <c r="FVW35" s="14"/>
      <c r="FVX35" s="14"/>
      <c r="FVY35" s="14"/>
      <c r="FVZ35" s="14"/>
      <c r="FWA35" s="14"/>
      <c r="FWB35" s="14"/>
      <c r="FWC35" s="14"/>
      <c r="FWD35" s="14"/>
      <c r="FWE35" s="14"/>
      <c r="FWF35" s="14"/>
      <c r="FWG35" s="14"/>
      <c r="FWH35" s="14"/>
      <c r="FWI35" s="14"/>
      <c r="FWJ35" s="14"/>
      <c r="FWK35" s="14"/>
      <c r="FWL35" s="14"/>
      <c r="FWM35" s="14"/>
      <c r="FWN35" s="14"/>
      <c r="FWO35" s="14"/>
      <c r="FWP35" s="14"/>
      <c r="FWQ35" s="14"/>
      <c r="FWR35" s="14"/>
      <c r="FWS35" s="14"/>
      <c r="FWT35" s="14"/>
      <c r="FWU35" s="14"/>
      <c r="FWV35" s="14"/>
      <c r="FWW35" s="14"/>
      <c r="FWX35" s="14"/>
      <c r="FWY35" s="14"/>
      <c r="FWZ35" s="14"/>
      <c r="FXA35" s="14"/>
      <c r="FXB35" s="14"/>
      <c r="FXC35" s="14"/>
      <c r="FXD35" s="14"/>
      <c r="FXE35" s="14"/>
      <c r="FXF35" s="14"/>
      <c r="FXG35" s="14"/>
      <c r="FXH35" s="14"/>
      <c r="FXI35" s="14"/>
      <c r="FXJ35" s="14"/>
      <c r="FXK35" s="14"/>
      <c r="FXL35" s="14"/>
      <c r="FXM35" s="14"/>
      <c r="FXN35" s="14"/>
      <c r="FXO35" s="14"/>
      <c r="FXP35" s="14"/>
      <c r="FXQ35" s="14"/>
      <c r="FXR35" s="14"/>
      <c r="FXS35" s="14"/>
      <c r="FXT35" s="14"/>
      <c r="FXU35" s="14"/>
      <c r="FXV35" s="14"/>
      <c r="FXW35" s="14"/>
      <c r="FXX35" s="14"/>
      <c r="FXY35" s="14"/>
      <c r="FXZ35" s="14"/>
      <c r="FYA35" s="14"/>
      <c r="FYB35" s="14"/>
      <c r="FYC35" s="14"/>
      <c r="FYD35" s="14"/>
      <c r="FYE35" s="14"/>
      <c r="FYF35" s="14"/>
      <c r="FYG35" s="14"/>
      <c r="FYH35" s="14"/>
      <c r="FYI35" s="14"/>
      <c r="FYJ35" s="14"/>
      <c r="FYK35" s="14"/>
      <c r="FYL35" s="14"/>
      <c r="FYM35" s="14"/>
      <c r="FYN35" s="14"/>
      <c r="FYO35" s="14"/>
      <c r="FYP35" s="14"/>
      <c r="FYQ35" s="14"/>
      <c r="FYR35" s="14"/>
      <c r="FYS35" s="14"/>
      <c r="FYT35" s="14"/>
      <c r="FYU35" s="14"/>
      <c r="FYV35" s="14"/>
      <c r="FYW35" s="14"/>
      <c r="FYX35" s="14"/>
      <c r="FYY35" s="14"/>
      <c r="FYZ35" s="14"/>
      <c r="FZA35" s="14"/>
      <c r="FZB35" s="14"/>
      <c r="FZC35" s="14"/>
      <c r="FZD35" s="14"/>
      <c r="FZE35" s="14"/>
      <c r="FZF35" s="14"/>
      <c r="FZG35" s="14"/>
      <c r="FZH35" s="14"/>
      <c r="FZI35" s="14"/>
      <c r="FZJ35" s="14"/>
      <c r="FZK35" s="14"/>
      <c r="FZL35" s="14"/>
      <c r="FZM35" s="14"/>
      <c r="FZN35" s="14"/>
      <c r="FZO35" s="14"/>
      <c r="FZP35" s="14"/>
      <c r="FZQ35" s="14"/>
      <c r="FZR35" s="14"/>
      <c r="FZS35" s="14"/>
      <c r="FZT35" s="14"/>
      <c r="FZU35" s="14"/>
      <c r="FZV35" s="14"/>
      <c r="FZW35" s="14"/>
      <c r="FZX35" s="14"/>
      <c r="FZY35" s="14"/>
      <c r="FZZ35" s="14"/>
      <c r="GAA35" s="14"/>
      <c r="GAB35" s="14"/>
      <c r="GAC35" s="14"/>
      <c r="GAD35" s="14"/>
      <c r="GAE35" s="14"/>
      <c r="GAF35" s="14"/>
      <c r="GAG35" s="14"/>
      <c r="GAH35" s="14"/>
      <c r="GAI35" s="14"/>
      <c r="GAJ35" s="14"/>
      <c r="GAK35" s="14"/>
      <c r="GAL35" s="14"/>
      <c r="GAM35" s="14"/>
      <c r="GAN35" s="14"/>
      <c r="GAO35" s="14"/>
      <c r="GAP35" s="14"/>
      <c r="GAQ35" s="14"/>
      <c r="GAR35" s="14"/>
      <c r="GAS35" s="14"/>
      <c r="GAT35" s="14"/>
      <c r="GAU35" s="14"/>
      <c r="GAV35" s="14"/>
      <c r="GAW35" s="14"/>
      <c r="GAX35" s="14"/>
      <c r="GAY35" s="14"/>
      <c r="GAZ35" s="14"/>
      <c r="GBA35" s="14"/>
      <c r="GBB35" s="14"/>
      <c r="GBC35" s="14"/>
      <c r="GBD35" s="14"/>
      <c r="GBE35" s="14"/>
      <c r="GBF35" s="14"/>
      <c r="GBG35" s="14"/>
      <c r="GBH35" s="14"/>
      <c r="GBI35" s="14"/>
      <c r="GBJ35" s="14"/>
      <c r="GBK35" s="14"/>
      <c r="GBL35" s="14"/>
      <c r="GBM35" s="14"/>
      <c r="GBN35" s="14"/>
      <c r="GBO35" s="14"/>
      <c r="GBP35" s="14"/>
      <c r="GBQ35" s="14"/>
      <c r="GBR35" s="14"/>
      <c r="GBS35" s="14"/>
      <c r="GBT35" s="14"/>
      <c r="GBU35" s="14"/>
      <c r="GBV35" s="14"/>
      <c r="GBW35" s="14"/>
      <c r="GBX35" s="14"/>
      <c r="GBY35" s="14"/>
      <c r="GBZ35" s="14"/>
      <c r="GCA35" s="14"/>
      <c r="GCB35" s="14"/>
      <c r="GCC35" s="14"/>
      <c r="GCD35" s="14"/>
      <c r="GCE35" s="14"/>
      <c r="GCF35" s="14"/>
      <c r="GCG35" s="14"/>
      <c r="GCH35" s="14"/>
      <c r="GCI35" s="14"/>
      <c r="GCJ35" s="14"/>
      <c r="GCK35" s="14"/>
      <c r="GCL35" s="14"/>
      <c r="GCM35" s="14"/>
      <c r="GCN35" s="14"/>
      <c r="GCO35" s="14"/>
      <c r="GCP35" s="14"/>
      <c r="GCQ35" s="14"/>
      <c r="GCR35" s="14"/>
      <c r="GCS35" s="14"/>
      <c r="GCT35" s="14"/>
      <c r="GCU35" s="14"/>
      <c r="GCV35" s="14"/>
      <c r="GCW35" s="14"/>
      <c r="GCX35" s="14"/>
      <c r="GCY35" s="14"/>
      <c r="GCZ35" s="14"/>
      <c r="GDA35" s="14"/>
      <c r="GDB35" s="14"/>
      <c r="GDC35" s="14"/>
      <c r="GDD35" s="14"/>
      <c r="GDE35" s="14"/>
      <c r="GDF35" s="14"/>
      <c r="GDG35" s="14"/>
      <c r="GDH35" s="14"/>
      <c r="GDI35" s="14"/>
      <c r="GDJ35" s="14"/>
      <c r="GDK35" s="14"/>
      <c r="GDL35" s="14"/>
      <c r="GDM35" s="14"/>
      <c r="GDN35" s="14"/>
      <c r="GDO35" s="14"/>
      <c r="GDP35" s="14"/>
      <c r="GDQ35" s="14"/>
      <c r="GDR35" s="14"/>
      <c r="GDS35" s="14"/>
      <c r="GDT35" s="14"/>
      <c r="GDU35" s="14"/>
      <c r="GDV35" s="14"/>
      <c r="GDW35" s="14"/>
      <c r="GDX35" s="14"/>
      <c r="GDY35" s="14"/>
      <c r="GDZ35" s="14"/>
      <c r="GEA35" s="14"/>
      <c r="GEB35" s="14"/>
      <c r="GEC35" s="14"/>
      <c r="GED35" s="14"/>
      <c r="GEE35" s="14"/>
      <c r="GEF35" s="14"/>
      <c r="GEG35" s="14"/>
      <c r="GEH35" s="14"/>
      <c r="GEI35" s="14"/>
      <c r="GEJ35" s="14"/>
      <c r="GEK35" s="14"/>
      <c r="GEL35" s="14"/>
      <c r="GEM35" s="14"/>
      <c r="GEN35" s="14"/>
      <c r="GEO35" s="14"/>
      <c r="GEP35" s="14"/>
      <c r="GEQ35" s="14"/>
      <c r="GER35" s="14"/>
      <c r="GES35" s="14"/>
      <c r="GET35" s="14"/>
      <c r="GEU35" s="14"/>
      <c r="GEV35" s="14"/>
      <c r="GEW35" s="14"/>
      <c r="GEX35" s="14"/>
      <c r="GEY35" s="14"/>
      <c r="GEZ35" s="14"/>
      <c r="GFA35" s="14"/>
      <c r="GFB35" s="14"/>
      <c r="GFC35" s="14"/>
      <c r="GFD35" s="14"/>
      <c r="GFE35" s="14"/>
      <c r="GFF35" s="14"/>
      <c r="GFG35" s="14"/>
      <c r="GFH35" s="14"/>
      <c r="GFI35" s="14"/>
      <c r="GFJ35" s="14"/>
      <c r="GFK35" s="14"/>
      <c r="GFL35" s="14"/>
      <c r="GFM35" s="14"/>
      <c r="GFN35" s="14"/>
      <c r="GFO35" s="14"/>
      <c r="GFP35" s="14"/>
      <c r="GFQ35" s="14"/>
      <c r="GFR35" s="14"/>
      <c r="GFS35" s="14"/>
      <c r="GFT35" s="14"/>
      <c r="GFU35" s="14"/>
      <c r="GFV35" s="14"/>
      <c r="GFW35" s="14"/>
      <c r="GFX35" s="14"/>
      <c r="GFY35" s="14"/>
      <c r="GFZ35" s="14"/>
      <c r="GGA35" s="14"/>
      <c r="GGB35" s="14"/>
      <c r="GGC35" s="14"/>
      <c r="GGD35" s="14"/>
      <c r="GGE35" s="14"/>
      <c r="GGF35" s="14"/>
      <c r="GGG35" s="14"/>
      <c r="GGH35" s="14"/>
      <c r="GGI35" s="14"/>
      <c r="GGJ35" s="14"/>
      <c r="GGK35" s="14"/>
      <c r="GGL35" s="14"/>
      <c r="GGM35" s="14"/>
      <c r="GGN35" s="14"/>
      <c r="GGO35" s="14"/>
      <c r="GGP35" s="14"/>
      <c r="GGQ35" s="14"/>
      <c r="GGR35" s="14"/>
      <c r="GGS35" s="14"/>
      <c r="GGT35" s="14"/>
      <c r="GGU35" s="14"/>
      <c r="GGV35" s="14"/>
      <c r="GGW35" s="14"/>
      <c r="GGX35" s="14"/>
      <c r="GGY35" s="14"/>
      <c r="GGZ35" s="14"/>
      <c r="GHA35" s="14"/>
      <c r="GHB35" s="14"/>
      <c r="GHC35" s="14"/>
      <c r="GHD35" s="14"/>
      <c r="GHE35" s="14"/>
      <c r="GHF35" s="14"/>
      <c r="GHG35" s="14"/>
      <c r="GHH35" s="14"/>
      <c r="GHI35" s="14"/>
      <c r="GHJ35" s="14"/>
      <c r="GHK35" s="14"/>
      <c r="GHL35" s="14"/>
      <c r="GHM35" s="14"/>
      <c r="GHN35" s="14"/>
      <c r="GHO35" s="14"/>
      <c r="GHP35" s="14"/>
      <c r="GHQ35" s="14"/>
      <c r="GHR35" s="14"/>
      <c r="GHS35" s="14"/>
      <c r="GHT35" s="14"/>
      <c r="GHU35" s="14"/>
      <c r="GHV35" s="14"/>
      <c r="GHW35" s="14"/>
      <c r="GHX35" s="14"/>
      <c r="GHY35" s="14"/>
      <c r="GHZ35" s="14"/>
      <c r="GIA35" s="14"/>
      <c r="GIB35" s="14"/>
      <c r="GIC35" s="14"/>
      <c r="GID35" s="14"/>
      <c r="GIE35" s="14"/>
      <c r="GIF35" s="14"/>
      <c r="GIG35" s="14"/>
      <c r="GIH35" s="14"/>
      <c r="GII35" s="14"/>
      <c r="GIJ35" s="14"/>
      <c r="GIK35" s="14"/>
      <c r="GIL35" s="14"/>
      <c r="GIM35" s="14"/>
      <c r="GIN35" s="14"/>
      <c r="GIO35" s="14"/>
      <c r="GIP35" s="14"/>
      <c r="GIQ35" s="14"/>
      <c r="GIR35" s="14"/>
      <c r="GIS35" s="14"/>
      <c r="GIT35" s="14"/>
      <c r="GIU35" s="14"/>
      <c r="GIV35" s="14"/>
      <c r="GIW35" s="14"/>
      <c r="GIX35" s="14"/>
      <c r="GIY35" s="14"/>
      <c r="GIZ35" s="14"/>
      <c r="GJA35" s="14"/>
      <c r="GJB35" s="14"/>
      <c r="GJC35" s="14"/>
      <c r="GJD35" s="14"/>
      <c r="GJE35" s="14"/>
      <c r="GJF35" s="14"/>
      <c r="GJG35" s="14"/>
      <c r="GJH35" s="14"/>
      <c r="GJI35" s="14"/>
      <c r="GJJ35" s="14"/>
      <c r="GJK35" s="14"/>
      <c r="GJL35" s="14"/>
      <c r="GJM35" s="14"/>
      <c r="GJN35" s="14"/>
      <c r="GJO35" s="14"/>
      <c r="GJP35" s="14"/>
      <c r="GJQ35" s="14"/>
      <c r="GJR35" s="14"/>
      <c r="GJS35" s="14"/>
      <c r="GJT35" s="14"/>
      <c r="GJU35" s="14"/>
      <c r="GJV35" s="14"/>
      <c r="GJW35" s="14"/>
      <c r="GJX35" s="14"/>
      <c r="GJY35" s="14"/>
      <c r="GJZ35" s="14"/>
      <c r="GKA35" s="14"/>
      <c r="GKB35" s="14"/>
      <c r="GKC35" s="14"/>
      <c r="GKD35" s="14"/>
      <c r="GKE35" s="14"/>
      <c r="GKF35" s="14"/>
      <c r="GKG35" s="14"/>
      <c r="GKH35" s="14"/>
      <c r="GKI35" s="14"/>
      <c r="GKJ35" s="14"/>
      <c r="GKK35" s="14"/>
      <c r="GKL35" s="14"/>
      <c r="GKM35" s="14"/>
      <c r="GKN35" s="14"/>
      <c r="GKO35" s="14"/>
      <c r="GKP35" s="14"/>
      <c r="GKQ35" s="14"/>
      <c r="GKR35" s="14"/>
      <c r="GKS35" s="14"/>
      <c r="GKT35" s="14"/>
      <c r="GKU35" s="14"/>
      <c r="GKV35" s="14"/>
      <c r="GKW35" s="14"/>
      <c r="GKX35" s="14"/>
      <c r="GKY35" s="14"/>
      <c r="GKZ35" s="14"/>
      <c r="GLA35" s="14"/>
      <c r="GLB35" s="14"/>
      <c r="GLC35" s="14"/>
      <c r="GLD35" s="14"/>
      <c r="GLE35" s="14"/>
      <c r="GLF35" s="14"/>
      <c r="GLG35" s="14"/>
      <c r="GLH35" s="14"/>
      <c r="GLI35" s="14"/>
      <c r="GLJ35" s="14"/>
      <c r="GLK35" s="14"/>
      <c r="GLL35" s="14"/>
      <c r="GLM35" s="14"/>
      <c r="GLN35" s="14"/>
      <c r="GLO35" s="14"/>
      <c r="GLP35" s="14"/>
      <c r="GLQ35" s="14"/>
      <c r="GLR35" s="14"/>
      <c r="GLS35" s="14"/>
      <c r="GLT35" s="14"/>
      <c r="GLU35" s="14"/>
      <c r="GLV35" s="14"/>
      <c r="GLW35" s="14"/>
      <c r="GLX35" s="14"/>
      <c r="GLY35" s="14"/>
      <c r="GLZ35" s="14"/>
      <c r="GMA35" s="14"/>
      <c r="GMB35" s="14"/>
      <c r="GMC35" s="14"/>
      <c r="GMD35" s="14"/>
      <c r="GME35" s="14"/>
      <c r="GMF35" s="14"/>
      <c r="GMG35" s="14"/>
      <c r="GMH35" s="14"/>
      <c r="GMI35" s="14"/>
      <c r="GMJ35" s="14"/>
      <c r="GMK35" s="14"/>
      <c r="GML35" s="14"/>
      <c r="GMM35" s="14"/>
      <c r="GMN35" s="14"/>
      <c r="GMO35" s="14"/>
      <c r="GMP35" s="14"/>
      <c r="GMQ35" s="14"/>
      <c r="GMR35" s="14"/>
      <c r="GMS35" s="14"/>
      <c r="GMT35" s="14"/>
      <c r="GMU35" s="14"/>
      <c r="GMV35" s="14"/>
      <c r="GMW35" s="14"/>
      <c r="GMX35" s="14"/>
      <c r="GMY35" s="14"/>
      <c r="GMZ35" s="14"/>
      <c r="GNA35" s="14"/>
      <c r="GNB35" s="14"/>
      <c r="GNC35" s="14"/>
      <c r="GND35" s="14"/>
      <c r="GNE35" s="14"/>
      <c r="GNF35" s="14"/>
      <c r="GNG35" s="14"/>
      <c r="GNH35" s="14"/>
      <c r="GNI35" s="14"/>
      <c r="GNJ35" s="14"/>
      <c r="GNK35" s="14"/>
      <c r="GNL35" s="14"/>
      <c r="GNM35" s="14"/>
      <c r="GNN35" s="14"/>
      <c r="GNO35" s="14"/>
      <c r="GNP35" s="14"/>
      <c r="GNQ35" s="14"/>
      <c r="GNR35" s="14"/>
      <c r="GNS35" s="14"/>
      <c r="GNT35" s="14"/>
      <c r="GNU35" s="14"/>
      <c r="GNV35" s="14"/>
      <c r="GNW35" s="14"/>
      <c r="GNX35" s="14"/>
      <c r="GNY35" s="14"/>
      <c r="GNZ35" s="14"/>
      <c r="GOA35" s="14"/>
      <c r="GOB35" s="14"/>
      <c r="GOC35" s="14"/>
      <c r="GOD35" s="14"/>
      <c r="GOE35" s="14"/>
      <c r="GOF35" s="14"/>
      <c r="GOG35" s="14"/>
      <c r="GOH35" s="14"/>
      <c r="GOI35" s="14"/>
      <c r="GOJ35" s="14"/>
      <c r="GOK35" s="14"/>
      <c r="GOL35" s="14"/>
      <c r="GOM35" s="14"/>
      <c r="GON35" s="14"/>
      <c r="GOO35" s="14"/>
      <c r="GOP35" s="14"/>
      <c r="GOQ35" s="14"/>
      <c r="GOR35" s="14"/>
      <c r="GOS35" s="14"/>
      <c r="GOT35" s="14"/>
      <c r="GOU35" s="14"/>
      <c r="GOV35" s="14"/>
      <c r="GOW35" s="14"/>
      <c r="GOX35" s="14"/>
      <c r="GOY35" s="14"/>
      <c r="GOZ35" s="14"/>
      <c r="GPA35" s="14"/>
      <c r="GPB35" s="14"/>
      <c r="GPC35" s="14"/>
      <c r="GPD35" s="14"/>
      <c r="GPE35" s="14"/>
      <c r="GPF35" s="14"/>
      <c r="GPG35" s="14"/>
      <c r="GPH35" s="14"/>
      <c r="GPI35" s="14"/>
      <c r="GPJ35" s="14"/>
      <c r="GPK35" s="14"/>
      <c r="GPL35" s="14"/>
      <c r="GPM35" s="14"/>
      <c r="GPN35" s="14"/>
      <c r="GPO35" s="14"/>
      <c r="GPP35" s="14"/>
      <c r="GPQ35" s="14"/>
      <c r="GPR35" s="14"/>
      <c r="GPS35" s="14"/>
      <c r="GPT35" s="14"/>
      <c r="GPU35" s="14"/>
      <c r="GPV35" s="14"/>
      <c r="GPW35" s="14"/>
      <c r="GPX35" s="14"/>
      <c r="GPY35" s="14"/>
      <c r="GPZ35" s="14"/>
      <c r="GQA35" s="14"/>
      <c r="GQB35" s="14"/>
      <c r="GQC35" s="14"/>
      <c r="GQD35" s="14"/>
      <c r="GQE35" s="14"/>
      <c r="GQF35" s="14"/>
      <c r="GQG35" s="14"/>
      <c r="GQH35" s="14"/>
      <c r="GQI35" s="14"/>
      <c r="GQJ35" s="14"/>
      <c r="GQK35" s="14"/>
      <c r="GQL35" s="14"/>
      <c r="GQM35" s="14"/>
      <c r="GQN35" s="14"/>
      <c r="GQO35" s="14"/>
      <c r="GQP35" s="14"/>
      <c r="GQQ35" s="14"/>
      <c r="GQR35" s="14"/>
      <c r="GQS35" s="14"/>
      <c r="GQT35" s="14"/>
      <c r="GQU35" s="14"/>
      <c r="GQV35" s="14"/>
      <c r="GQW35" s="14"/>
      <c r="GQX35" s="14"/>
      <c r="GQY35" s="14"/>
      <c r="GQZ35" s="14"/>
      <c r="GRA35" s="14"/>
      <c r="GRB35" s="14"/>
      <c r="GRC35" s="14"/>
      <c r="GRD35" s="14"/>
      <c r="GRE35" s="14"/>
      <c r="GRF35" s="14"/>
      <c r="GRG35" s="14"/>
      <c r="GRH35" s="14"/>
      <c r="GRI35" s="14"/>
      <c r="GRJ35" s="14"/>
      <c r="GRK35" s="14"/>
      <c r="GRL35" s="14"/>
      <c r="GRM35" s="14"/>
      <c r="GRN35" s="14"/>
      <c r="GRO35" s="14"/>
      <c r="GRP35" s="14"/>
      <c r="GRQ35" s="14"/>
      <c r="GRR35" s="14"/>
      <c r="GRS35" s="14"/>
      <c r="GRT35" s="14"/>
      <c r="GRU35" s="14"/>
      <c r="GRV35" s="14"/>
      <c r="GRW35" s="14"/>
      <c r="GRX35" s="14"/>
      <c r="GRY35" s="14"/>
      <c r="GRZ35" s="14"/>
      <c r="GSA35" s="14"/>
      <c r="GSB35" s="14"/>
      <c r="GSC35" s="14"/>
      <c r="GSD35" s="14"/>
      <c r="GSE35" s="14"/>
      <c r="GSF35" s="14"/>
      <c r="GSG35" s="14"/>
      <c r="GSH35" s="14"/>
      <c r="GSI35" s="14"/>
      <c r="GSJ35" s="14"/>
      <c r="GSK35" s="14"/>
      <c r="GSL35" s="14"/>
      <c r="GSM35" s="14"/>
      <c r="GSN35" s="14"/>
      <c r="GSO35" s="14"/>
      <c r="GSP35" s="14"/>
      <c r="GSQ35" s="14"/>
      <c r="GSR35" s="14"/>
      <c r="GSS35" s="14"/>
      <c r="GST35" s="14"/>
      <c r="GSU35" s="14"/>
      <c r="GSV35" s="14"/>
      <c r="GSW35" s="14"/>
      <c r="GSX35" s="14"/>
      <c r="GSY35" s="14"/>
      <c r="GSZ35" s="14"/>
      <c r="GTA35" s="14"/>
      <c r="GTB35" s="14"/>
      <c r="GTC35" s="14"/>
      <c r="GTD35" s="14"/>
      <c r="GTE35" s="14"/>
      <c r="GTF35" s="14"/>
      <c r="GTG35" s="14"/>
      <c r="GTH35" s="14"/>
      <c r="GTI35" s="14"/>
      <c r="GTJ35" s="14"/>
      <c r="GTK35" s="14"/>
      <c r="GTL35" s="14"/>
      <c r="GTM35" s="14"/>
      <c r="GTN35" s="14"/>
      <c r="GTO35" s="14"/>
      <c r="GTP35" s="14"/>
      <c r="GTQ35" s="14"/>
      <c r="GTR35" s="14"/>
      <c r="GTS35" s="14"/>
      <c r="GTT35" s="14"/>
      <c r="GTU35" s="14"/>
      <c r="GTV35" s="14"/>
      <c r="GTW35" s="14"/>
      <c r="GTX35" s="14"/>
      <c r="GTY35" s="14"/>
      <c r="GTZ35" s="14"/>
      <c r="GUA35" s="14"/>
      <c r="GUB35" s="14"/>
      <c r="GUC35" s="14"/>
      <c r="GUD35" s="14"/>
      <c r="GUE35" s="14"/>
      <c r="GUF35" s="14"/>
      <c r="GUG35" s="14"/>
      <c r="GUH35" s="14"/>
      <c r="GUI35" s="14"/>
      <c r="GUJ35" s="14"/>
      <c r="GUK35" s="14"/>
      <c r="GUL35" s="14"/>
      <c r="GUM35" s="14"/>
      <c r="GUN35" s="14"/>
      <c r="GUO35" s="14"/>
      <c r="GUP35" s="14"/>
      <c r="GUQ35" s="14"/>
      <c r="GUR35" s="14"/>
      <c r="GUS35" s="14"/>
      <c r="GUT35" s="14"/>
      <c r="GUU35" s="14"/>
      <c r="GUV35" s="14"/>
      <c r="GUW35" s="14"/>
      <c r="GUX35" s="14"/>
      <c r="GUY35" s="14"/>
      <c r="GUZ35" s="14"/>
      <c r="GVA35" s="14"/>
      <c r="GVB35" s="14"/>
      <c r="GVC35" s="14"/>
      <c r="GVD35" s="14"/>
      <c r="GVE35" s="14"/>
      <c r="GVF35" s="14"/>
      <c r="GVG35" s="14"/>
      <c r="GVH35" s="14"/>
      <c r="GVI35" s="14"/>
      <c r="GVJ35" s="14"/>
      <c r="GVK35" s="14"/>
      <c r="GVL35" s="14"/>
      <c r="GVM35" s="14"/>
      <c r="GVN35" s="14"/>
      <c r="GVO35" s="14"/>
      <c r="GVP35" s="14"/>
      <c r="GVQ35" s="14"/>
      <c r="GVR35" s="14"/>
      <c r="GVS35" s="14"/>
      <c r="GVT35" s="14"/>
      <c r="GVU35" s="14"/>
      <c r="GVV35" s="14"/>
      <c r="GVW35" s="14"/>
      <c r="GVX35" s="14"/>
      <c r="GVY35" s="14"/>
      <c r="GVZ35" s="14"/>
      <c r="GWA35" s="14"/>
      <c r="GWB35" s="14"/>
      <c r="GWC35" s="14"/>
      <c r="GWD35" s="14"/>
      <c r="GWE35" s="14"/>
      <c r="GWF35" s="14"/>
      <c r="GWG35" s="14"/>
      <c r="GWH35" s="14"/>
      <c r="GWI35" s="14"/>
      <c r="GWJ35" s="14"/>
      <c r="GWK35" s="14"/>
      <c r="GWL35" s="14"/>
      <c r="GWM35" s="14"/>
      <c r="GWN35" s="14"/>
      <c r="GWO35" s="14"/>
      <c r="GWP35" s="14"/>
      <c r="GWQ35" s="14"/>
      <c r="GWR35" s="14"/>
      <c r="GWS35" s="14"/>
      <c r="GWT35" s="14"/>
      <c r="GWU35" s="14"/>
      <c r="GWV35" s="14"/>
      <c r="GWW35" s="14"/>
      <c r="GWX35" s="14"/>
      <c r="GWY35" s="14"/>
      <c r="GWZ35" s="14"/>
      <c r="GXA35" s="14"/>
      <c r="GXB35" s="14"/>
      <c r="GXC35" s="14"/>
      <c r="GXD35" s="14"/>
      <c r="GXE35" s="14"/>
      <c r="GXF35" s="14"/>
      <c r="GXG35" s="14"/>
      <c r="GXH35" s="14"/>
      <c r="GXI35" s="14"/>
      <c r="GXJ35" s="14"/>
      <c r="GXK35" s="14"/>
      <c r="GXL35" s="14"/>
      <c r="GXM35" s="14"/>
      <c r="GXN35" s="14"/>
      <c r="GXO35" s="14"/>
      <c r="GXP35" s="14"/>
      <c r="GXQ35" s="14"/>
      <c r="GXR35" s="14"/>
      <c r="GXS35" s="14"/>
      <c r="GXT35" s="14"/>
      <c r="GXU35" s="14"/>
      <c r="GXV35" s="14"/>
      <c r="GXW35" s="14"/>
      <c r="GXX35" s="14"/>
      <c r="GXY35" s="14"/>
      <c r="GXZ35" s="14"/>
      <c r="GYA35" s="14"/>
      <c r="GYB35" s="14"/>
      <c r="GYC35" s="14"/>
      <c r="GYD35" s="14"/>
      <c r="GYE35" s="14"/>
      <c r="GYF35" s="14"/>
      <c r="GYG35" s="14"/>
      <c r="GYH35" s="14"/>
      <c r="GYI35" s="14"/>
      <c r="GYJ35" s="14"/>
      <c r="GYK35" s="14"/>
      <c r="GYL35" s="14"/>
      <c r="GYM35" s="14"/>
      <c r="GYN35" s="14"/>
      <c r="GYO35" s="14"/>
      <c r="GYP35" s="14"/>
      <c r="GYQ35" s="14"/>
      <c r="GYR35" s="14"/>
      <c r="GYS35" s="14"/>
      <c r="GYT35" s="14"/>
      <c r="GYU35" s="14"/>
      <c r="GYV35" s="14"/>
      <c r="GYW35" s="14"/>
      <c r="GYX35" s="14"/>
      <c r="GYY35" s="14"/>
      <c r="GYZ35" s="14"/>
      <c r="GZA35" s="14"/>
      <c r="GZB35" s="14"/>
      <c r="GZC35" s="14"/>
      <c r="GZD35" s="14"/>
      <c r="GZE35" s="14"/>
      <c r="GZF35" s="14"/>
      <c r="GZG35" s="14"/>
      <c r="GZH35" s="14"/>
      <c r="GZI35" s="14"/>
      <c r="GZJ35" s="14"/>
      <c r="GZK35" s="14"/>
      <c r="GZL35" s="14"/>
      <c r="GZM35" s="14"/>
      <c r="GZN35" s="14"/>
      <c r="GZO35" s="14"/>
      <c r="GZP35" s="14"/>
      <c r="GZQ35" s="14"/>
      <c r="GZR35" s="14"/>
      <c r="GZS35" s="14"/>
      <c r="GZT35" s="14"/>
      <c r="GZU35" s="14"/>
      <c r="GZV35" s="14"/>
      <c r="GZW35" s="14"/>
      <c r="GZX35" s="14"/>
      <c r="GZY35" s="14"/>
      <c r="GZZ35" s="14"/>
      <c r="HAA35" s="14"/>
      <c r="HAB35" s="14"/>
      <c r="HAC35" s="14"/>
      <c r="HAD35" s="14"/>
      <c r="HAE35" s="14"/>
      <c r="HAF35" s="14"/>
      <c r="HAG35" s="14"/>
      <c r="HAH35" s="14"/>
      <c r="HAI35" s="14"/>
      <c r="HAJ35" s="14"/>
      <c r="HAK35" s="14"/>
      <c r="HAL35" s="14"/>
      <c r="HAM35" s="14"/>
      <c r="HAN35" s="14"/>
      <c r="HAO35" s="14"/>
      <c r="HAP35" s="14"/>
      <c r="HAQ35" s="14"/>
      <c r="HAR35" s="14"/>
      <c r="HAS35" s="14"/>
      <c r="HAT35" s="14"/>
      <c r="HAU35" s="14"/>
      <c r="HAV35" s="14"/>
      <c r="HAW35" s="14"/>
      <c r="HAX35" s="14"/>
      <c r="HAY35" s="14"/>
      <c r="HAZ35" s="14"/>
      <c r="HBA35" s="14"/>
      <c r="HBB35" s="14"/>
      <c r="HBC35" s="14"/>
      <c r="HBD35" s="14"/>
      <c r="HBE35" s="14"/>
      <c r="HBF35" s="14"/>
      <c r="HBG35" s="14"/>
      <c r="HBH35" s="14"/>
      <c r="HBI35" s="14"/>
      <c r="HBJ35" s="14"/>
      <c r="HBK35" s="14"/>
      <c r="HBL35" s="14"/>
      <c r="HBM35" s="14"/>
      <c r="HBN35" s="14"/>
      <c r="HBO35" s="14"/>
      <c r="HBP35" s="14"/>
      <c r="HBQ35" s="14"/>
      <c r="HBR35" s="14"/>
      <c r="HBS35" s="14"/>
      <c r="HBT35" s="14"/>
      <c r="HBU35" s="14"/>
      <c r="HBV35" s="14"/>
      <c r="HBW35" s="14"/>
      <c r="HBX35" s="14"/>
      <c r="HBY35" s="14"/>
      <c r="HBZ35" s="14"/>
      <c r="HCA35" s="14"/>
      <c r="HCB35" s="14"/>
      <c r="HCC35" s="14"/>
      <c r="HCD35" s="14"/>
      <c r="HCE35" s="14"/>
      <c r="HCF35" s="14"/>
      <c r="HCG35" s="14"/>
      <c r="HCH35" s="14"/>
      <c r="HCI35" s="14"/>
      <c r="HCJ35" s="14"/>
      <c r="HCK35" s="14"/>
      <c r="HCL35" s="14"/>
      <c r="HCM35" s="14"/>
      <c r="HCN35" s="14"/>
      <c r="HCO35" s="14"/>
      <c r="HCP35" s="14"/>
      <c r="HCQ35" s="14"/>
      <c r="HCR35" s="14"/>
      <c r="HCS35" s="14"/>
      <c r="HCT35" s="14"/>
      <c r="HCU35" s="14"/>
      <c r="HCV35" s="14"/>
      <c r="HCW35" s="14"/>
      <c r="HCX35" s="14"/>
      <c r="HCY35" s="14"/>
      <c r="HCZ35" s="14"/>
      <c r="HDA35" s="14"/>
      <c r="HDB35" s="14"/>
      <c r="HDC35" s="14"/>
      <c r="HDD35" s="14"/>
      <c r="HDE35" s="14"/>
      <c r="HDF35" s="14"/>
      <c r="HDG35" s="14"/>
      <c r="HDH35" s="14"/>
      <c r="HDI35" s="14"/>
      <c r="HDJ35" s="14"/>
      <c r="HDK35" s="14"/>
      <c r="HDL35" s="14"/>
      <c r="HDM35" s="14"/>
      <c r="HDN35" s="14"/>
      <c r="HDO35" s="14"/>
      <c r="HDP35" s="14"/>
      <c r="HDQ35" s="14"/>
      <c r="HDR35" s="14"/>
      <c r="HDS35" s="14"/>
      <c r="HDT35" s="14"/>
      <c r="HDU35" s="14"/>
      <c r="HDV35" s="14"/>
      <c r="HDW35" s="14"/>
      <c r="HDX35" s="14"/>
      <c r="HDY35" s="14"/>
      <c r="HDZ35" s="14"/>
      <c r="HEA35" s="14"/>
      <c r="HEB35" s="14"/>
      <c r="HEC35" s="14"/>
      <c r="HED35" s="14"/>
      <c r="HEE35" s="14"/>
      <c r="HEF35" s="14"/>
      <c r="HEG35" s="14"/>
      <c r="HEH35" s="14"/>
      <c r="HEI35" s="14"/>
      <c r="HEJ35" s="14"/>
      <c r="HEK35" s="14"/>
      <c r="HEL35" s="14"/>
      <c r="HEM35" s="14"/>
      <c r="HEN35" s="14"/>
      <c r="HEO35" s="14"/>
      <c r="HEP35" s="14"/>
      <c r="HEQ35" s="14"/>
      <c r="HER35" s="14"/>
      <c r="HES35" s="14"/>
      <c r="HET35" s="14"/>
      <c r="HEU35" s="14"/>
      <c r="HEV35" s="14"/>
      <c r="HEW35" s="14"/>
      <c r="HEX35" s="14"/>
      <c r="HEY35" s="14"/>
      <c r="HEZ35" s="14"/>
      <c r="HFA35" s="14"/>
      <c r="HFB35" s="14"/>
      <c r="HFC35" s="14"/>
      <c r="HFD35" s="14"/>
      <c r="HFE35" s="14"/>
      <c r="HFF35" s="14"/>
      <c r="HFG35" s="14"/>
      <c r="HFH35" s="14"/>
      <c r="HFI35" s="14"/>
      <c r="HFJ35" s="14"/>
      <c r="HFK35" s="14"/>
      <c r="HFL35" s="14"/>
      <c r="HFM35" s="14"/>
      <c r="HFN35" s="14"/>
      <c r="HFO35" s="14"/>
      <c r="HFP35" s="14"/>
      <c r="HFQ35" s="14"/>
      <c r="HFR35" s="14"/>
      <c r="HFS35" s="14"/>
      <c r="HFT35" s="14"/>
      <c r="HFU35" s="14"/>
      <c r="HFV35" s="14"/>
      <c r="HFW35" s="14"/>
      <c r="HFX35" s="14"/>
      <c r="HFY35" s="14"/>
      <c r="HFZ35" s="14"/>
      <c r="HGA35" s="14"/>
      <c r="HGB35" s="14"/>
      <c r="HGC35" s="14"/>
      <c r="HGD35" s="14"/>
      <c r="HGE35" s="14"/>
      <c r="HGF35" s="14"/>
      <c r="HGG35" s="14"/>
      <c r="HGH35" s="14"/>
      <c r="HGI35" s="14"/>
      <c r="HGJ35" s="14"/>
      <c r="HGK35" s="14"/>
      <c r="HGL35" s="14"/>
      <c r="HGM35" s="14"/>
      <c r="HGN35" s="14"/>
      <c r="HGO35" s="14"/>
      <c r="HGP35" s="14"/>
      <c r="HGQ35" s="14"/>
      <c r="HGR35" s="14"/>
      <c r="HGS35" s="14"/>
      <c r="HGT35" s="14"/>
      <c r="HGU35" s="14"/>
      <c r="HGV35" s="14"/>
      <c r="HGW35" s="14"/>
      <c r="HGX35" s="14"/>
      <c r="HGY35" s="14"/>
      <c r="HGZ35" s="14"/>
      <c r="HHA35" s="14"/>
      <c r="HHB35" s="14"/>
      <c r="HHC35" s="14"/>
      <c r="HHD35" s="14"/>
      <c r="HHE35" s="14"/>
      <c r="HHF35" s="14"/>
      <c r="HHG35" s="14"/>
      <c r="HHH35" s="14"/>
      <c r="HHI35" s="14"/>
      <c r="HHJ35" s="14"/>
      <c r="HHK35" s="14"/>
      <c r="HHL35" s="14"/>
      <c r="HHM35" s="14"/>
      <c r="HHN35" s="14"/>
      <c r="HHO35" s="14"/>
      <c r="HHP35" s="14"/>
      <c r="HHQ35" s="14"/>
      <c r="HHR35" s="14"/>
      <c r="HHS35" s="14"/>
      <c r="HHT35" s="14"/>
      <c r="HHU35" s="14"/>
      <c r="HHV35" s="14"/>
      <c r="HHW35" s="14"/>
      <c r="HHX35" s="14"/>
      <c r="HHY35" s="14"/>
      <c r="HHZ35" s="14"/>
      <c r="HIA35" s="14"/>
      <c r="HIB35" s="14"/>
      <c r="HIC35" s="14"/>
      <c r="HID35" s="14"/>
      <c r="HIE35" s="14"/>
      <c r="HIF35" s="14"/>
      <c r="HIG35" s="14"/>
      <c r="HIH35" s="14"/>
      <c r="HII35" s="14"/>
      <c r="HIJ35" s="14"/>
      <c r="HIK35" s="14"/>
      <c r="HIL35" s="14"/>
      <c r="HIM35" s="14"/>
      <c r="HIN35" s="14"/>
      <c r="HIO35" s="14"/>
      <c r="HIP35" s="14"/>
      <c r="HIQ35" s="14"/>
      <c r="HIR35" s="14"/>
      <c r="HIS35" s="14"/>
      <c r="HIT35" s="14"/>
      <c r="HIU35" s="14"/>
      <c r="HIV35" s="14"/>
      <c r="HIW35" s="14"/>
      <c r="HIX35" s="14"/>
      <c r="HIY35" s="14"/>
      <c r="HIZ35" s="14"/>
      <c r="HJA35" s="14"/>
      <c r="HJB35" s="14"/>
      <c r="HJC35" s="14"/>
      <c r="HJD35" s="14"/>
      <c r="HJE35" s="14"/>
      <c r="HJF35" s="14"/>
      <c r="HJG35" s="14"/>
      <c r="HJH35" s="14"/>
      <c r="HJI35" s="14"/>
      <c r="HJJ35" s="14"/>
      <c r="HJK35" s="14"/>
      <c r="HJL35" s="14"/>
      <c r="HJM35" s="14"/>
      <c r="HJN35" s="14"/>
      <c r="HJO35" s="14"/>
      <c r="HJP35" s="14"/>
      <c r="HJQ35" s="14"/>
      <c r="HJR35" s="14"/>
      <c r="HJS35" s="14"/>
      <c r="HJT35" s="14"/>
      <c r="HJU35" s="14"/>
      <c r="HJV35" s="14"/>
      <c r="HJW35" s="14"/>
      <c r="HJX35" s="14"/>
      <c r="HJY35" s="14"/>
      <c r="HJZ35" s="14"/>
      <c r="HKA35" s="14"/>
      <c r="HKB35" s="14"/>
      <c r="HKC35" s="14"/>
      <c r="HKD35" s="14"/>
      <c r="HKE35" s="14"/>
      <c r="HKF35" s="14"/>
      <c r="HKG35" s="14"/>
      <c r="HKH35" s="14"/>
      <c r="HKI35" s="14"/>
      <c r="HKJ35" s="14"/>
      <c r="HKK35" s="14"/>
      <c r="HKL35" s="14"/>
      <c r="HKM35" s="14"/>
      <c r="HKN35" s="14"/>
      <c r="HKO35" s="14"/>
      <c r="HKP35" s="14"/>
      <c r="HKQ35" s="14"/>
      <c r="HKR35" s="14"/>
      <c r="HKS35" s="14"/>
      <c r="HKT35" s="14"/>
      <c r="HKU35" s="14"/>
      <c r="HKV35" s="14"/>
      <c r="HKW35" s="14"/>
      <c r="HKX35" s="14"/>
      <c r="HKY35" s="14"/>
      <c r="HKZ35" s="14"/>
      <c r="HLA35" s="14"/>
      <c r="HLB35" s="14"/>
      <c r="HLC35" s="14"/>
      <c r="HLD35" s="14"/>
      <c r="HLE35" s="14"/>
      <c r="HLF35" s="14"/>
      <c r="HLG35" s="14"/>
      <c r="HLH35" s="14"/>
      <c r="HLI35" s="14"/>
      <c r="HLJ35" s="14"/>
      <c r="HLK35" s="14"/>
      <c r="HLL35" s="14"/>
      <c r="HLM35" s="14"/>
      <c r="HLN35" s="14"/>
      <c r="HLO35" s="14"/>
      <c r="HLP35" s="14"/>
      <c r="HLQ35" s="14"/>
      <c r="HLR35" s="14"/>
      <c r="HLS35" s="14"/>
      <c r="HLT35" s="14"/>
      <c r="HLU35" s="14"/>
      <c r="HLV35" s="14"/>
      <c r="HLW35" s="14"/>
      <c r="HLX35" s="14"/>
      <c r="HLY35" s="14"/>
      <c r="HLZ35" s="14"/>
      <c r="HMA35" s="14"/>
      <c r="HMB35" s="14"/>
      <c r="HMC35" s="14"/>
      <c r="HMD35" s="14"/>
      <c r="HME35" s="14"/>
      <c r="HMF35" s="14"/>
      <c r="HMG35" s="14"/>
      <c r="HMH35" s="14"/>
      <c r="HMI35" s="14"/>
      <c r="HMJ35" s="14"/>
      <c r="HMK35" s="14"/>
      <c r="HML35" s="14"/>
      <c r="HMM35" s="14"/>
      <c r="HMN35" s="14"/>
      <c r="HMO35" s="14"/>
      <c r="HMP35" s="14"/>
      <c r="HMQ35" s="14"/>
      <c r="HMR35" s="14"/>
      <c r="HMS35" s="14"/>
      <c r="HMT35" s="14"/>
      <c r="HMU35" s="14"/>
      <c r="HMV35" s="14"/>
      <c r="HMW35" s="14"/>
      <c r="HMX35" s="14"/>
      <c r="HMY35" s="14"/>
      <c r="HMZ35" s="14"/>
      <c r="HNA35" s="14"/>
      <c r="HNB35" s="14"/>
      <c r="HNC35" s="14"/>
      <c r="HND35" s="14"/>
      <c r="HNE35" s="14"/>
      <c r="HNF35" s="14"/>
      <c r="HNG35" s="14"/>
      <c r="HNH35" s="14"/>
      <c r="HNI35" s="14"/>
      <c r="HNJ35" s="14"/>
      <c r="HNK35" s="14"/>
      <c r="HNL35" s="14"/>
      <c r="HNM35" s="14"/>
      <c r="HNN35" s="14"/>
      <c r="HNO35" s="14"/>
      <c r="HNP35" s="14"/>
      <c r="HNQ35" s="14"/>
      <c r="HNR35" s="14"/>
      <c r="HNS35" s="14"/>
      <c r="HNT35" s="14"/>
      <c r="HNU35" s="14"/>
      <c r="HNV35" s="14"/>
      <c r="HNW35" s="14"/>
      <c r="HNX35" s="14"/>
      <c r="HNY35" s="14"/>
      <c r="HNZ35" s="14"/>
      <c r="HOA35" s="14"/>
      <c r="HOB35" s="14"/>
      <c r="HOC35" s="14"/>
      <c r="HOD35" s="14"/>
      <c r="HOE35" s="14"/>
      <c r="HOF35" s="14"/>
      <c r="HOG35" s="14"/>
      <c r="HOH35" s="14"/>
      <c r="HOI35" s="14"/>
      <c r="HOJ35" s="14"/>
      <c r="HOK35" s="14"/>
      <c r="HOL35" s="14"/>
      <c r="HOM35" s="14"/>
      <c r="HON35" s="14"/>
      <c r="HOO35" s="14"/>
      <c r="HOP35" s="14"/>
      <c r="HOQ35" s="14"/>
      <c r="HOR35" s="14"/>
      <c r="HOS35" s="14"/>
      <c r="HOT35" s="14"/>
      <c r="HOU35" s="14"/>
      <c r="HOV35" s="14"/>
      <c r="HOW35" s="14"/>
      <c r="HOX35" s="14"/>
      <c r="HOY35" s="14"/>
      <c r="HOZ35" s="14"/>
      <c r="HPA35" s="14"/>
      <c r="HPB35" s="14"/>
      <c r="HPC35" s="14"/>
      <c r="HPD35" s="14"/>
      <c r="HPE35" s="14"/>
      <c r="HPF35" s="14"/>
      <c r="HPG35" s="14"/>
      <c r="HPH35" s="14"/>
      <c r="HPI35" s="14"/>
      <c r="HPJ35" s="14"/>
      <c r="HPK35" s="14"/>
      <c r="HPL35" s="14"/>
      <c r="HPM35" s="14"/>
      <c r="HPN35" s="14"/>
      <c r="HPO35" s="14"/>
      <c r="HPP35" s="14"/>
      <c r="HPQ35" s="14"/>
      <c r="HPR35" s="14"/>
      <c r="HPS35" s="14"/>
      <c r="HPT35" s="14"/>
      <c r="HPU35" s="14"/>
      <c r="HPV35" s="14"/>
      <c r="HPW35" s="14"/>
      <c r="HPX35" s="14"/>
      <c r="HPY35" s="14"/>
      <c r="HPZ35" s="14"/>
      <c r="HQA35" s="14"/>
      <c r="HQB35" s="14"/>
      <c r="HQC35" s="14"/>
      <c r="HQD35" s="14"/>
      <c r="HQE35" s="14"/>
      <c r="HQF35" s="14"/>
      <c r="HQG35" s="14"/>
      <c r="HQH35" s="14"/>
      <c r="HQI35" s="14"/>
      <c r="HQJ35" s="14"/>
      <c r="HQK35" s="14"/>
      <c r="HQL35" s="14"/>
      <c r="HQM35" s="14"/>
      <c r="HQN35" s="14"/>
      <c r="HQO35" s="14"/>
      <c r="HQP35" s="14"/>
      <c r="HQQ35" s="14"/>
      <c r="HQR35" s="14"/>
      <c r="HQS35" s="14"/>
      <c r="HQT35" s="14"/>
      <c r="HQU35" s="14"/>
      <c r="HQV35" s="14"/>
      <c r="HQW35" s="14"/>
      <c r="HQX35" s="14"/>
      <c r="HQY35" s="14"/>
      <c r="HQZ35" s="14"/>
      <c r="HRA35" s="14"/>
      <c r="HRB35" s="14"/>
      <c r="HRC35" s="14"/>
      <c r="HRD35" s="14"/>
      <c r="HRE35" s="14"/>
      <c r="HRF35" s="14"/>
      <c r="HRG35" s="14"/>
      <c r="HRH35" s="14"/>
      <c r="HRI35" s="14"/>
      <c r="HRJ35" s="14"/>
      <c r="HRK35" s="14"/>
      <c r="HRL35" s="14"/>
      <c r="HRM35" s="14"/>
      <c r="HRN35" s="14"/>
      <c r="HRO35" s="14"/>
      <c r="HRP35" s="14"/>
      <c r="HRQ35" s="14"/>
      <c r="HRR35" s="14"/>
      <c r="HRS35" s="14"/>
      <c r="HRT35" s="14"/>
      <c r="HRU35" s="14"/>
      <c r="HRV35" s="14"/>
      <c r="HRW35" s="14"/>
      <c r="HRX35" s="14"/>
      <c r="HRY35" s="14"/>
      <c r="HRZ35" s="14"/>
      <c r="HSA35" s="14"/>
      <c r="HSB35" s="14"/>
      <c r="HSC35" s="14"/>
      <c r="HSD35" s="14"/>
      <c r="HSE35" s="14"/>
      <c r="HSF35" s="14"/>
      <c r="HSG35" s="14"/>
      <c r="HSH35" s="14"/>
      <c r="HSI35" s="14"/>
      <c r="HSJ35" s="14"/>
      <c r="HSK35" s="14"/>
      <c r="HSL35" s="14"/>
      <c r="HSM35" s="14"/>
      <c r="HSN35" s="14"/>
      <c r="HSO35" s="14"/>
      <c r="HSP35" s="14"/>
      <c r="HSQ35" s="14"/>
      <c r="HSR35" s="14"/>
      <c r="HSS35" s="14"/>
      <c r="HST35" s="14"/>
      <c r="HSU35" s="14"/>
      <c r="HSV35" s="14"/>
      <c r="HSW35" s="14"/>
      <c r="HSX35" s="14"/>
      <c r="HSY35" s="14"/>
      <c r="HSZ35" s="14"/>
      <c r="HTA35" s="14"/>
      <c r="HTB35" s="14"/>
      <c r="HTC35" s="14"/>
      <c r="HTD35" s="14"/>
      <c r="HTE35" s="14"/>
      <c r="HTF35" s="14"/>
      <c r="HTG35" s="14"/>
      <c r="HTH35" s="14"/>
      <c r="HTI35" s="14"/>
      <c r="HTJ35" s="14"/>
      <c r="HTK35" s="14"/>
      <c r="HTL35" s="14"/>
      <c r="HTM35" s="14"/>
      <c r="HTN35" s="14"/>
      <c r="HTO35" s="14"/>
      <c r="HTP35" s="14"/>
      <c r="HTQ35" s="14"/>
      <c r="HTR35" s="14"/>
      <c r="HTS35" s="14"/>
      <c r="HTT35" s="14"/>
      <c r="HTU35" s="14"/>
      <c r="HTV35" s="14"/>
      <c r="HTW35" s="14"/>
      <c r="HTX35" s="14"/>
      <c r="HTY35" s="14"/>
      <c r="HTZ35" s="14"/>
      <c r="HUA35" s="14"/>
      <c r="HUB35" s="14"/>
      <c r="HUC35" s="14"/>
      <c r="HUD35" s="14"/>
      <c r="HUE35" s="14"/>
      <c r="HUF35" s="14"/>
      <c r="HUG35" s="14"/>
      <c r="HUH35" s="14"/>
      <c r="HUI35" s="14"/>
      <c r="HUJ35" s="14"/>
      <c r="HUK35" s="14"/>
      <c r="HUL35" s="14"/>
      <c r="HUM35" s="14"/>
      <c r="HUN35" s="14"/>
      <c r="HUO35" s="14"/>
      <c r="HUP35" s="14"/>
      <c r="HUQ35" s="14"/>
      <c r="HUR35" s="14"/>
      <c r="HUS35" s="14"/>
      <c r="HUT35" s="14"/>
      <c r="HUU35" s="14"/>
      <c r="HUV35" s="14"/>
      <c r="HUW35" s="14"/>
      <c r="HUX35" s="14"/>
      <c r="HUY35" s="14"/>
      <c r="HUZ35" s="14"/>
      <c r="HVA35" s="14"/>
      <c r="HVB35" s="14"/>
      <c r="HVC35" s="14"/>
      <c r="HVD35" s="14"/>
      <c r="HVE35" s="14"/>
      <c r="HVF35" s="14"/>
      <c r="HVG35" s="14"/>
      <c r="HVH35" s="14"/>
      <c r="HVI35" s="14"/>
      <c r="HVJ35" s="14"/>
      <c r="HVK35" s="14"/>
      <c r="HVL35" s="14"/>
      <c r="HVM35" s="14"/>
      <c r="HVN35" s="14"/>
      <c r="HVO35" s="14"/>
      <c r="HVP35" s="14"/>
      <c r="HVQ35" s="14"/>
      <c r="HVR35" s="14"/>
      <c r="HVS35" s="14"/>
      <c r="HVT35" s="14"/>
      <c r="HVU35" s="14"/>
      <c r="HVV35" s="14"/>
      <c r="HVW35" s="14"/>
      <c r="HVX35" s="14"/>
      <c r="HVY35" s="14"/>
      <c r="HVZ35" s="14"/>
      <c r="HWA35" s="14"/>
      <c r="HWB35" s="14"/>
      <c r="HWC35" s="14"/>
      <c r="HWD35" s="14"/>
      <c r="HWE35" s="14"/>
      <c r="HWF35" s="14"/>
      <c r="HWG35" s="14"/>
      <c r="HWH35" s="14"/>
      <c r="HWI35" s="14"/>
      <c r="HWJ35" s="14"/>
      <c r="HWK35" s="14"/>
      <c r="HWL35" s="14"/>
      <c r="HWM35" s="14"/>
      <c r="HWN35" s="14"/>
      <c r="HWO35" s="14"/>
      <c r="HWP35" s="14"/>
      <c r="HWQ35" s="14"/>
      <c r="HWR35" s="14"/>
      <c r="HWS35" s="14"/>
      <c r="HWT35" s="14"/>
      <c r="HWU35" s="14"/>
      <c r="HWV35" s="14"/>
      <c r="HWW35" s="14"/>
      <c r="HWX35" s="14"/>
      <c r="HWY35" s="14"/>
      <c r="HWZ35" s="14"/>
      <c r="HXA35" s="14"/>
      <c r="HXB35" s="14"/>
      <c r="HXC35" s="14"/>
      <c r="HXD35" s="14"/>
      <c r="HXE35" s="14"/>
      <c r="HXF35" s="14"/>
      <c r="HXG35" s="14"/>
      <c r="HXH35" s="14"/>
      <c r="HXI35" s="14"/>
      <c r="HXJ35" s="14"/>
      <c r="HXK35" s="14"/>
      <c r="HXL35" s="14"/>
      <c r="HXM35" s="14"/>
      <c r="HXN35" s="14"/>
      <c r="HXO35" s="14"/>
      <c r="HXP35" s="14"/>
      <c r="HXQ35" s="14"/>
      <c r="HXR35" s="14"/>
      <c r="HXS35" s="14"/>
      <c r="HXT35" s="14"/>
      <c r="HXU35" s="14"/>
      <c r="HXV35" s="14"/>
      <c r="HXW35" s="14"/>
      <c r="HXX35" s="14"/>
      <c r="HXY35" s="14"/>
      <c r="HXZ35" s="14"/>
      <c r="HYA35" s="14"/>
      <c r="HYB35" s="14"/>
      <c r="HYC35" s="14"/>
      <c r="HYD35" s="14"/>
      <c r="HYE35" s="14"/>
      <c r="HYF35" s="14"/>
      <c r="HYG35" s="14"/>
      <c r="HYH35" s="14"/>
      <c r="HYI35" s="14"/>
      <c r="HYJ35" s="14"/>
      <c r="HYK35" s="14"/>
      <c r="HYL35" s="14"/>
      <c r="HYM35" s="14"/>
      <c r="HYN35" s="14"/>
      <c r="HYO35" s="14"/>
      <c r="HYP35" s="14"/>
      <c r="HYQ35" s="14"/>
      <c r="HYR35" s="14"/>
      <c r="HYS35" s="14"/>
      <c r="HYT35" s="14"/>
      <c r="HYU35" s="14"/>
      <c r="HYV35" s="14"/>
      <c r="HYW35" s="14"/>
      <c r="HYX35" s="14"/>
      <c r="HYY35" s="14"/>
      <c r="HYZ35" s="14"/>
      <c r="HZA35" s="14"/>
      <c r="HZB35" s="14"/>
      <c r="HZC35" s="14"/>
      <c r="HZD35" s="14"/>
      <c r="HZE35" s="14"/>
      <c r="HZF35" s="14"/>
      <c r="HZG35" s="14"/>
      <c r="HZH35" s="14"/>
      <c r="HZI35" s="14"/>
      <c r="HZJ35" s="14"/>
      <c r="HZK35" s="14"/>
      <c r="HZL35" s="14"/>
      <c r="HZM35" s="14"/>
      <c r="HZN35" s="14"/>
      <c r="HZO35" s="14"/>
      <c r="HZP35" s="14"/>
      <c r="HZQ35" s="14"/>
      <c r="HZR35" s="14"/>
      <c r="HZS35" s="14"/>
      <c r="HZT35" s="14"/>
      <c r="HZU35" s="14"/>
      <c r="HZV35" s="14"/>
      <c r="HZW35" s="14"/>
      <c r="HZX35" s="14"/>
      <c r="HZY35" s="14"/>
      <c r="HZZ35" s="14"/>
      <c r="IAA35" s="14"/>
      <c r="IAB35" s="14"/>
      <c r="IAC35" s="14"/>
      <c r="IAD35" s="14"/>
      <c r="IAE35" s="14"/>
      <c r="IAF35" s="14"/>
      <c r="IAG35" s="14"/>
      <c r="IAH35" s="14"/>
      <c r="IAI35" s="14"/>
      <c r="IAJ35" s="14"/>
      <c r="IAK35" s="14"/>
      <c r="IAL35" s="14"/>
      <c r="IAM35" s="14"/>
      <c r="IAN35" s="14"/>
      <c r="IAO35" s="14"/>
      <c r="IAP35" s="14"/>
      <c r="IAQ35" s="14"/>
      <c r="IAR35" s="14"/>
      <c r="IAS35" s="14"/>
      <c r="IAT35" s="14"/>
      <c r="IAU35" s="14"/>
      <c r="IAV35" s="14"/>
      <c r="IAW35" s="14"/>
      <c r="IAX35" s="14"/>
      <c r="IAY35" s="14"/>
      <c r="IAZ35" s="14"/>
      <c r="IBA35" s="14"/>
      <c r="IBB35" s="14"/>
      <c r="IBC35" s="14"/>
      <c r="IBD35" s="14"/>
      <c r="IBE35" s="14"/>
      <c r="IBF35" s="14"/>
      <c r="IBG35" s="14"/>
      <c r="IBH35" s="14"/>
      <c r="IBI35" s="14"/>
      <c r="IBJ35" s="14"/>
      <c r="IBK35" s="14"/>
      <c r="IBL35" s="14"/>
      <c r="IBM35" s="14"/>
      <c r="IBN35" s="14"/>
      <c r="IBO35" s="14"/>
      <c r="IBP35" s="14"/>
      <c r="IBQ35" s="14"/>
      <c r="IBR35" s="14"/>
      <c r="IBS35" s="14"/>
      <c r="IBT35" s="14"/>
      <c r="IBU35" s="14"/>
      <c r="IBV35" s="14"/>
      <c r="IBW35" s="14"/>
      <c r="IBX35" s="14"/>
      <c r="IBY35" s="14"/>
      <c r="IBZ35" s="14"/>
      <c r="ICA35" s="14"/>
      <c r="ICB35" s="14"/>
      <c r="ICC35" s="14"/>
      <c r="ICD35" s="14"/>
      <c r="ICE35" s="14"/>
      <c r="ICF35" s="14"/>
      <c r="ICG35" s="14"/>
      <c r="ICH35" s="14"/>
      <c r="ICI35" s="14"/>
      <c r="ICJ35" s="14"/>
      <c r="ICK35" s="14"/>
      <c r="ICL35" s="14"/>
      <c r="ICM35" s="14"/>
      <c r="ICN35" s="14"/>
      <c r="ICO35" s="14"/>
      <c r="ICP35" s="14"/>
      <c r="ICQ35" s="14"/>
      <c r="ICR35" s="14"/>
      <c r="ICS35" s="14"/>
      <c r="ICT35" s="14"/>
      <c r="ICU35" s="14"/>
      <c r="ICV35" s="14"/>
      <c r="ICW35" s="14"/>
      <c r="ICX35" s="14"/>
      <c r="ICY35" s="14"/>
      <c r="ICZ35" s="14"/>
      <c r="IDA35" s="14"/>
      <c r="IDB35" s="14"/>
      <c r="IDC35" s="14"/>
      <c r="IDD35" s="14"/>
      <c r="IDE35" s="14"/>
      <c r="IDF35" s="14"/>
      <c r="IDG35" s="14"/>
      <c r="IDH35" s="14"/>
      <c r="IDI35" s="14"/>
      <c r="IDJ35" s="14"/>
      <c r="IDK35" s="14"/>
      <c r="IDL35" s="14"/>
      <c r="IDM35" s="14"/>
      <c r="IDN35" s="14"/>
      <c r="IDO35" s="14"/>
      <c r="IDP35" s="14"/>
      <c r="IDQ35" s="14"/>
      <c r="IDR35" s="14"/>
      <c r="IDS35" s="14"/>
      <c r="IDT35" s="14"/>
      <c r="IDU35" s="14"/>
      <c r="IDV35" s="14"/>
      <c r="IDW35" s="14"/>
      <c r="IDX35" s="14"/>
      <c r="IDY35" s="14"/>
      <c r="IDZ35" s="14"/>
      <c r="IEA35" s="14"/>
      <c r="IEB35" s="14"/>
      <c r="IEC35" s="14"/>
      <c r="IED35" s="14"/>
      <c r="IEE35" s="14"/>
      <c r="IEF35" s="14"/>
      <c r="IEG35" s="14"/>
      <c r="IEH35" s="14"/>
      <c r="IEI35" s="14"/>
      <c r="IEJ35" s="14"/>
      <c r="IEK35" s="14"/>
      <c r="IEL35" s="14"/>
      <c r="IEM35" s="14"/>
      <c r="IEN35" s="14"/>
      <c r="IEO35" s="14"/>
      <c r="IEP35" s="14"/>
      <c r="IEQ35" s="14"/>
      <c r="IER35" s="14"/>
      <c r="IES35" s="14"/>
      <c r="IET35" s="14"/>
      <c r="IEU35" s="14"/>
      <c r="IEV35" s="14"/>
      <c r="IEW35" s="14"/>
      <c r="IEX35" s="14"/>
      <c r="IEY35" s="14"/>
      <c r="IEZ35" s="14"/>
      <c r="IFA35" s="14"/>
      <c r="IFB35" s="14"/>
      <c r="IFC35" s="14"/>
      <c r="IFD35" s="14"/>
      <c r="IFE35" s="14"/>
      <c r="IFF35" s="14"/>
      <c r="IFG35" s="14"/>
      <c r="IFH35" s="14"/>
      <c r="IFI35" s="14"/>
      <c r="IFJ35" s="14"/>
      <c r="IFK35" s="14"/>
      <c r="IFL35" s="14"/>
      <c r="IFM35" s="14"/>
      <c r="IFN35" s="14"/>
      <c r="IFO35" s="14"/>
      <c r="IFP35" s="14"/>
      <c r="IFQ35" s="14"/>
      <c r="IFR35" s="14"/>
      <c r="IFS35" s="14"/>
      <c r="IFT35" s="14"/>
      <c r="IFU35" s="14"/>
      <c r="IFV35" s="14"/>
      <c r="IFW35" s="14"/>
      <c r="IFX35" s="14"/>
      <c r="IFY35" s="14"/>
      <c r="IFZ35" s="14"/>
      <c r="IGA35" s="14"/>
      <c r="IGB35" s="14"/>
      <c r="IGC35" s="14"/>
      <c r="IGD35" s="14"/>
      <c r="IGE35" s="14"/>
      <c r="IGF35" s="14"/>
      <c r="IGG35" s="14"/>
      <c r="IGH35" s="14"/>
      <c r="IGI35" s="14"/>
      <c r="IGJ35" s="14"/>
      <c r="IGK35" s="14"/>
      <c r="IGL35" s="14"/>
      <c r="IGM35" s="14"/>
      <c r="IGN35" s="14"/>
      <c r="IGO35" s="14"/>
      <c r="IGP35" s="14"/>
      <c r="IGQ35" s="14"/>
      <c r="IGR35" s="14"/>
      <c r="IGS35" s="14"/>
      <c r="IGT35" s="14"/>
      <c r="IGU35" s="14"/>
      <c r="IGV35" s="14"/>
      <c r="IGW35" s="14"/>
      <c r="IGX35" s="14"/>
      <c r="IGY35" s="14"/>
      <c r="IGZ35" s="14"/>
      <c r="IHA35" s="14"/>
      <c r="IHB35" s="14"/>
      <c r="IHC35" s="14"/>
      <c r="IHD35" s="14"/>
      <c r="IHE35" s="14"/>
      <c r="IHF35" s="14"/>
      <c r="IHG35" s="14"/>
      <c r="IHH35" s="14"/>
      <c r="IHI35" s="14"/>
      <c r="IHJ35" s="14"/>
      <c r="IHK35" s="14"/>
      <c r="IHL35" s="14"/>
      <c r="IHM35" s="14"/>
      <c r="IHN35" s="14"/>
      <c r="IHO35" s="14"/>
      <c r="IHP35" s="14"/>
      <c r="IHQ35" s="14"/>
      <c r="IHR35" s="14"/>
      <c r="IHS35" s="14"/>
      <c r="IHT35" s="14"/>
      <c r="IHU35" s="14"/>
      <c r="IHV35" s="14"/>
      <c r="IHW35" s="14"/>
      <c r="IHX35" s="14"/>
      <c r="IHY35" s="14"/>
      <c r="IHZ35" s="14"/>
      <c r="IIA35" s="14"/>
      <c r="IIB35" s="14"/>
      <c r="IIC35" s="14"/>
      <c r="IID35" s="14"/>
      <c r="IIE35" s="14"/>
      <c r="IIF35" s="14"/>
      <c r="IIG35" s="14"/>
      <c r="IIH35" s="14"/>
      <c r="III35" s="14"/>
      <c r="IIJ35" s="14"/>
      <c r="IIK35" s="14"/>
      <c r="IIL35" s="14"/>
      <c r="IIM35" s="14"/>
      <c r="IIN35" s="14"/>
      <c r="IIO35" s="14"/>
      <c r="IIP35" s="14"/>
      <c r="IIQ35" s="14"/>
      <c r="IIR35" s="14"/>
      <c r="IIS35" s="14"/>
      <c r="IIT35" s="14"/>
      <c r="IIU35" s="14"/>
      <c r="IIV35" s="14"/>
      <c r="IIW35" s="14"/>
      <c r="IIX35" s="14"/>
      <c r="IIY35" s="14"/>
      <c r="IIZ35" s="14"/>
      <c r="IJA35" s="14"/>
      <c r="IJB35" s="14"/>
      <c r="IJC35" s="14"/>
      <c r="IJD35" s="14"/>
      <c r="IJE35" s="14"/>
      <c r="IJF35" s="14"/>
      <c r="IJG35" s="14"/>
      <c r="IJH35" s="14"/>
      <c r="IJI35" s="14"/>
      <c r="IJJ35" s="14"/>
      <c r="IJK35" s="14"/>
      <c r="IJL35" s="14"/>
      <c r="IJM35" s="14"/>
      <c r="IJN35" s="14"/>
      <c r="IJO35" s="14"/>
      <c r="IJP35" s="14"/>
      <c r="IJQ35" s="14"/>
      <c r="IJR35" s="14"/>
      <c r="IJS35" s="14"/>
      <c r="IJT35" s="14"/>
      <c r="IJU35" s="14"/>
      <c r="IJV35" s="14"/>
      <c r="IJW35" s="14"/>
      <c r="IJX35" s="14"/>
      <c r="IJY35" s="14"/>
      <c r="IJZ35" s="14"/>
      <c r="IKA35" s="14"/>
      <c r="IKB35" s="14"/>
      <c r="IKC35" s="14"/>
      <c r="IKD35" s="14"/>
      <c r="IKE35" s="14"/>
      <c r="IKF35" s="14"/>
      <c r="IKG35" s="14"/>
      <c r="IKH35" s="14"/>
      <c r="IKI35" s="14"/>
      <c r="IKJ35" s="14"/>
      <c r="IKK35" s="14"/>
      <c r="IKL35" s="14"/>
      <c r="IKM35" s="14"/>
      <c r="IKN35" s="14"/>
      <c r="IKO35" s="14"/>
      <c r="IKP35" s="14"/>
      <c r="IKQ35" s="14"/>
      <c r="IKR35" s="14"/>
      <c r="IKS35" s="14"/>
      <c r="IKT35" s="14"/>
      <c r="IKU35" s="14"/>
      <c r="IKV35" s="14"/>
      <c r="IKW35" s="14"/>
      <c r="IKX35" s="14"/>
      <c r="IKY35" s="14"/>
      <c r="IKZ35" s="14"/>
      <c r="ILA35" s="14"/>
      <c r="ILB35" s="14"/>
      <c r="ILC35" s="14"/>
      <c r="ILD35" s="14"/>
      <c r="ILE35" s="14"/>
      <c r="ILF35" s="14"/>
      <c r="ILG35" s="14"/>
      <c r="ILH35" s="14"/>
      <c r="ILI35" s="14"/>
      <c r="ILJ35" s="14"/>
      <c r="ILK35" s="14"/>
      <c r="ILL35" s="14"/>
      <c r="ILM35" s="14"/>
      <c r="ILN35" s="14"/>
      <c r="ILO35" s="14"/>
      <c r="ILP35" s="14"/>
      <c r="ILQ35" s="14"/>
      <c r="ILR35" s="14"/>
      <c r="ILS35" s="14"/>
      <c r="ILT35" s="14"/>
      <c r="ILU35" s="14"/>
      <c r="ILV35" s="14"/>
      <c r="ILW35" s="14"/>
      <c r="ILX35" s="14"/>
      <c r="ILY35" s="14"/>
      <c r="ILZ35" s="14"/>
      <c r="IMA35" s="14"/>
      <c r="IMB35" s="14"/>
      <c r="IMC35" s="14"/>
      <c r="IMD35" s="14"/>
      <c r="IME35" s="14"/>
      <c r="IMF35" s="14"/>
      <c r="IMG35" s="14"/>
      <c r="IMH35" s="14"/>
      <c r="IMI35" s="14"/>
      <c r="IMJ35" s="14"/>
      <c r="IMK35" s="14"/>
      <c r="IML35" s="14"/>
      <c r="IMM35" s="14"/>
      <c r="IMN35" s="14"/>
      <c r="IMO35" s="14"/>
      <c r="IMP35" s="14"/>
      <c r="IMQ35" s="14"/>
      <c r="IMR35" s="14"/>
      <c r="IMS35" s="14"/>
      <c r="IMT35" s="14"/>
      <c r="IMU35" s="14"/>
      <c r="IMV35" s="14"/>
      <c r="IMW35" s="14"/>
      <c r="IMX35" s="14"/>
      <c r="IMY35" s="14"/>
      <c r="IMZ35" s="14"/>
      <c r="INA35" s="14"/>
      <c r="INB35" s="14"/>
      <c r="INC35" s="14"/>
      <c r="IND35" s="14"/>
      <c r="INE35" s="14"/>
      <c r="INF35" s="14"/>
      <c r="ING35" s="14"/>
      <c r="INH35" s="14"/>
      <c r="INI35" s="14"/>
      <c r="INJ35" s="14"/>
      <c r="INK35" s="14"/>
      <c r="INL35" s="14"/>
      <c r="INM35" s="14"/>
      <c r="INN35" s="14"/>
      <c r="INO35" s="14"/>
      <c r="INP35" s="14"/>
      <c r="INQ35" s="14"/>
      <c r="INR35" s="14"/>
      <c r="INS35" s="14"/>
      <c r="INT35" s="14"/>
      <c r="INU35" s="14"/>
      <c r="INV35" s="14"/>
      <c r="INW35" s="14"/>
      <c r="INX35" s="14"/>
      <c r="INY35" s="14"/>
      <c r="INZ35" s="14"/>
      <c r="IOA35" s="14"/>
      <c r="IOB35" s="14"/>
      <c r="IOC35" s="14"/>
      <c r="IOD35" s="14"/>
      <c r="IOE35" s="14"/>
      <c r="IOF35" s="14"/>
      <c r="IOG35" s="14"/>
      <c r="IOH35" s="14"/>
      <c r="IOI35" s="14"/>
      <c r="IOJ35" s="14"/>
      <c r="IOK35" s="14"/>
      <c r="IOL35" s="14"/>
      <c r="IOM35" s="14"/>
      <c r="ION35" s="14"/>
      <c r="IOO35" s="14"/>
      <c r="IOP35" s="14"/>
      <c r="IOQ35" s="14"/>
      <c r="IOR35" s="14"/>
      <c r="IOS35" s="14"/>
      <c r="IOT35" s="14"/>
      <c r="IOU35" s="14"/>
      <c r="IOV35" s="14"/>
      <c r="IOW35" s="14"/>
      <c r="IOX35" s="14"/>
      <c r="IOY35" s="14"/>
      <c r="IOZ35" s="14"/>
      <c r="IPA35" s="14"/>
      <c r="IPB35" s="14"/>
      <c r="IPC35" s="14"/>
      <c r="IPD35" s="14"/>
      <c r="IPE35" s="14"/>
      <c r="IPF35" s="14"/>
      <c r="IPG35" s="14"/>
      <c r="IPH35" s="14"/>
      <c r="IPI35" s="14"/>
      <c r="IPJ35" s="14"/>
      <c r="IPK35" s="14"/>
      <c r="IPL35" s="14"/>
      <c r="IPM35" s="14"/>
      <c r="IPN35" s="14"/>
      <c r="IPO35" s="14"/>
      <c r="IPP35" s="14"/>
      <c r="IPQ35" s="14"/>
      <c r="IPR35" s="14"/>
      <c r="IPS35" s="14"/>
      <c r="IPT35" s="14"/>
      <c r="IPU35" s="14"/>
      <c r="IPV35" s="14"/>
      <c r="IPW35" s="14"/>
      <c r="IPX35" s="14"/>
      <c r="IPY35" s="14"/>
      <c r="IPZ35" s="14"/>
      <c r="IQA35" s="14"/>
      <c r="IQB35" s="14"/>
      <c r="IQC35" s="14"/>
      <c r="IQD35" s="14"/>
      <c r="IQE35" s="14"/>
      <c r="IQF35" s="14"/>
      <c r="IQG35" s="14"/>
      <c r="IQH35" s="14"/>
      <c r="IQI35" s="14"/>
      <c r="IQJ35" s="14"/>
      <c r="IQK35" s="14"/>
      <c r="IQL35" s="14"/>
      <c r="IQM35" s="14"/>
      <c r="IQN35" s="14"/>
      <c r="IQO35" s="14"/>
      <c r="IQP35" s="14"/>
      <c r="IQQ35" s="14"/>
      <c r="IQR35" s="14"/>
      <c r="IQS35" s="14"/>
      <c r="IQT35" s="14"/>
      <c r="IQU35" s="14"/>
      <c r="IQV35" s="14"/>
      <c r="IQW35" s="14"/>
      <c r="IQX35" s="14"/>
      <c r="IQY35" s="14"/>
      <c r="IQZ35" s="14"/>
      <c r="IRA35" s="14"/>
      <c r="IRB35" s="14"/>
      <c r="IRC35" s="14"/>
      <c r="IRD35" s="14"/>
      <c r="IRE35" s="14"/>
      <c r="IRF35" s="14"/>
      <c r="IRG35" s="14"/>
      <c r="IRH35" s="14"/>
      <c r="IRI35" s="14"/>
      <c r="IRJ35" s="14"/>
      <c r="IRK35" s="14"/>
      <c r="IRL35" s="14"/>
      <c r="IRM35" s="14"/>
      <c r="IRN35" s="14"/>
      <c r="IRO35" s="14"/>
      <c r="IRP35" s="14"/>
      <c r="IRQ35" s="14"/>
      <c r="IRR35" s="14"/>
      <c r="IRS35" s="14"/>
      <c r="IRT35" s="14"/>
      <c r="IRU35" s="14"/>
      <c r="IRV35" s="14"/>
      <c r="IRW35" s="14"/>
      <c r="IRX35" s="14"/>
      <c r="IRY35" s="14"/>
      <c r="IRZ35" s="14"/>
      <c r="ISA35" s="14"/>
      <c r="ISB35" s="14"/>
      <c r="ISC35" s="14"/>
      <c r="ISD35" s="14"/>
      <c r="ISE35" s="14"/>
      <c r="ISF35" s="14"/>
      <c r="ISG35" s="14"/>
      <c r="ISH35" s="14"/>
      <c r="ISI35" s="14"/>
      <c r="ISJ35" s="14"/>
      <c r="ISK35" s="14"/>
      <c r="ISL35" s="14"/>
      <c r="ISM35" s="14"/>
      <c r="ISN35" s="14"/>
      <c r="ISO35" s="14"/>
      <c r="ISP35" s="14"/>
      <c r="ISQ35" s="14"/>
      <c r="ISR35" s="14"/>
      <c r="ISS35" s="14"/>
      <c r="IST35" s="14"/>
      <c r="ISU35" s="14"/>
      <c r="ISV35" s="14"/>
      <c r="ISW35" s="14"/>
      <c r="ISX35" s="14"/>
      <c r="ISY35" s="14"/>
      <c r="ISZ35" s="14"/>
      <c r="ITA35" s="14"/>
      <c r="ITB35" s="14"/>
      <c r="ITC35" s="14"/>
      <c r="ITD35" s="14"/>
      <c r="ITE35" s="14"/>
      <c r="ITF35" s="14"/>
      <c r="ITG35" s="14"/>
      <c r="ITH35" s="14"/>
      <c r="ITI35" s="14"/>
      <c r="ITJ35" s="14"/>
      <c r="ITK35" s="14"/>
      <c r="ITL35" s="14"/>
      <c r="ITM35" s="14"/>
      <c r="ITN35" s="14"/>
      <c r="ITO35" s="14"/>
      <c r="ITP35" s="14"/>
      <c r="ITQ35" s="14"/>
      <c r="ITR35" s="14"/>
      <c r="ITS35" s="14"/>
      <c r="ITT35" s="14"/>
      <c r="ITU35" s="14"/>
      <c r="ITV35" s="14"/>
      <c r="ITW35" s="14"/>
      <c r="ITX35" s="14"/>
      <c r="ITY35" s="14"/>
      <c r="ITZ35" s="14"/>
      <c r="IUA35" s="14"/>
      <c r="IUB35" s="14"/>
      <c r="IUC35" s="14"/>
      <c r="IUD35" s="14"/>
      <c r="IUE35" s="14"/>
      <c r="IUF35" s="14"/>
      <c r="IUG35" s="14"/>
      <c r="IUH35" s="14"/>
      <c r="IUI35" s="14"/>
      <c r="IUJ35" s="14"/>
      <c r="IUK35" s="14"/>
      <c r="IUL35" s="14"/>
      <c r="IUM35" s="14"/>
      <c r="IUN35" s="14"/>
      <c r="IUO35" s="14"/>
      <c r="IUP35" s="14"/>
      <c r="IUQ35" s="14"/>
      <c r="IUR35" s="14"/>
      <c r="IUS35" s="14"/>
      <c r="IUT35" s="14"/>
      <c r="IUU35" s="14"/>
      <c r="IUV35" s="14"/>
      <c r="IUW35" s="14"/>
      <c r="IUX35" s="14"/>
      <c r="IUY35" s="14"/>
      <c r="IUZ35" s="14"/>
      <c r="IVA35" s="14"/>
      <c r="IVB35" s="14"/>
      <c r="IVC35" s="14"/>
      <c r="IVD35" s="14"/>
      <c r="IVE35" s="14"/>
      <c r="IVF35" s="14"/>
      <c r="IVG35" s="14"/>
      <c r="IVH35" s="14"/>
      <c r="IVI35" s="14"/>
      <c r="IVJ35" s="14"/>
      <c r="IVK35" s="14"/>
      <c r="IVL35" s="14"/>
      <c r="IVM35" s="14"/>
      <c r="IVN35" s="14"/>
      <c r="IVO35" s="14"/>
      <c r="IVP35" s="14"/>
      <c r="IVQ35" s="14"/>
      <c r="IVR35" s="14"/>
      <c r="IVS35" s="14"/>
      <c r="IVT35" s="14"/>
      <c r="IVU35" s="14"/>
      <c r="IVV35" s="14"/>
      <c r="IVW35" s="14"/>
      <c r="IVX35" s="14"/>
      <c r="IVY35" s="14"/>
      <c r="IVZ35" s="14"/>
      <c r="IWA35" s="14"/>
      <c r="IWB35" s="14"/>
      <c r="IWC35" s="14"/>
      <c r="IWD35" s="14"/>
      <c r="IWE35" s="14"/>
      <c r="IWF35" s="14"/>
      <c r="IWG35" s="14"/>
      <c r="IWH35" s="14"/>
      <c r="IWI35" s="14"/>
      <c r="IWJ35" s="14"/>
      <c r="IWK35" s="14"/>
      <c r="IWL35" s="14"/>
      <c r="IWM35" s="14"/>
      <c r="IWN35" s="14"/>
      <c r="IWO35" s="14"/>
      <c r="IWP35" s="14"/>
      <c r="IWQ35" s="14"/>
      <c r="IWR35" s="14"/>
      <c r="IWS35" s="14"/>
      <c r="IWT35" s="14"/>
      <c r="IWU35" s="14"/>
      <c r="IWV35" s="14"/>
      <c r="IWW35" s="14"/>
      <c r="IWX35" s="14"/>
      <c r="IWY35" s="14"/>
      <c r="IWZ35" s="14"/>
      <c r="IXA35" s="14"/>
      <c r="IXB35" s="14"/>
      <c r="IXC35" s="14"/>
      <c r="IXD35" s="14"/>
      <c r="IXE35" s="14"/>
      <c r="IXF35" s="14"/>
      <c r="IXG35" s="14"/>
      <c r="IXH35" s="14"/>
      <c r="IXI35" s="14"/>
      <c r="IXJ35" s="14"/>
      <c r="IXK35" s="14"/>
      <c r="IXL35" s="14"/>
      <c r="IXM35" s="14"/>
      <c r="IXN35" s="14"/>
      <c r="IXO35" s="14"/>
      <c r="IXP35" s="14"/>
      <c r="IXQ35" s="14"/>
      <c r="IXR35" s="14"/>
      <c r="IXS35" s="14"/>
      <c r="IXT35" s="14"/>
      <c r="IXU35" s="14"/>
      <c r="IXV35" s="14"/>
      <c r="IXW35" s="14"/>
      <c r="IXX35" s="14"/>
      <c r="IXY35" s="14"/>
      <c r="IXZ35" s="14"/>
      <c r="IYA35" s="14"/>
      <c r="IYB35" s="14"/>
      <c r="IYC35" s="14"/>
      <c r="IYD35" s="14"/>
      <c r="IYE35" s="14"/>
      <c r="IYF35" s="14"/>
      <c r="IYG35" s="14"/>
      <c r="IYH35" s="14"/>
      <c r="IYI35" s="14"/>
      <c r="IYJ35" s="14"/>
      <c r="IYK35" s="14"/>
      <c r="IYL35" s="14"/>
      <c r="IYM35" s="14"/>
      <c r="IYN35" s="14"/>
      <c r="IYO35" s="14"/>
      <c r="IYP35" s="14"/>
      <c r="IYQ35" s="14"/>
      <c r="IYR35" s="14"/>
      <c r="IYS35" s="14"/>
      <c r="IYT35" s="14"/>
      <c r="IYU35" s="14"/>
      <c r="IYV35" s="14"/>
      <c r="IYW35" s="14"/>
      <c r="IYX35" s="14"/>
      <c r="IYY35" s="14"/>
      <c r="IYZ35" s="14"/>
      <c r="IZA35" s="14"/>
      <c r="IZB35" s="14"/>
      <c r="IZC35" s="14"/>
      <c r="IZD35" s="14"/>
      <c r="IZE35" s="14"/>
      <c r="IZF35" s="14"/>
      <c r="IZG35" s="14"/>
      <c r="IZH35" s="14"/>
      <c r="IZI35" s="14"/>
      <c r="IZJ35" s="14"/>
      <c r="IZK35" s="14"/>
      <c r="IZL35" s="14"/>
      <c r="IZM35" s="14"/>
      <c r="IZN35" s="14"/>
      <c r="IZO35" s="14"/>
      <c r="IZP35" s="14"/>
      <c r="IZQ35" s="14"/>
      <c r="IZR35" s="14"/>
      <c r="IZS35" s="14"/>
      <c r="IZT35" s="14"/>
      <c r="IZU35" s="14"/>
      <c r="IZV35" s="14"/>
      <c r="IZW35" s="14"/>
      <c r="IZX35" s="14"/>
      <c r="IZY35" s="14"/>
      <c r="IZZ35" s="14"/>
      <c r="JAA35" s="14"/>
      <c r="JAB35" s="14"/>
      <c r="JAC35" s="14"/>
      <c r="JAD35" s="14"/>
      <c r="JAE35" s="14"/>
      <c r="JAF35" s="14"/>
      <c r="JAG35" s="14"/>
      <c r="JAH35" s="14"/>
      <c r="JAI35" s="14"/>
      <c r="JAJ35" s="14"/>
      <c r="JAK35" s="14"/>
      <c r="JAL35" s="14"/>
      <c r="JAM35" s="14"/>
      <c r="JAN35" s="14"/>
      <c r="JAO35" s="14"/>
      <c r="JAP35" s="14"/>
      <c r="JAQ35" s="14"/>
      <c r="JAR35" s="14"/>
      <c r="JAS35" s="14"/>
      <c r="JAT35" s="14"/>
      <c r="JAU35" s="14"/>
      <c r="JAV35" s="14"/>
      <c r="JAW35" s="14"/>
      <c r="JAX35" s="14"/>
      <c r="JAY35" s="14"/>
      <c r="JAZ35" s="14"/>
      <c r="JBA35" s="14"/>
      <c r="JBB35" s="14"/>
      <c r="JBC35" s="14"/>
      <c r="JBD35" s="14"/>
      <c r="JBE35" s="14"/>
      <c r="JBF35" s="14"/>
      <c r="JBG35" s="14"/>
      <c r="JBH35" s="14"/>
      <c r="JBI35" s="14"/>
      <c r="JBJ35" s="14"/>
      <c r="JBK35" s="14"/>
      <c r="JBL35" s="14"/>
      <c r="JBM35" s="14"/>
      <c r="JBN35" s="14"/>
      <c r="JBO35" s="14"/>
      <c r="JBP35" s="14"/>
      <c r="JBQ35" s="14"/>
      <c r="JBR35" s="14"/>
      <c r="JBS35" s="14"/>
      <c r="JBT35" s="14"/>
      <c r="JBU35" s="14"/>
      <c r="JBV35" s="14"/>
      <c r="JBW35" s="14"/>
      <c r="JBX35" s="14"/>
      <c r="JBY35" s="14"/>
      <c r="JBZ35" s="14"/>
      <c r="JCA35" s="14"/>
      <c r="JCB35" s="14"/>
      <c r="JCC35" s="14"/>
      <c r="JCD35" s="14"/>
      <c r="JCE35" s="14"/>
      <c r="JCF35" s="14"/>
      <c r="JCG35" s="14"/>
      <c r="JCH35" s="14"/>
      <c r="JCI35" s="14"/>
      <c r="JCJ35" s="14"/>
      <c r="JCK35" s="14"/>
      <c r="JCL35" s="14"/>
      <c r="JCM35" s="14"/>
      <c r="JCN35" s="14"/>
      <c r="JCO35" s="14"/>
      <c r="JCP35" s="14"/>
      <c r="JCQ35" s="14"/>
      <c r="JCR35" s="14"/>
      <c r="JCS35" s="14"/>
      <c r="JCT35" s="14"/>
      <c r="JCU35" s="14"/>
      <c r="JCV35" s="14"/>
      <c r="JCW35" s="14"/>
      <c r="JCX35" s="14"/>
      <c r="JCY35" s="14"/>
      <c r="JCZ35" s="14"/>
      <c r="JDA35" s="14"/>
      <c r="JDB35" s="14"/>
      <c r="JDC35" s="14"/>
      <c r="JDD35" s="14"/>
      <c r="JDE35" s="14"/>
      <c r="JDF35" s="14"/>
      <c r="JDG35" s="14"/>
      <c r="JDH35" s="14"/>
      <c r="JDI35" s="14"/>
      <c r="JDJ35" s="14"/>
      <c r="JDK35" s="14"/>
      <c r="JDL35" s="14"/>
      <c r="JDM35" s="14"/>
      <c r="JDN35" s="14"/>
      <c r="JDO35" s="14"/>
      <c r="JDP35" s="14"/>
      <c r="JDQ35" s="14"/>
      <c r="JDR35" s="14"/>
      <c r="JDS35" s="14"/>
      <c r="JDT35" s="14"/>
      <c r="JDU35" s="14"/>
      <c r="JDV35" s="14"/>
      <c r="JDW35" s="14"/>
      <c r="JDX35" s="14"/>
      <c r="JDY35" s="14"/>
      <c r="JDZ35" s="14"/>
      <c r="JEA35" s="14"/>
      <c r="JEB35" s="14"/>
      <c r="JEC35" s="14"/>
      <c r="JED35" s="14"/>
      <c r="JEE35" s="14"/>
      <c r="JEF35" s="14"/>
      <c r="JEG35" s="14"/>
      <c r="JEH35" s="14"/>
      <c r="JEI35" s="14"/>
      <c r="JEJ35" s="14"/>
      <c r="JEK35" s="14"/>
      <c r="JEL35" s="14"/>
      <c r="JEM35" s="14"/>
      <c r="JEN35" s="14"/>
      <c r="JEO35" s="14"/>
      <c r="JEP35" s="14"/>
      <c r="JEQ35" s="14"/>
      <c r="JER35" s="14"/>
      <c r="JES35" s="14"/>
      <c r="JET35" s="14"/>
      <c r="JEU35" s="14"/>
      <c r="JEV35" s="14"/>
      <c r="JEW35" s="14"/>
      <c r="JEX35" s="14"/>
      <c r="JEY35" s="14"/>
      <c r="JEZ35" s="14"/>
      <c r="JFA35" s="14"/>
      <c r="JFB35" s="14"/>
      <c r="JFC35" s="14"/>
      <c r="JFD35" s="14"/>
      <c r="JFE35" s="14"/>
      <c r="JFF35" s="14"/>
      <c r="JFG35" s="14"/>
      <c r="JFH35" s="14"/>
      <c r="JFI35" s="14"/>
      <c r="JFJ35" s="14"/>
      <c r="JFK35" s="14"/>
      <c r="JFL35" s="14"/>
      <c r="JFM35" s="14"/>
      <c r="JFN35" s="14"/>
      <c r="JFO35" s="14"/>
      <c r="JFP35" s="14"/>
      <c r="JFQ35" s="14"/>
      <c r="JFR35" s="14"/>
      <c r="JFS35" s="14"/>
      <c r="JFT35" s="14"/>
      <c r="JFU35" s="14"/>
      <c r="JFV35" s="14"/>
      <c r="JFW35" s="14"/>
      <c r="JFX35" s="14"/>
      <c r="JFY35" s="14"/>
      <c r="JFZ35" s="14"/>
      <c r="JGA35" s="14"/>
      <c r="JGB35" s="14"/>
      <c r="JGC35" s="14"/>
      <c r="JGD35" s="14"/>
      <c r="JGE35" s="14"/>
      <c r="JGF35" s="14"/>
      <c r="JGG35" s="14"/>
      <c r="JGH35" s="14"/>
      <c r="JGI35" s="14"/>
      <c r="JGJ35" s="14"/>
      <c r="JGK35" s="14"/>
      <c r="JGL35" s="14"/>
      <c r="JGM35" s="14"/>
      <c r="JGN35" s="14"/>
      <c r="JGO35" s="14"/>
      <c r="JGP35" s="14"/>
      <c r="JGQ35" s="14"/>
      <c r="JGR35" s="14"/>
      <c r="JGS35" s="14"/>
      <c r="JGT35" s="14"/>
      <c r="JGU35" s="14"/>
      <c r="JGV35" s="14"/>
      <c r="JGW35" s="14"/>
      <c r="JGX35" s="14"/>
      <c r="JGY35" s="14"/>
      <c r="JGZ35" s="14"/>
      <c r="JHA35" s="14"/>
      <c r="JHB35" s="14"/>
      <c r="JHC35" s="14"/>
      <c r="JHD35" s="14"/>
      <c r="JHE35" s="14"/>
      <c r="JHF35" s="14"/>
      <c r="JHG35" s="14"/>
      <c r="JHH35" s="14"/>
      <c r="JHI35" s="14"/>
      <c r="JHJ35" s="14"/>
      <c r="JHK35" s="14"/>
      <c r="JHL35" s="14"/>
      <c r="JHM35" s="14"/>
      <c r="JHN35" s="14"/>
      <c r="JHO35" s="14"/>
      <c r="JHP35" s="14"/>
      <c r="JHQ35" s="14"/>
      <c r="JHR35" s="14"/>
      <c r="JHS35" s="14"/>
      <c r="JHT35" s="14"/>
      <c r="JHU35" s="14"/>
      <c r="JHV35" s="14"/>
      <c r="JHW35" s="14"/>
      <c r="JHX35" s="14"/>
      <c r="JHY35" s="14"/>
      <c r="JHZ35" s="14"/>
      <c r="JIA35" s="14"/>
      <c r="JIB35" s="14"/>
      <c r="JIC35" s="14"/>
      <c r="JID35" s="14"/>
      <c r="JIE35" s="14"/>
      <c r="JIF35" s="14"/>
      <c r="JIG35" s="14"/>
      <c r="JIH35" s="14"/>
      <c r="JII35" s="14"/>
      <c r="JIJ35" s="14"/>
      <c r="JIK35" s="14"/>
      <c r="JIL35" s="14"/>
      <c r="JIM35" s="14"/>
      <c r="JIN35" s="14"/>
      <c r="JIO35" s="14"/>
      <c r="JIP35" s="14"/>
      <c r="JIQ35" s="14"/>
      <c r="JIR35" s="14"/>
      <c r="JIS35" s="14"/>
      <c r="JIT35" s="14"/>
      <c r="JIU35" s="14"/>
      <c r="JIV35" s="14"/>
      <c r="JIW35" s="14"/>
      <c r="JIX35" s="14"/>
      <c r="JIY35" s="14"/>
      <c r="JIZ35" s="14"/>
      <c r="JJA35" s="14"/>
      <c r="JJB35" s="14"/>
      <c r="JJC35" s="14"/>
      <c r="JJD35" s="14"/>
      <c r="JJE35" s="14"/>
      <c r="JJF35" s="14"/>
      <c r="JJG35" s="14"/>
      <c r="JJH35" s="14"/>
      <c r="JJI35" s="14"/>
      <c r="JJJ35" s="14"/>
      <c r="JJK35" s="14"/>
      <c r="JJL35" s="14"/>
      <c r="JJM35" s="14"/>
      <c r="JJN35" s="14"/>
      <c r="JJO35" s="14"/>
      <c r="JJP35" s="14"/>
      <c r="JJQ35" s="14"/>
      <c r="JJR35" s="14"/>
      <c r="JJS35" s="14"/>
      <c r="JJT35" s="14"/>
      <c r="JJU35" s="14"/>
      <c r="JJV35" s="14"/>
      <c r="JJW35" s="14"/>
      <c r="JJX35" s="14"/>
      <c r="JJY35" s="14"/>
      <c r="JJZ35" s="14"/>
      <c r="JKA35" s="14"/>
      <c r="JKB35" s="14"/>
      <c r="JKC35" s="14"/>
      <c r="JKD35" s="14"/>
      <c r="JKE35" s="14"/>
      <c r="JKF35" s="14"/>
      <c r="JKG35" s="14"/>
      <c r="JKH35" s="14"/>
      <c r="JKI35" s="14"/>
      <c r="JKJ35" s="14"/>
      <c r="JKK35" s="14"/>
      <c r="JKL35" s="14"/>
      <c r="JKM35" s="14"/>
      <c r="JKN35" s="14"/>
      <c r="JKO35" s="14"/>
      <c r="JKP35" s="14"/>
      <c r="JKQ35" s="14"/>
      <c r="JKR35" s="14"/>
      <c r="JKS35" s="14"/>
      <c r="JKT35" s="14"/>
      <c r="JKU35" s="14"/>
      <c r="JKV35" s="14"/>
      <c r="JKW35" s="14"/>
      <c r="JKX35" s="14"/>
      <c r="JKY35" s="14"/>
      <c r="JKZ35" s="14"/>
      <c r="JLA35" s="14"/>
      <c r="JLB35" s="14"/>
      <c r="JLC35" s="14"/>
      <c r="JLD35" s="14"/>
      <c r="JLE35" s="14"/>
      <c r="JLF35" s="14"/>
      <c r="JLG35" s="14"/>
      <c r="JLH35" s="14"/>
      <c r="JLI35" s="14"/>
      <c r="JLJ35" s="14"/>
      <c r="JLK35" s="14"/>
      <c r="JLL35" s="14"/>
      <c r="JLM35" s="14"/>
      <c r="JLN35" s="14"/>
      <c r="JLO35" s="14"/>
      <c r="JLP35" s="14"/>
      <c r="JLQ35" s="14"/>
      <c r="JLR35" s="14"/>
      <c r="JLS35" s="14"/>
      <c r="JLT35" s="14"/>
      <c r="JLU35" s="14"/>
      <c r="JLV35" s="14"/>
      <c r="JLW35" s="14"/>
      <c r="JLX35" s="14"/>
      <c r="JLY35" s="14"/>
      <c r="JLZ35" s="14"/>
      <c r="JMA35" s="14"/>
      <c r="JMB35" s="14"/>
      <c r="JMC35" s="14"/>
      <c r="JMD35" s="14"/>
      <c r="JME35" s="14"/>
      <c r="JMF35" s="14"/>
      <c r="JMG35" s="14"/>
      <c r="JMH35" s="14"/>
      <c r="JMI35" s="14"/>
      <c r="JMJ35" s="14"/>
      <c r="JMK35" s="14"/>
      <c r="JML35" s="14"/>
      <c r="JMM35" s="14"/>
      <c r="JMN35" s="14"/>
      <c r="JMO35" s="14"/>
      <c r="JMP35" s="14"/>
      <c r="JMQ35" s="14"/>
      <c r="JMR35" s="14"/>
      <c r="JMS35" s="14"/>
      <c r="JMT35" s="14"/>
      <c r="JMU35" s="14"/>
      <c r="JMV35" s="14"/>
      <c r="JMW35" s="14"/>
      <c r="JMX35" s="14"/>
      <c r="JMY35" s="14"/>
      <c r="JMZ35" s="14"/>
      <c r="JNA35" s="14"/>
      <c r="JNB35" s="14"/>
      <c r="JNC35" s="14"/>
      <c r="JND35" s="14"/>
      <c r="JNE35" s="14"/>
      <c r="JNF35" s="14"/>
      <c r="JNG35" s="14"/>
      <c r="JNH35" s="14"/>
      <c r="JNI35" s="14"/>
      <c r="JNJ35" s="14"/>
      <c r="JNK35" s="14"/>
      <c r="JNL35" s="14"/>
      <c r="JNM35" s="14"/>
      <c r="JNN35" s="14"/>
      <c r="JNO35" s="14"/>
      <c r="JNP35" s="14"/>
      <c r="JNQ35" s="14"/>
      <c r="JNR35" s="14"/>
      <c r="JNS35" s="14"/>
      <c r="JNT35" s="14"/>
      <c r="JNU35" s="14"/>
      <c r="JNV35" s="14"/>
      <c r="JNW35" s="14"/>
      <c r="JNX35" s="14"/>
      <c r="JNY35" s="14"/>
      <c r="JNZ35" s="14"/>
      <c r="JOA35" s="14"/>
      <c r="JOB35" s="14"/>
      <c r="JOC35" s="14"/>
      <c r="JOD35" s="14"/>
      <c r="JOE35" s="14"/>
      <c r="JOF35" s="14"/>
      <c r="JOG35" s="14"/>
      <c r="JOH35" s="14"/>
      <c r="JOI35" s="14"/>
      <c r="JOJ35" s="14"/>
      <c r="JOK35" s="14"/>
      <c r="JOL35" s="14"/>
      <c r="JOM35" s="14"/>
      <c r="JON35" s="14"/>
      <c r="JOO35" s="14"/>
      <c r="JOP35" s="14"/>
      <c r="JOQ35" s="14"/>
      <c r="JOR35" s="14"/>
      <c r="JOS35" s="14"/>
      <c r="JOT35" s="14"/>
      <c r="JOU35" s="14"/>
      <c r="JOV35" s="14"/>
      <c r="JOW35" s="14"/>
      <c r="JOX35" s="14"/>
      <c r="JOY35" s="14"/>
      <c r="JOZ35" s="14"/>
      <c r="JPA35" s="14"/>
      <c r="JPB35" s="14"/>
      <c r="JPC35" s="14"/>
      <c r="JPD35" s="14"/>
      <c r="JPE35" s="14"/>
      <c r="JPF35" s="14"/>
      <c r="JPG35" s="14"/>
      <c r="JPH35" s="14"/>
      <c r="JPI35" s="14"/>
      <c r="JPJ35" s="14"/>
      <c r="JPK35" s="14"/>
      <c r="JPL35" s="14"/>
      <c r="JPM35" s="14"/>
      <c r="JPN35" s="14"/>
      <c r="JPO35" s="14"/>
      <c r="JPP35" s="14"/>
      <c r="JPQ35" s="14"/>
      <c r="JPR35" s="14"/>
      <c r="JPS35" s="14"/>
      <c r="JPT35" s="14"/>
      <c r="JPU35" s="14"/>
      <c r="JPV35" s="14"/>
      <c r="JPW35" s="14"/>
      <c r="JPX35" s="14"/>
      <c r="JPY35" s="14"/>
      <c r="JPZ35" s="14"/>
      <c r="JQA35" s="14"/>
      <c r="JQB35" s="14"/>
      <c r="JQC35" s="14"/>
      <c r="JQD35" s="14"/>
      <c r="JQE35" s="14"/>
      <c r="JQF35" s="14"/>
      <c r="JQG35" s="14"/>
      <c r="JQH35" s="14"/>
      <c r="JQI35" s="14"/>
      <c r="JQJ35" s="14"/>
      <c r="JQK35" s="14"/>
      <c r="JQL35" s="14"/>
      <c r="JQM35" s="14"/>
      <c r="JQN35" s="14"/>
      <c r="JQO35" s="14"/>
      <c r="JQP35" s="14"/>
      <c r="JQQ35" s="14"/>
      <c r="JQR35" s="14"/>
      <c r="JQS35" s="14"/>
      <c r="JQT35" s="14"/>
      <c r="JQU35" s="14"/>
      <c r="JQV35" s="14"/>
      <c r="JQW35" s="14"/>
      <c r="JQX35" s="14"/>
      <c r="JQY35" s="14"/>
      <c r="JQZ35" s="14"/>
      <c r="JRA35" s="14"/>
      <c r="JRB35" s="14"/>
      <c r="JRC35" s="14"/>
      <c r="JRD35" s="14"/>
      <c r="JRE35" s="14"/>
      <c r="JRF35" s="14"/>
      <c r="JRG35" s="14"/>
      <c r="JRH35" s="14"/>
      <c r="JRI35" s="14"/>
      <c r="JRJ35" s="14"/>
      <c r="JRK35" s="14"/>
      <c r="JRL35" s="14"/>
      <c r="JRM35" s="14"/>
      <c r="JRN35" s="14"/>
      <c r="JRO35" s="14"/>
      <c r="JRP35" s="14"/>
      <c r="JRQ35" s="14"/>
      <c r="JRR35" s="14"/>
      <c r="JRS35" s="14"/>
      <c r="JRT35" s="14"/>
      <c r="JRU35" s="14"/>
      <c r="JRV35" s="14"/>
      <c r="JRW35" s="14"/>
      <c r="JRX35" s="14"/>
      <c r="JRY35" s="14"/>
      <c r="JRZ35" s="14"/>
      <c r="JSA35" s="14"/>
      <c r="JSB35" s="14"/>
      <c r="JSC35" s="14"/>
      <c r="JSD35" s="14"/>
      <c r="JSE35" s="14"/>
      <c r="JSF35" s="14"/>
      <c r="JSG35" s="14"/>
      <c r="JSH35" s="14"/>
      <c r="JSI35" s="14"/>
      <c r="JSJ35" s="14"/>
      <c r="JSK35" s="14"/>
      <c r="JSL35" s="14"/>
      <c r="JSM35" s="14"/>
      <c r="JSN35" s="14"/>
      <c r="JSO35" s="14"/>
      <c r="JSP35" s="14"/>
      <c r="JSQ35" s="14"/>
      <c r="JSR35" s="14"/>
      <c r="JSS35" s="14"/>
      <c r="JST35" s="14"/>
      <c r="JSU35" s="14"/>
      <c r="JSV35" s="14"/>
      <c r="JSW35" s="14"/>
      <c r="JSX35" s="14"/>
      <c r="JSY35" s="14"/>
      <c r="JSZ35" s="14"/>
      <c r="JTA35" s="14"/>
      <c r="JTB35" s="14"/>
      <c r="JTC35" s="14"/>
      <c r="JTD35" s="14"/>
      <c r="JTE35" s="14"/>
      <c r="JTF35" s="14"/>
      <c r="JTG35" s="14"/>
      <c r="JTH35" s="14"/>
      <c r="JTI35" s="14"/>
      <c r="JTJ35" s="14"/>
      <c r="JTK35" s="14"/>
      <c r="JTL35" s="14"/>
      <c r="JTM35" s="14"/>
      <c r="JTN35" s="14"/>
      <c r="JTO35" s="14"/>
      <c r="JTP35" s="14"/>
      <c r="JTQ35" s="14"/>
      <c r="JTR35" s="14"/>
      <c r="JTS35" s="14"/>
      <c r="JTT35" s="14"/>
      <c r="JTU35" s="14"/>
      <c r="JTV35" s="14"/>
      <c r="JTW35" s="14"/>
      <c r="JTX35" s="14"/>
      <c r="JTY35" s="14"/>
      <c r="JTZ35" s="14"/>
      <c r="JUA35" s="14"/>
      <c r="JUB35" s="14"/>
      <c r="JUC35" s="14"/>
      <c r="JUD35" s="14"/>
      <c r="JUE35" s="14"/>
      <c r="JUF35" s="14"/>
      <c r="JUG35" s="14"/>
      <c r="JUH35" s="14"/>
      <c r="JUI35" s="14"/>
      <c r="JUJ35" s="14"/>
      <c r="JUK35" s="14"/>
      <c r="JUL35" s="14"/>
      <c r="JUM35" s="14"/>
      <c r="JUN35" s="14"/>
      <c r="JUO35" s="14"/>
      <c r="JUP35" s="14"/>
      <c r="JUQ35" s="14"/>
      <c r="JUR35" s="14"/>
      <c r="JUS35" s="14"/>
      <c r="JUT35" s="14"/>
      <c r="JUU35" s="14"/>
      <c r="JUV35" s="14"/>
      <c r="JUW35" s="14"/>
      <c r="JUX35" s="14"/>
      <c r="JUY35" s="14"/>
      <c r="JUZ35" s="14"/>
      <c r="JVA35" s="14"/>
      <c r="JVB35" s="14"/>
      <c r="JVC35" s="14"/>
      <c r="JVD35" s="14"/>
      <c r="JVE35" s="14"/>
      <c r="JVF35" s="14"/>
      <c r="JVG35" s="14"/>
      <c r="JVH35" s="14"/>
      <c r="JVI35" s="14"/>
      <c r="JVJ35" s="14"/>
      <c r="JVK35" s="14"/>
      <c r="JVL35" s="14"/>
      <c r="JVM35" s="14"/>
      <c r="JVN35" s="14"/>
      <c r="JVO35" s="14"/>
      <c r="JVP35" s="14"/>
      <c r="JVQ35" s="14"/>
      <c r="JVR35" s="14"/>
      <c r="JVS35" s="14"/>
      <c r="JVT35" s="14"/>
      <c r="JVU35" s="14"/>
      <c r="JVV35" s="14"/>
      <c r="JVW35" s="14"/>
      <c r="JVX35" s="14"/>
      <c r="JVY35" s="14"/>
      <c r="JVZ35" s="14"/>
      <c r="JWA35" s="14"/>
      <c r="JWB35" s="14"/>
      <c r="JWC35" s="14"/>
      <c r="JWD35" s="14"/>
      <c r="JWE35" s="14"/>
      <c r="JWF35" s="14"/>
      <c r="JWG35" s="14"/>
      <c r="JWH35" s="14"/>
      <c r="JWI35" s="14"/>
      <c r="JWJ35" s="14"/>
      <c r="JWK35" s="14"/>
      <c r="JWL35" s="14"/>
      <c r="JWM35" s="14"/>
      <c r="JWN35" s="14"/>
      <c r="JWO35" s="14"/>
      <c r="JWP35" s="14"/>
      <c r="JWQ35" s="14"/>
      <c r="JWR35" s="14"/>
      <c r="JWS35" s="14"/>
      <c r="JWT35" s="14"/>
      <c r="JWU35" s="14"/>
      <c r="JWV35" s="14"/>
      <c r="JWW35" s="14"/>
      <c r="JWX35" s="14"/>
      <c r="JWY35" s="14"/>
      <c r="JWZ35" s="14"/>
      <c r="JXA35" s="14"/>
      <c r="JXB35" s="14"/>
      <c r="JXC35" s="14"/>
      <c r="JXD35" s="14"/>
      <c r="JXE35" s="14"/>
      <c r="JXF35" s="14"/>
      <c r="JXG35" s="14"/>
      <c r="JXH35" s="14"/>
      <c r="JXI35" s="14"/>
      <c r="JXJ35" s="14"/>
      <c r="JXK35" s="14"/>
      <c r="JXL35" s="14"/>
      <c r="JXM35" s="14"/>
      <c r="JXN35" s="14"/>
      <c r="JXO35" s="14"/>
      <c r="JXP35" s="14"/>
      <c r="JXQ35" s="14"/>
      <c r="JXR35" s="14"/>
      <c r="JXS35" s="14"/>
      <c r="JXT35" s="14"/>
      <c r="JXU35" s="14"/>
      <c r="JXV35" s="14"/>
      <c r="JXW35" s="14"/>
      <c r="JXX35" s="14"/>
      <c r="JXY35" s="14"/>
      <c r="JXZ35" s="14"/>
      <c r="JYA35" s="14"/>
      <c r="JYB35" s="14"/>
      <c r="JYC35" s="14"/>
      <c r="JYD35" s="14"/>
      <c r="JYE35" s="14"/>
      <c r="JYF35" s="14"/>
      <c r="JYG35" s="14"/>
      <c r="JYH35" s="14"/>
      <c r="JYI35" s="14"/>
      <c r="JYJ35" s="14"/>
      <c r="JYK35" s="14"/>
      <c r="JYL35" s="14"/>
      <c r="JYM35" s="14"/>
      <c r="JYN35" s="14"/>
      <c r="JYO35" s="14"/>
      <c r="JYP35" s="14"/>
      <c r="JYQ35" s="14"/>
      <c r="JYR35" s="14"/>
      <c r="JYS35" s="14"/>
      <c r="JYT35" s="14"/>
      <c r="JYU35" s="14"/>
      <c r="JYV35" s="14"/>
      <c r="JYW35" s="14"/>
      <c r="JYX35" s="14"/>
      <c r="JYY35" s="14"/>
      <c r="JYZ35" s="14"/>
      <c r="JZA35" s="14"/>
      <c r="JZB35" s="14"/>
      <c r="JZC35" s="14"/>
      <c r="JZD35" s="14"/>
      <c r="JZE35" s="14"/>
      <c r="JZF35" s="14"/>
      <c r="JZG35" s="14"/>
      <c r="JZH35" s="14"/>
      <c r="JZI35" s="14"/>
      <c r="JZJ35" s="14"/>
      <c r="JZK35" s="14"/>
      <c r="JZL35" s="14"/>
      <c r="JZM35" s="14"/>
      <c r="JZN35" s="14"/>
      <c r="JZO35" s="14"/>
      <c r="JZP35" s="14"/>
      <c r="JZQ35" s="14"/>
      <c r="JZR35" s="14"/>
      <c r="JZS35" s="14"/>
      <c r="JZT35" s="14"/>
      <c r="JZU35" s="14"/>
      <c r="JZV35" s="14"/>
      <c r="JZW35" s="14"/>
      <c r="JZX35" s="14"/>
      <c r="JZY35" s="14"/>
      <c r="JZZ35" s="14"/>
      <c r="KAA35" s="14"/>
      <c r="KAB35" s="14"/>
      <c r="KAC35" s="14"/>
      <c r="KAD35" s="14"/>
      <c r="KAE35" s="14"/>
      <c r="KAF35" s="14"/>
      <c r="KAG35" s="14"/>
      <c r="KAH35" s="14"/>
      <c r="KAI35" s="14"/>
      <c r="KAJ35" s="14"/>
      <c r="KAK35" s="14"/>
      <c r="KAL35" s="14"/>
      <c r="KAM35" s="14"/>
      <c r="KAN35" s="14"/>
      <c r="KAO35" s="14"/>
      <c r="KAP35" s="14"/>
      <c r="KAQ35" s="14"/>
      <c r="KAR35" s="14"/>
      <c r="KAS35" s="14"/>
      <c r="KAT35" s="14"/>
      <c r="KAU35" s="14"/>
      <c r="KAV35" s="14"/>
      <c r="KAW35" s="14"/>
      <c r="KAX35" s="14"/>
      <c r="KAY35" s="14"/>
      <c r="KAZ35" s="14"/>
      <c r="KBA35" s="14"/>
      <c r="KBB35" s="14"/>
      <c r="KBC35" s="14"/>
      <c r="KBD35" s="14"/>
      <c r="KBE35" s="14"/>
      <c r="KBF35" s="14"/>
      <c r="KBG35" s="14"/>
      <c r="KBH35" s="14"/>
      <c r="KBI35" s="14"/>
      <c r="KBJ35" s="14"/>
      <c r="KBK35" s="14"/>
      <c r="KBL35" s="14"/>
      <c r="KBM35" s="14"/>
      <c r="KBN35" s="14"/>
      <c r="KBO35" s="14"/>
      <c r="KBP35" s="14"/>
      <c r="KBQ35" s="14"/>
      <c r="KBR35" s="14"/>
      <c r="KBS35" s="14"/>
      <c r="KBT35" s="14"/>
      <c r="KBU35" s="14"/>
      <c r="KBV35" s="14"/>
      <c r="KBW35" s="14"/>
      <c r="KBX35" s="14"/>
      <c r="KBY35" s="14"/>
      <c r="KBZ35" s="14"/>
      <c r="KCA35" s="14"/>
      <c r="KCB35" s="14"/>
      <c r="KCC35" s="14"/>
      <c r="KCD35" s="14"/>
      <c r="KCE35" s="14"/>
      <c r="KCF35" s="14"/>
      <c r="KCG35" s="14"/>
      <c r="KCH35" s="14"/>
      <c r="KCI35" s="14"/>
      <c r="KCJ35" s="14"/>
      <c r="KCK35" s="14"/>
      <c r="KCL35" s="14"/>
      <c r="KCM35" s="14"/>
      <c r="KCN35" s="14"/>
      <c r="KCO35" s="14"/>
      <c r="KCP35" s="14"/>
      <c r="KCQ35" s="14"/>
      <c r="KCR35" s="14"/>
      <c r="KCS35" s="14"/>
      <c r="KCT35" s="14"/>
      <c r="KCU35" s="14"/>
      <c r="KCV35" s="14"/>
      <c r="KCW35" s="14"/>
      <c r="KCX35" s="14"/>
      <c r="KCY35" s="14"/>
      <c r="KCZ35" s="14"/>
      <c r="KDA35" s="14"/>
      <c r="KDB35" s="14"/>
      <c r="KDC35" s="14"/>
      <c r="KDD35" s="14"/>
      <c r="KDE35" s="14"/>
      <c r="KDF35" s="14"/>
      <c r="KDG35" s="14"/>
      <c r="KDH35" s="14"/>
      <c r="KDI35" s="14"/>
      <c r="KDJ35" s="14"/>
      <c r="KDK35" s="14"/>
      <c r="KDL35" s="14"/>
      <c r="KDM35" s="14"/>
      <c r="KDN35" s="14"/>
      <c r="KDO35" s="14"/>
      <c r="KDP35" s="14"/>
      <c r="KDQ35" s="14"/>
      <c r="KDR35" s="14"/>
      <c r="KDS35" s="14"/>
      <c r="KDT35" s="14"/>
      <c r="KDU35" s="14"/>
      <c r="KDV35" s="14"/>
      <c r="KDW35" s="14"/>
      <c r="KDX35" s="14"/>
      <c r="KDY35" s="14"/>
      <c r="KDZ35" s="14"/>
      <c r="KEA35" s="14"/>
      <c r="KEB35" s="14"/>
      <c r="KEC35" s="14"/>
      <c r="KED35" s="14"/>
      <c r="KEE35" s="14"/>
      <c r="KEF35" s="14"/>
      <c r="KEG35" s="14"/>
      <c r="KEH35" s="14"/>
      <c r="KEI35" s="14"/>
      <c r="KEJ35" s="14"/>
      <c r="KEK35" s="14"/>
      <c r="KEL35" s="14"/>
      <c r="KEM35" s="14"/>
      <c r="KEN35" s="14"/>
      <c r="KEO35" s="14"/>
      <c r="KEP35" s="14"/>
      <c r="KEQ35" s="14"/>
      <c r="KER35" s="14"/>
      <c r="KES35" s="14"/>
      <c r="KET35" s="14"/>
      <c r="KEU35" s="14"/>
      <c r="KEV35" s="14"/>
      <c r="KEW35" s="14"/>
      <c r="KEX35" s="14"/>
      <c r="KEY35" s="14"/>
      <c r="KEZ35" s="14"/>
      <c r="KFA35" s="14"/>
      <c r="KFB35" s="14"/>
      <c r="KFC35" s="14"/>
      <c r="KFD35" s="14"/>
      <c r="KFE35" s="14"/>
      <c r="KFF35" s="14"/>
      <c r="KFG35" s="14"/>
      <c r="KFH35" s="14"/>
      <c r="KFI35" s="14"/>
      <c r="KFJ35" s="14"/>
      <c r="KFK35" s="14"/>
      <c r="KFL35" s="14"/>
      <c r="KFM35" s="14"/>
      <c r="KFN35" s="14"/>
      <c r="KFO35" s="14"/>
      <c r="KFP35" s="14"/>
      <c r="KFQ35" s="14"/>
      <c r="KFR35" s="14"/>
      <c r="KFS35" s="14"/>
      <c r="KFT35" s="14"/>
      <c r="KFU35" s="14"/>
      <c r="KFV35" s="14"/>
      <c r="KFW35" s="14"/>
      <c r="KFX35" s="14"/>
      <c r="KFY35" s="14"/>
      <c r="KFZ35" s="14"/>
      <c r="KGA35" s="14"/>
      <c r="KGB35" s="14"/>
      <c r="KGC35" s="14"/>
      <c r="KGD35" s="14"/>
      <c r="KGE35" s="14"/>
      <c r="KGF35" s="14"/>
      <c r="KGG35" s="14"/>
      <c r="KGH35" s="14"/>
      <c r="KGI35" s="14"/>
      <c r="KGJ35" s="14"/>
      <c r="KGK35" s="14"/>
      <c r="KGL35" s="14"/>
      <c r="KGM35" s="14"/>
      <c r="KGN35" s="14"/>
      <c r="KGO35" s="14"/>
      <c r="KGP35" s="14"/>
      <c r="KGQ35" s="14"/>
      <c r="KGR35" s="14"/>
      <c r="KGS35" s="14"/>
      <c r="KGT35" s="14"/>
      <c r="KGU35" s="14"/>
      <c r="KGV35" s="14"/>
      <c r="KGW35" s="14"/>
      <c r="KGX35" s="14"/>
      <c r="KGY35" s="14"/>
      <c r="KGZ35" s="14"/>
      <c r="KHA35" s="14"/>
      <c r="KHB35" s="14"/>
      <c r="KHC35" s="14"/>
      <c r="KHD35" s="14"/>
      <c r="KHE35" s="14"/>
      <c r="KHF35" s="14"/>
      <c r="KHG35" s="14"/>
      <c r="KHH35" s="14"/>
      <c r="KHI35" s="14"/>
      <c r="KHJ35" s="14"/>
      <c r="KHK35" s="14"/>
      <c r="KHL35" s="14"/>
      <c r="KHM35" s="14"/>
      <c r="KHN35" s="14"/>
      <c r="KHO35" s="14"/>
      <c r="KHP35" s="14"/>
      <c r="KHQ35" s="14"/>
      <c r="KHR35" s="14"/>
      <c r="KHS35" s="14"/>
      <c r="KHT35" s="14"/>
      <c r="KHU35" s="14"/>
      <c r="KHV35" s="14"/>
      <c r="KHW35" s="14"/>
      <c r="KHX35" s="14"/>
      <c r="KHY35" s="14"/>
      <c r="KHZ35" s="14"/>
      <c r="KIA35" s="14"/>
      <c r="KIB35" s="14"/>
      <c r="KIC35" s="14"/>
      <c r="KID35" s="14"/>
      <c r="KIE35" s="14"/>
      <c r="KIF35" s="14"/>
      <c r="KIG35" s="14"/>
      <c r="KIH35" s="14"/>
      <c r="KII35" s="14"/>
      <c r="KIJ35" s="14"/>
      <c r="KIK35" s="14"/>
      <c r="KIL35" s="14"/>
      <c r="KIM35" s="14"/>
      <c r="KIN35" s="14"/>
      <c r="KIO35" s="14"/>
      <c r="KIP35" s="14"/>
      <c r="KIQ35" s="14"/>
      <c r="KIR35" s="14"/>
      <c r="KIS35" s="14"/>
      <c r="KIT35" s="14"/>
      <c r="KIU35" s="14"/>
      <c r="KIV35" s="14"/>
      <c r="KIW35" s="14"/>
      <c r="KIX35" s="14"/>
      <c r="KIY35" s="14"/>
      <c r="KIZ35" s="14"/>
      <c r="KJA35" s="14"/>
      <c r="KJB35" s="14"/>
      <c r="KJC35" s="14"/>
      <c r="KJD35" s="14"/>
      <c r="KJE35" s="14"/>
      <c r="KJF35" s="14"/>
      <c r="KJG35" s="14"/>
      <c r="KJH35" s="14"/>
      <c r="KJI35" s="14"/>
      <c r="KJJ35" s="14"/>
      <c r="KJK35" s="14"/>
      <c r="KJL35" s="14"/>
      <c r="KJM35" s="14"/>
      <c r="KJN35" s="14"/>
      <c r="KJO35" s="14"/>
      <c r="KJP35" s="14"/>
      <c r="KJQ35" s="14"/>
      <c r="KJR35" s="14"/>
      <c r="KJS35" s="14"/>
      <c r="KJT35" s="14"/>
      <c r="KJU35" s="14"/>
      <c r="KJV35" s="14"/>
      <c r="KJW35" s="14"/>
      <c r="KJX35" s="14"/>
      <c r="KJY35" s="14"/>
      <c r="KJZ35" s="14"/>
      <c r="KKA35" s="14"/>
      <c r="KKB35" s="14"/>
      <c r="KKC35" s="14"/>
      <c r="KKD35" s="14"/>
      <c r="KKE35" s="14"/>
      <c r="KKF35" s="14"/>
      <c r="KKG35" s="14"/>
      <c r="KKH35" s="14"/>
      <c r="KKI35" s="14"/>
      <c r="KKJ35" s="14"/>
      <c r="KKK35" s="14"/>
      <c r="KKL35" s="14"/>
      <c r="KKM35" s="14"/>
      <c r="KKN35" s="14"/>
      <c r="KKO35" s="14"/>
      <c r="KKP35" s="14"/>
      <c r="KKQ35" s="14"/>
      <c r="KKR35" s="14"/>
      <c r="KKS35" s="14"/>
      <c r="KKT35" s="14"/>
      <c r="KKU35" s="14"/>
      <c r="KKV35" s="14"/>
      <c r="KKW35" s="14"/>
      <c r="KKX35" s="14"/>
      <c r="KKY35" s="14"/>
      <c r="KKZ35" s="14"/>
      <c r="KLA35" s="14"/>
      <c r="KLB35" s="14"/>
      <c r="KLC35" s="14"/>
      <c r="KLD35" s="14"/>
      <c r="KLE35" s="14"/>
      <c r="KLF35" s="14"/>
      <c r="KLG35" s="14"/>
      <c r="KLH35" s="14"/>
      <c r="KLI35" s="14"/>
      <c r="KLJ35" s="14"/>
      <c r="KLK35" s="14"/>
      <c r="KLL35" s="14"/>
      <c r="KLM35" s="14"/>
      <c r="KLN35" s="14"/>
      <c r="KLO35" s="14"/>
      <c r="KLP35" s="14"/>
      <c r="KLQ35" s="14"/>
      <c r="KLR35" s="14"/>
      <c r="KLS35" s="14"/>
      <c r="KLT35" s="14"/>
      <c r="KLU35" s="14"/>
      <c r="KLV35" s="14"/>
      <c r="KLW35" s="14"/>
      <c r="KLX35" s="14"/>
      <c r="KLY35" s="14"/>
      <c r="KLZ35" s="14"/>
      <c r="KMA35" s="14"/>
      <c r="KMB35" s="14"/>
      <c r="KMC35" s="14"/>
      <c r="KMD35" s="14"/>
      <c r="KME35" s="14"/>
      <c r="KMF35" s="14"/>
      <c r="KMG35" s="14"/>
      <c r="KMH35" s="14"/>
      <c r="KMI35" s="14"/>
      <c r="KMJ35" s="14"/>
      <c r="KMK35" s="14"/>
      <c r="KML35" s="14"/>
      <c r="KMM35" s="14"/>
      <c r="KMN35" s="14"/>
      <c r="KMO35" s="14"/>
      <c r="KMP35" s="14"/>
      <c r="KMQ35" s="14"/>
      <c r="KMR35" s="14"/>
      <c r="KMS35" s="14"/>
      <c r="KMT35" s="14"/>
      <c r="KMU35" s="14"/>
      <c r="KMV35" s="14"/>
      <c r="KMW35" s="14"/>
      <c r="KMX35" s="14"/>
      <c r="KMY35" s="14"/>
      <c r="KMZ35" s="14"/>
      <c r="KNA35" s="14"/>
      <c r="KNB35" s="14"/>
      <c r="KNC35" s="14"/>
      <c r="KND35" s="14"/>
      <c r="KNE35" s="14"/>
      <c r="KNF35" s="14"/>
      <c r="KNG35" s="14"/>
      <c r="KNH35" s="14"/>
      <c r="KNI35" s="14"/>
      <c r="KNJ35" s="14"/>
      <c r="KNK35" s="14"/>
      <c r="KNL35" s="14"/>
      <c r="KNM35" s="14"/>
      <c r="KNN35" s="14"/>
      <c r="KNO35" s="14"/>
      <c r="KNP35" s="14"/>
      <c r="KNQ35" s="14"/>
      <c r="KNR35" s="14"/>
      <c r="KNS35" s="14"/>
      <c r="KNT35" s="14"/>
      <c r="KNU35" s="14"/>
      <c r="KNV35" s="14"/>
      <c r="KNW35" s="14"/>
      <c r="KNX35" s="14"/>
      <c r="KNY35" s="14"/>
      <c r="KNZ35" s="14"/>
      <c r="KOA35" s="14"/>
      <c r="KOB35" s="14"/>
      <c r="KOC35" s="14"/>
      <c r="KOD35" s="14"/>
      <c r="KOE35" s="14"/>
      <c r="KOF35" s="14"/>
      <c r="KOG35" s="14"/>
      <c r="KOH35" s="14"/>
      <c r="KOI35" s="14"/>
      <c r="KOJ35" s="14"/>
      <c r="KOK35" s="14"/>
      <c r="KOL35" s="14"/>
      <c r="KOM35" s="14"/>
      <c r="KON35" s="14"/>
      <c r="KOO35" s="14"/>
      <c r="KOP35" s="14"/>
      <c r="KOQ35" s="14"/>
      <c r="KOR35" s="14"/>
      <c r="KOS35" s="14"/>
      <c r="KOT35" s="14"/>
      <c r="KOU35" s="14"/>
      <c r="KOV35" s="14"/>
      <c r="KOW35" s="14"/>
      <c r="KOX35" s="14"/>
      <c r="KOY35" s="14"/>
      <c r="KOZ35" s="14"/>
      <c r="KPA35" s="14"/>
      <c r="KPB35" s="14"/>
      <c r="KPC35" s="14"/>
      <c r="KPD35" s="14"/>
      <c r="KPE35" s="14"/>
      <c r="KPF35" s="14"/>
      <c r="KPG35" s="14"/>
      <c r="KPH35" s="14"/>
      <c r="KPI35" s="14"/>
      <c r="KPJ35" s="14"/>
      <c r="KPK35" s="14"/>
      <c r="KPL35" s="14"/>
      <c r="KPM35" s="14"/>
      <c r="KPN35" s="14"/>
      <c r="KPO35" s="14"/>
      <c r="KPP35" s="14"/>
      <c r="KPQ35" s="14"/>
      <c r="KPR35" s="14"/>
      <c r="KPS35" s="14"/>
      <c r="KPT35" s="14"/>
      <c r="KPU35" s="14"/>
      <c r="KPV35" s="14"/>
      <c r="KPW35" s="14"/>
      <c r="KPX35" s="14"/>
      <c r="KPY35" s="14"/>
      <c r="KPZ35" s="14"/>
      <c r="KQA35" s="14"/>
      <c r="KQB35" s="14"/>
      <c r="KQC35" s="14"/>
      <c r="KQD35" s="14"/>
      <c r="KQE35" s="14"/>
      <c r="KQF35" s="14"/>
      <c r="KQG35" s="14"/>
      <c r="KQH35" s="14"/>
      <c r="KQI35" s="14"/>
      <c r="KQJ35" s="14"/>
      <c r="KQK35" s="14"/>
      <c r="KQL35" s="14"/>
      <c r="KQM35" s="14"/>
      <c r="KQN35" s="14"/>
      <c r="KQO35" s="14"/>
      <c r="KQP35" s="14"/>
      <c r="KQQ35" s="14"/>
      <c r="KQR35" s="14"/>
      <c r="KQS35" s="14"/>
      <c r="KQT35" s="14"/>
      <c r="KQU35" s="14"/>
      <c r="KQV35" s="14"/>
      <c r="KQW35" s="14"/>
      <c r="KQX35" s="14"/>
      <c r="KQY35" s="14"/>
      <c r="KQZ35" s="14"/>
      <c r="KRA35" s="14"/>
      <c r="KRB35" s="14"/>
      <c r="KRC35" s="14"/>
      <c r="KRD35" s="14"/>
      <c r="KRE35" s="14"/>
      <c r="KRF35" s="14"/>
      <c r="KRG35" s="14"/>
      <c r="KRH35" s="14"/>
      <c r="KRI35" s="14"/>
      <c r="KRJ35" s="14"/>
      <c r="KRK35" s="14"/>
      <c r="KRL35" s="14"/>
      <c r="KRM35" s="14"/>
      <c r="KRN35" s="14"/>
      <c r="KRO35" s="14"/>
      <c r="KRP35" s="14"/>
      <c r="KRQ35" s="14"/>
      <c r="KRR35" s="14"/>
      <c r="KRS35" s="14"/>
      <c r="KRT35" s="14"/>
      <c r="KRU35" s="14"/>
      <c r="KRV35" s="14"/>
      <c r="KRW35" s="14"/>
      <c r="KRX35" s="14"/>
      <c r="KRY35" s="14"/>
      <c r="KRZ35" s="14"/>
      <c r="KSA35" s="14"/>
      <c r="KSB35" s="14"/>
      <c r="KSC35" s="14"/>
      <c r="KSD35" s="14"/>
      <c r="KSE35" s="14"/>
      <c r="KSF35" s="14"/>
      <c r="KSG35" s="14"/>
      <c r="KSH35" s="14"/>
      <c r="KSI35" s="14"/>
      <c r="KSJ35" s="14"/>
      <c r="KSK35" s="14"/>
      <c r="KSL35" s="14"/>
      <c r="KSM35" s="14"/>
      <c r="KSN35" s="14"/>
      <c r="KSO35" s="14"/>
      <c r="KSP35" s="14"/>
      <c r="KSQ35" s="14"/>
      <c r="KSR35" s="14"/>
      <c r="KSS35" s="14"/>
      <c r="KST35" s="14"/>
      <c r="KSU35" s="14"/>
      <c r="KSV35" s="14"/>
      <c r="KSW35" s="14"/>
      <c r="KSX35" s="14"/>
      <c r="KSY35" s="14"/>
      <c r="KSZ35" s="14"/>
      <c r="KTA35" s="14"/>
      <c r="KTB35" s="14"/>
      <c r="KTC35" s="14"/>
      <c r="KTD35" s="14"/>
      <c r="KTE35" s="14"/>
      <c r="KTF35" s="14"/>
      <c r="KTG35" s="14"/>
      <c r="KTH35" s="14"/>
      <c r="KTI35" s="14"/>
      <c r="KTJ35" s="14"/>
      <c r="KTK35" s="14"/>
      <c r="KTL35" s="14"/>
      <c r="KTM35" s="14"/>
      <c r="KTN35" s="14"/>
      <c r="KTO35" s="14"/>
      <c r="KTP35" s="14"/>
      <c r="KTQ35" s="14"/>
      <c r="KTR35" s="14"/>
      <c r="KTS35" s="14"/>
      <c r="KTT35" s="14"/>
      <c r="KTU35" s="14"/>
      <c r="KTV35" s="14"/>
      <c r="KTW35" s="14"/>
      <c r="KTX35" s="14"/>
      <c r="KTY35" s="14"/>
      <c r="KTZ35" s="14"/>
      <c r="KUA35" s="14"/>
      <c r="KUB35" s="14"/>
      <c r="KUC35" s="14"/>
      <c r="KUD35" s="14"/>
      <c r="KUE35" s="14"/>
      <c r="KUF35" s="14"/>
      <c r="KUG35" s="14"/>
      <c r="KUH35" s="14"/>
      <c r="KUI35" s="14"/>
      <c r="KUJ35" s="14"/>
      <c r="KUK35" s="14"/>
      <c r="KUL35" s="14"/>
      <c r="KUM35" s="14"/>
      <c r="KUN35" s="14"/>
      <c r="KUO35" s="14"/>
      <c r="KUP35" s="14"/>
      <c r="KUQ35" s="14"/>
      <c r="KUR35" s="14"/>
      <c r="KUS35" s="14"/>
      <c r="KUT35" s="14"/>
      <c r="KUU35" s="14"/>
      <c r="KUV35" s="14"/>
      <c r="KUW35" s="14"/>
      <c r="KUX35" s="14"/>
      <c r="KUY35" s="14"/>
      <c r="KUZ35" s="14"/>
      <c r="KVA35" s="14"/>
      <c r="KVB35" s="14"/>
      <c r="KVC35" s="14"/>
      <c r="KVD35" s="14"/>
      <c r="KVE35" s="14"/>
      <c r="KVF35" s="14"/>
      <c r="KVG35" s="14"/>
      <c r="KVH35" s="14"/>
      <c r="KVI35" s="14"/>
      <c r="KVJ35" s="14"/>
      <c r="KVK35" s="14"/>
      <c r="KVL35" s="14"/>
      <c r="KVM35" s="14"/>
      <c r="KVN35" s="14"/>
      <c r="KVO35" s="14"/>
      <c r="KVP35" s="14"/>
      <c r="KVQ35" s="14"/>
      <c r="KVR35" s="14"/>
      <c r="KVS35" s="14"/>
      <c r="KVT35" s="14"/>
      <c r="KVU35" s="14"/>
      <c r="KVV35" s="14"/>
      <c r="KVW35" s="14"/>
      <c r="KVX35" s="14"/>
      <c r="KVY35" s="14"/>
      <c r="KVZ35" s="14"/>
      <c r="KWA35" s="14"/>
      <c r="KWB35" s="14"/>
      <c r="KWC35" s="14"/>
      <c r="KWD35" s="14"/>
      <c r="KWE35" s="14"/>
      <c r="KWF35" s="14"/>
      <c r="KWG35" s="14"/>
      <c r="KWH35" s="14"/>
      <c r="KWI35" s="14"/>
      <c r="KWJ35" s="14"/>
      <c r="KWK35" s="14"/>
      <c r="KWL35" s="14"/>
      <c r="KWM35" s="14"/>
      <c r="KWN35" s="14"/>
      <c r="KWO35" s="14"/>
      <c r="KWP35" s="14"/>
      <c r="KWQ35" s="14"/>
      <c r="KWR35" s="14"/>
      <c r="KWS35" s="14"/>
      <c r="KWT35" s="14"/>
      <c r="KWU35" s="14"/>
      <c r="KWV35" s="14"/>
      <c r="KWW35" s="14"/>
      <c r="KWX35" s="14"/>
      <c r="KWY35" s="14"/>
      <c r="KWZ35" s="14"/>
      <c r="KXA35" s="14"/>
      <c r="KXB35" s="14"/>
      <c r="KXC35" s="14"/>
      <c r="KXD35" s="14"/>
      <c r="KXE35" s="14"/>
      <c r="KXF35" s="14"/>
      <c r="KXG35" s="14"/>
      <c r="KXH35" s="14"/>
      <c r="KXI35" s="14"/>
      <c r="KXJ35" s="14"/>
      <c r="KXK35" s="14"/>
      <c r="KXL35" s="14"/>
      <c r="KXM35" s="14"/>
      <c r="KXN35" s="14"/>
      <c r="KXO35" s="14"/>
      <c r="KXP35" s="14"/>
      <c r="KXQ35" s="14"/>
      <c r="KXR35" s="14"/>
      <c r="KXS35" s="14"/>
      <c r="KXT35" s="14"/>
      <c r="KXU35" s="14"/>
      <c r="KXV35" s="14"/>
      <c r="KXW35" s="14"/>
      <c r="KXX35" s="14"/>
      <c r="KXY35" s="14"/>
      <c r="KXZ35" s="14"/>
      <c r="KYA35" s="14"/>
      <c r="KYB35" s="14"/>
      <c r="KYC35" s="14"/>
      <c r="KYD35" s="14"/>
      <c r="KYE35" s="14"/>
      <c r="KYF35" s="14"/>
      <c r="KYG35" s="14"/>
      <c r="KYH35" s="14"/>
      <c r="KYI35" s="14"/>
      <c r="KYJ35" s="14"/>
      <c r="KYK35" s="14"/>
      <c r="KYL35" s="14"/>
      <c r="KYM35" s="14"/>
      <c r="KYN35" s="14"/>
      <c r="KYO35" s="14"/>
      <c r="KYP35" s="14"/>
      <c r="KYQ35" s="14"/>
      <c r="KYR35" s="14"/>
      <c r="KYS35" s="14"/>
      <c r="KYT35" s="14"/>
      <c r="KYU35" s="14"/>
      <c r="KYV35" s="14"/>
      <c r="KYW35" s="14"/>
      <c r="KYX35" s="14"/>
      <c r="KYY35" s="14"/>
      <c r="KYZ35" s="14"/>
      <c r="KZA35" s="14"/>
      <c r="KZB35" s="14"/>
      <c r="KZC35" s="14"/>
      <c r="KZD35" s="14"/>
      <c r="KZE35" s="14"/>
      <c r="KZF35" s="14"/>
      <c r="KZG35" s="14"/>
      <c r="KZH35" s="14"/>
      <c r="KZI35" s="14"/>
      <c r="KZJ35" s="14"/>
      <c r="KZK35" s="14"/>
      <c r="KZL35" s="14"/>
      <c r="KZM35" s="14"/>
      <c r="KZN35" s="14"/>
      <c r="KZO35" s="14"/>
      <c r="KZP35" s="14"/>
      <c r="KZQ35" s="14"/>
      <c r="KZR35" s="14"/>
      <c r="KZS35" s="14"/>
      <c r="KZT35" s="14"/>
      <c r="KZU35" s="14"/>
      <c r="KZV35" s="14"/>
      <c r="KZW35" s="14"/>
      <c r="KZX35" s="14"/>
      <c r="KZY35" s="14"/>
      <c r="KZZ35" s="14"/>
      <c r="LAA35" s="14"/>
      <c r="LAB35" s="14"/>
      <c r="LAC35" s="14"/>
      <c r="LAD35" s="14"/>
      <c r="LAE35" s="14"/>
      <c r="LAF35" s="14"/>
      <c r="LAG35" s="14"/>
      <c r="LAH35" s="14"/>
      <c r="LAI35" s="14"/>
      <c r="LAJ35" s="14"/>
      <c r="LAK35" s="14"/>
      <c r="LAL35" s="14"/>
      <c r="LAM35" s="14"/>
      <c r="LAN35" s="14"/>
      <c r="LAO35" s="14"/>
      <c r="LAP35" s="14"/>
      <c r="LAQ35" s="14"/>
      <c r="LAR35" s="14"/>
      <c r="LAS35" s="14"/>
      <c r="LAT35" s="14"/>
      <c r="LAU35" s="14"/>
      <c r="LAV35" s="14"/>
      <c r="LAW35" s="14"/>
      <c r="LAX35" s="14"/>
      <c r="LAY35" s="14"/>
      <c r="LAZ35" s="14"/>
      <c r="LBA35" s="14"/>
      <c r="LBB35" s="14"/>
      <c r="LBC35" s="14"/>
      <c r="LBD35" s="14"/>
      <c r="LBE35" s="14"/>
      <c r="LBF35" s="14"/>
      <c r="LBG35" s="14"/>
      <c r="LBH35" s="14"/>
      <c r="LBI35" s="14"/>
      <c r="LBJ35" s="14"/>
      <c r="LBK35" s="14"/>
      <c r="LBL35" s="14"/>
      <c r="LBM35" s="14"/>
      <c r="LBN35" s="14"/>
      <c r="LBO35" s="14"/>
      <c r="LBP35" s="14"/>
      <c r="LBQ35" s="14"/>
      <c r="LBR35" s="14"/>
      <c r="LBS35" s="14"/>
      <c r="LBT35" s="14"/>
      <c r="LBU35" s="14"/>
      <c r="LBV35" s="14"/>
      <c r="LBW35" s="14"/>
      <c r="LBX35" s="14"/>
      <c r="LBY35" s="14"/>
      <c r="LBZ35" s="14"/>
      <c r="LCA35" s="14"/>
      <c r="LCB35" s="14"/>
      <c r="LCC35" s="14"/>
      <c r="LCD35" s="14"/>
      <c r="LCE35" s="14"/>
      <c r="LCF35" s="14"/>
      <c r="LCG35" s="14"/>
      <c r="LCH35" s="14"/>
      <c r="LCI35" s="14"/>
      <c r="LCJ35" s="14"/>
      <c r="LCK35" s="14"/>
      <c r="LCL35" s="14"/>
      <c r="LCM35" s="14"/>
      <c r="LCN35" s="14"/>
      <c r="LCO35" s="14"/>
      <c r="LCP35" s="14"/>
      <c r="LCQ35" s="14"/>
      <c r="LCR35" s="14"/>
      <c r="LCS35" s="14"/>
      <c r="LCT35" s="14"/>
      <c r="LCU35" s="14"/>
      <c r="LCV35" s="14"/>
      <c r="LCW35" s="14"/>
      <c r="LCX35" s="14"/>
      <c r="LCY35" s="14"/>
      <c r="LCZ35" s="14"/>
      <c r="LDA35" s="14"/>
      <c r="LDB35" s="14"/>
      <c r="LDC35" s="14"/>
      <c r="LDD35" s="14"/>
      <c r="LDE35" s="14"/>
      <c r="LDF35" s="14"/>
      <c r="LDG35" s="14"/>
      <c r="LDH35" s="14"/>
      <c r="LDI35" s="14"/>
      <c r="LDJ35" s="14"/>
      <c r="LDK35" s="14"/>
      <c r="LDL35" s="14"/>
      <c r="LDM35" s="14"/>
      <c r="LDN35" s="14"/>
      <c r="LDO35" s="14"/>
      <c r="LDP35" s="14"/>
      <c r="LDQ35" s="14"/>
      <c r="LDR35" s="14"/>
      <c r="LDS35" s="14"/>
      <c r="LDT35" s="14"/>
      <c r="LDU35" s="14"/>
      <c r="LDV35" s="14"/>
      <c r="LDW35" s="14"/>
      <c r="LDX35" s="14"/>
      <c r="LDY35" s="14"/>
      <c r="LDZ35" s="14"/>
      <c r="LEA35" s="14"/>
      <c r="LEB35" s="14"/>
      <c r="LEC35" s="14"/>
      <c r="LED35" s="14"/>
      <c r="LEE35" s="14"/>
      <c r="LEF35" s="14"/>
      <c r="LEG35" s="14"/>
      <c r="LEH35" s="14"/>
      <c r="LEI35" s="14"/>
      <c r="LEJ35" s="14"/>
      <c r="LEK35" s="14"/>
      <c r="LEL35" s="14"/>
      <c r="LEM35" s="14"/>
      <c r="LEN35" s="14"/>
      <c r="LEO35" s="14"/>
      <c r="LEP35" s="14"/>
      <c r="LEQ35" s="14"/>
      <c r="LER35" s="14"/>
      <c r="LES35" s="14"/>
      <c r="LET35" s="14"/>
      <c r="LEU35" s="14"/>
      <c r="LEV35" s="14"/>
      <c r="LEW35" s="14"/>
      <c r="LEX35" s="14"/>
      <c r="LEY35" s="14"/>
      <c r="LEZ35" s="14"/>
      <c r="LFA35" s="14"/>
      <c r="LFB35" s="14"/>
      <c r="LFC35" s="14"/>
      <c r="LFD35" s="14"/>
      <c r="LFE35" s="14"/>
      <c r="LFF35" s="14"/>
      <c r="LFG35" s="14"/>
      <c r="LFH35" s="14"/>
      <c r="LFI35" s="14"/>
      <c r="LFJ35" s="14"/>
      <c r="LFK35" s="14"/>
      <c r="LFL35" s="14"/>
      <c r="LFM35" s="14"/>
      <c r="LFN35" s="14"/>
      <c r="LFO35" s="14"/>
      <c r="LFP35" s="14"/>
      <c r="LFQ35" s="14"/>
      <c r="LFR35" s="14"/>
      <c r="LFS35" s="14"/>
      <c r="LFT35" s="14"/>
      <c r="LFU35" s="14"/>
      <c r="LFV35" s="14"/>
      <c r="LFW35" s="14"/>
      <c r="LFX35" s="14"/>
      <c r="LFY35" s="14"/>
      <c r="LFZ35" s="14"/>
      <c r="LGA35" s="14"/>
      <c r="LGB35" s="14"/>
      <c r="LGC35" s="14"/>
      <c r="LGD35" s="14"/>
      <c r="LGE35" s="14"/>
      <c r="LGF35" s="14"/>
      <c r="LGG35" s="14"/>
      <c r="LGH35" s="14"/>
      <c r="LGI35" s="14"/>
      <c r="LGJ35" s="14"/>
      <c r="LGK35" s="14"/>
      <c r="LGL35" s="14"/>
      <c r="LGM35" s="14"/>
      <c r="LGN35" s="14"/>
      <c r="LGO35" s="14"/>
      <c r="LGP35" s="14"/>
      <c r="LGQ35" s="14"/>
      <c r="LGR35" s="14"/>
      <c r="LGS35" s="14"/>
      <c r="LGT35" s="14"/>
      <c r="LGU35" s="14"/>
      <c r="LGV35" s="14"/>
      <c r="LGW35" s="14"/>
      <c r="LGX35" s="14"/>
      <c r="LGY35" s="14"/>
      <c r="LGZ35" s="14"/>
      <c r="LHA35" s="14"/>
      <c r="LHB35" s="14"/>
      <c r="LHC35" s="14"/>
      <c r="LHD35" s="14"/>
      <c r="LHE35" s="14"/>
      <c r="LHF35" s="14"/>
      <c r="LHG35" s="14"/>
      <c r="LHH35" s="14"/>
      <c r="LHI35" s="14"/>
      <c r="LHJ35" s="14"/>
      <c r="LHK35" s="14"/>
      <c r="LHL35" s="14"/>
      <c r="LHM35" s="14"/>
      <c r="LHN35" s="14"/>
      <c r="LHO35" s="14"/>
      <c r="LHP35" s="14"/>
      <c r="LHQ35" s="14"/>
      <c r="LHR35" s="14"/>
      <c r="LHS35" s="14"/>
      <c r="LHT35" s="14"/>
      <c r="LHU35" s="14"/>
      <c r="LHV35" s="14"/>
      <c r="LHW35" s="14"/>
      <c r="LHX35" s="14"/>
      <c r="LHY35" s="14"/>
      <c r="LHZ35" s="14"/>
      <c r="LIA35" s="14"/>
      <c r="LIB35" s="14"/>
      <c r="LIC35" s="14"/>
      <c r="LID35" s="14"/>
      <c r="LIE35" s="14"/>
      <c r="LIF35" s="14"/>
      <c r="LIG35" s="14"/>
      <c r="LIH35" s="14"/>
      <c r="LII35" s="14"/>
      <c r="LIJ35" s="14"/>
      <c r="LIK35" s="14"/>
      <c r="LIL35" s="14"/>
      <c r="LIM35" s="14"/>
      <c r="LIN35" s="14"/>
      <c r="LIO35" s="14"/>
      <c r="LIP35" s="14"/>
      <c r="LIQ35" s="14"/>
      <c r="LIR35" s="14"/>
      <c r="LIS35" s="14"/>
      <c r="LIT35" s="14"/>
      <c r="LIU35" s="14"/>
      <c r="LIV35" s="14"/>
      <c r="LIW35" s="14"/>
      <c r="LIX35" s="14"/>
      <c r="LIY35" s="14"/>
      <c r="LIZ35" s="14"/>
      <c r="LJA35" s="14"/>
      <c r="LJB35" s="14"/>
      <c r="LJC35" s="14"/>
      <c r="LJD35" s="14"/>
      <c r="LJE35" s="14"/>
      <c r="LJF35" s="14"/>
      <c r="LJG35" s="14"/>
      <c r="LJH35" s="14"/>
      <c r="LJI35" s="14"/>
      <c r="LJJ35" s="14"/>
      <c r="LJK35" s="14"/>
      <c r="LJL35" s="14"/>
      <c r="LJM35" s="14"/>
      <c r="LJN35" s="14"/>
      <c r="LJO35" s="14"/>
      <c r="LJP35" s="14"/>
      <c r="LJQ35" s="14"/>
      <c r="LJR35" s="14"/>
      <c r="LJS35" s="14"/>
      <c r="LJT35" s="14"/>
      <c r="LJU35" s="14"/>
      <c r="LJV35" s="14"/>
      <c r="LJW35" s="14"/>
      <c r="LJX35" s="14"/>
      <c r="LJY35" s="14"/>
      <c r="LJZ35" s="14"/>
      <c r="LKA35" s="14"/>
      <c r="LKB35" s="14"/>
      <c r="LKC35" s="14"/>
      <c r="LKD35" s="14"/>
      <c r="LKE35" s="14"/>
      <c r="LKF35" s="14"/>
      <c r="LKG35" s="14"/>
      <c r="LKH35" s="14"/>
      <c r="LKI35" s="14"/>
      <c r="LKJ35" s="14"/>
      <c r="LKK35" s="14"/>
      <c r="LKL35" s="14"/>
      <c r="LKM35" s="14"/>
      <c r="LKN35" s="14"/>
      <c r="LKO35" s="14"/>
      <c r="LKP35" s="14"/>
      <c r="LKQ35" s="14"/>
      <c r="LKR35" s="14"/>
      <c r="LKS35" s="14"/>
      <c r="LKT35" s="14"/>
      <c r="LKU35" s="14"/>
      <c r="LKV35" s="14"/>
      <c r="LKW35" s="14"/>
      <c r="LKX35" s="14"/>
      <c r="LKY35" s="14"/>
      <c r="LKZ35" s="14"/>
      <c r="LLA35" s="14"/>
      <c r="LLB35" s="14"/>
      <c r="LLC35" s="14"/>
      <c r="LLD35" s="14"/>
      <c r="LLE35" s="14"/>
      <c r="LLF35" s="14"/>
      <c r="LLG35" s="14"/>
      <c r="LLH35" s="14"/>
      <c r="LLI35" s="14"/>
      <c r="LLJ35" s="14"/>
      <c r="LLK35" s="14"/>
      <c r="LLL35" s="14"/>
      <c r="LLM35" s="14"/>
      <c r="LLN35" s="14"/>
      <c r="LLO35" s="14"/>
      <c r="LLP35" s="14"/>
      <c r="LLQ35" s="14"/>
      <c r="LLR35" s="14"/>
      <c r="LLS35" s="14"/>
      <c r="LLT35" s="14"/>
      <c r="LLU35" s="14"/>
      <c r="LLV35" s="14"/>
      <c r="LLW35" s="14"/>
      <c r="LLX35" s="14"/>
      <c r="LLY35" s="14"/>
      <c r="LLZ35" s="14"/>
      <c r="LMA35" s="14"/>
      <c r="LMB35" s="14"/>
      <c r="LMC35" s="14"/>
      <c r="LMD35" s="14"/>
      <c r="LME35" s="14"/>
      <c r="LMF35" s="14"/>
      <c r="LMG35" s="14"/>
      <c r="LMH35" s="14"/>
      <c r="LMI35" s="14"/>
      <c r="LMJ35" s="14"/>
      <c r="LMK35" s="14"/>
      <c r="LML35" s="14"/>
      <c r="LMM35" s="14"/>
      <c r="LMN35" s="14"/>
      <c r="LMO35" s="14"/>
      <c r="LMP35" s="14"/>
      <c r="LMQ35" s="14"/>
      <c r="LMR35" s="14"/>
      <c r="LMS35" s="14"/>
      <c r="LMT35" s="14"/>
      <c r="LMU35" s="14"/>
      <c r="LMV35" s="14"/>
      <c r="LMW35" s="14"/>
      <c r="LMX35" s="14"/>
      <c r="LMY35" s="14"/>
      <c r="LMZ35" s="14"/>
      <c r="LNA35" s="14"/>
      <c r="LNB35" s="14"/>
      <c r="LNC35" s="14"/>
      <c r="LND35" s="14"/>
      <c r="LNE35" s="14"/>
      <c r="LNF35" s="14"/>
      <c r="LNG35" s="14"/>
      <c r="LNH35" s="14"/>
      <c r="LNI35" s="14"/>
      <c r="LNJ35" s="14"/>
      <c r="LNK35" s="14"/>
      <c r="LNL35" s="14"/>
      <c r="LNM35" s="14"/>
      <c r="LNN35" s="14"/>
      <c r="LNO35" s="14"/>
      <c r="LNP35" s="14"/>
      <c r="LNQ35" s="14"/>
      <c r="LNR35" s="14"/>
      <c r="LNS35" s="14"/>
      <c r="LNT35" s="14"/>
      <c r="LNU35" s="14"/>
      <c r="LNV35" s="14"/>
      <c r="LNW35" s="14"/>
      <c r="LNX35" s="14"/>
      <c r="LNY35" s="14"/>
      <c r="LNZ35" s="14"/>
      <c r="LOA35" s="14"/>
      <c r="LOB35" s="14"/>
      <c r="LOC35" s="14"/>
      <c r="LOD35" s="14"/>
      <c r="LOE35" s="14"/>
      <c r="LOF35" s="14"/>
      <c r="LOG35" s="14"/>
      <c r="LOH35" s="14"/>
      <c r="LOI35" s="14"/>
      <c r="LOJ35" s="14"/>
      <c r="LOK35" s="14"/>
      <c r="LOL35" s="14"/>
      <c r="LOM35" s="14"/>
      <c r="LON35" s="14"/>
      <c r="LOO35" s="14"/>
      <c r="LOP35" s="14"/>
      <c r="LOQ35" s="14"/>
      <c r="LOR35" s="14"/>
      <c r="LOS35" s="14"/>
      <c r="LOT35" s="14"/>
      <c r="LOU35" s="14"/>
      <c r="LOV35" s="14"/>
      <c r="LOW35" s="14"/>
      <c r="LOX35" s="14"/>
      <c r="LOY35" s="14"/>
      <c r="LOZ35" s="14"/>
      <c r="LPA35" s="14"/>
      <c r="LPB35" s="14"/>
      <c r="LPC35" s="14"/>
      <c r="LPD35" s="14"/>
      <c r="LPE35" s="14"/>
      <c r="LPF35" s="14"/>
      <c r="LPG35" s="14"/>
      <c r="LPH35" s="14"/>
      <c r="LPI35" s="14"/>
      <c r="LPJ35" s="14"/>
      <c r="LPK35" s="14"/>
      <c r="LPL35" s="14"/>
      <c r="LPM35" s="14"/>
      <c r="LPN35" s="14"/>
      <c r="LPO35" s="14"/>
      <c r="LPP35" s="14"/>
      <c r="LPQ35" s="14"/>
      <c r="LPR35" s="14"/>
      <c r="LPS35" s="14"/>
      <c r="LPT35" s="14"/>
      <c r="LPU35" s="14"/>
      <c r="LPV35" s="14"/>
      <c r="LPW35" s="14"/>
      <c r="LPX35" s="14"/>
      <c r="LPY35" s="14"/>
      <c r="LPZ35" s="14"/>
      <c r="LQA35" s="14"/>
      <c r="LQB35" s="14"/>
      <c r="LQC35" s="14"/>
      <c r="LQD35" s="14"/>
      <c r="LQE35" s="14"/>
      <c r="LQF35" s="14"/>
      <c r="LQG35" s="14"/>
      <c r="LQH35" s="14"/>
      <c r="LQI35" s="14"/>
      <c r="LQJ35" s="14"/>
      <c r="LQK35" s="14"/>
      <c r="LQL35" s="14"/>
      <c r="LQM35" s="14"/>
      <c r="LQN35" s="14"/>
      <c r="LQO35" s="14"/>
      <c r="LQP35" s="14"/>
      <c r="LQQ35" s="14"/>
      <c r="LQR35" s="14"/>
      <c r="LQS35" s="14"/>
      <c r="LQT35" s="14"/>
      <c r="LQU35" s="14"/>
      <c r="LQV35" s="14"/>
      <c r="LQW35" s="14"/>
      <c r="LQX35" s="14"/>
      <c r="LQY35" s="14"/>
      <c r="LQZ35" s="14"/>
      <c r="LRA35" s="14"/>
      <c r="LRB35" s="14"/>
      <c r="LRC35" s="14"/>
      <c r="LRD35" s="14"/>
      <c r="LRE35" s="14"/>
      <c r="LRF35" s="14"/>
      <c r="LRG35" s="14"/>
      <c r="LRH35" s="14"/>
      <c r="LRI35" s="14"/>
      <c r="LRJ35" s="14"/>
      <c r="LRK35" s="14"/>
      <c r="LRL35" s="14"/>
      <c r="LRM35" s="14"/>
      <c r="LRN35" s="14"/>
      <c r="LRO35" s="14"/>
      <c r="LRP35" s="14"/>
      <c r="LRQ35" s="14"/>
      <c r="LRR35" s="14"/>
      <c r="LRS35" s="14"/>
      <c r="LRT35" s="14"/>
      <c r="LRU35" s="14"/>
      <c r="LRV35" s="14"/>
      <c r="LRW35" s="14"/>
      <c r="LRX35" s="14"/>
      <c r="LRY35" s="14"/>
      <c r="LRZ35" s="14"/>
      <c r="LSA35" s="14"/>
      <c r="LSB35" s="14"/>
      <c r="LSC35" s="14"/>
      <c r="LSD35" s="14"/>
      <c r="LSE35" s="14"/>
      <c r="LSF35" s="14"/>
      <c r="LSG35" s="14"/>
      <c r="LSH35" s="14"/>
      <c r="LSI35" s="14"/>
      <c r="LSJ35" s="14"/>
      <c r="LSK35" s="14"/>
      <c r="LSL35" s="14"/>
      <c r="LSM35" s="14"/>
      <c r="LSN35" s="14"/>
      <c r="LSO35" s="14"/>
      <c r="LSP35" s="14"/>
      <c r="LSQ35" s="14"/>
      <c r="LSR35" s="14"/>
      <c r="LSS35" s="14"/>
      <c r="LST35" s="14"/>
      <c r="LSU35" s="14"/>
      <c r="LSV35" s="14"/>
      <c r="LSW35" s="14"/>
      <c r="LSX35" s="14"/>
      <c r="LSY35" s="14"/>
      <c r="LSZ35" s="14"/>
      <c r="LTA35" s="14"/>
      <c r="LTB35" s="14"/>
      <c r="LTC35" s="14"/>
      <c r="LTD35" s="14"/>
      <c r="LTE35" s="14"/>
      <c r="LTF35" s="14"/>
      <c r="LTG35" s="14"/>
      <c r="LTH35" s="14"/>
      <c r="LTI35" s="14"/>
      <c r="LTJ35" s="14"/>
      <c r="LTK35" s="14"/>
      <c r="LTL35" s="14"/>
      <c r="LTM35" s="14"/>
      <c r="LTN35" s="14"/>
      <c r="LTO35" s="14"/>
      <c r="LTP35" s="14"/>
      <c r="LTQ35" s="14"/>
      <c r="LTR35" s="14"/>
      <c r="LTS35" s="14"/>
      <c r="LTT35" s="14"/>
      <c r="LTU35" s="14"/>
      <c r="LTV35" s="14"/>
      <c r="LTW35" s="14"/>
      <c r="LTX35" s="14"/>
      <c r="LTY35" s="14"/>
      <c r="LTZ35" s="14"/>
      <c r="LUA35" s="14"/>
      <c r="LUB35" s="14"/>
      <c r="LUC35" s="14"/>
      <c r="LUD35" s="14"/>
      <c r="LUE35" s="14"/>
      <c r="LUF35" s="14"/>
      <c r="LUG35" s="14"/>
      <c r="LUH35" s="14"/>
      <c r="LUI35" s="14"/>
      <c r="LUJ35" s="14"/>
      <c r="LUK35" s="14"/>
      <c r="LUL35" s="14"/>
      <c r="LUM35" s="14"/>
      <c r="LUN35" s="14"/>
      <c r="LUO35" s="14"/>
      <c r="LUP35" s="14"/>
      <c r="LUQ35" s="14"/>
      <c r="LUR35" s="14"/>
      <c r="LUS35" s="14"/>
      <c r="LUT35" s="14"/>
      <c r="LUU35" s="14"/>
      <c r="LUV35" s="14"/>
      <c r="LUW35" s="14"/>
      <c r="LUX35" s="14"/>
      <c r="LUY35" s="14"/>
      <c r="LUZ35" s="14"/>
      <c r="LVA35" s="14"/>
      <c r="LVB35" s="14"/>
      <c r="LVC35" s="14"/>
      <c r="LVD35" s="14"/>
      <c r="LVE35" s="14"/>
      <c r="LVF35" s="14"/>
      <c r="LVG35" s="14"/>
      <c r="LVH35" s="14"/>
      <c r="LVI35" s="14"/>
      <c r="LVJ35" s="14"/>
      <c r="LVK35" s="14"/>
      <c r="LVL35" s="14"/>
      <c r="LVM35" s="14"/>
      <c r="LVN35" s="14"/>
      <c r="LVO35" s="14"/>
      <c r="LVP35" s="14"/>
      <c r="LVQ35" s="14"/>
      <c r="LVR35" s="14"/>
      <c r="LVS35" s="14"/>
      <c r="LVT35" s="14"/>
      <c r="LVU35" s="14"/>
      <c r="LVV35" s="14"/>
      <c r="LVW35" s="14"/>
      <c r="LVX35" s="14"/>
      <c r="LVY35" s="14"/>
      <c r="LVZ35" s="14"/>
      <c r="LWA35" s="14"/>
      <c r="LWB35" s="14"/>
      <c r="LWC35" s="14"/>
      <c r="LWD35" s="14"/>
      <c r="LWE35" s="14"/>
      <c r="LWF35" s="14"/>
      <c r="LWG35" s="14"/>
      <c r="LWH35" s="14"/>
      <c r="LWI35" s="14"/>
      <c r="LWJ35" s="14"/>
      <c r="LWK35" s="14"/>
      <c r="LWL35" s="14"/>
      <c r="LWM35" s="14"/>
      <c r="LWN35" s="14"/>
      <c r="LWO35" s="14"/>
      <c r="LWP35" s="14"/>
      <c r="LWQ35" s="14"/>
      <c r="LWR35" s="14"/>
      <c r="LWS35" s="14"/>
      <c r="LWT35" s="14"/>
      <c r="LWU35" s="14"/>
      <c r="LWV35" s="14"/>
      <c r="LWW35" s="14"/>
      <c r="LWX35" s="14"/>
      <c r="LWY35" s="14"/>
      <c r="LWZ35" s="14"/>
      <c r="LXA35" s="14"/>
      <c r="LXB35" s="14"/>
      <c r="LXC35" s="14"/>
      <c r="LXD35" s="14"/>
      <c r="LXE35" s="14"/>
      <c r="LXF35" s="14"/>
      <c r="LXG35" s="14"/>
      <c r="LXH35" s="14"/>
      <c r="LXI35" s="14"/>
      <c r="LXJ35" s="14"/>
      <c r="LXK35" s="14"/>
      <c r="LXL35" s="14"/>
      <c r="LXM35" s="14"/>
      <c r="LXN35" s="14"/>
      <c r="LXO35" s="14"/>
      <c r="LXP35" s="14"/>
      <c r="LXQ35" s="14"/>
      <c r="LXR35" s="14"/>
      <c r="LXS35" s="14"/>
      <c r="LXT35" s="14"/>
      <c r="LXU35" s="14"/>
      <c r="LXV35" s="14"/>
      <c r="LXW35" s="14"/>
      <c r="LXX35" s="14"/>
      <c r="LXY35" s="14"/>
      <c r="LXZ35" s="14"/>
      <c r="LYA35" s="14"/>
      <c r="LYB35" s="14"/>
      <c r="LYC35" s="14"/>
      <c r="LYD35" s="14"/>
      <c r="LYE35" s="14"/>
      <c r="LYF35" s="14"/>
      <c r="LYG35" s="14"/>
      <c r="LYH35" s="14"/>
      <c r="LYI35" s="14"/>
      <c r="LYJ35" s="14"/>
      <c r="LYK35" s="14"/>
      <c r="LYL35" s="14"/>
      <c r="LYM35" s="14"/>
      <c r="LYN35" s="14"/>
      <c r="LYO35" s="14"/>
      <c r="LYP35" s="14"/>
      <c r="LYQ35" s="14"/>
      <c r="LYR35" s="14"/>
      <c r="LYS35" s="14"/>
      <c r="LYT35" s="14"/>
      <c r="LYU35" s="14"/>
      <c r="LYV35" s="14"/>
      <c r="LYW35" s="14"/>
      <c r="LYX35" s="14"/>
      <c r="LYY35" s="14"/>
      <c r="LYZ35" s="14"/>
      <c r="LZA35" s="14"/>
      <c r="LZB35" s="14"/>
      <c r="LZC35" s="14"/>
      <c r="LZD35" s="14"/>
      <c r="LZE35" s="14"/>
      <c r="LZF35" s="14"/>
      <c r="LZG35" s="14"/>
      <c r="LZH35" s="14"/>
      <c r="LZI35" s="14"/>
      <c r="LZJ35" s="14"/>
      <c r="LZK35" s="14"/>
      <c r="LZL35" s="14"/>
      <c r="LZM35" s="14"/>
      <c r="LZN35" s="14"/>
      <c r="LZO35" s="14"/>
      <c r="LZP35" s="14"/>
      <c r="LZQ35" s="14"/>
      <c r="LZR35" s="14"/>
      <c r="LZS35" s="14"/>
      <c r="LZT35" s="14"/>
      <c r="LZU35" s="14"/>
      <c r="LZV35" s="14"/>
      <c r="LZW35" s="14"/>
      <c r="LZX35" s="14"/>
      <c r="LZY35" s="14"/>
      <c r="LZZ35" s="14"/>
      <c r="MAA35" s="14"/>
      <c r="MAB35" s="14"/>
      <c r="MAC35" s="14"/>
      <c r="MAD35" s="14"/>
      <c r="MAE35" s="14"/>
      <c r="MAF35" s="14"/>
      <c r="MAG35" s="14"/>
      <c r="MAH35" s="14"/>
      <c r="MAI35" s="14"/>
      <c r="MAJ35" s="14"/>
      <c r="MAK35" s="14"/>
      <c r="MAL35" s="14"/>
      <c r="MAM35" s="14"/>
      <c r="MAN35" s="14"/>
      <c r="MAO35" s="14"/>
      <c r="MAP35" s="14"/>
      <c r="MAQ35" s="14"/>
      <c r="MAR35" s="14"/>
      <c r="MAS35" s="14"/>
      <c r="MAT35" s="14"/>
      <c r="MAU35" s="14"/>
      <c r="MAV35" s="14"/>
      <c r="MAW35" s="14"/>
      <c r="MAX35" s="14"/>
      <c r="MAY35" s="14"/>
      <c r="MAZ35" s="14"/>
      <c r="MBA35" s="14"/>
      <c r="MBB35" s="14"/>
      <c r="MBC35" s="14"/>
      <c r="MBD35" s="14"/>
      <c r="MBE35" s="14"/>
      <c r="MBF35" s="14"/>
      <c r="MBG35" s="14"/>
      <c r="MBH35" s="14"/>
      <c r="MBI35" s="14"/>
      <c r="MBJ35" s="14"/>
      <c r="MBK35" s="14"/>
      <c r="MBL35" s="14"/>
      <c r="MBM35" s="14"/>
      <c r="MBN35" s="14"/>
      <c r="MBO35" s="14"/>
      <c r="MBP35" s="14"/>
      <c r="MBQ35" s="14"/>
      <c r="MBR35" s="14"/>
      <c r="MBS35" s="14"/>
      <c r="MBT35" s="14"/>
      <c r="MBU35" s="14"/>
      <c r="MBV35" s="14"/>
      <c r="MBW35" s="14"/>
      <c r="MBX35" s="14"/>
      <c r="MBY35" s="14"/>
      <c r="MBZ35" s="14"/>
      <c r="MCA35" s="14"/>
      <c r="MCB35" s="14"/>
      <c r="MCC35" s="14"/>
      <c r="MCD35" s="14"/>
      <c r="MCE35" s="14"/>
      <c r="MCF35" s="14"/>
      <c r="MCG35" s="14"/>
      <c r="MCH35" s="14"/>
      <c r="MCI35" s="14"/>
      <c r="MCJ35" s="14"/>
      <c r="MCK35" s="14"/>
      <c r="MCL35" s="14"/>
      <c r="MCM35" s="14"/>
      <c r="MCN35" s="14"/>
      <c r="MCO35" s="14"/>
      <c r="MCP35" s="14"/>
      <c r="MCQ35" s="14"/>
      <c r="MCR35" s="14"/>
      <c r="MCS35" s="14"/>
      <c r="MCT35" s="14"/>
      <c r="MCU35" s="14"/>
      <c r="MCV35" s="14"/>
      <c r="MCW35" s="14"/>
      <c r="MCX35" s="14"/>
      <c r="MCY35" s="14"/>
      <c r="MCZ35" s="14"/>
      <c r="MDA35" s="14"/>
      <c r="MDB35" s="14"/>
      <c r="MDC35" s="14"/>
      <c r="MDD35" s="14"/>
      <c r="MDE35" s="14"/>
      <c r="MDF35" s="14"/>
      <c r="MDG35" s="14"/>
      <c r="MDH35" s="14"/>
      <c r="MDI35" s="14"/>
      <c r="MDJ35" s="14"/>
      <c r="MDK35" s="14"/>
      <c r="MDL35" s="14"/>
      <c r="MDM35" s="14"/>
      <c r="MDN35" s="14"/>
      <c r="MDO35" s="14"/>
      <c r="MDP35" s="14"/>
      <c r="MDQ35" s="14"/>
      <c r="MDR35" s="14"/>
      <c r="MDS35" s="14"/>
      <c r="MDT35" s="14"/>
      <c r="MDU35" s="14"/>
      <c r="MDV35" s="14"/>
      <c r="MDW35" s="14"/>
      <c r="MDX35" s="14"/>
      <c r="MDY35" s="14"/>
      <c r="MDZ35" s="14"/>
      <c r="MEA35" s="14"/>
      <c r="MEB35" s="14"/>
      <c r="MEC35" s="14"/>
      <c r="MED35" s="14"/>
      <c r="MEE35" s="14"/>
      <c r="MEF35" s="14"/>
      <c r="MEG35" s="14"/>
      <c r="MEH35" s="14"/>
      <c r="MEI35" s="14"/>
      <c r="MEJ35" s="14"/>
      <c r="MEK35" s="14"/>
      <c r="MEL35" s="14"/>
      <c r="MEM35" s="14"/>
      <c r="MEN35" s="14"/>
      <c r="MEO35" s="14"/>
      <c r="MEP35" s="14"/>
      <c r="MEQ35" s="14"/>
      <c r="MER35" s="14"/>
      <c r="MES35" s="14"/>
      <c r="MET35" s="14"/>
      <c r="MEU35" s="14"/>
      <c r="MEV35" s="14"/>
      <c r="MEW35" s="14"/>
      <c r="MEX35" s="14"/>
      <c r="MEY35" s="14"/>
      <c r="MEZ35" s="14"/>
      <c r="MFA35" s="14"/>
      <c r="MFB35" s="14"/>
      <c r="MFC35" s="14"/>
      <c r="MFD35" s="14"/>
      <c r="MFE35" s="14"/>
      <c r="MFF35" s="14"/>
      <c r="MFG35" s="14"/>
      <c r="MFH35" s="14"/>
      <c r="MFI35" s="14"/>
      <c r="MFJ35" s="14"/>
      <c r="MFK35" s="14"/>
      <c r="MFL35" s="14"/>
      <c r="MFM35" s="14"/>
      <c r="MFN35" s="14"/>
      <c r="MFO35" s="14"/>
      <c r="MFP35" s="14"/>
      <c r="MFQ35" s="14"/>
      <c r="MFR35" s="14"/>
      <c r="MFS35" s="14"/>
      <c r="MFT35" s="14"/>
      <c r="MFU35" s="14"/>
      <c r="MFV35" s="14"/>
      <c r="MFW35" s="14"/>
      <c r="MFX35" s="14"/>
      <c r="MFY35" s="14"/>
      <c r="MFZ35" s="14"/>
      <c r="MGA35" s="14"/>
      <c r="MGB35" s="14"/>
      <c r="MGC35" s="14"/>
      <c r="MGD35" s="14"/>
      <c r="MGE35" s="14"/>
      <c r="MGF35" s="14"/>
      <c r="MGG35" s="14"/>
      <c r="MGH35" s="14"/>
      <c r="MGI35" s="14"/>
      <c r="MGJ35" s="14"/>
      <c r="MGK35" s="14"/>
      <c r="MGL35" s="14"/>
      <c r="MGM35" s="14"/>
      <c r="MGN35" s="14"/>
      <c r="MGO35" s="14"/>
      <c r="MGP35" s="14"/>
      <c r="MGQ35" s="14"/>
      <c r="MGR35" s="14"/>
      <c r="MGS35" s="14"/>
      <c r="MGT35" s="14"/>
      <c r="MGU35" s="14"/>
      <c r="MGV35" s="14"/>
      <c r="MGW35" s="14"/>
      <c r="MGX35" s="14"/>
      <c r="MGY35" s="14"/>
      <c r="MGZ35" s="14"/>
      <c r="MHA35" s="14"/>
      <c r="MHB35" s="14"/>
      <c r="MHC35" s="14"/>
      <c r="MHD35" s="14"/>
      <c r="MHE35" s="14"/>
      <c r="MHF35" s="14"/>
      <c r="MHG35" s="14"/>
      <c r="MHH35" s="14"/>
      <c r="MHI35" s="14"/>
      <c r="MHJ35" s="14"/>
      <c r="MHK35" s="14"/>
      <c r="MHL35" s="14"/>
      <c r="MHM35" s="14"/>
      <c r="MHN35" s="14"/>
      <c r="MHO35" s="14"/>
      <c r="MHP35" s="14"/>
      <c r="MHQ35" s="14"/>
      <c r="MHR35" s="14"/>
      <c r="MHS35" s="14"/>
      <c r="MHT35" s="14"/>
      <c r="MHU35" s="14"/>
      <c r="MHV35" s="14"/>
      <c r="MHW35" s="14"/>
      <c r="MHX35" s="14"/>
      <c r="MHY35" s="14"/>
      <c r="MHZ35" s="14"/>
      <c r="MIA35" s="14"/>
      <c r="MIB35" s="14"/>
      <c r="MIC35" s="14"/>
      <c r="MID35" s="14"/>
      <c r="MIE35" s="14"/>
      <c r="MIF35" s="14"/>
      <c r="MIG35" s="14"/>
      <c r="MIH35" s="14"/>
      <c r="MII35" s="14"/>
      <c r="MIJ35" s="14"/>
      <c r="MIK35" s="14"/>
      <c r="MIL35" s="14"/>
      <c r="MIM35" s="14"/>
      <c r="MIN35" s="14"/>
      <c r="MIO35" s="14"/>
      <c r="MIP35" s="14"/>
      <c r="MIQ35" s="14"/>
      <c r="MIR35" s="14"/>
      <c r="MIS35" s="14"/>
      <c r="MIT35" s="14"/>
      <c r="MIU35" s="14"/>
      <c r="MIV35" s="14"/>
      <c r="MIW35" s="14"/>
      <c r="MIX35" s="14"/>
      <c r="MIY35" s="14"/>
      <c r="MIZ35" s="14"/>
      <c r="MJA35" s="14"/>
      <c r="MJB35" s="14"/>
      <c r="MJC35" s="14"/>
      <c r="MJD35" s="14"/>
      <c r="MJE35" s="14"/>
      <c r="MJF35" s="14"/>
      <c r="MJG35" s="14"/>
      <c r="MJH35" s="14"/>
      <c r="MJI35" s="14"/>
      <c r="MJJ35" s="14"/>
      <c r="MJK35" s="14"/>
      <c r="MJL35" s="14"/>
      <c r="MJM35" s="14"/>
      <c r="MJN35" s="14"/>
      <c r="MJO35" s="14"/>
      <c r="MJP35" s="14"/>
      <c r="MJQ35" s="14"/>
      <c r="MJR35" s="14"/>
      <c r="MJS35" s="14"/>
      <c r="MJT35" s="14"/>
      <c r="MJU35" s="14"/>
      <c r="MJV35" s="14"/>
      <c r="MJW35" s="14"/>
      <c r="MJX35" s="14"/>
      <c r="MJY35" s="14"/>
      <c r="MJZ35" s="14"/>
      <c r="MKA35" s="14"/>
      <c r="MKB35" s="14"/>
      <c r="MKC35" s="14"/>
      <c r="MKD35" s="14"/>
      <c r="MKE35" s="14"/>
      <c r="MKF35" s="14"/>
      <c r="MKG35" s="14"/>
      <c r="MKH35" s="14"/>
      <c r="MKI35" s="14"/>
      <c r="MKJ35" s="14"/>
      <c r="MKK35" s="14"/>
      <c r="MKL35" s="14"/>
      <c r="MKM35" s="14"/>
      <c r="MKN35" s="14"/>
      <c r="MKO35" s="14"/>
      <c r="MKP35" s="14"/>
      <c r="MKQ35" s="14"/>
      <c r="MKR35" s="14"/>
      <c r="MKS35" s="14"/>
      <c r="MKT35" s="14"/>
      <c r="MKU35" s="14"/>
      <c r="MKV35" s="14"/>
      <c r="MKW35" s="14"/>
      <c r="MKX35" s="14"/>
      <c r="MKY35" s="14"/>
      <c r="MKZ35" s="14"/>
      <c r="MLA35" s="14"/>
      <c r="MLB35" s="14"/>
      <c r="MLC35" s="14"/>
      <c r="MLD35" s="14"/>
      <c r="MLE35" s="14"/>
      <c r="MLF35" s="14"/>
      <c r="MLG35" s="14"/>
      <c r="MLH35" s="14"/>
      <c r="MLI35" s="14"/>
      <c r="MLJ35" s="14"/>
      <c r="MLK35" s="14"/>
      <c r="MLL35" s="14"/>
      <c r="MLM35" s="14"/>
      <c r="MLN35" s="14"/>
      <c r="MLO35" s="14"/>
      <c r="MLP35" s="14"/>
      <c r="MLQ35" s="14"/>
      <c r="MLR35" s="14"/>
      <c r="MLS35" s="14"/>
      <c r="MLT35" s="14"/>
      <c r="MLU35" s="14"/>
      <c r="MLV35" s="14"/>
      <c r="MLW35" s="14"/>
      <c r="MLX35" s="14"/>
      <c r="MLY35" s="14"/>
      <c r="MLZ35" s="14"/>
      <c r="MMA35" s="14"/>
      <c r="MMB35" s="14"/>
      <c r="MMC35" s="14"/>
      <c r="MMD35" s="14"/>
      <c r="MME35" s="14"/>
      <c r="MMF35" s="14"/>
      <c r="MMG35" s="14"/>
      <c r="MMH35" s="14"/>
      <c r="MMI35" s="14"/>
      <c r="MMJ35" s="14"/>
      <c r="MMK35" s="14"/>
      <c r="MML35" s="14"/>
      <c r="MMM35" s="14"/>
      <c r="MMN35" s="14"/>
      <c r="MMO35" s="14"/>
      <c r="MMP35" s="14"/>
      <c r="MMQ35" s="14"/>
      <c r="MMR35" s="14"/>
      <c r="MMS35" s="14"/>
      <c r="MMT35" s="14"/>
      <c r="MMU35" s="14"/>
      <c r="MMV35" s="14"/>
      <c r="MMW35" s="14"/>
      <c r="MMX35" s="14"/>
      <c r="MMY35" s="14"/>
      <c r="MMZ35" s="14"/>
      <c r="MNA35" s="14"/>
      <c r="MNB35" s="14"/>
      <c r="MNC35" s="14"/>
      <c r="MND35" s="14"/>
      <c r="MNE35" s="14"/>
      <c r="MNF35" s="14"/>
      <c r="MNG35" s="14"/>
      <c r="MNH35" s="14"/>
      <c r="MNI35" s="14"/>
      <c r="MNJ35" s="14"/>
      <c r="MNK35" s="14"/>
      <c r="MNL35" s="14"/>
      <c r="MNM35" s="14"/>
      <c r="MNN35" s="14"/>
      <c r="MNO35" s="14"/>
      <c r="MNP35" s="14"/>
      <c r="MNQ35" s="14"/>
      <c r="MNR35" s="14"/>
      <c r="MNS35" s="14"/>
      <c r="MNT35" s="14"/>
      <c r="MNU35" s="14"/>
      <c r="MNV35" s="14"/>
      <c r="MNW35" s="14"/>
      <c r="MNX35" s="14"/>
      <c r="MNY35" s="14"/>
      <c r="MNZ35" s="14"/>
      <c r="MOA35" s="14"/>
      <c r="MOB35" s="14"/>
      <c r="MOC35" s="14"/>
      <c r="MOD35" s="14"/>
      <c r="MOE35" s="14"/>
      <c r="MOF35" s="14"/>
      <c r="MOG35" s="14"/>
      <c r="MOH35" s="14"/>
      <c r="MOI35" s="14"/>
      <c r="MOJ35" s="14"/>
      <c r="MOK35" s="14"/>
      <c r="MOL35" s="14"/>
      <c r="MOM35" s="14"/>
      <c r="MON35" s="14"/>
      <c r="MOO35" s="14"/>
      <c r="MOP35" s="14"/>
      <c r="MOQ35" s="14"/>
      <c r="MOR35" s="14"/>
      <c r="MOS35" s="14"/>
      <c r="MOT35" s="14"/>
      <c r="MOU35" s="14"/>
      <c r="MOV35" s="14"/>
      <c r="MOW35" s="14"/>
      <c r="MOX35" s="14"/>
      <c r="MOY35" s="14"/>
      <c r="MOZ35" s="14"/>
      <c r="MPA35" s="14"/>
      <c r="MPB35" s="14"/>
      <c r="MPC35" s="14"/>
      <c r="MPD35" s="14"/>
      <c r="MPE35" s="14"/>
      <c r="MPF35" s="14"/>
      <c r="MPG35" s="14"/>
      <c r="MPH35" s="14"/>
      <c r="MPI35" s="14"/>
      <c r="MPJ35" s="14"/>
      <c r="MPK35" s="14"/>
      <c r="MPL35" s="14"/>
      <c r="MPM35" s="14"/>
      <c r="MPN35" s="14"/>
      <c r="MPO35" s="14"/>
      <c r="MPP35" s="14"/>
      <c r="MPQ35" s="14"/>
      <c r="MPR35" s="14"/>
      <c r="MPS35" s="14"/>
      <c r="MPT35" s="14"/>
      <c r="MPU35" s="14"/>
      <c r="MPV35" s="14"/>
      <c r="MPW35" s="14"/>
      <c r="MPX35" s="14"/>
      <c r="MPY35" s="14"/>
      <c r="MPZ35" s="14"/>
      <c r="MQA35" s="14"/>
      <c r="MQB35" s="14"/>
      <c r="MQC35" s="14"/>
      <c r="MQD35" s="14"/>
      <c r="MQE35" s="14"/>
      <c r="MQF35" s="14"/>
      <c r="MQG35" s="14"/>
      <c r="MQH35" s="14"/>
      <c r="MQI35" s="14"/>
      <c r="MQJ35" s="14"/>
      <c r="MQK35" s="14"/>
      <c r="MQL35" s="14"/>
      <c r="MQM35" s="14"/>
      <c r="MQN35" s="14"/>
      <c r="MQO35" s="14"/>
      <c r="MQP35" s="14"/>
      <c r="MQQ35" s="14"/>
      <c r="MQR35" s="14"/>
      <c r="MQS35" s="14"/>
      <c r="MQT35" s="14"/>
      <c r="MQU35" s="14"/>
      <c r="MQV35" s="14"/>
      <c r="MQW35" s="14"/>
      <c r="MQX35" s="14"/>
      <c r="MQY35" s="14"/>
      <c r="MQZ35" s="14"/>
      <c r="MRA35" s="14"/>
      <c r="MRB35" s="14"/>
      <c r="MRC35" s="14"/>
      <c r="MRD35" s="14"/>
      <c r="MRE35" s="14"/>
      <c r="MRF35" s="14"/>
      <c r="MRG35" s="14"/>
      <c r="MRH35" s="14"/>
      <c r="MRI35" s="14"/>
      <c r="MRJ35" s="14"/>
      <c r="MRK35" s="14"/>
      <c r="MRL35" s="14"/>
      <c r="MRM35" s="14"/>
      <c r="MRN35" s="14"/>
      <c r="MRO35" s="14"/>
      <c r="MRP35" s="14"/>
      <c r="MRQ35" s="14"/>
      <c r="MRR35" s="14"/>
      <c r="MRS35" s="14"/>
      <c r="MRT35" s="14"/>
      <c r="MRU35" s="14"/>
      <c r="MRV35" s="14"/>
      <c r="MRW35" s="14"/>
      <c r="MRX35" s="14"/>
      <c r="MRY35" s="14"/>
      <c r="MRZ35" s="14"/>
      <c r="MSA35" s="14"/>
      <c r="MSB35" s="14"/>
      <c r="MSC35" s="14"/>
      <c r="MSD35" s="14"/>
      <c r="MSE35" s="14"/>
      <c r="MSF35" s="14"/>
      <c r="MSG35" s="14"/>
      <c r="MSH35" s="14"/>
      <c r="MSI35" s="14"/>
      <c r="MSJ35" s="14"/>
      <c r="MSK35" s="14"/>
      <c r="MSL35" s="14"/>
      <c r="MSM35" s="14"/>
      <c r="MSN35" s="14"/>
      <c r="MSO35" s="14"/>
      <c r="MSP35" s="14"/>
      <c r="MSQ35" s="14"/>
      <c r="MSR35" s="14"/>
      <c r="MSS35" s="14"/>
      <c r="MST35" s="14"/>
      <c r="MSU35" s="14"/>
      <c r="MSV35" s="14"/>
      <c r="MSW35" s="14"/>
      <c r="MSX35" s="14"/>
      <c r="MSY35" s="14"/>
      <c r="MSZ35" s="14"/>
      <c r="MTA35" s="14"/>
      <c r="MTB35" s="14"/>
      <c r="MTC35" s="14"/>
      <c r="MTD35" s="14"/>
      <c r="MTE35" s="14"/>
      <c r="MTF35" s="14"/>
      <c r="MTG35" s="14"/>
      <c r="MTH35" s="14"/>
      <c r="MTI35" s="14"/>
      <c r="MTJ35" s="14"/>
      <c r="MTK35" s="14"/>
      <c r="MTL35" s="14"/>
      <c r="MTM35" s="14"/>
      <c r="MTN35" s="14"/>
      <c r="MTO35" s="14"/>
      <c r="MTP35" s="14"/>
      <c r="MTQ35" s="14"/>
      <c r="MTR35" s="14"/>
      <c r="MTS35" s="14"/>
      <c r="MTT35" s="14"/>
      <c r="MTU35" s="14"/>
      <c r="MTV35" s="14"/>
      <c r="MTW35" s="14"/>
      <c r="MTX35" s="14"/>
      <c r="MTY35" s="14"/>
      <c r="MTZ35" s="14"/>
      <c r="MUA35" s="14"/>
      <c r="MUB35" s="14"/>
      <c r="MUC35" s="14"/>
      <c r="MUD35" s="14"/>
      <c r="MUE35" s="14"/>
      <c r="MUF35" s="14"/>
      <c r="MUG35" s="14"/>
      <c r="MUH35" s="14"/>
      <c r="MUI35" s="14"/>
      <c r="MUJ35" s="14"/>
      <c r="MUK35" s="14"/>
      <c r="MUL35" s="14"/>
      <c r="MUM35" s="14"/>
      <c r="MUN35" s="14"/>
      <c r="MUO35" s="14"/>
      <c r="MUP35" s="14"/>
      <c r="MUQ35" s="14"/>
      <c r="MUR35" s="14"/>
      <c r="MUS35" s="14"/>
      <c r="MUT35" s="14"/>
      <c r="MUU35" s="14"/>
      <c r="MUV35" s="14"/>
      <c r="MUW35" s="14"/>
      <c r="MUX35" s="14"/>
      <c r="MUY35" s="14"/>
      <c r="MUZ35" s="14"/>
      <c r="MVA35" s="14"/>
      <c r="MVB35" s="14"/>
      <c r="MVC35" s="14"/>
      <c r="MVD35" s="14"/>
      <c r="MVE35" s="14"/>
      <c r="MVF35" s="14"/>
      <c r="MVG35" s="14"/>
      <c r="MVH35" s="14"/>
      <c r="MVI35" s="14"/>
      <c r="MVJ35" s="14"/>
      <c r="MVK35" s="14"/>
      <c r="MVL35" s="14"/>
      <c r="MVM35" s="14"/>
      <c r="MVN35" s="14"/>
      <c r="MVO35" s="14"/>
      <c r="MVP35" s="14"/>
      <c r="MVQ35" s="14"/>
      <c r="MVR35" s="14"/>
      <c r="MVS35" s="14"/>
      <c r="MVT35" s="14"/>
      <c r="MVU35" s="14"/>
      <c r="MVV35" s="14"/>
      <c r="MVW35" s="14"/>
      <c r="MVX35" s="14"/>
      <c r="MVY35" s="14"/>
      <c r="MVZ35" s="14"/>
      <c r="MWA35" s="14"/>
      <c r="MWB35" s="14"/>
      <c r="MWC35" s="14"/>
      <c r="MWD35" s="14"/>
      <c r="MWE35" s="14"/>
      <c r="MWF35" s="14"/>
      <c r="MWG35" s="14"/>
      <c r="MWH35" s="14"/>
      <c r="MWI35" s="14"/>
      <c r="MWJ35" s="14"/>
      <c r="MWK35" s="14"/>
      <c r="MWL35" s="14"/>
      <c r="MWM35" s="14"/>
      <c r="MWN35" s="14"/>
      <c r="MWO35" s="14"/>
      <c r="MWP35" s="14"/>
      <c r="MWQ35" s="14"/>
      <c r="MWR35" s="14"/>
      <c r="MWS35" s="14"/>
      <c r="MWT35" s="14"/>
      <c r="MWU35" s="14"/>
      <c r="MWV35" s="14"/>
      <c r="MWW35" s="14"/>
      <c r="MWX35" s="14"/>
      <c r="MWY35" s="14"/>
      <c r="MWZ35" s="14"/>
      <c r="MXA35" s="14"/>
      <c r="MXB35" s="14"/>
      <c r="MXC35" s="14"/>
      <c r="MXD35" s="14"/>
      <c r="MXE35" s="14"/>
      <c r="MXF35" s="14"/>
      <c r="MXG35" s="14"/>
      <c r="MXH35" s="14"/>
      <c r="MXI35" s="14"/>
      <c r="MXJ35" s="14"/>
      <c r="MXK35" s="14"/>
      <c r="MXL35" s="14"/>
      <c r="MXM35" s="14"/>
      <c r="MXN35" s="14"/>
      <c r="MXO35" s="14"/>
      <c r="MXP35" s="14"/>
      <c r="MXQ35" s="14"/>
      <c r="MXR35" s="14"/>
      <c r="MXS35" s="14"/>
      <c r="MXT35" s="14"/>
      <c r="MXU35" s="14"/>
      <c r="MXV35" s="14"/>
      <c r="MXW35" s="14"/>
      <c r="MXX35" s="14"/>
      <c r="MXY35" s="14"/>
      <c r="MXZ35" s="14"/>
      <c r="MYA35" s="14"/>
      <c r="MYB35" s="14"/>
      <c r="MYC35" s="14"/>
      <c r="MYD35" s="14"/>
      <c r="MYE35" s="14"/>
      <c r="MYF35" s="14"/>
      <c r="MYG35" s="14"/>
      <c r="MYH35" s="14"/>
      <c r="MYI35" s="14"/>
      <c r="MYJ35" s="14"/>
      <c r="MYK35" s="14"/>
      <c r="MYL35" s="14"/>
      <c r="MYM35" s="14"/>
      <c r="MYN35" s="14"/>
      <c r="MYO35" s="14"/>
      <c r="MYP35" s="14"/>
      <c r="MYQ35" s="14"/>
      <c r="MYR35" s="14"/>
      <c r="MYS35" s="14"/>
      <c r="MYT35" s="14"/>
      <c r="MYU35" s="14"/>
      <c r="MYV35" s="14"/>
      <c r="MYW35" s="14"/>
      <c r="MYX35" s="14"/>
      <c r="MYY35" s="14"/>
      <c r="MYZ35" s="14"/>
      <c r="MZA35" s="14"/>
      <c r="MZB35" s="14"/>
      <c r="MZC35" s="14"/>
      <c r="MZD35" s="14"/>
      <c r="MZE35" s="14"/>
      <c r="MZF35" s="14"/>
      <c r="MZG35" s="14"/>
      <c r="MZH35" s="14"/>
      <c r="MZI35" s="14"/>
      <c r="MZJ35" s="14"/>
      <c r="MZK35" s="14"/>
      <c r="MZL35" s="14"/>
      <c r="MZM35" s="14"/>
      <c r="MZN35" s="14"/>
      <c r="MZO35" s="14"/>
      <c r="MZP35" s="14"/>
      <c r="MZQ35" s="14"/>
      <c r="MZR35" s="14"/>
      <c r="MZS35" s="14"/>
      <c r="MZT35" s="14"/>
      <c r="MZU35" s="14"/>
      <c r="MZV35" s="14"/>
      <c r="MZW35" s="14"/>
      <c r="MZX35" s="14"/>
      <c r="MZY35" s="14"/>
      <c r="MZZ35" s="14"/>
      <c r="NAA35" s="14"/>
      <c r="NAB35" s="14"/>
      <c r="NAC35" s="14"/>
      <c r="NAD35" s="14"/>
      <c r="NAE35" s="14"/>
      <c r="NAF35" s="14"/>
      <c r="NAG35" s="14"/>
      <c r="NAH35" s="14"/>
      <c r="NAI35" s="14"/>
      <c r="NAJ35" s="14"/>
      <c r="NAK35" s="14"/>
      <c r="NAL35" s="14"/>
      <c r="NAM35" s="14"/>
      <c r="NAN35" s="14"/>
      <c r="NAO35" s="14"/>
      <c r="NAP35" s="14"/>
      <c r="NAQ35" s="14"/>
      <c r="NAR35" s="14"/>
      <c r="NAS35" s="14"/>
      <c r="NAT35" s="14"/>
      <c r="NAU35" s="14"/>
      <c r="NAV35" s="14"/>
      <c r="NAW35" s="14"/>
      <c r="NAX35" s="14"/>
      <c r="NAY35" s="14"/>
      <c r="NAZ35" s="14"/>
      <c r="NBA35" s="14"/>
      <c r="NBB35" s="14"/>
      <c r="NBC35" s="14"/>
      <c r="NBD35" s="14"/>
      <c r="NBE35" s="14"/>
      <c r="NBF35" s="14"/>
      <c r="NBG35" s="14"/>
      <c r="NBH35" s="14"/>
      <c r="NBI35" s="14"/>
      <c r="NBJ35" s="14"/>
      <c r="NBK35" s="14"/>
      <c r="NBL35" s="14"/>
      <c r="NBM35" s="14"/>
      <c r="NBN35" s="14"/>
      <c r="NBO35" s="14"/>
      <c r="NBP35" s="14"/>
      <c r="NBQ35" s="14"/>
      <c r="NBR35" s="14"/>
      <c r="NBS35" s="14"/>
      <c r="NBT35" s="14"/>
      <c r="NBU35" s="14"/>
      <c r="NBV35" s="14"/>
      <c r="NBW35" s="14"/>
      <c r="NBX35" s="14"/>
      <c r="NBY35" s="14"/>
      <c r="NBZ35" s="14"/>
      <c r="NCA35" s="14"/>
      <c r="NCB35" s="14"/>
      <c r="NCC35" s="14"/>
      <c r="NCD35" s="14"/>
      <c r="NCE35" s="14"/>
      <c r="NCF35" s="14"/>
      <c r="NCG35" s="14"/>
      <c r="NCH35" s="14"/>
      <c r="NCI35" s="14"/>
      <c r="NCJ35" s="14"/>
      <c r="NCK35" s="14"/>
      <c r="NCL35" s="14"/>
      <c r="NCM35" s="14"/>
      <c r="NCN35" s="14"/>
      <c r="NCO35" s="14"/>
      <c r="NCP35" s="14"/>
      <c r="NCQ35" s="14"/>
      <c r="NCR35" s="14"/>
      <c r="NCS35" s="14"/>
      <c r="NCT35" s="14"/>
      <c r="NCU35" s="14"/>
      <c r="NCV35" s="14"/>
      <c r="NCW35" s="14"/>
      <c r="NCX35" s="14"/>
      <c r="NCY35" s="14"/>
      <c r="NCZ35" s="14"/>
      <c r="NDA35" s="14"/>
      <c r="NDB35" s="14"/>
      <c r="NDC35" s="14"/>
      <c r="NDD35" s="14"/>
      <c r="NDE35" s="14"/>
      <c r="NDF35" s="14"/>
      <c r="NDG35" s="14"/>
      <c r="NDH35" s="14"/>
      <c r="NDI35" s="14"/>
      <c r="NDJ35" s="14"/>
      <c r="NDK35" s="14"/>
      <c r="NDL35" s="14"/>
      <c r="NDM35" s="14"/>
      <c r="NDN35" s="14"/>
      <c r="NDO35" s="14"/>
      <c r="NDP35" s="14"/>
      <c r="NDQ35" s="14"/>
      <c r="NDR35" s="14"/>
      <c r="NDS35" s="14"/>
      <c r="NDT35" s="14"/>
      <c r="NDU35" s="14"/>
      <c r="NDV35" s="14"/>
      <c r="NDW35" s="14"/>
      <c r="NDX35" s="14"/>
      <c r="NDY35" s="14"/>
      <c r="NDZ35" s="14"/>
      <c r="NEA35" s="14"/>
      <c r="NEB35" s="14"/>
      <c r="NEC35" s="14"/>
      <c r="NED35" s="14"/>
      <c r="NEE35" s="14"/>
      <c r="NEF35" s="14"/>
      <c r="NEG35" s="14"/>
      <c r="NEH35" s="14"/>
      <c r="NEI35" s="14"/>
      <c r="NEJ35" s="14"/>
      <c r="NEK35" s="14"/>
      <c r="NEL35" s="14"/>
      <c r="NEM35" s="14"/>
      <c r="NEN35" s="14"/>
      <c r="NEO35" s="14"/>
      <c r="NEP35" s="14"/>
      <c r="NEQ35" s="14"/>
      <c r="NER35" s="14"/>
      <c r="NES35" s="14"/>
      <c r="NET35" s="14"/>
      <c r="NEU35" s="14"/>
      <c r="NEV35" s="14"/>
      <c r="NEW35" s="14"/>
      <c r="NEX35" s="14"/>
      <c r="NEY35" s="14"/>
      <c r="NEZ35" s="14"/>
      <c r="NFA35" s="14"/>
      <c r="NFB35" s="14"/>
      <c r="NFC35" s="14"/>
      <c r="NFD35" s="14"/>
      <c r="NFE35" s="14"/>
      <c r="NFF35" s="14"/>
      <c r="NFG35" s="14"/>
      <c r="NFH35" s="14"/>
      <c r="NFI35" s="14"/>
      <c r="NFJ35" s="14"/>
      <c r="NFK35" s="14"/>
      <c r="NFL35" s="14"/>
      <c r="NFM35" s="14"/>
      <c r="NFN35" s="14"/>
      <c r="NFO35" s="14"/>
      <c r="NFP35" s="14"/>
      <c r="NFQ35" s="14"/>
      <c r="NFR35" s="14"/>
      <c r="NFS35" s="14"/>
      <c r="NFT35" s="14"/>
      <c r="NFU35" s="14"/>
      <c r="NFV35" s="14"/>
      <c r="NFW35" s="14"/>
      <c r="NFX35" s="14"/>
      <c r="NFY35" s="14"/>
      <c r="NFZ35" s="14"/>
      <c r="NGA35" s="14"/>
      <c r="NGB35" s="14"/>
      <c r="NGC35" s="14"/>
      <c r="NGD35" s="14"/>
      <c r="NGE35" s="14"/>
      <c r="NGF35" s="14"/>
      <c r="NGG35" s="14"/>
      <c r="NGH35" s="14"/>
      <c r="NGI35" s="14"/>
      <c r="NGJ35" s="14"/>
      <c r="NGK35" s="14"/>
      <c r="NGL35" s="14"/>
      <c r="NGM35" s="14"/>
      <c r="NGN35" s="14"/>
      <c r="NGO35" s="14"/>
      <c r="NGP35" s="14"/>
      <c r="NGQ35" s="14"/>
      <c r="NGR35" s="14"/>
      <c r="NGS35" s="14"/>
      <c r="NGT35" s="14"/>
      <c r="NGU35" s="14"/>
      <c r="NGV35" s="14"/>
      <c r="NGW35" s="14"/>
      <c r="NGX35" s="14"/>
      <c r="NGY35" s="14"/>
      <c r="NGZ35" s="14"/>
      <c r="NHA35" s="14"/>
      <c r="NHB35" s="14"/>
      <c r="NHC35" s="14"/>
      <c r="NHD35" s="14"/>
      <c r="NHE35" s="14"/>
      <c r="NHF35" s="14"/>
      <c r="NHG35" s="14"/>
      <c r="NHH35" s="14"/>
      <c r="NHI35" s="14"/>
      <c r="NHJ35" s="14"/>
      <c r="NHK35" s="14"/>
      <c r="NHL35" s="14"/>
      <c r="NHM35" s="14"/>
      <c r="NHN35" s="14"/>
      <c r="NHO35" s="14"/>
      <c r="NHP35" s="14"/>
      <c r="NHQ35" s="14"/>
      <c r="NHR35" s="14"/>
      <c r="NHS35" s="14"/>
      <c r="NHT35" s="14"/>
      <c r="NHU35" s="14"/>
      <c r="NHV35" s="14"/>
      <c r="NHW35" s="14"/>
      <c r="NHX35" s="14"/>
      <c r="NHY35" s="14"/>
      <c r="NHZ35" s="14"/>
      <c r="NIA35" s="14"/>
      <c r="NIB35" s="14"/>
      <c r="NIC35" s="14"/>
      <c r="NID35" s="14"/>
      <c r="NIE35" s="14"/>
      <c r="NIF35" s="14"/>
      <c r="NIG35" s="14"/>
      <c r="NIH35" s="14"/>
      <c r="NII35" s="14"/>
      <c r="NIJ35" s="14"/>
      <c r="NIK35" s="14"/>
      <c r="NIL35" s="14"/>
      <c r="NIM35" s="14"/>
      <c r="NIN35" s="14"/>
      <c r="NIO35" s="14"/>
      <c r="NIP35" s="14"/>
      <c r="NIQ35" s="14"/>
      <c r="NIR35" s="14"/>
      <c r="NIS35" s="14"/>
      <c r="NIT35" s="14"/>
      <c r="NIU35" s="14"/>
      <c r="NIV35" s="14"/>
      <c r="NIW35" s="14"/>
      <c r="NIX35" s="14"/>
      <c r="NIY35" s="14"/>
      <c r="NIZ35" s="14"/>
      <c r="NJA35" s="14"/>
      <c r="NJB35" s="14"/>
      <c r="NJC35" s="14"/>
      <c r="NJD35" s="14"/>
      <c r="NJE35" s="14"/>
      <c r="NJF35" s="14"/>
      <c r="NJG35" s="14"/>
      <c r="NJH35" s="14"/>
      <c r="NJI35" s="14"/>
      <c r="NJJ35" s="14"/>
      <c r="NJK35" s="14"/>
      <c r="NJL35" s="14"/>
      <c r="NJM35" s="14"/>
      <c r="NJN35" s="14"/>
      <c r="NJO35" s="14"/>
      <c r="NJP35" s="14"/>
      <c r="NJQ35" s="14"/>
      <c r="NJR35" s="14"/>
      <c r="NJS35" s="14"/>
      <c r="NJT35" s="14"/>
      <c r="NJU35" s="14"/>
      <c r="NJV35" s="14"/>
      <c r="NJW35" s="14"/>
      <c r="NJX35" s="14"/>
      <c r="NJY35" s="14"/>
      <c r="NJZ35" s="14"/>
      <c r="NKA35" s="14"/>
      <c r="NKB35" s="14"/>
      <c r="NKC35" s="14"/>
      <c r="NKD35" s="14"/>
      <c r="NKE35" s="14"/>
      <c r="NKF35" s="14"/>
      <c r="NKG35" s="14"/>
      <c r="NKH35" s="14"/>
      <c r="NKI35" s="14"/>
      <c r="NKJ35" s="14"/>
      <c r="NKK35" s="14"/>
      <c r="NKL35" s="14"/>
      <c r="NKM35" s="14"/>
      <c r="NKN35" s="14"/>
      <c r="NKO35" s="14"/>
      <c r="NKP35" s="14"/>
      <c r="NKQ35" s="14"/>
      <c r="NKR35" s="14"/>
      <c r="NKS35" s="14"/>
      <c r="NKT35" s="14"/>
      <c r="NKU35" s="14"/>
      <c r="NKV35" s="14"/>
      <c r="NKW35" s="14"/>
      <c r="NKX35" s="14"/>
      <c r="NKY35" s="14"/>
      <c r="NKZ35" s="14"/>
      <c r="NLA35" s="14"/>
      <c r="NLB35" s="14"/>
      <c r="NLC35" s="14"/>
      <c r="NLD35" s="14"/>
      <c r="NLE35" s="14"/>
      <c r="NLF35" s="14"/>
      <c r="NLG35" s="14"/>
      <c r="NLH35" s="14"/>
      <c r="NLI35" s="14"/>
      <c r="NLJ35" s="14"/>
      <c r="NLK35" s="14"/>
      <c r="NLL35" s="14"/>
      <c r="NLM35" s="14"/>
      <c r="NLN35" s="14"/>
      <c r="NLO35" s="14"/>
      <c r="NLP35" s="14"/>
      <c r="NLQ35" s="14"/>
      <c r="NLR35" s="14"/>
      <c r="NLS35" s="14"/>
      <c r="NLT35" s="14"/>
      <c r="NLU35" s="14"/>
      <c r="NLV35" s="14"/>
      <c r="NLW35" s="14"/>
      <c r="NLX35" s="14"/>
      <c r="NLY35" s="14"/>
      <c r="NLZ35" s="14"/>
      <c r="NMA35" s="14"/>
      <c r="NMB35" s="14"/>
      <c r="NMC35" s="14"/>
      <c r="NMD35" s="14"/>
      <c r="NME35" s="14"/>
      <c r="NMF35" s="14"/>
      <c r="NMG35" s="14"/>
      <c r="NMH35" s="14"/>
      <c r="NMI35" s="14"/>
      <c r="NMJ35" s="14"/>
      <c r="NMK35" s="14"/>
      <c r="NML35" s="14"/>
      <c r="NMM35" s="14"/>
      <c r="NMN35" s="14"/>
      <c r="NMO35" s="14"/>
      <c r="NMP35" s="14"/>
      <c r="NMQ35" s="14"/>
      <c r="NMR35" s="14"/>
      <c r="NMS35" s="14"/>
      <c r="NMT35" s="14"/>
      <c r="NMU35" s="14"/>
      <c r="NMV35" s="14"/>
      <c r="NMW35" s="14"/>
      <c r="NMX35" s="14"/>
      <c r="NMY35" s="14"/>
      <c r="NMZ35" s="14"/>
      <c r="NNA35" s="14"/>
      <c r="NNB35" s="14"/>
      <c r="NNC35" s="14"/>
      <c r="NND35" s="14"/>
      <c r="NNE35" s="14"/>
      <c r="NNF35" s="14"/>
      <c r="NNG35" s="14"/>
      <c r="NNH35" s="14"/>
      <c r="NNI35" s="14"/>
      <c r="NNJ35" s="14"/>
      <c r="NNK35" s="14"/>
      <c r="NNL35" s="14"/>
      <c r="NNM35" s="14"/>
      <c r="NNN35" s="14"/>
      <c r="NNO35" s="14"/>
      <c r="NNP35" s="14"/>
      <c r="NNQ35" s="14"/>
      <c r="NNR35" s="14"/>
      <c r="NNS35" s="14"/>
      <c r="NNT35" s="14"/>
      <c r="NNU35" s="14"/>
      <c r="NNV35" s="14"/>
      <c r="NNW35" s="14"/>
      <c r="NNX35" s="14"/>
      <c r="NNY35" s="14"/>
      <c r="NNZ35" s="14"/>
      <c r="NOA35" s="14"/>
      <c r="NOB35" s="14"/>
      <c r="NOC35" s="14"/>
      <c r="NOD35" s="14"/>
      <c r="NOE35" s="14"/>
      <c r="NOF35" s="14"/>
      <c r="NOG35" s="14"/>
      <c r="NOH35" s="14"/>
      <c r="NOI35" s="14"/>
      <c r="NOJ35" s="14"/>
      <c r="NOK35" s="14"/>
      <c r="NOL35" s="14"/>
      <c r="NOM35" s="14"/>
      <c r="NON35" s="14"/>
      <c r="NOO35" s="14"/>
      <c r="NOP35" s="14"/>
      <c r="NOQ35" s="14"/>
      <c r="NOR35" s="14"/>
      <c r="NOS35" s="14"/>
      <c r="NOT35" s="14"/>
      <c r="NOU35" s="14"/>
      <c r="NOV35" s="14"/>
      <c r="NOW35" s="14"/>
      <c r="NOX35" s="14"/>
      <c r="NOY35" s="14"/>
      <c r="NOZ35" s="14"/>
      <c r="NPA35" s="14"/>
      <c r="NPB35" s="14"/>
      <c r="NPC35" s="14"/>
      <c r="NPD35" s="14"/>
      <c r="NPE35" s="14"/>
      <c r="NPF35" s="14"/>
      <c r="NPG35" s="14"/>
      <c r="NPH35" s="14"/>
      <c r="NPI35" s="14"/>
      <c r="NPJ35" s="14"/>
      <c r="NPK35" s="14"/>
      <c r="NPL35" s="14"/>
      <c r="NPM35" s="14"/>
      <c r="NPN35" s="14"/>
      <c r="NPO35" s="14"/>
      <c r="NPP35" s="14"/>
      <c r="NPQ35" s="14"/>
      <c r="NPR35" s="14"/>
      <c r="NPS35" s="14"/>
      <c r="NPT35" s="14"/>
      <c r="NPU35" s="14"/>
      <c r="NPV35" s="14"/>
      <c r="NPW35" s="14"/>
      <c r="NPX35" s="14"/>
      <c r="NPY35" s="14"/>
      <c r="NPZ35" s="14"/>
      <c r="NQA35" s="14"/>
      <c r="NQB35" s="14"/>
      <c r="NQC35" s="14"/>
      <c r="NQD35" s="14"/>
      <c r="NQE35" s="14"/>
      <c r="NQF35" s="14"/>
      <c r="NQG35" s="14"/>
      <c r="NQH35" s="14"/>
      <c r="NQI35" s="14"/>
      <c r="NQJ35" s="14"/>
      <c r="NQK35" s="14"/>
      <c r="NQL35" s="14"/>
      <c r="NQM35" s="14"/>
      <c r="NQN35" s="14"/>
      <c r="NQO35" s="14"/>
      <c r="NQP35" s="14"/>
      <c r="NQQ35" s="14"/>
      <c r="NQR35" s="14"/>
      <c r="NQS35" s="14"/>
      <c r="NQT35" s="14"/>
      <c r="NQU35" s="14"/>
      <c r="NQV35" s="14"/>
      <c r="NQW35" s="14"/>
      <c r="NQX35" s="14"/>
      <c r="NQY35" s="14"/>
      <c r="NQZ35" s="14"/>
      <c r="NRA35" s="14"/>
      <c r="NRB35" s="14"/>
      <c r="NRC35" s="14"/>
      <c r="NRD35" s="14"/>
      <c r="NRE35" s="14"/>
      <c r="NRF35" s="14"/>
      <c r="NRG35" s="14"/>
      <c r="NRH35" s="14"/>
      <c r="NRI35" s="14"/>
      <c r="NRJ35" s="14"/>
      <c r="NRK35" s="14"/>
      <c r="NRL35" s="14"/>
      <c r="NRM35" s="14"/>
      <c r="NRN35" s="14"/>
      <c r="NRO35" s="14"/>
      <c r="NRP35" s="14"/>
      <c r="NRQ35" s="14"/>
      <c r="NRR35" s="14"/>
      <c r="NRS35" s="14"/>
      <c r="NRT35" s="14"/>
      <c r="NRU35" s="14"/>
      <c r="NRV35" s="14"/>
      <c r="NRW35" s="14"/>
      <c r="NRX35" s="14"/>
      <c r="NRY35" s="14"/>
      <c r="NRZ35" s="14"/>
      <c r="NSA35" s="14"/>
      <c r="NSB35" s="14"/>
      <c r="NSC35" s="14"/>
      <c r="NSD35" s="14"/>
      <c r="NSE35" s="14"/>
      <c r="NSF35" s="14"/>
      <c r="NSG35" s="14"/>
      <c r="NSH35" s="14"/>
      <c r="NSI35" s="14"/>
      <c r="NSJ35" s="14"/>
      <c r="NSK35" s="14"/>
      <c r="NSL35" s="14"/>
      <c r="NSM35" s="14"/>
      <c r="NSN35" s="14"/>
      <c r="NSO35" s="14"/>
      <c r="NSP35" s="14"/>
      <c r="NSQ35" s="14"/>
      <c r="NSR35" s="14"/>
      <c r="NSS35" s="14"/>
      <c r="NST35" s="14"/>
      <c r="NSU35" s="14"/>
      <c r="NSV35" s="14"/>
      <c r="NSW35" s="14"/>
      <c r="NSX35" s="14"/>
      <c r="NSY35" s="14"/>
      <c r="NSZ35" s="14"/>
      <c r="NTA35" s="14"/>
      <c r="NTB35" s="14"/>
      <c r="NTC35" s="14"/>
      <c r="NTD35" s="14"/>
      <c r="NTE35" s="14"/>
      <c r="NTF35" s="14"/>
      <c r="NTG35" s="14"/>
      <c r="NTH35" s="14"/>
      <c r="NTI35" s="14"/>
      <c r="NTJ35" s="14"/>
      <c r="NTK35" s="14"/>
      <c r="NTL35" s="14"/>
      <c r="NTM35" s="14"/>
      <c r="NTN35" s="14"/>
      <c r="NTO35" s="14"/>
      <c r="NTP35" s="14"/>
      <c r="NTQ35" s="14"/>
      <c r="NTR35" s="14"/>
      <c r="NTS35" s="14"/>
      <c r="NTT35" s="14"/>
      <c r="NTU35" s="14"/>
      <c r="NTV35" s="14"/>
      <c r="NTW35" s="14"/>
      <c r="NTX35" s="14"/>
      <c r="NTY35" s="14"/>
      <c r="NTZ35" s="14"/>
      <c r="NUA35" s="14"/>
      <c r="NUB35" s="14"/>
      <c r="NUC35" s="14"/>
      <c r="NUD35" s="14"/>
      <c r="NUE35" s="14"/>
      <c r="NUF35" s="14"/>
      <c r="NUG35" s="14"/>
      <c r="NUH35" s="14"/>
      <c r="NUI35" s="14"/>
      <c r="NUJ35" s="14"/>
      <c r="NUK35" s="14"/>
      <c r="NUL35" s="14"/>
      <c r="NUM35" s="14"/>
      <c r="NUN35" s="14"/>
      <c r="NUO35" s="14"/>
      <c r="NUP35" s="14"/>
      <c r="NUQ35" s="14"/>
      <c r="NUR35" s="14"/>
      <c r="NUS35" s="14"/>
      <c r="NUT35" s="14"/>
      <c r="NUU35" s="14"/>
      <c r="NUV35" s="14"/>
      <c r="NUW35" s="14"/>
      <c r="NUX35" s="14"/>
      <c r="NUY35" s="14"/>
      <c r="NUZ35" s="14"/>
      <c r="NVA35" s="14"/>
      <c r="NVB35" s="14"/>
      <c r="NVC35" s="14"/>
      <c r="NVD35" s="14"/>
      <c r="NVE35" s="14"/>
      <c r="NVF35" s="14"/>
      <c r="NVG35" s="14"/>
      <c r="NVH35" s="14"/>
      <c r="NVI35" s="14"/>
      <c r="NVJ35" s="14"/>
      <c r="NVK35" s="14"/>
      <c r="NVL35" s="14"/>
      <c r="NVM35" s="14"/>
      <c r="NVN35" s="14"/>
      <c r="NVO35" s="14"/>
      <c r="NVP35" s="14"/>
      <c r="NVQ35" s="14"/>
      <c r="NVR35" s="14"/>
      <c r="NVS35" s="14"/>
      <c r="NVT35" s="14"/>
      <c r="NVU35" s="14"/>
      <c r="NVV35" s="14"/>
      <c r="NVW35" s="14"/>
      <c r="NVX35" s="14"/>
      <c r="NVY35" s="14"/>
      <c r="NVZ35" s="14"/>
      <c r="NWA35" s="14"/>
      <c r="NWB35" s="14"/>
      <c r="NWC35" s="14"/>
      <c r="NWD35" s="14"/>
      <c r="NWE35" s="14"/>
      <c r="NWF35" s="14"/>
      <c r="NWG35" s="14"/>
      <c r="NWH35" s="14"/>
      <c r="NWI35" s="14"/>
      <c r="NWJ35" s="14"/>
      <c r="NWK35" s="14"/>
      <c r="NWL35" s="14"/>
      <c r="NWM35" s="14"/>
      <c r="NWN35" s="14"/>
      <c r="NWO35" s="14"/>
      <c r="NWP35" s="14"/>
      <c r="NWQ35" s="14"/>
      <c r="NWR35" s="14"/>
      <c r="NWS35" s="14"/>
      <c r="NWT35" s="14"/>
      <c r="NWU35" s="14"/>
      <c r="NWV35" s="14"/>
      <c r="NWW35" s="14"/>
      <c r="NWX35" s="14"/>
      <c r="NWY35" s="14"/>
      <c r="NWZ35" s="14"/>
      <c r="NXA35" s="14"/>
      <c r="NXB35" s="14"/>
      <c r="NXC35" s="14"/>
      <c r="NXD35" s="14"/>
      <c r="NXE35" s="14"/>
      <c r="NXF35" s="14"/>
      <c r="NXG35" s="14"/>
      <c r="NXH35" s="14"/>
      <c r="NXI35" s="14"/>
      <c r="NXJ35" s="14"/>
      <c r="NXK35" s="14"/>
      <c r="NXL35" s="14"/>
      <c r="NXM35" s="14"/>
      <c r="NXN35" s="14"/>
      <c r="NXO35" s="14"/>
      <c r="NXP35" s="14"/>
      <c r="NXQ35" s="14"/>
      <c r="NXR35" s="14"/>
      <c r="NXS35" s="14"/>
      <c r="NXT35" s="14"/>
      <c r="NXU35" s="14"/>
      <c r="NXV35" s="14"/>
      <c r="NXW35" s="14"/>
      <c r="NXX35" s="14"/>
      <c r="NXY35" s="14"/>
      <c r="NXZ35" s="14"/>
      <c r="NYA35" s="14"/>
      <c r="NYB35" s="14"/>
      <c r="NYC35" s="14"/>
      <c r="NYD35" s="14"/>
      <c r="NYE35" s="14"/>
      <c r="NYF35" s="14"/>
      <c r="NYG35" s="14"/>
      <c r="NYH35" s="14"/>
      <c r="NYI35" s="14"/>
      <c r="NYJ35" s="14"/>
      <c r="NYK35" s="14"/>
      <c r="NYL35" s="14"/>
      <c r="NYM35" s="14"/>
      <c r="NYN35" s="14"/>
      <c r="NYO35" s="14"/>
      <c r="NYP35" s="14"/>
      <c r="NYQ35" s="14"/>
      <c r="NYR35" s="14"/>
      <c r="NYS35" s="14"/>
      <c r="NYT35" s="14"/>
      <c r="NYU35" s="14"/>
      <c r="NYV35" s="14"/>
      <c r="NYW35" s="14"/>
      <c r="NYX35" s="14"/>
      <c r="NYY35" s="14"/>
      <c r="NYZ35" s="14"/>
      <c r="NZA35" s="14"/>
      <c r="NZB35" s="14"/>
      <c r="NZC35" s="14"/>
      <c r="NZD35" s="14"/>
      <c r="NZE35" s="14"/>
      <c r="NZF35" s="14"/>
      <c r="NZG35" s="14"/>
      <c r="NZH35" s="14"/>
      <c r="NZI35" s="14"/>
      <c r="NZJ35" s="14"/>
      <c r="NZK35" s="14"/>
      <c r="NZL35" s="14"/>
      <c r="NZM35" s="14"/>
      <c r="NZN35" s="14"/>
      <c r="NZO35" s="14"/>
      <c r="NZP35" s="14"/>
      <c r="NZQ35" s="14"/>
      <c r="NZR35" s="14"/>
      <c r="NZS35" s="14"/>
      <c r="NZT35" s="14"/>
      <c r="NZU35" s="14"/>
      <c r="NZV35" s="14"/>
      <c r="NZW35" s="14"/>
      <c r="NZX35" s="14"/>
      <c r="NZY35" s="14"/>
      <c r="NZZ35" s="14"/>
      <c r="OAA35" s="14"/>
      <c r="OAB35" s="14"/>
      <c r="OAC35" s="14"/>
      <c r="OAD35" s="14"/>
      <c r="OAE35" s="14"/>
      <c r="OAF35" s="14"/>
      <c r="OAG35" s="14"/>
      <c r="OAH35" s="14"/>
      <c r="OAI35" s="14"/>
      <c r="OAJ35" s="14"/>
      <c r="OAK35" s="14"/>
      <c r="OAL35" s="14"/>
      <c r="OAM35" s="14"/>
      <c r="OAN35" s="14"/>
      <c r="OAO35" s="14"/>
      <c r="OAP35" s="14"/>
      <c r="OAQ35" s="14"/>
      <c r="OAR35" s="14"/>
      <c r="OAS35" s="14"/>
      <c r="OAT35" s="14"/>
      <c r="OAU35" s="14"/>
      <c r="OAV35" s="14"/>
      <c r="OAW35" s="14"/>
      <c r="OAX35" s="14"/>
      <c r="OAY35" s="14"/>
      <c r="OAZ35" s="14"/>
      <c r="OBA35" s="14"/>
      <c r="OBB35" s="14"/>
      <c r="OBC35" s="14"/>
      <c r="OBD35" s="14"/>
      <c r="OBE35" s="14"/>
      <c r="OBF35" s="14"/>
      <c r="OBG35" s="14"/>
      <c r="OBH35" s="14"/>
      <c r="OBI35" s="14"/>
      <c r="OBJ35" s="14"/>
      <c r="OBK35" s="14"/>
      <c r="OBL35" s="14"/>
      <c r="OBM35" s="14"/>
      <c r="OBN35" s="14"/>
      <c r="OBO35" s="14"/>
      <c r="OBP35" s="14"/>
      <c r="OBQ35" s="14"/>
      <c r="OBR35" s="14"/>
      <c r="OBS35" s="14"/>
      <c r="OBT35" s="14"/>
      <c r="OBU35" s="14"/>
      <c r="OBV35" s="14"/>
      <c r="OBW35" s="14"/>
      <c r="OBX35" s="14"/>
      <c r="OBY35" s="14"/>
      <c r="OBZ35" s="14"/>
      <c r="OCA35" s="14"/>
      <c r="OCB35" s="14"/>
      <c r="OCC35" s="14"/>
      <c r="OCD35" s="14"/>
      <c r="OCE35" s="14"/>
      <c r="OCF35" s="14"/>
      <c r="OCG35" s="14"/>
      <c r="OCH35" s="14"/>
      <c r="OCI35" s="14"/>
      <c r="OCJ35" s="14"/>
      <c r="OCK35" s="14"/>
      <c r="OCL35" s="14"/>
      <c r="OCM35" s="14"/>
      <c r="OCN35" s="14"/>
      <c r="OCO35" s="14"/>
      <c r="OCP35" s="14"/>
      <c r="OCQ35" s="14"/>
      <c r="OCR35" s="14"/>
      <c r="OCS35" s="14"/>
      <c r="OCT35" s="14"/>
      <c r="OCU35" s="14"/>
      <c r="OCV35" s="14"/>
      <c r="OCW35" s="14"/>
      <c r="OCX35" s="14"/>
      <c r="OCY35" s="14"/>
      <c r="OCZ35" s="14"/>
      <c r="ODA35" s="14"/>
      <c r="ODB35" s="14"/>
      <c r="ODC35" s="14"/>
      <c r="ODD35" s="14"/>
      <c r="ODE35" s="14"/>
      <c r="ODF35" s="14"/>
      <c r="ODG35" s="14"/>
      <c r="ODH35" s="14"/>
      <c r="ODI35" s="14"/>
      <c r="ODJ35" s="14"/>
      <c r="ODK35" s="14"/>
      <c r="ODL35" s="14"/>
      <c r="ODM35" s="14"/>
      <c r="ODN35" s="14"/>
      <c r="ODO35" s="14"/>
      <c r="ODP35" s="14"/>
      <c r="ODQ35" s="14"/>
      <c r="ODR35" s="14"/>
      <c r="ODS35" s="14"/>
      <c r="ODT35" s="14"/>
      <c r="ODU35" s="14"/>
      <c r="ODV35" s="14"/>
      <c r="ODW35" s="14"/>
      <c r="ODX35" s="14"/>
      <c r="ODY35" s="14"/>
      <c r="ODZ35" s="14"/>
      <c r="OEA35" s="14"/>
      <c r="OEB35" s="14"/>
      <c r="OEC35" s="14"/>
      <c r="OED35" s="14"/>
      <c r="OEE35" s="14"/>
      <c r="OEF35" s="14"/>
      <c r="OEG35" s="14"/>
      <c r="OEH35" s="14"/>
      <c r="OEI35" s="14"/>
      <c r="OEJ35" s="14"/>
      <c r="OEK35" s="14"/>
      <c r="OEL35" s="14"/>
      <c r="OEM35" s="14"/>
      <c r="OEN35" s="14"/>
      <c r="OEO35" s="14"/>
      <c r="OEP35" s="14"/>
      <c r="OEQ35" s="14"/>
      <c r="OER35" s="14"/>
      <c r="OES35" s="14"/>
      <c r="OET35" s="14"/>
      <c r="OEU35" s="14"/>
      <c r="OEV35" s="14"/>
      <c r="OEW35" s="14"/>
      <c r="OEX35" s="14"/>
      <c r="OEY35" s="14"/>
      <c r="OEZ35" s="14"/>
      <c r="OFA35" s="14"/>
      <c r="OFB35" s="14"/>
      <c r="OFC35" s="14"/>
      <c r="OFD35" s="14"/>
      <c r="OFE35" s="14"/>
      <c r="OFF35" s="14"/>
      <c r="OFG35" s="14"/>
      <c r="OFH35" s="14"/>
      <c r="OFI35" s="14"/>
      <c r="OFJ35" s="14"/>
      <c r="OFK35" s="14"/>
      <c r="OFL35" s="14"/>
      <c r="OFM35" s="14"/>
      <c r="OFN35" s="14"/>
      <c r="OFO35" s="14"/>
      <c r="OFP35" s="14"/>
      <c r="OFQ35" s="14"/>
      <c r="OFR35" s="14"/>
      <c r="OFS35" s="14"/>
      <c r="OFT35" s="14"/>
      <c r="OFU35" s="14"/>
      <c r="OFV35" s="14"/>
      <c r="OFW35" s="14"/>
      <c r="OFX35" s="14"/>
      <c r="OFY35" s="14"/>
      <c r="OFZ35" s="14"/>
      <c r="OGA35" s="14"/>
      <c r="OGB35" s="14"/>
      <c r="OGC35" s="14"/>
      <c r="OGD35" s="14"/>
      <c r="OGE35" s="14"/>
      <c r="OGF35" s="14"/>
      <c r="OGG35" s="14"/>
      <c r="OGH35" s="14"/>
      <c r="OGI35" s="14"/>
      <c r="OGJ35" s="14"/>
      <c r="OGK35" s="14"/>
      <c r="OGL35" s="14"/>
      <c r="OGM35" s="14"/>
      <c r="OGN35" s="14"/>
      <c r="OGO35" s="14"/>
      <c r="OGP35" s="14"/>
      <c r="OGQ35" s="14"/>
      <c r="OGR35" s="14"/>
      <c r="OGS35" s="14"/>
      <c r="OGT35" s="14"/>
      <c r="OGU35" s="14"/>
      <c r="OGV35" s="14"/>
      <c r="OGW35" s="14"/>
      <c r="OGX35" s="14"/>
      <c r="OGY35" s="14"/>
      <c r="OGZ35" s="14"/>
      <c r="OHA35" s="14"/>
      <c r="OHB35" s="14"/>
      <c r="OHC35" s="14"/>
      <c r="OHD35" s="14"/>
      <c r="OHE35" s="14"/>
      <c r="OHF35" s="14"/>
      <c r="OHG35" s="14"/>
      <c r="OHH35" s="14"/>
      <c r="OHI35" s="14"/>
      <c r="OHJ35" s="14"/>
      <c r="OHK35" s="14"/>
      <c r="OHL35" s="14"/>
      <c r="OHM35" s="14"/>
      <c r="OHN35" s="14"/>
      <c r="OHO35" s="14"/>
      <c r="OHP35" s="14"/>
      <c r="OHQ35" s="14"/>
      <c r="OHR35" s="14"/>
      <c r="OHS35" s="14"/>
      <c r="OHT35" s="14"/>
      <c r="OHU35" s="14"/>
      <c r="OHV35" s="14"/>
      <c r="OHW35" s="14"/>
      <c r="OHX35" s="14"/>
      <c r="OHY35" s="14"/>
      <c r="OHZ35" s="14"/>
      <c r="OIA35" s="14"/>
      <c r="OIB35" s="14"/>
      <c r="OIC35" s="14"/>
      <c r="OID35" s="14"/>
      <c r="OIE35" s="14"/>
      <c r="OIF35" s="14"/>
      <c r="OIG35" s="14"/>
      <c r="OIH35" s="14"/>
      <c r="OII35" s="14"/>
      <c r="OIJ35" s="14"/>
      <c r="OIK35" s="14"/>
      <c r="OIL35" s="14"/>
      <c r="OIM35" s="14"/>
      <c r="OIN35" s="14"/>
      <c r="OIO35" s="14"/>
      <c r="OIP35" s="14"/>
      <c r="OIQ35" s="14"/>
      <c r="OIR35" s="14"/>
      <c r="OIS35" s="14"/>
      <c r="OIT35" s="14"/>
      <c r="OIU35" s="14"/>
      <c r="OIV35" s="14"/>
      <c r="OIW35" s="14"/>
      <c r="OIX35" s="14"/>
      <c r="OIY35" s="14"/>
      <c r="OIZ35" s="14"/>
      <c r="OJA35" s="14"/>
      <c r="OJB35" s="14"/>
      <c r="OJC35" s="14"/>
      <c r="OJD35" s="14"/>
      <c r="OJE35" s="14"/>
      <c r="OJF35" s="14"/>
      <c r="OJG35" s="14"/>
      <c r="OJH35" s="14"/>
      <c r="OJI35" s="14"/>
      <c r="OJJ35" s="14"/>
      <c r="OJK35" s="14"/>
      <c r="OJL35" s="14"/>
      <c r="OJM35" s="14"/>
      <c r="OJN35" s="14"/>
      <c r="OJO35" s="14"/>
      <c r="OJP35" s="14"/>
      <c r="OJQ35" s="14"/>
      <c r="OJR35" s="14"/>
      <c r="OJS35" s="14"/>
      <c r="OJT35" s="14"/>
      <c r="OJU35" s="14"/>
      <c r="OJV35" s="14"/>
      <c r="OJW35" s="14"/>
      <c r="OJX35" s="14"/>
      <c r="OJY35" s="14"/>
      <c r="OJZ35" s="14"/>
      <c r="OKA35" s="14"/>
      <c r="OKB35" s="14"/>
      <c r="OKC35" s="14"/>
      <c r="OKD35" s="14"/>
      <c r="OKE35" s="14"/>
      <c r="OKF35" s="14"/>
      <c r="OKG35" s="14"/>
      <c r="OKH35" s="14"/>
      <c r="OKI35" s="14"/>
      <c r="OKJ35" s="14"/>
      <c r="OKK35" s="14"/>
      <c r="OKL35" s="14"/>
      <c r="OKM35" s="14"/>
      <c r="OKN35" s="14"/>
      <c r="OKO35" s="14"/>
      <c r="OKP35" s="14"/>
      <c r="OKQ35" s="14"/>
      <c r="OKR35" s="14"/>
      <c r="OKS35" s="14"/>
      <c r="OKT35" s="14"/>
      <c r="OKU35" s="14"/>
      <c r="OKV35" s="14"/>
      <c r="OKW35" s="14"/>
      <c r="OKX35" s="14"/>
      <c r="OKY35" s="14"/>
      <c r="OKZ35" s="14"/>
      <c r="OLA35" s="14"/>
      <c r="OLB35" s="14"/>
      <c r="OLC35" s="14"/>
      <c r="OLD35" s="14"/>
      <c r="OLE35" s="14"/>
      <c r="OLF35" s="14"/>
      <c r="OLG35" s="14"/>
      <c r="OLH35" s="14"/>
      <c r="OLI35" s="14"/>
      <c r="OLJ35" s="14"/>
      <c r="OLK35" s="14"/>
      <c r="OLL35" s="14"/>
      <c r="OLM35" s="14"/>
      <c r="OLN35" s="14"/>
      <c r="OLO35" s="14"/>
      <c r="OLP35" s="14"/>
      <c r="OLQ35" s="14"/>
      <c r="OLR35" s="14"/>
      <c r="OLS35" s="14"/>
      <c r="OLT35" s="14"/>
      <c r="OLU35" s="14"/>
      <c r="OLV35" s="14"/>
      <c r="OLW35" s="14"/>
      <c r="OLX35" s="14"/>
      <c r="OLY35" s="14"/>
      <c r="OLZ35" s="14"/>
      <c r="OMA35" s="14"/>
      <c r="OMB35" s="14"/>
      <c r="OMC35" s="14"/>
      <c r="OMD35" s="14"/>
      <c r="OME35" s="14"/>
      <c r="OMF35" s="14"/>
      <c r="OMG35" s="14"/>
      <c r="OMH35" s="14"/>
      <c r="OMI35" s="14"/>
      <c r="OMJ35" s="14"/>
      <c r="OMK35" s="14"/>
      <c r="OML35" s="14"/>
      <c r="OMM35" s="14"/>
      <c r="OMN35" s="14"/>
      <c r="OMO35" s="14"/>
      <c r="OMP35" s="14"/>
      <c r="OMQ35" s="14"/>
      <c r="OMR35" s="14"/>
      <c r="OMS35" s="14"/>
      <c r="OMT35" s="14"/>
      <c r="OMU35" s="14"/>
      <c r="OMV35" s="14"/>
      <c r="OMW35" s="14"/>
      <c r="OMX35" s="14"/>
      <c r="OMY35" s="14"/>
      <c r="OMZ35" s="14"/>
      <c r="ONA35" s="14"/>
      <c r="ONB35" s="14"/>
      <c r="ONC35" s="14"/>
      <c r="OND35" s="14"/>
      <c r="ONE35" s="14"/>
      <c r="ONF35" s="14"/>
      <c r="ONG35" s="14"/>
      <c r="ONH35" s="14"/>
      <c r="ONI35" s="14"/>
      <c r="ONJ35" s="14"/>
      <c r="ONK35" s="14"/>
      <c r="ONL35" s="14"/>
      <c r="ONM35" s="14"/>
      <c r="ONN35" s="14"/>
      <c r="ONO35" s="14"/>
      <c r="ONP35" s="14"/>
      <c r="ONQ35" s="14"/>
      <c r="ONR35" s="14"/>
      <c r="ONS35" s="14"/>
      <c r="ONT35" s="14"/>
      <c r="ONU35" s="14"/>
      <c r="ONV35" s="14"/>
      <c r="ONW35" s="14"/>
      <c r="ONX35" s="14"/>
      <c r="ONY35" s="14"/>
      <c r="ONZ35" s="14"/>
      <c r="OOA35" s="14"/>
      <c r="OOB35" s="14"/>
      <c r="OOC35" s="14"/>
      <c r="OOD35" s="14"/>
      <c r="OOE35" s="14"/>
      <c r="OOF35" s="14"/>
      <c r="OOG35" s="14"/>
      <c r="OOH35" s="14"/>
      <c r="OOI35" s="14"/>
      <c r="OOJ35" s="14"/>
      <c r="OOK35" s="14"/>
      <c r="OOL35" s="14"/>
      <c r="OOM35" s="14"/>
      <c r="OON35" s="14"/>
      <c r="OOO35" s="14"/>
      <c r="OOP35" s="14"/>
      <c r="OOQ35" s="14"/>
      <c r="OOR35" s="14"/>
      <c r="OOS35" s="14"/>
      <c r="OOT35" s="14"/>
      <c r="OOU35" s="14"/>
      <c r="OOV35" s="14"/>
      <c r="OOW35" s="14"/>
      <c r="OOX35" s="14"/>
      <c r="OOY35" s="14"/>
      <c r="OOZ35" s="14"/>
      <c r="OPA35" s="14"/>
      <c r="OPB35" s="14"/>
      <c r="OPC35" s="14"/>
      <c r="OPD35" s="14"/>
      <c r="OPE35" s="14"/>
      <c r="OPF35" s="14"/>
      <c r="OPG35" s="14"/>
      <c r="OPH35" s="14"/>
      <c r="OPI35" s="14"/>
      <c r="OPJ35" s="14"/>
      <c r="OPK35" s="14"/>
      <c r="OPL35" s="14"/>
      <c r="OPM35" s="14"/>
      <c r="OPN35" s="14"/>
      <c r="OPO35" s="14"/>
      <c r="OPP35" s="14"/>
      <c r="OPQ35" s="14"/>
      <c r="OPR35" s="14"/>
      <c r="OPS35" s="14"/>
      <c r="OPT35" s="14"/>
      <c r="OPU35" s="14"/>
      <c r="OPV35" s="14"/>
      <c r="OPW35" s="14"/>
      <c r="OPX35" s="14"/>
      <c r="OPY35" s="14"/>
      <c r="OPZ35" s="14"/>
      <c r="OQA35" s="14"/>
      <c r="OQB35" s="14"/>
      <c r="OQC35" s="14"/>
      <c r="OQD35" s="14"/>
      <c r="OQE35" s="14"/>
      <c r="OQF35" s="14"/>
      <c r="OQG35" s="14"/>
      <c r="OQH35" s="14"/>
      <c r="OQI35" s="14"/>
      <c r="OQJ35" s="14"/>
      <c r="OQK35" s="14"/>
      <c r="OQL35" s="14"/>
      <c r="OQM35" s="14"/>
      <c r="OQN35" s="14"/>
      <c r="OQO35" s="14"/>
      <c r="OQP35" s="14"/>
      <c r="OQQ35" s="14"/>
      <c r="OQR35" s="14"/>
      <c r="OQS35" s="14"/>
      <c r="OQT35" s="14"/>
      <c r="OQU35" s="14"/>
      <c r="OQV35" s="14"/>
      <c r="OQW35" s="14"/>
      <c r="OQX35" s="14"/>
      <c r="OQY35" s="14"/>
      <c r="OQZ35" s="14"/>
      <c r="ORA35" s="14"/>
      <c r="ORB35" s="14"/>
      <c r="ORC35" s="14"/>
      <c r="ORD35" s="14"/>
      <c r="ORE35" s="14"/>
      <c r="ORF35" s="14"/>
      <c r="ORG35" s="14"/>
      <c r="ORH35" s="14"/>
      <c r="ORI35" s="14"/>
      <c r="ORJ35" s="14"/>
      <c r="ORK35" s="14"/>
      <c r="ORL35" s="14"/>
      <c r="ORM35" s="14"/>
      <c r="ORN35" s="14"/>
      <c r="ORO35" s="14"/>
      <c r="ORP35" s="14"/>
      <c r="ORQ35" s="14"/>
      <c r="ORR35" s="14"/>
      <c r="ORS35" s="14"/>
      <c r="ORT35" s="14"/>
      <c r="ORU35" s="14"/>
      <c r="ORV35" s="14"/>
      <c r="ORW35" s="14"/>
      <c r="ORX35" s="14"/>
      <c r="ORY35" s="14"/>
      <c r="ORZ35" s="14"/>
      <c r="OSA35" s="14"/>
      <c r="OSB35" s="14"/>
      <c r="OSC35" s="14"/>
      <c r="OSD35" s="14"/>
      <c r="OSE35" s="14"/>
      <c r="OSF35" s="14"/>
      <c r="OSG35" s="14"/>
      <c r="OSH35" s="14"/>
      <c r="OSI35" s="14"/>
      <c r="OSJ35" s="14"/>
      <c r="OSK35" s="14"/>
      <c r="OSL35" s="14"/>
      <c r="OSM35" s="14"/>
      <c r="OSN35" s="14"/>
      <c r="OSO35" s="14"/>
      <c r="OSP35" s="14"/>
      <c r="OSQ35" s="14"/>
      <c r="OSR35" s="14"/>
      <c r="OSS35" s="14"/>
      <c r="OST35" s="14"/>
      <c r="OSU35" s="14"/>
      <c r="OSV35" s="14"/>
      <c r="OSW35" s="14"/>
      <c r="OSX35" s="14"/>
      <c r="OSY35" s="14"/>
      <c r="OSZ35" s="14"/>
      <c r="OTA35" s="14"/>
      <c r="OTB35" s="14"/>
      <c r="OTC35" s="14"/>
      <c r="OTD35" s="14"/>
      <c r="OTE35" s="14"/>
      <c r="OTF35" s="14"/>
      <c r="OTG35" s="14"/>
      <c r="OTH35" s="14"/>
      <c r="OTI35" s="14"/>
      <c r="OTJ35" s="14"/>
      <c r="OTK35" s="14"/>
      <c r="OTL35" s="14"/>
      <c r="OTM35" s="14"/>
      <c r="OTN35" s="14"/>
      <c r="OTO35" s="14"/>
      <c r="OTP35" s="14"/>
      <c r="OTQ35" s="14"/>
      <c r="OTR35" s="14"/>
      <c r="OTS35" s="14"/>
      <c r="OTT35" s="14"/>
      <c r="OTU35" s="14"/>
      <c r="OTV35" s="14"/>
      <c r="OTW35" s="14"/>
      <c r="OTX35" s="14"/>
      <c r="OTY35" s="14"/>
      <c r="OTZ35" s="14"/>
      <c r="OUA35" s="14"/>
      <c r="OUB35" s="14"/>
      <c r="OUC35" s="14"/>
      <c r="OUD35" s="14"/>
      <c r="OUE35" s="14"/>
      <c r="OUF35" s="14"/>
      <c r="OUG35" s="14"/>
      <c r="OUH35" s="14"/>
      <c r="OUI35" s="14"/>
      <c r="OUJ35" s="14"/>
      <c r="OUK35" s="14"/>
      <c r="OUL35" s="14"/>
      <c r="OUM35" s="14"/>
      <c r="OUN35" s="14"/>
      <c r="OUO35" s="14"/>
      <c r="OUP35" s="14"/>
      <c r="OUQ35" s="14"/>
      <c r="OUR35" s="14"/>
      <c r="OUS35" s="14"/>
      <c r="OUT35" s="14"/>
      <c r="OUU35" s="14"/>
      <c r="OUV35" s="14"/>
      <c r="OUW35" s="14"/>
      <c r="OUX35" s="14"/>
      <c r="OUY35" s="14"/>
      <c r="OUZ35" s="14"/>
      <c r="OVA35" s="14"/>
      <c r="OVB35" s="14"/>
      <c r="OVC35" s="14"/>
      <c r="OVD35" s="14"/>
      <c r="OVE35" s="14"/>
      <c r="OVF35" s="14"/>
      <c r="OVG35" s="14"/>
      <c r="OVH35" s="14"/>
      <c r="OVI35" s="14"/>
      <c r="OVJ35" s="14"/>
      <c r="OVK35" s="14"/>
      <c r="OVL35" s="14"/>
      <c r="OVM35" s="14"/>
      <c r="OVN35" s="14"/>
      <c r="OVO35" s="14"/>
      <c r="OVP35" s="14"/>
      <c r="OVQ35" s="14"/>
      <c r="OVR35" s="14"/>
      <c r="OVS35" s="14"/>
      <c r="OVT35" s="14"/>
      <c r="OVU35" s="14"/>
      <c r="OVV35" s="14"/>
      <c r="OVW35" s="14"/>
      <c r="OVX35" s="14"/>
      <c r="OVY35" s="14"/>
      <c r="OVZ35" s="14"/>
      <c r="OWA35" s="14"/>
      <c r="OWB35" s="14"/>
      <c r="OWC35" s="14"/>
      <c r="OWD35" s="14"/>
      <c r="OWE35" s="14"/>
      <c r="OWF35" s="14"/>
      <c r="OWG35" s="14"/>
      <c r="OWH35" s="14"/>
      <c r="OWI35" s="14"/>
      <c r="OWJ35" s="14"/>
      <c r="OWK35" s="14"/>
      <c r="OWL35" s="14"/>
      <c r="OWM35" s="14"/>
      <c r="OWN35" s="14"/>
      <c r="OWO35" s="14"/>
      <c r="OWP35" s="14"/>
      <c r="OWQ35" s="14"/>
      <c r="OWR35" s="14"/>
      <c r="OWS35" s="14"/>
      <c r="OWT35" s="14"/>
      <c r="OWU35" s="14"/>
      <c r="OWV35" s="14"/>
      <c r="OWW35" s="14"/>
      <c r="OWX35" s="14"/>
      <c r="OWY35" s="14"/>
      <c r="OWZ35" s="14"/>
      <c r="OXA35" s="14"/>
      <c r="OXB35" s="14"/>
      <c r="OXC35" s="14"/>
      <c r="OXD35" s="14"/>
      <c r="OXE35" s="14"/>
      <c r="OXF35" s="14"/>
      <c r="OXG35" s="14"/>
      <c r="OXH35" s="14"/>
      <c r="OXI35" s="14"/>
      <c r="OXJ35" s="14"/>
      <c r="OXK35" s="14"/>
      <c r="OXL35" s="14"/>
      <c r="OXM35" s="14"/>
      <c r="OXN35" s="14"/>
      <c r="OXO35" s="14"/>
      <c r="OXP35" s="14"/>
      <c r="OXQ35" s="14"/>
      <c r="OXR35" s="14"/>
      <c r="OXS35" s="14"/>
      <c r="OXT35" s="14"/>
      <c r="OXU35" s="14"/>
      <c r="OXV35" s="14"/>
      <c r="OXW35" s="14"/>
      <c r="OXX35" s="14"/>
      <c r="OXY35" s="14"/>
      <c r="OXZ35" s="14"/>
      <c r="OYA35" s="14"/>
      <c r="OYB35" s="14"/>
      <c r="OYC35" s="14"/>
      <c r="OYD35" s="14"/>
      <c r="OYE35" s="14"/>
      <c r="OYF35" s="14"/>
      <c r="OYG35" s="14"/>
      <c r="OYH35" s="14"/>
      <c r="OYI35" s="14"/>
      <c r="OYJ35" s="14"/>
      <c r="OYK35" s="14"/>
      <c r="OYL35" s="14"/>
      <c r="OYM35" s="14"/>
      <c r="OYN35" s="14"/>
      <c r="OYO35" s="14"/>
      <c r="OYP35" s="14"/>
      <c r="OYQ35" s="14"/>
      <c r="OYR35" s="14"/>
      <c r="OYS35" s="14"/>
      <c r="OYT35" s="14"/>
      <c r="OYU35" s="14"/>
      <c r="OYV35" s="14"/>
      <c r="OYW35" s="14"/>
      <c r="OYX35" s="14"/>
      <c r="OYY35" s="14"/>
      <c r="OYZ35" s="14"/>
      <c r="OZA35" s="14"/>
      <c r="OZB35" s="14"/>
      <c r="OZC35" s="14"/>
      <c r="OZD35" s="14"/>
      <c r="OZE35" s="14"/>
      <c r="OZF35" s="14"/>
      <c r="OZG35" s="14"/>
      <c r="OZH35" s="14"/>
      <c r="OZI35" s="14"/>
      <c r="OZJ35" s="14"/>
      <c r="OZK35" s="14"/>
      <c r="OZL35" s="14"/>
      <c r="OZM35" s="14"/>
      <c r="OZN35" s="14"/>
      <c r="OZO35" s="14"/>
      <c r="OZP35" s="14"/>
      <c r="OZQ35" s="14"/>
      <c r="OZR35" s="14"/>
      <c r="OZS35" s="14"/>
      <c r="OZT35" s="14"/>
      <c r="OZU35" s="14"/>
      <c r="OZV35" s="14"/>
      <c r="OZW35" s="14"/>
      <c r="OZX35" s="14"/>
      <c r="OZY35" s="14"/>
      <c r="OZZ35" s="14"/>
      <c r="PAA35" s="14"/>
      <c r="PAB35" s="14"/>
      <c r="PAC35" s="14"/>
      <c r="PAD35" s="14"/>
      <c r="PAE35" s="14"/>
      <c r="PAF35" s="14"/>
      <c r="PAG35" s="14"/>
      <c r="PAH35" s="14"/>
      <c r="PAI35" s="14"/>
      <c r="PAJ35" s="14"/>
      <c r="PAK35" s="14"/>
      <c r="PAL35" s="14"/>
      <c r="PAM35" s="14"/>
      <c r="PAN35" s="14"/>
      <c r="PAO35" s="14"/>
      <c r="PAP35" s="14"/>
      <c r="PAQ35" s="14"/>
      <c r="PAR35" s="14"/>
      <c r="PAS35" s="14"/>
      <c r="PAT35" s="14"/>
      <c r="PAU35" s="14"/>
      <c r="PAV35" s="14"/>
      <c r="PAW35" s="14"/>
      <c r="PAX35" s="14"/>
      <c r="PAY35" s="14"/>
      <c r="PAZ35" s="14"/>
      <c r="PBA35" s="14"/>
      <c r="PBB35" s="14"/>
      <c r="PBC35" s="14"/>
      <c r="PBD35" s="14"/>
      <c r="PBE35" s="14"/>
      <c r="PBF35" s="14"/>
      <c r="PBG35" s="14"/>
      <c r="PBH35" s="14"/>
      <c r="PBI35" s="14"/>
      <c r="PBJ35" s="14"/>
      <c r="PBK35" s="14"/>
      <c r="PBL35" s="14"/>
      <c r="PBM35" s="14"/>
      <c r="PBN35" s="14"/>
      <c r="PBO35" s="14"/>
      <c r="PBP35" s="14"/>
      <c r="PBQ35" s="14"/>
      <c r="PBR35" s="14"/>
      <c r="PBS35" s="14"/>
      <c r="PBT35" s="14"/>
      <c r="PBU35" s="14"/>
      <c r="PBV35" s="14"/>
      <c r="PBW35" s="14"/>
      <c r="PBX35" s="14"/>
      <c r="PBY35" s="14"/>
      <c r="PBZ35" s="14"/>
      <c r="PCA35" s="14"/>
      <c r="PCB35" s="14"/>
      <c r="PCC35" s="14"/>
      <c r="PCD35" s="14"/>
      <c r="PCE35" s="14"/>
      <c r="PCF35" s="14"/>
      <c r="PCG35" s="14"/>
      <c r="PCH35" s="14"/>
      <c r="PCI35" s="14"/>
      <c r="PCJ35" s="14"/>
      <c r="PCK35" s="14"/>
      <c r="PCL35" s="14"/>
      <c r="PCM35" s="14"/>
      <c r="PCN35" s="14"/>
      <c r="PCO35" s="14"/>
      <c r="PCP35" s="14"/>
      <c r="PCQ35" s="14"/>
      <c r="PCR35" s="14"/>
      <c r="PCS35" s="14"/>
      <c r="PCT35" s="14"/>
      <c r="PCU35" s="14"/>
      <c r="PCV35" s="14"/>
      <c r="PCW35" s="14"/>
      <c r="PCX35" s="14"/>
      <c r="PCY35" s="14"/>
      <c r="PCZ35" s="14"/>
      <c r="PDA35" s="14"/>
      <c r="PDB35" s="14"/>
      <c r="PDC35" s="14"/>
      <c r="PDD35" s="14"/>
      <c r="PDE35" s="14"/>
      <c r="PDF35" s="14"/>
      <c r="PDG35" s="14"/>
      <c r="PDH35" s="14"/>
      <c r="PDI35" s="14"/>
      <c r="PDJ35" s="14"/>
      <c r="PDK35" s="14"/>
      <c r="PDL35" s="14"/>
      <c r="PDM35" s="14"/>
      <c r="PDN35" s="14"/>
      <c r="PDO35" s="14"/>
      <c r="PDP35" s="14"/>
      <c r="PDQ35" s="14"/>
      <c r="PDR35" s="14"/>
      <c r="PDS35" s="14"/>
      <c r="PDT35" s="14"/>
      <c r="PDU35" s="14"/>
      <c r="PDV35" s="14"/>
      <c r="PDW35" s="14"/>
      <c r="PDX35" s="14"/>
      <c r="PDY35" s="14"/>
      <c r="PDZ35" s="14"/>
      <c r="PEA35" s="14"/>
      <c r="PEB35" s="14"/>
      <c r="PEC35" s="14"/>
      <c r="PED35" s="14"/>
      <c r="PEE35" s="14"/>
      <c r="PEF35" s="14"/>
      <c r="PEG35" s="14"/>
      <c r="PEH35" s="14"/>
      <c r="PEI35" s="14"/>
      <c r="PEJ35" s="14"/>
      <c r="PEK35" s="14"/>
      <c r="PEL35" s="14"/>
      <c r="PEM35" s="14"/>
      <c r="PEN35" s="14"/>
      <c r="PEO35" s="14"/>
      <c r="PEP35" s="14"/>
      <c r="PEQ35" s="14"/>
      <c r="PER35" s="14"/>
      <c r="PES35" s="14"/>
      <c r="PET35" s="14"/>
      <c r="PEU35" s="14"/>
      <c r="PEV35" s="14"/>
      <c r="PEW35" s="14"/>
      <c r="PEX35" s="14"/>
      <c r="PEY35" s="14"/>
      <c r="PEZ35" s="14"/>
      <c r="PFA35" s="14"/>
      <c r="PFB35" s="14"/>
      <c r="PFC35" s="14"/>
      <c r="PFD35" s="14"/>
      <c r="PFE35" s="14"/>
      <c r="PFF35" s="14"/>
      <c r="PFG35" s="14"/>
      <c r="PFH35" s="14"/>
      <c r="PFI35" s="14"/>
      <c r="PFJ35" s="14"/>
      <c r="PFK35" s="14"/>
      <c r="PFL35" s="14"/>
      <c r="PFM35" s="14"/>
      <c r="PFN35" s="14"/>
      <c r="PFO35" s="14"/>
      <c r="PFP35" s="14"/>
      <c r="PFQ35" s="14"/>
      <c r="PFR35" s="14"/>
      <c r="PFS35" s="14"/>
      <c r="PFT35" s="14"/>
      <c r="PFU35" s="14"/>
      <c r="PFV35" s="14"/>
      <c r="PFW35" s="14"/>
      <c r="PFX35" s="14"/>
      <c r="PFY35" s="14"/>
      <c r="PFZ35" s="14"/>
      <c r="PGA35" s="14"/>
      <c r="PGB35" s="14"/>
      <c r="PGC35" s="14"/>
      <c r="PGD35" s="14"/>
      <c r="PGE35" s="14"/>
      <c r="PGF35" s="14"/>
      <c r="PGG35" s="14"/>
      <c r="PGH35" s="14"/>
      <c r="PGI35" s="14"/>
      <c r="PGJ35" s="14"/>
      <c r="PGK35" s="14"/>
      <c r="PGL35" s="14"/>
      <c r="PGM35" s="14"/>
      <c r="PGN35" s="14"/>
      <c r="PGO35" s="14"/>
      <c r="PGP35" s="14"/>
      <c r="PGQ35" s="14"/>
      <c r="PGR35" s="14"/>
      <c r="PGS35" s="14"/>
      <c r="PGT35" s="14"/>
      <c r="PGU35" s="14"/>
      <c r="PGV35" s="14"/>
      <c r="PGW35" s="14"/>
      <c r="PGX35" s="14"/>
      <c r="PGY35" s="14"/>
      <c r="PGZ35" s="14"/>
      <c r="PHA35" s="14"/>
      <c r="PHB35" s="14"/>
      <c r="PHC35" s="14"/>
      <c r="PHD35" s="14"/>
      <c r="PHE35" s="14"/>
      <c r="PHF35" s="14"/>
      <c r="PHG35" s="14"/>
      <c r="PHH35" s="14"/>
      <c r="PHI35" s="14"/>
      <c r="PHJ35" s="14"/>
      <c r="PHK35" s="14"/>
      <c r="PHL35" s="14"/>
      <c r="PHM35" s="14"/>
      <c r="PHN35" s="14"/>
      <c r="PHO35" s="14"/>
      <c r="PHP35" s="14"/>
      <c r="PHQ35" s="14"/>
      <c r="PHR35" s="14"/>
      <c r="PHS35" s="14"/>
      <c r="PHT35" s="14"/>
      <c r="PHU35" s="14"/>
      <c r="PHV35" s="14"/>
      <c r="PHW35" s="14"/>
      <c r="PHX35" s="14"/>
      <c r="PHY35" s="14"/>
      <c r="PHZ35" s="14"/>
      <c r="PIA35" s="14"/>
      <c r="PIB35" s="14"/>
      <c r="PIC35" s="14"/>
      <c r="PID35" s="14"/>
      <c r="PIE35" s="14"/>
      <c r="PIF35" s="14"/>
      <c r="PIG35" s="14"/>
      <c r="PIH35" s="14"/>
      <c r="PII35" s="14"/>
      <c r="PIJ35" s="14"/>
      <c r="PIK35" s="14"/>
      <c r="PIL35" s="14"/>
      <c r="PIM35" s="14"/>
      <c r="PIN35" s="14"/>
      <c r="PIO35" s="14"/>
      <c r="PIP35" s="14"/>
      <c r="PIQ35" s="14"/>
      <c r="PIR35" s="14"/>
      <c r="PIS35" s="14"/>
      <c r="PIT35" s="14"/>
      <c r="PIU35" s="14"/>
      <c r="PIV35" s="14"/>
      <c r="PIW35" s="14"/>
      <c r="PIX35" s="14"/>
      <c r="PIY35" s="14"/>
      <c r="PIZ35" s="14"/>
      <c r="PJA35" s="14"/>
      <c r="PJB35" s="14"/>
      <c r="PJC35" s="14"/>
      <c r="PJD35" s="14"/>
      <c r="PJE35" s="14"/>
      <c r="PJF35" s="14"/>
      <c r="PJG35" s="14"/>
      <c r="PJH35" s="14"/>
      <c r="PJI35" s="14"/>
      <c r="PJJ35" s="14"/>
      <c r="PJK35" s="14"/>
      <c r="PJL35" s="14"/>
      <c r="PJM35" s="14"/>
      <c r="PJN35" s="14"/>
      <c r="PJO35" s="14"/>
      <c r="PJP35" s="14"/>
      <c r="PJQ35" s="14"/>
      <c r="PJR35" s="14"/>
      <c r="PJS35" s="14"/>
      <c r="PJT35" s="14"/>
      <c r="PJU35" s="14"/>
      <c r="PJV35" s="14"/>
      <c r="PJW35" s="14"/>
      <c r="PJX35" s="14"/>
      <c r="PJY35" s="14"/>
      <c r="PJZ35" s="14"/>
      <c r="PKA35" s="14"/>
      <c r="PKB35" s="14"/>
      <c r="PKC35" s="14"/>
      <c r="PKD35" s="14"/>
      <c r="PKE35" s="14"/>
      <c r="PKF35" s="14"/>
      <c r="PKG35" s="14"/>
      <c r="PKH35" s="14"/>
      <c r="PKI35" s="14"/>
      <c r="PKJ35" s="14"/>
      <c r="PKK35" s="14"/>
      <c r="PKL35" s="14"/>
      <c r="PKM35" s="14"/>
      <c r="PKN35" s="14"/>
      <c r="PKO35" s="14"/>
      <c r="PKP35" s="14"/>
      <c r="PKQ35" s="14"/>
      <c r="PKR35" s="14"/>
      <c r="PKS35" s="14"/>
      <c r="PKT35" s="14"/>
      <c r="PKU35" s="14"/>
      <c r="PKV35" s="14"/>
      <c r="PKW35" s="14"/>
      <c r="PKX35" s="14"/>
      <c r="PKY35" s="14"/>
      <c r="PKZ35" s="14"/>
      <c r="PLA35" s="14"/>
      <c r="PLB35" s="14"/>
      <c r="PLC35" s="14"/>
      <c r="PLD35" s="14"/>
      <c r="PLE35" s="14"/>
      <c r="PLF35" s="14"/>
      <c r="PLG35" s="14"/>
      <c r="PLH35" s="14"/>
      <c r="PLI35" s="14"/>
      <c r="PLJ35" s="14"/>
      <c r="PLK35" s="14"/>
      <c r="PLL35" s="14"/>
      <c r="PLM35" s="14"/>
      <c r="PLN35" s="14"/>
      <c r="PLO35" s="14"/>
      <c r="PLP35" s="14"/>
      <c r="PLQ35" s="14"/>
      <c r="PLR35" s="14"/>
      <c r="PLS35" s="14"/>
      <c r="PLT35" s="14"/>
      <c r="PLU35" s="14"/>
      <c r="PLV35" s="14"/>
      <c r="PLW35" s="14"/>
      <c r="PLX35" s="14"/>
      <c r="PLY35" s="14"/>
      <c r="PLZ35" s="14"/>
      <c r="PMA35" s="14"/>
      <c r="PMB35" s="14"/>
      <c r="PMC35" s="14"/>
      <c r="PMD35" s="14"/>
      <c r="PME35" s="14"/>
      <c r="PMF35" s="14"/>
      <c r="PMG35" s="14"/>
      <c r="PMH35" s="14"/>
      <c r="PMI35" s="14"/>
      <c r="PMJ35" s="14"/>
      <c r="PMK35" s="14"/>
      <c r="PML35" s="14"/>
      <c r="PMM35" s="14"/>
      <c r="PMN35" s="14"/>
      <c r="PMO35" s="14"/>
      <c r="PMP35" s="14"/>
      <c r="PMQ35" s="14"/>
      <c r="PMR35" s="14"/>
      <c r="PMS35" s="14"/>
      <c r="PMT35" s="14"/>
      <c r="PMU35" s="14"/>
      <c r="PMV35" s="14"/>
      <c r="PMW35" s="14"/>
      <c r="PMX35" s="14"/>
      <c r="PMY35" s="14"/>
      <c r="PMZ35" s="14"/>
      <c r="PNA35" s="14"/>
      <c r="PNB35" s="14"/>
      <c r="PNC35" s="14"/>
      <c r="PND35" s="14"/>
      <c r="PNE35" s="14"/>
      <c r="PNF35" s="14"/>
      <c r="PNG35" s="14"/>
      <c r="PNH35" s="14"/>
      <c r="PNI35" s="14"/>
      <c r="PNJ35" s="14"/>
      <c r="PNK35" s="14"/>
      <c r="PNL35" s="14"/>
      <c r="PNM35" s="14"/>
      <c r="PNN35" s="14"/>
      <c r="PNO35" s="14"/>
      <c r="PNP35" s="14"/>
      <c r="PNQ35" s="14"/>
      <c r="PNR35" s="14"/>
      <c r="PNS35" s="14"/>
      <c r="PNT35" s="14"/>
      <c r="PNU35" s="14"/>
      <c r="PNV35" s="14"/>
      <c r="PNW35" s="14"/>
      <c r="PNX35" s="14"/>
      <c r="PNY35" s="14"/>
      <c r="PNZ35" s="14"/>
      <c r="POA35" s="14"/>
      <c r="POB35" s="14"/>
      <c r="POC35" s="14"/>
      <c r="POD35" s="14"/>
      <c r="POE35" s="14"/>
      <c r="POF35" s="14"/>
      <c r="POG35" s="14"/>
      <c r="POH35" s="14"/>
      <c r="POI35" s="14"/>
      <c r="POJ35" s="14"/>
      <c r="POK35" s="14"/>
      <c r="POL35" s="14"/>
      <c r="POM35" s="14"/>
      <c r="PON35" s="14"/>
      <c r="POO35" s="14"/>
      <c r="POP35" s="14"/>
      <c r="POQ35" s="14"/>
      <c r="POR35" s="14"/>
      <c r="POS35" s="14"/>
      <c r="POT35" s="14"/>
      <c r="POU35" s="14"/>
      <c r="POV35" s="14"/>
      <c r="POW35" s="14"/>
      <c r="POX35" s="14"/>
      <c r="POY35" s="14"/>
      <c r="POZ35" s="14"/>
      <c r="PPA35" s="14"/>
      <c r="PPB35" s="14"/>
      <c r="PPC35" s="14"/>
      <c r="PPD35" s="14"/>
      <c r="PPE35" s="14"/>
      <c r="PPF35" s="14"/>
      <c r="PPG35" s="14"/>
      <c r="PPH35" s="14"/>
      <c r="PPI35" s="14"/>
      <c r="PPJ35" s="14"/>
      <c r="PPK35" s="14"/>
      <c r="PPL35" s="14"/>
      <c r="PPM35" s="14"/>
      <c r="PPN35" s="14"/>
      <c r="PPO35" s="14"/>
      <c r="PPP35" s="14"/>
      <c r="PPQ35" s="14"/>
      <c r="PPR35" s="14"/>
      <c r="PPS35" s="14"/>
      <c r="PPT35" s="14"/>
      <c r="PPU35" s="14"/>
      <c r="PPV35" s="14"/>
      <c r="PPW35" s="14"/>
      <c r="PPX35" s="14"/>
      <c r="PPY35" s="14"/>
      <c r="PPZ35" s="14"/>
      <c r="PQA35" s="14"/>
      <c r="PQB35" s="14"/>
      <c r="PQC35" s="14"/>
      <c r="PQD35" s="14"/>
      <c r="PQE35" s="14"/>
      <c r="PQF35" s="14"/>
      <c r="PQG35" s="14"/>
      <c r="PQH35" s="14"/>
      <c r="PQI35" s="14"/>
      <c r="PQJ35" s="14"/>
      <c r="PQK35" s="14"/>
      <c r="PQL35" s="14"/>
      <c r="PQM35" s="14"/>
      <c r="PQN35" s="14"/>
      <c r="PQO35" s="14"/>
      <c r="PQP35" s="14"/>
      <c r="PQQ35" s="14"/>
      <c r="PQR35" s="14"/>
      <c r="PQS35" s="14"/>
      <c r="PQT35" s="14"/>
      <c r="PQU35" s="14"/>
      <c r="PQV35" s="14"/>
      <c r="PQW35" s="14"/>
      <c r="PQX35" s="14"/>
      <c r="PQY35" s="14"/>
      <c r="PQZ35" s="14"/>
      <c r="PRA35" s="14"/>
      <c r="PRB35" s="14"/>
      <c r="PRC35" s="14"/>
      <c r="PRD35" s="14"/>
      <c r="PRE35" s="14"/>
      <c r="PRF35" s="14"/>
      <c r="PRG35" s="14"/>
      <c r="PRH35" s="14"/>
      <c r="PRI35" s="14"/>
      <c r="PRJ35" s="14"/>
      <c r="PRK35" s="14"/>
      <c r="PRL35" s="14"/>
      <c r="PRM35" s="14"/>
      <c r="PRN35" s="14"/>
      <c r="PRO35" s="14"/>
      <c r="PRP35" s="14"/>
      <c r="PRQ35" s="14"/>
      <c r="PRR35" s="14"/>
      <c r="PRS35" s="14"/>
      <c r="PRT35" s="14"/>
      <c r="PRU35" s="14"/>
      <c r="PRV35" s="14"/>
      <c r="PRW35" s="14"/>
      <c r="PRX35" s="14"/>
      <c r="PRY35" s="14"/>
      <c r="PRZ35" s="14"/>
      <c r="PSA35" s="14"/>
      <c r="PSB35" s="14"/>
      <c r="PSC35" s="14"/>
      <c r="PSD35" s="14"/>
      <c r="PSE35" s="14"/>
      <c r="PSF35" s="14"/>
      <c r="PSG35" s="14"/>
      <c r="PSH35" s="14"/>
      <c r="PSI35" s="14"/>
      <c r="PSJ35" s="14"/>
      <c r="PSK35" s="14"/>
      <c r="PSL35" s="14"/>
      <c r="PSM35" s="14"/>
      <c r="PSN35" s="14"/>
      <c r="PSO35" s="14"/>
      <c r="PSP35" s="14"/>
      <c r="PSQ35" s="14"/>
      <c r="PSR35" s="14"/>
      <c r="PSS35" s="14"/>
      <c r="PST35" s="14"/>
      <c r="PSU35" s="14"/>
      <c r="PSV35" s="14"/>
      <c r="PSW35" s="14"/>
      <c r="PSX35" s="14"/>
      <c r="PSY35" s="14"/>
      <c r="PSZ35" s="14"/>
      <c r="PTA35" s="14"/>
      <c r="PTB35" s="14"/>
      <c r="PTC35" s="14"/>
      <c r="PTD35" s="14"/>
      <c r="PTE35" s="14"/>
      <c r="PTF35" s="14"/>
      <c r="PTG35" s="14"/>
      <c r="PTH35" s="14"/>
      <c r="PTI35" s="14"/>
      <c r="PTJ35" s="14"/>
      <c r="PTK35" s="14"/>
      <c r="PTL35" s="14"/>
      <c r="PTM35" s="14"/>
      <c r="PTN35" s="14"/>
      <c r="PTO35" s="14"/>
      <c r="PTP35" s="14"/>
      <c r="PTQ35" s="14"/>
      <c r="PTR35" s="14"/>
      <c r="PTS35" s="14"/>
      <c r="PTT35" s="14"/>
      <c r="PTU35" s="14"/>
      <c r="PTV35" s="14"/>
      <c r="PTW35" s="14"/>
      <c r="PTX35" s="14"/>
      <c r="PTY35" s="14"/>
      <c r="PTZ35" s="14"/>
      <c r="PUA35" s="14"/>
      <c r="PUB35" s="14"/>
      <c r="PUC35" s="14"/>
      <c r="PUD35" s="14"/>
      <c r="PUE35" s="14"/>
      <c r="PUF35" s="14"/>
      <c r="PUG35" s="14"/>
      <c r="PUH35" s="14"/>
      <c r="PUI35" s="14"/>
      <c r="PUJ35" s="14"/>
      <c r="PUK35" s="14"/>
      <c r="PUL35" s="14"/>
      <c r="PUM35" s="14"/>
      <c r="PUN35" s="14"/>
      <c r="PUO35" s="14"/>
      <c r="PUP35" s="14"/>
      <c r="PUQ35" s="14"/>
      <c r="PUR35" s="14"/>
      <c r="PUS35" s="14"/>
      <c r="PUT35" s="14"/>
      <c r="PUU35" s="14"/>
      <c r="PUV35" s="14"/>
      <c r="PUW35" s="14"/>
      <c r="PUX35" s="14"/>
      <c r="PUY35" s="14"/>
      <c r="PUZ35" s="14"/>
      <c r="PVA35" s="14"/>
      <c r="PVB35" s="14"/>
      <c r="PVC35" s="14"/>
      <c r="PVD35" s="14"/>
      <c r="PVE35" s="14"/>
      <c r="PVF35" s="14"/>
      <c r="PVG35" s="14"/>
      <c r="PVH35" s="14"/>
      <c r="PVI35" s="14"/>
      <c r="PVJ35" s="14"/>
      <c r="PVK35" s="14"/>
      <c r="PVL35" s="14"/>
      <c r="PVM35" s="14"/>
      <c r="PVN35" s="14"/>
      <c r="PVO35" s="14"/>
      <c r="PVP35" s="14"/>
      <c r="PVQ35" s="14"/>
      <c r="PVR35" s="14"/>
      <c r="PVS35" s="14"/>
      <c r="PVT35" s="14"/>
      <c r="PVU35" s="14"/>
      <c r="PVV35" s="14"/>
      <c r="PVW35" s="14"/>
      <c r="PVX35" s="14"/>
      <c r="PVY35" s="14"/>
      <c r="PVZ35" s="14"/>
      <c r="PWA35" s="14"/>
      <c r="PWB35" s="14"/>
      <c r="PWC35" s="14"/>
      <c r="PWD35" s="14"/>
      <c r="PWE35" s="14"/>
      <c r="PWF35" s="14"/>
      <c r="PWG35" s="14"/>
      <c r="PWH35" s="14"/>
      <c r="PWI35" s="14"/>
      <c r="PWJ35" s="14"/>
      <c r="PWK35" s="14"/>
      <c r="PWL35" s="14"/>
      <c r="PWM35" s="14"/>
      <c r="PWN35" s="14"/>
      <c r="PWO35" s="14"/>
      <c r="PWP35" s="14"/>
      <c r="PWQ35" s="14"/>
      <c r="PWR35" s="14"/>
      <c r="PWS35" s="14"/>
      <c r="PWT35" s="14"/>
      <c r="PWU35" s="14"/>
      <c r="PWV35" s="14"/>
      <c r="PWW35" s="14"/>
      <c r="PWX35" s="14"/>
      <c r="PWY35" s="14"/>
      <c r="PWZ35" s="14"/>
      <c r="PXA35" s="14"/>
      <c r="PXB35" s="14"/>
      <c r="PXC35" s="14"/>
      <c r="PXD35" s="14"/>
      <c r="PXE35" s="14"/>
      <c r="PXF35" s="14"/>
      <c r="PXG35" s="14"/>
      <c r="PXH35" s="14"/>
      <c r="PXI35" s="14"/>
      <c r="PXJ35" s="14"/>
      <c r="PXK35" s="14"/>
      <c r="PXL35" s="14"/>
      <c r="PXM35" s="14"/>
      <c r="PXN35" s="14"/>
      <c r="PXO35" s="14"/>
      <c r="PXP35" s="14"/>
      <c r="PXQ35" s="14"/>
      <c r="PXR35" s="14"/>
      <c r="PXS35" s="14"/>
      <c r="PXT35" s="14"/>
      <c r="PXU35" s="14"/>
      <c r="PXV35" s="14"/>
      <c r="PXW35" s="14"/>
      <c r="PXX35" s="14"/>
      <c r="PXY35" s="14"/>
      <c r="PXZ35" s="14"/>
      <c r="PYA35" s="14"/>
      <c r="PYB35" s="14"/>
      <c r="PYC35" s="14"/>
      <c r="PYD35" s="14"/>
      <c r="PYE35" s="14"/>
      <c r="PYF35" s="14"/>
      <c r="PYG35" s="14"/>
      <c r="PYH35" s="14"/>
      <c r="PYI35" s="14"/>
      <c r="PYJ35" s="14"/>
      <c r="PYK35" s="14"/>
      <c r="PYL35" s="14"/>
      <c r="PYM35" s="14"/>
      <c r="PYN35" s="14"/>
      <c r="PYO35" s="14"/>
      <c r="PYP35" s="14"/>
      <c r="PYQ35" s="14"/>
      <c r="PYR35" s="14"/>
      <c r="PYS35" s="14"/>
      <c r="PYT35" s="14"/>
      <c r="PYU35" s="14"/>
      <c r="PYV35" s="14"/>
      <c r="PYW35" s="14"/>
      <c r="PYX35" s="14"/>
      <c r="PYY35" s="14"/>
      <c r="PYZ35" s="14"/>
      <c r="PZA35" s="14"/>
      <c r="PZB35" s="14"/>
      <c r="PZC35" s="14"/>
      <c r="PZD35" s="14"/>
      <c r="PZE35" s="14"/>
      <c r="PZF35" s="14"/>
      <c r="PZG35" s="14"/>
      <c r="PZH35" s="14"/>
      <c r="PZI35" s="14"/>
      <c r="PZJ35" s="14"/>
      <c r="PZK35" s="14"/>
      <c r="PZL35" s="14"/>
      <c r="PZM35" s="14"/>
      <c r="PZN35" s="14"/>
      <c r="PZO35" s="14"/>
      <c r="PZP35" s="14"/>
      <c r="PZQ35" s="14"/>
      <c r="PZR35" s="14"/>
      <c r="PZS35" s="14"/>
      <c r="PZT35" s="14"/>
      <c r="PZU35" s="14"/>
      <c r="PZV35" s="14"/>
      <c r="PZW35" s="14"/>
      <c r="PZX35" s="14"/>
      <c r="PZY35" s="14"/>
      <c r="PZZ35" s="14"/>
      <c r="QAA35" s="14"/>
      <c r="QAB35" s="14"/>
      <c r="QAC35" s="14"/>
      <c r="QAD35" s="14"/>
      <c r="QAE35" s="14"/>
      <c r="QAF35" s="14"/>
      <c r="QAG35" s="14"/>
      <c r="QAH35" s="14"/>
      <c r="QAI35" s="14"/>
      <c r="QAJ35" s="14"/>
      <c r="QAK35" s="14"/>
      <c r="QAL35" s="14"/>
      <c r="QAM35" s="14"/>
      <c r="QAN35" s="14"/>
      <c r="QAO35" s="14"/>
      <c r="QAP35" s="14"/>
      <c r="QAQ35" s="14"/>
      <c r="QAR35" s="14"/>
      <c r="QAS35" s="14"/>
      <c r="QAT35" s="14"/>
      <c r="QAU35" s="14"/>
      <c r="QAV35" s="14"/>
      <c r="QAW35" s="14"/>
      <c r="QAX35" s="14"/>
      <c r="QAY35" s="14"/>
      <c r="QAZ35" s="14"/>
      <c r="QBA35" s="14"/>
      <c r="QBB35" s="14"/>
      <c r="QBC35" s="14"/>
      <c r="QBD35" s="14"/>
      <c r="QBE35" s="14"/>
      <c r="QBF35" s="14"/>
      <c r="QBG35" s="14"/>
      <c r="QBH35" s="14"/>
      <c r="QBI35" s="14"/>
      <c r="QBJ35" s="14"/>
      <c r="QBK35" s="14"/>
      <c r="QBL35" s="14"/>
      <c r="QBM35" s="14"/>
      <c r="QBN35" s="14"/>
      <c r="QBO35" s="14"/>
      <c r="QBP35" s="14"/>
      <c r="QBQ35" s="14"/>
      <c r="QBR35" s="14"/>
      <c r="QBS35" s="14"/>
      <c r="QBT35" s="14"/>
      <c r="QBU35" s="14"/>
      <c r="QBV35" s="14"/>
      <c r="QBW35" s="14"/>
      <c r="QBX35" s="14"/>
      <c r="QBY35" s="14"/>
      <c r="QBZ35" s="14"/>
      <c r="QCA35" s="14"/>
      <c r="QCB35" s="14"/>
      <c r="QCC35" s="14"/>
      <c r="QCD35" s="14"/>
      <c r="QCE35" s="14"/>
      <c r="QCF35" s="14"/>
      <c r="QCG35" s="14"/>
      <c r="QCH35" s="14"/>
      <c r="QCI35" s="14"/>
      <c r="QCJ35" s="14"/>
      <c r="QCK35" s="14"/>
      <c r="QCL35" s="14"/>
      <c r="QCM35" s="14"/>
      <c r="QCN35" s="14"/>
      <c r="QCO35" s="14"/>
      <c r="QCP35" s="14"/>
      <c r="QCQ35" s="14"/>
      <c r="QCR35" s="14"/>
      <c r="QCS35" s="14"/>
      <c r="QCT35" s="14"/>
      <c r="QCU35" s="14"/>
      <c r="QCV35" s="14"/>
      <c r="QCW35" s="14"/>
      <c r="QCX35" s="14"/>
      <c r="QCY35" s="14"/>
      <c r="QCZ35" s="14"/>
      <c r="QDA35" s="14"/>
      <c r="QDB35" s="14"/>
      <c r="QDC35" s="14"/>
      <c r="QDD35" s="14"/>
      <c r="QDE35" s="14"/>
      <c r="QDF35" s="14"/>
      <c r="QDG35" s="14"/>
      <c r="QDH35" s="14"/>
      <c r="QDI35" s="14"/>
      <c r="QDJ35" s="14"/>
      <c r="QDK35" s="14"/>
      <c r="QDL35" s="14"/>
      <c r="QDM35" s="14"/>
      <c r="QDN35" s="14"/>
      <c r="QDO35" s="14"/>
      <c r="QDP35" s="14"/>
      <c r="QDQ35" s="14"/>
      <c r="QDR35" s="14"/>
      <c r="QDS35" s="14"/>
      <c r="QDT35" s="14"/>
      <c r="QDU35" s="14"/>
      <c r="QDV35" s="14"/>
      <c r="QDW35" s="14"/>
      <c r="QDX35" s="14"/>
      <c r="QDY35" s="14"/>
      <c r="QDZ35" s="14"/>
      <c r="QEA35" s="14"/>
      <c r="QEB35" s="14"/>
      <c r="QEC35" s="14"/>
      <c r="QED35" s="14"/>
      <c r="QEE35" s="14"/>
      <c r="QEF35" s="14"/>
      <c r="QEG35" s="14"/>
      <c r="QEH35" s="14"/>
      <c r="QEI35" s="14"/>
      <c r="QEJ35" s="14"/>
      <c r="QEK35" s="14"/>
      <c r="QEL35" s="14"/>
      <c r="QEM35" s="14"/>
      <c r="QEN35" s="14"/>
      <c r="QEO35" s="14"/>
      <c r="QEP35" s="14"/>
      <c r="QEQ35" s="14"/>
      <c r="QER35" s="14"/>
      <c r="QES35" s="14"/>
      <c r="QET35" s="14"/>
      <c r="QEU35" s="14"/>
      <c r="QEV35" s="14"/>
      <c r="QEW35" s="14"/>
      <c r="QEX35" s="14"/>
      <c r="QEY35" s="14"/>
      <c r="QEZ35" s="14"/>
      <c r="QFA35" s="14"/>
      <c r="QFB35" s="14"/>
      <c r="QFC35" s="14"/>
      <c r="QFD35" s="14"/>
      <c r="QFE35" s="14"/>
      <c r="QFF35" s="14"/>
      <c r="QFG35" s="14"/>
      <c r="QFH35" s="14"/>
      <c r="QFI35" s="14"/>
      <c r="QFJ35" s="14"/>
      <c r="QFK35" s="14"/>
      <c r="QFL35" s="14"/>
      <c r="QFM35" s="14"/>
      <c r="QFN35" s="14"/>
      <c r="QFO35" s="14"/>
      <c r="QFP35" s="14"/>
      <c r="QFQ35" s="14"/>
      <c r="QFR35" s="14"/>
      <c r="QFS35" s="14"/>
      <c r="QFT35" s="14"/>
      <c r="QFU35" s="14"/>
      <c r="QFV35" s="14"/>
      <c r="QFW35" s="14"/>
      <c r="QFX35" s="14"/>
      <c r="QFY35" s="14"/>
      <c r="QFZ35" s="14"/>
      <c r="QGA35" s="14"/>
      <c r="QGB35" s="14"/>
      <c r="QGC35" s="14"/>
      <c r="QGD35" s="14"/>
      <c r="QGE35" s="14"/>
      <c r="QGF35" s="14"/>
      <c r="QGG35" s="14"/>
      <c r="QGH35" s="14"/>
      <c r="QGI35" s="14"/>
      <c r="QGJ35" s="14"/>
      <c r="QGK35" s="14"/>
      <c r="QGL35" s="14"/>
      <c r="QGM35" s="14"/>
      <c r="QGN35" s="14"/>
      <c r="QGO35" s="14"/>
      <c r="QGP35" s="14"/>
      <c r="QGQ35" s="14"/>
      <c r="QGR35" s="14"/>
      <c r="QGS35" s="14"/>
      <c r="QGT35" s="14"/>
      <c r="QGU35" s="14"/>
      <c r="QGV35" s="14"/>
      <c r="QGW35" s="14"/>
      <c r="QGX35" s="14"/>
      <c r="QGY35" s="14"/>
      <c r="QGZ35" s="14"/>
      <c r="QHA35" s="14"/>
      <c r="QHB35" s="14"/>
      <c r="QHC35" s="14"/>
      <c r="QHD35" s="14"/>
      <c r="QHE35" s="14"/>
      <c r="QHF35" s="14"/>
      <c r="QHG35" s="14"/>
      <c r="QHH35" s="14"/>
      <c r="QHI35" s="14"/>
      <c r="QHJ35" s="14"/>
      <c r="QHK35" s="14"/>
      <c r="QHL35" s="14"/>
      <c r="QHM35" s="14"/>
      <c r="QHN35" s="14"/>
      <c r="QHO35" s="14"/>
      <c r="QHP35" s="14"/>
      <c r="QHQ35" s="14"/>
      <c r="QHR35" s="14"/>
      <c r="QHS35" s="14"/>
      <c r="QHT35" s="14"/>
      <c r="QHU35" s="14"/>
      <c r="QHV35" s="14"/>
      <c r="QHW35" s="14"/>
      <c r="QHX35" s="14"/>
      <c r="QHY35" s="14"/>
      <c r="QHZ35" s="14"/>
      <c r="QIA35" s="14"/>
      <c r="QIB35" s="14"/>
      <c r="QIC35" s="14"/>
      <c r="QID35" s="14"/>
      <c r="QIE35" s="14"/>
      <c r="QIF35" s="14"/>
      <c r="QIG35" s="14"/>
      <c r="QIH35" s="14"/>
      <c r="QII35" s="14"/>
      <c r="QIJ35" s="14"/>
      <c r="QIK35" s="14"/>
      <c r="QIL35" s="14"/>
      <c r="QIM35" s="14"/>
      <c r="QIN35" s="14"/>
      <c r="QIO35" s="14"/>
      <c r="QIP35" s="14"/>
      <c r="QIQ35" s="14"/>
      <c r="QIR35" s="14"/>
      <c r="QIS35" s="14"/>
      <c r="QIT35" s="14"/>
      <c r="QIU35" s="14"/>
      <c r="QIV35" s="14"/>
      <c r="QIW35" s="14"/>
      <c r="QIX35" s="14"/>
      <c r="QIY35" s="14"/>
      <c r="QIZ35" s="14"/>
      <c r="QJA35" s="14"/>
      <c r="QJB35" s="14"/>
      <c r="QJC35" s="14"/>
      <c r="QJD35" s="14"/>
      <c r="QJE35" s="14"/>
      <c r="QJF35" s="14"/>
      <c r="QJG35" s="14"/>
      <c r="QJH35" s="14"/>
      <c r="QJI35" s="14"/>
      <c r="QJJ35" s="14"/>
      <c r="QJK35" s="14"/>
      <c r="QJL35" s="14"/>
      <c r="QJM35" s="14"/>
      <c r="QJN35" s="14"/>
      <c r="QJO35" s="14"/>
      <c r="QJP35" s="14"/>
      <c r="QJQ35" s="14"/>
      <c r="QJR35" s="14"/>
      <c r="QJS35" s="14"/>
      <c r="QJT35" s="14"/>
      <c r="QJU35" s="14"/>
      <c r="QJV35" s="14"/>
      <c r="QJW35" s="14"/>
      <c r="QJX35" s="14"/>
      <c r="QJY35" s="14"/>
      <c r="QJZ35" s="14"/>
      <c r="QKA35" s="14"/>
      <c r="QKB35" s="14"/>
      <c r="QKC35" s="14"/>
      <c r="QKD35" s="14"/>
      <c r="QKE35" s="14"/>
      <c r="QKF35" s="14"/>
      <c r="QKG35" s="14"/>
      <c r="QKH35" s="14"/>
      <c r="QKI35" s="14"/>
      <c r="QKJ35" s="14"/>
      <c r="QKK35" s="14"/>
      <c r="QKL35" s="14"/>
      <c r="QKM35" s="14"/>
      <c r="QKN35" s="14"/>
      <c r="QKO35" s="14"/>
      <c r="QKP35" s="14"/>
      <c r="QKQ35" s="14"/>
      <c r="QKR35" s="14"/>
      <c r="QKS35" s="14"/>
      <c r="QKT35" s="14"/>
      <c r="QKU35" s="14"/>
      <c r="QKV35" s="14"/>
      <c r="QKW35" s="14"/>
      <c r="QKX35" s="14"/>
      <c r="QKY35" s="14"/>
      <c r="QKZ35" s="14"/>
      <c r="QLA35" s="14"/>
      <c r="QLB35" s="14"/>
      <c r="QLC35" s="14"/>
      <c r="QLD35" s="14"/>
      <c r="QLE35" s="14"/>
      <c r="QLF35" s="14"/>
      <c r="QLG35" s="14"/>
      <c r="QLH35" s="14"/>
      <c r="QLI35" s="14"/>
      <c r="QLJ35" s="14"/>
      <c r="QLK35" s="14"/>
      <c r="QLL35" s="14"/>
      <c r="QLM35" s="14"/>
      <c r="QLN35" s="14"/>
      <c r="QLO35" s="14"/>
      <c r="QLP35" s="14"/>
      <c r="QLQ35" s="14"/>
      <c r="QLR35" s="14"/>
      <c r="QLS35" s="14"/>
      <c r="QLT35" s="14"/>
      <c r="QLU35" s="14"/>
      <c r="QLV35" s="14"/>
      <c r="QLW35" s="14"/>
      <c r="QLX35" s="14"/>
      <c r="QLY35" s="14"/>
      <c r="QLZ35" s="14"/>
      <c r="QMA35" s="14"/>
      <c r="QMB35" s="14"/>
      <c r="QMC35" s="14"/>
      <c r="QMD35" s="14"/>
      <c r="QME35" s="14"/>
      <c r="QMF35" s="14"/>
      <c r="QMG35" s="14"/>
      <c r="QMH35" s="14"/>
      <c r="QMI35" s="14"/>
      <c r="QMJ35" s="14"/>
      <c r="QMK35" s="14"/>
      <c r="QML35" s="14"/>
      <c r="QMM35" s="14"/>
      <c r="QMN35" s="14"/>
      <c r="QMO35" s="14"/>
      <c r="QMP35" s="14"/>
      <c r="QMQ35" s="14"/>
      <c r="QMR35" s="14"/>
      <c r="QMS35" s="14"/>
      <c r="QMT35" s="14"/>
      <c r="QMU35" s="14"/>
      <c r="QMV35" s="14"/>
      <c r="QMW35" s="14"/>
      <c r="QMX35" s="14"/>
      <c r="QMY35" s="14"/>
      <c r="QMZ35" s="14"/>
      <c r="QNA35" s="14"/>
      <c r="QNB35" s="14"/>
      <c r="QNC35" s="14"/>
      <c r="QND35" s="14"/>
      <c r="QNE35" s="14"/>
      <c r="QNF35" s="14"/>
      <c r="QNG35" s="14"/>
      <c r="QNH35" s="14"/>
      <c r="QNI35" s="14"/>
      <c r="QNJ35" s="14"/>
      <c r="QNK35" s="14"/>
      <c r="QNL35" s="14"/>
      <c r="QNM35" s="14"/>
      <c r="QNN35" s="14"/>
      <c r="QNO35" s="14"/>
      <c r="QNP35" s="14"/>
      <c r="QNQ35" s="14"/>
      <c r="QNR35" s="14"/>
      <c r="QNS35" s="14"/>
      <c r="QNT35" s="14"/>
      <c r="QNU35" s="14"/>
      <c r="QNV35" s="14"/>
      <c r="QNW35" s="14"/>
      <c r="QNX35" s="14"/>
      <c r="QNY35" s="14"/>
      <c r="QNZ35" s="14"/>
      <c r="QOA35" s="14"/>
      <c r="QOB35" s="14"/>
      <c r="QOC35" s="14"/>
      <c r="QOD35" s="14"/>
      <c r="QOE35" s="14"/>
      <c r="QOF35" s="14"/>
      <c r="QOG35" s="14"/>
      <c r="QOH35" s="14"/>
      <c r="QOI35" s="14"/>
      <c r="QOJ35" s="14"/>
      <c r="QOK35" s="14"/>
      <c r="QOL35" s="14"/>
      <c r="QOM35" s="14"/>
      <c r="QON35" s="14"/>
      <c r="QOO35" s="14"/>
      <c r="QOP35" s="14"/>
      <c r="QOQ35" s="14"/>
      <c r="QOR35" s="14"/>
      <c r="QOS35" s="14"/>
      <c r="QOT35" s="14"/>
      <c r="QOU35" s="14"/>
      <c r="QOV35" s="14"/>
      <c r="QOW35" s="14"/>
      <c r="QOX35" s="14"/>
      <c r="QOY35" s="14"/>
      <c r="QOZ35" s="14"/>
      <c r="QPA35" s="14"/>
      <c r="QPB35" s="14"/>
      <c r="QPC35" s="14"/>
      <c r="QPD35" s="14"/>
      <c r="QPE35" s="14"/>
      <c r="QPF35" s="14"/>
      <c r="QPG35" s="14"/>
      <c r="QPH35" s="14"/>
      <c r="QPI35" s="14"/>
      <c r="QPJ35" s="14"/>
      <c r="QPK35" s="14"/>
      <c r="QPL35" s="14"/>
      <c r="QPM35" s="14"/>
      <c r="QPN35" s="14"/>
      <c r="QPO35" s="14"/>
      <c r="QPP35" s="14"/>
      <c r="QPQ35" s="14"/>
      <c r="QPR35" s="14"/>
      <c r="QPS35" s="14"/>
      <c r="QPT35" s="14"/>
      <c r="QPU35" s="14"/>
      <c r="QPV35" s="14"/>
      <c r="QPW35" s="14"/>
      <c r="QPX35" s="14"/>
      <c r="QPY35" s="14"/>
      <c r="QPZ35" s="14"/>
      <c r="QQA35" s="14"/>
      <c r="QQB35" s="14"/>
      <c r="QQC35" s="14"/>
      <c r="QQD35" s="14"/>
      <c r="QQE35" s="14"/>
      <c r="QQF35" s="14"/>
      <c r="QQG35" s="14"/>
      <c r="QQH35" s="14"/>
      <c r="QQI35" s="14"/>
      <c r="QQJ35" s="14"/>
      <c r="QQK35" s="14"/>
      <c r="QQL35" s="14"/>
      <c r="QQM35" s="14"/>
      <c r="QQN35" s="14"/>
      <c r="QQO35" s="14"/>
      <c r="QQP35" s="14"/>
      <c r="QQQ35" s="14"/>
      <c r="QQR35" s="14"/>
      <c r="QQS35" s="14"/>
      <c r="QQT35" s="14"/>
      <c r="QQU35" s="14"/>
      <c r="QQV35" s="14"/>
      <c r="QQW35" s="14"/>
      <c r="QQX35" s="14"/>
      <c r="QQY35" s="14"/>
      <c r="QQZ35" s="14"/>
      <c r="QRA35" s="14"/>
      <c r="QRB35" s="14"/>
      <c r="QRC35" s="14"/>
      <c r="QRD35" s="14"/>
      <c r="QRE35" s="14"/>
      <c r="QRF35" s="14"/>
      <c r="QRG35" s="14"/>
      <c r="QRH35" s="14"/>
      <c r="QRI35" s="14"/>
      <c r="QRJ35" s="14"/>
      <c r="QRK35" s="14"/>
      <c r="QRL35" s="14"/>
      <c r="QRM35" s="14"/>
      <c r="QRN35" s="14"/>
      <c r="QRO35" s="14"/>
      <c r="QRP35" s="14"/>
      <c r="QRQ35" s="14"/>
      <c r="QRR35" s="14"/>
      <c r="QRS35" s="14"/>
      <c r="QRT35" s="14"/>
      <c r="QRU35" s="14"/>
      <c r="QRV35" s="14"/>
      <c r="QRW35" s="14"/>
      <c r="QRX35" s="14"/>
      <c r="QRY35" s="14"/>
      <c r="QRZ35" s="14"/>
      <c r="QSA35" s="14"/>
      <c r="QSB35" s="14"/>
      <c r="QSC35" s="14"/>
      <c r="QSD35" s="14"/>
      <c r="QSE35" s="14"/>
      <c r="QSF35" s="14"/>
      <c r="QSG35" s="14"/>
      <c r="QSH35" s="14"/>
      <c r="QSI35" s="14"/>
      <c r="QSJ35" s="14"/>
      <c r="QSK35" s="14"/>
      <c r="QSL35" s="14"/>
      <c r="QSM35" s="14"/>
      <c r="QSN35" s="14"/>
      <c r="QSO35" s="14"/>
      <c r="QSP35" s="14"/>
      <c r="QSQ35" s="14"/>
      <c r="QSR35" s="14"/>
      <c r="QSS35" s="14"/>
      <c r="QST35" s="14"/>
      <c r="QSU35" s="14"/>
      <c r="QSV35" s="14"/>
      <c r="QSW35" s="14"/>
      <c r="QSX35" s="14"/>
      <c r="QSY35" s="14"/>
      <c r="QSZ35" s="14"/>
      <c r="QTA35" s="14"/>
      <c r="QTB35" s="14"/>
      <c r="QTC35" s="14"/>
      <c r="QTD35" s="14"/>
      <c r="QTE35" s="14"/>
      <c r="QTF35" s="14"/>
      <c r="QTG35" s="14"/>
      <c r="QTH35" s="14"/>
      <c r="QTI35" s="14"/>
      <c r="QTJ35" s="14"/>
      <c r="QTK35" s="14"/>
      <c r="QTL35" s="14"/>
      <c r="QTM35" s="14"/>
      <c r="QTN35" s="14"/>
      <c r="QTO35" s="14"/>
      <c r="QTP35" s="14"/>
      <c r="QTQ35" s="14"/>
      <c r="QTR35" s="14"/>
      <c r="QTS35" s="14"/>
      <c r="QTT35" s="14"/>
      <c r="QTU35" s="14"/>
      <c r="QTV35" s="14"/>
      <c r="QTW35" s="14"/>
      <c r="QTX35" s="14"/>
      <c r="QTY35" s="14"/>
      <c r="QTZ35" s="14"/>
      <c r="QUA35" s="14"/>
      <c r="QUB35" s="14"/>
      <c r="QUC35" s="14"/>
      <c r="QUD35" s="14"/>
      <c r="QUE35" s="14"/>
      <c r="QUF35" s="14"/>
      <c r="QUG35" s="14"/>
      <c r="QUH35" s="14"/>
      <c r="QUI35" s="14"/>
      <c r="QUJ35" s="14"/>
      <c r="QUK35" s="14"/>
      <c r="QUL35" s="14"/>
      <c r="QUM35" s="14"/>
      <c r="QUN35" s="14"/>
      <c r="QUO35" s="14"/>
      <c r="QUP35" s="14"/>
      <c r="QUQ35" s="14"/>
      <c r="QUR35" s="14"/>
      <c r="QUS35" s="14"/>
      <c r="QUT35" s="14"/>
      <c r="QUU35" s="14"/>
      <c r="QUV35" s="14"/>
      <c r="QUW35" s="14"/>
      <c r="QUX35" s="14"/>
      <c r="QUY35" s="14"/>
      <c r="QUZ35" s="14"/>
      <c r="QVA35" s="14"/>
      <c r="QVB35" s="14"/>
      <c r="QVC35" s="14"/>
      <c r="QVD35" s="14"/>
      <c r="QVE35" s="14"/>
      <c r="QVF35" s="14"/>
      <c r="QVG35" s="14"/>
      <c r="QVH35" s="14"/>
      <c r="QVI35" s="14"/>
      <c r="QVJ35" s="14"/>
      <c r="QVK35" s="14"/>
      <c r="QVL35" s="14"/>
      <c r="QVM35" s="14"/>
      <c r="QVN35" s="14"/>
      <c r="QVO35" s="14"/>
      <c r="QVP35" s="14"/>
      <c r="QVQ35" s="14"/>
      <c r="QVR35" s="14"/>
      <c r="QVS35" s="14"/>
      <c r="QVT35" s="14"/>
      <c r="QVU35" s="14"/>
      <c r="QVV35" s="14"/>
      <c r="QVW35" s="14"/>
      <c r="QVX35" s="14"/>
      <c r="QVY35" s="14"/>
      <c r="QVZ35" s="14"/>
      <c r="QWA35" s="14"/>
      <c r="QWB35" s="14"/>
      <c r="QWC35" s="14"/>
      <c r="QWD35" s="14"/>
      <c r="QWE35" s="14"/>
      <c r="QWF35" s="14"/>
      <c r="QWG35" s="14"/>
      <c r="QWH35" s="14"/>
      <c r="QWI35" s="14"/>
      <c r="QWJ35" s="14"/>
      <c r="QWK35" s="14"/>
      <c r="QWL35" s="14"/>
      <c r="QWM35" s="14"/>
      <c r="QWN35" s="14"/>
      <c r="QWO35" s="14"/>
      <c r="QWP35" s="14"/>
      <c r="QWQ35" s="14"/>
      <c r="QWR35" s="14"/>
      <c r="QWS35" s="14"/>
      <c r="QWT35" s="14"/>
      <c r="QWU35" s="14"/>
      <c r="QWV35" s="14"/>
      <c r="QWW35" s="14"/>
      <c r="QWX35" s="14"/>
      <c r="QWY35" s="14"/>
      <c r="QWZ35" s="14"/>
      <c r="QXA35" s="14"/>
      <c r="QXB35" s="14"/>
      <c r="QXC35" s="14"/>
      <c r="QXD35" s="14"/>
      <c r="QXE35" s="14"/>
      <c r="QXF35" s="14"/>
      <c r="QXG35" s="14"/>
      <c r="QXH35" s="14"/>
      <c r="QXI35" s="14"/>
      <c r="QXJ35" s="14"/>
      <c r="QXK35" s="14"/>
      <c r="QXL35" s="14"/>
      <c r="QXM35" s="14"/>
      <c r="QXN35" s="14"/>
      <c r="QXO35" s="14"/>
      <c r="QXP35" s="14"/>
      <c r="QXQ35" s="14"/>
      <c r="QXR35" s="14"/>
      <c r="QXS35" s="14"/>
      <c r="QXT35" s="14"/>
      <c r="QXU35" s="14"/>
      <c r="QXV35" s="14"/>
      <c r="QXW35" s="14"/>
      <c r="QXX35" s="14"/>
      <c r="QXY35" s="14"/>
      <c r="QXZ35" s="14"/>
      <c r="QYA35" s="14"/>
      <c r="QYB35" s="14"/>
      <c r="QYC35" s="14"/>
      <c r="QYD35" s="14"/>
      <c r="QYE35" s="14"/>
      <c r="QYF35" s="14"/>
      <c r="QYG35" s="14"/>
      <c r="QYH35" s="14"/>
      <c r="QYI35" s="14"/>
      <c r="QYJ35" s="14"/>
      <c r="QYK35" s="14"/>
      <c r="QYL35" s="14"/>
      <c r="QYM35" s="14"/>
      <c r="QYN35" s="14"/>
      <c r="QYO35" s="14"/>
      <c r="QYP35" s="14"/>
      <c r="QYQ35" s="14"/>
      <c r="QYR35" s="14"/>
      <c r="QYS35" s="14"/>
      <c r="QYT35" s="14"/>
      <c r="QYU35" s="14"/>
      <c r="QYV35" s="14"/>
      <c r="QYW35" s="14"/>
      <c r="QYX35" s="14"/>
      <c r="QYY35" s="14"/>
      <c r="QYZ35" s="14"/>
      <c r="QZA35" s="14"/>
      <c r="QZB35" s="14"/>
      <c r="QZC35" s="14"/>
      <c r="QZD35" s="14"/>
      <c r="QZE35" s="14"/>
      <c r="QZF35" s="14"/>
      <c r="QZG35" s="14"/>
      <c r="QZH35" s="14"/>
      <c r="QZI35" s="14"/>
      <c r="QZJ35" s="14"/>
      <c r="QZK35" s="14"/>
      <c r="QZL35" s="14"/>
      <c r="QZM35" s="14"/>
      <c r="QZN35" s="14"/>
      <c r="QZO35" s="14"/>
      <c r="QZP35" s="14"/>
      <c r="QZQ35" s="14"/>
      <c r="QZR35" s="14"/>
      <c r="QZS35" s="14"/>
      <c r="QZT35" s="14"/>
      <c r="QZU35" s="14"/>
      <c r="QZV35" s="14"/>
      <c r="QZW35" s="14"/>
      <c r="QZX35" s="14"/>
      <c r="QZY35" s="14"/>
      <c r="QZZ35" s="14"/>
      <c r="RAA35" s="14"/>
      <c r="RAB35" s="14"/>
      <c r="RAC35" s="14"/>
      <c r="RAD35" s="14"/>
      <c r="RAE35" s="14"/>
      <c r="RAF35" s="14"/>
      <c r="RAG35" s="14"/>
      <c r="RAH35" s="14"/>
      <c r="RAI35" s="14"/>
      <c r="RAJ35" s="14"/>
      <c r="RAK35" s="14"/>
      <c r="RAL35" s="14"/>
      <c r="RAM35" s="14"/>
      <c r="RAN35" s="14"/>
      <c r="RAO35" s="14"/>
      <c r="RAP35" s="14"/>
      <c r="RAQ35" s="14"/>
      <c r="RAR35" s="14"/>
      <c r="RAS35" s="14"/>
      <c r="RAT35" s="14"/>
      <c r="RAU35" s="14"/>
      <c r="RAV35" s="14"/>
      <c r="RAW35" s="14"/>
      <c r="RAX35" s="14"/>
      <c r="RAY35" s="14"/>
      <c r="RAZ35" s="14"/>
      <c r="RBA35" s="14"/>
      <c r="RBB35" s="14"/>
      <c r="RBC35" s="14"/>
      <c r="RBD35" s="14"/>
      <c r="RBE35" s="14"/>
      <c r="RBF35" s="14"/>
      <c r="RBG35" s="14"/>
      <c r="RBH35" s="14"/>
      <c r="RBI35" s="14"/>
      <c r="RBJ35" s="14"/>
      <c r="RBK35" s="14"/>
      <c r="RBL35" s="14"/>
      <c r="RBM35" s="14"/>
      <c r="RBN35" s="14"/>
      <c r="RBO35" s="14"/>
      <c r="RBP35" s="14"/>
      <c r="RBQ35" s="14"/>
      <c r="RBR35" s="14"/>
      <c r="RBS35" s="14"/>
      <c r="RBT35" s="14"/>
      <c r="RBU35" s="14"/>
      <c r="RBV35" s="14"/>
      <c r="RBW35" s="14"/>
      <c r="RBX35" s="14"/>
      <c r="RBY35" s="14"/>
      <c r="RBZ35" s="14"/>
      <c r="RCA35" s="14"/>
      <c r="RCB35" s="14"/>
      <c r="RCC35" s="14"/>
      <c r="RCD35" s="14"/>
      <c r="RCE35" s="14"/>
      <c r="RCF35" s="14"/>
      <c r="RCG35" s="14"/>
      <c r="RCH35" s="14"/>
      <c r="RCI35" s="14"/>
      <c r="RCJ35" s="14"/>
      <c r="RCK35" s="14"/>
      <c r="RCL35" s="14"/>
      <c r="RCM35" s="14"/>
      <c r="RCN35" s="14"/>
      <c r="RCO35" s="14"/>
      <c r="RCP35" s="14"/>
      <c r="RCQ35" s="14"/>
      <c r="RCR35" s="14"/>
      <c r="RCS35" s="14"/>
      <c r="RCT35" s="14"/>
      <c r="RCU35" s="14"/>
      <c r="RCV35" s="14"/>
      <c r="RCW35" s="14"/>
      <c r="RCX35" s="14"/>
      <c r="RCY35" s="14"/>
      <c r="RCZ35" s="14"/>
      <c r="RDA35" s="14"/>
      <c r="RDB35" s="14"/>
      <c r="RDC35" s="14"/>
      <c r="RDD35" s="14"/>
      <c r="RDE35" s="14"/>
      <c r="RDF35" s="14"/>
      <c r="RDG35" s="14"/>
      <c r="RDH35" s="14"/>
      <c r="RDI35" s="14"/>
      <c r="RDJ35" s="14"/>
      <c r="RDK35" s="14"/>
      <c r="RDL35" s="14"/>
      <c r="RDM35" s="14"/>
      <c r="RDN35" s="14"/>
      <c r="RDO35" s="14"/>
      <c r="RDP35" s="14"/>
      <c r="RDQ35" s="14"/>
      <c r="RDR35" s="14"/>
      <c r="RDS35" s="14"/>
      <c r="RDT35" s="14"/>
      <c r="RDU35" s="14"/>
      <c r="RDV35" s="14"/>
      <c r="RDW35" s="14"/>
      <c r="RDX35" s="14"/>
      <c r="RDY35" s="14"/>
      <c r="RDZ35" s="14"/>
      <c r="REA35" s="14"/>
      <c r="REB35" s="14"/>
      <c r="REC35" s="14"/>
      <c r="RED35" s="14"/>
      <c r="REE35" s="14"/>
      <c r="REF35" s="14"/>
      <c r="REG35" s="14"/>
      <c r="REH35" s="14"/>
      <c r="REI35" s="14"/>
      <c r="REJ35" s="14"/>
      <c r="REK35" s="14"/>
      <c r="REL35" s="14"/>
      <c r="REM35" s="14"/>
      <c r="REN35" s="14"/>
      <c r="REO35" s="14"/>
      <c r="REP35" s="14"/>
      <c r="REQ35" s="14"/>
      <c r="RER35" s="14"/>
      <c r="RES35" s="14"/>
      <c r="RET35" s="14"/>
      <c r="REU35" s="14"/>
      <c r="REV35" s="14"/>
      <c r="REW35" s="14"/>
      <c r="REX35" s="14"/>
      <c r="REY35" s="14"/>
      <c r="REZ35" s="14"/>
      <c r="RFA35" s="14"/>
      <c r="RFB35" s="14"/>
      <c r="RFC35" s="14"/>
      <c r="RFD35" s="14"/>
      <c r="RFE35" s="14"/>
      <c r="RFF35" s="14"/>
      <c r="RFG35" s="14"/>
      <c r="RFH35" s="14"/>
      <c r="RFI35" s="14"/>
      <c r="RFJ35" s="14"/>
      <c r="RFK35" s="14"/>
      <c r="RFL35" s="14"/>
      <c r="RFM35" s="14"/>
      <c r="RFN35" s="14"/>
      <c r="RFO35" s="14"/>
      <c r="RFP35" s="14"/>
      <c r="RFQ35" s="14"/>
      <c r="RFR35" s="14"/>
      <c r="RFS35" s="14"/>
      <c r="RFT35" s="14"/>
      <c r="RFU35" s="14"/>
      <c r="RFV35" s="14"/>
      <c r="RFW35" s="14"/>
      <c r="RFX35" s="14"/>
      <c r="RFY35" s="14"/>
      <c r="RFZ35" s="14"/>
      <c r="RGA35" s="14"/>
      <c r="RGB35" s="14"/>
      <c r="RGC35" s="14"/>
      <c r="RGD35" s="14"/>
      <c r="RGE35" s="14"/>
      <c r="RGF35" s="14"/>
      <c r="RGG35" s="14"/>
      <c r="RGH35" s="14"/>
      <c r="RGI35" s="14"/>
      <c r="RGJ35" s="14"/>
      <c r="RGK35" s="14"/>
      <c r="RGL35" s="14"/>
      <c r="RGM35" s="14"/>
      <c r="RGN35" s="14"/>
      <c r="RGO35" s="14"/>
      <c r="RGP35" s="14"/>
      <c r="RGQ35" s="14"/>
      <c r="RGR35" s="14"/>
      <c r="RGS35" s="14"/>
      <c r="RGT35" s="14"/>
      <c r="RGU35" s="14"/>
      <c r="RGV35" s="14"/>
      <c r="RGW35" s="14"/>
      <c r="RGX35" s="14"/>
      <c r="RGY35" s="14"/>
      <c r="RGZ35" s="14"/>
      <c r="RHA35" s="14"/>
      <c r="RHB35" s="14"/>
      <c r="RHC35" s="14"/>
      <c r="RHD35" s="14"/>
      <c r="RHE35" s="14"/>
      <c r="RHF35" s="14"/>
      <c r="RHG35" s="14"/>
      <c r="RHH35" s="14"/>
      <c r="RHI35" s="14"/>
      <c r="RHJ35" s="14"/>
      <c r="RHK35" s="14"/>
      <c r="RHL35" s="14"/>
      <c r="RHM35" s="14"/>
      <c r="RHN35" s="14"/>
      <c r="RHO35" s="14"/>
      <c r="RHP35" s="14"/>
      <c r="RHQ35" s="14"/>
      <c r="RHR35" s="14"/>
      <c r="RHS35" s="14"/>
      <c r="RHT35" s="14"/>
      <c r="RHU35" s="14"/>
      <c r="RHV35" s="14"/>
      <c r="RHW35" s="14"/>
      <c r="RHX35" s="14"/>
      <c r="RHY35" s="14"/>
      <c r="RHZ35" s="14"/>
      <c r="RIA35" s="14"/>
      <c r="RIB35" s="14"/>
      <c r="RIC35" s="14"/>
      <c r="RID35" s="14"/>
      <c r="RIE35" s="14"/>
      <c r="RIF35" s="14"/>
      <c r="RIG35" s="14"/>
      <c r="RIH35" s="14"/>
      <c r="RII35" s="14"/>
      <c r="RIJ35" s="14"/>
      <c r="RIK35" s="14"/>
      <c r="RIL35" s="14"/>
      <c r="RIM35" s="14"/>
      <c r="RIN35" s="14"/>
      <c r="RIO35" s="14"/>
      <c r="RIP35" s="14"/>
      <c r="RIQ35" s="14"/>
      <c r="RIR35" s="14"/>
      <c r="RIS35" s="14"/>
      <c r="RIT35" s="14"/>
      <c r="RIU35" s="14"/>
      <c r="RIV35" s="14"/>
      <c r="RIW35" s="14"/>
      <c r="RIX35" s="14"/>
      <c r="RIY35" s="14"/>
      <c r="RIZ35" s="14"/>
      <c r="RJA35" s="14"/>
      <c r="RJB35" s="14"/>
      <c r="RJC35" s="14"/>
      <c r="RJD35" s="14"/>
      <c r="RJE35" s="14"/>
      <c r="RJF35" s="14"/>
      <c r="RJG35" s="14"/>
      <c r="RJH35" s="14"/>
      <c r="RJI35" s="14"/>
      <c r="RJJ35" s="14"/>
      <c r="RJK35" s="14"/>
      <c r="RJL35" s="14"/>
      <c r="RJM35" s="14"/>
      <c r="RJN35" s="14"/>
      <c r="RJO35" s="14"/>
      <c r="RJP35" s="14"/>
      <c r="RJQ35" s="14"/>
      <c r="RJR35" s="14"/>
      <c r="RJS35" s="14"/>
      <c r="RJT35" s="14"/>
      <c r="RJU35" s="14"/>
      <c r="RJV35" s="14"/>
      <c r="RJW35" s="14"/>
      <c r="RJX35" s="14"/>
      <c r="RJY35" s="14"/>
      <c r="RJZ35" s="14"/>
      <c r="RKA35" s="14"/>
      <c r="RKB35" s="14"/>
      <c r="RKC35" s="14"/>
      <c r="RKD35" s="14"/>
      <c r="RKE35" s="14"/>
      <c r="RKF35" s="14"/>
      <c r="RKG35" s="14"/>
      <c r="RKH35" s="14"/>
      <c r="RKI35" s="14"/>
      <c r="RKJ35" s="14"/>
      <c r="RKK35" s="14"/>
      <c r="RKL35" s="14"/>
      <c r="RKM35" s="14"/>
      <c r="RKN35" s="14"/>
      <c r="RKO35" s="14"/>
      <c r="RKP35" s="14"/>
      <c r="RKQ35" s="14"/>
      <c r="RKR35" s="14"/>
      <c r="RKS35" s="14"/>
      <c r="RKT35" s="14"/>
      <c r="RKU35" s="14"/>
      <c r="RKV35" s="14"/>
      <c r="RKW35" s="14"/>
      <c r="RKX35" s="14"/>
      <c r="RKY35" s="14"/>
      <c r="RKZ35" s="14"/>
      <c r="RLA35" s="14"/>
      <c r="RLB35" s="14"/>
      <c r="RLC35" s="14"/>
      <c r="RLD35" s="14"/>
      <c r="RLE35" s="14"/>
      <c r="RLF35" s="14"/>
      <c r="RLG35" s="14"/>
      <c r="RLH35" s="14"/>
      <c r="RLI35" s="14"/>
      <c r="RLJ35" s="14"/>
      <c r="RLK35" s="14"/>
      <c r="RLL35" s="14"/>
      <c r="RLM35" s="14"/>
      <c r="RLN35" s="14"/>
      <c r="RLO35" s="14"/>
      <c r="RLP35" s="14"/>
      <c r="RLQ35" s="14"/>
      <c r="RLR35" s="14"/>
      <c r="RLS35" s="14"/>
      <c r="RLT35" s="14"/>
      <c r="RLU35" s="14"/>
      <c r="RLV35" s="14"/>
      <c r="RLW35" s="14"/>
      <c r="RLX35" s="14"/>
      <c r="RLY35" s="14"/>
      <c r="RLZ35" s="14"/>
      <c r="RMA35" s="14"/>
      <c r="RMB35" s="14"/>
      <c r="RMC35" s="14"/>
      <c r="RMD35" s="14"/>
      <c r="RME35" s="14"/>
      <c r="RMF35" s="14"/>
      <c r="RMG35" s="14"/>
      <c r="RMH35" s="14"/>
      <c r="RMI35" s="14"/>
      <c r="RMJ35" s="14"/>
      <c r="RMK35" s="14"/>
      <c r="RML35" s="14"/>
      <c r="RMM35" s="14"/>
      <c r="RMN35" s="14"/>
      <c r="RMO35" s="14"/>
      <c r="RMP35" s="14"/>
      <c r="RMQ35" s="14"/>
      <c r="RMR35" s="14"/>
      <c r="RMS35" s="14"/>
      <c r="RMT35" s="14"/>
      <c r="RMU35" s="14"/>
      <c r="RMV35" s="14"/>
      <c r="RMW35" s="14"/>
      <c r="RMX35" s="14"/>
      <c r="RMY35" s="14"/>
      <c r="RMZ35" s="14"/>
      <c r="RNA35" s="14"/>
      <c r="RNB35" s="14"/>
      <c r="RNC35" s="14"/>
      <c r="RND35" s="14"/>
      <c r="RNE35" s="14"/>
      <c r="RNF35" s="14"/>
      <c r="RNG35" s="14"/>
      <c r="RNH35" s="14"/>
      <c r="RNI35" s="14"/>
      <c r="RNJ35" s="14"/>
      <c r="RNK35" s="14"/>
      <c r="RNL35" s="14"/>
      <c r="RNM35" s="14"/>
      <c r="RNN35" s="14"/>
      <c r="RNO35" s="14"/>
      <c r="RNP35" s="14"/>
      <c r="RNQ35" s="14"/>
      <c r="RNR35" s="14"/>
      <c r="RNS35" s="14"/>
      <c r="RNT35" s="14"/>
      <c r="RNU35" s="14"/>
      <c r="RNV35" s="14"/>
      <c r="RNW35" s="14"/>
      <c r="RNX35" s="14"/>
      <c r="RNY35" s="14"/>
      <c r="RNZ35" s="14"/>
      <c r="ROA35" s="14"/>
      <c r="ROB35" s="14"/>
      <c r="ROC35" s="14"/>
      <c r="ROD35" s="14"/>
      <c r="ROE35" s="14"/>
      <c r="ROF35" s="14"/>
      <c r="ROG35" s="14"/>
      <c r="ROH35" s="14"/>
      <c r="ROI35" s="14"/>
      <c r="ROJ35" s="14"/>
      <c r="ROK35" s="14"/>
      <c r="ROL35" s="14"/>
      <c r="ROM35" s="14"/>
      <c r="RON35" s="14"/>
      <c r="ROO35" s="14"/>
      <c r="ROP35" s="14"/>
      <c r="ROQ35" s="14"/>
      <c r="ROR35" s="14"/>
      <c r="ROS35" s="14"/>
      <c r="ROT35" s="14"/>
      <c r="ROU35" s="14"/>
      <c r="ROV35" s="14"/>
      <c r="ROW35" s="14"/>
      <c r="ROX35" s="14"/>
      <c r="ROY35" s="14"/>
      <c r="ROZ35" s="14"/>
      <c r="RPA35" s="14"/>
      <c r="RPB35" s="14"/>
      <c r="RPC35" s="14"/>
      <c r="RPD35" s="14"/>
      <c r="RPE35" s="14"/>
      <c r="RPF35" s="14"/>
      <c r="RPG35" s="14"/>
      <c r="RPH35" s="14"/>
      <c r="RPI35" s="14"/>
      <c r="RPJ35" s="14"/>
      <c r="RPK35" s="14"/>
      <c r="RPL35" s="14"/>
      <c r="RPM35" s="14"/>
      <c r="RPN35" s="14"/>
      <c r="RPO35" s="14"/>
      <c r="RPP35" s="14"/>
      <c r="RPQ35" s="14"/>
      <c r="RPR35" s="14"/>
      <c r="RPS35" s="14"/>
      <c r="RPT35" s="14"/>
      <c r="RPU35" s="14"/>
      <c r="RPV35" s="14"/>
      <c r="RPW35" s="14"/>
      <c r="RPX35" s="14"/>
      <c r="RPY35" s="14"/>
      <c r="RPZ35" s="14"/>
      <c r="RQA35" s="14"/>
      <c r="RQB35" s="14"/>
      <c r="RQC35" s="14"/>
      <c r="RQD35" s="14"/>
      <c r="RQE35" s="14"/>
      <c r="RQF35" s="14"/>
      <c r="RQG35" s="14"/>
      <c r="RQH35" s="14"/>
      <c r="RQI35" s="14"/>
      <c r="RQJ35" s="14"/>
      <c r="RQK35" s="14"/>
      <c r="RQL35" s="14"/>
      <c r="RQM35" s="14"/>
      <c r="RQN35" s="14"/>
      <c r="RQO35" s="14"/>
      <c r="RQP35" s="14"/>
      <c r="RQQ35" s="14"/>
      <c r="RQR35" s="14"/>
      <c r="RQS35" s="14"/>
      <c r="RQT35" s="14"/>
      <c r="RQU35" s="14"/>
      <c r="RQV35" s="14"/>
      <c r="RQW35" s="14"/>
      <c r="RQX35" s="14"/>
      <c r="RQY35" s="14"/>
      <c r="RQZ35" s="14"/>
      <c r="RRA35" s="14"/>
      <c r="RRB35" s="14"/>
      <c r="RRC35" s="14"/>
      <c r="RRD35" s="14"/>
      <c r="RRE35" s="14"/>
      <c r="RRF35" s="14"/>
      <c r="RRG35" s="14"/>
      <c r="RRH35" s="14"/>
      <c r="RRI35" s="14"/>
      <c r="RRJ35" s="14"/>
      <c r="RRK35" s="14"/>
      <c r="RRL35" s="14"/>
      <c r="RRM35" s="14"/>
      <c r="RRN35" s="14"/>
      <c r="RRO35" s="14"/>
      <c r="RRP35" s="14"/>
      <c r="RRQ35" s="14"/>
      <c r="RRR35" s="14"/>
      <c r="RRS35" s="14"/>
      <c r="RRT35" s="14"/>
      <c r="RRU35" s="14"/>
      <c r="RRV35" s="14"/>
      <c r="RRW35" s="14"/>
      <c r="RRX35" s="14"/>
      <c r="RRY35" s="14"/>
      <c r="RRZ35" s="14"/>
      <c r="RSA35" s="14"/>
      <c r="RSB35" s="14"/>
      <c r="RSC35" s="14"/>
      <c r="RSD35" s="14"/>
      <c r="RSE35" s="14"/>
      <c r="RSF35" s="14"/>
      <c r="RSG35" s="14"/>
      <c r="RSH35" s="14"/>
      <c r="RSI35" s="14"/>
      <c r="RSJ35" s="14"/>
      <c r="RSK35" s="14"/>
      <c r="RSL35" s="14"/>
      <c r="RSM35" s="14"/>
      <c r="RSN35" s="14"/>
      <c r="RSO35" s="14"/>
      <c r="RSP35" s="14"/>
      <c r="RSQ35" s="14"/>
      <c r="RSR35" s="14"/>
      <c r="RSS35" s="14"/>
      <c r="RST35" s="14"/>
      <c r="RSU35" s="14"/>
      <c r="RSV35" s="14"/>
      <c r="RSW35" s="14"/>
      <c r="RSX35" s="14"/>
      <c r="RSY35" s="14"/>
      <c r="RSZ35" s="14"/>
      <c r="RTA35" s="14"/>
      <c r="RTB35" s="14"/>
      <c r="RTC35" s="14"/>
      <c r="RTD35" s="14"/>
      <c r="RTE35" s="14"/>
      <c r="RTF35" s="14"/>
      <c r="RTG35" s="14"/>
      <c r="RTH35" s="14"/>
      <c r="RTI35" s="14"/>
      <c r="RTJ35" s="14"/>
      <c r="RTK35" s="14"/>
      <c r="RTL35" s="14"/>
      <c r="RTM35" s="14"/>
      <c r="RTN35" s="14"/>
      <c r="RTO35" s="14"/>
      <c r="RTP35" s="14"/>
      <c r="RTQ35" s="14"/>
      <c r="RTR35" s="14"/>
      <c r="RTS35" s="14"/>
      <c r="RTT35" s="14"/>
      <c r="RTU35" s="14"/>
      <c r="RTV35" s="14"/>
      <c r="RTW35" s="14"/>
      <c r="RTX35" s="14"/>
      <c r="RTY35" s="14"/>
      <c r="RTZ35" s="14"/>
      <c r="RUA35" s="14"/>
      <c r="RUB35" s="14"/>
      <c r="RUC35" s="14"/>
      <c r="RUD35" s="14"/>
      <c r="RUE35" s="14"/>
      <c r="RUF35" s="14"/>
      <c r="RUG35" s="14"/>
      <c r="RUH35" s="14"/>
      <c r="RUI35" s="14"/>
      <c r="RUJ35" s="14"/>
      <c r="RUK35" s="14"/>
      <c r="RUL35" s="14"/>
      <c r="RUM35" s="14"/>
      <c r="RUN35" s="14"/>
      <c r="RUO35" s="14"/>
      <c r="RUP35" s="14"/>
      <c r="RUQ35" s="14"/>
      <c r="RUR35" s="14"/>
      <c r="RUS35" s="14"/>
      <c r="RUT35" s="14"/>
      <c r="RUU35" s="14"/>
      <c r="RUV35" s="14"/>
      <c r="RUW35" s="14"/>
      <c r="RUX35" s="14"/>
      <c r="RUY35" s="14"/>
      <c r="RUZ35" s="14"/>
      <c r="RVA35" s="14"/>
      <c r="RVB35" s="14"/>
      <c r="RVC35" s="14"/>
      <c r="RVD35" s="14"/>
      <c r="RVE35" s="14"/>
      <c r="RVF35" s="14"/>
      <c r="RVG35" s="14"/>
      <c r="RVH35" s="14"/>
      <c r="RVI35" s="14"/>
      <c r="RVJ35" s="14"/>
      <c r="RVK35" s="14"/>
      <c r="RVL35" s="14"/>
      <c r="RVM35" s="14"/>
      <c r="RVN35" s="14"/>
      <c r="RVO35" s="14"/>
      <c r="RVP35" s="14"/>
      <c r="RVQ35" s="14"/>
      <c r="RVR35" s="14"/>
      <c r="RVS35" s="14"/>
      <c r="RVT35" s="14"/>
      <c r="RVU35" s="14"/>
      <c r="RVV35" s="14"/>
      <c r="RVW35" s="14"/>
      <c r="RVX35" s="14"/>
      <c r="RVY35" s="14"/>
      <c r="RVZ35" s="14"/>
      <c r="RWA35" s="14"/>
      <c r="RWB35" s="14"/>
      <c r="RWC35" s="14"/>
      <c r="RWD35" s="14"/>
      <c r="RWE35" s="14"/>
      <c r="RWF35" s="14"/>
      <c r="RWG35" s="14"/>
      <c r="RWH35" s="14"/>
      <c r="RWI35" s="14"/>
      <c r="RWJ35" s="14"/>
      <c r="RWK35" s="14"/>
      <c r="RWL35" s="14"/>
      <c r="RWM35" s="14"/>
      <c r="RWN35" s="14"/>
      <c r="RWO35" s="14"/>
      <c r="RWP35" s="14"/>
      <c r="RWQ35" s="14"/>
      <c r="RWR35" s="14"/>
      <c r="RWS35" s="14"/>
      <c r="RWT35" s="14"/>
      <c r="RWU35" s="14"/>
      <c r="RWV35" s="14"/>
      <c r="RWW35" s="14"/>
      <c r="RWX35" s="14"/>
      <c r="RWY35" s="14"/>
      <c r="RWZ35" s="14"/>
      <c r="RXA35" s="14"/>
      <c r="RXB35" s="14"/>
      <c r="RXC35" s="14"/>
      <c r="RXD35" s="14"/>
      <c r="RXE35" s="14"/>
      <c r="RXF35" s="14"/>
      <c r="RXG35" s="14"/>
      <c r="RXH35" s="14"/>
      <c r="RXI35" s="14"/>
      <c r="RXJ35" s="14"/>
      <c r="RXK35" s="14"/>
      <c r="RXL35" s="14"/>
      <c r="RXM35" s="14"/>
      <c r="RXN35" s="14"/>
      <c r="RXO35" s="14"/>
      <c r="RXP35" s="14"/>
      <c r="RXQ35" s="14"/>
      <c r="RXR35" s="14"/>
      <c r="RXS35" s="14"/>
      <c r="RXT35" s="14"/>
      <c r="RXU35" s="14"/>
      <c r="RXV35" s="14"/>
      <c r="RXW35" s="14"/>
      <c r="RXX35" s="14"/>
      <c r="RXY35" s="14"/>
      <c r="RXZ35" s="14"/>
      <c r="RYA35" s="14"/>
      <c r="RYB35" s="14"/>
      <c r="RYC35" s="14"/>
      <c r="RYD35" s="14"/>
      <c r="RYE35" s="14"/>
      <c r="RYF35" s="14"/>
      <c r="RYG35" s="14"/>
      <c r="RYH35" s="14"/>
      <c r="RYI35" s="14"/>
      <c r="RYJ35" s="14"/>
      <c r="RYK35" s="14"/>
      <c r="RYL35" s="14"/>
      <c r="RYM35" s="14"/>
      <c r="RYN35" s="14"/>
      <c r="RYO35" s="14"/>
      <c r="RYP35" s="14"/>
      <c r="RYQ35" s="14"/>
      <c r="RYR35" s="14"/>
      <c r="RYS35" s="14"/>
      <c r="RYT35" s="14"/>
      <c r="RYU35" s="14"/>
      <c r="RYV35" s="14"/>
      <c r="RYW35" s="14"/>
      <c r="RYX35" s="14"/>
      <c r="RYY35" s="14"/>
      <c r="RYZ35" s="14"/>
      <c r="RZA35" s="14"/>
      <c r="RZB35" s="14"/>
      <c r="RZC35" s="14"/>
      <c r="RZD35" s="14"/>
      <c r="RZE35" s="14"/>
      <c r="RZF35" s="14"/>
      <c r="RZG35" s="14"/>
      <c r="RZH35" s="14"/>
      <c r="RZI35" s="14"/>
      <c r="RZJ35" s="14"/>
      <c r="RZK35" s="14"/>
      <c r="RZL35" s="14"/>
      <c r="RZM35" s="14"/>
      <c r="RZN35" s="14"/>
      <c r="RZO35" s="14"/>
      <c r="RZP35" s="14"/>
      <c r="RZQ35" s="14"/>
      <c r="RZR35" s="14"/>
      <c r="RZS35" s="14"/>
      <c r="RZT35" s="14"/>
      <c r="RZU35" s="14"/>
      <c r="RZV35" s="14"/>
      <c r="RZW35" s="14"/>
      <c r="RZX35" s="14"/>
      <c r="RZY35" s="14"/>
      <c r="RZZ35" s="14"/>
      <c r="SAA35" s="14"/>
      <c r="SAB35" s="14"/>
      <c r="SAC35" s="14"/>
      <c r="SAD35" s="14"/>
      <c r="SAE35" s="14"/>
      <c r="SAF35" s="14"/>
      <c r="SAG35" s="14"/>
      <c r="SAH35" s="14"/>
      <c r="SAI35" s="14"/>
      <c r="SAJ35" s="14"/>
      <c r="SAK35" s="14"/>
      <c r="SAL35" s="14"/>
      <c r="SAM35" s="14"/>
      <c r="SAN35" s="14"/>
      <c r="SAO35" s="14"/>
      <c r="SAP35" s="14"/>
      <c r="SAQ35" s="14"/>
      <c r="SAR35" s="14"/>
      <c r="SAS35" s="14"/>
      <c r="SAT35" s="14"/>
      <c r="SAU35" s="14"/>
      <c r="SAV35" s="14"/>
      <c r="SAW35" s="14"/>
      <c r="SAX35" s="14"/>
      <c r="SAY35" s="14"/>
      <c r="SAZ35" s="14"/>
      <c r="SBA35" s="14"/>
      <c r="SBB35" s="14"/>
      <c r="SBC35" s="14"/>
      <c r="SBD35" s="14"/>
      <c r="SBE35" s="14"/>
      <c r="SBF35" s="14"/>
      <c r="SBG35" s="14"/>
      <c r="SBH35" s="14"/>
      <c r="SBI35" s="14"/>
      <c r="SBJ35" s="14"/>
      <c r="SBK35" s="14"/>
      <c r="SBL35" s="14"/>
      <c r="SBM35" s="14"/>
      <c r="SBN35" s="14"/>
      <c r="SBO35" s="14"/>
      <c r="SBP35" s="14"/>
      <c r="SBQ35" s="14"/>
      <c r="SBR35" s="14"/>
      <c r="SBS35" s="14"/>
      <c r="SBT35" s="14"/>
      <c r="SBU35" s="14"/>
      <c r="SBV35" s="14"/>
      <c r="SBW35" s="14"/>
      <c r="SBX35" s="14"/>
      <c r="SBY35" s="14"/>
      <c r="SBZ35" s="14"/>
      <c r="SCA35" s="14"/>
      <c r="SCB35" s="14"/>
      <c r="SCC35" s="14"/>
      <c r="SCD35" s="14"/>
      <c r="SCE35" s="14"/>
      <c r="SCF35" s="14"/>
      <c r="SCG35" s="14"/>
      <c r="SCH35" s="14"/>
      <c r="SCI35" s="14"/>
      <c r="SCJ35" s="14"/>
      <c r="SCK35" s="14"/>
      <c r="SCL35" s="14"/>
      <c r="SCM35" s="14"/>
      <c r="SCN35" s="14"/>
      <c r="SCO35" s="14"/>
      <c r="SCP35" s="14"/>
      <c r="SCQ35" s="14"/>
      <c r="SCR35" s="14"/>
      <c r="SCS35" s="14"/>
      <c r="SCT35" s="14"/>
      <c r="SCU35" s="14"/>
      <c r="SCV35" s="14"/>
      <c r="SCW35" s="14"/>
      <c r="SCX35" s="14"/>
      <c r="SCY35" s="14"/>
      <c r="SCZ35" s="14"/>
      <c r="SDA35" s="14"/>
      <c r="SDB35" s="14"/>
      <c r="SDC35" s="14"/>
      <c r="SDD35" s="14"/>
      <c r="SDE35" s="14"/>
      <c r="SDF35" s="14"/>
      <c r="SDG35" s="14"/>
      <c r="SDH35" s="14"/>
      <c r="SDI35" s="14"/>
      <c r="SDJ35" s="14"/>
      <c r="SDK35" s="14"/>
      <c r="SDL35" s="14"/>
      <c r="SDM35" s="14"/>
      <c r="SDN35" s="14"/>
      <c r="SDO35" s="14"/>
      <c r="SDP35" s="14"/>
      <c r="SDQ35" s="14"/>
      <c r="SDR35" s="14"/>
      <c r="SDS35" s="14"/>
      <c r="SDT35" s="14"/>
      <c r="SDU35" s="14"/>
      <c r="SDV35" s="14"/>
      <c r="SDW35" s="14"/>
      <c r="SDX35" s="14"/>
      <c r="SDY35" s="14"/>
      <c r="SDZ35" s="14"/>
      <c r="SEA35" s="14"/>
      <c r="SEB35" s="14"/>
      <c r="SEC35" s="14"/>
      <c r="SED35" s="14"/>
      <c r="SEE35" s="14"/>
      <c r="SEF35" s="14"/>
      <c r="SEG35" s="14"/>
      <c r="SEH35" s="14"/>
      <c r="SEI35" s="14"/>
      <c r="SEJ35" s="14"/>
      <c r="SEK35" s="14"/>
      <c r="SEL35" s="14"/>
      <c r="SEM35" s="14"/>
      <c r="SEN35" s="14"/>
      <c r="SEO35" s="14"/>
      <c r="SEP35" s="14"/>
      <c r="SEQ35" s="14"/>
      <c r="SER35" s="14"/>
      <c r="SES35" s="14"/>
      <c r="SET35" s="14"/>
      <c r="SEU35" s="14"/>
      <c r="SEV35" s="14"/>
      <c r="SEW35" s="14"/>
      <c r="SEX35" s="14"/>
      <c r="SEY35" s="14"/>
      <c r="SEZ35" s="14"/>
      <c r="SFA35" s="14"/>
      <c r="SFB35" s="14"/>
      <c r="SFC35" s="14"/>
      <c r="SFD35" s="14"/>
      <c r="SFE35" s="14"/>
      <c r="SFF35" s="14"/>
      <c r="SFG35" s="14"/>
      <c r="SFH35" s="14"/>
      <c r="SFI35" s="14"/>
      <c r="SFJ35" s="14"/>
      <c r="SFK35" s="14"/>
      <c r="SFL35" s="14"/>
      <c r="SFM35" s="14"/>
      <c r="SFN35" s="14"/>
      <c r="SFO35" s="14"/>
      <c r="SFP35" s="14"/>
      <c r="SFQ35" s="14"/>
      <c r="SFR35" s="14"/>
      <c r="SFS35" s="14"/>
      <c r="SFT35" s="14"/>
      <c r="SFU35" s="14"/>
      <c r="SFV35" s="14"/>
      <c r="SFW35" s="14"/>
      <c r="SFX35" s="14"/>
      <c r="SFY35" s="14"/>
      <c r="SFZ35" s="14"/>
      <c r="SGA35" s="14"/>
      <c r="SGB35" s="14"/>
      <c r="SGC35" s="14"/>
      <c r="SGD35" s="14"/>
      <c r="SGE35" s="14"/>
      <c r="SGF35" s="14"/>
      <c r="SGG35" s="14"/>
      <c r="SGH35" s="14"/>
      <c r="SGI35" s="14"/>
      <c r="SGJ35" s="14"/>
      <c r="SGK35" s="14"/>
      <c r="SGL35" s="14"/>
      <c r="SGM35" s="14"/>
      <c r="SGN35" s="14"/>
      <c r="SGO35" s="14"/>
      <c r="SGP35" s="14"/>
      <c r="SGQ35" s="14"/>
      <c r="SGR35" s="14"/>
      <c r="SGS35" s="14"/>
      <c r="SGT35" s="14"/>
      <c r="SGU35" s="14"/>
      <c r="SGV35" s="14"/>
      <c r="SGW35" s="14"/>
      <c r="SGX35" s="14"/>
      <c r="SGY35" s="14"/>
      <c r="SGZ35" s="14"/>
      <c r="SHA35" s="14"/>
      <c r="SHB35" s="14"/>
      <c r="SHC35" s="14"/>
      <c r="SHD35" s="14"/>
      <c r="SHE35" s="14"/>
      <c r="SHF35" s="14"/>
      <c r="SHG35" s="14"/>
      <c r="SHH35" s="14"/>
      <c r="SHI35" s="14"/>
      <c r="SHJ35" s="14"/>
      <c r="SHK35" s="14"/>
      <c r="SHL35" s="14"/>
      <c r="SHM35" s="14"/>
      <c r="SHN35" s="14"/>
      <c r="SHO35" s="14"/>
      <c r="SHP35" s="14"/>
      <c r="SHQ35" s="14"/>
      <c r="SHR35" s="14"/>
      <c r="SHS35" s="14"/>
      <c r="SHT35" s="14"/>
      <c r="SHU35" s="14"/>
      <c r="SHV35" s="14"/>
      <c r="SHW35" s="14"/>
      <c r="SHX35" s="14"/>
      <c r="SHY35" s="14"/>
      <c r="SHZ35" s="14"/>
      <c r="SIA35" s="14"/>
      <c r="SIB35" s="14"/>
      <c r="SIC35" s="14"/>
      <c r="SID35" s="14"/>
      <c r="SIE35" s="14"/>
      <c r="SIF35" s="14"/>
      <c r="SIG35" s="14"/>
      <c r="SIH35" s="14"/>
      <c r="SII35" s="14"/>
      <c r="SIJ35" s="14"/>
      <c r="SIK35" s="14"/>
      <c r="SIL35" s="14"/>
      <c r="SIM35" s="14"/>
      <c r="SIN35" s="14"/>
      <c r="SIO35" s="14"/>
      <c r="SIP35" s="14"/>
      <c r="SIQ35" s="14"/>
      <c r="SIR35" s="14"/>
      <c r="SIS35" s="14"/>
      <c r="SIT35" s="14"/>
      <c r="SIU35" s="14"/>
      <c r="SIV35" s="14"/>
      <c r="SIW35" s="14"/>
      <c r="SIX35" s="14"/>
      <c r="SIY35" s="14"/>
      <c r="SIZ35" s="14"/>
      <c r="SJA35" s="14"/>
      <c r="SJB35" s="14"/>
      <c r="SJC35" s="14"/>
      <c r="SJD35" s="14"/>
      <c r="SJE35" s="14"/>
      <c r="SJF35" s="14"/>
      <c r="SJG35" s="14"/>
      <c r="SJH35" s="14"/>
      <c r="SJI35" s="14"/>
      <c r="SJJ35" s="14"/>
      <c r="SJK35" s="14"/>
      <c r="SJL35" s="14"/>
      <c r="SJM35" s="14"/>
      <c r="SJN35" s="14"/>
      <c r="SJO35" s="14"/>
      <c r="SJP35" s="14"/>
      <c r="SJQ35" s="14"/>
      <c r="SJR35" s="14"/>
      <c r="SJS35" s="14"/>
      <c r="SJT35" s="14"/>
      <c r="SJU35" s="14"/>
      <c r="SJV35" s="14"/>
      <c r="SJW35" s="14"/>
      <c r="SJX35" s="14"/>
      <c r="SJY35" s="14"/>
      <c r="SJZ35" s="14"/>
      <c r="SKA35" s="14"/>
      <c r="SKB35" s="14"/>
      <c r="SKC35" s="14"/>
      <c r="SKD35" s="14"/>
      <c r="SKE35" s="14"/>
      <c r="SKF35" s="14"/>
      <c r="SKG35" s="14"/>
      <c r="SKH35" s="14"/>
      <c r="SKI35" s="14"/>
      <c r="SKJ35" s="14"/>
      <c r="SKK35" s="14"/>
      <c r="SKL35" s="14"/>
      <c r="SKM35" s="14"/>
      <c r="SKN35" s="14"/>
      <c r="SKO35" s="14"/>
      <c r="SKP35" s="14"/>
      <c r="SKQ35" s="14"/>
      <c r="SKR35" s="14"/>
      <c r="SKS35" s="14"/>
      <c r="SKT35" s="14"/>
      <c r="SKU35" s="14"/>
      <c r="SKV35" s="14"/>
      <c r="SKW35" s="14"/>
      <c r="SKX35" s="14"/>
      <c r="SKY35" s="14"/>
      <c r="SKZ35" s="14"/>
      <c r="SLA35" s="14"/>
      <c r="SLB35" s="14"/>
      <c r="SLC35" s="14"/>
      <c r="SLD35" s="14"/>
      <c r="SLE35" s="14"/>
      <c r="SLF35" s="14"/>
      <c r="SLG35" s="14"/>
      <c r="SLH35" s="14"/>
      <c r="SLI35" s="14"/>
      <c r="SLJ35" s="14"/>
      <c r="SLK35" s="14"/>
      <c r="SLL35" s="14"/>
      <c r="SLM35" s="14"/>
      <c r="SLN35" s="14"/>
      <c r="SLO35" s="14"/>
      <c r="SLP35" s="14"/>
      <c r="SLQ35" s="14"/>
      <c r="SLR35" s="14"/>
      <c r="SLS35" s="14"/>
      <c r="SLT35" s="14"/>
      <c r="SLU35" s="14"/>
      <c r="SLV35" s="14"/>
      <c r="SLW35" s="14"/>
      <c r="SLX35" s="14"/>
      <c r="SLY35" s="14"/>
      <c r="SLZ35" s="14"/>
      <c r="SMA35" s="14"/>
      <c r="SMB35" s="14"/>
      <c r="SMC35" s="14"/>
      <c r="SMD35" s="14"/>
      <c r="SME35" s="14"/>
      <c r="SMF35" s="14"/>
      <c r="SMG35" s="14"/>
      <c r="SMH35" s="14"/>
      <c r="SMI35" s="14"/>
      <c r="SMJ35" s="14"/>
      <c r="SMK35" s="14"/>
      <c r="SML35" s="14"/>
      <c r="SMM35" s="14"/>
      <c r="SMN35" s="14"/>
      <c r="SMO35" s="14"/>
      <c r="SMP35" s="14"/>
      <c r="SMQ35" s="14"/>
      <c r="SMR35" s="14"/>
      <c r="SMS35" s="14"/>
      <c r="SMT35" s="14"/>
      <c r="SMU35" s="14"/>
      <c r="SMV35" s="14"/>
      <c r="SMW35" s="14"/>
      <c r="SMX35" s="14"/>
      <c r="SMY35" s="14"/>
      <c r="SMZ35" s="14"/>
      <c r="SNA35" s="14"/>
      <c r="SNB35" s="14"/>
      <c r="SNC35" s="14"/>
      <c r="SND35" s="14"/>
      <c r="SNE35" s="14"/>
      <c r="SNF35" s="14"/>
      <c r="SNG35" s="14"/>
      <c r="SNH35" s="14"/>
      <c r="SNI35" s="14"/>
      <c r="SNJ35" s="14"/>
      <c r="SNK35" s="14"/>
      <c r="SNL35" s="14"/>
      <c r="SNM35" s="14"/>
      <c r="SNN35" s="14"/>
      <c r="SNO35" s="14"/>
      <c r="SNP35" s="14"/>
      <c r="SNQ35" s="14"/>
      <c r="SNR35" s="14"/>
      <c r="SNS35" s="14"/>
      <c r="SNT35" s="14"/>
      <c r="SNU35" s="14"/>
      <c r="SNV35" s="14"/>
      <c r="SNW35" s="14"/>
      <c r="SNX35" s="14"/>
      <c r="SNY35" s="14"/>
      <c r="SNZ35" s="14"/>
      <c r="SOA35" s="14"/>
      <c r="SOB35" s="14"/>
      <c r="SOC35" s="14"/>
      <c r="SOD35" s="14"/>
      <c r="SOE35" s="14"/>
      <c r="SOF35" s="14"/>
      <c r="SOG35" s="14"/>
      <c r="SOH35" s="14"/>
      <c r="SOI35" s="14"/>
      <c r="SOJ35" s="14"/>
      <c r="SOK35" s="14"/>
      <c r="SOL35" s="14"/>
      <c r="SOM35" s="14"/>
      <c r="SON35" s="14"/>
      <c r="SOO35" s="14"/>
      <c r="SOP35" s="14"/>
      <c r="SOQ35" s="14"/>
      <c r="SOR35" s="14"/>
      <c r="SOS35" s="14"/>
      <c r="SOT35" s="14"/>
      <c r="SOU35" s="14"/>
      <c r="SOV35" s="14"/>
      <c r="SOW35" s="14"/>
      <c r="SOX35" s="14"/>
      <c r="SOY35" s="14"/>
      <c r="SOZ35" s="14"/>
      <c r="SPA35" s="14"/>
      <c r="SPB35" s="14"/>
      <c r="SPC35" s="14"/>
      <c r="SPD35" s="14"/>
      <c r="SPE35" s="14"/>
      <c r="SPF35" s="14"/>
      <c r="SPG35" s="14"/>
      <c r="SPH35" s="14"/>
      <c r="SPI35" s="14"/>
      <c r="SPJ35" s="14"/>
      <c r="SPK35" s="14"/>
      <c r="SPL35" s="14"/>
      <c r="SPM35" s="14"/>
      <c r="SPN35" s="14"/>
      <c r="SPO35" s="14"/>
      <c r="SPP35" s="14"/>
      <c r="SPQ35" s="14"/>
      <c r="SPR35" s="14"/>
      <c r="SPS35" s="14"/>
      <c r="SPT35" s="14"/>
      <c r="SPU35" s="14"/>
      <c r="SPV35" s="14"/>
      <c r="SPW35" s="14"/>
      <c r="SPX35" s="14"/>
      <c r="SPY35" s="14"/>
      <c r="SPZ35" s="14"/>
      <c r="SQA35" s="14"/>
      <c r="SQB35" s="14"/>
      <c r="SQC35" s="14"/>
      <c r="SQD35" s="14"/>
      <c r="SQE35" s="14"/>
      <c r="SQF35" s="14"/>
      <c r="SQG35" s="14"/>
      <c r="SQH35" s="14"/>
      <c r="SQI35" s="14"/>
      <c r="SQJ35" s="14"/>
      <c r="SQK35" s="14"/>
      <c r="SQL35" s="14"/>
      <c r="SQM35" s="14"/>
      <c r="SQN35" s="14"/>
      <c r="SQO35" s="14"/>
      <c r="SQP35" s="14"/>
      <c r="SQQ35" s="14"/>
      <c r="SQR35" s="14"/>
      <c r="SQS35" s="14"/>
      <c r="SQT35" s="14"/>
      <c r="SQU35" s="14"/>
      <c r="SQV35" s="14"/>
      <c r="SQW35" s="14"/>
      <c r="SQX35" s="14"/>
      <c r="SQY35" s="14"/>
      <c r="SQZ35" s="14"/>
      <c r="SRA35" s="14"/>
      <c r="SRB35" s="14"/>
      <c r="SRC35" s="14"/>
      <c r="SRD35" s="14"/>
      <c r="SRE35" s="14"/>
      <c r="SRF35" s="14"/>
      <c r="SRG35" s="14"/>
      <c r="SRH35" s="14"/>
      <c r="SRI35" s="14"/>
      <c r="SRJ35" s="14"/>
      <c r="SRK35" s="14"/>
      <c r="SRL35" s="14"/>
      <c r="SRM35" s="14"/>
      <c r="SRN35" s="14"/>
      <c r="SRO35" s="14"/>
      <c r="SRP35" s="14"/>
      <c r="SRQ35" s="14"/>
      <c r="SRR35" s="14"/>
      <c r="SRS35" s="14"/>
      <c r="SRT35" s="14"/>
      <c r="SRU35" s="14"/>
      <c r="SRV35" s="14"/>
      <c r="SRW35" s="14"/>
      <c r="SRX35" s="14"/>
      <c r="SRY35" s="14"/>
      <c r="SRZ35" s="14"/>
      <c r="SSA35" s="14"/>
      <c r="SSB35" s="14"/>
      <c r="SSC35" s="14"/>
      <c r="SSD35" s="14"/>
      <c r="SSE35" s="14"/>
      <c r="SSF35" s="14"/>
      <c r="SSG35" s="14"/>
      <c r="SSH35" s="14"/>
      <c r="SSI35" s="14"/>
      <c r="SSJ35" s="14"/>
      <c r="SSK35" s="14"/>
      <c r="SSL35" s="14"/>
      <c r="SSM35" s="14"/>
      <c r="SSN35" s="14"/>
      <c r="SSO35" s="14"/>
      <c r="SSP35" s="14"/>
      <c r="SSQ35" s="14"/>
      <c r="SSR35" s="14"/>
      <c r="SSS35" s="14"/>
      <c r="SST35" s="14"/>
      <c r="SSU35" s="14"/>
      <c r="SSV35" s="14"/>
      <c r="SSW35" s="14"/>
      <c r="SSX35" s="14"/>
      <c r="SSY35" s="14"/>
      <c r="SSZ35" s="14"/>
      <c r="STA35" s="14"/>
      <c r="STB35" s="14"/>
      <c r="STC35" s="14"/>
      <c r="STD35" s="14"/>
      <c r="STE35" s="14"/>
      <c r="STF35" s="14"/>
      <c r="STG35" s="14"/>
      <c r="STH35" s="14"/>
      <c r="STI35" s="14"/>
      <c r="STJ35" s="14"/>
      <c r="STK35" s="14"/>
      <c r="STL35" s="14"/>
      <c r="STM35" s="14"/>
      <c r="STN35" s="14"/>
      <c r="STO35" s="14"/>
      <c r="STP35" s="14"/>
      <c r="STQ35" s="14"/>
      <c r="STR35" s="14"/>
      <c r="STS35" s="14"/>
      <c r="STT35" s="14"/>
      <c r="STU35" s="14"/>
      <c r="STV35" s="14"/>
      <c r="STW35" s="14"/>
      <c r="STX35" s="14"/>
      <c r="STY35" s="14"/>
      <c r="STZ35" s="14"/>
      <c r="SUA35" s="14"/>
      <c r="SUB35" s="14"/>
      <c r="SUC35" s="14"/>
      <c r="SUD35" s="14"/>
      <c r="SUE35" s="14"/>
      <c r="SUF35" s="14"/>
      <c r="SUG35" s="14"/>
      <c r="SUH35" s="14"/>
      <c r="SUI35" s="14"/>
      <c r="SUJ35" s="14"/>
      <c r="SUK35" s="14"/>
      <c r="SUL35" s="14"/>
      <c r="SUM35" s="14"/>
      <c r="SUN35" s="14"/>
      <c r="SUO35" s="14"/>
      <c r="SUP35" s="14"/>
      <c r="SUQ35" s="14"/>
      <c r="SUR35" s="14"/>
      <c r="SUS35" s="14"/>
      <c r="SUT35" s="14"/>
      <c r="SUU35" s="14"/>
      <c r="SUV35" s="14"/>
      <c r="SUW35" s="14"/>
      <c r="SUX35" s="14"/>
      <c r="SUY35" s="14"/>
      <c r="SUZ35" s="14"/>
      <c r="SVA35" s="14"/>
      <c r="SVB35" s="14"/>
      <c r="SVC35" s="14"/>
      <c r="SVD35" s="14"/>
      <c r="SVE35" s="14"/>
      <c r="SVF35" s="14"/>
      <c r="SVG35" s="14"/>
      <c r="SVH35" s="14"/>
      <c r="SVI35" s="14"/>
      <c r="SVJ35" s="14"/>
      <c r="SVK35" s="14"/>
      <c r="SVL35" s="14"/>
      <c r="SVM35" s="14"/>
      <c r="SVN35" s="14"/>
      <c r="SVO35" s="14"/>
      <c r="SVP35" s="14"/>
      <c r="SVQ35" s="14"/>
      <c r="SVR35" s="14"/>
      <c r="SVS35" s="14"/>
      <c r="SVT35" s="14"/>
      <c r="SVU35" s="14"/>
      <c r="SVV35" s="14"/>
      <c r="SVW35" s="14"/>
      <c r="SVX35" s="14"/>
      <c r="SVY35" s="14"/>
      <c r="SVZ35" s="14"/>
      <c r="SWA35" s="14"/>
      <c r="SWB35" s="14"/>
      <c r="SWC35" s="14"/>
      <c r="SWD35" s="14"/>
      <c r="SWE35" s="14"/>
      <c r="SWF35" s="14"/>
      <c r="SWG35" s="14"/>
      <c r="SWH35" s="14"/>
      <c r="SWI35" s="14"/>
      <c r="SWJ35" s="14"/>
      <c r="SWK35" s="14"/>
      <c r="SWL35" s="14"/>
      <c r="SWM35" s="14"/>
      <c r="SWN35" s="14"/>
      <c r="SWO35" s="14"/>
      <c r="SWP35" s="14"/>
      <c r="SWQ35" s="14"/>
      <c r="SWR35" s="14"/>
      <c r="SWS35" s="14"/>
      <c r="SWT35" s="14"/>
      <c r="SWU35" s="14"/>
      <c r="SWV35" s="14"/>
      <c r="SWW35" s="14"/>
      <c r="SWX35" s="14"/>
      <c r="SWY35" s="14"/>
      <c r="SWZ35" s="14"/>
      <c r="SXA35" s="14"/>
      <c r="SXB35" s="14"/>
      <c r="SXC35" s="14"/>
      <c r="SXD35" s="14"/>
      <c r="SXE35" s="14"/>
      <c r="SXF35" s="14"/>
      <c r="SXG35" s="14"/>
      <c r="SXH35" s="14"/>
      <c r="SXI35" s="14"/>
      <c r="SXJ35" s="14"/>
      <c r="SXK35" s="14"/>
      <c r="SXL35" s="14"/>
      <c r="SXM35" s="14"/>
      <c r="SXN35" s="14"/>
      <c r="SXO35" s="14"/>
      <c r="SXP35" s="14"/>
      <c r="SXQ35" s="14"/>
      <c r="SXR35" s="14"/>
      <c r="SXS35" s="14"/>
      <c r="SXT35" s="14"/>
      <c r="SXU35" s="14"/>
      <c r="SXV35" s="14"/>
      <c r="SXW35" s="14"/>
      <c r="SXX35" s="14"/>
      <c r="SXY35" s="14"/>
      <c r="SXZ35" s="14"/>
      <c r="SYA35" s="14"/>
      <c r="SYB35" s="14"/>
      <c r="SYC35" s="14"/>
      <c r="SYD35" s="14"/>
      <c r="SYE35" s="14"/>
      <c r="SYF35" s="14"/>
      <c r="SYG35" s="14"/>
      <c r="SYH35" s="14"/>
      <c r="SYI35" s="14"/>
      <c r="SYJ35" s="14"/>
      <c r="SYK35" s="14"/>
      <c r="SYL35" s="14"/>
      <c r="SYM35" s="14"/>
      <c r="SYN35" s="14"/>
      <c r="SYO35" s="14"/>
      <c r="SYP35" s="14"/>
      <c r="SYQ35" s="14"/>
      <c r="SYR35" s="14"/>
      <c r="SYS35" s="14"/>
      <c r="SYT35" s="14"/>
      <c r="SYU35" s="14"/>
      <c r="SYV35" s="14"/>
      <c r="SYW35" s="14"/>
      <c r="SYX35" s="14"/>
      <c r="SYY35" s="14"/>
      <c r="SYZ35" s="14"/>
      <c r="SZA35" s="14"/>
      <c r="SZB35" s="14"/>
      <c r="SZC35" s="14"/>
      <c r="SZD35" s="14"/>
      <c r="SZE35" s="14"/>
      <c r="SZF35" s="14"/>
      <c r="SZG35" s="14"/>
      <c r="SZH35" s="14"/>
      <c r="SZI35" s="14"/>
      <c r="SZJ35" s="14"/>
      <c r="SZK35" s="14"/>
      <c r="SZL35" s="14"/>
      <c r="SZM35" s="14"/>
      <c r="SZN35" s="14"/>
      <c r="SZO35" s="14"/>
      <c r="SZP35" s="14"/>
      <c r="SZQ35" s="14"/>
      <c r="SZR35" s="14"/>
      <c r="SZS35" s="14"/>
      <c r="SZT35" s="14"/>
      <c r="SZU35" s="14"/>
      <c r="SZV35" s="14"/>
      <c r="SZW35" s="14"/>
      <c r="SZX35" s="14"/>
      <c r="SZY35" s="14"/>
      <c r="SZZ35" s="14"/>
      <c r="TAA35" s="14"/>
      <c r="TAB35" s="14"/>
      <c r="TAC35" s="14"/>
      <c r="TAD35" s="14"/>
      <c r="TAE35" s="14"/>
      <c r="TAF35" s="14"/>
      <c r="TAG35" s="14"/>
      <c r="TAH35" s="14"/>
      <c r="TAI35" s="14"/>
      <c r="TAJ35" s="14"/>
      <c r="TAK35" s="14"/>
      <c r="TAL35" s="14"/>
      <c r="TAM35" s="14"/>
      <c r="TAN35" s="14"/>
      <c r="TAO35" s="14"/>
      <c r="TAP35" s="14"/>
      <c r="TAQ35" s="14"/>
      <c r="TAR35" s="14"/>
      <c r="TAS35" s="14"/>
      <c r="TAT35" s="14"/>
      <c r="TAU35" s="14"/>
      <c r="TAV35" s="14"/>
      <c r="TAW35" s="14"/>
      <c r="TAX35" s="14"/>
      <c r="TAY35" s="14"/>
      <c r="TAZ35" s="14"/>
      <c r="TBA35" s="14"/>
      <c r="TBB35" s="14"/>
      <c r="TBC35" s="14"/>
      <c r="TBD35" s="14"/>
      <c r="TBE35" s="14"/>
      <c r="TBF35" s="14"/>
      <c r="TBG35" s="14"/>
      <c r="TBH35" s="14"/>
      <c r="TBI35" s="14"/>
      <c r="TBJ35" s="14"/>
      <c r="TBK35" s="14"/>
      <c r="TBL35" s="14"/>
      <c r="TBM35" s="14"/>
      <c r="TBN35" s="14"/>
      <c r="TBO35" s="14"/>
      <c r="TBP35" s="14"/>
      <c r="TBQ35" s="14"/>
      <c r="TBR35" s="14"/>
      <c r="TBS35" s="14"/>
      <c r="TBT35" s="14"/>
      <c r="TBU35" s="14"/>
      <c r="TBV35" s="14"/>
      <c r="TBW35" s="14"/>
      <c r="TBX35" s="14"/>
      <c r="TBY35" s="14"/>
      <c r="TBZ35" s="14"/>
      <c r="TCA35" s="14"/>
      <c r="TCB35" s="14"/>
      <c r="TCC35" s="14"/>
      <c r="TCD35" s="14"/>
      <c r="TCE35" s="14"/>
      <c r="TCF35" s="14"/>
      <c r="TCG35" s="14"/>
      <c r="TCH35" s="14"/>
      <c r="TCI35" s="14"/>
      <c r="TCJ35" s="14"/>
      <c r="TCK35" s="14"/>
      <c r="TCL35" s="14"/>
      <c r="TCM35" s="14"/>
      <c r="TCN35" s="14"/>
      <c r="TCO35" s="14"/>
      <c r="TCP35" s="14"/>
      <c r="TCQ35" s="14"/>
      <c r="TCR35" s="14"/>
      <c r="TCS35" s="14"/>
      <c r="TCT35" s="14"/>
      <c r="TCU35" s="14"/>
      <c r="TCV35" s="14"/>
      <c r="TCW35" s="14"/>
      <c r="TCX35" s="14"/>
      <c r="TCY35" s="14"/>
      <c r="TCZ35" s="14"/>
      <c r="TDA35" s="14"/>
      <c r="TDB35" s="14"/>
      <c r="TDC35" s="14"/>
      <c r="TDD35" s="14"/>
      <c r="TDE35" s="14"/>
      <c r="TDF35" s="14"/>
      <c r="TDG35" s="14"/>
      <c r="TDH35" s="14"/>
      <c r="TDI35" s="14"/>
      <c r="TDJ35" s="14"/>
      <c r="TDK35" s="14"/>
      <c r="TDL35" s="14"/>
      <c r="TDM35" s="14"/>
      <c r="TDN35" s="14"/>
      <c r="TDO35" s="14"/>
      <c r="TDP35" s="14"/>
      <c r="TDQ35" s="14"/>
      <c r="TDR35" s="14"/>
      <c r="TDS35" s="14"/>
      <c r="TDT35" s="14"/>
      <c r="TDU35" s="14"/>
      <c r="TDV35" s="14"/>
      <c r="TDW35" s="14"/>
      <c r="TDX35" s="14"/>
      <c r="TDY35" s="14"/>
      <c r="TDZ35" s="14"/>
      <c r="TEA35" s="14"/>
      <c r="TEB35" s="14"/>
      <c r="TEC35" s="14"/>
      <c r="TED35" s="14"/>
      <c r="TEE35" s="14"/>
      <c r="TEF35" s="14"/>
      <c r="TEG35" s="14"/>
      <c r="TEH35" s="14"/>
      <c r="TEI35" s="14"/>
      <c r="TEJ35" s="14"/>
      <c r="TEK35" s="14"/>
      <c r="TEL35" s="14"/>
      <c r="TEM35" s="14"/>
      <c r="TEN35" s="14"/>
      <c r="TEO35" s="14"/>
      <c r="TEP35" s="14"/>
      <c r="TEQ35" s="14"/>
      <c r="TER35" s="14"/>
      <c r="TES35" s="14"/>
      <c r="TET35" s="14"/>
      <c r="TEU35" s="14"/>
      <c r="TEV35" s="14"/>
      <c r="TEW35" s="14"/>
      <c r="TEX35" s="14"/>
      <c r="TEY35" s="14"/>
      <c r="TEZ35" s="14"/>
      <c r="TFA35" s="14"/>
      <c r="TFB35" s="14"/>
      <c r="TFC35" s="14"/>
      <c r="TFD35" s="14"/>
      <c r="TFE35" s="14"/>
      <c r="TFF35" s="14"/>
      <c r="TFG35" s="14"/>
      <c r="TFH35" s="14"/>
      <c r="TFI35" s="14"/>
      <c r="TFJ35" s="14"/>
      <c r="TFK35" s="14"/>
      <c r="TFL35" s="14"/>
      <c r="TFM35" s="14"/>
      <c r="TFN35" s="14"/>
      <c r="TFO35" s="14"/>
      <c r="TFP35" s="14"/>
      <c r="TFQ35" s="14"/>
      <c r="TFR35" s="14"/>
      <c r="TFS35" s="14"/>
      <c r="TFT35" s="14"/>
      <c r="TFU35" s="14"/>
      <c r="TFV35" s="14"/>
      <c r="TFW35" s="14"/>
      <c r="TFX35" s="14"/>
      <c r="TFY35" s="14"/>
      <c r="TFZ35" s="14"/>
      <c r="TGA35" s="14"/>
      <c r="TGB35" s="14"/>
      <c r="TGC35" s="14"/>
      <c r="TGD35" s="14"/>
      <c r="TGE35" s="14"/>
      <c r="TGF35" s="14"/>
      <c r="TGG35" s="14"/>
      <c r="TGH35" s="14"/>
      <c r="TGI35" s="14"/>
      <c r="TGJ35" s="14"/>
      <c r="TGK35" s="14"/>
      <c r="TGL35" s="14"/>
      <c r="TGM35" s="14"/>
      <c r="TGN35" s="14"/>
      <c r="TGO35" s="14"/>
      <c r="TGP35" s="14"/>
      <c r="TGQ35" s="14"/>
      <c r="TGR35" s="14"/>
      <c r="TGS35" s="14"/>
      <c r="TGT35" s="14"/>
      <c r="TGU35" s="14"/>
      <c r="TGV35" s="14"/>
      <c r="TGW35" s="14"/>
      <c r="TGX35" s="14"/>
      <c r="TGY35" s="14"/>
      <c r="TGZ35" s="14"/>
      <c r="THA35" s="14"/>
      <c r="THB35" s="14"/>
      <c r="THC35" s="14"/>
      <c r="THD35" s="14"/>
      <c r="THE35" s="14"/>
      <c r="THF35" s="14"/>
      <c r="THG35" s="14"/>
      <c r="THH35" s="14"/>
      <c r="THI35" s="14"/>
      <c r="THJ35" s="14"/>
      <c r="THK35" s="14"/>
      <c r="THL35" s="14"/>
      <c r="THM35" s="14"/>
      <c r="THN35" s="14"/>
      <c r="THO35" s="14"/>
      <c r="THP35" s="14"/>
      <c r="THQ35" s="14"/>
      <c r="THR35" s="14"/>
      <c r="THS35" s="14"/>
      <c r="THT35" s="14"/>
      <c r="THU35" s="14"/>
      <c r="THV35" s="14"/>
      <c r="THW35" s="14"/>
      <c r="THX35" s="14"/>
      <c r="THY35" s="14"/>
      <c r="THZ35" s="14"/>
      <c r="TIA35" s="14"/>
      <c r="TIB35" s="14"/>
      <c r="TIC35" s="14"/>
      <c r="TID35" s="14"/>
      <c r="TIE35" s="14"/>
      <c r="TIF35" s="14"/>
      <c r="TIG35" s="14"/>
      <c r="TIH35" s="14"/>
      <c r="TII35" s="14"/>
      <c r="TIJ35" s="14"/>
      <c r="TIK35" s="14"/>
      <c r="TIL35" s="14"/>
      <c r="TIM35" s="14"/>
      <c r="TIN35" s="14"/>
      <c r="TIO35" s="14"/>
      <c r="TIP35" s="14"/>
      <c r="TIQ35" s="14"/>
      <c r="TIR35" s="14"/>
      <c r="TIS35" s="14"/>
      <c r="TIT35" s="14"/>
      <c r="TIU35" s="14"/>
      <c r="TIV35" s="14"/>
      <c r="TIW35" s="14"/>
      <c r="TIX35" s="14"/>
      <c r="TIY35" s="14"/>
      <c r="TIZ35" s="14"/>
      <c r="TJA35" s="14"/>
      <c r="TJB35" s="14"/>
      <c r="TJC35" s="14"/>
      <c r="TJD35" s="14"/>
      <c r="TJE35" s="14"/>
      <c r="TJF35" s="14"/>
      <c r="TJG35" s="14"/>
      <c r="TJH35" s="14"/>
      <c r="TJI35" s="14"/>
      <c r="TJJ35" s="14"/>
      <c r="TJK35" s="14"/>
      <c r="TJL35" s="14"/>
      <c r="TJM35" s="14"/>
      <c r="TJN35" s="14"/>
      <c r="TJO35" s="14"/>
      <c r="TJP35" s="14"/>
      <c r="TJQ35" s="14"/>
      <c r="TJR35" s="14"/>
      <c r="TJS35" s="14"/>
      <c r="TJT35" s="14"/>
      <c r="TJU35" s="14"/>
      <c r="TJV35" s="14"/>
      <c r="TJW35" s="14"/>
      <c r="TJX35" s="14"/>
      <c r="TJY35" s="14"/>
      <c r="TJZ35" s="14"/>
      <c r="TKA35" s="14"/>
      <c r="TKB35" s="14"/>
      <c r="TKC35" s="14"/>
      <c r="TKD35" s="14"/>
      <c r="TKE35" s="14"/>
      <c r="TKF35" s="14"/>
      <c r="TKG35" s="14"/>
      <c r="TKH35" s="14"/>
      <c r="TKI35" s="14"/>
      <c r="TKJ35" s="14"/>
      <c r="TKK35" s="14"/>
      <c r="TKL35" s="14"/>
      <c r="TKM35" s="14"/>
      <c r="TKN35" s="14"/>
      <c r="TKO35" s="14"/>
      <c r="TKP35" s="14"/>
      <c r="TKQ35" s="14"/>
      <c r="TKR35" s="14"/>
      <c r="TKS35" s="14"/>
      <c r="TKT35" s="14"/>
      <c r="TKU35" s="14"/>
      <c r="TKV35" s="14"/>
      <c r="TKW35" s="14"/>
      <c r="TKX35" s="14"/>
      <c r="TKY35" s="14"/>
      <c r="TKZ35" s="14"/>
      <c r="TLA35" s="14"/>
      <c r="TLB35" s="14"/>
      <c r="TLC35" s="14"/>
      <c r="TLD35" s="14"/>
      <c r="TLE35" s="14"/>
      <c r="TLF35" s="14"/>
      <c r="TLG35" s="14"/>
      <c r="TLH35" s="14"/>
      <c r="TLI35" s="14"/>
      <c r="TLJ35" s="14"/>
      <c r="TLK35" s="14"/>
      <c r="TLL35" s="14"/>
      <c r="TLM35" s="14"/>
      <c r="TLN35" s="14"/>
      <c r="TLO35" s="14"/>
      <c r="TLP35" s="14"/>
      <c r="TLQ35" s="14"/>
      <c r="TLR35" s="14"/>
      <c r="TLS35" s="14"/>
      <c r="TLT35" s="14"/>
      <c r="TLU35" s="14"/>
      <c r="TLV35" s="14"/>
      <c r="TLW35" s="14"/>
      <c r="TLX35" s="14"/>
      <c r="TLY35" s="14"/>
      <c r="TLZ35" s="14"/>
      <c r="TMA35" s="14"/>
      <c r="TMB35" s="14"/>
      <c r="TMC35" s="14"/>
      <c r="TMD35" s="14"/>
      <c r="TME35" s="14"/>
      <c r="TMF35" s="14"/>
      <c r="TMG35" s="14"/>
      <c r="TMH35" s="14"/>
      <c r="TMI35" s="14"/>
      <c r="TMJ35" s="14"/>
      <c r="TMK35" s="14"/>
      <c r="TML35" s="14"/>
      <c r="TMM35" s="14"/>
      <c r="TMN35" s="14"/>
      <c r="TMO35" s="14"/>
      <c r="TMP35" s="14"/>
      <c r="TMQ35" s="14"/>
      <c r="TMR35" s="14"/>
      <c r="TMS35" s="14"/>
      <c r="TMT35" s="14"/>
      <c r="TMU35" s="14"/>
      <c r="TMV35" s="14"/>
      <c r="TMW35" s="14"/>
      <c r="TMX35" s="14"/>
      <c r="TMY35" s="14"/>
      <c r="TMZ35" s="14"/>
      <c r="TNA35" s="14"/>
      <c r="TNB35" s="14"/>
      <c r="TNC35" s="14"/>
      <c r="TND35" s="14"/>
      <c r="TNE35" s="14"/>
      <c r="TNF35" s="14"/>
      <c r="TNG35" s="14"/>
      <c r="TNH35" s="14"/>
      <c r="TNI35" s="14"/>
      <c r="TNJ35" s="14"/>
      <c r="TNK35" s="14"/>
      <c r="TNL35" s="14"/>
      <c r="TNM35" s="14"/>
      <c r="TNN35" s="14"/>
      <c r="TNO35" s="14"/>
      <c r="TNP35" s="14"/>
      <c r="TNQ35" s="14"/>
      <c r="TNR35" s="14"/>
      <c r="TNS35" s="14"/>
      <c r="TNT35" s="14"/>
      <c r="TNU35" s="14"/>
      <c r="TNV35" s="14"/>
      <c r="TNW35" s="14"/>
      <c r="TNX35" s="14"/>
      <c r="TNY35" s="14"/>
      <c r="TNZ35" s="14"/>
      <c r="TOA35" s="14"/>
      <c r="TOB35" s="14"/>
      <c r="TOC35" s="14"/>
      <c r="TOD35" s="14"/>
      <c r="TOE35" s="14"/>
      <c r="TOF35" s="14"/>
      <c r="TOG35" s="14"/>
      <c r="TOH35" s="14"/>
      <c r="TOI35" s="14"/>
      <c r="TOJ35" s="14"/>
      <c r="TOK35" s="14"/>
      <c r="TOL35" s="14"/>
      <c r="TOM35" s="14"/>
      <c r="TON35" s="14"/>
      <c r="TOO35" s="14"/>
      <c r="TOP35" s="14"/>
      <c r="TOQ35" s="14"/>
      <c r="TOR35" s="14"/>
      <c r="TOS35" s="14"/>
      <c r="TOT35" s="14"/>
      <c r="TOU35" s="14"/>
      <c r="TOV35" s="14"/>
      <c r="TOW35" s="14"/>
      <c r="TOX35" s="14"/>
      <c r="TOY35" s="14"/>
      <c r="TOZ35" s="14"/>
      <c r="TPA35" s="14"/>
      <c r="TPB35" s="14"/>
      <c r="TPC35" s="14"/>
      <c r="TPD35" s="14"/>
      <c r="TPE35" s="14"/>
      <c r="TPF35" s="14"/>
      <c r="TPG35" s="14"/>
      <c r="TPH35" s="14"/>
      <c r="TPI35" s="14"/>
      <c r="TPJ35" s="14"/>
      <c r="TPK35" s="14"/>
      <c r="TPL35" s="14"/>
      <c r="TPM35" s="14"/>
      <c r="TPN35" s="14"/>
      <c r="TPO35" s="14"/>
      <c r="TPP35" s="14"/>
      <c r="TPQ35" s="14"/>
      <c r="TPR35" s="14"/>
      <c r="TPS35" s="14"/>
      <c r="TPT35" s="14"/>
      <c r="TPU35" s="14"/>
      <c r="TPV35" s="14"/>
      <c r="TPW35" s="14"/>
      <c r="TPX35" s="14"/>
      <c r="TPY35" s="14"/>
      <c r="TPZ35" s="14"/>
      <c r="TQA35" s="14"/>
      <c r="TQB35" s="14"/>
      <c r="TQC35" s="14"/>
      <c r="TQD35" s="14"/>
      <c r="TQE35" s="14"/>
      <c r="TQF35" s="14"/>
      <c r="TQG35" s="14"/>
      <c r="TQH35" s="14"/>
      <c r="TQI35" s="14"/>
      <c r="TQJ35" s="14"/>
      <c r="TQK35" s="14"/>
      <c r="TQL35" s="14"/>
      <c r="TQM35" s="14"/>
      <c r="TQN35" s="14"/>
      <c r="TQO35" s="14"/>
      <c r="TQP35" s="14"/>
      <c r="TQQ35" s="14"/>
      <c r="TQR35" s="14"/>
      <c r="TQS35" s="14"/>
      <c r="TQT35" s="14"/>
      <c r="TQU35" s="14"/>
      <c r="TQV35" s="14"/>
      <c r="TQW35" s="14"/>
      <c r="TQX35" s="14"/>
      <c r="TQY35" s="14"/>
      <c r="TQZ35" s="14"/>
      <c r="TRA35" s="14"/>
      <c r="TRB35" s="14"/>
      <c r="TRC35" s="14"/>
      <c r="TRD35" s="14"/>
      <c r="TRE35" s="14"/>
      <c r="TRF35" s="14"/>
      <c r="TRG35" s="14"/>
      <c r="TRH35" s="14"/>
      <c r="TRI35" s="14"/>
      <c r="TRJ35" s="14"/>
      <c r="TRK35" s="14"/>
      <c r="TRL35" s="14"/>
      <c r="TRM35" s="14"/>
      <c r="TRN35" s="14"/>
      <c r="TRO35" s="14"/>
      <c r="TRP35" s="14"/>
      <c r="TRQ35" s="14"/>
      <c r="TRR35" s="14"/>
      <c r="TRS35" s="14"/>
      <c r="TRT35" s="14"/>
      <c r="TRU35" s="14"/>
      <c r="TRV35" s="14"/>
      <c r="TRW35" s="14"/>
      <c r="TRX35" s="14"/>
      <c r="TRY35" s="14"/>
      <c r="TRZ35" s="14"/>
      <c r="TSA35" s="14"/>
      <c r="TSB35" s="14"/>
      <c r="TSC35" s="14"/>
      <c r="TSD35" s="14"/>
      <c r="TSE35" s="14"/>
      <c r="TSF35" s="14"/>
      <c r="TSG35" s="14"/>
      <c r="TSH35" s="14"/>
      <c r="TSI35" s="14"/>
      <c r="TSJ35" s="14"/>
      <c r="TSK35" s="14"/>
      <c r="TSL35" s="14"/>
      <c r="TSM35" s="14"/>
      <c r="TSN35" s="14"/>
      <c r="TSO35" s="14"/>
      <c r="TSP35" s="14"/>
      <c r="TSQ35" s="14"/>
      <c r="TSR35" s="14"/>
      <c r="TSS35" s="14"/>
      <c r="TST35" s="14"/>
      <c r="TSU35" s="14"/>
      <c r="TSV35" s="14"/>
      <c r="TSW35" s="14"/>
      <c r="TSX35" s="14"/>
      <c r="TSY35" s="14"/>
      <c r="TSZ35" s="14"/>
      <c r="TTA35" s="14"/>
      <c r="TTB35" s="14"/>
      <c r="TTC35" s="14"/>
      <c r="TTD35" s="14"/>
      <c r="TTE35" s="14"/>
      <c r="TTF35" s="14"/>
      <c r="TTG35" s="14"/>
      <c r="TTH35" s="14"/>
      <c r="TTI35" s="14"/>
      <c r="TTJ35" s="14"/>
      <c r="TTK35" s="14"/>
      <c r="TTL35" s="14"/>
      <c r="TTM35" s="14"/>
      <c r="TTN35" s="14"/>
      <c r="TTO35" s="14"/>
      <c r="TTP35" s="14"/>
      <c r="TTQ35" s="14"/>
      <c r="TTR35" s="14"/>
      <c r="TTS35" s="14"/>
      <c r="TTT35" s="14"/>
      <c r="TTU35" s="14"/>
      <c r="TTV35" s="14"/>
      <c r="TTW35" s="14"/>
      <c r="TTX35" s="14"/>
      <c r="TTY35" s="14"/>
      <c r="TTZ35" s="14"/>
      <c r="TUA35" s="14"/>
      <c r="TUB35" s="14"/>
      <c r="TUC35" s="14"/>
      <c r="TUD35" s="14"/>
      <c r="TUE35" s="14"/>
      <c r="TUF35" s="14"/>
      <c r="TUG35" s="14"/>
      <c r="TUH35" s="14"/>
      <c r="TUI35" s="14"/>
      <c r="TUJ35" s="14"/>
      <c r="TUK35" s="14"/>
      <c r="TUL35" s="14"/>
      <c r="TUM35" s="14"/>
      <c r="TUN35" s="14"/>
      <c r="TUO35" s="14"/>
      <c r="TUP35" s="14"/>
      <c r="TUQ35" s="14"/>
      <c r="TUR35" s="14"/>
      <c r="TUS35" s="14"/>
      <c r="TUT35" s="14"/>
      <c r="TUU35" s="14"/>
      <c r="TUV35" s="14"/>
      <c r="TUW35" s="14"/>
      <c r="TUX35" s="14"/>
      <c r="TUY35" s="14"/>
      <c r="TUZ35" s="14"/>
      <c r="TVA35" s="14"/>
      <c r="TVB35" s="14"/>
      <c r="TVC35" s="14"/>
      <c r="TVD35" s="14"/>
      <c r="TVE35" s="14"/>
      <c r="TVF35" s="14"/>
      <c r="TVG35" s="14"/>
      <c r="TVH35" s="14"/>
      <c r="TVI35" s="14"/>
      <c r="TVJ35" s="14"/>
      <c r="TVK35" s="14"/>
      <c r="TVL35" s="14"/>
      <c r="TVM35" s="14"/>
      <c r="TVN35" s="14"/>
      <c r="TVO35" s="14"/>
      <c r="TVP35" s="14"/>
      <c r="TVQ35" s="14"/>
      <c r="TVR35" s="14"/>
      <c r="TVS35" s="14"/>
      <c r="TVT35" s="14"/>
      <c r="TVU35" s="14"/>
      <c r="TVV35" s="14"/>
      <c r="TVW35" s="14"/>
      <c r="TVX35" s="14"/>
      <c r="TVY35" s="14"/>
      <c r="TVZ35" s="14"/>
      <c r="TWA35" s="14"/>
      <c r="TWB35" s="14"/>
      <c r="TWC35" s="14"/>
      <c r="TWD35" s="14"/>
      <c r="TWE35" s="14"/>
      <c r="TWF35" s="14"/>
      <c r="TWG35" s="14"/>
      <c r="TWH35" s="14"/>
      <c r="TWI35" s="14"/>
      <c r="TWJ35" s="14"/>
      <c r="TWK35" s="14"/>
      <c r="TWL35" s="14"/>
      <c r="TWM35" s="14"/>
      <c r="TWN35" s="14"/>
      <c r="TWO35" s="14"/>
      <c r="TWP35" s="14"/>
      <c r="TWQ35" s="14"/>
      <c r="TWR35" s="14"/>
      <c r="TWS35" s="14"/>
      <c r="TWT35" s="14"/>
      <c r="TWU35" s="14"/>
      <c r="TWV35" s="14"/>
      <c r="TWW35" s="14"/>
      <c r="TWX35" s="14"/>
      <c r="TWY35" s="14"/>
      <c r="TWZ35" s="14"/>
      <c r="TXA35" s="14"/>
      <c r="TXB35" s="14"/>
      <c r="TXC35" s="14"/>
      <c r="TXD35" s="14"/>
      <c r="TXE35" s="14"/>
      <c r="TXF35" s="14"/>
      <c r="TXG35" s="14"/>
      <c r="TXH35" s="14"/>
      <c r="TXI35" s="14"/>
      <c r="TXJ35" s="14"/>
      <c r="TXK35" s="14"/>
      <c r="TXL35" s="14"/>
      <c r="TXM35" s="14"/>
      <c r="TXN35" s="14"/>
      <c r="TXO35" s="14"/>
      <c r="TXP35" s="14"/>
      <c r="TXQ35" s="14"/>
      <c r="TXR35" s="14"/>
      <c r="TXS35" s="14"/>
      <c r="TXT35" s="14"/>
      <c r="TXU35" s="14"/>
      <c r="TXV35" s="14"/>
      <c r="TXW35" s="14"/>
      <c r="TXX35" s="14"/>
      <c r="TXY35" s="14"/>
      <c r="TXZ35" s="14"/>
      <c r="TYA35" s="14"/>
      <c r="TYB35" s="14"/>
      <c r="TYC35" s="14"/>
      <c r="TYD35" s="14"/>
      <c r="TYE35" s="14"/>
      <c r="TYF35" s="14"/>
      <c r="TYG35" s="14"/>
      <c r="TYH35" s="14"/>
      <c r="TYI35" s="14"/>
      <c r="TYJ35" s="14"/>
      <c r="TYK35" s="14"/>
      <c r="TYL35" s="14"/>
      <c r="TYM35" s="14"/>
      <c r="TYN35" s="14"/>
      <c r="TYO35" s="14"/>
      <c r="TYP35" s="14"/>
      <c r="TYQ35" s="14"/>
      <c r="TYR35" s="14"/>
      <c r="TYS35" s="14"/>
      <c r="TYT35" s="14"/>
      <c r="TYU35" s="14"/>
      <c r="TYV35" s="14"/>
      <c r="TYW35" s="14"/>
      <c r="TYX35" s="14"/>
      <c r="TYY35" s="14"/>
      <c r="TYZ35" s="14"/>
      <c r="TZA35" s="14"/>
      <c r="TZB35" s="14"/>
      <c r="TZC35" s="14"/>
      <c r="TZD35" s="14"/>
      <c r="TZE35" s="14"/>
      <c r="TZF35" s="14"/>
      <c r="TZG35" s="14"/>
      <c r="TZH35" s="14"/>
      <c r="TZI35" s="14"/>
      <c r="TZJ35" s="14"/>
      <c r="TZK35" s="14"/>
      <c r="TZL35" s="14"/>
      <c r="TZM35" s="14"/>
      <c r="TZN35" s="14"/>
      <c r="TZO35" s="14"/>
      <c r="TZP35" s="14"/>
      <c r="TZQ35" s="14"/>
      <c r="TZR35" s="14"/>
      <c r="TZS35" s="14"/>
      <c r="TZT35" s="14"/>
      <c r="TZU35" s="14"/>
      <c r="TZV35" s="14"/>
      <c r="TZW35" s="14"/>
      <c r="TZX35" s="14"/>
      <c r="TZY35" s="14"/>
      <c r="TZZ35" s="14"/>
      <c r="UAA35" s="14"/>
      <c r="UAB35" s="14"/>
      <c r="UAC35" s="14"/>
      <c r="UAD35" s="14"/>
      <c r="UAE35" s="14"/>
      <c r="UAF35" s="14"/>
      <c r="UAG35" s="14"/>
      <c r="UAH35" s="14"/>
      <c r="UAI35" s="14"/>
      <c r="UAJ35" s="14"/>
      <c r="UAK35" s="14"/>
      <c r="UAL35" s="14"/>
      <c r="UAM35" s="14"/>
      <c r="UAN35" s="14"/>
      <c r="UAO35" s="14"/>
      <c r="UAP35" s="14"/>
      <c r="UAQ35" s="14"/>
      <c r="UAR35" s="14"/>
      <c r="UAS35" s="14"/>
      <c r="UAT35" s="14"/>
      <c r="UAU35" s="14"/>
      <c r="UAV35" s="14"/>
      <c r="UAW35" s="14"/>
      <c r="UAX35" s="14"/>
      <c r="UAY35" s="14"/>
      <c r="UAZ35" s="14"/>
      <c r="UBA35" s="14"/>
      <c r="UBB35" s="14"/>
      <c r="UBC35" s="14"/>
      <c r="UBD35" s="14"/>
      <c r="UBE35" s="14"/>
      <c r="UBF35" s="14"/>
      <c r="UBG35" s="14"/>
      <c r="UBH35" s="14"/>
      <c r="UBI35" s="14"/>
      <c r="UBJ35" s="14"/>
      <c r="UBK35" s="14"/>
      <c r="UBL35" s="14"/>
      <c r="UBM35" s="14"/>
      <c r="UBN35" s="14"/>
      <c r="UBO35" s="14"/>
      <c r="UBP35" s="14"/>
      <c r="UBQ35" s="14"/>
      <c r="UBR35" s="14"/>
      <c r="UBS35" s="14"/>
      <c r="UBT35" s="14"/>
      <c r="UBU35" s="14"/>
      <c r="UBV35" s="14"/>
      <c r="UBW35" s="14"/>
      <c r="UBX35" s="14"/>
      <c r="UBY35" s="14"/>
      <c r="UBZ35" s="14"/>
      <c r="UCA35" s="14"/>
      <c r="UCB35" s="14"/>
      <c r="UCC35" s="14"/>
      <c r="UCD35" s="14"/>
      <c r="UCE35" s="14"/>
      <c r="UCF35" s="14"/>
      <c r="UCG35" s="14"/>
      <c r="UCH35" s="14"/>
      <c r="UCI35" s="14"/>
      <c r="UCJ35" s="14"/>
      <c r="UCK35" s="14"/>
      <c r="UCL35" s="14"/>
      <c r="UCM35" s="14"/>
      <c r="UCN35" s="14"/>
      <c r="UCO35" s="14"/>
      <c r="UCP35" s="14"/>
      <c r="UCQ35" s="14"/>
      <c r="UCR35" s="14"/>
      <c r="UCS35" s="14"/>
      <c r="UCT35" s="14"/>
      <c r="UCU35" s="14"/>
      <c r="UCV35" s="14"/>
      <c r="UCW35" s="14"/>
      <c r="UCX35" s="14"/>
      <c r="UCY35" s="14"/>
      <c r="UCZ35" s="14"/>
      <c r="UDA35" s="14"/>
      <c r="UDB35" s="14"/>
      <c r="UDC35" s="14"/>
      <c r="UDD35" s="14"/>
      <c r="UDE35" s="14"/>
      <c r="UDF35" s="14"/>
      <c r="UDG35" s="14"/>
      <c r="UDH35" s="14"/>
      <c r="UDI35" s="14"/>
      <c r="UDJ35" s="14"/>
      <c r="UDK35" s="14"/>
      <c r="UDL35" s="14"/>
      <c r="UDM35" s="14"/>
      <c r="UDN35" s="14"/>
      <c r="UDO35" s="14"/>
      <c r="UDP35" s="14"/>
      <c r="UDQ35" s="14"/>
      <c r="UDR35" s="14"/>
      <c r="UDS35" s="14"/>
      <c r="UDT35" s="14"/>
      <c r="UDU35" s="14"/>
      <c r="UDV35" s="14"/>
      <c r="UDW35" s="14"/>
      <c r="UDX35" s="14"/>
      <c r="UDY35" s="14"/>
      <c r="UDZ35" s="14"/>
      <c r="UEA35" s="14"/>
      <c r="UEB35" s="14"/>
      <c r="UEC35" s="14"/>
      <c r="UED35" s="14"/>
      <c r="UEE35" s="14"/>
      <c r="UEF35" s="14"/>
      <c r="UEG35" s="14"/>
      <c r="UEH35" s="14"/>
      <c r="UEI35" s="14"/>
      <c r="UEJ35" s="14"/>
      <c r="UEK35" s="14"/>
      <c r="UEL35" s="14"/>
      <c r="UEM35" s="14"/>
      <c r="UEN35" s="14"/>
      <c r="UEO35" s="14"/>
      <c r="UEP35" s="14"/>
      <c r="UEQ35" s="14"/>
      <c r="UER35" s="14"/>
      <c r="UES35" s="14"/>
      <c r="UET35" s="14"/>
      <c r="UEU35" s="14"/>
      <c r="UEV35" s="14"/>
      <c r="UEW35" s="14"/>
      <c r="UEX35" s="14"/>
      <c r="UEY35" s="14"/>
      <c r="UEZ35" s="14"/>
      <c r="UFA35" s="14"/>
      <c r="UFB35" s="14"/>
      <c r="UFC35" s="14"/>
      <c r="UFD35" s="14"/>
      <c r="UFE35" s="14"/>
      <c r="UFF35" s="14"/>
      <c r="UFG35" s="14"/>
      <c r="UFH35" s="14"/>
      <c r="UFI35" s="14"/>
      <c r="UFJ35" s="14"/>
      <c r="UFK35" s="14"/>
      <c r="UFL35" s="14"/>
      <c r="UFM35" s="14"/>
      <c r="UFN35" s="14"/>
      <c r="UFO35" s="14"/>
      <c r="UFP35" s="14"/>
      <c r="UFQ35" s="14"/>
      <c r="UFR35" s="14"/>
      <c r="UFS35" s="14"/>
      <c r="UFT35" s="14"/>
      <c r="UFU35" s="14"/>
      <c r="UFV35" s="14"/>
      <c r="UFW35" s="14"/>
      <c r="UFX35" s="14"/>
      <c r="UFY35" s="14"/>
      <c r="UFZ35" s="14"/>
      <c r="UGA35" s="14"/>
      <c r="UGB35" s="14"/>
      <c r="UGC35" s="14"/>
      <c r="UGD35" s="14"/>
      <c r="UGE35" s="14"/>
      <c r="UGF35" s="14"/>
      <c r="UGG35" s="14"/>
      <c r="UGH35" s="14"/>
      <c r="UGI35" s="14"/>
      <c r="UGJ35" s="14"/>
      <c r="UGK35" s="14"/>
      <c r="UGL35" s="14"/>
      <c r="UGM35" s="14"/>
      <c r="UGN35" s="14"/>
      <c r="UGO35" s="14"/>
      <c r="UGP35" s="14"/>
      <c r="UGQ35" s="14"/>
      <c r="UGR35" s="14"/>
      <c r="UGS35" s="14"/>
      <c r="UGT35" s="14"/>
      <c r="UGU35" s="14"/>
      <c r="UGV35" s="14"/>
      <c r="UGW35" s="14"/>
      <c r="UGX35" s="14"/>
      <c r="UGY35" s="14"/>
      <c r="UGZ35" s="14"/>
      <c r="UHA35" s="14"/>
      <c r="UHB35" s="14"/>
      <c r="UHC35" s="14"/>
      <c r="UHD35" s="14"/>
      <c r="UHE35" s="14"/>
      <c r="UHF35" s="14"/>
      <c r="UHG35" s="14"/>
      <c r="UHH35" s="14"/>
      <c r="UHI35" s="14"/>
      <c r="UHJ35" s="14"/>
      <c r="UHK35" s="14"/>
      <c r="UHL35" s="14"/>
      <c r="UHM35" s="14"/>
      <c r="UHN35" s="14"/>
      <c r="UHO35" s="14"/>
      <c r="UHP35" s="14"/>
      <c r="UHQ35" s="14"/>
      <c r="UHR35" s="14"/>
      <c r="UHS35" s="14"/>
      <c r="UHT35" s="14"/>
      <c r="UHU35" s="14"/>
      <c r="UHV35" s="14"/>
      <c r="UHW35" s="14"/>
      <c r="UHX35" s="14"/>
      <c r="UHY35" s="14"/>
      <c r="UHZ35" s="14"/>
      <c r="UIA35" s="14"/>
      <c r="UIB35" s="14"/>
      <c r="UIC35" s="14"/>
      <c r="UID35" s="14"/>
      <c r="UIE35" s="14"/>
      <c r="UIF35" s="14"/>
      <c r="UIG35" s="14"/>
      <c r="UIH35" s="14"/>
      <c r="UII35" s="14"/>
      <c r="UIJ35" s="14"/>
      <c r="UIK35" s="14"/>
      <c r="UIL35" s="14"/>
      <c r="UIM35" s="14"/>
      <c r="UIN35" s="14"/>
      <c r="UIO35" s="14"/>
      <c r="UIP35" s="14"/>
      <c r="UIQ35" s="14"/>
      <c r="UIR35" s="14"/>
      <c r="UIS35" s="14"/>
      <c r="UIT35" s="14"/>
      <c r="UIU35" s="14"/>
      <c r="UIV35" s="14"/>
      <c r="UIW35" s="14"/>
      <c r="UIX35" s="14"/>
      <c r="UIY35" s="14"/>
      <c r="UIZ35" s="14"/>
      <c r="UJA35" s="14"/>
      <c r="UJB35" s="14"/>
      <c r="UJC35" s="14"/>
      <c r="UJD35" s="14"/>
      <c r="UJE35" s="14"/>
      <c r="UJF35" s="14"/>
      <c r="UJG35" s="14"/>
      <c r="UJH35" s="14"/>
      <c r="UJI35" s="14"/>
      <c r="UJJ35" s="14"/>
      <c r="UJK35" s="14"/>
      <c r="UJL35" s="14"/>
      <c r="UJM35" s="14"/>
      <c r="UJN35" s="14"/>
      <c r="UJO35" s="14"/>
      <c r="UJP35" s="14"/>
      <c r="UJQ35" s="14"/>
      <c r="UJR35" s="14"/>
      <c r="UJS35" s="14"/>
      <c r="UJT35" s="14"/>
      <c r="UJU35" s="14"/>
      <c r="UJV35" s="14"/>
      <c r="UJW35" s="14"/>
      <c r="UJX35" s="14"/>
      <c r="UJY35" s="14"/>
      <c r="UJZ35" s="14"/>
      <c r="UKA35" s="14"/>
      <c r="UKB35" s="14"/>
      <c r="UKC35" s="14"/>
      <c r="UKD35" s="14"/>
      <c r="UKE35" s="14"/>
      <c r="UKF35" s="14"/>
      <c r="UKG35" s="14"/>
      <c r="UKH35" s="14"/>
      <c r="UKI35" s="14"/>
      <c r="UKJ35" s="14"/>
      <c r="UKK35" s="14"/>
      <c r="UKL35" s="14"/>
      <c r="UKM35" s="14"/>
      <c r="UKN35" s="14"/>
      <c r="UKO35" s="14"/>
      <c r="UKP35" s="14"/>
      <c r="UKQ35" s="14"/>
      <c r="UKR35" s="14"/>
      <c r="UKS35" s="14"/>
      <c r="UKT35" s="14"/>
      <c r="UKU35" s="14"/>
      <c r="UKV35" s="14"/>
      <c r="UKW35" s="14"/>
      <c r="UKX35" s="14"/>
      <c r="UKY35" s="14"/>
      <c r="UKZ35" s="14"/>
      <c r="ULA35" s="14"/>
      <c r="ULB35" s="14"/>
      <c r="ULC35" s="14"/>
      <c r="ULD35" s="14"/>
      <c r="ULE35" s="14"/>
      <c r="ULF35" s="14"/>
      <c r="ULG35" s="14"/>
      <c r="ULH35" s="14"/>
      <c r="ULI35" s="14"/>
      <c r="ULJ35" s="14"/>
      <c r="ULK35" s="14"/>
      <c r="ULL35" s="14"/>
      <c r="ULM35" s="14"/>
      <c r="ULN35" s="14"/>
      <c r="ULO35" s="14"/>
      <c r="ULP35" s="14"/>
      <c r="ULQ35" s="14"/>
      <c r="ULR35" s="14"/>
      <c r="ULS35" s="14"/>
      <c r="ULT35" s="14"/>
      <c r="ULU35" s="14"/>
      <c r="ULV35" s="14"/>
      <c r="ULW35" s="14"/>
      <c r="ULX35" s="14"/>
      <c r="ULY35" s="14"/>
      <c r="ULZ35" s="14"/>
      <c r="UMA35" s="14"/>
      <c r="UMB35" s="14"/>
      <c r="UMC35" s="14"/>
      <c r="UMD35" s="14"/>
      <c r="UME35" s="14"/>
      <c r="UMF35" s="14"/>
      <c r="UMG35" s="14"/>
      <c r="UMH35" s="14"/>
      <c r="UMI35" s="14"/>
      <c r="UMJ35" s="14"/>
      <c r="UMK35" s="14"/>
      <c r="UML35" s="14"/>
      <c r="UMM35" s="14"/>
      <c r="UMN35" s="14"/>
      <c r="UMO35" s="14"/>
      <c r="UMP35" s="14"/>
      <c r="UMQ35" s="14"/>
      <c r="UMR35" s="14"/>
      <c r="UMS35" s="14"/>
      <c r="UMT35" s="14"/>
      <c r="UMU35" s="14"/>
      <c r="UMV35" s="14"/>
      <c r="UMW35" s="14"/>
      <c r="UMX35" s="14"/>
      <c r="UMY35" s="14"/>
      <c r="UMZ35" s="14"/>
      <c r="UNA35" s="14"/>
      <c r="UNB35" s="14"/>
      <c r="UNC35" s="14"/>
      <c r="UND35" s="14"/>
      <c r="UNE35" s="14"/>
      <c r="UNF35" s="14"/>
      <c r="UNG35" s="14"/>
      <c r="UNH35" s="14"/>
      <c r="UNI35" s="14"/>
      <c r="UNJ35" s="14"/>
      <c r="UNK35" s="14"/>
      <c r="UNL35" s="14"/>
      <c r="UNM35" s="14"/>
      <c r="UNN35" s="14"/>
      <c r="UNO35" s="14"/>
      <c r="UNP35" s="14"/>
      <c r="UNQ35" s="14"/>
      <c r="UNR35" s="14"/>
      <c r="UNS35" s="14"/>
      <c r="UNT35" s="14"/>
      <c r="UNU35" s="14"/>
      <c r="UNV35" s="14"/>
      <c r="UNW35" s="14"/>
      <c r="UNX35" s="14"/>
      <c r="UNY35" s="14"/>
      <c r="UNZ35" s="14"/>
      <c r="UOA35" s="14"/>
      <c r="UOB35" s="14"/>
      <c r="UOC35" s="14"/>
      <c r="UOD35" s="14"/>
      <c r="UOE35" s="14"/>
      <c r="UOF35" s="14"/>
      <c r="UOG35" s="14"/>
      <c r="UOH35" s="14"/>
      <c r="UOI35" s="14"/>
      <c r="UOJ35" s="14"/>
      <c r="UOK35" s="14"/>
      <c r="UOL35" s="14"/>
      <c r="UOM35" s="14"/>
      <c r="UON35" s="14"/>
      <c r="UOO35" s="14"/>
      <c r="UOP35" s="14"/>
      <c r="UOQ35" s="14"/>
      <c r="UOR35" s="14"/>
      <c r="UOS35" s="14"/>
      <c r="UOT35" s="14"/>
      <c r="UOU35" s="14"/>
      <c r="UOV35" s="14"/>
      <c r="UOW35" s="14"/>
      <c r="UOX35" s="14"/>
      <c r="UOY35" s="14"/>
      <c r="UOZ35" s="14"/>
      <c r="UPA35" s="14"/>
      <c r="UPB35" s="14"/>
      <c r="UPC35" s="14"/>
      <c r="UPD35" s="14"/>
      <c r="UPE35" s="14"/>
      <c r="UPF35" s="14"/>
      <c r="UPG35" s="14"/>
      <c r="UPH35" s="14"/>
      <c r="UPI35" s="14"/>
      <c r="UPJ35" s="14"/>
      <c r="UPK35" s="14"/>
      <c r="UPL35" s="14"/>
      <c r="UPM35" s="14"/>
      <c r="UPN35" s="14"/>
      <c r="UPO35" s="14"/>
      <c r="UPP35" s="14"/>
      <c r="UPQ35" s="14"/>
      <c r="UPR35" s="14"/>
      <c r="UPS35" s="14"/>
      <c r="UPT35" s="14"/>
      <c r="UPU35" s="14"/>
      <c r="UPV35" s="14"/>
      <c r="UPW35" s="14"/>
      <c r="UPX35" s="14"/>
      <c r="UPY35" s="14"/>
      <c r="UPZ35" s="14"/>
      <c r="UQA35" s="14"/>
      <c r="UQB35" s="14"/>
      <c r="UQC35" s="14"/>
      <c r="UQD35" s="14"/>
      <c r="UQE35" s="14"/>
      <c r="UQF35" s="14"/>
      <c r="UQG35" s="14"/>
      <c r="UQH35" s="14"/>
      <c r="UQI35" s="14"/>
      <c r="UQJ35" s="14"/>
      <c r="UQK35" s="14"/>
      <c r="UQL35" s="14"/>
      <c r="UQM35" s="14"/>
      <c r="UQN35" s="14"/>
      <c r="UQO35" s="14"/>
      <c r="UQP35" s="14"/>
      <c r="UQQ35" s="14"/>
      <c r="UQR35" s="14"/>
      <c r="UQS35" s="14"/>
      <c r="UQT35" s="14"/>
      <c r="UQU35" s="14"/>
      <c r="UQV35" s="14"/>
      <c r="UQW35" s="14"/>
      <c r="UQX35" s="14"/>
      <c r="UQY35" s="14"/>
      <c r="UQZ35" s="14"/>
      <c r="URA35" s="14"/>
      <c r="URB35" s="14"/>
      <c r="URC35" s="14"/>
      <c r="URD35" s="14"/>
      <c r="URE35" s="14"/>
      <c r="URF35" s="14"/>
      <c r="URG35" s="14"/>
      <c r="URH35" s="14"/>
      <c r="URI35" s="14"/>
      <c r="URJ35" s="14"/>
      <c r="URK35" s="14"/>
      <c r="URL35" s="14"/>
      <c r="URM35" s="14"/>
      <c r="URN35" s="14"/>
      <c r="URO35" s="14"/>
      <c r="URP35" s="14"/>
      <c r="URQ35" s="14"/>
      <c r="URR35" s="14"/>
      <c r="URS35" s="14"/>
      <c r="URT35" s="14"/>
      <c r="URU35" s="14"/>
      <c r="URV35" s="14"/>
      <c r="URW35" s="14"/>
      <c r="URX35" s="14"/>
      <c r="URY35" s="14"/>
      <c r="URZ35" s="14"/>
      <c r="USA35" s="14"/>
      <c r="USB35" s="14"/>
      <c r="USC35" s="14"/>
      <c r="USD35" s="14"/>
      <c r="USE35" s="14"/>
      <c r="USF35" s="14"/>
      <c r="USG35" s="14"/>
      <c r="USH35" s="14"/>
      <c r="USI35" s="14"/>
      <c r="USJ35" s="14"/>
      <c r="USK35" s="14"/>
      <c r="USL35" s="14"/>
      <c r="USM35" s="14"/>
      <c r="USN35" s="14"/>
      <c r="USO35" s="14"/>
      <c r="USP35" s="14"/>
      <c r="USQ35" s="14"/>
      <c r="USR35" s="14"/>
      <c r="USS35" s="14"/>
      <c r="UST35" s="14"/>
      <c r="USU35" s="14"/>
      <c r="USV35" s="14"/>
      <c r="USW35" s="14"/>
      <c r="USX35" s="14"/>
      <c r="USY35" s="14"/>
      <c r="USZ35" s="14"/>
      <c r="UTA35" s="14"/>
      <c r="UTB35" s="14"/>
      <c r="UTC35" s="14"/>
      <c r="UTD35" s="14"/>
      <c r="UTE35" s="14"/>
      <c r="UTF35" s="14"/>
      <c r="UTG35" s="14"/>
      <c r="UTH35" s="14"/>
      <c r="UTI35" s="14"/>
      <c r="UTJ35" s="14"/>
      <c r="UTK35" s="14"/>
      <c r="UTL35" s="14"/>
      <c r="UTM35" s="14"/>
      <c r="UTN35" s="14"/>
      <c r="UTO35" s="14"/>
      <c r="UTP35" s="14"/>
      <c r="UTQ35" s="14"/>
      <c r="UTR35" s="14"/>
      <c r="UTS35" s="14"/>
      <c r="UTT35" s="14"/>
      <c r="UTU35" s="14"/>
      <c r="UTV35" s="14"/>
      <c r="UTW35" s="14"/>
      <c r="UTX35" s="14"/>
      <c r="UTY35" s="14"/>
      <c r="UTZ35" s="14"/>
      <c r="UUA35" s="14"/>
      <c r="UUB35" s="14"/>
      <c r="UUC35" s="14"/>
      <c r="UUD35" s="14"/>
      <c r="UUE35" s="14"/>
      <c r="UUF35" s="14"/>
      <c r="UUG35" s="14"/>
      <c r="UUH35" s="14"/>
      <c r="UUI35" s="14"/>
      <c r="UUJ35" s="14"/>
      <c r="UUK35" s="14"/>
      <c r="UUL35" s="14"/>
      <c r="UUM35" s="14"/>
      <c r="UUN35" s="14"/>
      <c r="UUO35" s="14"/>
      <c r="UUP35" s="14"/>
      <c r="UUQ35" s="14"/>
      <c r="UUR35" s="14"/>
      <c r="UUS35" s="14"/>
      <c r="UUT35" s="14"/>
      <c r="UUU35" s="14"/>
      <c r="UUV35" s="14"/>
      <c r="UUW35" s="14"/>
      <c r="UUX35" s="14"/>
      <c r="UUY35" s="14"/>
      <c r="UUZ35" s="14"/>
      <c r="UVA35" s="14"/>
      <c r="UVB35" s="14"/>
      <c r="UVC35" s="14"/>
      <c r="UVD35" s="14"/>
      <c r="UVE35" s="14"/>
      <c r="UVF35" s="14"/>
      <c r="UVG35" s="14"/>
      <c r="UVH35" s="14"/>
      <c r="UVI35" s="14"/>
      <c r="UVJ35" s="14"/>
      <c r="UVK35" s="14"/>
      <c r="UVL35" s="14"/>
      <c r="UVM35" s="14"/>
      <c r="UVN35" s="14"/>
      <c r="UVO35" s="14"/>
      <c r="UVP35" s="14"/>
      <c r="UVQ35" s="14"/>
      <c r="UVR35" s="14"/>
      <c r="UVS35" s="14"/>
      <c r="UVT35" s="14"/>
      <c r="UVU35" s="14"/>
      <c r="UVV35" s="14"/>
      <c r="UVW35" s="14"/>
      <c r="UVX35" s="14"/>
      <c r="UVY35" s="14"/>
      <c r="UVZ35" s="14"/>
      <c r="UWA35" s="14"/>
      <c r="UWB35" s="14"/>
      <c r="UWC35" s="14"/>
      <c r="UWD35" s="14"/>
      <c r="UWE35" s="14"/>
      <c r="UWF35" s="14"/>
      <c r="UWG35" s="14"/>
      <c r="UWH35" s="14"/>
      <c r="UWI35" s="14"/>
      <c r="UWJ35" s="14"/>
      <c r="UWK35" s="14"/>
      <c r="UWL35" s="14"/>
      <c r="UWM35" s="14"/>
      <c r="UWN35" s="14"/>
      <c r="UWO35" s="14"/>
      <c r="UWP35" s="14"/>
      <c r="UWQ35" s="14"/>
      <c r="UWR35" s="14"/>
      <c r="UWS35" s="14"/>
      <c r="UWT35" s="14"/>
      <c r="UWU35" s="14"/>
      <c r="UWV35" s="14"/>
      <c r="UWW35" s="14"/>
      <c r="UWX35" s="14"/>
      <c r="UWY35" s="14"/>
      <c r="UWZ35" s="14"/>
      <c r="UXA35" s="14"/>
      <c r="UXB35" s="14"/>
      <c r="UXC35" s="14"/>
      <c r="UXD35" s="14"/>
      <c r="UXE35" s="14"/>
      <c r="UXF35" s="14"/>
      <c r="UXG35" s="14"/>
      <c r="UXH35" s="14"/>
      <c r="UXI35" s="14"/>
      <c r="UXJ35" s="14"/>
      <c r="UXK35" s="14"/>
      <c r="UXL35" s="14"/>
      <c r="UXM35" s="14"/>
      <c r="UXN35" s="14"/>
      <c r="UXO35" s="14"/>
      <c r="UXP35" s="14"/>
      <c r="UXQ35" s="14"/>
      <c r="UXR35" s="14"/>
      <c r="UXS35" s="14"/>
      <c r="UXT35" s="14"/>
      <c r="UXU35" s="14"/>
      <c r="UXV35" s="14"/>
      <c r="UXW35" s="14"/>
      <c r="UXX35" s="14"/>
      <c r="UXY35" s="14"/>
      <c r="UXZ35" s="14"/>
      <c r="UYA35" s="14"/>
      <c r="UYB35" s="14"/>
      <c r="UYC35" s="14"/>
      <c r="UYD35" s="14"/>
      <c r="UYE35" s="14"/>
      <c r="UYF35" s="14"/>
      <c r="UYG35" s="14"/>
      <c r="UYH35" s="14"/>
      <c r="UYI35" s="14"/>
      <c r="UYJ35" s="14"/>
      <c r="UYK35" s="14"/>
      <c r="UYL35" s="14"/>
      <c r="UYM35" s="14"/>
      <c r="UYN35" s="14"/>
      <c r="UYO35" s="14"/>
      <c r="UYP35" s="14"/>
      <c r="UYQ35" s="14"/>
      <c r="UYR35" s="14"/>
      <c r="UYS35" s="14"/>
      <c r="UYT35" s="14"/>
      <c r="UYU35" s="14"/>
      <c r="UYV35" s="14"/>
      <c r="UYW35" s="14"/>
      <c r="UYX35" s="14"/>
      <c r="UYY35" s="14"/>
      <c r="UYZ35" s="14"/>
      <c r="UZA35" s="14"/>
      <c r="UZB35" s="14"/>
      <c r="UZC35" s="14"/>
      <c r="UZD35" s="14"/>
      <c r="UZE35" s="14"/>
      <c r="UZF35" s="14"/>
      <c r="UZG35" s="14"/>
      <c r="UZH35" s="14"/>
      <c r="UZI35" s="14"/>
      <c r="UZJ35" s="14"/>
      <c r="UZK35" s="14"/>
      <c r="UZL35" s="14"/>
      <c r="UZM35" s="14"/>
      <c r="UZN35" s="14"/>
      <c r="UZO35" s="14"/>
      <c r="UZP35" s="14"/>
      <c r="UZQ35" s="14"/>
      <c r="UZR35" s="14"/>
      <c r="UZS35" s="14"/>
      <c r="UZT35" s="14"/>
      <c r="UZU35" s="14"/>
      <c r="UZV35" s="14"/>
      <c r="UZW35" s="14"/>
      <c r="UZX35" s="14"/>
      <c r="UZY35" s="14"/>
      <c r="UZZ35" s="14"/>
      <c r="VAA35" s="14"/>
      <c r="VAB35" s="14"/>
      <c r="VAC35" s="14"/>
      <c r="VAD35" s="14"/>
      <c r="VAE35" s="14"/>
      <c r="VAF35" s="14"/>
      <c r="VAG35" s="14"/>
      <c r="VAH35" s="14"/>
      <c r="VAI35" s="14"/>
      <c r="VAJ35" s="14"/>
      <c r="VAK35" s="14"/>
      <c r="VAL35" s="14"/>
      <c r="VAM35" s="14"/>
      <c r="VAN35" s="14"/>
      <c r="VAO35" s="14"/>
      <c r="VAP35" s="14"/>
      <c r="VAQ35" s="14"/>
      <c r="VAR35" s="14"/>
      <c r="VAS35" s="14"/>
      <c r="VAT35" s="14"/>
      <c r="VAU35" s="14"/>
      <c r="VAV35" s="14"/>
      <c r="VAW35" s="14"/>
      <c r="VAX35" s="14"/>
      <c r="VAY35" s="14"/>
      <c r="VAZ35" s="14"/>
      <c r="VBA35" s="14"/>
      <c r="VBB35" s="14"/>
      <c r="VBC35" s="14"/>
      <c r="VBD35" s="14"/>
      <c r="VBE35" s="14"/>
      <c r="VBF35" s="14"/>
      <c r="VBG35" s="14"/>
      <c r="VBH35" s="14"/>
      <c r="VBI35" s="14"/>
      <c r="VBJ35" s="14"/>
      <c r="VBK35" s="14"/>
      <c r="VBL35" s="14"/>
      <c r="VBM35" s="14"/>
      <c r="VBN35" s="14"/>
      <c r="VBO35" s="14"/>
      <c r="VBP35" s="14"/>
      <c r="VBQ35" s="14"/>
      <c r="VBR35" s="14"/>
      <c r="VBS35" s="14"/>
      <c r="VBT35" s="14"/>
      <c r="VBU35" s="14"/>
      <c r="VBV35" s="14"/>
      <c r="VBW35" s="14"/>
      <c r="VBX35" s="14"/>
      <c r="VBY35" s="14"/>
      <c r="VBZ35" s="14"/>
      <c r="VCA35" s="14"/>
      <c r="VCB35" s="14"/>
      <c r="VCC35" s="14"/>
      <c r="VCD35" s="14"/>
      <c r="VCE35" s="14"/>
      <c r="VCF35" s="14"/>
      <c r="VCG35" s="14"/>
      <c r="VCH35" s="14"/>
      <c r="VCI35" s="14"/>
      <c r="VCJ35" s="14"/>
      <c r="VCK35" s="14"/>
      <c r="VCL35" s="14"/>
      <c r="VCM35" s="14"/>
      <c r="VCN35" s="14"/>
      <c r="VCO35" s="14"/>
      <c r="VCP35" s="14"/>
      <c r="VCQ35" s="14"/>
      <c r="VCR35" s="14"/>
      <c r="VCS35" s="14"/>
      <c r="VCT35" s="14"/>
      <c r="VCU35" s="14"/>
      <c r="VCV35" s="14"/>
      <c r="VCW35" s="14"/>
      <c r="VCX35" s="14"/>
      <c r="VCY35" s="14"/>
      <c r="VCZ35" s="14"/>
      <c r="VDA35" s="14"/>
      <c r="VDB35" s="14"/>
      <c r="VDC35" s="14"/>
      <c r="VDD35" s="14"/>
      <c r="VDE35" s="14"/>
      <c r="VDF35" s="14"/>
      <c r="VDG35" s="14"/>
      <c r="VDH35" s="14"/>
      <c r="VDI35" s="14"/>
      <c r="VDJ35" s="14"/>
      <c r="VDK35" s="14"/>
      <c r="VDL35" s="14"/>
      <c r="VDM35" s="14"/>
      <c r="VDN35" s="14"/>
      <c r="VDO35" s="14"/>
      <c r="VDP35" s="14"/>
      <c r="VDQ35" s="14"/>
      <c r="VDR35" s="14"/>
      <c r="VDS35" s="14"/>
      <c r="VDT35" s="14"/>
      <c r="VDU35" s="14"/>
      <c r="VDV35" s="14"/>
      <c r="VDW35" s="14"/>
      <c r="VDX35" s="14"/>
      <c r="VDY35" s="14"/>
      <c r="VDZ35" s="14"/>
      <c r="VEA35" s="14"/>
      <c r="VEB35" s="14"/>
      <c r="VEC35" s="14"/>
      <c r="VED35" s="14"/>
      <c r="VEE35" s="14"/>
      <c r="VEF35" s="14"/>
      <c r="VEG35" s="14"/>
      <c r="VEH35" s="14"/>
      <c r="VEI35" s="14"/>
      <c r="VEJ35" s="14"/>
      <c r="VEK35" s="14"/>
      <c r="VEL35" s="14"/>
      <c r="VEM35" s="14"/>
      <c r="VEN35" s="14"/>
      <c r="VEO35" s="14"/>
      <c r="VEP35" s="14"/>
      <c r="VEQ35" s="14"/>
      <c r="VER35" s="14"/>
      <c r="VES35" s="14"/>
      <c r="VET35" s="14"/>
      <c r="VEU35" s="14"/>
      <c r="VEV35" s="14"/>
      <c r="VEW35" s="14"/>
      <c r="VEX35" s="14"/>
      <c r="VEY35" s="14"/>
      <c r="VEZ35" s="14"/>
      <c r="VFA35" s="14"/>
      <c r="VFB35" s="14"/>
      <c r="VFC35" s="14"/>
      <c r="VFD35" s="14"/>
      <c r="VFE35" s="14"/>
      <c r="VFF35" s="14"/>
      <c r="VFG35" s="14"/>
      <c r="VFH35" s="14"/>
      <c r="VFI35" s="14"/>
      <c r="VFJ35" s="14"/>
      <c r="VFK35" s="14"/>
      <c r="VFL35" s="14"/>
      <c r="VFM35" s="14"/>
      <c r="VFN35" s="14"/>
      <c r="VFO35" s="14"/>
      <c r="VFP35" s="14"/>
      <c r="VFQ35" s="14"/>
      <c r="VFR35" s="14"/>
      <c r="VFS35" s="14"/>
      <c r="VFT35" s="14"/>
      <c r="VFU35" s="14"/>
      <c r="VFV35" s="14"/>
      <c r="VFW35" s="14"/>
      <c r="VFX35" s="14"/>
      <c r="VFY35" s="14"/>
      <c r="VFZ35" s="14"/>
      <c r="VGA35" s="14"/>
      <c r="VGB35" s="14"/>
      <c r="VGC35" s="14"/>
      <c r="VGD35" s="14"/>
      <c r="VGE35" s="14"/>
      <c r="VGF35" s="14"/>
      <c r="VGG35" s="14"/>
      <c r="VGH35" s="14"/>
      <c r="VGI35" s="14"/>
      <c r="VGJ35" s="14"/>
      <c r="VGK35" s="14"/>
      <c r="VGL35" s="14"/>
      <c r="VGM35" s="14"/>
      <c r="VGN35" s="14"/>
      <c r="VGO35" s="14"/>
      <c r="VGP35" s="14"/>
      <c r="VGQ35" s="14"/>
      <c r="VGR35" s="14"/>
      <c r="VGS35" s="14"/>
      <c r="VGT35" s="14"/>
      <c r="VGU35" s="14"/>
      <c r="VGV35" s="14"/>
      <c r="VGW35" s="14"/>
      <c r="VGX35" s="14"/>
      <c r="VGY35" s="14"/>
      <c r="VGZ35" s="14"/>
      <c r="VHA35" s="14"/>
      <c r="VHB35" s="14"/>
      <c r="VHC35" s="14"/>
      <c r="VHD35" s="14"/>
      <c r="VHE35" s="14"/>
      <c r="VHF35" s="14"/>
      <c r="VHG35" s="14"/>
      <c r="VHH35" s="14"/>
      <c r="VHI35" s="14"/>
      <c r="VHJ35" s="14"/>
      <c r="VHK35" s="14"/>
      <c r="VHL35" s="14"/>
      <c r="VHM35" s="14"/>
      <c r="VHN35" s="14"/>
      <c r="VHO35" s="14"/>
      <c r="VHP35" s="14"/>
      <c r="VHQ35" s="14"/>
      <c r="VHR35" s="14"/>
      <c r="VHS35" s="14"/>
      <c r="VHT35" s="14"/>
      <c r="VHU35" s="14"/>
      <c r="VHV35" s="14"/>
      <c r="VHW35" s="14"/>
      <c r="VHX35" s="14"/>
      <c r="VHY35" s="14"/>
      <c r="VHZ35" s="14"/>
      <c r="VIA35" s="14"/>
      <c r="VIB35" s="14"/>
      <c r="VIC35" s="14"/>
      <c r="VID35" s="14"/>
      <c r="VIE35" s="14"/>
      <c r="VIF35" s="14"/>
      <c r="VIG35" s="14"/>
      <c r="VIH35" s="14"/>
      <c r="VII35" s="14"/>
      <c r="VIJ35" s="14"/>
      <c r="VIK35" s="14"/>
      <c r="VIL35" s="14"/>
      <c r="VIM35" s="14"/>
      <c r="VIN35" s="14"/>
      <c r="VIO35" s="14"/>
      <c r="VIP35" s="14"/>
      <c r="VIQ35" s="14"/>
      <c r="VIR35" s="14"/>
      <c r="VIS35" s="14"/>
      <c r="VIT35" s="14"/>
      <c r="VIU35" s="14"/>
      <c r="VIV35" s="14"/>
      <c r="VIW35" s="14"/>
      <c r="VIX35" s="14"/>
      <c r="VIY35" s="14"/>
      <c r="VIZ35" s="14"/>
      <c r="VJA35" s="14"/>
      <c r="VJB35" s="14"/>
      <c r="VJC35" s="14"/>
      <c r="VJD35" s="14"/>
      <c r="VJE35" s="14"/>
      <c r="VJF35" s="14"/>
      <c r="VJG35" s="14"/>
      <c r="VJH35" s="14"/>
      <c r="VJI35" s="14"/>
      <c r="VJJ35" s="14"/>
      <c r="VJK35" s="14"/>
      <c r="VJL35" s="14"/>
      <c r="VJM35" s="14"/>
      <c r="VJN35" s="14"/>
      <c r="VJO35" s="14"/>
      <c r="VJP35" s="14"/>
      <c r="VJQ35" s="14"/>
      <c r="VJR35" s="14"/>
      <c r="VJS35" s="14"/>
      <c r="VJT35" s="14"/>
      <c r="VJU35" s="14"/>
      <c r="VJV35" s="14"/>
      <c r="VJW35" s="14"/>
      <c r="VJX35" s="14"/>
      <c r="VJY35" s="14"/>
      <c r="VJZ35" s="14"/>
      <c r="VKA35" s="14"/>
      <c r="VKB35" s="14"/>
      <c r="VKC35" s="14"/>
      <c r="VKD35" s="14"/>
      <c r="VKE35" s="14"/>
      <c r="VKF35" s="14"/>
      <c r="VKG35" s="14"/>
      <c r="VKH35" s="14"/>
      <c r="VKI35" s="14"/>
      <c r="VKJ35" s="14"/>
      <c r="VKK35" s="14"/>
      <c r="VKL35" s="14"/>
      <c r="VKM35" s="14"/>
      <c r="VKN35" s="14"/>
      <c r="VKO35" s="14"/>
      <c r="VKP35" s="14"/>
      <c r="VKQ35" s="14"/>
      <c r="VKR35" s="14"/>
      <c r="VKS35" s="14"/>
      <c r="VKT35" s="14"/>
      <c r="VKU35" s="14"/>
      <c r="VKV35" s="14"/>
      <c r="VKW35" s="14"/>
      <c r="VKX35" s="14"/>
      <c r="VKY35" s="14"/>
      <c r="VKZ35" s="14"/>
      <c r="VLA35" s="14"/>
      <c r="VLB35" s="14"/>
      <c r="VLC35" s="14"/>
      <c r="VLD35" s="14"/>
      <c r="VLE35" s="14"/>
      <c r="VLF35" s="14"/>
      <c r="VLG35" s="14"/>
      <c r="VLH35" s="14"/>
      <c r="VLI35" s="14"/>
      <c r="VLJ35" s="14"/>
      <c r="VLK35" s="14"/>
      <c r="VLL35" s="14"/>
      <c r="VLM35" s="14"/>
      <c r="VLN35" s="14"/>
      <c r="VLO35" s="14"/>
      <c r="VLP35" s="14"/>
      <c r="VLQ35" s="14"/>
      <c r="VLR35" s="14"/>
      <c r="VLS35" s="14"/>
      <c r="VLT35" s="14"/>
      <c r="VLU35" s="14"/>
      <c r="VLV35" s="14"/>
      <c r="VLW35" s="14"/>
      <c r="VLX35" s="14"/>
      <c r="VLY35" s="14"/>
      <c r="VLZ35" s="14"/>
      <c r="VMA35" s="14"/>
      <c r="VMB35" s="14"/>
      <c r="VMC35" s="14"/>
      <c r="VMD35" s="14"/>
      <c r="VME35" s="14"/>
      <c r="VMF35" s="14"/>
      <c r="VMG35" s="14"/>
      <c r="VMH35" s="14"/>
      <c r="VMI35" s="14"/>
      <c r="VMJ35" s="14"/>
      <c r="VMK35" s="14"/>
      <c r="VML35" s="14"/>
      <c r="VMM35" s="14"/>
      <c r="VMN35" s="14"/>
      <c r="VMO35" s="14"/>
      <c r="VMP35" s="14"/>
      <c r="VMQ35" s="14"/>
      <c r="VMR35" s="14"/>
      <c r="VMS35" s="14"/>
      <c r="VMT35" s="14"/>
      <c r="VMU35" s="14"/>
      <c r="VMV35" s="14"/>
      <c r="VMW35" s="14"/>
      <c r="VMX35" s="14"/>
      <c r="VMY35" s="14"/>
      <c r="VMZ35" s="14"/>
      <c r="VNA35" s="14"/>
      <c r="VNB35" s="14"/>
      <c r="VNC35" s="14"/>
      <c r="VND35" s="14"/>
      <c r="VNE35" s="14"/>
      <c r="VNF35" s="14"/>
      <c r="VNG35" s="14"/>
      <c r="VNH35" s="14"/>
      <c r="VNI35" s="14"/>
      <c r="VNJ35" s="14"/>
      <c r="VNK35" s="14"/>
      <c r="VNL35" s="14"/>
      <c r="VNM35" s="14"/>
      <c r="VNN35" s="14"/>
      <c r="VNO35" s="14"/>
      <c r="VNP35" s="14"/>
      <c r="VNQ35" s="14"/>
      <c r="VNR35" s="14"/>
      <c r="VNS35" s="14"/>
      <c r="VNT35" s="14"/>
      <c r="VNU35" s="14"/>
      <c r="VNV35" s="14"/>
      <c r="VNW35" s="14"/>
      <c r="VNX35" s="14"/>
      <c r="VNY35" s="14"/>
      <c r="VNZ35" s="14"/>
      <c r="VOA35" s="14"/>
      <c r="VOB35" s="14"/>
      <c r="VOC35" s="14"/>
      <c r="VOD35" s="14"/>
      <c r="VOE35" s="14"/>
      <c r="VOF35" s="14"/>
      <c r="VOG35" s="14"/>
      <c r="VOH35" s="14"/>
      <c r="VOI35" s="14"/>
      <c r="VOJ35" s="14"/>
      <c r="VOK35" s="14"/>
      <c r="VOL35" s="14"/>
      <c r="VOM35" s="14"/>
      <c r="VON35" s="14"/>
      <c r="VOO35" s="14"/>
      <c r="VOP35" s="14"/>
      <c r="VOQ35" s="14"/>
      <c r="VOR35" s="14"/>
      <c r="VOS35" s="14"/>
      <c r="VOT35" s="14"/>
      <c r="VOU35" s="14"/>
      <c r="VOV35" s="14"/>
      <c r="VOW35" s="14"/>
      <c r="VOX35" s="14"/>
      <c r="VOY35" s="14"/>
      <c r="VOZ35" s="14"/>
      <c r="VPA35" s="14"/>
      <c r="VPB35" s="14"/>
      <c r="VPC35" s="14"/>
      <c r="VPD35" s="14"/>
      <c r="VPE35" s="14"/>
      <c r="VPF35" s="14"/>
      <c r="VPG35" s="14"/>
      <c r="VPH35" s="14"/>
      <c r="VPI35" s="14"/>
      <c r="VPJ35" s="14"/>
      <c r="VPK35" s="14"/>
      <c r="VPL35" s="14"/>
      <c r="VPM35" s="14"/>
      <c r="VPN35" s="14"/>
      <c r="VPO35" s="14"/>
      <c r="VPP35" s="14"/>
      <c r="VPQ35" s="14"/>
      <c r="VPR35" s="14"/>
      <c r="VPS35" s="14"/>
      <c r="VPT35" s="14"/>
      <c r="VPU35" s="14"/>
      <c r="VPV35" s="14"/>
      <c r="VPW35" s="14"/>
      <c r="VPX35" s="14"/>
      <c r="VPY35" s="14"/>
      <c r="VPZ35" s="14"/>
      <c r="VQA35" s="14"/>
      <c r="VQB35" s="14"/>
      <c r="VQC35" s="14"/>
      <c r="VQD35" s="14"/>
      <c r="VQE35" s="14"/>
      <c r="VQF35" s="14"/>
      <c r="VQG35" s="14"/>
      <c r="VQH35" s="14"/>
      <c r="VQI35" s="14"/>
      <c r="VQJ35" s="14"/>
      <c r="VQK35" s="14"/>
      <c r="VQL35" s="14"/>
      <c r="VQM35" s="14"/>
      <c r="VQN35" s="14"/>
      <c r="VQO35" s="14"/>
      <c r="VQP35" s="14"/>
      <c r="VQQ35" s="14"/>
      <c r="VQR35" s="14"/>
      <c r="VQS35" s="14"/>
      <c r="VQT35" s="14"/>
      <c r="VQU35" s="14"/>
      <c r="VQV35" s="14"/>
      <c r="VQW35" s="14"/>
      <c r="VQX35" s="14"/>
      <c r="VQY35" s="14"/>
      <c r="VQZ35" s="14"/>
      <c r="VRA35" s="14"/>
      <c r="VRB35" s="14"/>
      <c r="VRC35" s="14"/>
      <c r="VRD35" s="14"/>
      <c r="VRE35" s="14"/>
      <c r="VRF35" s="14"/>
      <c r="VRG35" s="14"/>
      <c r="VRH35" s="14"/>
      <c r="VRI35" s="14"/>
      <c r="VRJ35" s="14"/>
      <c r="VRK35" s="14"/>
      <c r="VRL35" s="14"/>
      <c r="VRM35" s="14"/>
      <c r="VRN35" s="14"/>
      <c r="VRO35" s="14"/>
      <c r="VRP35" s="14"/>
      <c r="VRQ35" s="14"/>
      <c r="VRR35" s="14"/>
      <c r="VRS35" s="14"/>
      <c r="VRT35" s="14"/>
      <c r="VRU35" s="14"/>
      <c r="VRV35" s="14"/>
      <c r="VRW35" s="14"/>
      <c r="VRX35" s="14"/>
      <c r="VRY35" s="14"/>
      <c r="VRZ35" s="14"/>
      <c r="VSA35" s="14"/>
      <c r="VSB35" s="14"/>
      <c r="VSC35" s="14"/>
      <c r="VSD35" s="14"/>
      <c r="VSE35" s="14"/>
      <c r="VSF35" s="14"/>
      <c r="VSG35" s="14"/>
      <c r="VSH35" s="14"/>
      <c r="VSI35" s="14"/>
      <c r="VSJ35" s="14"/>
      <c r="VSK35" s="14"/>
      <c r="VSL35" s="14"/>
      <c r="VSM35" s="14"/>
      <c r="VSN35" s="14"/>
      <c r="VSO35" s="14"/>
      <c r="VSP35" s="14"/>
      <c r="VSQ35" s="14"/>
      <c r="VSR35" s="14"/>
      <c r="VSS35" s="14"/>
      <c r="VST35" s="14"/>
      <c r="VSU35" s="14"/>
      <c r="VSV35" s="14"/>
      <c r="VSW35" s="14"/>
      <c r="VSX35" s="14"/>
      <c r="VSY35" s="14"/>
      <c r="VSZ35" s="14"/>
      <c r="VTA35" s="14"/>
      <c r="VTB35" s="14"/>
      <c r="VTC35" s="14"/>
      <c r="VTD35" s="14"/>
      <c r="VTE35" s="14"/>
      <c r="VTF35" s="14"/>
      <c r="VTG35" s="14"/>
      <c r="VTH35" s="14"/>
      <c r="VTI35" s="14"/>
      <c r="VTJ35" s="14"/>
      <c r="VTK35" s="14"/>
      <c r="VTL35" s="14"/>
      <c r="VTM35" s="14"/>
      <c r="VTN35" s="14"/>
      <c r="VTO35" s="14"/>
      <c r="VTP35" s="14"/>
      <c r="VTQ35" s="14"/>
      <c r="VTR35" s="14"/>
      <c r="VTS35" s="14"/>
      <c r="VTT35" s="14"/>
      <c r="VTU35" s="14"/>
      <c r="VTV35" s="14"/>
      <c r="VTW35" s="14"/>
      <c r="VTX35" s="14"/>
      <c r="VTY35" s="14"/>
      <c r="VTZ35" s="14"/>
      <c r="VUA35" s="14"/>
      <c r="VUB35" s="14"/>
      <c r="VUC35" s="14"/>
      <c r="VUD35" s="14"/>
      <c r="VUE35" s="14"/>
      <c r="VUF35" s="14"/>
      <c r="VUG35" s="14"/>
      <c r="VUH35" s="14"/>
      <c r="VUI35" s="14"/>
      <c r="VUJ35" s="14"/>
      <c r="VUK35" s="14"/>
      <c r="VUL35" s="14"/>
      <c r="VUM35" s="14"/>
      <c r="VUN35" s="14"/>
      <c r="VUO35" s="14"/>
      <c r="VUP35" s="14"/>
      <c r="VUQ35" s="14"/>
      <c r="VUR35" s="14"/>
      <c r="VUS35" s="14"/>
      <c r="VUT35" s="14"/>
      <c r="VUU35" s="14"/>
      <c r="VUV35" s="14"/>
      <c r="VUW35" s="14"/>
      <c r="VUX35" s="14"/>
      <c r="VUY35" s="14"/>
      <c r="VUZ35" s="14"/>
      <c r="VVA35" s="14"/>
      <c r="VVB35" s="14"/>
      <c r="VVC35" s="14"/>
      <c r="VVD35" s="14"/>
      <c r="VVE35" s="14"/>
      <c r="VVF35" s="14"/>
      <c r="VVG35" s="14"/>
      <c r="VVH35" s="14"/>
      <c r="VVI35" s="14"/>
      <c r="VVJ35" s="14"/>
      <c r="VVK35" s="14"/>
      <c r="VVL35" s="14"/>
      <c r="VVM35" s="14"/>
      <c r="VVN35" s="14"/>
      <c r="VVO35" s="14"/>
      <c r="VVP35" s="14"/>
      <c r="VVQ35" s="14"/>
      <c r="VVR35" s="14"/>
      <c r="VVS35" s="14"/>
      <c r="VVT35" s="14"/>
      <c r="VVU35" s="14"/>
      <c r="VVV35" s="14"/>
      <c r="VVW35" s="14"/>
      <c r="VVX35" s="14"/>
      <c r="VVY35" s="14"/>
      <c r="VVZ35" s="14"/>
      <c r="VWA35" s="14"/>
      <c r="VWB35" s="14"/>
      <c r="VWC35" s="14"/>
      <c r="VWD35" s="14"/>
      <c r="VWE35" s="14"/>
      <c r="VWF35" s="14"/>
      <c r="VWG35" s="14"/>
      <c r="VWH35" s="14"/>
      <c r="VWI35" s="14"/>
      <c r="VWJ35" s="14"/>
      <c r="VWK35" s="14"/>
      <c r="VWL35" s="14"/>
      <c r="VWM35" s="14"/>
      <c r="VWN35" s="14"/>
      <c r="VWO35" s="14"/>
      <c r="VWP35" s="14"/>
      <c r="VWQ35" s="14"/>
      <c r="VWR35" s="14"/>
      <c r="VWS35" s="14"/>
      <c r="VWT35" s="14"/>
      <c r="VWU35" s="14"/>
      <c r="VWV35" s="14"/>
      <c r="VWW35" s="14"/>
      <c r="VWX35" s="14"/>
      <c r="VWY35" s="14"/>
      <c r="VWZ35" s="14"/>
      <c r="VXA35" s="14"/>
      <c r="VXB35" s="14"/>
      <c r="VXC35" s="14"/>
      <c r="VXD35" s="14"/>
      <c r="VXE35" s="14"/>
      <c r="VXF35" s="14"/>
      <c r="VXG35" s="14"/>
      <c r="VXH35" s="14"/>
      <c r="VXI35" s="14"/>
      <c r="VXJ35" s="14"/>
      <c r="VXK35" s="14"/>
      <c r="VXL35" s="14"/>
      <c r="VXM35" s="14"/>
      <c r="VXN35" s="14"/>
      <c r="VXO35" s="14"/>
      <c r="VXP35" s="14"/>
      <c r="VXQ35" s="14"/>
      <c r="VXR35" s="14"/>
      <c r="VXS35" s="14"/>
      <c r="VXT35" s="14"/>
      <c r="VXU35" s="14"/>
      <c r="VXV35" s="14"/>
      <c r="VXW35" s="14"/>
      <c r="VXX35" s="14"/>
      <c r="VXY35" s="14"/>
      <c r="VXZ35" s="14"/>
      <c r="VYA35" s="14"/>
      <c r="VYB35" s="14"/>
      <c r="VYC35" s="14"/>
      <c r="VYD35" s="14"/>
      <c r="VYE35" s="14"/>
      <c r="VYF35" s="14"/>
      <c r="VYG35" s="14"/>
      <c r="VYH35" s="14"/>
      <c r="VYI35" s="14"/>
      <c r="VYJ35" s="14"/>
      <c r="VYK35" s="14"/>
      <c r="VYL35" s="14"/>
      <c r="VYM35" s="14"/>
      <c r="VYN35" s="14"/>
      <c r="VYO35" s="14"/>
      <c r="VYP35" s="14"/>
      <c r="VYQ35" s="14"/>
      <c r="VYR35" s="14"/>
      <c r="VYS35" s="14"/>
      <c r="VYT35" s="14"/>
      <c r="VYU35" s="14"/>
      <c r="VYV35" s="14"/>
      <c r="VYW35" s="14"/>
      <c r="VYX35" s="14"/>
      <c r="VYY35" s="14"/>
      <c r="VYZ35" s="14"/>
      <c r="VZA35" s="14"/>
      <c r="VZB35" s="14"/>
      <c r="VZC35" s="14"/>
      <c r="VZD35" s="14"/>
      <c r="VZE35" s="14"/>
      <c r="VZF35" s="14"/>
      <c r="VZG35" s="14"/>
      <c r="VZH35" s="14"/>
      <c r="VZI35" s="14"/>
      <c r="VZJ35" s="14"/>
      <c r="VZK35" s="14"/>
      <c r="VZL35" s="14"/>
      <c r="VZM35" s="14"/>
      <c r="VZN35" s="14"/>
      <c r="VZO35" s="14"/>
      <c r="VZP35" s="14"/>
      <c r="VZQ35" s="14"/>
      <c r="VZR35" s="14"/>
      <c r="VZS35" s="14"/>
      <c r="VZT35" s="14"/>
      <c r="VZU35" s="14"/>
      <c r="VZV35" s="14"/>
      <c r="VZW35" s="14"/>
      <c r="VZX35" s="14"/>
      <c r="VZY35" s="14"/>
      <c r="VZZ35" s="14"/>
      <c r="WAA35" s="14"/>
      <c r="WAB35" s="14"/>
      <c r="WAC35" s="14"/>
      <c r="WAD35" s="14"/>
      <c r="WAE35" s="14"/>
      <c r="WAF35" s="14"/>
      <c r="WAG35" s="14"/>
      <c r="WAH35" s="14"/>
      <c r="WAI35" s="14"/>
      <c r="WAJ35" s="14"/>
      <c r="WAK35" s="14"/>
      <c r="WAL35" s="14"/>
      <c r="WAM35" s="14"/>
      <c r="WAN35" s="14"/>
      <c r="WAO35" s="14"/>
      <c r="WAP35" s="14"/>
      <c r="WAQ35" s="14"/>
      <c r="WAR35" s="14"/>
      <c r="WAS35" s="14"/>
      <c r="WAT35" s="14"/>
      <c r="WAU35" s="14"/>
      <c r="WAV35" s="14"/>
      <c r="WAW35" s="14"/>
      <c r="WAX35" s="14"/>
      <c r="WAY35" s="14"/>
      <c r="WAZ35" s="14"/>
      <c r="WBA35" s="14"/>
      <c r="WBB35" s="14"/>
      <c r="WBC35" s="14"/>
      <c r="WBD35" s="14"/>
      <c r="WBE35" s="14"/>
      <c r="WBF35" s="14"/>
      <c r="WBG35" s="14"/>
      <c r="WBH35" s="14"/>
      <c r="WBI35" s="14"/>
      <c r="WBJ35" s="14"/>
      <c r="WBK35" s="14"/>
      <c r="WBL35" s="14"/>
      <c r="WBM35" s="14"/>
      <c r="WBN35" s="14"/>
      <c r="WBO35" s="14"/>
      <c r="WBP35" s="14"/>
      <c r="WBQ35" s="14"/>
      <c r="WBR35" s="14"/>
      <c r="WBS35" s="14"/>
      <c r="WBT35" s="14"/>
      <c r="WBU35" s="14"/>
      <c r="WBV35" s="14"/>
      <c r="WBW35" s="14"/>
      <c r="WBX35" s="14"/>
      <c r="WBY35" s="14"/>
      <c r="WBZ35" s="14"/>
      <c r="WCA35" s="14"/>
      <c r="WCB35" s="14"/>
      <c r="WCC35" s="14"/>
      <c r="WCD35" s="14"/>
      <c r="WCE35" s="14"/>
      <c r="WCF35" s="14"/>
      <c r="WCG35" s="14"/>
      <c r="WCH35" s="14"/>
      <c r="WCI35" s="14"/>
      <c r="WCJ35" s="14"/>
      <c r="WCK35" s="14"/>
      <c r="WCL35" s="14"/>
      <c r="WCM35" s="14"/>
      <c r="WCN35" s="14"/>
      <c r="WCO35" s="14"/>
      <c r="WCP35" s="14"/>
      <c r="WCQ35" s="14"/>
      <c r="WCR35" s="14"/>
      <c r="WCS35" s="14"/>
      <c r="WCT35" s="14"/>
      <c r="WCU35" s="14"/>
      <c r="WCV35" s="14"/>
      <c r="WCW35" s="14"/>
      <c r="WCX35" s="14"/>
      <c r="WCY35" s="14"/>
      <c r="WCZ35" s="14"/>
      <c r="WDA35" s="14"/>
      <c r="WDB35" s="14"/>
      <c r="WDC35" s="14"/>
      <c r="WDD35" s="14"/>
      <c r="WDE35" s="14"/>
      <c r="WDF35" s="14"/>
      <c r="WDG35" s="14"/>
      <c r="WDH35" s="14"/>
      <c r="WDI35" s="14"/>
      <c r="WDJ35" s="14"/>
      <c r="WDK35" s="14"/>
      <c r="WDL35" s="14"/>
      <c r="WDM35" s="14"/>
      <c r="WDN35" s="14"/>
      <c r="WDO35" s="14"/>
      <c r="WDP35" s="14"/>
      <c r="WDQ35" s="14"/>
      <c r="WDR35" s="14"/>
      <c r="WDS35" s="14"/>
      <c r="WDT35" s="14"/>
      <c r="WDU35" s="14"/>
      <c r="WDV35" s="14"/>
      <c r="WDW35" s="14"/>
      <c r="WDX35" s="14"/>
      <c r="WDY35" s="14"/>
      <c r="WDZ35" s="14"/>
      <c r="WEA35" s="14"/>
      <c r="WEB35" s="14"/>
      <c r="WEC35" s="14"/>
      <c r="WED35" s="14"/>
      <c r="WEE35" s="14"/>
      <c r="WEF35" s="14"/>
      <c r="WEG35" s="14"/>
      <c r="WEH35" s="14"/>
      <c r="WEI35" s="14"/>
      <c r="WEJ35" s="14"/>
      <c r="WEK35" s="14"/>
      <c r="WEL35" s="14"/>
      <c r="WEM35" s="14"/>
      <c r="WEN35" s="14"/>
      <c r="WEO35" s="14"/>
      <c r="WEP35" s="14"/>
      <c r="WEQ35" s="14"/>
      <c r="WER35" s="14"/>
      <c r="WES35" s="14"/>
      <c r="WET35" s="14"/>
      <c r="WEU35" s="14"/>
      <c r="WEV35" s="14"/>
      <c r="WEW35" s="14"/>
      <c r="WEX35" s="14"/>
      <c r="WEY35" s="14"/>
      <c r="WEZ35" s="14"/>
      <c r="WFA35" s="14"/>
      <c r="WFB35" s="14"/>
      <c r="WFC35" s="14"/>
      <c r="WFD35" s="14"/>
      <c r="WFE35" s="14"/>
      <c r="WFF35" s="14"/>
      <c r="WFG35" s="14"/>
      <c r="WFH35" s="14"/>
      <c r="WFI35" s="14"/>
      <c r="WFJ35" s="14"/>
      <c r="WFK35" s="14"/>
      <c r="WFL35" s="14"/>
      <c r="WFM35" s="14"/>
      <c r="WFN35" s="14"/>
      <c r="WFO35" s="14"/>
      <c r="WFP35" s="14"/>
      <c r="WFQ35" s="14"/>
      <c r="WFR35" s="14"/>
      <c r="WFS35" s="14"/>
      <c r="WFT35" s="14"/>
      <c r="WFU35" s="14"/>
      <c r="WFV35" s="14"/>
      <c r="WFW35" s="14"/>
      <c r="WFX35" s="14"/>
      <c r="WFY35" s="14"/>
      <c r="WFZ35" s="14"/>
      <c r="WGA35" s="14"/>
      <c r="WGB35" s="14"/>
      <c r="WGC35" s="14"/>
      <c r="WGD35" s="14"/>
      <c r="WGE35" s="14"/>
      <c r="WGF35" s="14"/>
      <c r="WGG35" s="14"/>
      <c r="WGH35" s="14"/>
      <c r="WGI35" s="14"/>
      <c r="WGJ35" s="14"/>
      <c r="WGK35" s="14"/>
      <c r="WGL35" s="14"/>
      <c r="WGM35" s="14"/>
      <c r="WGN35" s="14"/>
      <c r="WGO35" s="14"/>
      <c r="WGP35" s="14"/>
      <c r="WGQ35" s="14"/>
      <c r="WGR35" s="14"/>
      <c r="WGS35" s="14"/>
      <c r="WGT35" s="14"/>
      <c r="WGU35" s="14"/>
      <c r="WGV35" s="14"/>
      <c r="WGW35" s="14"/>
      <c r="WGX35" s="14"/>
      <c r="WGY35" s="14"/>
      <c r="WGZ35" s="14"/>
      <c r="WHA35" s="14"/>
      <c r="WHB35" s="14"/>
      <c r="WHC35" s="14"/>
      <c r="WHD35" s="14"/>
      <c r="WHE35" s="14"/>
      <c r="WHF35" s="14"/>
      <c r="WHG35" s="14"/>
      <c r="WHH35" s="14"/>
      <c r="WHI35" s="14"/>
      <c r="WHJ35" s="14"/>
      <c r="WHK35" s="14"/>
      <c r="WHL35" s="14"/>
      <c r="WHM35" s="14"/>
      <c r="WHN35" s="14"/>
      <c r="WHO35" s="14"/>
      <c r="WHP35" s="14"/>
      <c r="WHQ35" s="14"/>
      <c r="WHR35" s="14"/>
      <c r="WHS35" s="14"/>
      <c r="WHT35" s="14"/>
      <c r="WHU35" s="14"/>
      <c r="WHV35" s="14"/>
      <c r="WHW35" s="14"/>
      <c r="WHX35" s="14"/>
      <c r="WHY35" s="14"/>
      <c r="WHZ35" s="14"/>
      <c r="WIA35" s="14"/>
      <c r="WIB35" s="14"/>
      <c r="WIC35" s="14"/>
      <c r="WID35" s="14"/>
      <c r="WIE35" s="14"/>
      <c r="WIF35" s="14"/>
      <c r="WIG35" s="14"/>
      <c r="WIH35" s="14"/>
      <c r="WII35" s="14"/>
      <c r="WIJ35" s="14"/>
      <c r="WIK35" s="14"/>
      <c r="WIL35" s="14"/>
      <c r="WIM35" s="14"/>
      <c r="WIN35" s="14"/>
      <c r="WIO35" s="14"/>
      <c r="WIP35" s="14"/>
      <c r="WIQ35" s="14"/>
      <c r="WIR35" s="14"/>
      <c r="WIS35" s="14"/>
      <c r="WIT35" s="14"/>
      <c r="WIU35" s="14"/>
      <c r="WIV35" s="14"/>
      <c r="WIW35" s="14"/>
      <c r="WIX35" s="14"/>
      <c r="WIY35" s="14"/>
      <c r="WIZ35" s="14"/>
      <c r="WJA35" s="14"/>
      <c r="WJB35" s="14"/>
      <c r="WJC35" s="14"/>
      <c r="WJD35" s="14"/>
      <c r="WJE35" s="14"/>
      <c r="WJF35" s="14"/>
      <c r="WJG35" s="14"/>
      <c r="WJH35" s="14"/>
      <c r="WJI35" s="14"/>
      <c r="WJJ35" s="14"/>
      <c r="WJK35" s="14"/>
      <c r="WJL35" s="14"/>
      <c r="WJM35" s="14"/>
      <c r="WJN35" s="14"/>
      <c r="WJO35" s="14"/>
      <c r="WJP35" s="14"/>
      <c r="WJQ35" s="14"/>
      <c r="WJR35" s="14"/>
      <c r="WJS35" s="14"/>
      <c r="WJT35" s="14"/>
      <c r="WJU35" s="14"/>
      <c r="WJV35" s="14"/>
      <c r="WJW35" s="14"/>
      <c r="WJX35" s="14"/>
      <c r="WJY35" s="14"/>
      <c r="WJZ35" s="14"/>
      <c r="WKA35" s="14"/>
      <c r="WKB35" s="14"/>
      <c r="WKC35" s="14"/>
      <c r="WKD35" s="14"/>
      <c r="WKE35" s="14"/>
      <c r="WKF35" s="14"/>
      <c r="WKG35" s="14"/>
      <c r="WKH35" s="14"/>
      <c r="WKI35" s="14"/>
      <c r="WKJ35" s="14"/>
      <c r="WKK35" s="14"/>
      <c r="WKL35" s="14"/>
      <c r="WKM35" s="14"/>
      <c r="WKN35" s="14"/>
      <c r="WKO35" s="14"/>
      <c r="WKP35" s="14"/>
      <c r="WKQ35" s="14"/>
      <c r="WKR35" s="14"/>
      <c r="WKS35" s="14"/>
      <c r="WKT35" s="14"/>
      <c r="WKU35" s="14"/>
      <c r="WKV35" s="14"/>
      <c r="WKW35" s="14"/>
      <c r="WKX35" s="14"/>
      <c r="WKY35" s="14"/>
      <c r="WKZ35" s="14"/>
      <c r="WLA35" s="14"/>
      <c r="WLB35" s="14"/>
      <c r="WLC35" s="14"/>
      <c r="WLD35" s="14"/>
      <c r="WLE35" s="14"/>
      <c r="WLF35" s="14"/>
      <c r="WLG35" s="14"/>
      <c r="WLH35" s="14"/>
      <c r="WLI35" s="14"/>
      <c r="WLJ35" s="14"/>
      <c r="WLK35" s="14"/>
      <c r="WLL35" s="14"/>
      <c r="WLM35" s="14"/>
      <c r="WLN35" s="14"/>
      <c r="WLO35" s="14"/>
      <c r="WLP35" s="14"/>
      <c r="WLQ35" s="14"/>
      <c r="WLR35" s="14"/>
      <c r="WLS35" s="14"/>
      <c r="WLT35" s="14"/>
      <c r="WLU35" s="14"/>
      <c r="WLV35" s="14"/>
      <c r="WLW35" s="14"/>
      <c r="WLX35" s="14"/>
      <c r="WLY35" s="14"/>
      <c r="WLZ35" s="14"/>
      <c r="WMA35" s="14"/>
      <c r="WMB35" s="14"/>
      <c r="WMC35" s="14"/>
      <c r="WMD35" s="14"/>
      <c r="WME35" s="14"/>
      <c r="WMF35" s="14"/>
      <c r="WMG35" s="14"/>
      <c r="WMH35" s="14"/>
      <c r="WMI35" s="14"/>
      <c r="WMJ35" s="14"/>
      <c r="WMK35" s="14"/>
      <c r="WML35" s="14"/>
      <c r="WMM35" s="14"/>
      <c r="WMN35" s="14"/>
      <c r="WMO35" s="14"/>
      <c r="WMP35" s="14"/>
      <c r="WMQ35" s="14"/>
      <c r="WMR35" s="14"/>
      <c r="WMS35" s="14"/>
      <c r="WMT35" s="14"/>
      <c r="WMU35" s="14"/>
      <c r="WMV35" s="14"/>
      <c r="WMW35" s="14"/>
      <c r="WMX35" s="14"/>
      <c r="WMY35" s="14"/>
      <c r="WMZ35" s="14"/>
      <c r="WNA35" s="14"/>
      <c r="WNB35" s="14"/>
      <c r="WNC35" s="14"/>
      <c r="WND35" s="14"/>
      <c r="WNE35" s="14"/>
      <c r="WNF35" s="14"/>
      <c r="WNG35" s="14"/>
      <c r="WNH35" s="14"/>
      <c r="WNI35" s="14"/>
      <c r="WNJ35" s="14"/>
      <c r="WNK35" s="14"/>
      <c r="WNL35" s="14"/>
      <c r="WNM35" s="14"/>
      <c r="WNN35" s="14"/>
      <c r="WNO35" s="14"/>
      <c r="WNP35" s="14"/>
      <c r="WNQ35" s="14"/>
      <c r="WNR35" s="14"/>
      <c r="WNS35" s="14"/>
      <c r="WNT35" s="14"/>
      <c r="WNU35" s="14"/>
      <c r="WNV35" s="14"/>
      <c r="WNW35" s="14"/>
      <c r="WNX35" s="14"/>
      <c r="WNY35" s="14"/>
      <c r="WNZ35" s="14"/>
      <c r="WOA35" s="14"/>
      <c r="WOB35" s="14"/>
      <c r="WOC35" s="14"/>
      <c r="WOD35" s="14"/>
      <c r="WOE35" s="14"/>
      <c r="WOF35" s="14"/>
      <c r="WOG35" s="14"/>
      <c r="WOH35" s="14"/>
      <c r="WOI35" s="14"/>
      <c r="WOJ35" s="14"/>
      <c r="WOK35" s="14"/>
      <c r="WOL35" s="14"/>
      <c r="WOM35" s="14"/>
      <c r="WON35" s="14"/>
      <c r="WOO35" s="14"/>
      <c r="WOP35" s="14"/>
      <c r="WOQ35" s="14"/>
      <c r="WOR35" s="14"/>
      <c r="WOS35" s="14"/>
      <c r="WOT35" s="14"/>
      <c r="WOU35" s="14"/>
      <c r="WOV35" s="14"/>
      <c r="WOW35" s="14"/>
      <c r="WOX35" s="14"/>
      <c r="WOY35" s="14"/>
      <c r="WOZ35" s="14"/>
      <c r="WPA35" s="14"/>
      <c r="WPB35" s="14"/>
      <c r="WPC35" s="14"/>
      <c r="WPD35" s="14"/>
      <c r="WPE35" s="14"/>
      <c r="WPF35" s="14"/>
      <c r="WPG35" s="14"/>
      <c r="WPH35" s="14"/>
      <c r="WPI35" s="14"/>
      <c r="WPJ35" s="14"/>
      <c r="WPK35" s="14"/>
      <c r="WPL35" s="14"/>
      <c r="WPM35" s="14"/>
      <c r="WPN35" s="14"/>
      <c r="WPO35" s="14"/>
      <c r="WPP35" s="14"/>
      <c r="WPQ35" s="14"/>
      <c r="WPR35" s="14"/>
      <c r="WPS35" s="14"/>
      <c r="WPT35" s="14"/>
      <c r="WPU35" s="14"/>
      <c r="WPV35" s="14"/>
      <c r="WPW35" s="14"/>
      <c r="WPX35" s="14"/>
      <c r="WPY35" s="14"/>
      <c r="WPZ35" s="14"/>
      <c r="WQA35" s="14"/>
      <c r="WQB35" s="14"/>
      <c r="WQC35" s="14"/>
      <c r="WQD35" s="14"/>
      <c r="WQE35" s="14"/>
      <c r="WQF35" s="14"/>
      <c r="WQG35" s="14"/>
      <c r="WQH35" s="14"/>
      <c r="WQI35" s="14"/>
      <c r="WQJ35" s="14"/>
      <c r="WQK35" s="14"/>
      <c r="WQL35" s="14"/>
      <c r="WQM35" s="14"/>
      <c r="WQN35" s="14"/>
      <c r="WQO35" s="14"/>
      <c r="WQP35" s="14"/>
      <c r="WQQ35" s="14"/>
      <c r="WQR35" s="14"/>
      <c r="WQS35" s="14"/>
      <c r="WQT35" s="14"/>
      <c r="WQU35" s="14"/>
      <c r="WQV35" s="14"/>
      <c r="WQW35" s="14"/>
      <c r="WQX35" s="14"/>
      <c r="WQY35" s="14"/>
      <c r="WQZ35" s="14"/>
      <c r="WRA35" s="14"/>
      <c r="WRB35" s="14"/>
      <c r="WRC35" s="14"/>
      <c r="WRD35" s="14"/>
      <c r="WRE35" s="14"/>
      <c r="WRF35" s="14"/>
      <c r="WRG35" s="14"/>
      <c r="WRH35" s="14"/>
      <c r="WRI35" s="14"/>
      <c r="WRJ35" s="14"/>
      <c r="WRK35" s="14"/>
      <c r="WRL35" s="14"/>
      <c r="WRM35" s="14"/>
      <c r="WRN35" s="14"/>
      <c r="WRO35" s="14"/>
      <c r="WRP35" s="14"/>
      <c r="WRQ35" s="14"/>
      <c r="WRR35" s="14"/>
      <c r="WRS35" s="14"/>
      <c r="WRT35" s="14"/>
      <c r="WRU35" s="14"/>
      <c r="WRV35" s="14"/>
      <c r="WRW35" s="14"/>
      <c r="WRX35" s="14"/>
      <c r="WRY35" s="14"/>
      <c r="WRZ35" s="14"/>
      <c r="WSA35" s="14"/>
      <c r="WSB35" s="14"/>
      <c r="WSC35" s="14"/>
      <c r="WSD35" s="14"/>
      <c r="WSE35" s="14"/>
      <c r="WSF35" s="14"/>
      <c r="WSG35" s="14"/>
      <c r="WSH35" s="14"/>
      <c r="WSI35" s="14"/>
      <c r="WSJ35" s="14"/>
      <c r="WSK35" s="14"/>
      <c r="WSL35" s="14"/>
      <c r="WSM35" s="14"/>
      <c r="WSN35" s="14"/>
      <c r="WSO35" s="14"/>
      <c r="WSP35" s="14"/>
      <c r="WSQ35" s="14"/>
      <c r="WSR35" s="14"/>
      <c r="WSS35" s="14"/>
      <c r="WST35" s="14"/>
      <c r="WSU35" s="14"/>
      <c r="WSV35" s="14"/>
      <c r="WSW35" s="14"/>
      <c r="WSX35" s="14"/>
      <c r="WSY35" s="14"/>
      <c r="WSZ35" s="14"/>
      <c r="WTA35" s="14"/>
      <c r="WTB35" s="14"/>
      <c r="WTC35" s="14"/>
      <c r="WTD35" s="14"/>
      <c r="WTE35" s="14"/>
      <c r="WTF35" s="14"/>
      <c r="WTG35" s="14"/>
      <c r="WTH35" s="14"/>
      <c r="WTI35" s="14"/>
      <c r="WTJ35" s="14"/>
      <c r="WTK35" s="14"/>
      <c r="WTL35" s="14"/>
      <c r="WTM35" s="14"/>
      <c r="WTN35" s="14"/>
      <c r="WTO35" s="14"/>
      <c r="WTP35" s="14"/>
      <c r="WTQ35" s="14"/>
      <c r="WTR35" s="14"/>
      <c r="WTS35" s="14"/>
      <c r="WTT35" s="14"/>
      <c r="WTU35" s="14"/>
      <c r="WTV35" s="14"/>
      <c r="WTW35" s="14"/>
      <c r="WTX35" s="14"/>
      <c r="WTY35" s="14"/>
      <c r="WTZ35" s="14"/>
      <c r="WUA35" s="14"/>
      <c r="WUB35" s="14"/>
      <c r="WUC35" s="14"/>
      <c r="WUD35" s="14"/>
      <c r="WUE35" s="14"/>
      <c r="WUF35" s="14"/>
      <c r="WUG35" s="14"/>
      <c r="WUH35" s="14"/>
      <c r="WUI35" s="14"/>
      <c r="WUJ35" s="14"/>
      <c r="WUK35" s="14"/>
      <c r="WUL35" s="14"/>
      <c r="WUM35" s="14"/>
      <c r="WUN35" s="14"/>
      <c r="WUO35" s="14"/>
      <c r="WUP35" s="14"/>
      <c r="WUQ35" s="14"/>
      <c r="WUR35" s="14"/>
      <c r="WUS35" s="14"/>
      <c r="WUT35" s="14"/>
      <c r="WUU35" s="14"/>
      <c r="WUV35" s="14"/>
      <c r="WUW35" s="14"/>
      <c r="WUX35" s="14"/>
      <c r="WUY35" s="14"/>
      <c r="WUZ35" s="14"/>
      <c r="WVA35" s="14"/>
      <c r="WVB35" s="14"/>
      <c r="WVC35" s="14"/>
      <c r="WVD35" s="14"/>
      <c r="WVE35" s="14"/>
      <c r="WVF35" s="14"/>
      <c r="WVG35" s="14"/>
      <c r="WVH35" s="14"/>
      <c r="WVI35" s="14"/>
      <c r="WVJ35" s="14"/>
      <c r="WVK35" s="14"/>
      <c r="WVL35" s="14"/>
      <c r="WVM35" s="14"/>
      <c r="WVN35" s="14"/>
      <c r="WVO35" s="14"/>
      <c r="WVP35" s="14"/>
      <c r="WVQ35" s="14"/>
      <c r="WVR35" s="14"/>
      <c r="WVS35" s="14"/>
      <c r="WVT35" s="14"/>
      <c r="WVU35" s="14"/>
      <c r="WVV35" s="14"/>
      <c r="WVW35" s="14"/>
      <c r="WVX35" s="14"/>
      <c r="WVY35" s="14"/>
      <c r="WVZ35" s="14"/>
      <c r="WWA35" s="14"/>
      <c r="WWB35" s="14"/>
      <c r="WWC35" s="14"/>
      <c r="WWD35" s="14"/>
      <c r="WWE35" s="14"/>
      <c r="WWF35" s="14"/>
      <c r="WWG35" s="14"/>
      <c r="WWH35" s="14"/>
      <c r="WWI35" s="14"/>
      <c r="WWJ35" s="14"/>
      <c r="WWK35" s="14"/>
      <c r="WWL35" s="14"/>
      <c r="WWM35" s="14"/>
      <c r="WWN35" s="14"/>
      <c r="WWO35" s="14"/>
      <c r="WWP35" s="14"/>
      <c r="WWQ35" s="14"/>
      <c r="WWR35" s="14"/>
      <c r="WWS35" s="14"/>
      <c r="WWT35" s="14"/>
      <c r="WWU35" s="14"/>
      <c r="WWV35" s="14"/>
      <c r="WWW35" s="14"/>
      <c r="WWX35" s="14"/>
      <c r="WWY35" s="14"/>
      <c r="WWZ35" s="14"/>
      <c r="WXA35" s="14"/>
      <c r="WXB35" s="14"/>
      <c r="WXC35" s="14"/>
      <c r="WXD35" s="14"/>
      <c r="WXE35" s="14"/>
      <c r="WXF35" s="14"/>
      <c r="WXG35" s="14"/>
      <c r="WXH35" s="14"/>
      <c r="WXI35" s="14"/>
      <c r="WXJ35" s="14"/>
      <c r="WXK35" s="14"/>
      <c r="WXL35" s="14"/>
      <c r="WXM35" s="14"/>
      <c r="WXN35" s="14"/>
      <c r="WXO35" s="14"/>
      <c r="WXP35" s="14"/>
      <c r="WXQ35" s="14"/>
      <c r="WXR35" s="14"/>
      <c r="WXS35" s="14"/>
      <c r="WXT35" s="14"/>
      <c r="WXU35" s="14"/>
      <c r="WXV35" s="14"/>
      <c r="WXW35" s="14"/>
      <c r="WXX35" s="14"/>
      <c r="WXY35" s="14"/>
      <c r="WXZ35" s="14"/>
      <c r="WYA35" s="14"/>
      <c r="WYB35" s="14"/>
      <c r="WYC35" s="14"/>
      <c r="WYD35" s="14"/>
      <c r="WYE35" s="14"/>
      <c r="WYF35" s="14"/>
      <c r="WYG35" s="14"/>
      <c r="WYH35" s="14"/>
      <c r="WYI35" s="14"/>
      <c r="WYJ35" s="14"/>
      <c r="WYK35" s="14"/>
      <c r="WYL35" s="14"/>
      <c r="WYM35" s="14"/>
      <c r="WYN35" s="14"/>
      <c r="WYO35" s="14"/>
      <c r="WYP35" s="14"/>
      <c r="WYQ35" s="14"/>
      <c r="WYR35" s="14"/>
      <c r="WYS35" s="14"/>
      <c r="WYT35" s="14"/>
      <c r="WYU35" s="14"/>
      <c r="WYV35" s="14"/>
      <c r="WYW35" s="14"/>
      <c r="WYX35" s="14"/>
      <c r="WYY35" s="14"/>
      <c r="WYZ35" s="14"/>
      <c r="WZA35" s="14"/>
      <c r="WZB35" s="14"/>
      <c r="WZC35" s="14"/>
      <c r="WZD35" s="14"/>
      <c r="WZE35" s="14"/>
      <c r="WZF35" s="14"/>
      <c r="WZG35" s="14"/>
      <c r="WZH35" s="14"/>
      <c r="WZI35" s="14"/>
      <c r="WZJ35" s="14"/>
      <c r="WZK35" s="14"/>
      <c r="WZL35" s="14"/>
      <c r="WZM35" s="14"/>
      <c r="WZN35" s="14"/>
      <c r="WZO35" s="14"/>
      <c r="WZP35" s="14"/>
      <c r="WZQ35" s="14"/>
      <c r="WZR35" s="14"/>
      <c r="WZS35" s="14"/>
      <c r="WZT35" s="14"/>
      <c r="WZU35" s="14"/>
      <c r="WZV35" s="14"/>
      <c r="WZW35" s="14"/>
      <c r="WZX35" s="14"/>
      <c r="WZY35" s="14"/>
      <c r="WZZ35" s="14"/>
      <c r="XAA35" s="14"/>
      <c r="XAB35" s="14"/>
      <c r="XAC35" s="14"/>
      <c r="XAD35" s="14"/>
      <c r="XAE35" s="14"/>
      <c r="XAF35" s="14"/>
      <c r="XAG35" s="14"/>
      <c r="XAH35" s="14"/>
      <c r="XAI35" s="14"/>
      <c r="XAJ35" s="14"/>
      <c r="XAK35" s="14"/>
      <c r="XAL35" s="14"/>
      <c r="XAM35" s="14"/>
      <c r="XAN35" s="14"/>
      <c r="XAO35" s="14"/>
      <c r="XAP35" s="14"/>
      <c r="XAQ35" s="14"/>
      <c r="XAR35" s="14"/>
      <c r="XAS35" s="14"/>
      <c r="XAT35" s="14"/>
      <c r="XAU35" s="14"/>
      <c r="XAV35" s="14"/>
      <c r="XAW35" s="14"/>
      <c r="XAX35" s="14"/>
      <c r="XAY35" s="14"/>
      <c r="XAZ35" s="14"/>
      <c r="XBA35" s="14"/>
      <c r="XBB35" s="14"/>
      <c r="XBC35" s="14"/>
      <c r="XBD35" s="14"/>
      <c r="XBE35" s="14"/>
      <c r="XBF35" s="14"/>
      <c r="XBG35" s="14"/>
      <c r="XBH35" s="14"/>
      <c r="XBI35" s="14"/>
      <c r="XBJ35" s="14"/>
      <c r="XBK35" s="14"/>
      <c r="XBL35" s="14"/>
      <c r="XBM35" s="14"/>
      <c r="XBN35" s="14"/>
      <c r="XBO35" s="14"/>
      <c r="XBP35" s="14"/>
      <c r="XBQ35" s="14"/>
      <c r="XBR35" s="14"/>
      <c r="XBS35" s="14"/>
      <c r="XBT35" s="14"/>
      <c r="XBU35" s="14"/>
      <c r="XBV35" s="14"/>
      <c r="XBW35" s="14"/>
      <c r="XBX35" s="14"/>
      <c r="XBY35" s="14"/>
      <c r="XBZ35" s="14"/>
      <c r="XCA35" s="14"/>
      <c r="XCB35" s="14"/>
      <c r="XCC35" s="14"/>
      <c r="XCD35" s="14"/>
      <c r="XCE35" s="14"/>
      <c r="XCF35" s="14"/>
      <c r="XCG35" s="14"/>
      <c r="XCH35" s="14"/>
      <c r="XCI35" s="14"/>
      <c r="XCJ35" s="14"/>
      <c r="XCK35" s="14"/>
      <c r="XCL35" s="14"/>
      <c r="XCM35" s="14"/>
      <c r="XCN35" s="14"/>
      <c r="XCO35" s="14"/>
      <c r="XCP35" s="14"/>
      <c r="XCQ35" s="14"/>
      <c r="XCR35" s="14"/>
      <c r="XCS35" s="14"/>
      <c r="XCT35" s="14"/>
      <c r="XCU35" s="14"/>
      <c r="XCV35" s="14"/>
      <c r="XCW35" s="14"/>
      <c r="XCX35" s="14"/>
      <c r="XCY35" s="14"/>
      <c r="XCZ35" s="14"/>
      <c r="XDA35" s="14"/>
      <c r="XDB35" s="14"/>
      <c r="XDC35" s="14"/>
      <c r="XDD35" s="14"/>
      <c r="XDE35" s="14"/>
      <c r="XDF35" s="14"/>
      <c r="XDG35" s="14"/>
      <c r="XDH35" s="14"/>
      <c r="XDI35" s="14"/>
      <c r="XDJ35" s="14"/>
      <c r="XDK35" s="14"/>
      <c r="XDL35" s="14"/>
      <c r="XDM35" s="14"/>
      <c r="XDN35" s="14"/>
      <c r="XDO35" s="14"/>
      <c r="XDP35" s="14"/>
      <c r="XDQ35" s="14"/>
      <c r="XDR35" s="14"/>
      <c r="XDS35" s="14"/>
      <c r="XDT35" s="14"/>
      <c r="XDU35" s="14"/>
      <c r="XDV35" s="14"/>
      <c r="XDW35" s="14"/>
      <c r="XDX35" s="14"/>
      <c r="XDY35" s="14"/>
      <c r="XDZ35" s="14"/>
      <c r="XEA35" s="14"/>
      <c r="XEB35" s="14"/>
      <c r="XEC35" s="14"/>
      <c r="XED35" s="14"/>
      <c r="XEE35" s="14"/>
      <c r="XEF35" s="14"/>
      <c r="XEG35" s="14"/>
      <c r="XEH35" s="14"/>
      <c r="XEI35" s="14"/>
      <c r="XEJ35" s="14"/>
      <c r="XEK35" s="14"/>
      <c r="XEL35" s="14"/>
      <c r="XEM35" s="14"/>
      <c r="XEN35" s="14"/>
      <c r="XEO35" s="14"/>
      <c r="XEP35" s="14"/>
      <c r="XEQ35" s="14"/>
      <c r="XER35" s="14"/>
      <c r="XES35" s="14"/>
      <c r="XET35" s="14"/>
      <c r="XEU35" s="14"/>
      <c r="XEV35" s="14"/>
      <c r="XEW35" s="14"/>
      <c r="XEX35" s="14"/>
      <c r="XEY35" s="14"/>
      <c r="XEZ35" s="14"/>
      <c r="XFA35" s="14"/>
      <c r="XFB35" s="14"/>
      <c r="XFC35" s="14"/>
      <c r="XFD35" s="14"/>
    </row>
    <row r="36" spans="2:16384" x14ac:dyDescent="0.3">
      <c r="B36" s="7"/>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c r="KX36" s="18"/>
      <c r="KY36" s="18"/>
      <c r="KZ36" s="18"/>
      <c r="LA36" s="18"/>
      <c r="LB36" s="18"/>
      <c r="LC36" s="18"/>
      <c r="LD36" s="18"/>
      <c r="LE36" s="18"/>
      <c r="LF36" s="18"/>
      <c r="LG36" s="18"/>
      <c r="LH36" s="18"/>
      <c r="LI36" s="18"/>
      <c r="LJ36" s="18"/>
      <c r="LK36" s="18"/>
      <c r="LL36" s="18"/>
      <c r="LM36" s="18"/>
      <c r="LN36" s="18"/>
      <c r="LO36" s="18"/>
      <c r="LP36" s="18"/>
      <c r="LQ36" s="18"/>
      <c r="LR36" s="18"/>
      <c r="LS36" s="18"/>
      <c r="LT36" s="18"/>
      <c r="LU36" s="18"/>
      <c r="LV36" s="18"/>
      <c r="LW36" s="18"/>
      <c r="LX36" s="18"/>
      <c r="LY36" s="18"/>
      <c r="LZ36" s="18"/>
      <c r="MA36" s="18"/>
      <c r="MB36" s="18"/>
      <c r="MC36" s="18"/>
      <c r="MD36" s="18"/>
      <c r="ME36" s="18"/>
      <c r="MF36" s="18"/>
      <c r="MG36" s="18"/>
      <c r="MH36" s="18"/>
      <c r="MI36" s="18"/>
      <c r="MJ36" s="18"/>
      <c r="MK36" s="18"/>
      <c r="ML36" s="18"/>
      <c r="MM36" s="18"/>
      <c r="MN36" s="18"/>
      <c r="MO36" s="18"/>
      <c r="MP36" s="18"/>
      <c r="MQ36" s="18"/>
      <c r="MR36" s="18"/>
      <c r="MS36" s="18"/>
      <c r="MT36" s="18"/>
      <c r="MU36" s="18"/>
      <c r="MV36" s="18"/>
      <c r="MW36" s="18"/>
      <c r="MX36" s="18"/>
      <c r="MY36" s="18"/>
      <c r="MZ36" s="18"/>
      <c r="NA36" s="18"/>
      <c r="NB36" s="18"/>
      <c r="NC36" s="18"/>
      <c r="ND36" s="18"/>
      <c r="NE36" s="18"/>
      <c r="NF36" s="18"/>
      <c r="NG36" s="18"/>
      <c r="NH36" s="18"/>
      <c r="NI36" s="18"/>
      <c r="NJ36" s="18"/>
      <c r="NK36" s="18"/>
      <c r="NL36" s="18"/>
      <c r="NM36" s="18"/>
      <c r="NN36" s="18"/>
      <c r="NO36" s="18"/>
      <c r="NP36" s="18"/>
      <c r="NQ36" s="18"/>
      <c r="NR36" s="18"/>
      <c r="NS36" s="18"/>
      <c r="NT36" s="18"/>
      <c r="NU36" s="18"/>
      <c r="NV36" s="18"/>
      <c r="NW36" s="18"/>
      <c r="NX36" s="18"/>
      <c r="NY36" s="18"/>
      <c r="NZ36" s="18"/>
      <c r="OA36" s="18"/>
      <c r="OB36" s="18"/>
      <c r="OC36" s="18"/>
      <c r="OD36" s="18"/>
      <c r="OE36" s="18"/>
      <c r="OF36" s="18"/>
      <c r="OG36" s="18"/>
      <c r="OH36" s="18"/>
      <c r="OI36" s="18"/>
      <c r="OJ36" s="18"/>
      <c r="OK36" s="18"/>
      <c r="OL36" s="18"/>
      <c r="OM36" s="18"/>
      <c r="ON36" s="18"/>
      <c r="OO36" s="18"/>
      <c r="OP36" s="18"/>
      <c r="OQ36" s="18"/>
      <c r="OR36" s="18"/>
      <c r="OS36" s="18"/>
      <c r="OT36" s="18"/>
      <c r="OU36" s="18"/>
      <c r="OV36" s="18"/>
      <c r="OW36" s="18"/>
      <c r="OX36" s="18"/>
      <c r="OY36" s="18"/>
      <c r="OZ36" s="18"/>
      <c r="PA36" s="18"/>
      <c r="PB36" s="18"/>
      <c r="PC36" s="18"/>
      <c r="PD36" s="18"/>
      <c r="PE36" s="18"/>
      <c r="PF36" s="18"/>
      <c r="PG36" s="18"/>
      <c r="PH36" s="18"/>
      <c r="PI36" s="18"/>
      <c r="PJ36" s="18"/>
      <c r="PK36" s="18"/>
      <c r="PL36" s="18"/>
      <c r="PM36" s="18"/>
      <c r="PN36" s="18"/>
      <c r="PO36" s="18"/>
      <c r="PP36" s="18"/>
      <c r="PQ36" s="18"/>
      <c r="PR36" s="18"/>
      <c r="PS36" s="18"/>
      <c r="PT36" s="18"/>
      <c r="PU36" s="18"/>
      <c r="PV36" s="18"/>
      <c r="PW36" s="18"/>
      <c r="PX36" s="18"/>
      <c r="PY36" s="18"/>
      <c r="PZ36" s="18"/>
      <c r="QA36" s="18"/>
      <c r="QB36" s="18"/>
      <c r="QC36" s="18"/>
      <c r="QD36" s="18"/>
      <c r="QE36" s="18"/>
      <c r="QF36" s="18"/>
      <c r="QG36" s="18"/>
      <c r="QH36" s="18"/>
      <c r="QI36" s="18"/>
      <c r="QJ36" s="18"/>
      <c r="QK36" s="18"/>
      <c r="QL36" s="18"/>
      <c r="QM36" s="18"/>
      <c r="QN36" s="18"/>
      <c r="QO36" s="18"/>
      <c r="QP36" s="18"/>
      <c r="QQ36" s="18"/>
      <c r="QR36" s="18"/>
      <c r="QS36" s="18"/>
      <c r="QT36" s="18"/>
      <c r="QU36" s="18"/>
      <c r="QV36" s="18"/>
      <c r="QW36" s="18"/>
      <c r="QX36" s="18"/>
      <c r="QY36" s="18"/>
      <c r="QZ36" s="18"/>
      <c r="RA36" s="18"/>
      <c r="RB36" s="18"/>
      <c r="RC36" s="18"/>
      <c r="RD36" s="18"/>
      <c r="RE36" s="18"/>
      <c r="RF36" s="18"/>
      <c r="RG36" s="18"/>
      <c r="RH36" s="18"/>
      <c r="RI36" s="18"/>
      <c r="RJ36" s="18"/>
      <c r="RK36" s="18"/>
      <c r="RL36" s="18"/>
      <c r="RM36" s="18"/>
      <c r="RN36" s="18"/>
      <c r="RO36" s="18"/>
      <c r="RP36" s="18"/>
      <c r="RQ36" s="18"/>
      <c r="RR36" s="18"/>
      <c r="RS36" s="18"/>
      <c r="RT36" s="18"/>
      <c r="RU36" s="18"/>
      <c r="RV36" s="18"/>
      <c r="RW36" s="18"/>
      <c r="RX36" s="18"/>
      <c r="RY36" s="18"/>
      <c r="RZ36" s="18"/>
      <c r="SA36" s="18"/>
      <c r="SB36" s="18"/>
      <c r="SC36" s="18"/>
      <c r="SD36" s="18"/>
      <c r="SE36" s="18"/>
      <c r="SF36" s="18"/>
      <c r="SG36" s="18"/>
      <c r="SH36" s="18"/>
      <c r="SI36" s="18"/>
      <c r="SJ36" s="18"/>
      <c r="SK36" s="18"/>
      <c r="SL36" s="18"/>
      <c r="SM36" s="18"/>
      <c r="SN36" s="18"/>
      <c r="SO36" s="18"/>
      <c r="SP36" s="18"/>
      <c r="SQ36" s="18"/>
      <c r="SR36" s="18"/>
      <c r="SS36" s="18"/>
      <c r="ST36" s="18"/>
      <c r="SU36" s="18"/>
      <c r="SV36" s="18"/>
      <c r="SW36" s="18"/>
      <c r="SX36" s="18"/>
      <c r="SY36" s="18"/>
      <c r="SZ36" s="18"/>
      <c r="TA36" s="18"/>
      <c r="TB36" s="18"/>
      <c r="TC36" s="18"/>
      <c r="TD36" s="18"/>
      <c r="TE36" s="18"/>
      <c r="TF36" s="18"/>
      <c r="TG36" s="18"/>
      <c r="TH36" s="18"/>
      <c r="TI36" s="18"/>
      <c r="TJ36" s="18"/>
      <c r="TK36" s="18"/>
      <c r="TL36" s="18"/>
      <c r="TM36" s="18"/>
      <c r="TN36" s="18"/>
      <c r="TO36" s="18"/>
      <c r="TP36" s="18"/>
      <c r="TQ36" s="18"/>
      <c r="TR36" s="18"/>
      <c r="TS36" s="18"/>
      <c r="TT36" s="18"/>
      <c r="TU36" s="18"/>
      <c r="TV36" s="18"/>
      <c r="TW36" s="18"/>
      <c r="TX36" s="18"/>
      <c r="TY36" s="18"/>
      <c r="TZ36" s="18"/>
      <c r="UA36" s="18"/>
      <c r="UB36" s="18"/>
      <c r="UC36" s="18"/>
      <c r="UD36" s="18"/>
      <c r="UE36" s="18"/>
      <c r="UF36" s="18"/>
      <c r="UG36" s="18"/>
      <c r="UH36" s="18"/>
      <c r="UI36" s="18"/>
      <c r="UJ36" s="18"/>
      <c r="UK36" s="18"/>
      <c r="UL36" s="18"/>
      <c r="UM36" s="18"/>
      <c r="UN36" s="18"/>
      <c r="UO36" s="18"/>
      <c r="UP36" s="18"/>
      <c r="UQ36" s="18"/>
      <c r="UR36" s="18"/>
      <c r="US36" s="18"/>
      <c r="UT36" s="18"/>
      <c r="UU36" s="18"/>
      <c r="UV36" s="18"/>
      <c r="UW36" s="18"/>
      <c r="UX36" s="18"/>
      <c r="UY36" s="18"/>
      <c r="UZ36" s="18"/>
      <c r="VA36" s="18"/>
      <c r="VB36" s="18"/>
      <c r="VC36" s="18"/>
      <c r="VD36" s="18"/>
      <c r="VE36" s="18"/>
      <c r="VF36" s="18"/>
      <c r="VG36" s="18"/>
      <c r="VH36" s="18"/>
      <c r="VI36" s="18"/>
      <c r="VJ36" s="18"/>
      <c r="VK36" s="18"/>
      <c r="VL36" s="18"/>
      <c r="VM36" s="18"/>
      <c r="VN36" s="18"/>
      <c r="VO36" s="18"/>
      <c r="VP36" s="18"/>
      <c r="VQ36" s="18"/>
      <c r="VR36" s="18"/>
      <c r="VS36" s="18"/>
      <c r="VT36" s="18"/>
      <c r="VU36" s="18"/>
      <c r="VV36" s="18"/>
      <c r="VW36" s="18"/>
      <c r="VX36" s="18"/>
      <c r="VY36" s="18"/>
      <c r="VZ36" s="18"/>
      <c r="WA36" s="18"/>
      <c r="WB36" s="18"/>
      <c r="WC36" s="18"/>
      <c r="WD36" s="18"/>
      <c r="WE36" s="18"/>
      <c r="WF36" s="18"/>
      <c r="WG36" s="18"/>
      <c r="WH36" s="18"/>
      <c r="WI36" s="18"/>
      <c r="WJ36" s="18"/>
      <c r="WK36" s="18"/>
      <c r="WL36" s="18"/>
      <c r="WM36" s="18"/>
      <c r="WN36" s="18"/>
      <c r="WO36" s="18"/>
      <c r="WP36" s="18"/>
      <c r="WQ36" s="18"/>
      <c r="WR36" s="18"/>
      <c r="WS36" s="18"/>
      <c r="WT36" s="18"/>
      <c r="WU36" s="18"/>
      <c r="WV36" s="18"/>
      <c r="WW36" s="18"/>
      <c r="WX36" s="18"/>
      <c r="WY36" s="18"/>
      <c r="WZ36" s="18"/>
      <c r="XA36" s="18"/>
      <c r="XB36" s="18"/>
      <c r="XC36" s="18"/>
      <c r="XD36" s="18"/>
      <c r="XE36" s="18"/>
      <c r="XF36" s="18"/>
      <c r="XG36" s="18"/>
      <c r="XH36" s="18"/>
      <c r="XI36" s="18"/>
      <c r="XJ36" s="18"/>
      <c r="XK36" s="18"/>
      <c r="XL36" s="18"/>
      <c r="XM36" s="18"/>
      <c r="XN36" s="18"/>
      <c r="XO36" s="18"/>
      <c r="XP36" s="18"/>
      <c r="XQ36" s="18"/>
      <c r="XR36" s="18"/>
      <c r="XS36" s="18"/>
      <c r="XT36" s="18"/>
      <c r="XU36" s="18"/>
      <c r="XV36" s="18"/>
      <c r="XW36" s="18"/>
      <c r="XX36" s="18"/>
      <c r="XY36" s="18"/>
      <c r="XZ36" s="18"/>
      <c r="YA36" s="18"/>
      <c r="YB36" s="18"/>
      <c r="YC36" s="18"/>
      <c r="YD36" s="18"/>
      <c r="YE36" s="18"/>
      <c r="YF36" s="18"/>
      <c r="YG36" s="18"/>
      <c r="YH36" s="18"/>
      <c r="YI36" s="18"/>
      <c r="YJ36" s="18"/>
      <c r="YK36" s="18"/>
      <c r="YL36" s="18"/>
      <c r="YM36" s="18"/>
      <c r="YN36" s="18"/>
      <c r="YO36" s="18"/>
      <c r="YP36" s="18"/>
      <c r="YQ36" s="18"/>
      <c r="YR36" s="18"/>
      <c r="YS36" s="18"/>
      <c r="YT36" s="18"/>
      <c r="YU36" s="18"/>
      <c r="YV36" s="18"/>
      <c r="YW36" s="18"/>
      <c r="YX36" s="18"/>
      <c r="YY36" s="18"/>
      <c r="YZ36" s="18"/>
      <c r="ZA36" s="18"/>
      <c r="ZB36" s="18"/>
      <c r="ZC36" s="18"/>
      <c r="ZD36" s="18"/>
      <c r="ZE36" s="18"/>
      <c r="ZF36" s="18"/>
      <c r="ZG36" s="18"/>
      <c r="ZH36" s="18"/>
      <c r="ZI36" s="18"/>
      <c r="ZJ36" s="18"/>
      <c r="ZK36" s="18"/>
      <c r="ZL36" s="18"/>
      <c r="ZM36" s="18"/>
      <c r="ZN36" s="18"/>
      <c r="ZO36" s="18"/>
      <c r="ZP36" s="18"/>
      <c r="ZQ36" s="18"/>
      <c r="ZR36" s="18"/>
      <c r="ZS36" s="18"/>
      <c r="ZT36" s="18"/>
      <c r="ZU36" s="18"/>
      <c r="ZV36" s="18"/>
      <c r="ZW36" s="18"/>
      <c r="ZX36" s="18"/>
      <c r="ZY36" s="18"/>
      <c r="ZZ36" s="18"/>
      <c r="AAA36" s="18"/>
      <c r="AAB36" s="18"/>
      <c r="AAC36" s="18"/>
      <c r="AAD36" s="18"/>
      <c r="AAE36" s="18"/>
      <c r="AAF36" s="18"/>
      <c r="AAG36" s="18"/>
      <c r="AAH36" s="18"/>
      <c r="AAI36" s="18"/>
      <c r="AAJ36" s="18"/>
      <c r="AAK36" s="18"/>
      <c r="AAL36" s="18"/>
      <c r="AAM36" s="18"/>
      <c r="AAN36" s="18"/>
      <c r="AAO36" s="18"/>
      <c r="AAP36" s="18"/>
      <c r="AAQ36" s="18"/>
      <c r="AAR36" s="18"/>
      <c r="AAS36" s="18"/>
      <c r="AAT36" s="18"/>
      <c r="AAU36" s="18"/>
      <c r="AAV36" s="18"/>
      <c r="AAW36" s="18"/>
      <c r="AAX36" s="18"/>
      <c r="AAY36" s="18"/>
      <c r="AAZ36" s="18"/>
      <c r="ABA36" s="18"/>
      <c r="ABB36" s="18"/>
      <c r="ABC36" s="18"/>
      <c r="ABD36" s="18"/>
      <c r="ABE36" s="18"/>
      <c r="ABF36" s="18"/>
      <c r="ABG36" s="18"/>
      <c r="ABH36" s="18"/>
      <c r="ABI36" s="18"/>
      <c r="ABJ36" s="18"/>
      <c r="ABK36" s="18"/>
      <c r="ABL36" s="18"/>
      <c r="ABM36" s="18"/>
      <c r="ABN36" s="18"/>
      <c r="ABO36" s="18"/>
      <c r="ABP36" s="18"/>
      <c r="ABQ36" s="18"/>
      <c r="ABR36" s="18"/>
      <c r="ABS36" s="18"/>
      <c r="ABT36" s="18"/>
      <c r="ABU36" s="18"/>
      <c r="ABV36" s="18"/>
      <c r="ABW36" s="18"/>
      <c r="ABX36" s="18"/>
      <c r="ABY36" s="18"/>
      <c r="ABZ36" s="18"/>
      <c r="ACA36" s="18"/>
      <c r="ACB36" s="18"/>
      <c r="ACC36" s="18"/>
      <c r="ACD36" s="18"/>
      <c r="ACE36" s="18"/>
      <c r="ACF36" s="18"/>
      <c r="ACG36" s="18"/>
      <c r="ACH36" s="18"/>
      <c r="ACI36" s="18"/>
      <c r="ACJ36" s="18"/>
      <c r="ACK36" s="18"/>
      <c r="ACL36" s="18"/>
      <c r="ACM36" s="18"/>
      <c r="ACN36" s="18"/>
      <c r="ACO36" s="18"/>
      <c r="ACP36" s="18"/>
      <c r="ACQ36" s="18"/>
      <c r="ACR36" s="18"/>
      <c r="ACS36" s="18"/>
      <c r="ACT36" s="18"/>
      <c r="ACU36" s="18"/>
      <c r="ACV36" s="18"/>
      <c r="ACW36" s="18"/>
      <c r="ACX36" s="18"/>
      <c r="ACY36" s="18"/>
      <c r="ACZ36" s="18"/>
      <c r="ADA36" s="18"/>
      <c r="ADB36" s="18"/>
      <c r="ADC36" s="18"/>
      <c r="ADD36" s="18"/>
      <c r="ADE36" s="18"/>
      <c r="ADF36" s="18"/>
      <c r="ADG36" s="18"/>
      <c r="ADH36" s="18"/>
      <c r="ADI36" s="18"/>
      <c r="ADJ36" s="18"/>
      <c r="ADK36" s="18"/>
      <c r="ADL36" s="18"/>
      <c r="ADM36" s="18"/>
      <c r="ADN36" s="18"/>
      <c r="ADO36" s="18"/>
      <c r="ADP36" s="18"/>
      <c r="ADQ36" s="18"/>
      <c r="ADR36" s="18"/>
      <c r="ADS36" s="18"/>
      <c r="ADT36" s="18"/>
      <c r="ADU36" s="18"/>
      <c r="ADV36" s="18"/>
      <c r="ADW36" s="18"/>
      <c r="ADX36" s="18"/>
      <c r="ADY36" s="18"/>
      <c r="ADZ36" s="18"/>
      <c r="AEA36" s="18"/>
      <c r="AEB36" s="18"/>
      <c r="AEC36" s="18"/>
      <c r="AED36" s="18"/>
      <c r="AEE36" s="18"/>
      <c r="AEF36" s="18"/>
      <c r="AEG36" s="18"/>
      <c r="AEH36" s="18"/>
      <c r="AEI36" s="18"/>
      <c r="AEJ36" s="18"/>
      <c r="AEK36" s="18"/>
      <c r="AEL36" s="18"/>
      <c r="AEM36" s="18"/>
      <c r="AEN36" s="18"/>
      <c r="AEO36" s="18"/>
      <c r="AEP36" s="18"/>
      <c r="AEQ36" s="18"/>
      <c r="AER36" s="18"/>
      <c r="AES36" s="18"/>
      <c r="AET36" s="18"/>
      <c r="AEU36" s="18"/>
      <c r="AEV36" s="18"/>
      <c r="AEW36" s="18"/>
      <c r="AEX36" s="18"/>
      <c r="AEY36" s="18"/>
      <c r="AEZ36" s="18"/>
      <c r="AFA36" s="18"/>
      <c r="AFB36" s="18"/>
      <c r="AFC36" s="18"/>
      <c r="AFD36" s="18"/>
      <c r="AFE36" s="18"/>
      <c r="AFF36" s="18"/>
      <c r="AFG36" s="18"/>
      <c r="AFH36" s="18"/>
      <c r="AFI36" s="18"/>
      <c r="AFJ36" s="18"/>
      <c r="AFK36" s="18"/>
      <c r="AFL36" s="18"/>
      <c r="AFM36" s="18"/>
      <c r="AFN36" s="18"/>
      <c r="AFO36" s="18"/>
      <c r="AFP36" s="18"/>
      <c r="AFQ36" s="18"/>
      <c r="AFR36" s="18"/>
      <c r="AFS36" s="18"/>
      <c r="AFT36" s="18"/>
      <c r="AFU36" s="18"/>
      <c r="AFV36" s="18"/>
      <c r="AFW36" s="18"/>
      <c r="AFX36" s="18"/>
      <c r="AFY36" s="18"/>
      <c r="AFZ36" s="18"/>
      <c r="AGA36" s="18"/>
      <c r="AGB36" s="18"/>
      <c r="AGC36" s="18"/>
      <c r="AGD36" s="18"/>
      <c r="AGE36" s="18"/>
      <c r="AGF36" s="18"/>
      <c r="AGG36" s="18"/>
      <c r="AGH36" s="18"/>
      <c r="AGI36" s="18"/>
      <c r="AGJ36" s="18"/>
      <c r="AGK36" s="18"/>
      <c r="AGL36" s="18"/>
      <c r="AGM36" s="18"/>
      <c r="AGN36" s="18"/>
      <c r="AGO36" s="18"/>
      <c r="AGP36" s="18"/>
      <c r="AGQ36" s="18"/>
      <c r="AGR36" s="18"/>
      <c r="AGS36" s="18"/>
      <c r="AGT36" s="18"/>
      <c r="AGU36" s="18"/>
      <c r="AGV36" s="18"/>
      <c r="AGW36" s="18"/>
      <c r="AGX36" s="18"/>
      <c r="AGY36" s="18"/>
      <c r="AGZ36" s="18"/>
      <c r="AHA36" s="18"/>
      <c r="AHB36" s="18"/>
      <c r="AHC36" s="18"/>
      <c r="AHD36" s="18"/>
      <c r="AHE36" s="18"/>
      <c r="AHF36" s="18"/>
      <c r="AHG36" s="18"/>
      <c r="AHH36" s="18"/>
      <c r="AHI36" s="18"/>
      <c r="AHJ36" s="18"/>
      <c r="AHK36" s="18"/>
      <c r="AHL36" s="18"/>
      <c r="AHM36" s="18"/>
      <c r="AHN36" s="18"/>
      <c r="AHO36" s="18"/>
      <c r="AHP36" s="18"/>
      <c r="AHQ36" s="18"/>
      <c r="AHR36" s="18"/>
      <c r="AHS36" s="18"/>
      <c r="AHT36" s="18"/>
      <c r="AHU36" s="18"/>
      <c r="AHV36" s="18"/>
      <c r="AHW36" s="18"/>
      <c r="AHX36" s="18"/>
      <c r="AHY36" s="18"/>
      <c r="AHZ36" s="18"/>
      <c r="AIA36" s="18"/>
      <c r="AIB36" s="18"/>
      <c r="AIC36" s="18"/>
      <c r="AID36" s="18"/>
      <c r="AIE36" s="18"/>
      <c r="AIF36" s="18"/>
      <c r="AIG36" s="18"/>
      <c r="AIH36" s="18"/>
      <c r="AII36" s="18"/>
      <c r="AIJ36" s="18"/>
      <c r="AIK36" s="18"/>
      <c r="AIL36" s="18"/>
      <c r="AIM36" s="18"/>
      <c r="AIN36" s="18"/>
      <c r="AIO36" s="18"/>
      <c r="AIP36" s="18"/>
      <c r="AIQ36" s="18"/>
      <c r="AIR36" s="18"/>
      <c r="AIS36" s="18"/>
      <c r="AIT36" s="18"/>
      <c r="AIU36" s="18"/>
      <c r="AIV36" s="18"/>
      <c r="AIW36" s="18"/>
      <c r="AIX36" s="18"/>
      <c r="AIY36" s="18"/>
      <c r="AIZ36" s="18"/>
      <c r="AJA36" s="18"/>
      <c r="AJB36" s="18"/>
      <c r="AJC36" s="18"/>
      <c r="AJD36" s="18"/>
      <c r="AJE36" s="18"/>
      <c r="AJF36" s="18"/>
      <c r="AJG36" s="18"/>
      <c r="AJH36" s="18"/>
      <c r="AJI36" s="18"/>
      <c r="AJJ36" s="18"/>
      <c r="AJK36" s="18"/>
      <c r="AJL36" s="18"/>
      <c r="AJM36" s="18"/>
      <c r="AJN36" s="18"/>
      <c r="AJO36" s="18"/>
      <c r="AJP36" s="18"/>
      <c r="AJQ36" s="18"/>
      <c r="AJR36" s="18"/>
      <c r="AJS36" s="18"/>
      <c r="AJT36" s="18"/>
      <c r="AJU36" s="18"/>
      <c r="AJV36" s="18"/>
      <c r="AJW36" s="18"/>
      <c r="AJX36" s="18"/>
      <c r="AJY36" s="18"/>
      <c r="AJZ36" s="18"/>
      <c r="AKA36" s="18"/>
      <c r="AKB36" s="18"/>
      <c r="AKC36" s="18"/>
      <c r="AKD36" s="18"/>
      <c r="AKE36" s="18"/>
      <c r="AKF36" s="18"/>
      <c r="AKG36" s="18"/>
      <c r="AKH36" s="18"/>
      <c r="AKI36" s="18"/>
      <c r="AKJ36" s="18"/>
      <c r="AKK36" s="18"/>
      <c r="AKL36" s="18"/>
      <c r="AKM36" s="18"/>
      <c r="AKN36" s="18"/>
      <c r="AKO36" s="18"/>
      <c r="AKP36" s="18"/>
      <c r="AKQ36" s="18"/>
      <c r="AKR36" s="18"/>
      <c r="AKS36" s="18"/>
      <c r="AKT36" s="18"/>
      <c r="AKU36" s="18"/>
      <c r="AKV36" s="18"/>
      <c r="AKW36" s="18"/>
      <c r="AKX36" s="18"/>
      <c r="AKY36" s="18"/>
      <c r="AKZ36" s="18"/>
      <c r="ALA36" s="18"/>
      <c r="ALB36" s="18"/>
      <c r="ALC36" s="18"/>
      <c r="ALD36" s="18"/>
      <c r="ALE36" s="18"/>
      <c r="ALF36" s="18"/>
      <c r="ALG36" s="18"/>
      <c r="ALH36" s="18"/>
      <c r="ALI36" s="18"/>
      <c r="ALJ36" s="18"/>
      <c r="ALK36" s="18"/>
      <c r="ALL36" s="18"/>
      <c r="ALM36" s="18"/>
      <c r="ALN36" s="18"/>
      <c r="ALO36" s="18"/>
      <c r="ALP36" s="18"/>
      <c r="ALQ36" s="18"/>
      <c r="ALR36" s="18"/>
      <c r="ALS36" s="18"/>
      <c r="ALT36" s="18"/>
      <c r="ALU36" s="18"/>
      <c r="ALV36" s="18"/>
      <c r="ALW36" s="18"/>
      <c r="ALX36" s="18"/>
      <c r="ALY36" s="18"/>
      <c r="ALZ36" s="18"/>
      <c r="AMA36" s="18"/>
      <c r="AMB36" s="18"/>
      <c r="AMC36" s="18"/>
      <c r="AMD36" s="18"/>
      <c r="AME36" s="18"/>
      <c r="AMF36" s="18"/>
      <c r="AMG36" s="18"/>
      <c r="AMH36" s="18"/>
      <c r="AMI36" s="18"/>
      <c r="AMJ36" s="18"/>
      <c r="AMK36" s="18"/>
      <c r="AML36" s="18"/>
      <c r="AMM36" s="18"/>
      <c r="AMN36" s="18"/>
      <c r="AMO36" s="18"/>
      <c r="AMP36" s="18"/>
      <c r="AMQ36" s="18"/>
      <c r="AMR36" s="18"/>
      <c r="AMS36" s="18"/>
      <c r="AMT36" s="18"/>
      <c r="AMU36" s="18"/>
      <c r="AMV36" s="18"/>
      <c r="AMW36" s="18"/>
      <c r="AMX36" s="18"/>
      <c r="AMY36" s="18"/>
      <c r="AMZ36" s="18"/>
      <c r="ANA36" s="18"/>
      <c r="ANB36" s="18"/>
      <c r="ANC36" s="18"/>
      <c r="AND36" s="18"/>
      <c r="ANE36" s="18"/>
      <c r="ANF36" s="18"/>
      <c r="ANG36" s="18"/>
      <c r="ANH36" s="18"/>
      <c r="ANI36" s="18"/>
      <c r="ANJ36" s="18"/>
      <c r="ANK36" s="18"/>
      <c r="ANL36" s="18"/>
      <c r="ANM36" s="18"/>
      <c r="ANN36" s="18"/>
      <c r="ANO36" s="18"/>
      <c r="ANP36" s="18"/>
      <c r="ANQ36" s="18"/>
      <c r="ANR36" s="18"/>
      <c r="ANS36" s="18"/>
      <c r="ANT36" s="18"/>
      <c r="ANU36" s="18"/>
      <c r="ANV36" s="18"/>
      <c r="ANW36" s="18"/>
      <c r="ANX36" s="18"/>
      <c r="ANY36" s="18"/>
      <c r="ANZ36" s="18"/>
      <c r="AOA36" s="18"/>
      <c r="AOB36" s="18"/>
      <c r="AOC36" s="18"/>
      <c r="AOD36" s="18"/>
      <c r="AOE36" s="18"/>
      <c r="AOF36" s="18"/>
      <c r="AOG36" s="18"/>
      <c r="AOH36" s="18"/>
      <c r="AOI36" s="18"/>
      <c r="AOJ36" s="18"/>
      <c r="AOK36" s="18"/>
      <c r="AOL36" s="18"/>
      <c r="AOM36" s="18"/>
      <c r="AON36" s="18"/>
      <c r="AOO36" s="18"/>
      <c r="AOP36" s="18"/>
      <c r="AOQ36" s="18"/>
      <c r="AOR36" s="18"/>
      <c r="AOS36" s="18"/>
      <c r="AOT36" s="18"/>
      <c r="AOU36" s="18"/>
      <c r="AOV36" s="18"/>
      <c r="AOW36" s="18"/>
      <c r="AOX36" s="18"/>
      <c r="AOY36" s="18"/>
      <c r="AOZ36" s="18"/>
      <c r="APA36" s="18"/>
      <c r="APB36" s="18"/>
      <c r="APC36" s="18"/>
      <c r="APD36" s="18"/>
      <c r="APE36" s="18"/>
      <c r="APF36" s="18"/>
      <c r="APG36" s="18"/>
      <c r="APH36" s="18"/>
      <c r="API36" s="18"/>
      <c r="APJ36" s="18"/>
      <c r="APK36" s="18"/>
      <c r="APL36" s="18"/>
      <c r="APM36" s="18"/>
      <c r="APN36" s="18"/>
      <c r="APO36" s="18"/>
      <c r="APP36" s="18"/>
      <c r="APQ36" s="18"/>
      <c r="APR36" s="18"/>
      <c r="APS36" s="18"/>
      <c r="APT36" s="18"/>
      <c r="APU36" s="18"/>
      <c r="APV36" s="18"/>
      <c r="APW36" s="18"/>
      <c r="APX36" s="18"/>
      <c r="APY36" s="18"/>
      <c r="APZ36" s="18"/>
      <c r="AQA36" s="18"/>
      <c r="AQB36" s="18"/>
      <c r="AQC36" s="18"/>
      <c r="AQD36" s="18"/>
      <c r="AQE36" s="18"/>
      <c r="AQF36" s="18"/>
      <c r="AQG36" s="18"/>
      <c r="AQH36" s="18"/>
      <c r="AQI36" s="18"/>
      <c r="AQJ36" s="18"/>
      <c r="AQK36" s="18"/>
      <c r="AQL36" s="18"/>
      <c r="AQM36" s="18"/>
      <c r="AQN36" s="18"/>
      <c r="AQO36" s="18"/>
      <c r="AQP36" s="18"/>
      <c r="AQQ36" s="18"/>
      <c r="AQR36" s="18"/>
      <c r="AQS36" s="18"/>
      <c r="AQT36" s="18"/>
      <c r="AQU36" s="18"/>
      <c r="AQV36" s="18"/>
      <c r="AQW36" s="18"/>
      <c r="AQX36" s="18"/>
      <c r="AQY36" s="18"/>
      <c r="AQZ36" s="18"/>
      <c r="ARA36" s="18"/>
      <c r="ARB36" s="18"/>
      <c r="ARC36" s="18"/>
      <c r="ARD36" s="18"/>
      <c r="ARE36" s="18"/>
      <c r="ARF36" s="18"/>
      <c r="ARG36" s="18"/>
      <c r="ARH36" s="18"/>
      <c r="ARI36" s="18"/>
      <c r="ARJ36" s="18"/>
      <c r="ARK36" s="18"/>
      <c r="ARL36" s="18"/>
      <c r="ARM36" s="18"/>
      <c r="ARN36" s="18"/>
      <c r="ARO36" s="18"/>
      <c r="ARP36" s="18"/>
      <c r="ARQ36" s="18"/>
      <c r="ARR36" s="18"/>
      <c r="ARS36" s="18"/>
      <c r="ART36" s="18"/>
      <c r="ARU36" s="18"/>
      <c r="ARV36" s="18"/>
      <c r="ARW36" s="18"/>
      <c r="ARX36" s="18"/>
      <c r="ARY36" s="18"/>
      <c r="ARZ36" s="18"/>
      <c r="ASA36" s="18"/>
      <c r="ASB36" s="18"/>
      <c r="ASC36" s="18"/>
      <c r="ASD36" s="18"/>
      <c r="ASE36" s="18"/>
      <c r="ASF36" s="18"/>
      <c r="ASG36" s="18"/>
      <c r="ASH36" s="18"/>
      <c r="ASI36" s="18"/>
      <c r="ASJ36" s="18"/>
      <c r="ASK36" s="18"/>
      <c r="ASL36" s="18"/>
      <c r="ASM36" s="18"/>
      <c r="ASN36" s="18"/>
      <c r="ASO36" s="18"/>
      <c r="ASP36" s="18"/>
      <c r="ASQ36" s="18"/>
      <c r="ASR36" s="18"/>
      <c r="ASS36" s="18"/>
      <c r="AST36" s="18"/>
      <c r="ASU36" s="18"/>
      <c r="ASV36" s="18"/>
      <c r="ASW36" s="18"/>
      <c r="ASX36" s="18"/>
      <c r="ASY36" s="18"/>
      <c r="ASZ36" s="18"/>
      <c r="ATA36" s="18"/>
      <c r="ATB36" s="18"/>
      <c r="ATC36" s="18"/>
      <c r="ATD36" s="18"/>
      <c r="ATE36" s="18"/>
      <c r="ATF36" s="18"/>
      <c r="ATG36" s="18"/>
      <c r="ATH36" s="18"/>
      <c r="ATI36" s="18"/>
      <c r="ATJ36" s="18"/>
      <c r="ATK36" s="18"/>
      <c r="ATL36" s="18"/>
      <c r="ATM36" s="18"/>
      <c r="ATN36" s="18"/>
      <c r="ATO36" s="18"/>
      <c r="ATP36" s="18"/>
      <c r="ATQ36" s="18"/>
      <c r="ATR36" s="18"/>
      <c r="ATS36" s="18"/>
      <c r="ATT36" s="18"/>
      <c r="ATU36" s="18"/>
      <c r="ATV36" s="18"/>
      <c r="ATW36" s="18"/>
      <c r="ATX36" s="18"/>
      <c r="ATY36" s="18"/>
      <c r="ATZ36" s="18"/>
      <c r="AUA36" s="18"/>
      <c r="AUB36" s="18"/>
      <c r="AUC36" s="18"/>
      <c r="AUD36" s="18"/>
      <c r="AUE36" s="18"/>
      <c r="AUF36" s="18"/>
      <c r="AUG36" s="18"/>
      <c r="AUH36" s="18"/>
      <c r="AUI36" s="18"/>
      <c r="AUJ36" s="18"/>
      <c r="AUK36" s="18"/>
      <c r="AUL36" s="18"/>
      <c r="AUM36" s="18"/>
      <c r="AUN36" s="18"/>
      <c r="AUO36" s="18"/>
      <c r="AUP36" s="18"/>
      <c r="AUQ36" s="18"/>
      <c r="AUR36" s="18"/>
      <c r="AUS36" s="18"/>
      <c r="AUT36" s="18"/>
      <c r="AUU36" s="18"/>
      <c r="AUV36" s="18"/>
      <c r="AUW36" s="18"/>
      <c r="AUX36" s="18"/>
      <c r="AUY36" s="18"/>
      <c r="AUZ36" s="18"/>
      <c r="AVA36" s="18"/>
      <c r="AVB36" s="18"/>
      <c r="AVC36" s="18"/>
      <c r="AVD36" s="18"/>
      <c r="AVE36" s="18"/>
      <c r="AVF36" s="18"/>
      <c r="AVG36" s="18"/>
      <c r="AVH36" s="18"/>
      <c r="AVI36" s="18"/>
      <c r="AVJ36" s="18"/>
      <c r="AVK36" s="18"/>
      <c r="AVL36" s="18"/>
      <c r="AVM36" s="18"/>
      <c r="AVN36" s="18"/>
      <c r="AVO36" s="18"/>
      <c r="AVP36" s="18"/>
      <c r="AVQ36" s="18"/>
      <c r="AVR36" s="18"/>
      <c r="AVS36" s="18"/>
      <c r="AVT36" s="18"/>
      <c r="AVU36" s="18"/>
      <c r="AVV36" s="18"/>
      <c r="AVW36" s="18"/>
      <c r="AVX36" s="18"/>
      <c r="AVY36" s="18"/>
      <c r="AVZ36" s="18"/>
      <c r="AWA36" s="18"/>
      <c r="AWB36" s="18"/>
      <c r="AWC36" s="18"/>
      <c r="AWD36" s="18"/>
      <c r="AWE36" s="18"/>
      <c r="AWF36" s="18"/>
      <c r="AWG36" s="18"/>
      <c r="AWH36" s="18"/>
      <c r="AWI36" s="18"/>
      <c r="AWJ36" s="18"/>
      <c r="AWK36" s="18"/>
      <c r="AWL36" s="18"/>
      <c r="AWM36" s="18"/>
      <c r="AWN36" s="18"/>
      <c r="AWO36" s="18"/>
      <c r="AWP36" s="18"/>
      <c r="AWQ36" s="18"/>
      <c r="AWR36" s="18"/>
      <c r="AWS36" s="18"/>
      <c r="AWT36" s="18"/>
      <c r="AWU36" s="18"/>
      <c r="AWV36" s="18"/>
      <c r="AWW36" s="18"/>
      <c r="AWX36" s="18"/>
      <c r="AWY36" s="18"/>
      <c r="AWZ36" s="18"/>
      <c r="AXA36" s="18"/>
      <c r="AXB36" s="18"/>
      <c r="AXC36" s="18"/>
      <c r="AXD36" s="18"/>
      <c r="AXE36" s="18"/>
      <c r="AXF36" s="18"/>
      <c r="AXG36" s="18"/>
      <c r="AXH36" s="18"/>
      <c r="AXI36" s="18"/>
      <c r="AXJ36" s="18"/>
      <c r="AXK36" s="18"/>
      <c r="AXL36" s="18"/>
      <c r="AXM36" s="18"/>
      <c r="AXN36" s="18"/>
      <c r="AXO36" s="18"/>
      <c r="AXP36" s="18"/>
      <c r="AXQ36" s="18"/>
      <c r="AXR36" s="18"/>
      <c r="AXS36" s="18"/>
      <c r="AXT36" s="18"/>
      <c r="AXU36" s="18"/>
      <c r="AXV36" s="18"/>
      <c r="AXW36" s="18"/>
      <c r="AXX36" s="18"/>
      <c r="AXY36" s="18"/>
      <c r="AXZ36" s="18"/>
      <c r="AYA36" s="18"/>
      <c r="AYB36" s="18"/>
      <c r="AYC36" s="18"/>
      <c r="AYD36" s="18"/>
      <c r="AYE36" s="18"/>
      <c r="AYF36" s="18"/>
      <c r="AYG36" s="18"/>
      <c r="AYH36" s="18"/>
      <c r="AYI36" s="18"/>
      <c r="AYJ36" s="18"/>
      <c r="AYK36" s="18"/>
      <c r="AYL36" s="18"/>
      <c r="AYM36" s="18"/>
      <c r="AYN36" s="18"/>
      <c r="AYO36" s="18"/>
      <c r="AYP36" s="18"/>
      <c r="AYQ36" s="18"/>
      <c r="AYR36" s="18"/>
      <c r="AYS36" s="18"/>
      <c r="AYT36" s="18"/>
      <c r="AYU36" s="18"/>
      <c r="AYV36" s="18"/>
      <c r="AYW36" s="18"/>
      <c r="AYX36" s="18"/>
      <c r="AYY36" s="18"/>
      <c r="AYZ36" s="18"/>
      <c r="AZA36" s="18"/>
      <c r="AZB36" s="18"/>
      <c r="AZC36" s="18"/>
      <c r="AZD36" s="18"/>
      <c r="AZE36" s="18"/>
      <c r="AZF36" s="18"/>
      <c r="AZG36" s="18"/>
      <c r="AZH36" s="18"/>
      <c r="AZI36" s="18"/>
      <c r="AZJ36" s="18"/>
      <c r="AZK36" s="18"/>
      <c r="AZL36" s="18"/>
      <c r="AZM36" s="18"/>
      <c r="AZN36" s="18"/>
      <c r="AZO36" s="18"/>
      <c r="AZP36" s="18"/>
      <c r="AZQ36" s="18"/>
      <c r="AZR36" s="18"/>
      <c r="AZS36" s="18"/>
      <c r="AZT36" s="18"/>
      <c r="AZU36" s="18"/>
      <c r="AZV36" s="18"/>
      <c r="AZW36" s="18"/>
      <c r="AZX36" s="18"/>
      <c r="AZY36" s="18"/>
      <c r="AZZ36" s="18"/>
      <c r="BAA36" s="18"/>
      <c r="BAB36" s="18"/>
      <c r="BAC36" s="18"/>
      <c r="BAD36" s="18"/>
      <c r="BAE36" s="18"/>
      <c r="BAF36" s="18"/>
      <c r="BAG36" s="18"/>
      <c r="BAH36" s="18"/>
      <c r="BAI36" s="18"/>
      <c r="BAJ36" s="18"/>
      <c r="BAK36" s="18"/>
      <c r="BAL36" s="18"/>
      <c r="BAM36" s="18"/>
      <c r="BAN36" s="18"/>
      <c r="BAO36" s="18"/>
      <c r="BAP36" s="18"/>
      <c r="BAQ36" s="18"/>
      <c r="BAR36" s="18"/>
      <c r="BAS36" s="18"/>
      <c r="BAT36" s="18"/>
      <c r="BAU36" s="18"/>
      <c r="BAV36" s="18"/>
      <c r="BAW36" s="18"/>
      <c r="BAX36" s="18"/>
      <c r="BAY36" s="18"/>
      <c r="BAZ36" s="18"/>
      <c r="BBA36" s="18"/>
      <c r="BBB36" s="18"/>
      <c r="BBC36" s="18"/>
      <c r="BBD36" s="18"/>
      <c r="BBE36" s="18"/>
      <c r="BBF36" s="18"/>
      <c r="BBG36" s="18"/>
      <c r="BBH36" s="18"/>
      <c r="BBI36" s="18"/>
      <c r="BBJ36" s="18"/>
      <c r="BBK36" s="18"/>
      <c r="BBL36" s="18"/>
      <c r="BBM36" s="18"/>
      <c r="BBN36" s="18"/>
      <c r="BBO36" s="18"/>
      <c r="BBP36" s="18"/>
      <c r="BBQ36" s="18"/>
      <c r="BBR36" s="18"/>
      <c r="BBS36" s="18"/>
      <c r="BBT36" s="18"/>
      <c r="BBU36" s="18"/>
      <c r="BBV36" s="18"/>
      <c r="BBW36" s="18"/>
      <c r="BBX36" s="18"/>
      <c r="BBY36" s="18"/>
      <c r="BBZ36" s="18"/>
      <c r="BCA36" s="18"/>
      <c r="BCB36" s="18"/>
      <c r="BCC36" s="18"/>
      <c r="BCD36" s="18"/>
      <c r="BCE36" s="18"/>
      <c r="BCF36" s="18"/>
      <c r="BCG36" s="18"/>
      <c r="BCH36" s="18"/>
      <c r="BCI36" s="18"/>
      <c r="BCJ36" s="18"/>
      <c r="BCK36" s="18"/>
      <c r="BCL36" s="18"/>
      <c r="BCM36" s="18"/>
      <c r="BCN36" s="18"/>
      <c r="BCO36" s="18"/>
      <c r="BCP36" s="18"/>
      <c r="BCQ36" s="18"/>
      <c r="BCR36" s="18"/>
      <c r="BCS36" s="18"/>
      <c r="BCT36" s="18"/>
      <c r="BCU36" s="18"/>
      <c r="BCV36" s="18"/>
      <c r="BCW36" s="18"/>
      <c r="BCX36" s="18"/>
      <c r="BCY36" s="18"/>
      <c r="BCZ36" s="18"/>
      <c r="BDA36" s="18"/>
      <c r="BDB36" s="18"/>
      <c r="BDC36" s="18"/>
      <c r="BDD36" s="18"/>
      <c r="BDE36" s="18"/>
      <c r="BDF36" s="18"/>
      <c r="BDG36" s="18"/>
      <c r="BDH36" s="18"/>
      <c r="BDI36" s="18"/>
      <c r="BDJ36" s="18"/>
      <c r="BDK36" s="18"/>
      <c r="BDL36" s="18"/>
      <c r="BDM36" s="18"/>
      <c r="BDN36" s="18"/>
      <c r="BDO36" s="18"/>
      <c r="BDP36" s="18"/>
      <c r="BDQ36" s="18"/>
      <c r="BDR36" s="18"/>
      <c r="BDS36" s="18"/>
      <c r="BDT36" s="18"/>
      <c r="BDU36" s="18"/>
      <c r="BDV36" s="18"/>
      <c r="BDW36" s="18"/>
      <c r="BDX36" s="18"/>
      <c r="BDY36" s="18"/>
      <c r="BDZ36" s="18"/>
      <c r="BEA36" s="18"/>
      <c r="BEB36" s="18"/>
      <c r="BEC36" s="18"/>
      <c r="BED36" s="18"/>
      <c r="BEE36" s="18"/>
      <c r="BEF36" s="18"/>
      <c r="BEG36" s="18"/>
      <c r="BEH36" s="18"/>
      <c r="BEI36" s="18"/>
      <c r="BEJ36" s="18"/>
      <c r="BEK36" s="18"/>
      <c r="BEL36" s="18"/>
      <c r="BEM36" s="18"/>
      <c r="BEN36" s="18"/>
      <c r="BEO36" s="18"/>
      <c r="BEP36" s="18"/>
      <c r="BEQ36" s="18"/>
      <c r="BER36" s="18"/>
      <c r="BES36" s="18"/>
      <c r="BET36" s="18"/>
      <c r="BEU36" s="18"/>
      <c r="BEV36" s="18"/>
      <c r="BEW36" s="18"/>
      <c r="BEX36" s="18"/>
      <c r="BEY36" s="18"/>
      <c r="BEZ36" s="18"/>
      <c r="BFA36" s="18"/>
      <c r="BFB36" s="18"/>
      <c r="BFC36" s="18"/>
      <c r="BFD36" s="18"/>
      <c r="BFE36" s="18"/>
      <c r="BFF36" s="18"/>
      <c r="BFG36" s="18"/>
      <c r="BFH36" s="18"/>
      <c r="BFI36" s="18"/>
      <c r="BFJ36" s="18"/>
      <c r="BFK36" s="18"/>
      <c r="BFL36" s="18"/>
      <c r="BFM36" s="18"/>
      <c r="BFN36" s="18"/>
      <c r="BFO36" s="18"/>
      <c r="BFP36" s="18"/>
      <c r="BFQ36" s="18"/>
      <c r="BFR36" s="18"/>
      <c r="BFS36" s="18"/>
      <c r="BFT36" s="18"/>
      <c r="BFU36" s="18"/>
      <c r="BFV36" s="18"/>
      <c r="BFW36" s="18"/>
      <c r="BFX36" s="18"/>
      <c r="BFY36" s="18"/>
      <c r="BFZ36" s="18"/>
      <c r="BGA36" s="18"/>
      <c r="BGB36" s="18"/>
      <c r="BGC36" s="18"/>
      <c r="BGD36" s="18"/>
      <c r="BGE36" s="18"/>
      <c r="BGF36" s="18"/>
      <c r="BGG36" s="18"/>
      <c r="BGH36" s="18"/>
      <c r="BGI36" s="18"/>
      <c r="BGJ36" s="18"/>
      <c r="BGK36" s="18"/>
      <c r="BGL36" s="18"/>
      <c r="BGM36" s="18"/>
      <c r="BGN36" s="18"/>
      <c r="BGO36" s="18"/>
      <c r="BGP36" s="18"/>
      <c r="BGQ36" s="18"/>
      <c r="BGR36" s="18"/>
      <c r="BGS36" s="18"/>
      <c r="BGT36" s="18"/>
      <c r="BGU36" s="18"/>
      <c r="BGV36" s="18"/>
      <c r="BGW36" s="18"/>
      <c r="BGX36" s="18"/>
      <c r="BGY36" s="18"/>
      <c r="BGZ36" s="18"/>
      <c r="BHA36" s="18"/>
      <c r="BHB36" s="18"/>
      <c r="BHC36" s="18"/>
      <c r="BHD36" s="18"/>
      <c r="BHE36" s="18"/>
      <c r="BHF36" s="18"/>
      <c r="BHG36" s="18"/>
      <c r="BHH36" s="18"/>
      <c r="BHI36" s="18"/>
      <c r="BHJ36" s="18"/>
      <c r="BHK36" s="18"/>
      <c r="BHL36" s="18"/>
      <c r="BHM36" s="18"/>
      <c r="BHN36" s="18"/>
      <c r="BHO36" s="18"/>
      <c r="BHP36" s="18"/>
      <c r="BHQ36" s="18"/>
      <c r="BHR36" s="18"/>
      <c r="BHS36" s="18"/>
      <c r="BHT36" s="18"/>
      <c r="BHU36" s="18"/>
      <c r="BHV36" s="18"/>
      <c r="BHW36" s="18"/>
      <c r="BHX36" s="18"/>
      <c r="BHY36" s="18"/>
      <c r="BHZ36" s="18"/>
      <c r="BIA36" s="18"/>
      <c r="BIB36" s="18"/>
      <c r="BIC36" s="18"/>
      <c r="BID36" s="18"/>
      <c r="BIE36" s="18"/>
      <c r="BIF36" s="18"/>
      <c r="BIG36" s="18"/>
      <c r="BIH36" s="18"/>
      <c r="BII36" s="18"/>
      <c r="BIJ36" s="18"/>
      <c r="BIK36" s="18"/>
      <c r="BIL36" s="18"/>
      <c r="BIM36" s="18"/>
      <c r="BIN36" s="18"/>
      <c r="BIO36" s="18"/>
      <c r="BIP36" s="18"/>
      <c r="BIQ36" s="18"/>
      <c r="BIR36" s="18"/>
      <c r="BIS36" s="18"/>
      <c r="BIT36" s="18"/>
      <c r="BIU36" s="18"/>
      <c r="BIV36" s="18"/>
      <c r="BIW36" s="18"/>
      <c r="BIX36" s="18"/>
      <c r="BIY36" s="18"/>
      <c r="BIZ36" s="18"/>
      <c r="BJA36" s="18"/>
      <c r="BJB36" s="18"/>
      <c r="BJC36" s="18"/>
      <c r="BJD36" s="18"/>
      <c r="BJE36" s="18"/>
      <c r="BJF36" s="18"/>
      <c r="BJG36" s="18"/>
      <c r="BJH36" s="18"/>
      <c r="BJI36" s="18"/>
      <c r="BJJ36" s="18"/>
      <c r="BJK36" s="18"/>
      <c r="BJL36" s="18"/>
      <c r="BJM36" s="18"/>
      <c r="BJN36" s="18"/>
      <c r="BJO36" s="18"/>
      <c r="BJP36" s="18"/>
      <c r="BJQ36" s="18"/>
      <c r="BJR36" s="18"/>
      <c r="BJS36" s="18"/>
      <c r="BJT36" s="18"/>
      <c r="BJU36" s="18"/>
      <c r="BJV36" s="18"/>
      <c r="BJW36" s="18"/>
      <c r="BJX36" s="18"/>
      <c r="BJY36" s="18"/>
      <c r="BJZ36" s="18"/>
      <c r="BKA36" s="18"/>
      <c r="BKB36" s="18"/>
      <c r="BKC36" s="18"/>
      <c r="BKD36" s="18"/>
      <c r="BKE36" s="18"/>
      <c r="BKF36" s="18"/>
      <c r="BKG36" s="18"/>
      <c r="BKH36" s="18"/>
      <c r="BKI36" s="18"/>
      <c r="BKJ36" s="18"/>
      <c r="BKK36" s="18"/>
      <c r="BKL36" s="18"/>
      <c r="BKM36" s="18"/>
      <c r="BKN36" s="18"/>
      <c r="BKO36" s="18"/>
      <c r="BKP36" s="18"/>
      <c r="BKQ36" s="18"/>
      <c r="BKR36" s="18"/>
      <c r="BKS36" s="18"/>
      <c r="BKT36" s="18"/>
      <c r="BKU36" s="18"/>
      <c r="BKV36" s="18"/>
      <c r="BKW36" s="18"/>
      <c r="BKX36" s="18"/>
      <c r="BKY36" s="18"/>
      <c r="BKZ36" s="18"/>
      <c r="BLA36" s="18"/>
      <c r="BLB36" s="18"/>
      <c r="BLC36" s="18"/>
      <c r="BLD36" s="18"/>
      <c r="BLE36" s="18"/>
      <c r="BLF36" s="18"/>
      <c r="BLG36" s="18"/>
      <c r="BLH36" s="18"/>
      <c r="BLI36" s="18"/>
      <c r="BLJ36" s="18"/>
      <c r="BLK36" s="18"/>
      <c r="BLL36" s="18"/>
      <c r="BLM36" s="18"/>
      <c r="BLN36" s="18"/>
      <c r="BLO36" s="18"/>
      <c r="BLP36" s="18"/>
      <c r="BLQ36" s="18"/>
      <c r="BLR36" s="18"/>
      <c r="BLS36" s="18"/>
      <c r="BLT36" s="18"/>
      <c r="BLU36" s="18"/>
      <c r="BLV36" s="18"/>
      <c r="BLW36" s="18"/>
      <c r="BLX36" s="18"/>
      <c r="BLY36" s="18"/>
      <c r="BLZ36" s="18"/>
      <c r="BMA36" s="18"/>
      <c r="BMB36" s="18"/>
      <c r="BMC36" s="18"/>
      <c r="BMD36" s="18"/>
      <c r="BME36" s="18"/>
      <c r="BMF36" s="18"/>
      <c r="BMG36" s="18"/>
      <c r="BMH36" s="18"/>
      <c r="BMI36" s="18"/>
      <c r="BMJ36" s="18"/>
      <c r="BMK36" s="18"/>
      <c r="BML36" s="18"/>
      <c r="BMM36" s="18"/>
      <c r="BMN36" s="18"/>
      <c r="BMO36" s="18"/>
      <c r="BMP36" s="18"/>
      <c r="BMQ36" s="18"/>
      <c r="BMR36" s="18"/>
      <c r="BMS36" s="18"/>
      <c r="BMT36" s="18"/>
      <c r="BMU36" s="18"/>
      <c r="BMV36" s="18"/>
      <c r="BMW36" s="18"/>
      <c r="BMX36" s="18"/>
      <c r="BMY36" s="18"/>
      <c r="BMZ36" s="18"/>
      <c r="BNA36" s="18"/>
      <c r="BNB36" s="18"/>
      <c r="BNC36" s="18"/>
      <c r="BND36" s="18"/>
      <c r="BNE36" s="18"/>
      <c r="BNF36" s="18"/>
      <c r="BNG36" s="18"/>
      <c r="BNH36" s="18"/>
      <c r="BNI36" s="18"/>
      <c r="BNJ36" s="18"/>
      <c r="BNK36" s="18"/>
      <c r="BNL36" s="18"/>
      <c r="BNM36" s="18"/>
      <c r="BNN36" s="18"/>
      <c r="BNO36" s="18"/>
      <c r="BNP36" s="18"/>
      <c r="BNQ36" s="18"/>
      <c r="BNR36" s="18"/>
      <c r="BNS36" s="18"/>
      <c r="BNT36" s="18"/>
      <c r="BNU36" s="18"/>
      <c r="BNV36" s="18"/>
      <c r="BNW36" s="18"/>
      <c r="BNX36" s="18"/>
      <c r="BNY36" s="18"/>
      <c r="BNZ36" s="18"/>
      <c r="BOA36" s="18"/>
      <c r="BOB36" s="18"/>
      <c r="BOC36" s="18"/>
      <c r="BOD36" s="18"/>
      <c r="BOE36" s="18"/>
      <c r="BOF36" s="18"/>
      <c r="BOG36" s="18"/>
      <c r="BOH36" s="18"/>
      <c r="BOI36" s="18"/>
      <c r="BOJ36" s="18"/>
      <c r="BOK36" s="18"/>
      <c r="BOL36" s="18"/>
      <c r="BOM36" s="18"/>
      <c r="BON36" s="18"/>
      <c r="BOO36" s="18"/>
      <c r="BOP36" s="18"/>
      <c r="BOQ36" s="18"/>
      <c r="BOR36" s="18"/>
      <c r="BOS36" s="18"/>
      <c r="BOT36" s="18"/>
      <c r="BOU36" s="18"/>
      <c r="BOV36" s="18"/>
      <c r="BOW36" s="18"/>
      <c r="BOX36" s="18"/>
      <c r="BOY36" s="18"/>
      <c r="BOZ36" s="18"/>
      <c r="BPA36" s="18"/>
      <c r="BPB36" s="18"/>
      <c r="BPC36" s="18"/>
      <c r="BPD36" s="18"/>
      <c r="BPE36" s="18"/>
      <c r="BPF36" s="18"/>
      <c r="BPG36" s="18"/>
      <c r="BPH36" s="18"/>
      <c r="BPI36" s="18"/>
      <c r="BPJ36" s="18"/>
      <c r="BPK36" s="18"/>
      <c r="BPL36" s="18"/>
      <c r="BPM36" s="18"/>
      <c r="BPN36" s="18"/>
      <c r="BPO36" s="18"/>
      <c r="BPP36" s="18"/>
      <c r="BPQ36" s="18"/>
      <c r="BPR36" s="18"/>
      <c r="BPS36" s="18"/>
      <c r="BPT36" s="18"/>
      <c r="BPU36" s="18"/>
      <c r="BPV36" s="18"/>
      <c r="BPW36" s="18"/>
      <c r="BPX36" s="18"/>
      <c r="BPY36" s="18"/>
      <c r="BPZ36" s="18"/>
      <c r="BQA36" s="18"/>
      <c r="BQB36" s="18"/>
      <c r="BQC36" s="18"/>
      <c r="BQD36" s="18"/>
      <c r="BQE36" s="18"/>
      <c r="BQF36" s="18"/>
      <c r="BQG36" s="18"/>
      <c r="BQH36" s="18"/>
      <c r="BQI36" s="18"/>
      <c r="BQJ36" s="18"/>
      <c r="BQK36" s="18"/>
      <c r="BQL36" s="18"/>
      <c r="BQM36" s="18"/>
      <c r="BQN36" s="18"/>
      <c r="BQO36" s="18"/>
      <c r="BQP36" s="18"/>
      <c r="BQQ36" s="18"/>
      <c r="BQR36" s="18"/>
      <c r="BQS36" s="18"/>
      <c r="BQT36" s="18"/>
      <c r="BQU36" s="18"/>
      <c r="BQV36" s="18"/>
      <c r="BQW36" s="18"/>
      <c r="BQX36" s="18"/>
      <c r="BQY36" s="18"/>
      <c r="BQZ36" s="18"/>
      <c r="BRA36" s="18"/>
      <c r="BRB36" s="18"/>
      <c r="BRC36" s="18"/>
      <c r="BRD36" s="18"/>
      <c r="BRE36" s="18"/>
      <c r="BRF36" s="18"/>
      <c r="BRG36" s="18"/>
      <c r="BRH36" s="18"/>
      <c r="BRI36" s="18"/>
      <c r="BRJ36" s="18"/>
      <c r="BRK36" s="18"/>
      <c r="BRL36" s="18"/>
      <c r="BRM36" s="18"/>
      <c r="BRN36" s="18"/>
      <c r="BRO36" s="18"/>
      <c r="BRP36" s="18"/>
      <c r="BRQ36" s="18"/>
      <c r="BRR36" s="18"/>
      <c r="BRS36" s="18"/>
      <c r="BRT36" s="18"/>
      <c r="BRU36" s="18"/>
      <c r="BRV36" s="18"/>
      <c r="BRW36" s="18"/>
      <c r="BRX36" s="18"/>
      <c r="BRY36" s="18"/>
      <c r="BRZ36" s="18"/>
      <c r="BSA36" s="18"/>
      <c r="BSB36" s="18"/>
      <c r="BSC36" s="18"/>
      <c r="BSD36" s="18"/>
      <c r="BSE36" s="18"/>
      <c r="BSF36" s="18"/>
      <c r="BSG36" s="18"/>
      <c r="BSH36" s="18"/>
      <c r="BSI36" s="18"/>
      <c r="BSJ36" s="18"/>
      <c r="BSK36" s="18"/>
      <c r="BSL36" s="18"/>
      <c r="BSM36" s="18"/>
      <c r="BSN36" s="18"/>
      <c r="BSO36" s="18"/>
      <c r="BSP36" s="18"/>
      <c r="BSQ36" s="18"/>
      <c r="BSR36" s="18"/>
      <c r="BSS36" s="18"/>
      <c r="BST36" s="18"/>
      <c r="BSU36" s="18"/>
      <c r="BSV36" s="18"/>
      <c r="BSW36" s="18"/>
      <c r="BSX36" s="18"/>
      <c r="BSY36" s="18"/>
      <c r="BSZ36" s="18"/>
      <c r="BTA36" s="18"/>
      <c r="BTB36" s="18"/>
      <c r="BTC36" s="18"/>
      <c r="BTD36" s="18"/>
      <c r="BTE36" s="18"/>
      <c r="BTF36" s="18"/>
      <c r="BTG36" s="18"/>
      <c r="BTH36" s="18"/>
      <c r="BTI36" s="18"/>
      <c r="BTJ36" s="18"/>
      <c r="BTK36" s="18"/>
      <c r="BTL36" s="18"/>
      <c r="BTM36" s="18"/>
      <c r="BTN36" s="18"/>
      <c r="BTO36" s="18"/>
      <c r="BTP36" s="18"/>
      <c r="BTQ36" s="18"/>
      <c r="BTR36" s="18"/>
      <c r="BTS36" s="18"/>
      <c r="BTT36" s="18"/>
      <c r="BTU36" s="18"/>
      <c r="BTV36" s="18"/>
      <c r="BTW36" s="18"/>
      <c r="BTX36" s="18"/>
      <c r="BTY36" s="18"/>
      <c r="BTZ36" s="18"/>
      <c r="BUA36" s="18"/>
      <c r="BUB36" s="18"/>
      <c r="BUC36" s="18"/>
      <c r="BUD36" s="18"/>
      <c r="BUE36" s="18"/>
      <c r="BUF36" s="18"/>
      <c r="BUG36" s="18"/>
      <c r="BUH36" s="18"/>
      <c r="BUI36" s="18"/>
      <c r="BUJ36" s="18"/>
      <c r="BUK36" s="18"/>
      <c r="BUL36" s="18"/>
      <c r="BUM36" s="18"/>
      <c r="BUN36" s="18"/>
      <c r="BUO36" s="18"/>
      <c r="BUP36" s="18"/>
      <c r="BUQ36" s="18"/>
      <c r="BUR36" s="18"/>
      <c r="BUS36" s="18"/>
      <c r="BUT36" s="18"/>
      <c r="BUU36" s="18"/>
      <c r="BUV36" s="18"/>
      <c r="BUW36" s="18"/>
      <c r="BUX36" s="18"/>
      <c r="BUY36" s="18"/>
      <c r="BUZ36" s="18"/>
      <c r="BVA36" s="18"/>
      <c r="BVB36" s="18"/>
      <c r="BVC36" s="18"/>
      <c r="BVD36" s="18"/>
      <c r="BVE36" s="18"/>
      <c r="BVF36" s="18"/>
      <c r="BVG36" s="18"/>
      <c r="BVH36" s="18"/>
      <c r="BVI36" s="18"/>
      <c r="BVJ36" s="18"/>
      <c r="BVK36" s="18"/>
      <c r="BVL36" s="18"/>
      <c r="BVM36" s="18"/>
      <c r="BVN36" s="18"/>
      <c r="BVO36" s="18"/>
      <c r="BVP36" s="18"/>
      <c r="BVQ36" s="18"/>
      <c r="BVR36" s="18"/>
      <c r="BVS36" s="18"/>
      <c r="BVT36" s="18"/>
      <c r="BVU36" s="18"/>
      <c r="BVV36" s="18"/>
      <c r="BVW36" s="18"/>
      <c r="BVX36" s="18"/>
      <c r="BVY36" s="18"/>
      <c r="BVZ36" s="18"/>
      <c r="BWA36" s="18"/>
      <c r="BWB36" s="18"/>
      <c r="BWC36" s="18"/>
      <c r="BWD36" s="18"/>
      <c r="BWE36" s="18"/>
      <c r="BWF36" s="18"/>
      <c r="BWG36" s="18"/>
      <c r="BWH36" s="18"/>
      <c r="BWI36" s="18"/>
      <c r="BWJ36" s="18"/>
      <c r="BWK36" s="18"/>
      <c r="BWL36" s="18"/>
      <c r="BWM36" s="18"/>
      <c r="BWN36" s="18"/>
      <c r="BWO36" s="18"/>
      <c r="BWP36" s="18"/>
      <c r="BWQ36" s="18"/>
      <c r="BWR36" s="18"/>
      <c r="BWS36" s="18"/>
      <c r="BWT36" s="18"/>
      <c r="BWU36" s="18"/>
      <c r="BWV36" s="18"/>
      <c r="BWW36" s="18"/>
      <c r="BWX36" s="18"/>
      <c r="BWY36" s="18"/>
      <c r="BWZ36" s="18"/>
      <c r="BXA36" s="18"/>
      <c r="BXB36" s="18"/>
      <c r="BXC36" s="18"/>
      <c r="BXD36" s="18"/>
      <c r="BXE36" s="18"/>
      <c r="BXF36" s="18"/>
      <c r="BXG36" s="18"/>
      <c r="BXH36" s="18"/>
      <c r="BXI36" s="18"/>
      <c r="BXJ36" s="18"/>
      <c r="BXK36" s="18"/>
      <c r="BXL36" s="18"/>
      <c r="BXM36" s="18"/>
      <c r="BXN36" s="18"/>
      <c r="BXO36" s="18"/>
      <c r="BXP36" s="18"/>
      <c r="BXQ36" s="18"/>
      <c r="BXR36" s="18"/>
      <c r="BXS36" s="18"/>
      <c r="BXT36" s="18"/>
      <c r="BXU36" s="18"/>
      <c r="BXV36" s="18"/>
      <c r="BXW36" s="18"/>
      <c r="BXX36" s="18"/>
      <c r="BXY36" s="18"/>
      <c r="BXZ36" s="18"/>
      <c r="BYA36" s="18"/>
      <c r="BYB36" s="18"/>
      <c r="BYC36" s="18"/>
      <c r="BYD36" s="18"/>
      <c r="BYE36" s="18"/>
      <c r="BYF36" s="18"/>
      <c r="BYG36" s="18"/>
      <c r="BYH36" s="18"/>
      <c r="BYI36" s="18"/>
      <c r="BYJ36" s="18"/>
      <c r="BYK36" s="18"/>
      <c r="BYL36" s="18"/>
      <c r="BYM36" s="18"/>
      <c r="BYN36" s="18"/>
      <c r="BYO36" s="18"/>
      <c r="BYP36" s="18"/>
      <c r="BYQ36" s="18"/>
      <c r="BYR36" s="18"/>
      <c r="BYS36" s="18"/>
      <c r="BYT36" s="18"/>
      <c r="BYU36" s="18"/>
      <c r="BYV36" s="18"/>
      <c r="BYW36" s="18"/>
      <c r="BYX36" s="18"/>
      <c r="BYY36" s="18"/>
      <c r="BYZ36" s="18"/>
      <c r="BZA36" s="18"/>
      <c r="BZB36" s="18"/>
      <c r="BZC36" s="18"/>
      <c r="BZD36" s="18"/>
      <c r="BZE36" s="18"/>
      <c r="BZF36" s="18"/>
      <c r="BZG36" s="18"/>
      <c r="BZH36" s="18"/>
      <c r="BZI36" s="18"/>
      <c r="BZJ36" s="18"/>
      <c r="BZK36" s="18"/>
      <c r="BZL36" s="18"/>
      <c r="BZM36" s="18"/>
      <c r="BZN36" s="18"/>
      <c r="BZO36" s="18"/>
      <c r="BZP36" s="18"/>
      <c r="BZQ36" s="18"/>
      <c r="BZR36" s="18"/>
      <c r="BZS36" s="18"/>
      <c r="BZT36" s="18"/>
      <c r="BZU36" s="18"/>
      <c r="BZV36" s="18"/>
      <c r="BZW36" s="18"/>
      <c r="BZX36" s="18"/>
      <c r="BZY36" s="18"/>
      <c r="BZZ36" s="18"/>
      <c r="CAA36" s="18"/>
      <c r="CAB36" s="18"/>
      <c r="CAC36" s="18"/>
      <c r="CAD36" s="18"/>
      <c r="CAE36" s="18"/>
      <c r="CAF36" s="18"/>
      <c r="CAG36" s="18"/>
      <c r="CAH36" s="18"/>
      <c r="CAI36" s="18"/>
      <c r="CAJ36" s="18"/>
      <c r="CAK36" s="18"/>
      <c r="CAL36" s="18"/>
      <c r="CAM36" s="18"/>
      <c r="CAN36" s="18"/>
      <c r="CAO36" s="18"/>
      <c r="CAP36" s="18"/>
      <c r="CAQ36" s="18"/>
      <c r="CAR36" s="18"/>
      <c r="CAS36" s="18"/>
      <c r="CAT36" s="18"/>
      <c r="CAU36" s="18"/>
      <c r="CAV36" s="18"/>
      <c r="CAW36" s="18"/>
      <c r="CAX36" s="18"/>
      <c r="CAY36" s="18"/>
      <c r="CAZ36" s="18"/>
      <c r="CBA36" s="18"/>
      <c r="CBB36" s="18"/>
      <c r="CBC36" s="18"/>
      <c r="CBD36" s="18"/>
      <c r="CBE36" s="18"/>
      <c r="CBF36" s="18"/>
      <c r="CBG36" s="18"/>
      <c r="CBH36" s="18"/>
      <c r="CBI36" s="18"/>
      <c r="CBJ36" s="18"/>
      <c r="CBK36" s="18"/>
      <c r="CBL36" s="18"/>
      <c r="CBM36" s="18"/>
      <c r="CBN36" s="18"/>
      <c r="CBO36" s="18"/>
      <c r="CBP36" s="18"/>
      <c r="CBQ36" s="18"/>
      <c r="CBR36" s="18"/>
      <c r="CBS36" s="18"/>
      <c r="CBT36" s="18"/>
      <c r="CBU36" s="18"/>
      <c r="CBV36" s="18"/>
      <c r="CBW36" s="18"/>
      <c r="CBX36" s="18"/>
      <c r="CBY36" s="18"/>
      <c r="CBZ36" s="18"/>
      <c r="CCA36" s="18"/>
      <c r="CCB36" s="18"/>
      <c r="CCC36" s="18"/>
      <c r="CCD36" s="18"/>
      <c r="CCE36" s="18"/>
      <c r="CCF36" s="18"/>
      <c r="CCG36" s="18"/>
      <c r="CCH36" s="18"/>
      <c r="CCI36" s="18"/>
      <c r="CCJ36" s="18"/>
      <c r="CCK36" s="18"/>
      <c r="CCL36" s="18"/>
      <c r="CCM36" s="18"/>
      <c r="CCN36" s="18"/>
      <c r="CCO36" s="18"/>
      <c r="CCP36" s="18"/>
      <c r="CCQ36" s="18"/>
      <c r="CCR36" s="18"/>
      <c r="CCS36" s="18"/>
      <c r="CCT36" s="18"/>
      <c r="CCU36" s="18"/>
      <c r="CCV36" s="18"/>
      <c r="CCW36" s="18"/>
      <c r="CCX36" s="18"/>
      <c r="CCY36" s="18"/>
      <c r="CCZ36" s="18"/>
      <c r="CDA36" s="18"/>
      <c r="CDB36" s="18"/>
      <c r="CDC36" s="18"/>
      <c r="CDD36" s="18"/>
      <c r="CDE36" s="18"/>
      <c r="CDF36" s="18"/>
      <c r="CDG36" s="18"/>
      <c r="CDH36" s="18"/>
      <c r="CDI36" s="18"/>
      <c r="CDJ36" s="18"/>
      <c r="CDK36" s="18"/>
      <c r="CDL36" s="18"/>
      <c r="CDM36" s="18"/>
      <c r="CDN36" s="18"/>
      <c r="CDO36" s="18"/>
      <c r="CDP36" s="18"/>
      <c r="CDQ36" s="18"/>
      <c r="CDR36" s="18"/>
      <c r="CDS36" s="18"/>
      <c r="CDT36" s="18"/>
      <c r="CDU36" s="18"/>
      <c r="CDV36" s="18"/>
      <c r="CDW36" s="18"/>
      <c r="CDX36" s="18"/>
      <c r="CDY36" s="18"/>
      <c r="CDZ36" s="18"/>
      <c r="CEA36" s="18"/>
      <c r="CEB36" s="18"/>
      <c r="CEC36" s="18"/>
      <c r="CED36" s="18"/>
      <c r="CEE36" s="18"/>
      <c r="CEF36" s="18"/>
      <c r="CEG36" s="18"/>
      <c r="CEH36" s="18"/>
      <c r="CEI36" s="18"/>
      <c r="CEJ36" s="18"/>
      <c r="CEK36" s="18"/>
      <c r="CEL36" s="18"/>
      <c r="CEM36" s="18"/>
      <c r="CEN36" s="18"/>
      <c r="CEO36" s="18"/>
      <c r="CEP36" s="18"/>
      <c r="CEQ36" s="18"/>
      <c r="CER36" s="18"/>
      <c r="CES36" s="18"/>
      <c r="CET36" s="18"/>
      <c r="CEU36" s="18"/>
      <c r="CEV36" s="18"/>
      <c r="CEW36" s="18"/>
      <c r="CEX36" s="18"/>
      <c r="CEY36" s="18"/>
      <c r="CEZ36" s="18"/>
      <c r="CFA36" s="18"/>
      <c r="CFB36" s="18"/>
      <c r="CFC36" s="18"/>
      <c r="CFD36" s="18"/>
      <c r="CFE36" s="18"/>
      <c r="CFF36" s="18"/>
      <c r="CFG36" s="18"/>
      <c r="CFH36" s="18"/>
      <c r="CFI36" s="18"/>
      <c r="CFJ36" s="18"/>
      <c r="CFK36" s="18"/>
      <c r="CFL36" s="18"/>
      <c r="CFM36" s="18"/>
      <c r="CFN36" s="18"/>
      <c r="CFO36" s="18"/>
      <c r="CFP36" s="18"/>
      <c r="CFQ36" s="18"/>
      <c r="CFR36" s="18"/>
      <c r="CFS36" s="18"/>
      <c r="CFT36" s="18"/>
      <c r="CFU36" s="18"/>
      <c r="CFV36" s="18"/>
      <c r="CFW36" s="18"/>
      <c r="CFX36" s="18"/>
      <c r="CFY36" s="18"/>
      <c r="CFZ36" s="18"/>
      <c r="CGA36" s="18"/>
      <c r="CGB36" s="18"/>
      <c r="CGC36" s="18"/>
      <c r="CGD36" s="18"/>
      <c r="CGE36" s="18"/>
      <c r="CGF36" s="18"/>
      <c r="CGG36" s="18"/>
      <c r="CGH36" s="18"/>
      <c r="CGI36" s="18"/>
      <c r="CGJ36" s="18"/>
      <c r="CGK36" s="18"/>
      <c r="CGL36" s="18"/>
      <c r="CGM36" s="18"/>
      <c r="CGN36" s="18"/>
      <c r="CGO36" s="18"/>
      <c r="CGP36" s="18"/>
      <c r="CGQ36" s="18"/>
      <c r="CGR36" s="18"/>
      <c r="CGS36" s="18"/>
      <c r="CGT36" s="18"/>
      <c r="CGU36" s="18"/>
      <c r="CGV36" s="18"/>
      <c r="CGW36" s="18"/>
      <c r="CGX36" s="18"/>
      <c r="CGY36" s="18"/>
      <c r="CGZ36" s="18"/>
      <c r="CHA36" s="18"/>
      <c r="CHB36" s="18"/>
      <c r="CHC36" s="18"/>
      <c r="CHD36" s="18"/>
      <c r="CHE36" s="18"/>
      <c r="CHF36" s="18"/>
      <c r="CHG36" s="18"/>
      <c r="CHH36" s="18"/>
      <c r="CHI36" s="18"/>
      <c r="CHJ36" s="18"/>
      <c r="CHK36" s="18"/>
      <c r="CHL36" s="18"/>
      <c r="CHM36" s="18"/>
      <c r="CHN36" s="18"/>
      <c r="CHO36" s="18"/>
      <c r="CHP36" s="18"/>
      <c r="CHQ36" s="18"/>
      <c r="CHR36" s="18"/>
      <c r="CHS36" s="18"/>
      <c r="CHT36" s="18"/>
      <c r="CHU36" s="18"/>
      <c r="CHV36" s="18"/>
      <c r="CHW36" s="18"/>
      <c r="CHX36" s="18"/>
      <c r="CHY36" s="18"/>
      <c r="CHZ36" s="18"/>
      <c r="CIA36" s="18"/>
      <c r="CIB36" s="18"/>
      <c r="CIC36" s="18"/>
      <c r="CID36" s="18"/>
      <c r="CIE36" s="18"/>
      <c r="CIF36" s="18"/>
      <c r="CIG36" s="18"/>
      <c r="CIH36" s="18"/>
      <c r="CII36" s="18"/>
      <c r="CIJ36" s="18"/>
      <c r="CIK36" s="18"/>
      <c r="CIL36" s="18"/>
      <c r="CIM36" s="18"/>
      <c r="CIN36" s="18"/>
      <c r="CIO36" s="18"/>
      <c r="CIP36" s="18"/>
      <c r="CIQ36" s="18"/>
      <c r="CIR36" s="18"/>
      <c r="CIS36" s="18"/>
      <c r="CIT36" s="18"/>
      <c r="CIU36" s="18"/>
      <c r="CIV36" s="18"/>
      <c r="CIW36" s="18"/>
      <c r="CIX36" s="18"/>
      <c r="CIY36" s="18"/>
      <c r="CIZ36" s="18"/>
      <c r="CJA36" s="18"/>
      <c r="CJB36" s="18"/>
      <c r="CJC36" s="18"/>
      <c r="CJD36" s="18"/>
      <c r="CJE36" s="18"/>
      <c r="CJF36" s="18"/>
      <c r="CJG36" s="18"/>
      <c r="CJH36" s="18"/>
      <c r="CJI36" s="18"/>
      <c r="CJJ36" s="18"/>
      <c r="CJK36" s="18"/>
      <c r="CJL36" s="18"/>
      <c r="CJM36" s="18"/>
      <c r="CJN36" s="18"/>
      <c r="CJO36" s="18"/>
      <c r="CJP36" s="18"/>
      <c r="CJQ36" s="18"/>
      <c r="CJR36" s="18"/>
      <c r="CJS36" s="18"/>
      <c r="CJT36" s="18"/>
      <c r="CJU36" s="18"/>
      <c r="CJV36" s="18"/>
      <c r="CJW36" s="18"/>
      <c r="CJX36" s="18"/>
      <c r="CJY36" s="18"/>
      <c r="CJZ36" s="18"/>
      <c r="CKA36" s="18"/>
      <c r="CKB36" s="18"/>
      <c r="CKC36" s="18"/>
      <c r="CKD36" s="18"/>
      <c r="CKE36" s="18"/>
      <c r="CKF36" s="18"/>
      <c r="CKG36" s="18"/>
      <c r="CKH36" s="18"/>
      <c r="CKI36" s="18"/>
      <c r="CKJ36" s="18"/>
      <c r="CKK36" s="18"/>
      <c r="CKL36" s="18"/>
      <c r="CKM36" s="18"/>
      <c r="CKN36" s="18"/>
      <c r="CKO36" s="18"/>
      <c r="CKP36" s="18"/>
      <c r="CKQ36" s="18"/>
      <c r="CKR36" s="18"/>
      <c r="CKS36" s="18"/>
      <c r="CKT36" s="18"/>
      <c r="CKU36" s="18"/>
      <c r="CKV36" s="18"/>
      <c r="CKW36" s="18"/>
      <c r="CKX36" s="18"/>
      <c r="CKY36" s="18"/>
      <c r="CKZ36" s="18"/>
      <c r="CLA36" s="18"/>
      <c r="CLB36" s="18"/>
      <c r="CLC36" s="18"/>
      <c r="CLD36" s="18"/>
      <c r="CLE36" s="18"/>
      <c r="CLF36" s="18"/>
      <c r="CLG36" s="18"/>
      <c r="CLH36" s="18"/>
      <c r="CLI36" s="18"/>
      <c r="CLJ36" s="18"/>
      <c r="CLK36" s="18"/>
      <c r="CLL36" s="18"/>
      <c r="CLM36" s="18"/>
      <c r="CLN36" s="18"/>
      <c r="CLO36" s="18"/>
      <c r="CLP36" s="18"/>
      <c r="CLQ36" s="18"/>
      <c r="CLR36" s="18"/>
      <c r="CLS36" s="18"/>
      <c r="CLT36" s="18"/>
      <c r="CLU36" s="18"/>
      <c r="CLV36" s="18"/>
      <c r="CLW36" s="18"/>
      <c r="CLX36" s="18"/>
      <c r="CLY36" s="18"/>
      <c r="CLZ36" s="18"/>
      <c r="CMA36" s="18"/>
      <c r="CMB36" s="18"/>
      <c r="CMC36" s="18"/>
      <c r="CMD36" s="18"/>
      <c r="CME36" s="18"/>
      <c r="CMF36" s="18"/>
      <c r="CMG36" s="18"/>
      <c r="CMH36" s="18"/>
      <c r="CMI36" s="18"/>
      <c r="CMJ36" s="18"/>
      <c r="CMK36" s="18"/>
      <c r="CML36" s="18"/>
      <c r="CMM36" s="18"/>
      <c r="CMN36" s="18"/>
      <c r="CMO36" s="18"/>
      <c r="CMP36" s="18"/>
      <c r="CMQ36" s="18"/>
      <c r="CMR36" s="18"/>
      <c r="CMS36" s="18"/>
      <c r="CMT36" s="18"/>
      <c r="CMU36" s="18"/>
      <c r="CMV36" s="18"/>
      <c r="CMW36" s="18"/>
      <c r="CMX36" s="18"/>
      <c r="CMY36" s="18"/>
      <c r="CMZ36" s="18"/>
      <c r="CNA36" s="18"/>
      <c r="CNB36" s="18"/>
      <c r="CNC36" s="18"/>
      <c r="CND36" s="18"/>
      <c r="CNE36" s="18"/>
      <c r="CNF36" s="18"/>
      <c r="CNG36" s="18"/>
      <c r="CNH36" s="18"/>
      <c r="CNI36" s="18"/>
      <c r="CNJ36" s="18"/>
      <c r="CNK36" s="18"/>
      <c r="CNL36" s="18"/>
      <c r="CNM36" s="18"/>
      <c r="CNN36" s="18"/>
      <c r="CNO36" s="18"/>
      <c r="CNP36" s="18"/>
      <c r="CNQ36" s="18"/>
      <c r="CNR36" s="18"/>
      <c r="CNS36" s="18"/>
      <c r="CNT36" s="18"/>
      <c r="CNU36" s="18"/>
      <c r="CNV36" s="18"/>
      <c r="CNW36" s="18"/>
      <c r="CNX36" s="18"/>
      <c r="CNY36" s="18"/>
      <c r="CNZ36" s="18"/>
      <c r="COA36" s="18"/>
      <c r="COB36" s="18"/>
      <c r="COC36" s="18"/>
      <c r="COD36" s="18"/>
      <c r="COE36" s="18"/>
      <c r="COF36" s="18"/>
      <c r="COG36" s="18"/>
      <c r="COH36" s="18"/>
      <c r="COI36" s="18"/>
      <c r="COJ36" s="18"/>
      <c r="COK36" s="18"/>
      <c r="COL36" s="18"/>
      <c r="COM36" s="18"/>
      <c r="CON36" s="18"/>
      <c r="COO36" s="18"/>
      <c r="COP36" s="18"/>
      <c r="COQ36" s="18"/>
      <c r="COR36" s="18"/>
      <c r="COS36" s="18"/>
      <c r="COT36" s="18"/>
      <c r="COU36" s="18"/>
      <c r="COV36" s="18"/>
      <c r="COW36" s="18"/>
      <c r="COX36" s="18"/>
      <c r="COY36" s="18"/>
      <c r="COZ36" s="18"/>
      <c r="CPA36" s="18"/>
      <c r="CPB36" s="18"/>
      <c r="CPC36" s="18"/>
      <c r="CPD36" s="18"/>
      <c r="CPE36" s="18"/>
      <c r="CPF36" s="18"/>
      <c r="CPG36" s="18"/>
      <c r="CPH36" s="18"/>
      <c r="CPI36" s="18"/>
      <c r="CPJ36" s="18"/>
      <c r="CPK36" s="18"/>
      <c r="CPL36" s="18"/>
      <c r="CPM36" s="18"/>
      <c r="CPN36" s="18"/>
      <c r="CPO36" s="18"/>
      <c r="CPP36" s="18"/>
      <c r="CPQ36" s="18"/>
      <c r="CPR36" s="18"/>
      <c r="CPS36" s="18"/>
      <c r="CPT36" s="18"/>
      <c r="CPU36" s="18"/>
      <c r="CPV36" s="18"/>
      <c r="CPW36" s="18"/>
      <c r="CPX36" s="18"/>
      <c r="CPY36" s="18"/>
      <c r="CPZ36" s="18"/>
      <c r="CQA36" s="18"/>
      <c r="CQB36" s="18"/>
      <c r="CQC36" s="18"/>
      <c r="CQD36" s="18"/>
      <c r="CQE36" s="18"/>
      <c r="CQF36" s="18"/>
      <c r="CQG36" s="18"/>
      <c r="CQH36" s="18"/>
      <c r="CQI36" s="18"/>
      <c r="CQJ36" s="18"/>
      <c r="CQK36" s="18"/>
      <c r="CQL36" s="18"/>
      <c r="CQM36" s="18"/>
      <c r="CQN36" s="18"/>
      <c r="CQO36" s="18"/>
      <c r="CQP36" s="18"/>
      <c r="CQQ36" s="18"/>
      <c r="CQR36" s="18"/>
      <c r="CQS36" s="18"/>
      <c r="CQT36" s="18"/>
      <c r="CQU36" s="18"/>
      <c r="CQV36" s="18"/>
      <c r="CQW36" s="18"/>
      <c r="CQX36" s="18"/>
      <c r="CQY36" s="18"/>
      <c r="CQZ36" s="18"/>
      <c r="CRA36" s="18"/>
      <c r="CRB36" s="18"/>
      <c r="CRC36" s="18"/>
      <c r="CRD36" s="18"/>
      <c r="CRE36" s="18"/>
      <c r="CRF36" s="18"/>
      <c r="CRG36" s="18"/>
      <c r="CRH36" s="18"/>
      <c r="CRI36" s="18"/>
      <c r="CRJ36" s="18"/>
      <c r="CRK36" s="18"/>
      <c r="CRL36" s="18"/>
      <c r="CRM36" s="18"/>
      <c r="CRN36" s="18"/>
      <c r="CRO36" s="18"/>
      <c r="CRP36" s="18"/>
      <c r="CRQ36" s="18"/>
      <c r="CRR36" s="18"/>
      <c r="CRS36" s="18"/>
      <c r="CRT36" s="18"/>
      <c r="CRU36" s="18"/>
      <c r="CRV36" s="18"/>
      <c r="CRW36" s="18"/>
      <c r="CRX36" s="18"/>
      <c r="CRY36" s="18"/>
      <c r="CRZ36" s="18"/>
      <c r="CSA36" s="18"/>
      <c r="CSB36" s="18"/>
      <c r="CSC36" s="18"/>
      <c r="CSD36" s="18"/>
      <c r="CSE36" s="18"/>
      <c r="CSF36" s="18"/>
      <c r="CSG36" s="18"/>
      <c r="CSH36" s="18"/>
      <c r="CSI36" s="18"/>
      <c r="CSJ36" s="18"/>
      <c r="CSK36" s="18"/>
      <c r="CSL36" s="18"/>
      <c r="CSM36" s="18"/>
      <c r="CSN36" s="18"/>
      <c r="CSO36" s="18"/>
      <c r="CSP36" s="18"/>
      <c r="CSQ36" s="18"/>
      <c r="CSR36" s="18"/>
      <c r="CSS36" s="18"/>
      <c r="CST36" s="18"/>
      <c r="CSU36" s="18"/>
      <c r="CSV36" s="18"/>
      <c r="CSW36" s="18"/>
      <c r="CSX36" s="18"/>
      <c r="CSY36" s="18"/>
      <c r="CSZ36" s="18"/>
      <c r="CTA36" s="18"/>
      <c r="CTB36" s="18"/>
      <c r="CTC36" s="18"/>
      <c r="CTD36" s="18"/>
      <c r="CTE36" s="18"/>
      <c r="CTF36" s="18"/>
      <c r="CTG36" s="18"/>
      <c r="CTH36" s="18"/>
      <c r="CTI36" s="18"/>
      <c r="CTJ36" s="18"/>
      <c r="CTK36" s="18"/>
      <c r="CTL36" s="18"/>
      <c r="CTM36" s="18"/>
      <c r="CTN36" s="18"/>
      <c r="CTO36" s="18"/>
      <c r="CTP36" s="18"/>
      <c r="CTQ36" s="18"/>
      <c r="CTR36" s="18"/>
      <c r="CTS36" s="18"/>
      <c r="CTT36" s="18"/>
      <c r="CTU36" s="18"/>
      <c r="CTV36" s="18"/>
      <c r="CTW36" s="18"/>
      <c r="CTX36" s="18"/>
      <c r="CTY36" s="18"/>
      <c r="CTZ36" s="18"/>
      <c r="CUA36" s="18"/>
      <c r="CUB36" s="18"/>
      <c r="CUC36" s="18"/>
      <c r="CUD36" s="18"/>
      <c r="CUE36" s="18"/>
      <c r="CUF36" s="18"/>
      <c r="CUG36" s="18"/>
      <c r="CUH36" s="18"/>
      <c r="CUI36" s="18"/>
      <c r="CUJ36" s="18"/>
      <c r="CUK36" s="18"/>
      <c r="CUL36" s="18"/>
      <c r="CUM36" s="18"/>
      <c r="CUN36" s="18"/>
      <c r="CUO36" s="18"/>
      <c r="CUP36" s="18"/>
      <c r="CUQ36" s="18"/>
      <c r="CUR36" s="18"/>
      <c r="CUS36" s="18"/>
      <c r="CUT36" s="18"/>
      <c r="CUU36" s="18"/>
      <c r="CUV36" s="18"/>
      <c r="CUW36" s="18"/>
      <c r="CUX36" s="18"/>
      <c r="CUY36" s="18"/>
      <c r="CUZ36" s="18"/>
      <c r="CVA36" s="18"/>
      <c r="CVB36" s="18"/>
      <c r="CVC36" s="18"/>
      <c r="CVD36" s="18"/>
      <c r="CVE36" s="18"/>
      <c r="CVF36" s="18"/>
      <c r="CVG36" s="18"/>
      <c r="CVH36" s="18"/>
      <c r="CVI36" s="18"/>
      <c r="CVJ36" s="18"/>
      <c r="CVK36" s="18"/>
      <c r="CVL36" s="18"/>
      <c r="CVM36" s="18"/>
      <c r="CVN36" s="18"/>
      <c r="CVO36" s="18"/>
      <c r="CVP36" s="18"/>
      <c r="CVQ36" s="18"/>
      <c r="CVR36" s="18"/>
      <c r="CVS36" s="18"/>
      <c r="CVT36" s="18"/>
      <c r="CVU36" s="18"/>
      <c r="CVV36" s="18"/>
      <c r="CVW36" s="18"/>
      <c r="CVX36" s="18"/>
      <c r="CVY36" s="18"/>
      <c r="CVZ36" s="18"/>
      <c r="CWA36" s="18"/>
      <c r="CWB36" s="18"/>
      <c r="CWC36" s="18"/>
      <c r="CWD36" s="18"/>
      <c r="CWE36" s="18"/>
      <c r="CWF36" s="18"/>
      <c r="CWG36" s="18"/>
      <c r="CWH36" s="18"/>
      <c r="CWI36" s="18"/>
      <c r="CWJ36" s="18"/>
      <c r="CWK36" s="18"/>
      <c r="CWL36" s="18"/>
      <c r="CWM36" s="18"/>
      <c r="CWN36" s="18"/>
      <c r="CWO36" s="18"/>
      <c r="CWP36" s="18"/>
      <c r="CWQ36" s="18"/>
      <c r="CWR36" s="18"/>
      <c r="CWS36" s="18"/>
      <c r="CWT36" s="18"/>
      <c r="CWU36" s="18"/>
      <c r="CWV36" s="18"/>
      <c r="CWW36" s="18"/>
      <c r="CWX36" s="18"/>
      <c r="CWY36" s="18"/>
      <c r="CWZ36" s="18"/>
      <c r="CXA36" s="18"/>
      <c r="CXB36" s="18"/>
      <c r="CXC36" s="18"/>
      <c r="CXD36" s="18"/>
      <c r="CXE36" s="18"/>
      <c r="CXF36" s="18"/>
      <c r="CXG36" s="18"/>
      <c r="CXH36" s="18"/>
      <c r="CXI36" s="18"/>
      <c r="CXJ36" s="18"/>
      <c r="CXK36" s="18"/>
      <c r="CXL36" s="18"/>
      <c r="CXM36" s="18"/>
      <c r="CXN36" s="18"/>
      <c r="CXO36" s="18"/>
      <c r="CXP36" s="18"/>
      <c r="CXQ36" s="18"/>
      <c r="CXR36" s="18"/>
      <c r="CXS36" s="18"/>
      <c r="CXT36" s="18"/>
      <c r="CXU36" s="18"/>
      <c r="CXV36" s="18"/>
      <c r="CXW36" s="18"/>
      <c r="CXX36" s="18"/>
      <c r="CXY36" s="18"/>
      <c r="CXZ36" s="18"/>
      <c r="CYA36" s="18"/>
      <c r="CYB36" s="18"/>
      <c r="CYC36" s="18"/>
      <c r="CYD36" s="18"/>
      <c r="CYE36" s="18"/>
      <c r="CYF36" s="18"/>
      <c r="CYG36" s="18"/>
      <c r="CYH36" s="18"/>
      <c r="CYI36" s="18"/>
      <c r="CYJ36" s="18"/>
      <c r="CYK36" s="18"/>
      <c r="CYL36" s="18"/>
      <c r="CYM36" s="18"/>
      <c r="CYN36" s="18"/>
      <c r="CYO36" s="18"/>
      <c r="CYP36" s="18"/>
      <c r="CYQ36" s="18"/>
      <c r="CYR36" s="18"/>
      <c r="CYS36" s="18"/>
      <c r="CYT36" s="18"/>
      <c r="CYU36" s="18"/>
      <c r="CYV36" s="18"/>
      <c r="CYW36" s="18"/>
      <c r="CYX36" s="18"/>
      <c r="CYY36" s="18"/>
      <c r="CYZ36" s="18"/>
      <c r="CZA36" s="18"/>
      <c r="CZB36" s="18"/>
      <c r="CZC36" s="18"/>
      <c r="CZD36" s="18"/>
      <c r="CZE36" s="18"/>
      <c r="CZF36" s="18"/>
      <c r="CZG36" s="18"/>
      <c r="CZH36" s="18"/>
      <c r="CZI36" s="18"/>
      <c r="CZJ36" s="18"/>
      <c r="CZK36" s="18"/>
      <c r="CZL36" s="18"/>
      <c r="CZM36" s="18"/>
      <c r="CZN36" s="18"/>
      <c r="CZO36" s="18"/>
      <c r="CZP36" s="18"/>
      <c r="CZQ36" s="18"/>
      <c r="CZR36" s="18"/>
      <c r="CZS36" s="18"/>
      <c r="CZT36" s="18"/>
      <c r="CZU36" s="18"/>
      <c r="CZV36" s="18"/>
      <c r="CZW36" s="18"/>
      <c r="CZX36" s="18"/>
      <c r="CZY36" s="18"/>
      <c r="CZZ36" s="18"/>
      <c r="DAA36" s="18"/>
      <c r="DAB36" s="18"/>
      <c r="DAC36" s="18"/>
      <c r="DAD36" s="18"/>
      <c r="DAE36" s="18"/>
      <c r="DAF36" s="18"/>
      <c r="DAG36" s="18"/>
      <c r="DAH36" s="18"/>
      <c r="DAI36" s="18"/>
      <c r="DAJ36" s="18"/>
      <c r="DAK36" s="18"/>
      <c r="DAL36" s="18"/>
      <c r="DAM36" s="18"/>
      <c r="DAN36" s="18"/>
      <c r="DAO36" s="18"/>
      <c r="DAP36" s="18"/>
      <c r="DAQ36" s="18"/>
      <c r="DAR36" s="18"/>
      <c r="DAS36" s="18"/>
      <c r="DAT36" s="18"/>
      <c r="DAU36" s="18"/>
      <c r="DAV36" s="18"/>
      <c r="DAW36" s="18"/>
      <c r="DAX36" s="18"/>
      <c r="DAY36" s="18"/>
      <c r="DAZ36" s="18"/>
      <c r="DBA36" s="18"/>
      <c r="DBB36" s="18"/>
      <c r="DBC36" s="18"/>
      <c r="DBD36" s="18"/>
      <c r="DBE36" s="18"/>
      <c r="DBF36" s="18"/>
      <c r="DBG36" s="18"/>
      <c r="DBH36" s="18"/>
      <c r="DBI36" s="18"/>
      <c r="DBJ36" s="18"/>
      <c r="DBK36" s="18"/>
      <c r="DBL36" s="18"/>
      <c r="DBM36" s="18"/>
      <c r="DBN36" s="18"/>
      <c r="DBO36" s="18"/>
      <c r="DBP36" s="18"/>
      <c r="DBQ36" s="18"/>
      <c r="DBR36" s="18"/>
      <c r="DBS36" s="18"/>
      <c r="DBT36" s="18"/>
      <c r="DBU36" s="18"/>
      <c r="DBV36" s="18"/>
      <c r="DBW36" s="18"/>
      <c r="DBX36" s="18"/>
      <c r="DBY36" s="18"/>
      <c r="DBZ36" s="18"/>
      <c r="DCA36" s="18"/>
      <c r="DCB36" s="18"/>
      <c r="DCC36" s="18"/>
      <c r="DCD36" s="18"/>
      <c r="DCE36" s="18"/>
      <c r="DCF36" s="18"/>
      <c r="DCG36" s="18"/>
      <c r="DCH36" s="18"/>
      <c r="DCI36" s="18"/>
      <c r="DCJ36" s="18"/>
      <c r="DCK36" s="18"/>
      <c r="DCL36" s="18"/>
      <c r="DCM36" s="18"/>
      <c r="DCN36" s="18"/>
      <c r="DCO36" s="18"/>
      <c r="DCP36" s="18"/>
      <c r="DCQ36" s="18"/>
      <c r="DCR36" s="18"/>
      <c r="DCS36" s="18"/>
      <c r="DCT36" s="18"/>
      <c r="DCU36" s="18"/>
      <c r="DCV36" s="18"/>
      <c r="DCW36" s="18"/>
      <c r="DCX36" s="18"/>
      <c r="DCY36" s="18"/>
      <c r="DCZ36" s="18"/>
      <c r="DDA36" s="18"/>
      <c r="DDB36" s="18"/>
      <c r="DDC36" s="18"/>
      <c r="DDD36" s="18"/>
      <c r="DDE36" s="18"/>
      <c r="DDF36" s="18"/>
      <c r="DDG36" s="18"/>
      <c r="DDH36" s="18"/>
      <c r="DDI36" s="18"/>
      <c r="DDJ36" s="18"/>
      <c r="DDK36" s="18"/>
      <c r="DDL36" s="18"/>
      <c r="DDM36" s="18"/>
      <c r="DDN36" s="18"/>
      <c r="DDO36" s="18"/>
      <c r="DDP36" s="18"/>
      <c r="DDQ36" s="18"/>
      <c r="DDR36" s="18"/>
      <c r="DDS36" s="18"/>
      <c r="DDT36" s="18"/>
      <c r="DDU36" s="18"/>
      <c r="DDV36" s="18"/>
      <c r="DDW36" s="18"/>
      <c r="DDX36" s="18"/>
      <c r="DDY36" s="18"/>
      <c r="DDZ36" s="18"/>
      <c r="DEA36" s="18"/>
      <c r="DEB36" s="18"/>
      <c r="DEC36" s="18"/>
      <c r="DED36" s="18"/>
      <c r="DEE36" s="18"/>
      <c r="DEF36" s="18"/>
      <c r="DEG36" s="18"/>
      <c r="DEH36" s="18"/>
      <c r="DEI36" s="18"/>
      <c r="DEJ36" s="18"/>
      <c r="DEK36" s="18"/>
      <c r="DEL36" s="18"/>
      <c r="DEM36" s="18"/>
      <c r="DEN36" s="18"/>
      <c r="DEO36" s="18"/>
      <c r="DEP36" s="18"/>
      <c r="DEQ36" s="18"/>
      <c r="DER36" s="18"/>
      <c r="DES36" s="18"/>
      <c r="DET36" s="18"/>
      <c r="DEU36" s="18"/>
      <c r="DEV36" s="18"/>
      <c r="DEW36" s="18"/>
      <c r="DEX36" s="18"/>
      <c r="DEY36" s="18"/>
      <c r="DEZ36" s="18"/>
      <c r="DFA36" s="18"/>
      <c r="DFB36" s="18"/>
      <c r="DFC36" s="18"/>
      <c r="DFD36" s="18"/>
      <c r="DFE36" s="18"/>
      <c r="DFF36" s="18"/>
      <c r="DFG36" s="18"/>
      <c r="DFH36" s="18"/>
      <c r="DFI36" s="18"/>
      <c r="DFJ36" s="18"/>
      <c r="DFK36" s="18"/>
      <c r="DFL36" s="18"/>
      <c r="DFM36" s="18"/>
      <c r="DFN36" s="18"/>
      <c r="DFO36" s="18"/>
      <c r="DFP36" s="18"/>
      <c r="DFQ36" s="18"/>
      <c r="DFR36" s="18"/>
      <c r="DFS36" s="18"/>
      <c r="DFT36" s="18"/>
      <c r="DFU36" s="18"/>
      <c r="DFV36" s="18"/>
      <c r="DFW36" s="18"/>
      <c r="DFX36" s="18"/>
      <c r="DFY36" s="18"/>
      <c r="DFZ36" s="18"/>
      <c r="DGA36" s="18"/>
      <c r="DGB36" s="18"/>
      <c r="DGC36" s="18"/>
      <c r="DGD36" s="18"/>
      <c r="DGE36" s="18"/>
      <c r="DGF36" s="18"/>
      <c r="DGG36" s="18"/>
      <c r="DGH36" s="18"/>
      <c r="DGI36" s="18"/>
      <c r="DGJ36" s="18"/>
      <c r="DGK36" s="18"/>
      <c r="DGL36" s="18"/>
      <c r="DGM36" s="18"/>
      <c r="DGN36" s="18"/>
      <c r="DGO36" s="18"/>
      <c r="DGP36" s="18"/>
      <c r="DGQ36" s="18"/>
      <c r="DGR36" s="18"/>
      <c r="DGS36" s="18"/>
      <c r="DGT36" s="18"/>
      <c r="DGU36" s="18"/>
      <c r="DGV36" s="18"/>
      <c r="DGW36" s="18"/>
      <c r="DGX36" s="18"/>
      <c r="DGY36" s="18"/>
      <c r="DGZ36" s="18"/>
      <c r="DHA36" s="18"/>
      <c r="DHB36" s="18"/>
      <c r="DHC36" s="18"/>
      <c r="DHD36" s="18"/>
      <c r="DHE36" s="18"/>
      <c r="DHF36" s="18"/>
      <c r="DHG36" s="18"/>
      <c r="DHH36" s="18"/>
      <c r="DHI36" s="18"/>
      <c r="DHJ36" s="18"/>
      <c r="DHK36" s="18"/>
      <c r="DHL36" s="18"/>
      <c r="DHM36" s="18"/>
      <c r="DHN36" s="18"/>
      <c r="DHO36" s="18"/>
      <c r="DHP36" s="18"/>
      <c r="DHQ36" s="18"/>
      <c r="DHR36" s="18"/>
      <c r="DHS36" s="18"/>
      <c r="DHT36" s="18"/>
      <c r="DHU36" s="18"/>
      <c r="DHV36" s="18"/>
      <c r="DHW36" s="18"/>
      <c r="DHX36" s="18"/>
      <c r="DHY36" s="18"/>
      <c r="DHZ36" s="18"/>
      <c r="DIA36" s="18"/>
      <c r="DIB36" s="18"/>
      <c r="DIC36" s="18"/>
      <c r="DID36" s="18"/>
      <c r="DIE36" s="18"/>
      <c r="DIF36" s="18"/>
      <c r="DIG36" s="18"/>
      <c r="DIH36" s="18"/>
      <c r="DII36" s="18"/>
      <c r="DIJ36" s="18"/>
      <c r="DIK36" s="18"/>
      <c r="DIL36" s="18"/>
      <c r="DIM36" s="18"/>
      <c r="DIN36" s="18"/>
      <c r="DIO36" s="18"/>
      <c r="DIP36" s="18"/>
      <c r="DIQ36" s="18"/>
      <c r="DIR36" s="18"/>
      <c r="DIS36" s="18"/>
      <c r="DIT36" s="18"/>
      <c r="DIU36" s="18"/>
      <c r="DIV36" s="18"/>
      <c r="DIW36" s="18"/>
      <c r="DIX36" s="18"/>
      <c r="DIY36" s="18"/>
      <c r="DIZ36" s="18"/>
      <c r="DJA36" s="18"/>
      <c r="DJB36" s="18"/>
      <c r="DJC36" s="18"/>
      <c r="DJD36" s="18"/>
      <c r="DJE36" s="18"/>
      <c r="DJF36" s="18"/>
      <c r="DJG36" s="18"/>
      <c r="DJH36" s="18"/>
      <c r="DJI36" s="18"/>
      <c r="DJJ36" s="18"/>
      <c r="DJK36" s="18"/>
      <c r="DJL36" s="18"/>
      <c r="DJM36" s="18"/>
      <c r="DJN36" s="18"/>
      <c r="DJO36" s="18"/>
      <c r="DJP36" s="18"/>
      <c r="DJQ36" s="18"/>
      <c r="DJR36" s="18"/>
      <c r="DJS36" s="18"/>
      <c r="DJT36" s="18"/>
      <c r="DJU36" s="18"/>
      <c r="DJV36" s="18"/>
      <c r="DJW36" s="18"/>
      <c r="DJX36" s="18"/>
      <c r="DJY36" s="18"/>
      <c r="DJZ36" s="18"/>
      <c r="DKA36" s="18"/>
      <c r="DKB36" s="18"/>
      <c r="DKC36" s="18"/>
      <c r="DKD36" s="18"/>
      <c r="DKE36" s="18"/>
      <c r="DKF36" s="18"/>
      <c r="DKG36" s="18"/>
      <c r="DKH36" s="18"/>
      <c r="DKI36" s="18"/>
      <c r="DKJ36" s="18"/>
      <c r="DKK36" s="18"/>
      <c r="DKL36" s="18"/>
      <c r="DKM36" s="18"/>
      <c r="DKN36" s="18"/>
      <c r="DKO36" s="18"/>
      <c r="DKP36" s="18"/>
      <c r="DKQ36" s="18"/>
      <c r="DKR36" s="18"/>
      <c r="DKS36" s="18"/>
      <c r="DKT36" s="18"/>
      <c r="DKU36" s="18"/>
      <c r="DKV36" s="18"/>
      <c r="DKW36" s="18"/>
      <c r="DKX36" s="18"/>
      <c r="DKY36" s="18"/>
      <c r="DKZ36" s="18"/>
      <c r="DLA36" s="18"/>
      <c r="DLB36" s="18"/>
      <c r="DLC36" s="18"/>
      <c r="DLD36" s="18"/>
      <c r="DLE36" s="18"/>
      <c r="DLF36" s="18"/>
      <c r="DLG36" s="18"/>
      <c r="DLH36" s="18"/>
      <c r="DLI36" s="18"/>
      <c r="DLJ36" s="18"/>
      <c r="DLK36" s="18"/>
      <c r="DLL36" s="18"/>
      <c r="DLM36" s="18"/>
      <c r="DLN36" s="18"/>
      <c r="DLO36" s="18"/>
      <c r="DLP36" s="18"/>
      <c r="DLQ36" s="18"/>
      <c r="DLR36" s="18"/>
      <c r="DLS36" s="18"/>
      <c r="DLT36" s="18"/>
      <c r="DLU36" s="18"/>
      <c r="DLV36" s="18"/>
      <c r="DLW36" s="18"/>
      <c r="DLX36" s="18"/>
      <c r="DLY36" s="18"/>
      <c r="DLZ36" s="18"/>
      <c r="DMA36" s="18"/>
      <c r="DMB36" s="18"/>
      <c r="DMC36" s="18"/>
      <c r="DMD36" s="18"/>
      <c r="DME36" s="18"/>
      <c r="DMF36" s="18"/>
      <c r="DMG36" s="18"/>
      <c r="DMH36" s="18"/>
      <c r="DMI36" s="18"/>
      <c r="DMJ36" s="18"/>
      <c r="DMK36" s="18"/>
      <c r="DML36" s="18"/>
      <c r="DMM36" s="18"/>
      <c r="DMN36" s="18"/>
      <c r="DMO36" s="18"/>
      <c r="DMP36" s="18"/>
      <c r="DMQ36" s="18"/>
      <c r="DMR36" s="18"/>
      <c r="DMS36" s="18"/>
      <c r="DMT36" s="18"/>
      <c r="DMU36" s="18"/>
      <c r="DMV36" s="18"/>
      <c r="DMW36" s="18"/>
      <c r="DMX36" s="18"/>
      <c r="DMY36" s="18"/>
      <c r="DMZ36" s="18"/>
      <c r="DNA36" s="18"/>
      <c r="DNB36" s="18"/>
      <c r="DNC36" s="18"/>
      <c r="DND36" s="18"/>
      <c r="DNE36" s="18"/>
      <c r="DNF36" s="18"/>
      <c r="DNG36" s="18"/>
      <c r="DNH36" s="18"/>
      <c r="DNI36" s="18"/>
      <c r="DNJ36" s="18"/>
      <c r="DNK36" s="18"/>
      <c r="DNL36" s="18"/>
      <c r="DNM36" s="18"/>
      <c r="DNN36" s="18"/>
      <c r="DNO36" s="18"/>
      <c r="DNP36" s="18"/>
      <c r="DNQ36" s="18"/>
      <c r="DNR36" s="18"/>
      <c r="DNS36" s="18"/>
      <c r="DNT36" s="18"/>
      <c r="DNU36" s="18"/>
      <c r="DNV36" s="18"/>
      <c r="DNW36" s="18"/>
      <c r="DNX36" s="18"/>
      <c r="DNY36" s="18"/>
      <c r="DNZ36" s="18"/>
      <c r="DOA36" s="18"/>
      <c r="DOB36" s="18"/>
      <c r="DOC36" s="18"/>
      <c r="DOD36" s="18"/>
      <c r="DOE36" s="18"/>
      <c r="DOF36" s="18"/>
      <c r="DOG36" s="18"/>
      <c r="DOH36" s="18"/>
      <c r="DOI36" s="18"/>
      <c r="DOJ36" s="18"/>
      <c r="DOK36" s="18"/>
      <c r="DOL36" s="18"/>
      <c r="DOM36" s="18"/>
      <c r="DON36" s="18"/>
      <c r="DOO36" s="18"/>
      <c r="DOP36" s="18"/>
      <c r="DOQ36" s="18"/>
      <c r="DOR36" s="18"/>
      <c r="DOS36" s="18"/>
      <c r="DOT36" s="18"/>
      <c r="DOU36" s="18"/>
      <c r="DOV36" s="18"/>
      <c r="DOW36" s="18"/>
      <c r="DOX36" s="18"/>
      <c r="DOY36" s="18"/>
      <c r="DOZ36" s="18"/>
      <c r="DPA36" s="18"/>
      <c r="DPB36" s="18"/>
      <c r="DPC36" s="18"/>
      <c r="DPD36" s="18"/>
      <c r="DPE36" s="18"/>
      <c r="DPF36" s="18"/>
      <c r="DPG36" s="18"/>
      <c r="DPH36" s="18"/>
      <c r="DPI36" s="18"/>
      <c r="DPJ36" s="18"/>
      <c r="DPK36" s="18"/>
      <c r="DPL36" s="18"/>
      <c r="DPM36" s="18"/>
      <c r="DPN36" s="18"/>
      <c r="DPO36" s="18"/>
      <c r="DPP36" s="18"/>
      <c r="DPQ36" s="18"/>
      <c r="DPR36" s="18"/>
      <c r="DPS36" s="18"/>
      <c r="DPT36" s="18"/>
      <c r="DPU36" s="18"/>
      <c r="DPV36" s="18"/>
      <c r="DPW36" s="18"/>
      <c r="DPX36" s="18"/>
      <c r="DPY36" s="18"/>
      <c r="DPZ36" s="18"/>
      <c r="DQA36" s="18"/>
      <c r="DQB36" s="18"/>
      <c r="DQC36" s="18"/>
      <c r="DQD36" s="18"/>
      <c r="DQE36" s="18"/>
      <c r="DQF36" s="18"/>
      <c r="DQG36" s="18"/>
      <c r="DQH36" s="18"/>
      <c r="DQI36" s="18"/>
      <c r="DQJ36" s="18"/>
      <c r="DQK36" s="18"/>
      <c r="DQL36" s="18"/>
      <c r="DQM36" s="18"/>
      <c r="DQN36" s="18"/>
      <c r="DQO36" s="18"/>
      <c r="DQP36" s="18"/>
      <c r="DQQ36" s="18"/>
      <c r="DQR36" s="18"/>
      <c r="DQS36" s="18"/>
      <c r="DQT36" s="18"/>
      <c r="DQU36" s="18"/>
      <c r="DQV36" s="18"/>
      <c r="DQW36" s="18"/>
      <c r="DQX36" s="18"/>
      <c r="DQY36" s="18"/>
      <c r="DQZ36" s="18"/>
      <c r="DRA36" s="18"/>
      <c r="DRB36" s="18"/>
      <c r="DRC36" s="18"/>
      <c r="DRD36" s="18"/>
      <c r="DRE36" s="18"/>
      <c r="DRF36" s="18"/>
      <c r="DRG36" s="18"/>
      <c r="DRH36" s="18"/>
      <c r="DRI36" s="18"/>
      <c r="DRJ36" s="18"/>
      <c r="DRK36" s="18"/>
      <c r="DRL36" s="18"/>
      <c r="DRM36" s="18"/>
      <c r="DRN36" s="18"/>
      <c r="DRO36" s="18"/>
      <c r="DRP36" s="18"/>
      <c r="DRQ36" s="18"/>
      <c r="DRR36" s="18"/>
      <c r="DRS36" s="18"/>
      <c r="DRT36" s="18"/>
      <c r="DRU36" s="18"/>
      <c r="DRV36" s="18"/>
      <c r="DRW36" s="18"/>
      <c r="DRX36" s="18"/>
      <c r="DRY36" s="18"/>
      <c r="DRZ36" s="18"/>
      <c r="DSA36" s="18"/>
      <c r="DSB36" s="18"/>
      <c r="DSC36" s="18"/>
      <c r="DSD36" s="18"/>
      <c r="DSE36" s="18"/>
      <c r="DSF36" s="18"/>
      <c r="DSG36" s="18"/>
      <c r="DSH36" s="18"/>
      <c r="DSI36" s="18"/>
      <c r="DSJ36" s="18"/>
      <c r="DSK36" s="18"/>
      <c r="DSL36" s="18"/>
      <c r="DSM36" s="18"/>
      <c r="DSN36" s="18"/>
      <c r="DSO36" s="18"/>
      <c r="DSP36" s="18"/>
      <c r="DSQ36" s="18"/>
      <c r="DSR36" s="18"/>
      <c r="DSS36" s="18"/>
      <c r="DST36" s="18"/>
      <c r="DSU36" s="18"/>
      <c r="DSV36" s="18"/>
      <c r="DSW36" s="18"/>
      <c r="DSX36" s="18"/>
      <c r="DSY36" s="18"/>
      <c r="DSZ36" s="18"/>
      <c r="DTA36" s="18"/>
      <c r="DTB36" s="18"/>
      <c r="DTC36" s="18"/>
      <c r="DTD36" s="18"/>
      <c r="DTE36" s="18"/>
      <c r="DTF36" s="18"/>
      <c r="DTG36" s="18"/>
      <c r="DTH36" s="18"/>
      <c r="DTI36" s="18"/>
      <c r="DTJ36" s="18"/>
      <c r="DTK36" s="18"/>
      <c r="DTL36" s="18"/>
      <c r="DTM36" s="18"/>
      <c r="DTN36" s="18"/>
      <c r="DTO36" s="18"/>
      <c r="DTP36" s="18"/>
      <c r="DTQ36" s="18"/>
      <c r="DTR36" s="18"/>
      <c r="DTS36" s="18"/>
      <c r="DTT36" s="18"/>
      <c r="DTU36" s="18"/>
      <c r="DTV36" s="18"/>
      <c r="DTW36" s="18"/>
      <c r="DTX36" s="18"/>
      <c r="DTY36" s="18"/>
      <c r="DTZ36" s="18"/>
      <c r="DUA36" s="18"/>
      <c r="DUB36" s="18"/>
      <c r="DUC36" s="18"/>
      <c r="DUD36" s="18"/>
      <c r="DUE36" s="18"/>
      <c r="DUF36" s="18"/>
      <c r="DUG36" s="18"/>
      <c r="DUH36" s="18"/>
      <c r="DUI36" s="18"/>
      <c r="DUJ36" s="18"/>
      <c r="DUK36" s="18"/>
      <c r="DUL36" s="18"/>
      <c r="DUM36" s="18"/>
      <c r="DUN36" s="18"/>
      <c r="DUO36" s="18"/>
      <c r="DUP36" s="18"/>
      <c r="DUQ36" s="18"/>
      <c r="DUR36" s="18"/>
      <c r="DUS36" s="18"/>
      <c r="DUT36" s="18"/>
      <c r="DUU36" s="18"/>
      <c r="DUV36" s="18"/>
      <c r="DUW36" s="18"/>
      <c r="DUX36" s="18"/>
      <c r="DUY36" s="18"/>
      <c r="DUZ36" s="18"/>
      <c r="DVA36" s="18"/>
      <c r="DVB36" s="18"/>
      <c r="DVC36" s="18"/>
      <c r="DVD36" s="18"/>
      <c r="DVE36" s="18"/>
      <c r="DVF36" s="18"/>
      <c r="DVG36" s="18"/>
      <c r="DVH36" s="18"/>
      <c r="DVI36" s="18"/>
      <c r="DVJ36" s="18"/>
      <c r="DVK36" s="18"/>
      <c r="DVL36" s="18"/>
      <c r="DVM36" s="18"/>
      <c r="DVN36" s="18"/>
      <c r="DVO36" s="18"/>
      <c r="DVP36" s="18"/>
      <c r="DVQ36" s="18"/>
      <c r="DVR36" s="18"/>
      <c r="DVS36" s="18"/>
      <c r="DVT36" s="18"/>
      <c r="DVU36" s="18"/>
      <c r="DVV36" s="18"/>
      <c r="DVW36" s="18"/>
      <c r="DVX36" s="18"/>
      <c r="DVY36" s="18"/>
      <c r="DVZ36" s="18"/>
      <c r="DWA36" s="18"/>
      <c r="DWB36" s="18"/>
      <c r="DWC36" s="18"/>
      <c r="DWD36" s="18"/>
      <c r="DWE36" s="18"/>
      <c r="DWF36" s="18"/>
      <c r="DWG36" s="18"/>
      <c r="DWH36" s="18"/>
      <c r="DWI36" s="18"/>
      <c r="DWJ36" s="18"/>
      <c r="DWK36" s="18"/>
      <c r="DWL36" s="18"/>
      <c r="DWM36" s="18"/>
      <c r="DWN36" s="18"/>
      <c r="DWO36" s="18"/>
      <c r="DWP36" s="18"/>
      <c r="DWQ36" s="18"/>
      <c r="DWR36" s="18"/>
      <c r="DWS36" s="18"/>
      <c r="DWT36" s="18"/>
      <c r="DWU36" s="18"/>
      <c r="DWV36" s="18"/>
      <c r="DWW36" s="18"/>
      <c r="DWX36" s="18"/>
      <c r="DWY36" s="18"/>
      <c r="DWZ36" s="18"/>
      <c r="DXA36" s="18"/>
      <c r="DXB36" s="18"/>
      <c r="DXC36" s="18"/>
      <c r="DXD36" s="18"/>
      <c r="DXE36" s="18"/>
      <c r="DXF36" s="18"/>
      <c r="DXG36" s="18"/>
      <c r="DXH36" s="18"/>
      <c r="DXI36" s="18"/>
      <c r="DXJ36" s="18"/>
      <c r="DXK36" s="18"/>
      <c r="DXL36" s="18"/>
      <c r="DXM36" s="18"/>
      <c r="DXN36" s="18"/>
      <c r="DXO36" s="18"/>
      <c r="DXP36" s="18"/>
      <c r="DXQ36" s="18"/>
      <c r="DXR36" s="18"/>
      <c r="DXS36" s="18"/>
      <c r="DXT36" s="18"/>
      <c r="DXU36" s="18"/>
      <c r="DXV36" s="18"/>
      <c r="DXW36" s="18"/>
      <c r="DXX36" s="18"/>
      <c r="DXY36" s="18"/>
      <c r="DXZ36" s="18"/>
      <c r="DYA36" s="18"/>
      <c r="DYB36" s="18"/>
      <c r="DYC36" s="18"/>
      <c r="DYD36" s="18"/>
      <c r="DYE36" s="18"/>
      <c r="DYF36" s="18"/>
      <c r="DYG36" s="18"/>
      <c r="DYH36" s="18"/>
      <c r="DYI36" s="18"/>
      <c r="DYJ36" s="18"/>
      <c r="DYK36" s="18"/>
      <c r="DYL36" s="18"/>
      <c r="DYM36" s="18"/>
      <c r="DYN36" s="18"/>
      <c r="DYO36" s="18"/>
      <c r="DYP36" s="18"/>
      <c r="DYQ36" s="18"/>
      <c r="DYR36" s="18"/>
      <c r="DYS36" s="18"/>
      <c r="DYT36" s="18"/>
      <c r="DYU36" s="18"/>
      <c r="DYV36" s="18"/>
      <c r="DYW36" s="18"/>
      <c r="DYX36" s="18"/>
      <c r="DYY36" s="18"/>
      <c r="DYZ36" s="18"/>
      <c r="DZA36" s="18"/>
      <c r="DZB36" s="18"/>
      <c r="DZC36" s="18"/>
      <c r="DZD36" s="18"/>
      <c r="DZE36" s="18"/>
      <c r="DZF36" s="18"/>
      <c r="DZG36" s="18"/>
      <c r="DZH36" s="18"/>
      <c r="DZI36" s="18"/>
      <c r="DZJ36" s="18"/>
      <c r="DZK36" s="18"/>
      <c r="DZL36" s="18"/>
      <c r="DZM36" s="18"/>
      <c r="DZN36" s="18"/>
      <c r="DZO36" s="18"/>
      <c r="DZP36" s="18"/>
      <c r="DZQ36" s="18"/>
      <c r="DZR36" s="18"/>
      <c r="DZS36" s="18"/>
      <c r="DZT36" s="18"/>
      <c r="DZU36" s="18"/>
      <c r="DZV36" s="18"/>
      <c r="DZW36" s="18"/>
      <c r="DZX36" s="18"/>
      <c r="DZY36" s="18"/>
      <c r="DZZ36" s="18"/>
      <c r="EAA36" s="18"/>
      <c r="EAB36" s="18"/>
      <c r="EAC36" s="18"/>
      <c r="EAD36" s="18"/>
      <c r="EAE36" s="18"/>
      <c r="EAF36" s="18"/>
      <c r="EAG36" s="18"/>
      <c r="EAH36" s="18"/>
      <c r="EAI36" s="18"/>
      <c r="EAJ36" s="18"/>
      <c r="EAK36" s="18"/>
      <c r="EAL36" s="18"/>
      <c r="EAM36" s="18"/>
      <c r="EAN36" s="18"/>
      <c r="EAO36" s="18"/>
      <c r="EAP36" s="18"/>
      <c r="EAQ36" s="18"/>
      <c r="EAR36" s="18"/>
      <c r="EAS36" s="18"/>
      <c r="EAT36" s="18"/>
      <c r="EAU36" s="18"/>
      <c r="EAV36" s="18"/>
      <c r="EAW36" s="18"/>
      <c r="EAX36" s="18"/>
      <c r="EAY36" s="18"/>
      <c r="EAZ36" s="18"/>
      <c r="EBA36" s="18"/>
      <c r="EBB36" s="18"/>
      <c r="EBC36" s="18"/>
      <c r="EBD36" s="18"/>
      <c r="EBE36" s="18"/>
      <c r="EBF36" s="18"/>
      <c r="EBG36" s="18"/>
      <c r="EBH36" s="18"/>
      <c r="EBI36" s="18"/>
      <c r="EBJ36" s="18"/>
      <c r="EBK36" s="18"/>
      <c r="EBL36" s="18"/>
      <c r="EBM36" s="18"/>
      <c r="EBN36" s="18"/>
      <c r="EBO36" s="18"/>
      <c r="EBP36" s="18"/>
      <c r="EBQ36" s="18"/>
      <c r="EBR36" s="18"/>
      <c r="EBS36" s="18"/>
      <c r="EBT36" s="18"/>
      <c r="EBU36" s="18"/>
      <c r="EBV36" s="18"/>
      <c r="EBW36" s="18"/>
      <c r="EBX36" s="18"/>
      <c r="EBY36" s="18"/>
      <c r="EBZ36" s="18"/>
      <c r="ECA36" s="18"/>
      <c r="ECB36" s="18"/>
      <c r="ECC36" s="18"/>
      <c r="ECD36" s="18"/>
      <c r="ECE36" s="18"/>
      <c r="ECF36" s="18"/>
      <c r="ECG36" s="18"/>
      <c r="ECH36" s="18"/>
      <c r="ECI36" s="18"/>
      <c r="ECJ36" s="18"/>
      <c r="ECK36" s="18"/>
      <c r="ECL36" s="18"/>
      <c r="ECM36" s="18"/>
      <c r="ECN36" s="18"/>
      <c r="ECO36" s="18"/>
      <c r="ECP36" s="18"/>
      <c r="ECQ36" s="18"/>
      <c r="ECR36" s="18"/>
      <c r="ECS36" s="18"/>
      <c r="ECT36" s="18"/>
      <c r="ECU36" s="18"/>
      <c r="ECV36" s="18"/>
      <c r="ECW36" s="18"/>
      <c r="ECX36" s="18"/>
      <c r="ECY36" s="18"/>
      <c r="ECZ36" s="18"/>
      <c r="EDA36" s="18"/>
      <c r="EDB36" s="18"/>
      <c r="EDC36" s="18"/>
      <c r="EDD36" s="18"/>
      <c r="EDE36" s="18"/>
      <c r="EDF36" s="18"/>
      <c r="EDG36" s="18"/>
      <c r="EDH36" s="18"/>
      <c r="EDI36" s="18"/>
      <c r="EDJ36" s="18"/>
      <c r="EDK36" s="18"/>
      <c r="EDL36" s="18"/>
      <c r="EDM36" s="18"/>
      <c r="EDN36" s="18"/>
      <c r="EDO36" s="18"/>
      <c r="EDP36" s="18"/>
      <c r="EDQ36" s="18"/>
      <c r="EDR36" s="18"/>
      <c r="EDS36" s="18"/>
      <c r="EDT36" s="18"/>
      <c r="EDU36" s="18"/>
      <c r="EDV36" s="18"/>
      <c r="EDW36" s="18"/>
      <c r="EDX36" s="18"/>
      <c r="EDY36" s="18"/>
      <c r="EDZ36" s="18"/>
      <c r="EEA36" s="18"/>
      <c r="EEB36" s="18"/>
      <c r="EEC36" s="18"/>
      <c r="EED36" s="18"/>
      <c r="EEE36" s="18"/>
      <c r="EEF36" s="18"/>
      <c r="EEG36" s="18"/>
      <c r="EEH36" s="18"/>
      <c r="EEI36" s="18"/>
      <c r="EEJ36" s="18"/>
      <c r="EEK36" s="18"/>
      <c r="EEL36" s="18"/>
      <c r="EEM36" s="18"/>
      <c r="EEN36" s="18"/>
      <c r="EEO36" s="18"/>
      <c r="EEP36" s="18"/>
      <c r="EEQ36" s="18"/>
      <c r="EER36" s="18"/>
      <c r="EES36" s="18"/>
      <c r="EET36" s="18"/>
      <c r="EEU36" s="18"/>
      <c r="EEV36" s="18"/>
      <c r="EEW36" s="18"/>
      <c r="EEX36" s="18"/>
      <c r="EEY36" s="18"/>
      <c r="EEZ36" s="18"/>
      <c r="EFA36" s="18"/>
      <c r="EFB36" s="18"/>
      <c r="EFC36" s="18"/>
      <c r="EFD36" s="18"/>
      <c r="EFE36" s="18"/>
      <c r="EFF36" s="18"/>
      <c r="EFG36" s="18"/>
      <c r="EFH36" s="18"/>
      <c r="EFI36" s="18"/>
      <c r="EFJ36" s="18"/>
      <c r="EFK36" s="18"/>
      <c r="EFL36" s="18"/>
      <c r="EFM36" s="18"/>
      <c r="EFN36" s="18"/>
      <c r="EFO36" s="18"/>
      <c r="EFP36" s="18"/>
      <c r="EFQ36" s="18"/>
      <c r="EFR36" s="18"/>
      <c r="EFS36" s="18"/>
      <c r="EFT36" s="18"/>
      <c r="EFU36" s="18"/>
      <c r="EFV36" s="18"/>
      <c r="EFW36" s="18"/>
      <c r="EFX36" s="18"/>
      <c r="EFY36" s="18"/>
      <c r="EFZ36" s="18"/>
      <c r="EGA36" s="18"/>
      <c r="EGB36" s="18"/>
      <c r="EGC36" s="18"/>
      <c r="EGD36" s="18"/>
      <c r="EGE36" s="18"/>
      <c r="EGF36" s="18"/>
      <c r="EGG36" s="18"/>
      <c r="EGH36" s="18"/>
      <c r="EGI36" s="18"/>
      <c r="EGJ36" s="18"/>
      <c r="EGK36" s="18"/>
      <c r="EGL36" s="18"/>
      <c r="EGM36" s="18"/>
      <c r="EGN36" s="18"/>
      <c r="EGO36" s="18"/>
      <c r="EGP36" s="18"/>
      <c r="EGQ36" s="18"/>
      <c r="EGR36" s="18"/>
      <c r="EGS36" s="18"/>
      <c r="EGT36" s="18"/>
      <c r="EGU36" s="18"/>
      <c r="EGV36" s="18"/>
      <c r="EGW36" s="18"/>
      <c r="EGX36" s="18"/>
      <c r="EGY36" s="18"/>
      <c r="EGZ36" s="18"/>
      <c r="EHA36" s="18"/>
      <c r="EHB36" s="18"/>
      <c r="EHC36" s="18"/>
      <c r="EHD36" s="18"/>
      <c r="EHE36" s="18"/>
      <c r="EHF36" s="18"/>
      <c r="EHG36" s="18"/>
      <c r="EHH36" s="18"/>
      <c r="EHI36" s="18"/>
      <c r="EHJ36" s="18"/>
      <c r="EHK36" s="18"/>
      <c r="EHL36" s="18"/>
      <c r="EHM36" s="18"/>
      <c r="EHN36" s="18"/>
      <c r="EHO36" s="18"/>
      <c r="EHP36" s="18"/>
      <c r="EHQ36" s="18"/>
      <c r="EHR36" s="18"/>
      <c r="EHS36" s="18"/>
      <c r="EHT36" s="18"/>
      <c r="EHU36" s="18"/>
      <c r="EHV36" s="18"/>
      <c r="EHW36" s="18"/>
      <c r="EHX36" s="18"/>
      <c r="EHY36" s="18"/>
      <c r="EHZ36" s="18"/>
      <c r="EIA36" s="18"/>
      <c r="EIB36" s="18"/>
      <c r="EIC36" s="18"/>
      <c r="EID36" s="18"/>
      <c r="EIE36" s="18"/>
      <c r="EIF36" s="18"/>
      <c r="EIG36" s="18"/>
      <c r="EIH36" s="18"/>
      <c r="EII36" s="18"/>
      <c r="EIJ36" s="18"/>
      <c r="EIK36" s="18"/>
      <c r="EIL36" s="18"/>
      <c r="EIM36" s="18"/>
      <c r="EIN36" s="18"/>
      <c r="EIO36" s="18"/>
      <c r="EIP36" s="18"/>
      <c r="EIQ36" s="18"/>
      <c r="EIR36" s="18"/>
      <c r="EIS36" s="18"/>
      <c r="EIT36" s="18"/>
      <c r="EIU36" s="18"/>
      <c r="EIV36" s="18"/>
      <c r="EIW36" s="18"/>
      <c r="EIX36" s="18"/>
      <c r="EIY36" s="18"/>
      <c r="EIZ36" s="18"/>
      <c r="EJA36" s="18"/>
      <c r="EJB36" s="18"/>
      <c r="EJC36" s="18"/>
      <c r="EJD36" s="18"/>
      <c r="EJE36" s="18"/>
      <c r="EJF36" s="18"/>
      <c r="EJG36" s="18"/>
      <c r="EJH36" s="18"/>
      <c r="EJI36" s="18"/>
      <c r="EJJ36" s="18"/>
      <c r="EJK36" s="18"/>
      <c r="EJL36" s="18"/>
      <c r="EJM36" s="18"/>
      <c r="EJN36" s="18"/>
      <c r="EJO36" s="18"/>
      <c r="EJP36" s="18"/>
      <c r="EJQ36" s="18"/>
      <c r="EJR36" s="18"/>
      <c r="EJS36" s="18"/>
      <c r="EJT36" s="18"/>
      <c r="EJU36" s="18"/>
      <c r="EJV36" s="18"/>
      <c r="EJW36" s="18"/>
      <c r="EJX36" s="18"/>
      <c r="EJY36" s="18"/>
      <c r="EJZ36" s="18"/>
      <c r="EKA36" s="18"/>
      <c r="EKB36" s="18"/>
      <c r="EKC36" s="18"/>
      <c r="EKD36" s="18"/>
      <c r="EKE36" s="18"/>
      <c r="EKF36" s="18"/>
      <c r="EKG36" s="18"/>
      <c r="EKH36" s="18"/>
      <c r="EKI36" s="18"/>
      <c r="EKJ36" s="18"/>
      <c r="EKK36" s="18"/>
      <c r="EKL36" s="18"/>
      <c r="EKM36" s="18"/>
      <c r="EKN36" s="18"/>
      <c r="EKO36" s="18"/>
      <c r="EKP36" s="18"/>
      <c r="EKQ36" s="18"/>
      <c r="EKR36" s="18"/>
      <c r="EKS36" s="18"/>
      <c r="EKT36" s="18"/>
      <c r="EKU36" s="18"/>
      <c r="EKV36" s="18"/>
      <c r="EKW36" s="18"/>
      <c r="EKX36" s="18"/>
      <c r="EKY36" s="18"/>
      <c r="EKZ36" s="18"/>
      <c r="ELA36" s="18"/>
      <c r="ELB36" s="18"/>
      <c r="ELC36" s="18"/>
      <c r="ELD36" s="18"/>
      <c r="ELE36" s="18"/>
      <c r="ELF36" s="18"/>
      <c r="ELG36" s="18"/>
      <c r="ELH36" s="18"/>
      <c r="ELI36" s="18"/>
      <c r="ELJ36" s="18"/>
      <c r="ELK36" s="18"/>
      <c r="ELL36" s="18"/>
      <c r="ELM36" s="18"/>
      <c r="ELN36" s="18"/>
      <c r="ELO36" s="18"/>
      <c r="ELP36" s="18"/>
      <c r="ELQ36" s="18"/>
      <c r="ELR36" s="18"/>
      <c r="ELS36" s="18"/>
      <c r="ELT36" s="18"/>
      <c r="ELU36" s="18"/>
      <c r="ELV36" s="18"/>
      <c r="ELW36" s="18"/>
      <c r="ELX36" s="18"/>
      <c r="ELY36" s="18"/>
      <c r="ELZ36" s="18"/>
      <c r="EMA36" s="18"/>
      <c r="EMB36" s="18"/>
      <c r="EMC36" s="18"/>
      <c r="EMD36" s="18"/>
      <c r="EME36" s="18"/>
      <c r="EMF36" s="18"/>
      <c r="EMG36" s="18"/>
      <c r="EMH36" s="18"/>
      <c r="EMI36" s="18"/>
      <c r="EMJ36" s="18"/>
      <c r="EMK36" s="18"/>
      <c r="EML36" s="18"/>
      <c r="EMM36" s="18"/>
      <c r="EMN36" s="18"/>
      <c r="EMO36" s="18"/>
      <c r="EMP36" s="18"/>
      <c r="EMQ36" s="18"/>
      <c r="EMR36" s="18"/>
      <c r="EMS36" s="18"/>
      <c r="EMT36" s="18"/>
      <c r="EMU36" s="18"/>
      <c r="EMV36" s="18"/>
      <c r="EMW36" s="18"/>
      <c r="EMX36" s="18"/>
      <c r="EMY36" s="18"/>
      <c r="EMZ36" s="18"/>
      <c r="ENA36" s="18"/>
      <c r="ENB36" s="18"/>
      <c r="ENC36" s="18"/>
      <c r="END36" s="18"/>
      <c r="ENE36" s="18"/>
      <c r="ENF36" s="18"/>
      <c r="ENG36" s="18"/>
      <c r="ENH36" s="18"/>
      <c r="ENI36" s="18"/>
      <c r="ENJ36" s="18"/>
      <c r="ENK36" s="18"/>
      <c r="ENL36" s="18"/>
      <c r="ENM36" s="18"/>
      <c r="ENN36" s="18"/>
      <c r="ENO36" s="18"/>
      <c r="ENP36" s="18"/>
      <c r="ENQ36" s="18"/>
      <c r="ENR36" s="18"/>
      <c r="ENS36" s="18"/>
      <c r="ENT36" s="18"/>
      <c r="ENU36" s="18"/>
      <c r="ENV36" s="18"/>
      <c r="ENW36" s="18"/>
      <c r="ENX36" s="18"/>
      <c r="ENY36" s="18"/>
      <c r="ENZ36" s="18"/>
      <c r="EOA36" s="18"/>
      <c r="EOB36" s="18"/>
      <c r="EOC36" s="18"/>
      <c r="EOD36" s="18"/>
      <c r="EOE36" s="18"/>
      <c r="EOF36" s="18"/>
      <c r="EOG36" s="18"/>
      <c r="EOH36" s="18"/>
      <c r="EOI36" s="18"/>
      <c r="EOJ36" s="18"/>
      <c r="EOK36" s="18"/>
      <c r="EOL36" s="18"/>
      <c r="EOM36" s="18"/>
      <c r="EON36" s="18"/>
      <c r="EOO36" s="18"/>
      <c r="EOP36" s="18"/>
      <c r="EOQ36" s="18"/>
      <c r="EOR36" s="18"/>
      <c r="EOS36" s="18"/>
      <c r="EOT36" s="18"/>
      <c r="EOU36" s="18"/>
      <c r="EOV36" s="18"/>
      <c r="EOW36" s="18"/>
      <c r="EOX36" s="18"/>
      <c r="EOY36" s="18"/>
      <c r="EOZ36" s="18"/>
      <c r="EPA36" s="18"/>
      <c r="EPB36" s="18"/>
      <c r="EPC36" s="18"/>
      <c r="EPD36" s="18"/>
      <c r="EPE36" s="18"/>
      <c r="EPF36" s="18"/>
      <c r="EPG36" s="18"/>
      <c r="EPH36" s="18"/>
      <c r="EPI36" s="18"/>
      <c r="EPJ36" s="18"/>
      <c r="EPK36" s="18"/>
      <c r="EPL36" s="18"/>
      <c r="EPM36" s="18"/>
      <c r="EPN36" s="18"/>
      <c r="EPO36" s="18"/>
      <c r="EPP36" s="18"/>
      <c r="EPQ36" s="18"/>
      <c r="EPR36" s="18"/>
      <c r="EPS36" s="18"/>
      <c r="EPT36" s="18"/>
      <c r="EPU36" s="18"/>
      <c r="EPV36" s="18"/>
      <c r="EPW36" s="18"/>
      <c r="EPX36" s="18"/>
      <c r="EPY36" s="18"/>
      <c r="EPZ36" s="18"/>
      <c r="EQA36" s="18"/>
      <c r="EQB36" s="18"/>
      <c r="EQC36" s="18"/>
      <c r="EQD36" s="18"/>
      <c r="EQE36" s="18"/>
      <c r="EQF36" s="18"/>
      <c r="EQG36" s="18"/>
      <c r="EQH36" s="18"/>
      <c r="EQI36" s="18"/>
      <c r="EQJ36" s="18"/>
      <c r="EQK36" s="18"/>
      <c r="EQL36" s="18"/>
      <c r="EQM36" s="18"/>
      <c r="EQN36" s="18"/>
      <c r="EQO36" s="18"/>
      <c r="EQP36" s="18"/>
      <c r="EQQ36" s="18"/>
      <c r="EQR36" s="18"/>
      <c r="EQS36" s="18"/>
      <c r="EQT36" s="18"/>
      <c r="EQU36" s="18"/>
      <c r="EQV36" s="18"/>
      <c r="EQW36" s="18"/>
      <c r="EQX36" s="18"/>
      <c r="EQY36" s="18"/>
      <c r="EQZ36" s="18"/>
      <c r="ERA36" s="18"/>
      <c r="ERB36" s="18"/>
      <c r="ERC36" s="18"/>
      <c r="ERD36" s="18"/>
      <c r="ERE36" s="18"/>
      <c r="ERF36" s="18"/>
      <c r="ERG36" s="18"/>
      <c r="ERH36" s="18"/>
      <c r="ERI36" s="18"/>
      <c r="ERJ36" s="18"/>
      <c r="ERK36" s="18"/>
      <c r="ERL36" s="18"/>
      <c r="ERM36" s="18"/>
      <c r="ERN36" s="18"/>
      <c r="ERO36" s="18"/>
      <c r="ERP36" s="18"/>
      <c r="ERQ36" s="18"/>
      <c r="ERR36" s="18"/>
      <c r="ERS36" s="18"/>
      <c r="ERT36" s="18"/>
      <c r="ERU36" s="18"/>
      <c r="ERV36" s="18"/>
      <c r="ERW36" s="18"/>
      <c r="ERX36" s="18"/>
      <c r="ERY36" s="18"/>
      <c r="ERZ36" s="18"/>
      <c r="ESA36" s="18"/>
      <c r="ESB36" s="18"/>
      <c r="ESC36" s="18"/>
      <c r="ESD36" s="18"/>
      <c r="ESE36" s="18"/>
      <c r="ESF36" s="18"/>
      <c r="ESG36" s="18"/>
      <c r="ESH36" s="18"/>
      <c r="ESI36" s="18"/>
      <c r="ESJ36" s="18"/>
      <c r="ESK36" s="18"/>
      <c r="ESL36" s="18"/>
      <c r="ESM36" s="18"/>
      <c r="ESN36" s="18"/>
      <c r="ESO36" s="18"/>
      <c r="ESP36" s="18"/>
      <c r="ESQ36" s="18"/>
      <c r="ESR36" s="18"/>
      <c r="ESS36" s="18"/>
      <c r="EST36" s="18"/>
      <c r="ESU36" s="18"/>
      <c r="ESV36" s="18"/>
      <c r="ESW36" s="18"/>
      <c r="ESX36" s="18"/>
      <c r="ESY36" s="18"/>
      <c r="ESZ36" s="18"/>
      <c r="ETA36" s="18"/>
      <c r="ETB36" s="18"/>
      <c r="ETC36" s="18"/>
      <c r="ETD36" s="18"/>
      <c r="ETE36" s="18"/>
      <c r="ETF36" s="18"/>
      <c r="ETG36" s="18"/>
      <c r="ETH36" s="18"/>
      <c r="ETI36" s="18"/>
      <c r="ETJ36" s="18"/>
      <c r="ETK36" s="18"/>
      <c r="ETL36" s="18"/>
      <c r="ETM36" s="18"/>
      <c r="ETN36" s="18"/>
      <c r="ETO36" s="18"/>
      <c r="ETP36" s="18"/>
      <c r="ETQ36" s="18"/>
      <c r="ETR36" s="18"/>
      <c r="ETS36" s="18"/>
      <c r="ETT36" s="18"/>
      <c r="ETU36" s="18"/>
      <c r="ETV36" s="18"/>
      <c r="ETW36" s="18"/>
      <c r="ETX36" s="18"/>
      <c r="ETY36" s="18"/>
      <c r="ETZ36" s="18"/>
      <c r="EUA36" s="18"/>
      <c r="EUB36" s="18"/>
      <c r="EUC36" s="18"/>
      <c r="EUD36" s="18"/>
      <c r="EUE36" s="18"/>
      <c r="EUF36" s="18"/>
      <c r="EUG36" s="18"/>
      <c r="EUH36" s="18"/>
      <c r="EUI36" s="18"/>
      <c r="EUJ36" s="18"/>
      <c r="EUK36" s="18"/>
      <c r="EUL36" s="18"/>
      <c r="EUM36" s="18"/>
      <c r="EUN36" s="18"/>
      <c r="EUO36" s="18"/>
      <c r="EUP36" s="18"/>
      <c r="EUQ36" s="18"/>
      <c r="EUR36" s="18"/>
      <c r="EUS36" s="18"/>
      <c r="EUT36" s="18"/>
      <c r="EUU36" s="18"/>
      <c r="EUV36" s="18"/>
      <c r="EUW36" s="18"/>
      <c r="EUX36" s="18"/>
      <c r="EUY36" s="18"/>
      <c r="EUZ36" s="18"/>
      <c r="EVA36" s="18"/>
      <c r="EVB36" s="18"/>
      <c r="EVC36" s="18"/>
      <c r="EVD36" s="18"/>
      <c r="EVE36" s="18"/>
      <c r="EVF36" s="18"/>
      <c r="EVG36" s="18"/>
      <c r="EVH36" s="18"/>
      <c r="EVI36" s="18"/>
      <c r="EVJ36" s="18"/>
      <c r="EVK36" s="18"/>
      <c r="EVL36" s="18"/>
      <c r="EVM36" s="18"/>
      <c r="EVN36" s="18"/>
      <c r="EVO36" s="18"/>
      <c r="EVP36" s="18"/>
      <c r="EVQ36" s="18"/>
      <c r="EVR36" s="18"/>
      <c r="EVS36" s="18"/>
      <c r="EVT36" s="18"/>
      <c r="EVU36" s="18"/>
      <c r="EVV36" s="18"/>
      <c r="EVW36" s="18"/>
      <c r="EVX36" s="18"/>
      <c r="EVY36" s="18"/>
      <c r="EVZ36" s="18"/>
      <c r="EWA36" s="18"/>
      <c r="EWB36" s="18"/>
      <c r="EWC36" s="18"/>
      <c r="EWD36" s="18"/>
      <c r="EWE36" s="18"/>
      <c r="EWF36" s="18"/>
      <c r="EWG36" s="18"/>
      <c r="EWH36" s="18"/>
      <c r="EWI36" s="18"/>
      <c r="EWJ36" s="18"/>
      <c r="EWK36" s="18"/>
      <c r="EWL36" s="18"/>
      <c r="EWM36" s="18"/>
      <c r="EWN36" s="18"/>
      <c r="EWO36" s="18"/>
      <c r="EWP36" s="18"/>
      <c r="EWQ36" s="18"/>
      <c r="EWR36" s="18"/>
      <c r="EWS36" s="18"/>
      <c r="EWT36" s="18"/>
      <c r="EWU36" s="18"/>
      <c r="EWV36" s="18"/>
      <c r="EWW36" s="18"/>
      <c r="EWX36" s="18"/>
      <c r="EWY36" s="18"/>
      <c r="EWZ36" s="18"/>
      <c r="EXA36" s="18"/>
      <c r="EXB36" s="18"/>
      <c r="EXC36" s="18"/>
      <c r="EXD36" s="18"/>
      <c r="EXE36" s="18"/>
      <c r="EXF36" s="18"/>
      <c r="EXG36" s="18"/>
      <c r="EXH36" s="18"/>
      <c r="EXI36" s="18"/>
      <c r="EXJ36" s="18"/>
      <c r="EXK36" s="18"/>
      <c r="EXL36" s="18"/>
      <c r="EXM36" s="18"/>
      <c r="EXN36" s="18"/>
      <c r="EXO36" s="18"/>
      <c r="EXP36" s="18"/>
      <c r="EXQ36" s="18"/>
      <c r="EXR36" s="18"/>
      <c r="EXS36" s="18"/>
      <c r="EXT36" s="18"/>
      <c r="EXU36" s="18"/>
      <c r="EXV36" s="18"/>
      <c r="EXW36" s="18"/>
      <c r="EXX36" s="18"/>
      <c r="EXY36" s="18"/>
      <c r="EXZ36" s="18"/>
      <c r="EYA36" s="18"/>
      <c r="EYB36" s="18"/>
      <c r="EYC36" s="18"/>
      <c r="EYD36" s="18"/>
      <c r="EYE36" s="18"/>
      <c r="EYF36" s="18"/>
      <c r="EYG36" s="18"/>
      <c r="EYH36" s="18"/>
      <c r="EYI36" s="18"/>
      <c r="EYJ36" s="18"/>
      <c r="EYK36" s="18"/>
      <c r="EYL36" s="18"/>
      <c r="EYM36" s="18"/>
      <c r="EYN36" s="18"/>
      <c r="EYO36" s="18"/>
      <c r="EYP36" s="18"/>
      <c r="EYQ36" s="18"/>
      <c r="EYR36" s="18"/>
      <c r="EYS36" s="18"/>
      <c r="EYT36" s="18"/>
      <c r="EYU36" s="18"/>
      <c r="EYV36" s="18"/>
      <c r="EYW36" s="18"/>
      <c r="EYX36" s="18"/>
      <c r="EYY36" s="18"/>
      <c r="EYZ36" s="18"/>
      <c r="EZA36" s="18"/>
      <c r="EZB36" s="18"/>
      <c r="EZC36" s="18"/>
      <c r="EZD36" s="18"/>
      <c r="EZE36" s="18"/>
      <c r="EZF36" s="18"/>
      <c r="EZG36" s="18"/>
      <c r="EZH36" s="18"/>
      <c r="EZI36" s="18"/>
      <c r="EZJ36" s="18"/>
      <c r="EZK36" s="18"/>
      <c r="EZL36" s="18"/>
      <c r="EZM36" s="18"/>
      <c r="EZN36" s="18"/>
      <c r="EZO36" s="18"/>
      <c r="EZP36" s="18"/>
      <c r="EZQ36" s="18"/>
      <c r="EZR36" s="18"/>
      <c r="EZS36" s="18"/>
      <c r="EZT36" s="18"/>
      <c r="EZU36" s="18"/>
      <c r="EZV36" s="18"/>
      <c r="EZW36" s="18"/>
      <c r="EZX36" s="18"/>
      <c r="EZY36" s="18"/>
      <c r="EZZ36" s="18"/>
      <c r="FAA36" s="18"/>
      <c r="FAB36" s="18"/>
      <c r="FAC36" s="18"/>
      <c r="FAD36" s="18"/>
      <c r="FAE36" s="18"/>
      <c r="FAF36" s="18"/>
      <c r="FAG36" s="18"/>
      <c r="FAH36" s="18"/>
      <c r="FAI36" s="18"/>
      <c r="FAJ36" s="18"/>
      <c r="FAK36" s="18"/>
      <c r="FAL36" s="18"/>
      <c r="FAM36" s="18"/>
      <c r="FAN36" s="18"/>
      <c r="FAO36" s="18"/>
      <c r="FAP36" s="18"/>
      <c r="FAQ36" s="18"/>
      <c r="FAR36" s="18"/>
      <c r="FAS36" s="18"/>
      <c r="FAT36" s="18"/>
      <c r="FAU36" s="18"/>
      <c r="FAV36" s="18"/>
      <c r="FAW36" s="18"/>
      <c r="FAX36" s="18"/>
      <c r="FAY36" s="18"/>
      <c r="FAZ36" s="18"/>
      <c r="FBA36" s="18"/>
      <c r="FBB36" s="18"/>
      <c r="FBC36" s="18"/>
      <c r="FBD36" s="18"/>
      <c r="FBE36" s="18"/>
      <c r="FBF36" s="18"/>
      <c r="FBG36" s="18"/>
      <c r="FBH36" s="18"/>
      <c r="FBI36" s="18"/>
      <c r="FBJ36" s="18"/>
      <c r="FBK36" s="18"/>
      <c r="FBL36" s="18"/>
      <c r="FBM36" s="18"/>
      <c r="FBN36" s="18"/>
      <c r="FBO36" s="18"/>
      <c r="FBP36" s="18"/>
      <c r="FBQ36" s="18"/>
      <c r="FBR36" s="18"/>
      <c r="FBS36" s="18"/>
      <c r="FBT36" s="18"/>
      <c r="FBU36" s="18"/>
      <c r="FBV36" s="18"/>
      <c r="FBW36" s="18"/>
      <c r="FBX36" s="18"/>
      <c r="FBY36" s="18"/>
      <c r="FBZ36" s="18"/>
      <c r="FCA36" s="18"/>
      <c r="FCB36" s="18"/>
      <c r="FCC36" s="18"/>
      <c r="FCD36" s="18"/>
      <c r="FCE36" s="18"/>
      <c r="FCF36" s="18"/>
      <c r="FCG36" s="18"/>
      <c r="FCH36" s="18"/>
      <c r="FCI36" s="18"/>
      <c r="FCJ36" s="18"/>
      <c r="FCK36" s="18"/>
      <c r="FCL36" s="18"/>
      <c r="FCM36" s="18"/>
      <c r="FCN36" s="18"/>
      <c r="FCO36" s="18"/>
      <c r="FCP36" s="18"/>
      <c r="FCQ36" s="18"/>
      <c r="FCR36" s="18"/>
      <c r="FCS36" s="18"/>
      <c r="FCT36" s="18"/>
      <c r="FCU36" s="18"/>
      <c r="FCV36" s="18"/>
      <c r="FCW36" s="18"/>
      <c r="FCX36" s="18"/>
      <c r="FCY36" s="18"/>
      <c r="FCZ36" s="18"/>
      <c r="FDA36" s="18"/>
      <c r="FDB36" s="18"/>
      <c r="FDC36" s="18"/>
      <c r="FDD36" s="18"/>
      <c r="FDE36" s="18"/>
      <c r="FDF36" s="18"/>
      <c r="FDG36" s="18"/>
      <c r="FDH36" s="18"/>
      <c r="FDI36" s="18"/>
      <c r="FDJ36" s="18"/>
      <c r="FDK36" s="18"/>
      <c r="FDL36" s="18"/>
      <c r="FDM36" s="18"/>
      <c r="FDN36" s="18"/>
      <c r="FDO36" s="18"/>
      <c r="FDP36" s="18"/>
      <c r="FDQ36" s="18"/>
      <c r="FDR36" s="18"/>
      <c r="FDS36" s="18"/>
      <c r="FDT36" s="18"/>
      <c r="FDU36" s="18"/>
      <c r="FDV36" s="18"/>
      <c r="FDW36" s="18"/>
      <c r="FDX36" s="18"/>
      <c r="FDY36" s="18"/>
      <c r="FDZ36" s="18"/>
      <c r="FEA36" s="18"/>
      <c r="FEB36" s="18"/>
      <c r="FEC36" s="18"/>
      <c r="FED36" s="18"/>
      <c r="FEE36" s="18"/>
      <c r="FEF36" s="18"/>
      <c r="FEG36" s="18"/>
      <c r="FEH36" s="18"/>
      <c r="FEI36" s="18"/>
      <c r="FEJ36" s="18"/>
      <c r="FEK36" s="18"/>
      <c r="FEL36" s="18"/>
      <c r="FEM36" s="18"/>
      <c r="FEN36" s="18"/>
      <c r="FEO36" s="18"/>
      <c r="FEP36" s="18"/>
      <c r="FEQ36" s="18"/>
      <c r="FER36" s="18"/>
      <c r="FES36" s="18"/>
      <c r="FET36" s="18"/>
      <c r="FEU36" s="18"/>
      <c r="FEV36" s="18"/>
      <c r="FEW36" s="18"/>
      <c r="FEX36" s="18"/>
      <c r="FEY36" s="18"/>
      <c r="FEZ36" s="18"/>
      <c r="FFA36" s="18"/>
      <c r="FFB36" s="18"/>
      <c r="FFC36" s="18"/>
      <c r="FFD36" s="18"/>
      <c r="FFE36" s="18"/>
      <c r="FFF36" s="18"/>
      <c r="FFG36" s="18"/>
      <c r="FFH36" s="18"/>
      <c r="FFI36" s="18"/>
      <c r="FFJ36" s="18"/>
      <c r="FFK36" s="18"/>
      <c r="FFL36" s="18"/>
      <c r="FFM36" s="18"/>
      <c r="FFN36" s="18"/>
      <c r="FFO36" s="18"/>
      <c r="FFP36" s="18"/>
      <c r="FFQ36" s="18"/>
      <c r="FFR36" s="18"/>
      <c r="FFS36" s="18"/>
      <c r="FFT36" s="18"/>
      <c r="FFU36" s="18"/>
      <c r="FFV36" s="18"/>
      <c r="FFW36" s="18"/>
      <c r="FFX36" s="18"/>
      <c r="FFY36" s="18"/>
      <c r="FFZ36" s="18"/>
      <c r="FGA36" s="18"/>
      <c r="FGB36" s="18"/>
      <c r="FGC36" s="18"/>
      <c r="FGD36" s="18"/>
      <c r="FGE36" s="18"/>
      <c r="FGF36" s="18"/>
      <c r="FGG36" s="18"/>
      <c r="FGH36" s="18"/>
      <c r="FGI36" s="18"/>
      <c r="FGJ36" s="18"/>
      <c r="FGK36" s="18"/>
      <c r="FGL36" s="18"/>
      <c r="FGM36" s="18"/>
      <c r="FGN36" s="18"/>
      <c r="FGO36" s="18"/>
      <c r="FGP36" s="18"/>
      <c r="FGQ36" s="18"/>
      <c r="FGR36" s="18"/>
      <c r="FGS36" s="18"/>
      <c r="FGT36" s="18"/>
      <c r="FGU36" s="18"/>
      <c r="FGV36" s="18"/>
      <c r="FGW36" s="18"/>
      <c r="FGX36" s="18"/>
      <c r="FGY36" s="18"/>
      <c r="FGZ36" s="18"/>
      <c r="FHA36" s="18"/>
      <c r="FHB36" s="18"/>
      <c r="FHC36" s="18"/>
      <c r="FHD36" s="18"/>
      <c r="FHE36" s="18"/>
      <c r="FHF36" s="18"/>
      <c r="FHG36" s="18"/>
      <c r="FHH36" s="18"/>
      <c r="FHI36" s="18"/>
      <c r="FHJ36" s="18"/>
      <c r="FHK36" s="18"/>
      <c r="FHL36" s="18"/>
      <c r="FHM36" s="18"/>
      <c r="FHN36" s="18"/>
      <c r="FHO36" s="18"/>
      <c r="FHP36" s="18"/>
      <c r="FHQ36" s="18"/>
      <c r="FHR36" s="18"/>
      <c r="FHS36" s="18"/>
      <c r="FHT36" s="18"/>
      <c r="FHU36" s="18"/>
      <c r="FHV36" s="18"/>
      <c r="FHW36" s="18"/>
      <c r="FHX36" s="18"/>
      <c r="FHY36" s="18"/>
      <c r="FHZ36" s="18"/>
      <c r="FIA36" s="18"/>
      <c r="FIB36" s="18"/>
      <c r="FIC36" s="18"/>
      <c r="FID36" s="18"/>
      <c r="FIE36" s="18"/>
      <c r="FIF36" s="18"/>
      <c r="FIG36" s="18"/>
      <c r="FIH36" s="18"/>
      <c r="FII36" s="18"/>
      <c r="FIJ36" s="18"/>
      <c r="FIK36" s="18"/>
      <c r="FIL36" s="18"/>
      <c r="FIM36" s="18"/>
      <c r="FIN36" s="18"/>
      <c r="FIO36" s="18"/>
      <c r="FIP36" s="18"/>
      <c r="FIQ36" s="18"/>
      <c r="FIR36" s="18"/>
      <c r="FIS36" s="18"/>
      <c r="FIT36" s="18"/>
      <c r="FIU36" s="18"/>
      <c r="FIV36" s="18"/>
      <c r="FIW36" s="18"/>
      <c r="FIX36" s="18"/>
      <c r="FIY36" s="18"/>
      <c r="FIZ36" s="18"/>
      <c r="FJA36" s="18"/>
      <c r="FJB36" s="18"/>
      <c r="FJC36" s="18"/>
      <c r="FJD36" s="18"/>
      <c r="FJE36" s="18"/>
      <c r="FJF36" s="18"/>
      <c r="FJG36" s="18"/>
      <c r="FJH36" s="18"/>
      <c r="FJI36" s="18"/>
      <c r="FJJ36" s="18"/>
      <c r="FJK36" s="18"/>
      <c r="FJL36" s="18"/>
      <c r="FJM36" s="18"/>
      <c r="FJN36" s="18"/>
      <c r="FJO36" s="18"/>
      <c r="FJP36" s="18"/>
      <c r="FJQ36" s="18"/>
      <c r="FJR36" s="18"/>
      <c r="FJS36" s="18"/>
      <c r="FJT36" s="18"/>
      <c r="FJU36" s="18"/>
      <c r="FJV36" s="18"/>
      <c r="FJW36" s="18"/>
      <c r="FJX36" s="18"/>
      <c r="FJY36" s="18"/>
      <c r="FJZ36" s="18"/>
      <c r="FKA36" s="18"/>
      <c r="FKB36" s="18"/>
      <c r="FKC36" s="18"/>
      <c r="FKD36" s="18"/>
      <c r="FKE36" s="18"/>
      <c r="FKF36" s="18"/>
      <c r="FKG36" s="18"/>
      <c r="FKH36" s="18"/>
      <c r="FKI36" s="18"/>
      <c r="FKJ36" s="18"/>
      <c r="FKK36" s="18"/>
      <c r="FKL36" s="18"/>
      <c r="FKM36" s="18"/>
      <c r="FKN36" s="18"/>
      <c r="FKO36" s="18"/>
      <c r="FKP36" s="18"/>
      <c r="FKQ36" s="18"/>
      <c r="FKR36" s="18"/>
      <c r="FKS36" s="18"/>
      <c r="FKT36" s="18"/>
      <c r="FKU36" s="18"/>
      <c r="FKV36" s="18"/>
      <c r="FKW36" s="18"/>
      <c r="FKX36" s="18"/>
      <c r="FKY36" s="18"/>
      <c r="FKZ36" s="18"/>
      <c r="FLA36" s="18"/>
      <c r="FLB36" s="18"/>
      <c r="FLC36" s="18"/>
      <c r="FLD36" s="18"/>
      <c r="FLE36" s="18"/>
      <c r="FLF36" s="18"/>
      <c r="FLG36" s="18"/>
      <c r="FLH36" s="18"/>
      <c r="FLI36" s="18"/>
      <c r="FLJ36" s="18"/>
      <c r="FLK36" s="18"/>
      <c r="FLL36" s="18"/>
      <c r="FLM36" s="18"/>
      <c r="FLN36" s="18"/>
      <c r="FLO36" s="18"/>
      <c r="FLP36" s="18"/>
      <c r="FLQ36" s="18"/>
      <c r="FLR36" s="18"/>
      <c r="FLS36" s="18"/>
      <c r="FLT36" s="18"/>
      <c r="FLU36" s="18"/>
      <c r="FLV36" s="18"/>
      <c r="FLW36" s="18"/>
      <c r="FLX36" s="18"/>
      <c r="FLY36" s="18"/>
      <c r="FLZ36" s="18"/>
      <c r="FMA36" s="18"/>
      <c r="FMB36" s="18"/>
      <c r="FMC36" s="18"/>
      <c r="FMD36" s="18"/>
      <c r="FME36" s="18"/>
      <c r="FMF36" s="18"/>
      <c r="FMG36" s="18"/>
      <c r="FMH36" s="18"/>
      <c r="FMI36" s="18"/>
      <c r="FMJ36" s="18"/>
      <c r="FMK36" s="18"/>
      <c r="FML36" s="18"/>
      <c r="FMM36" s="18"/>
      <c r="FMN36" s="18"/>
      <c r="FMO36" s="18"/>
      <c r="FMP36" s="18"/>
      <c r="FMQ36" s="18"/>
      <c r="FMR36" s="18"/>
      <c r="FMS36" s="18"/>
      <c r="FMT36" s="18"/>
      <c r="FMU36" s="18"/>
      <c r="FMV36" s="18"/>
      <c r="FMW36" s="18"/>
      <c r="FMX36" s="18"/>
      <c r="FMY36" s="18"/>
      <c r="FMZ36" s="18"/>
      <c r="FNA36" s="18"/>
      <c r="FNB36" s="18"/>
      <c r="FNC36" s="18"/>
      <c r="FND36" s="18"/>
      <c r="FNE36" s="18"/>
      <c r="FNF36" s="18"/>
      <c r="FNG36" s="18"/>
      <c r="FNH36" s="18"/>
      <c r="FNI36" s="18"/>
      <c r="FNJ36" s="18"/>
      <c r="FNK36" s="18"/>
      <c r="FNL36" s="18"/>
      <c r="FNM36" s="18"/>
      <c r="FNN36" s="18"/>
      <c r="FNO36" s="18"/>
      <c r="FNP36" s="18"/>
      <c r="FNQ36" s="18"/>
      <c r="FNR36" s="18"/>
      <c r="FNS36" s="18"/>
      <c r="FNT36" s="18"/>
      <c r="FNU36" s="18"/>
      <c r="FNV36" s="18"/>
      <c r="FNW36" s="18"/>
      <c r="FNX36" s="18"/>
      <c r="FNY36" s="18"/>
      <c r="FNZ36" s="18"/>
      <c r="FOA36" s="18"/>
      <c r="FOB36" s="18"/>
      <c r="FOC36" s="18"/>
      <c r="FOD36" s="18"/>
      <c r="FOE36" s="18"/>
      <c r="FOF36" s="18"/>
      <c r="FOG36" s="18"/>
      <c r="FOH36" s="18"/>
      <c r="FOI36" s="18"/>
      <c r="FOJ36" s="18"/>
      <c r="FOK36" s="18"/>
      <c r="FOL36" s="18"/>
      <c r="FOM36" s="18"/>
      <c r="FON36" s="18"/>
      <c r="FOO36" s="18"/>
      <c r="FOP36" s="18"/>
      <c r="FOQ36" s="18"/>
      <c r="FOR36" s="18"/>
      <c r="FOS36" s="18"/>
      <c r="FOT36" s="18"/>
      <c r="FOU36" s="18"/>
      <c r="FOV36" s="18"/>
      <c r="FOW36" s="18"/>
      <c r="FOX36" s="18"/>
      <c r="FOY36" s="18"/>
      <c r="FOZ36" s="18"/>
      <c r="FPA36" s="18"/>
      <c r="FPB36" s="18"/>
      <c r="FPC36" s="18"/>
      <c r="FPD36" s="18"/>
      <c r="FPE36" s="18"/>
      <c r="FPF36" s="18"/>
      <c r="FPG36" s="18"/>
      <c r="FPH36" s="18"/>
      <c r="FPI36" s="18"/>
      <c r="FPJ36" s="18"/>
      <c r="FPK36" s="18"/>
      <c r="FPL36" s="18"/>
      <c r="FPM36" s="18"/>
      <c r="FPN36" s="18"/>
      <c r="FPO36" s="18"/>
      <c r="FPP36" s="18"/>
      <c r="FPQ36" s="18"/>
      <c r="FPR36" s="18"/>
      <c r="FPS36" s="18"/>
      <c r="FPT36" s="18"/>
      <c r="FPU36" s="18"/>
      <c r="FPV36" s="18"/>
      <c r="FPW36" s="18"/>
      <c r="FPX36" s="18"/>
      <c r="FPY36" s="18"/>
      <c r="FPZ36" s="18"/>
      <c r="FQA36" s="18"/>
      <c r="FQB36" s="18"/>
      <c r="FQC36" s="18"/>
      <c r="FQD36" s="18"/>
      <c r="FQE36" s="18"/>
      <c r="FQF36" s="18"/>
      <c r="FQG36" s="18"/>
      <c r="FQH36" s="18"/>
      <c r="FQI36" s="18"/>
      <c r="FQJ36" s="18"/>
      <c r="FQK36" s="18"/>
      <c r="FQL36" s="18"/>
      <c r="FQM36" s="18"/>
      <c r="FQN36" s="18"/>
      <c r="FQO36" s="18"/>
      <c r="FQP36" s="18"/>
      <c r="FQQ36" s="18"/>
      <c r="FQR36" s="18"/>
      <c r="FQS36" s="18"/>
      <c r="FQT36" s="18"/>
      <c r="FQU36" s="18"/>
      <c r="FQV36" s="18"/>
      <c r="FQW36" s="18"/>
      <c r="FQX36" s="18"/>
      <c r="FQY36" s="18"/>
      <c r="FQZ36" s="18"/>
      <c r="FRA36" s="18"/>
      <c r="FRB36" s="18"/>
      <c r="FRC36" s="18"/>
      <c r="FRD36" s="18"/>
      <c r="FRE36" s="18"/>
      <c r="FRF36" s="18"/>
      <c r="FRG36" s="18"/>
      <c r="FRH36" s="18"/>
      <c r="FRI36" s="18"/>
      <c r="FRJ36" s="18"/>
      <c r="FRK36" s="18"/>
      <c r="FRL36" s="18"/>
      <c r="FRM36" s="18"/>
      <c r="FRN36" s="18"/>
      <c r="FRO36" s="18"/>
      <c r="FRP36" s="18"/>
      <c r="FRQ36" s="18"/>
      <c r="FRR36" s="18"/>
      <c r="FRS36" s="18"/>
      <c r="FRT36" s="18"/>
      <c r="FRU36" s="18"/>
      <c r="FRV36" s="18"/>
      <c r="FRW36" s="18"/>
      <c r="FRX36" s="18"/>
      <c r="FRY36" s="18"/>
      <c r="FRZ36" s="18"/>
      <c r="FSA36" s="18"/>
      <c r="FSB36" s="18"/>
      <c r="FSC36" s="18"/>
      <c r="FSD36" s="18"/>
      <c r="FSE36" s="18"/>
      <c r="FSF36" s="18"/>
      <c r="FSG36" s="18"/>
      <c r="FSH36" s="18"/>
      <c r="FSI36" s="18"/>
      <c r="FSJ36" s="18"/>
      <c r="FSK36" s="18"/>
      <c r="FSL36" s="18"/>
      <c r="FSM36" s="18"/>
      <c r="FSN36" s="18"/>
      <c r="FSO36" s="18"/>
      <c r="FSP36" s="18"/>
      <c r="FSQ36" s="18"/>
      <c r="FSR36" s="18"/>
      <c r="FSS36" s="18"/>
      <c r="FST36" s="18"/>
      <c r="FSU36" s="18"/>
      <c r="FSV36" s="18"/>
      <c r="FSW36" s="18"/>
      <c r="FSX36" s="18"/>
      <c r="FSY36" s="18"/>
      <c r="FSZ36" s="18"/>
      <c r="FTA36" s="18"/>
      <c r="FTB36" s="18"/>
      <c r="FTC36" s="18"/>
      <c r="FTD36" s="18"/>
      <c r="FTE36" s="18"/>
      <c r="FTF36" s="18"/>
      <c r="FTG36" s="18"/>
      <c r="FTH36" s="18"/>
      <c r="FTI36" s="18"/>
      <c r="FTJ36" s="18"/>
      <c r="FTK36" s="18"/>
      <c r="FTL36" s="18"/>
      <c r="FTM36" s="18"/>
      <c r="FTN36" s="18"/>
      <c r="FTO36" s="18"/>
      <c r="FTP36" s="18"/>
      <c r="FTQ36" s="18"/>
      <c r="FTR36" s="18"/>
      <c r="FTS36" s="18"/>
      <c r="FTT36" s="18"/>
      <c r="FTU36" s="18"/>
      <c r="FTV36" s="18"/>
      <c r="FTW36" s="18"/>
      <c r="FTX36" s="18"/>
      <c r="FTY36" s="18"/>
      <c r="FTZ36" s="18"/>
      <c r="FUA36" s="18"/>
      <c r="FUB36" s="18"/>
      <c r="FUC36" s="18"/>
      <c r="FUD36" s="18"/>
      <c r="FUE36" s="18"/>
      <c r="FUF36" s="18"/>
      <c r="FUG36" s="18"/>
      <c r="FUH36" s="18"/>
      <c r="FUI36" s="18"/>
      <c r="FUJ36" s="18"/>
      <c r="FUK36" s="18"/>
      <c r="FUL36" s="18"/>
      <c r="FUM36" s="18"/>
      <c r="FUN36" s="18"/>
      <c r="FUO36" s="18"/>
      <c r="FUP36" s="18"/>
      <c r="FUQ36" s="18"/>
      <c r="FUR36" s="18"/>
      <c r="FUS36" s="18"/>
      <c r="FUT36" s="18"/>
      <c r="FUU36" s="18"/>
      <c r="FUV36" s="18"/>
      <c r="FUW36" s="18"/>
      <c r="FUX36" s="18"/>
      <c r="FUY36" s="18"/>
      <c r="FUZ36" s="18"/>
      <c r="FVA36" s="18"/>
      <c r="FVB36" s="18"/>
      <c r="FVC36" s="18"/>
      <c r="FVD36" s="18"/>
      <c r="FVE36" s="18"/>
      <c r="FVF36" s="18"/>
      <c r="FVG36" s="18"/>
      <c r="FVH36" s="18"/>
      <c r="FVI36" s="18"/>
      <c r="FVJ36" s="18"/>
      <c r="FVK36" s="18"/>
      <c r="FVL36" s="18"/>
      <c r="FVM36" s="18"/>
      <c r="FVN36" s="18"/>
      <c r="FVO36" s="18"/>
      <c r="FVP36" s="18"/>
      <c r="FVQ36" s="18"/>
      <c r="FVR36" s="18"/>
      <c r="FVS36" s="18"/>
      <c r="FVT36" s="18"/>
      <c r="FVU36" s="18"/>
      <c r="FVV36" s="18"/>
      <c r="FVW36" s="18"/>
      <c r="FVX36" s="18"/>
      <c r="FVY36" s="18"/>
      <c r="FVZ36" s="18"/>
      <c r="FWA36" s="18"/>
      <c r="FWB36" s="18"/>
      <c r="FWC36" s="18"/>
      <c r="FWD36" s="18"/>
      <c r="FWE36" s="18"/>
      <c r="FWF36" s="18"/>
      <c r="FWG36" s="18"/>
      <c r="FWH36" s="18"/>
      <c r="FWI36" s="18"/>
      <c r="FWJ36" s="18"/>
      <c r="FWK36" s="18"/>
      <c r="FWL36" s="18"/>
      <c r="FWM36" s="18"/>
      <c r="FWN36" s="18"/>
      <c r="FWO36" s="18"/>
      <c r="FWP36" s="18"/>
      <c r="FWQ36" s="18"/>
      <c r="FWR36" s="18"/>
      <c r="FWS36" s="18"/>
      <c r="FWT36" s="18"/>
      <c r="FWU36" s="18"/>
      <c r="FWV36" s="18"/>
      <c r="FWW36" s="18"/>
      <c r="FWX36" s="18"/>
      <c r="FWY36" s="18"/>
      <c r="FWZ36" s="18"/>
      <c r="FXA36" s="18"/>
      <c r="FXB36" s="18"/>
      <c r="FXC36" s="18"/>
      <c r="FXD36" s="18"/>
      <c r="FXE36" s="18"/>
      <c r="FXF36" s="18"/>
      <c r="FXG36" s="18"/>
      <c r="FXH36" s="18"/>
      <c r="FXI36" s="18"/>
      <c r="FXJ36" s="18"/>
      <c r="FXK36" s="18"/>
      <c r="FXL36" s="18"/>
      <c r="FXM36" s="18"/>
      <c r="FXN36" s="18"/>
      <c r="FXO36" s="18"/>
      <c r="FXP36" s="18"/>
      <c r="FXQ36" s="18"/>
      <c r="FXR36" s="18"/>
      <c r="FXS36" s="18"/>
      <c r="FXT36" s="18"/>
      <c r="FXU36" s="18"/>
      <c r="FXV36" s="18"/>
      <c r="FXW36" s="18"/>
      <c r="FXX36" s="18"/>
      <c r="FXY36" s="18"/>
      <c r="FXZ36" s="18"/>
      <c r="FYA36" s="18"/>
      <c r="FYB36" s="18"/>
      <c r="FYC36" s="18"/>
      <c r="FYD36" s="18"/>
      <c r="FYE36" s="18"/>
      <c r="FYF36" s="18"/>
      <c r="FYG36" s="18"/>
      <c r="FYH36" s="18"/>
      <c r="FYI36" s="18"/>
      <c r="FYJ36" s="18"/>
      <c r="FYK36" s="18"/>
      <c r="FYL36" s="18"/>
      <c r="FYM36" s="18"/>
      <c r="FYN36" s="18"/>
      <c r="FYO36" s="18"/>
      <c r="FYP36" s="18"/>
      <c r="FYQ36" s="18"/>
      <c r="FYR36" s="18"/>
      <c r="FYS36" s="18"/>
      <c r="FYT36" s="18"/>
      <c r="FYU36" s="18"/>
      <c r="FYV36" s="18"/>
      <c r="FYW36" s="18"/>
      <c r="FYX36" s="18"/>
      <c r="FYY36" s="18"/>
      <c r="FYZ36" s="18"/>
      <c r="FZA36" s="18"/>
      <c r="FZB36" s="18"/>
      <c r="FZC36" s="18"/>
      <c r="FZD36" s="18"/>
      <c r="FZE36" s="18"/>
      <c r="FZF36" s="18"/>
      <c r="FZG36" s="18"/>
      <c r="FZH36" s="18"/>
      <c r="FZI36" s="18"/>
      <c r="FZJ36" s="18"/>
      <c r="FZK36" s="18"/>
      <c r="FZL36" s="18"/>
      <c r="FZM36" s="18"/>
      <c r="FZN36" s="18"/>
      <c r="FZO36" s="18"/>
      <c r="FZP36" s="18"/>
      <c r="FZQ36" s="18"/>
      <c r="FZR36" s="18"/>
      <c r="FZS36" s="18"/>
      <c r="FZT36" s="18"/>
      <c r="FZU36" s="18"/>
      <c r="FZV36" s="18"/>
      <c r="FZW36" s="18"/>
      <c r="FZX36" s="18"/>
      <c r="FZY36" s="18"/>
      <c r="FZZ36" s="18"/>
      <c r="GAA36" s="18"/>
      <c r="GAB36" s="18"/>
      <c r="GAC36" s="18"/>
      <c r="GAD36" s="18"/>
      <c r="GAE36" s="18"/>
      <c r="GAF36" s="18"/>
      <c r="GAG36" s="18"/>
      <c r="GAH36" s="18"/>
      <c r="GAI36" s="18"/>
      <c r="GAJ36" s="18"/>
      <c r="GAK36" s="18"/>
      <c r="GAL36" s="18"/>
      <c r="GAM36" s="18"/>
      <c r="GAN36" s="18"/>
      <c r="GAO36" s="18"/>
      <c r="GAP36" s="18"/>
      <c r="GAQ36" s="18"/>
      <c r="GAR36" s="18"/>
      <c r="GAS36" s="18"/>
      <c r="GAT36" s="18"/>
      <c r="GAU36" s="18"/>
      <c r="GAV36" s="18"/>
      <c r="GAW36" s="18"/>
      <c r="GAX36" s="18"/>
      <c r="GAY36" s="18"/>
      <c r="GAZ36" s="18"/>
      <c r="GBA36" s="18"/>
      <c r="GBB36" s="18"/>
      <c r="GBC36" s="18"/>
      <c r="GBD36" s="18"/>
      <c r="GBE36" s="18"/>
      <c r="GBF36" s="18"/>
      <c r="GBG36" s="18"/>
      <c r="GBH36" s="18"/>
      <c r="GBI36" s="18"/>
      <c r="GBJ36" s="18"/>
      <c r="GBK36" s="18"/>
      <c r="GBL36" s="18"/>
      <c r="GBM36" s="18"/>
      <c r="GBN36" s="18"/>
      <c r="GBO36" s="18"/>
      <c r="GBP36" s="18"/>
      <c r="GBQ36" s="18"/>
      <c r="GBR36" s="18"/>
      <c r="GBS36" s="18"/>
      <c r="GBT36" s="18"/>
      <c r="GBU36" s="18"/>
      <c r="GBV36" s="18"/>
      <c r="GBW36" s="18"/>
      <c r="GBX36" s="18"/>
      <c r="GBY36" s="18"/>
      <c r="GBZ36" s="18"/>
      <c r="GCA36" s="18"/>
      <c r="GCB36" s="18"/>
      <c r="GCC36" s="18"/>
      <c r="GCD36" s="18"/>
      <c r="GCE36" s="18"/>
      <c r="GCF36" s="18"/>
      <c r="GCG36" s="18"/>
      <c r="GCH36" s="18"/>
      <c r="GCI36" s="18"/>
      <c r="GCJ36" s="18"/>
      <c r="GCK36" s="18"/>
      <c r="GCL36" s="18"/>
      <c r="GCM36" s="18"/>
      <c r="GCN36" s="18"/>
      <c r="GCO36" s="18"/>
      <c r="GCP36" s="18"/>
      <c r="GCQ36" s="18"/>
      <c r="GCR36" s="18"/>
      <c r="GCS36" s="18"/>
      <c r="GCT36" s="18"/>
      <c r="GCU36" s="18"/>
      <c r="GCV36" s="18"/>
      <c r="GCW36" s="18"/>
      <c r="GCX36" s="18"/>
      <c r="GCY36" s="18"/>
      <c r="GCZ36" s="18"/>
      <c r="GDA36" s="18"/>
      <c r="GDB36" s="18"/>
      <c r="GDC36" s="18"/>
      <c r="GDD36" s="18"/>
      <c r="GDE36" s="18"/>
      <c r="GDF36" s="18"/>
      <c r="GDG36" s="18"/>
      <c r="GDH36" s="18"/>
      <c r="GDI36" s="18"/>
      <c r="GDJ36" s="18"/>
      <c r="GDK36" s="18"/>
      <c r="GDL36" s="18"/>
      <c r="GDM36" s="18"/>
      <c r="GDN36" s="18"/>
      <c r="GDO36" s="18"/>
      <c r="GDP36" s="18"/>
      <c r="GDQ36" s="18"/>
      <c r="GDR36" s="18"/>
      <c r="GDS36" s="18"/>
      <c r="GDT36" s="18"/>
      <c r="GDU36" s="18"/>
      <c r="GDV36" s="18"/>
      <c r="GDW36" s="18"/>
      <c r="GDX36" s="18"/>
      <c r="GDY36" s="18"/>
      <c r="GDZ36" s="18"/>
      <c r="GEA36" s="18"/>
      <c r="GEB36" s="18"/>
      <c r="GEC36" s="18"/>
      <c r="GED36" s="18"/>
      <c r="GEE36" s="18"/>
      <c r="GEF36" s="18"/>
      <c r="GEG36" s="18"/>
      <c r="GEH36" s="18"/>
      <c r="GEI36" s="18"/>
      <c r="GEJ36" s="18"/>
      <c r="GEK36" s="18"/>
      <c r="GEL36" s="18"/>
      <c r="GEM36" s="18"/>
      <c r="GEN36" s="18"/>
      <c r="GEO36" s="18"/>
      <c r="GEP36" s="18"/>
      <c r="GEQ36" s="18"/>
      <c r="GER36" s="18"/>
      <c r="GES36" s="18"/>
      <c r="GET36" s="18"/>
      <c r="GEU36" s="18"/>
      <c r="GEV36" s="18"/>
      <c r="GEW36" s="18"/>
      <c r="GEX36" s="18"/>
      <c r="GEY36" s="18"/>
      <c r="GEZ36" s="18"/>
      <c r="GFA36" s="18"/>
      <c r="GFB36" s="18"/>
      <c r="GFC36" s="18"/>
      <c r="GFD36" s="18"/>
      <c r="GFE36" s="18"/>
      <c r="GFF36" s="18"/>
      <c r="GFG36" s="18"/>
      <c r="GFH36" s="18"/>
      <c r="GFI36" s="18"/>
      <c r="GFJ36" s="18"/>
      <c r="GFK36" s="18"/>
      <c r="GFL36" s="18"/>
      <c r="GFM36" s="18"/>
      <c r="GFN36" s="18"/>
      <c r="GFO36" s="18"/>
      <c r="GFP36" s="18"/>
      <c r="GFQ36" s="18"/>
      <c r="GFR36" s="18"/>
      <c r="GFS36" s="18"/>
      <c r="GFT36" s="18"/>
      <c r="GFU36" s="18"/>
      <c r="GFV36" s="18"/>
      <c r="GFW36" s="18"/>
      <c r="GFX36" s="18"/>
      <c r="GFY36" s="18"/>
      <c r="GFZ36" s="18"/>
      <c r="GGA36" s="18"/>
      <c r="GGB36" s="18"/>
      <c r="GGC36" s="18"/>
      <c r="GGD36" s="18"/>
      <c r="GGE36" s="18"/>
      <c r="GGF36" s="18"/>
      <c r="GGG36" s="18"/>
      <c r="GGH36" s="18"/>
      <c r="GGI36" s="18"/>
      <c r="GGJ36" s="18"/>
      <c r="GGK36" s="18"/>
      <c r="GGL36" s="18"/>
      <c r="GGM36" s="18"/>
      <c r="GGN36" s="18"/>
      <c r="GGO36" s="18"/>
      <c r="GGP36" s="18"/>
      <c r="GGQ36" s="18"/>
      <c r="GGR36" s="18"/>
      <c r="GGS36" s="18"/>
      <c r="GGT36" s="18"/>
      <c r="GGU36" s="18"/>
      <c r="GGV36" s="18"/>
      <c r="GGW36" s="18"/>
      <c r="GGX36" s="18"/>
      <c r="GGY36" s="18"/>
      <c r="GGZ36" s="18"/>
      <c r="GHA36" s="18"/>
      <c r="GHB36" s="18"/>
      <c r="GHC36" s="18"/>
      <c r="GHD36" s="18"/>
      <c r="GHE36" s="18"/>
      <c r="GHF36" s="18"/>
      <c r="GHG36" s="18"/>
      <c r="GHH36" s="18"/>
      <c r="GHI36" s="18"/>
      <c r="GHJ36" s="18"/>
      <c r="GHK36" s="18"/>
      <c r="GHL36" s="18"/>
      <c r="GHM36" s="18"/>
      <c r="GHN36" s="18"/>
      <c r="GHO36" s="18"/>
      <c r="GHP36" s="18"/>
      <c r="GHQ36" s="18"/>
      <c r="GHR36" s="18"/>
      <c r="GHS36" s="18"/>
      <c r="GHT36" s="18"/>
      <c r="GHU36" s="18"/>
      <c r="GHV36" s="18"/>
      <c r="GHW36" s="18"/>
      <c r="GHX36" s="18"/>
      <c r="GHY36" s="18"/>
      <c r="GHZ36" s="18"/>
      <c r="GIA36" s="18"/>
      <c r="GIB36" s="18"/>
      <c r="GIC36" s="18"/>
      <c r="GID36" s="18"/>
      <c r="GIE36" s="18"/>
      <c r="GIF36" s="18"/>
      <c r="GIG36" s="18"/>
      <c r="GIH36" s="18"/>
      <c r="GII36" s="18"/>
      <c r="GIJ36" s="18"/>
      <c r="GIK36" s="18"/>
      <c r="GIL36" s="18"/>
      <c r="GIM36" s="18"/>
      <c r="GIN36" s="18"/>
      <c r="GIO36" s="18"/>
      <c r="GIP36" s="18"/>
      <c r="GIQ36" s="18"/>
      <c r="GIR36" s="18"/>
      <c r="GIS36" s="18"/>
      <c r="GIT36" s="18"/>
      <c r="GIU36" s="18"/>
      <c r="GIV36" s="18"/>
      <c r="GIW36" s="18"/>
      <c r="GIX36" s="18"/>
      <c r="GIY36" s="18"/>
      <c r="GIZ36" s="18"/>
      <c r="GJA36" s="18"/>
      <c r="GJB36" s="18"/>
      <c r="GJC36" s="18"/>
      <c r="GJD36" s="18"/>
      <c r="GJE36" s="18"/>
      <c r="GJF36" s="18"/>
      <c r="GJG36" s="18"/>
      <c r="GJH36" s="18"/>
      <c r="GJI36" s="18"/>
      <c r="GJJ36" s="18"/>
      <c r="GJK36" s="18"/>
      <c r="GJL36" s="18"/>
      <c r="GJM36" s="18"/>
      <c r="GJN36" s="18"/>
      <c r="GJO36" s="18"/>
      <c r="GJP36" s="18"/>
      <c r="GJQ36" s="18"/>
      <c r="GJR36" s="18"/>
      <c r="GJS36" s="18"/>
      <c r="GJT36" s="18"/>
      <c r="GJU36" s="18"/>
      <c r="GJV36" s="18"/>
      <c r="GJW36" s="18"/>
      <c r="GJX36" s="18"/>
      <c r="GJY36" s="18"/>
      <c r="GJZ36" s="18"/>
      <c r="GKA36" s="18"/>
      <c r="GKB36" s="18"/>
      <c r="GKC36" s="18"/>
      <c r="GKD36" s="18"/>
      <c r="GKE36" s="18"/>
      <c r="GKF36" s="18"/>
      <c r="GKG36" s="18"/>
      <c r="GKH36" s="18"/>
      <c r="GKI36" s="18"/>
      <c r="GKJ36" s="18"/>
      <c r="GKK36" s="18"/>
      <c r="GKL36" s="18"/>
      <c r="GKM36" s="18"/>
      <c r="GKN36" s="18"/>
      <c r="GKO36" s="18"/>
      <c r="GKP36" s="18"/>
      <c r="GKQ36" s="18"/>
      <c r="GKR36" s="18"/>
      <c r="GKS36" s="18"/>
      <c r="GKT36" s="18"/>
      <c r="GKU36" s="18"/>
      <c r="GKV36" s="18"/>
      <c r="GKW36" s="18"/>
      <c r="GKX36" s="18"/>
      <c r="GKY36" s="18"/>
      <c r="GKZ36" s="18"/>
      <c r="GLA36" s="18"/>
      <c r="GLB36" s="18"/>
      <c r="GLC36" s="18"/>
      <c r="GLD36" s="18"/>
      <c r="GLE36" s="18"/>
      <c r="GLF36" s="18"/>
      <c r="GLG36" s="18"/>
      <c r="GLH36" s="18"/>
      <c r="GLI36" s="18"/>
      <c r="GLJ36" s="18"/>
      <c r="GLK36" s="18"/>
      <c r="GLL36" s="18"/>
      <c r="GLM36" s="18"/>
      <c r="GLN36" s="18"/>
      <c r="GLO36" s="18"/>
      <c r="GLP36" s="18"/>
      <c r="GLQ36" s="18"/>
      <c r="GLR36" s="18"/>
      <c r="GLS36" s="18"/>
      <c r="GLT36" s="18"/>
      <c r="GLU36" s="18"/>
      <c r="GLV36" s="18"/>
      <c r="GLW36" s="18"/>
      <c r="GLX36" s="18"/>
      <c r="GLY36" s="18"/>
      <c r="GLZ36" s="18"/>
      <c r="GMA36" s="18"/>
      <c r="GMB36" s="18"/>
      <c r="GMC36" s="18"/>
      <c r="GMD36" s="18"/>
      <c r="GME36" s="18"/>
      <c r="GMF36" s="18"/>
      <c r="GMG36" s="18"/>
      <c r="GMH36" s="18"/>
      <c r="GMI36" s="18"/>
      <c r="GMJ36" s="18"/>
      <c r="GMK36" s="18"/>
      <c r="GML36" s="18"/>
      <c r="GMM36" s="18"/>
      <c r="GMN36" s="18"/>
      <c r="GMO36" s="18"/>
      <c r="GMP36" s="18"/>
      <c r="GMQ36" s="18"/>
      <c r="GMR36" s="18"/>
      <c r="GMS36" s="18"/>
      <c r="GMT36" s="18"/>
      <c r="GMU36" s="18"/>
      <c r="GMV36" s="18"/>
      <c r="GMW36" s="18"/>
      <c r="GMX36" s="18"/>
      <c r="GMY36" s="18"/>
      <c r="GMZ36" s="18"/>
      <c r="GNA36" s="18"/>
      <c r="GNB36" s="18"/>
      <c r="GNC36" s="18"/>
      <c r="GND36" s="18"/>
      <c r="GNE36" s="18"/>
      <c r="GNF36" s="18"/>
      <c r="GNG36" s="18"/>
      <c r="GNH36" s="18"/>
      <c r="GNI36" s="18"/>
      <c r="GNJ36" s="18"/>
      <c r="GNK36" s="18"/>
      <c r="GNL36" s="18"/>
      <c r="GNM36" s="18"/>
      <c r="GNN36" s="18"/>
      <c r="GNO36" s="18"/>
      <c r="GNP36" s="18"/>
      <c r="GNQ36" s="18"/>
      <c r="GNR36" s="18"/>
      <c r="GNS36" s="18"/>
      <c r="GNT36" s="18"/>
      <c r="GNU36" s="18"/>
      <c r="GNV36" s="18"/>
      <c r="GNW36" s="18"/>
      <c r="GNX36" s="18"/>
      <c r="GNY36" s="18"/>
      <c r="GNZ36" s="18"/>
      <c r="GOA36" s="18"/>
      <c r="GOB36" s="18"/>
      <c r="GOC36" s="18"/>
      <c r="GOD36" s="18"/>
      <c r="GOE36" s="18"/>
      <c r="GOF36" s="18"/>
      <c r="GOG36" s="18"/>
      <c r="GOH36" s="18"/>
      <c r="GOI36" s="18"/>
      <c r="GOJ36" s="18"/>
      <c r="GOK36" s="18"/>
      <c r="GOL36" s="18"/>
      <c r="GOM36" s="18"/>
      <c r="GON36" s="18"/>
      <c r="GOO36" s="18"/>
      <c r="GOP36" s="18"/>
      <c r="GOQ36" s="18"/>
      <c r="GOR36" s="18"/>
      <c r="GOS36" s="18"/>
      <c r="GOT36" s="18"/>
      <c r="GOU36" s="18"/>
      <c r="GOV36" s="18"/>
      <c r="GOW36" s="18"/>
      <c r="GOX36" s="18"/>
      <c r="GOY36" s="18"/>
      <c r="GOZ36" s="18"/>
      <c r="GPA36" s="18"/>
      <c r="GPB36" s="18"/>
      <c r="GPC36" s="18"/>
      <c r="GPD36" s="18"/>
      <c r="GPE36" s="18"/>
      <c r="GPF36" s="18"/>
      <c r="GPG36" s="18"/>
      <c r="GPH36" s="18"/>
      <c r="GPI36" s="18"/>
      <c r="GPJ36" s="18"/>
      <c r="GPK36" s="18"/>
      <c r="GPL36" s="18"/>
      <c r="GPM36" s="18"/>
      <c r="GPN36" s="18"/>
      <c r="GPO36" s="18"/>
      <c r="GPP36" s="18"/>
      <c r="GPQ36" s="18"/>
      <c r="GPR36" s="18"/>
      <c r="GPS36" s="18"/>
      <c r="GPT36" s="18"/>
      <c r="GPU36" s="18"/>
      <c r="GPV36" s="18"/>
      <c r="GPW36" s="18"/>
      <c r="GPX36" s="18"/>
      <c r="GPY36" s="18"/>
      <c r="GPZ36" s="18"/>
      <c r="GQA36" s="18"/>
      <c r="GQB36" s="18"/>
      <c r="GQC36" s="18"/>
      <c r="GQD36" s="18"/>
      <c r="GQE36" s="18"/>
      <c r="GQF36" s="18"/>
      <c r="GQG36" s="18"/>
      <c r="GQH36" s="18"/>
      <c r="GQI36" s="18"/>
      <c r="GQJ36" s="18"/>
      <c r="GQK36" s="18"/>
      <c r="GQL36" s="18"/>
      <c r="GQM36" s="18"/>
      <c r="GQN36" s="18"/>
      <c r="GQO36" s="18"/>
      <c r="GQP36" s="18"/>
      <c r="GQQ36" s="18"/>
      <c r="GQR36" s="18"/>
      <c r="GQS36" s="18"/>
      <c r="GQT36" s="18"/>
      <c r="GQU36" s="18"/>
      <c r="GQV36" s="18"/>
      <c r="GQW36" s="18"/>
      <c r="GQX36" s="18"/>
      <c r="GQY36" s="18"/>
      <c r="GQZ36" s="18"/>
      <c r="GRA36" s="18"/>
      <c r="GRB36" s="18"/>
      <c r="GRC36" s="18"/>
      <c r="GRD36" s="18"/>
      <c r="GRE36" s="18"/>
      <c r="GRF36" s="18"/>
      <c r="GRG36" s="18"/>
      <c r="GRH36" s="18"/>
      <c r="GRI36" s="18"/>
      <c r="GRJ36" s="18"/>
      <c r="GRK36" s="18"/>
      <c r="GRL36" s="18"/>
      <c r="GRM36" s="18"/>
      <c r="GRN36" s="18"/>
      <c r="GRO36" s="18"/>
      <c r="GRP36" s="18"/>
      <c r="GRQ36" s="18"/>
      <c r="GRR36" s="18"/>
      <c r="GRS36" s="18"/>
      <c r="GRT36" s="18"/>
      <c r="GRU36" s="18"/>
      <c r="GRV36" s="18"/>
      <c r="GRW36" s="18"/>
      <c r="GRX36" s="18"/>
      <c r="GRY36" s="18"/>
      <c r="GRZ36" s="18"/>
      <c r="GSA36" s="18"/>
      <c r="GSB36" s="18"/>
      <c r="GSC36" s="18"/>
      <c r="GSD36" s="18"/>
      <c r="GSE36" s="18"/>
      <c r="GSF36" s="18"/>
      <c r="GSG36" s="18"/>
      <c r="GSH36" s="18"/>
      <c r="GSI36" s="18"/>
      <c r="GSJ36" s="18"/>
      <c r="GSK36" s="18"/>
      <c r="GSL36" s="18"/>
      <c r="GSM36" s="18"/>
      <c r="GSN36" s="18"/>
      <c r="GSO36" s="18"/>
      <c r="GSP36" s="18"/>
      <c r="GSQ36" s="18"/>
      <c r="GSR36" s="18"/>
      <c r="GSS36" s="18"/>
      <c r="GST36" s="18"/>
      <c r="GSU36" s="18"/>
      <c r="GSV36" s="18"/>
      <c r="GSW36" s="18"/>
      <c r="GSX36" s="18"/>
      <c r="GSY36" s="18"/>
      <c r="GSZ36" s="18"/>
      <c r="GTA36" s="18"/>
      <c r="GTB36" s="18"/>
      <c r="GTC36" s="18"/>
      <c r="GTD36" s="18"/>
      <c r="GTE36" s="18"/>
      <c r="GTF36" s="18"/>
      <c r="GTG36" s="18"/>
      <c r="GTH36" s="18"/>
      <c r="GTI36" s="18"/>
      <c r="GTJ36" s="18"/>
      <c r="GTK36" s="18"/>
      <c r="GTL36" s="18"/>
      <c r="GTM36" s="18"/>
      <c r="GTN36" s="18"/>
      <c r="GTO36" s="18"/>
      <c r="GTP36" s="18"/>
      <c r="GTQ36" s="18"/>
      <c r="GTR36" s="18"/>
      <c r="GTS36" s="18"/>
      <c r="GTT36" s="18"/>
      <c r="GTU36" s="18"/>
      <c r="GTV36" s="18"/>
      <c r="GTW36" s="18"/>
      <c r="GTX36" s="18"/>
      <c r="GTY36" s="18"/>
      <c r="GTZ36" s="18"/>
      <c r="GUA36" s="18"/>
      <c r="GUB36" s="18"/>
      <c r="GUC36" s="18"/>
      <c r="GUD36" s="18"/>
      <c r="GUE36" s="18"/>
      <c r="GUF36" s="18"/>
      <c r="GUG36" s="18"/>
      <c r="GUH36" s="18"/>
      <c r="GUI36" s="18"/>
      <c r="GUJ36" s="18"/>
      <c r="GUK36" s="18"/>
      <c r="GUL36" s="18"/>
      <c r="GUM36" s="18"/>
      <c r="GUN36" s="18"/>
      <c r="GUO36" s="18"/>
      <c r="GUP36" s="18"/>
      <c r="GUQ36" s="18"/>
      <c r="GUR36" s="18"/>
      <c r="GUS36" s="18"/>
      <c r="GUT36" s="18"/>
      <c r="GUU36" s="18"/>
      <c r="GUV36" s="18"/>
      <c r="GUW36" s="18"/>
      <c r="GUX36" s="18"/>
      <c r="GUY36" s="18"/>
      <c r="GUZ36" s="18"/>
      <c r="GVA36" s="18"/>
      <c r="GVB36" s="18"/>
      <c r="GVC36" s="18"/>
      <c r="GVD36" s="18"/>
      <c r="GVE36" s="18"/>
      <c r="GVF36" s="18"/>
      <c r="GVG36" s="18"/>
      <c r="GVH36" s="18"/>
      <c r="GVI36" s="18"/>
      <c r="GVJ36" s="18"/>
      <c r="GVK36" s="18"/>
      <c r="GVL36" s="18"/>
      <c r="GVM36" s="18"/>
      <c r="GVN36" s="18"/>
      <c r="GVO36" s="18"/>
      <c r="GVP36" s="18"/>
      <c r="GVQ36" s="18"/>
      <c r="GVR36" s="18"/>
      <c r="GVS36" s="18"/>
      <c r="GVT36" s="18"/>
      <c r="GVU36" s="18"/>
      <c r="GVV36" s="18"/>
      <c r="GVW36" s="18"/>
      <c r="GVX36" s="18"/>
      <c r="GVY36" s="18"/>
      <c r="GVZ36" s="18"/>
      <c r="GWA36" s="18"/>
      <c r="GWB36" s="18"/>
      <c r="GWC36" s="18"/>
      <c r="GWD36" s="18"/>
      <c r="GWE36" s="18"/>
      <c r="GWF36" s="18"/>
      <c r="GWG36" s="18"/>
      <c r="GWH36" s="18"/>
      <c r="GWI36" s="18"/>
      <c r="GWJ36" s="18"/>
      <c r="GWK36" s="18"/>
      <c r="GWL36" s="18"/>
      <c r="GWM36" s="18"/>
      <c r="GWN36" s="18"/>
      <c r="GWO36" s="18"/>
      <c r="GWP36" s="18"/>
      <c r="GWQ36" s="18"/>
      <c r="GWR36" s="18"/>
      <c r="GWS36" s="18"/>
      <c r="GWT36" s="18"/>
      <c r="GWU36" s="18"/>
      <c r="GWV36" s="18"/>
      <c r="GWW36" s="18"/>
      <c r="GWX36" s="18"/>
      <c r="GWY36" s="18"/>
      <c r="GWZ36" s="18"/>
      <c r="GXA36" s="18"/>
      <c r="GXB36" s="18"/>
      <c r="GXC36" s="18"/>
      <c r="GXD36" s="18"/>
      <c r="GXE36" s="18"/>
      <c r="GXF36" s="18"/>
      <c r="GXG36" s="18"/>
      <c r="GXH36" s="18"/>
      <c r="GXI36" s="18"/>
      <c r="GXJ36" s="18"/>
      <c r="GXK36" s="18"/>
      <c r="GXL36" s="18"/>
      <c r="GXM36" s="18"/>
      <c r="GXN36" s="18"/>
      <c r="GXO36" s="18"/>
      <c r="GXP36" s="18"/>
      <c r="GXQ36" s="18"/>
      <c r="GXR36" s="18"/>
      <c r="GXS36" s="18"/>
      <c r="GXT36" s="18"/>
      <c r="GXU36" s="18"/>
      <c r="GXV36" s="18"/>
      <c r="GXW36" s="18"/>
      <c r="GXX36" s="18"/>
      <c r="GXY36" s="18"/>
      <c r="GXZ36" s="18"/>
      <c r="GYA36" s="18"/>
      <c r="GYB36" s="18"/>
      <c r="GYC36" s="18"/>
      <c r="GYD36" s="18"/>
      <c r="GYE36" s="18"/>
      <c r="GYF36" s="18"/>
      <c r="GYG36" s="18"/>
      <c r="GYH36" s="18"/>
      <c r="GYI36" s="18"/>
      <c r="GYJ36" s="18"/>
      <c r="GYK36" s="18"/>
      <c r="GYL36" s="18"/>
      <c r="GYM36" s="18"/>
      <c r="GYN36" s="18"/>
      <c r="GYO36" s="18"/>
      <c r="GYP36" s="18"/>
      <c r="GYQ36" s="18"/>
      <c r="GYR36" s="18"/>
      <c r="GYS36" s="18"/>
      <c r="GYT36" s="18"/>
      <c r="GYU36" s="18"/>
      <c r="GYV36" s="18"/>
      <c r="GYW36" s="18"/>
      <c r="GYX36" s="18"/>
      <c r="GYY36" s="18"/>
      <c r="GYZ36" s="18"/>
      <c r="GZA36" s="18"/>
      <c r="GZB36" s="18"/>
      <c r="GZC36" s="18"/>
      <c r="GZD36" s="18"/>
      <c r="GZE36" s="18"/>
      <c r="GZF36" s="18"/>
      <c r="GZG36" s="18"/>
      <c r="GZH36" s="18"/>
      <c r="GZI36" s="18"/>
      <c r="GZJ36" s="18"/>
      <c r="GZK36" s="18"/>
      <c r="GZL36" s="18"/>
      <c r="GZM36" s="18"/>
      <c r="GZN36" s="18"/>
      <c r="GZO36" s="18"/>
      <c r="GZP36" s="18"/>
      <c r="GZQ36" s="18"/>
      <c r="GZR36" s="18"/>
      <c r="GZS36" s="18"/>
      <c r="GZT36" s="18"/>
      <c r="GZU36" s="18"/>
      <c r="GZV36" s="18"/>
      <c r="GZW36" s="18"/>
      <c r="GZX36" s="18"/>
      <c r="GZY36" s="18"/>
      <c r="GZZ36" s="18"/>
      <c r="HAA36" s="18"/>
      <c r="HAB36" s="18"/>
      <c r="HAC36" s="18"/>
      <c r="HAD36" s="18"/>
      <c r="HAE36" s="18"/>
      <c r="HAF36" s="18"/>
      <c r="HAG36" s="18"/>
      <c r="HAH36" s="18"/>
      <c r="HAI36" s="18"/>
      <c r="HAJ36" s="18"/>
      <c r="HAK36" s="18"/>
      <c r="HAL36" s="18"/>
      <c r="HAM36" s="18"/>
      <c r="HAN36" s="18"/>
      <c r="HAO36" s="18"/>
      <c r="HAP36" s="18"/>
      <c r="HAQ36" s="18"/>
      <c r="HAR36" s="18"/>
      <c r="HAS36" s="18"/>
      <c r="HAT36" s="18"/>
      <c r="HAU36" s="18"/>
      <c r="HAV36" s="18"/>
      <c r="HAW36" s="18"/>
      <c r="HAX36" s="18"/>
      <c r="HAY36" s="18"/>
      <c r="HAZ36" s="18"/>
      <c r="HBA36" s="18"/>
      <c r="HBB36" s="18"/>
      <c r="HBC36" s="18"/>
      <c r="HBD36" s="18"/>
      <c r="HBE36" s="18"/>
      <c r="HBF36" s="18"/>
      <c r="HBG36" s="18"/>
      <c r="HBH36" s="18"/>
      <c r="HBI36" s="18"/>
      <c r="HBJ36" s="18"/>
      <c r="HBK36" s="18"/>
      <c r="HBL36" s="18"/>
      <c r="HBM36" s="18"/>
      <c r="HBN36" s="18"/>
      <c r="HBO36" s="18"/>
      <c r="HBP36" s="18"/>
      <c r="HBQ36" s="18"/>
      <c r="HBR36" s="18"/>
      <c r="HBS36" s="18"/>
      <c r="HBT36" s="18"/>
      <c r="HBU36" s="18"/>
      <c r="HBV36" s="18"/>
      <c r="HBW36" s="18"/>
      <c r="HBX36" s="18"/>
      <c r="HBY36" s="18"/>
      <c r="HBZ36" s="18"/>
      <c r="HCA36" s="18"/>
      <c r="HCB36" s="18"/>
      <c r="HCC36" s="18"/>
      <c r="HCD36" s="18"/>
      <c r="HCE36" s="18"/>
      <c r="HCF36" s="18"/>
      <c r="HCG36" s="18"/>
      <c r="HCH36" s="18"/>
      <c r="HCI36" s="18"/>
      <c r="HCJ36" s="18"/>
      <c r="HCK36" s="18"/>
      <c r="HCL36" s="18"/>
      <c r="HCM36" s="18"/>
      <c r="HCN36" s="18"/>
      <c r="HCO36" s="18"/>
      <c r="HCP36" s="18"/>
      <c r="HCQ36" s="18"/>
      <c r="HCR36" s="18"/>
      <c r="HCS36" s="18"/>
      <c r="HCT36" s="18"/>
      <c r="HCU36" s="18"/>
      <c r="HCV36" s="18"/>
      <c r="HCW36" s="18"/>
      <c r="HCX36" s="18"/>
      <c r="HCY36" s="18"/>
      <c r="HCZ36" s="18"/>
      <c r="HDA36" s="18"/>
      <c r="HDB36" s="18"/>
      <c r="HDC36" s="18"/>
      <c r="HDD36" s="18"/>
      <c r="HDE36" s="18"/>
      <c r="HDF36" s="18"/>
      <c r="HDG36" s="18"/>
      <c r="HDH36" s="18"/>
      <c r="HDI36" s="18"/>
      <c r="HDJ36" s="18"/>
      <c r="HDK36" s="18"/>
      <c r="HDL36" s="18"/>
      <c r="HDM36" s="18"/>
      <c r="HDN36" s="18"/>
      <c r="HDO36" s="18"/>
      <c r="HDP36" s="18"/>
      <c r="HDQ36" s="18"/>
      <c r="HDR36" s="18"/>
      <c r="HDS36" s="18"/>
      <c r="HDT36" s="18"/>
      <c r="HDU36" s="18"/>
      <c r="HDV36" s="18"/>
      <c r="HDW36" s="18"/>
      <c r="HDX36" s="18"/>
      <c r="HDY36" s="18"/>
      <c r="HDZ36" s="18"/>
      <c r="HEA36" s="18"/>
      <c r="HEB36" s="18"/>
      <c r="HEC36" s="18"/>
      <c r="HED36" s="18"/>
      <c r="HEE36" s="18"/>
      <c r="HEF36" s="18"/>
      <c r="HEG36" s="18"/>
      <c r="HEH36" s="18"/>
      <c r="HEI36" s="18"/>
      <c r="HEJ36" s="18"/>
      <c r="HEK36" s="18"/>
      <c r="HEL36" s="18"/>
      <c r="HEM36" s="18"/>
      <c r="HEN36" s="18"/>
      <c r="HEO36" s="18"/>
      <c r="HEP36" s="18"/>
      <c r="HEQ36" s="18"/>
      <c r="HER36" s="18"/>
      <c r="HES36" s="18"/>
      <c r="HET36" s="18"/>
      <c r="HEU36" s="18"/>
      <c r="HEV36" s="18"/>
      <c r="HEW36" s="18"/>
      <c r="HEX36" s="18"/>
      <c r="HEY36" s="18"/>
      <c r="HEZ36" s="18"/>
      <c r="HFA36" s="18"/>
      <c r="HFB36" s="18"/>
      <c r="HFC36" s="18"/>
      <c r="HFD36" s="18"/>
      <c r="HFE36" s="18"/>
      <c r="HFF36" s="18"/>
      <c r="HFG36" s="18"/>
      <c r="HFH36" s="18"/>
      <c r="HFI36" s="18"/>
      <c r="HFJ36" s="18"/>
      <c r="HFK36" s="18"/>
      <c r="HFL36" s="18"/>
      <c r="HFM36" s="18"/>
      <c r="HFN36" s="18"/>
      <c r="HFO36" s="18"/>
      <c r="HFP36" s="18"/>
      <c r="HFQ36" s="18"/>
      <c r="HFR36" s="18"/>
      <c r="HFS36" s="18"/>
      <c r="HFT36" s="18"/>
      <c r="HFU36" s="18"/>
      <c r="HFV36" s="18"/>
      <c r="HFW36" s="18"/>
      <c r="HFX36" s="18"/>
      <c r="HFY36" s="18"/>
      <c r="HFZ36" s="18"/>
      <c r="HGA36" s="18"/>
      <c r="HGB36" s="18"/>
      <c r="HGC36" s="18"/>
      <c r="HGD36" s="18"/>
      <c r="HGE36" s="18"/>
      <c r="HGF36" s="18"/>
      <c r="HGG36" s="18"/>
      <c r="HGH36" s="18"/>
      <c r="HGI36" s="18"/>
      <c r="HGJ36" s="18"/>
      <c r="HGK36" s="18"/>
      <c r="HGL36" s="18"/>
      <c r="HGM36" s="18"/>
      <c r="HGN36" s="18"/>
      <c r="HGO36" s="18"/>
      <c r="HGP36" s="18"/>
      <c r="HGQ36" s="18"/>
      <c r="HGR36" s="18"/>
      <c r="HGS36" s="18"/>
      <c r="HGT36" s="18"/>
      <c r="HGU36" s="18"/>
      <c r="HGV36" s="18"/>
      <c r="HGW36" s="18"/>
      <c r="HGX36" s="18"/>
      <c r="HGY36" s="18"/>
      <c r="HGZ36" s="18"/>
      <c r="HHA36" s="18"/>
      <c r="HHB36" s="18"/>
      <c r="HHC36" s="18"/>
      <c r="HHD36" s="18"/>
      <c r="HHE36" s="18"/>
      <c r="HHF36" s="18"/>
      <c r="HHG36" s="18"/>
      <c r="HHH36" s="18"/>
      <c r="HHI36" s="18"/>
      <c r="HHJ36" s="18"/>
      <c r="HHK36" s="18"/>
      <c r="HHL36" s="18"/>
      <c r="HHM36" s="18"/>
      <c r="HHN36" s="18"/>
      <c r="HHO36" s="18"/>
      <c r="HHP36" s="18"/>
      <c r="HHQ36" s="18"/>
      <c r="HHR36" s="18"/>
      <c r="HHS36" s="18"/>
      <c r="HHT36" s="18"/>
      <c r="HHU36" s="18"/>
      <c r="HHV36" s="18"/>
      <c r="HHW36" s="18"/>
      <c r="HHX36" s="18"/>
      <c r="HHY36" s="18"/>
      <c r="HHZ36" s="18"/>
      <c r="HIA36" s="18"/>
      <c r="HIB36" s="18"/>
      <c r="HIC36" s="18"/>
      <c r="HID36" s="18"/>
      <c r="HIE36" s="18"/>
      <c r="HIF36" s="18"/>
      <c r="HIG36" s="18"/>
      <c r="HIH36" s="18"/>
      <c r="HII36" s="18"/>
      <c r="HIJ36" s="18"/>
      <c r="HIK36" s="18"/>
      <c r="HIL36" s="18"/>
      <c r="HIM36" s="18"/>
      <c r="HIN36" s="18"/>
      <c r="HIO36" s="18"/>
      <c r="HIP36" s="18"/>
      <c r="HIQ36" s="18"/>
      <c r="HIR36" s="18"/>
      <c r="HIS36" s="18"/>
      <c r="HIT36" s="18"/>
      <c r="HIU36" s="18"/>
      <c r="HIV36" s="18"/>
      <c r="HIW36" s="18"/>
      <c r="HIX36" s="18"/>
      <c r="HIY36" s="18"/>
      <c r="HIZ36" s="18"/>
      <c r="HJA36" s="18"/>
      <c r="HJB36" s="18"/>
      <c r="HJC36" s="18"/>
      <c r="HJD36" s="18"/>
      <c r="HJE36" s="18"/>
      <c r="HJF36" s="18"/>
      <c r="HJG36" s="18"/>
      <c r="HJH36" s="18"/>
      <c r="HJI36" s="18"/>
      <c r="HJJ36" s="18"/>
      <c r="HJK36" s="18"/>
      <c r="HJL36" s="18"/>
      <c r="HJM36" s="18"/>
      <c r="HJN36" s="18"/>
      <c r="HJO36" s="18"/>
      <c r="HJP36" s="18"/>
      <c r="HJQ36" s="18"/>
      <c r="HJR36" s="18"/>
      <c r="HJS36" s="18"/>
      <c r="HJT36" s="18"/>
      <c r="HJU36" s="18"/>
      <c r="HJV36" s="18"/>
      <c r="HJW36" s="18"/>
      <c r="HJX36" s="18"/>
      <c r="HJY36" s="18"/>
      <c r="HJZ36" s="18"/>
      <c r="HKA36" s="18"/>
      <c r="HKB36" s="18"/>
      <c r="HKC36" s="18"/>
      <c r="HKD36" s="18"/>
      <c r="HKE36" s="18"/>
      <c r="HKF36" s="18"/>
      <c r="HKG36" s="18"/>
      <c r="HKH36" s="18"/>
      <c r="HKI36" s="18"/>
      <c r="HKJ36" s="18"/>
      <c r="HKK36" s="18"/>
      <c r="HKL36" s="18"/>
      <c r="HKM36" s="18"/>
      <c r="HKN36" s="18"/>
      <c r="HKO36" s="18"/>
      <c r="HKP36" s="18"/>
      <c r="HKQ36" s="18"/>
      <c r="HKR36" s="18"/>
      <c r="HKS36" s="18"/>
      <c r="HKT36" s="18"/>
      <c r="HKU36" s="18"/>
      <c r="HKV36" s="18"/>
      <c r="HKW36" s="18"/>
      <c r="HKX36" s="18"/>
      <c r="HKY36" s="18"/>
      <c r="HKZ36" s="18"/>
      <c r="HLA36" s="18"/>
      <c r="HLB36" s="18"/>
      <c r="HLC36" s="18"/>
      <c r="HLD36" s="18"/>
      <c r="HLE36" s="18"/>
      <c r="HLF36" s="18"/>
      <c r="HLG36" s="18"/>
      <c r="HLH36" s="18"/>
      <c r="HLI36" s="18"/>
      <c r="HLJ36" s="18"/>
      <c r="HLK36" s="18"/>
      <c r="HLL36" s="18"/>
      <c r="HLM36" s="18"/>
      <c r="HLN36" s="18"/>
      <c r="HLO36" s="18"/>
      <c r="HLP36" s="18"/>
      <c r="HLQ36" s="18"/>
      <c r="HLR36" s="18"/>
      <c r="HLS36" s="18"/>
      <c r="HLT36" s="18"/>
      <c r="HLU36" s="18"/>
      <c r="HLV36" s="18"/>
      <c r="HLW36" s="18"/>
      <c r="HLX36" s="18"/>
      <c r="HLY36" s="18"/>
      <c r="HLZ36" s="18"/>
      <c r="HMA36" s="18"/>
      <c r="HMB36" s="18"/>
      <c r="HMC36" s="18"/>
      <c r="HMD36" s="18"/>
      <c r="HME36" s="18"/>
      <c r="HMF36" s="18"/>
      <c r="HMG36" s="18"/>
      <c r="HMH36" s="18"/>
      <c r="HMI36" s="18"/>
      <c r="HMJ36" s="18"/>
      <c r="HMK36" s="18"/>
      <c r="HML36" s="18"/>
      <c r="HMM36" s="18"/>
      <c r="HMN36" s="18"/>
      <c r="HMO36" s="18"/>
      <c r="HMP36" s="18"/>
      <c r="HMQ36" s="18"/>
      <c r="HMR36" s="18"/>
      <c r="HMS36" s="18"/>
      <c r="HMT36" s="18"/>
      <c r="HMU36" s="18"/>
      <c r="HMV36" s="18"/>
      <c r="HMW36" s="18"/>
      <c r="HMX36" s="18"/>
      <c r="HMY36" s="18"/>
      <c r="HMZ36" s="18"/>
      <c r="HNA36" s="18"/>
      <c r="HNB36" s="18"/>
      <c r="HNC36" s="18"/>
      <c r="HND36" s="18"/>
      <c r="HNE36" s="18"/>
      <c r="HNF36" s="18"/>
      <c r="HNG36" s="18"/>
      <c r="HNH36" s="18"/>
      <c r="HNI36" s="18"/>
      <c r="HNJ36" s="18"/>
      <c r="HNK36" s="18"/>
      <c r="HNL36" s="18"/>
      <c r="HNM36" s="18"/>
      <c r="HNN36" s="18"/>
      <c r="HNO36" s="18"/>
      <c r="HNP36" s="18"/>
      <c r="HNQ36" s="18"/>
      <c r="HNR36" s="18"/>
      <c r="HNS36" s="18"/>
      <c r="HNT36" s="18"/>
      <c r="HNU36" s="18"/>
      <c r="HNV36" s="18"/>
      <c r="HNW36" s="18"/>
      <c r="HNX36" s="18"/>
      <c r="HNY36" s="18"/>
      <c r="HNZ36" s="18"/>
      <c r="HOA36" s="18"/>
      <c r="HOB36" s="18"/>
      <c r="HOC36" s="18"/>
      <c r="HOD36" s="18"/>
      <c r="HOE36" s="18"/>
      <c r="HOF36" s="18"/>
      <c r="HOG36" s="18"/>
      <c r="HOH36" s="18"/>
      <c r="HOI36" s="18"/>
      <c r="HOJ36" s="18"/>
      <c r="HOK36" s="18"/>
      <c r="HOL36" s="18"/>
      <c r="HOM36" s="18"/>
      <c r="HON36" s="18"/>
      <c r="HOO36" s="18"/>
      <c r="HOP36" s="18"/>
      <c r="HOQ36" s="18"/>
      <c r="HOR36" s="18"/>
      <c r="HOS36" s="18"/>
      <c r="HOT36" s="18"/>
      <c r="HOU36" s="18"/>
      <c r="HOV36" s="18"/>
      <c r="HOW36" s="18"/>
      <c r="HOX36" s="18"/>
      <c r="HOY36" s="18"/>
      <c r="HOZ36" s="18"/>
      <c r="HPA36" s="18"/>
      <c r="HPB36" s="18"/>
      <c r="HPC36" s="18"/>
      <c r="HPD36" s="18"/>
      <c r="HPE36" s="18"/>
      <c r="HPF36" s="18"/>
      <c r="HPG36" s="18"/>
      <c r="HPH36" s="18"/>
      <c r="HPI36" s="18"/>
      <c r="HPJ36" s="18"/>
      <c r="HPK36" s="18"/>
      <c r="HPL36" s="18"/>
      <c r="HPM36" s="18"/>
      <c r="HPN36" s="18"/>
      <c r="HPO36" s="18"/>
      <c r="HPP36" s="18"/>
      <c r="HPQ36" s="18"/>
      <c r="HPR36" s="18"/>
      <c r="HPS36" s="18"/>
      <c r="HPT36" s="18"/>
      <c r="HPU36" s="18"/>
      <c r="HPV36" s="18"/>
      <c r="HPW36" s="18"/>
      <c r="HPX36" s="18"/>
      <c r="HPY36" s="18"/>
      <c r="HPZ36" s="18"/>
      <c r="HQA36" s="18"/>
      <c r="HQB36" s="18"/>
      <c r="HQC36" s="18"/>
      <c r="HQD36" s="18"/>
      <c r="HQE36" s="18"/>
      <c r="HQF36" s="18"/>
      <c r="HQG36" s="18"/>
      <c r="HQH36" s="18"/>
      <c r="HQI36" s="18"/>
      <c r="HQJ36" s="18"/>
      <c r="HQK36" s="18"/>
      <c r="HQL36" s="18"/>
      <c r="HQM36" s="18"/>
      <c r="HQN36" s="18"/>
      <c r="HQO36" s="18"/>
      <c r="HQP36" s="18"/>
      <c r="HQQ36" s="18"/>
      <c r="HQR36" s="18"/>
      <c r="HQS36" s="18"/>
      <c r="HQT36" s="18"/>
      <c r="HQU36" s="18"/>
      <c r="HQV36" s="18"/>
      <c r="HQW36" s="18"/>
      <c r="HQX36" s="18"/>
      <c r="HQY36" s="18"/>
      <c r="HQZ36" s="18"/>
      <c r="HRA36" s="18"/>
      <c r="HRB36" s="18"/>
      <c r="HRC36" s="18"/>
      <c r="HRD36" s="18"/>
      <c r="HRE36" s="18"/>
      <c r="HRF36" s="18"/>
      <c r="HRG36" s="18"/>
      <c r="HRH36" s="18"/>
      <c r="HRI36" s="18"/>
      <c r="HRJ36" s="18"/>
      <c r="HRK36" s="18"/>
      <c r="HRL36" s="18"/>
      <c r="HRM36" s="18"/>
      <c r="HRN36" s="18"/>
      <c r="HRO36" s="18"/>
      <c r="HRP36" s="18"/>
      <c r="HRQ36" s="18"/>
      <c r="HRR36" s="18"/>
      <c r="HRS36" s="18"/>
      <c r="HRT36" s="18"/>
      <c r="HRU36" s="18"/>
      <c r="HRV36" s="18"/>
      <c r="HRW36" s="18"/>
      <c r="HRX36" s="18"/>
      <c r="HRY36" s="18"/>
      <c r="HRZ36" s="18"/>
      <c r="HSA36" s="18"/>
      <c r="HSB36" s="18"/>
      <c r="HSC36" s="18"/>
      <c r="HSD36" s="18"/>
      <c r="HSE36" s="18"/>
      <c r="HSF36" s="18"/>
      <c r="HSG36" s="18"/>
      <c r="HSH36" s="18"/>
      <c r="HSI36" s="18"/>
      <c r="HSJ36" s="18"/>
      <c r="HSK36" s="18"/>
      <c r="HSL36" s="18"/>
      <c r="HSM36" s="18"/>
      <c r="HSN36" s="18"/>
      <c r="HSO36" s="18"/>
      <c r="HSP36" s="18"/>
      <c r="HSQ36" s="18"/>
      <c r="HSR36" s="18"/>
      <c r="HSS36" s="18"/>
      <c r="HST36" s="18"/>
      <c r="HSU36" s="18"/>
      <c r="HSV36" s="18"/>
      <c r="HSW36" s="18"/>
      <c r="HSX36" s="18"/>
      <c r="HSY36" s="18"/>
      <c r="HSZ36" s="18"/>
      <c r="HTA36" s="18"/>
      <c r="HTB36" s="18"/>
      <c r="HTC36" s="18"/>
      <c r="HTD36" s="18"/>
      <c r="HTE36" s="18"/>
      <c r="HTF36" s="18"/>
      <c r="HTG36" s="18"/>
      <c r="HTH36" s="18"/>
      <c r="HTI36" s="18"/>
      <c r="HTJ36" s="18"/>
      <c r="HTK36" s="18"/>
      <c r="HTL36" s="18"/>
      <c r="HTM36" s="18"/>
      <c r="HTN36" s="18"/>
      <c r="HTO36" s="18"/>
      <c r="HTP36" s="18"/>
      <c r="HTQ36" s="18"/>
      <c r="HTR36" s="18"/>
      <c r="HTS36" s="18"/>
      <c r="HTT36" s="18"/>
      <c r="HTU36" s="18"/>
      <c r="HTV36" s="18"/>
      <c r="HTW36" s="18"/>
      <c r="HTX36" s="18"/>
      <c r="HTY36" s="18"/>
      <c r="HTZ36" s="18"/>
      <c r="HUA36" s="18"/>
      <c r="HUB36" s="18"/>
      <c r="HUC36" s="18"/>
      <c r="HUD36" s="18"/>
      <c r="HUE36" s="18"/>
      <c r="HUF36" s="18"/>
      <c r="HUG36" s="18"/>
      <c r="HUH36" s="18"/>
      <c r="HUI36" s="18"/>
      <c r="HUJ36" s="18"/>
      <c r="HUK36" s="18"/>
      <c r="HUL36" s="18"/>
      <c r="HUM36" s="18"/>
      <c r="HUN36" s="18"/>
      <c r="HUO36" s="18"/>
      <c r="HUP36" s="18"/>
      <c r="HUQ36" s="18"/>
      <c r="HUR36" s="18"/>
      <c r="HUS36" s="18"/>
      <c r="HUT36" s="18"/>
      <c r="HUU36" s="18"/>
      <c r="HUV36" s="18"/>
      <c r="HUW36" s="18"/>
      <c r="HUX36" s="18"/>
      <c r="HUY36" s="18"/>
      <c r="HUZ36" s="18"/>
      <c r="HVA36" s="18"/>
      <c r="HVB36" s="18"/>
      <c r="HVC36" s="18"/>
      <c r="HVD36" s="18"/>
      <c r="HVE36" s="18"/>
      <c r="HVF36" s="18"/>
      <c r="HVG36" s="18"/>
      <c r="HVH36" s="18"/>
      <c r="HVI36" s="18"/>
      <c r="HVJ36" s="18"/>
      <c r="HVK36" s="18"/>
      <c r="HVL36" s="18"/>
      <c r="HVM36" s="18"/>
      <c r="HVN36" s="18"/>
      <c r="HVO36" s="18"/>
      <c r="HVP36" s="18"/>
      <c r="HVQ36" s="18"/>
      <c r="HVR36" s="18"/>
      <c r="HVS36" s="18"/>
      <c r="HVT36" s="18"/>
      <c r="HVU36" s="18"/>
      <c r="HVV36" s="18"/>
      <c r="HVW36" s="18"/>
      <c r="HVX36" s="18"/>
      <c r="HVY36" s="18"/>
      <c r="HVZ36" s="18"/>
      <c r="HWA36" s="18"/>
      <c r="HWB36" s="18"/>
      <c r="HWC36" s="18"/>
      <c r="HWD36" s="18"/>
      <c r="HWE36" s="18"/>
      <c r="HWF36" s="18"/>
      <c r="HWG36" s="18"/>
      <c r="HWH36" s="18"/>
      <c r="HWI36" s="18"/>
      <c r="HWJ36" s="18"/>
      <c r="HWK36" s="18"/>
      <c r="HWL36" s="18"/>
      <c r="HWM36" s="18"/>
      <c r="HWN36" s="18"/>
      <c r="HWO36" s="18"/>
      <c r="HWP36" s="18"/>
      <c r="HWQ36" s="18"/>
      <c r="HWR36" s="18"/>
      <c r="HWS36" s="18"/>
      <c r="HWT36" s="18"/>
      <c r="HWU36" s="18"/>
      <c r="HWV36" s="18"/>
      <c r="HWW36" s="18"/>
      <c r="HWX36" s="18"/>
      <c r="HWY36" s="18"/>
      <c r="HWZ36" s="18"/>
      <c r="HXA36" s="18"/>
      <c r="HXB36" s="18"/>
      <c r="HXC36" s="18"/>
      <c r="HXD36" s="18"/>
      <c r="HXE36" s="18"/>
      <c r="HXF36" s="18"/>
      <c r="HXG36" s="18"/>
      <c r="HXH36" s="18"/>
      <c r="HXI36" s="18"/>
      <c r="HXJ36" s="18"/>
      <c r="HXK36" s="18"/>
      <c r="HXL36" s="18"/>
      <c r="HXM36" s="18"/>
      <c r="HXN36" s="18"/>
      <c r="HXO36" s="18"/>
      <c r="HXP36" s="18"/>
      <c r="HXQ36" s="18"/>
      <c r="HXR36" s="18"/>
      <c r="HXS36" s="18"/>
      <c r="HXT36" s="18"/>
      <c r="HXU36" s="18"/>
      <c r="HXV36" s="18"/>
      <c r="HXW36" s="18"/>
      <c r="HXX36" s="18"/>
      <c r="HXY36" s="18"/>
      <c r="HXZ36" s="18"/>
      <c r="HYA36" s="18"/>
      <c r="HYB36" s="18"/>
      <c r="HYC36" s="18"/>
      <c r="HYD36" s="18"/>
      <c r="HYE36" s="18"/>
      <c r="HYF36" s="18"/>
      <c r="HYG36" s="18"/>
      <c r="HYH36" s="18"/>
      <c r="HYI36" s="18"/>
      <c r="HYJ36" s="18"/>
      <c r="HYK36" s="18"/>
      <c r="HYL36" s="18"/>
      <c r="HYM36" s="18"/>
      <c r="HYN36" s="18"/>
      <c r="HYO36" s="18"/>
      <c r="HYP36" s="18"/>
      <c r="HYQ36" s="18"/>
      <c r="HYR36" s="18"/>
      <c r="HYS36" s="18"/>
      <c r="HYT36" s="18"/>
      <c r="HYU36" s="18"/>
      <c r="HYV36" s="18"/>
      <c r="HYW36" s="18"/>
      <c r="HYX36" s="18"/>
      <c r="HYY36" s="18"/>
      <c r="HYZ36" s="18"/>
      <c r="HZA36" s="18"/>
      <c r="HZB36" s="18"/>
      <c r="HZC36" s="18"/>
      <c r="HZD36" s="18"/>
      <c r="HZE36" s="18"/>
      <c r="HZF36" s="18"/>
      <c r="HZG36" s="18"/>
      <c r="HZH36" s="18"/>
      <c r="HZI36" s="18"/>
      <c r="HZJ36" s="18"/>
      <c r="HZK36" s="18"/>
      <c r="HZL36" s="18"/>
      <c r="HZM36" s="18"/>
      <c r="HZN36" s="18"/>
      <c r="HZO36" s="18"/>
      <c r="HZP36" s="18"/>
      <c r="HZQ36" s="18"/>
      <c r="HZR36" s="18"/>
      <c r="HZS36" s="18"/>
      <c r="HZT36" s="18"/>
      <c r="HZU36" s="18"/>
      <c r="HZV36" s="18"/>
      <c r="HZW36" s="18"/>
      <c r="HZX36" s="18"/>
      <c r="HZY36" s="18"/>
      <c r="HZZ36" s="18"/>
      <c r="IAA36" s="18"/>
      <c r="IAB36" s="18"/>
      <c r="IAC36" s="18"/>
      <c r="IAD36" s="18"/>
      <c r="IAE36" s="18"/>
      <c r="IAF36" s="18"/>
      <c r="IAG36" s="18"/>
      <c r="IAH36" s="18"/>
      <c r="IAI36" s="18"/>
      <c r="IAJ36" s="18"/>
      <c r="IAK36" s="18"/>
      <c r="IAL36" s="18"/>
      <c r="IAM36" s="18"/>
      <c r="IAN36" s="18"/>
      <c r="IAO36" s="18"/>
      <c r="IAP36" s="18"/>
      <c r="IAQ36" s="18"/>
      <c r="IAR36" s="18"/>
      <c r="IAS36" s="18"/>
      <c r="IAT36" s="18"/>
      <c r="IAU36" s="18"/>
      <c r="IAV36" s="18"/>
      <c r="IAW36" s="18"/>
      <c r="IAX36" s="18"/>
      <c r="IAY36" s="18"/>
      <c r="IAZ36" s="18"/>
      <c r="IBA36" s="18"/>
      <c r="IBB36" s="18"/>
      <c r="IBC36" s="18"/>
      <c r="IBD36" s="18"/>
      <c r="IBE36" s="18"/>
      <c r="IBF36" s="18"/>
      <c r="IBG36" s="18"/>
      <c r="IBH36" s="18"/>
      <c r="IBI36" s="18"/>
      <c r="IBJ36" s="18"/>
      <c r="IBK36" s="18"/>
      <c r="IBL36" s="18"/>
      <c r="IBM36" s="18"/>
      <c r="IBN36" s="18"/>
      <c r="IBO36" s="18"/>
      <c r="IBP36" s="18"/>
      <c r="IBQ36" s="18"/>
      <c r="IBR36" s="18"/>
      <c r="IBS36" s="18"/>
      <c r="IBT36" s="18"/>
      <c r="IBU36" s="18"/>
      <c r="IBV36" s="18"/>
      <c r="IBW36" s="18"/>
      <c r="IBX36" s="18"/>
      <c r="IBY36" s="18"/>
      <c r="IBZ36" s="18"/>
      <c r="ICA36" s="18"/>
      <c r="ICB36" s="18"/>
      <c r="ICC36" s="18"/>
      <c r="ICD36" s="18"/>
      <c r="ICE36" s="18"/>
      <c r="ICF36" s="18"/>
      <c r="ICG36" s="18"/>
      <c r="ICH36" s="18"/>
      <c r="ICI36" s="18"/>
      <c r="ICJ36" s="18"/>
      <c r="ICK36" s="18"/>
      <c r="ICL36" s="18"/>
      <c r="ICM36" s="18"/>
      <c r="ICN36" s="18"/>
      <c r="ICO36" s="18"/>
      <c r="ICP36" s="18"/>
      <c r="ICQ36" s="18"/>
      <c r="ICR36" s="18"/>
      <c r="ICS36" s="18"/>
      <c r="ICT36" s="18"/>
      <c r="ICU36" s="18"/>
      <c r="ICV36" s="18"/>
      <c r="ICW36" s="18"/>
      <c r="ICX36" s="18"/>
      <c r="ICY36" s="18"/>
      <c r="ICZ36" s="18"/>
      <c r="IDA36" s="18"/>
      <c r="IDB36" s="18"/>
      <c r="IDC36" s="18"/>
      <c r="IDD36" s="18"/>
      <c r="IDE36" s="18"/>
      <c r="IDF36" s="18"/>
      <c r="IDG36" s="18"/>
      <c r="IDH36" s="18"/>
      <c r="IDI36" s="18"/>
      <c r="IDJ36" s="18"/>
      <c r="IDK36" s="18"/>
      <c r="IDL36" s="18"/>
      <c r="IDM36" s="18"/>
      <c r="IDN36" s="18"/>
      <c r="IDO36" s="18"/>
      <c r="IDP36" s="18"/>
      <c r="IDQ36" s="18"/>
      <c r="IDR36" s="18"/>
      <c r="IDS36" s="18"/>
      <c r="IDT36" s="18"/>
      <c r="IDU36" s="18"/>
      <c r="IDV36" s="18"/>
      <c r="IDW36" s="18"/>
      <c r="IDX36" s="18"/>
      <c r="IDY36" s="18"/>
      <c r="IDZ36" s="18"/>
      <c r="IEA36" s="18"/>
      <c r="IEB36" s="18"/>
      <c r="IEC36" s="18"/>
      <c r="IED36" s="18"/>
      <c r="IEE36" s="18"/>
      <c r="IEF36" s="18"/>
      <c r="IEG36" s="18"/>
      <c r="IEH36" s="18"/>
      <c r="IEI36" s="18"/>
      <c r="IEJ36" s="18"/>
      <c r="IEK36" s="18"/>
      <c r="IEL36" s="18"/>
      <c r="IEM36" s="18"/>
      <c r="IEN36" s="18"/>
      <c r="IEO36" s="18"/>
      <c r="IEP36" s="18"/>
      <c r="IEQ36" s="18"/>
      <c r="IER36" s="18"/>
      <c r="IES36" s="18"/>
      <c r="IET36" s="18"/>
      <c r="IEU36" s="18"/>
      <c r="IEV36" s="18"/>
      <c r="IEW36" s="18"/>
      <c r="IEX36" s="18"/>
      <c r="IEY36" s="18"/>
      <c r="IEZ36" s="18"/>
      <c r="IFA36" s="18"/>
      <c r="IFB36" s="18"/>
      <c r="IFC36" s="18"/>
      <c r="IFD36" s="18"/>
      <c r="IFE36" s="18"/>
      <c r="IFF36" s="18"/>
      <c r="IFG36" s="18"/>
      <c r="IFH36" s="18"/>
      <c r="IFI36" s="18"/>
      <c r="IFJ36" s="18"/>
      <c r="IFK36" s="18"/>
      <c r="IFL36" s="18"/>
      <c r="IFM36" s="18"/>
      <c r="IFN36" s="18"/>
      <c r="IFO36" s="18"/>
      <c r="IFP36" s="18"/>
      <c r="IFQ36" s="18"/>
      <c r="IFR36" s="18"/>
      <c r="IFS36" s="18"/>
      <c r="IFT36" s="18"/>
      <c r="IFU36" s="18"/>
      <c r="IFV36" s="18"/>
      <c r="IFW36" s="18"/>
      <c r="IFX36" s="18"/>
      <c r="IFY36" s="18"/>
      <c r="IFZ36" s="18"/>
      <c r="IGA36" s="18"/>
      <c r="IGB36" s="18"/>
      <c r="IGC36" s="18"/>
      <c r="IGD36" s="18"/>
      <c r="IGE36" s="18"/>
      <c r="IGF36" s="18"/>
      <c r="IGG36" s="18"/>
      <c r="IGH36" s="18"/>
      <c r="IGI36" s="18"/>
      <c r="IGJ36" s="18"/>
      <c r="IGK36" s="18"/>
      <c r="IGL36" s="18"/>
      <c r="IGM36" s="18"/>
      <c r="IGN36" s="18"/>
      <c r="IGO36" s="18"/>
      <c r="IGP36" s="18"/>
      <c r="IGQ36" s="18"/>
      <c r="IGR36" s="18"/>
      <c r="IGS36" s="18"/>
      <c r="IGT36" s="18"/>
      <c r="IGU36" s="18"/>
      <c r="IGV36" s="18"/>
      <c r="IGW36" s="18"/>
      <c r="IGX36" s="18"/>
      <c r="IGY36" s="18"/>
      <c r="IGZ36" s="18"/>
      <c r="IHA36" s="18"/>
      <c r="IHB36" s="18"/>
      <c r="IHC36" s="18"/>
      <c r="IHD36" s="18"/>
      <c r="IHE36" s="18"/>
      <c r="IHF36" s="18"/>
      <c r="IHG36" s="18"/>
      <c r="IHH36" s="18"/>
      <c r="IHI36" s="18"/>
      <c r="IHJ36" s="18"/>
      <c r="IHK36" s="18"/>
      <c r="IHL36" s="18"/>
      <c r="IHM36" s="18"/>
      <c r="IHN36" s="18"/>
      <c r="IHO36" s="18"/>
      <c r="IHP36" s="18"/>
      <c r="IHQ36" s="18"/>
      <c r="IHR36" s="18"/>
      <c r="IHS36" s="18"/>
      <c r="IHT36" s="18"/>
      <c r="IHU36" s="18"/>
      <c r="IHV36" s="18"/>
      <c r="IHW36" s="18"/>
      <c r="IHX36" s="18"/>
      <c r="IHY36" s="18"/>
      <c r="IHZ36" s="18"/>
      <c r="IIA36" s="18"/>
      <c r="IIB36" s="18"/>
      <c r="IIC36" s="18"/>
      <c r="IID36" s="18"/>
      <c r="IIE36" s="18"/>
      <c r="IIF36" s="18"/>
      <c r="IIG36" s="18"/>
      <c r="IIH36" s="18"/>
      <c r="III36" s="18"/>
      <c r="IIJ36" s="18"/>
      <c r="IIK36" s="18"/>
      <c r="IIL36" s="18"/>
      <c r="IIM36" s="18"/>
      <c r="IIN36" s="18"/>
      <c r="IIO36" s="18"/>
      <c r="IIP36" s="18"/>
      <c r="IIQ36" s="18"/>
      <c r="IIR36" s="18"/>
      <c r="IIS36" s="18"/>
      <c r="IIT36" s="18"/>
      <c r="IIU36" s="18"/>
      <c r="IIV36" s="18"/>
      <c r="IIW36" s="18"/>
      <c r="IIX36" s="18"/>
      <c r="IIY36" s="18"/>
      <c r="IIZ36" s="18"/>
      <c r="IJA36" s="18"/>
      <c r="IJB36" s="18"/>
      <c r="IJC36" s="18"/>
      <c r="IJD36" s="18"/>
      <c r="IJE36" s="18"/>
      <c r="IJF36" s="18"/>
      <c r="IJG36" s="18"/>
      <c r="IJH36" s="18"/>
      <c r="IJI36" s="18"/>
      <c r="IJJ36" s="18"/>
      <c r="IJK36" s="18"/>
      <c r="IJL36" s="18"/>
      <c r="IJM36" s="18"/>
      <c r="IJN36" s="18"/>
      <c r="IJO36" s="18"/>
      <c r="IJP36" s="18"/>
      <c r="IJQ36" s="18"/>
      <c r="IJR36" s="18"/>
      <c r="IJS36" s="18"/>
      <c r="IJT36" s="18"/>
      <c r="IJU36" s="18"/>
      <c r="IJV36" s="18"/>
      <c r="IJW36" s="18"/>
      <c r="IJX36" s="18"/>
      <c r="IJY36" s="18"/>
      <c r="IJZ36" s="18"/>
      <c r="IKA36" s="18"/>
      <c r="IKB36" s="18"/>
      <c r="IKC36" s="18"/>
      <c r="IKD36" s="18"/>
      <c r="IKE36" s="18"/>
      <c r="IKF36" s="18"/>
      <c r="IKG36" s="18"/>
      <c r="IKH36" s="18"/>
      <c r="IKI36" s="18"/>
      <c r="IKJ36" s="18"/>
      <c r="IKK36" s="18"/>
      <c r="IKL36" s="18"/>
      <c r="IKM36" s="18"/>
      <c r="IKN36" s="18"/>
      <c r="IKO36" s="18"/>
      <c r="IKP36" s="18"/>
      <c r="IKQ36" s="18"/>
      <c r="IKR36" s="18"/>
      <c r="IKS36" s="18"/>
      <c r="IKT36" s="18"/>
      <c r="IKU36" s="18"/>
      <c r="IKV36" s="18"/>
      <c r="IKW36" s="18"/>
      <c r="IKX36" s="18"/>
      <c r="IKY36" s="18"/>
      <c r="IKZ36" s="18"/>
      <c r="ILA36" s="18"/>
      <c r="ILB36" s="18"/>
      <c r="ILC36" s="18"/>
      <c r="ILD36" s="18"/>
      <c r="ILE36" s="18"/>
      <c r="ILF36" s="18"/>
      <c r="ILG36" s="18"/>
      <c r="ILH36" s="18"/>
      <c r="ILI36" s="18"/>
      <c r="ILJ36" s="18"/>
      <c r="ILK36" s="18"/>
      <c r="ILL36" s="18"/>
      <c r="ILM36" s="18"/>
      <c r="ILN36" s="18"/>
      <c r="ILO36" s="18"/>
      <c r="ILP36" s="18"/>
      <c r="ILQ36" s="18"/>
      <c r="ILR36" s="18"/>
      <c r="ILS36" s="18"/>
      <c r="ILT36" s="18"/>
      <c r="ILU36" s="18"/>
      <c r="ILV36" s="18"/>
      <c r="ILW36" s="18"/>
      <c r="ILX36" s="18"/>
      <c r="ILY36" s="18"/>
      <c r="ILZ36" s="18"/>
      <c r="IMA36" s="18"/>
      <c r="IMB36" s="18"/>
      <c r="IMC36" s="18"/>
      <c r="IMD36" s="18"/>
      <c r="IME36" s="18"/>
      <c r="IMF36" s="18"/>
      <c r="IMG36" s="18"/>
      <c r="IMH36" s="18"/>
      <c r="IMI36" s="18"/>
      <c r="IMJ36" s="18"/>
      <c r="IMK36" s="18"/>
      <c r="IML36" s="18"/>
      <c r="IMM36" s="18"/>
      <c r="IMN36" s="18"/>
      <c r="IMO36" s="18"/>
      <c r="IMP36" s="18"/>
      <c r="IMQ36" s="18"/>
      <c r="IMR36" s="18"/>
      <c r="IMS36" s="18"/>
      <c r="IMT36" s="18"/>
      <c r="IMU36" s="18"/>
      <c r="IMV36" s="18"/>
      <c r="IMW36" s="18"/>
      <c r="IMX36" s="18"/>
      <c r="IMY36" s="18"/>
      <c r="IMZ36" s="18"/>
      <c r="INA36" s="18"/>
      <c r="INB36" s="18"/>
      <c r="INC36" s="18"/>
      <c r="IND36" s="18"/>
      <c r="INE36" s="18"/>
      <c r="INF36" s="18"/>
      <c r="ING36" s="18"/>
      <c r="INH36" s="18"/>
      <c r="INI36" s="18"/>
      <c r="INJ36" s="18"/>
      <c r="INK36" s="18"/>
      <c r="INL36" s="18"/>
      <c r="INM36" s="18"/>
      <c r="INN36" s="18"/>
      <c r="INO36" s="18"/>
      <c r="INP36" s="18"/>
      <c r="INQ36" s="18"/>
      <c r="INR36" s="18"/>
      <c r="INS36" s="18"/>
      <c r="INT36" s="18"/>
      <c r="INU36" s="18"/>
      <c r="INV36" s="18"/>
      <c r="INW36" s="18"/>
      <c r="INX36" s="18"/>
      <c r="INY36" s="18"/>
      <c r="INZ36" s="18"/>
      <c r="IOA36" s="18"/>
      <c r="IOB36" s="18"/>
      <c r="IOC36" s="18"/>
      <c r="IOD36" s="18"/>
      <c r="IOE36" s="18"/>
      <c r="IOF36" s="18"/>
      <c r="IOG36" s="18"/>
      <c r="IOH36" s="18"/>
      <c r="IOI36" s="18"/>
      <c r="IOJ36" s="18"/>
      <c r="IOK36" s="18"/>
      <c r="IOL36" s="18"/>
      <c r="IOM36" s="18"/>
      <c r="ION36" s="18"/>
      <c r="IOO36" s="18"/>
      <c r="IOP36" s="18"/>
      <c r="IOQ36" s="18"/>
      <c r="IOR36" s="18"/>
      <c r="IOS36" s="18"/>
      <c r="IOT36" s="18"/>
      <c r="IOU36" s="18"/>
      <c r="IOV36" s="18"/>
      <c r="IOW36" s="18"/>
      <c r="IOX36" s="18"/>
      <c r="IOY36" s="18"/>
      <c r="IOZ36" s="18"/>
      <c r="IPA36" s="18"/>
      <c r="IPB36" s="18"/>
      <c r="IPC36" s="18"/>
      <c r="IPD36" s="18"/>
      <c r="IPE36" s="18"/>
      <c r="IPF36" s="18"/>
      <c r="IPG36" s="18"/>
      <c r="IPH36" s="18"/>
      <c r="IPI36" s="18"/>
      <c r="IPJ36" s="18"/>
      <c r="IPK36" s="18"/>
      <c r="IPL36" s="18"/>
      <c r="IPM36" s="18"/>
      <c r="IPN36" s="18"/>
      <c r="IPO36" s="18"/>
      <c r="IPP36" s="18"/>
      <c r="IPQ36" s="18"/>
      <c r="IPR36" s="18"/>
      <c r="IPS36" s="18"/>
      <c r="IPT36" s="18"/>
      <c r="IPU36" s="18"/>
      <c r="IPV36" s="18"/>
      <c r="IPW36" s="18"/>
      <c r="IPX36" s="18"/>
      <c r="IPY36" s="18"/>
      <c r="IPZ36" s="18"/>
      <c r="IQA36" s="18"/>
      <c r="IQB36" s="18"/>
      <c r="IQC36" s="18"/>
      <c r="IQD36" s="18"/>
      <c r="IQE36" s="18"/>
      <c r="IQF36" s="18"/>
      <c r="IQG36" s="18"/>
      <c r="IQH36" s="18"/>
      <c r="IQI36" s="18"/>
      <c r="IQJ36" s="18"/>
      <c r="IQK36" s="18"/>
      <c r="IQL36" s="18"/>
      <c r="IQM36" s="18"/>
      <c r="IQN36" s="18"/>
      <c r="IQO36" s="18"/>
      <c r="IQP36" s="18"/>
      <c r="IQQ36" s="18"/>
      <c r="IQR36" s="18"/>
      <c r="IQS36" s="18"/>
      <c r="IQT36" s="18"/>
      <c r="IQU36" s="18"/>
      <c r="IQV36" s="18"/>
      <c r="IQW36" s="18"/>
      <c r="IQX36" s="18"/>
      <c r="IQY36" s="18"/>
      <c r="IQZ36" s="18"/>
      <c r="IRA36" s="18"/>
      <c r="IRB36" s="18"/>
      <c r="IRC36" s="18"/>
      <c r="IRD36" s="18"/>
      <c r="IRE36" s="18"/>
      <c r="IRF36" s="18"/>
      <c r="IRG36" s="18"/>
      <c r="IRH36" s="18"/>
      <c r="IRI36" s="18"/>
      <c r="IRJ36" s="18"/>
      <c r="IRK36" s="18"/>
      <c r="IRL36" s="18"/>
      <c r="IRM36" s="18"/>
      <c r="IRN36" s="18"/>
      <c r="IRO36" s="18"/>
      <c r="IRP36" s="18"/>
      <c r="IRQ36" s="18"/>
      <c r="IRR36" s="18"/>
      <c r="IRS36" s="18"/>
      <c r="IRT36" s="18"/>
      <c r="IRU36" s="18"/>
      <c r="IRV36" s="18"/>
      <c r="IRW36" s="18"/>
      <c r="IRX36" s="18"/>
      <c r="IRY36" s="18"/>
      <c r="IRZ36" s="18"/>
      <c r="ISA36" s="18"/>
      <c r="ISB36" s="18"/>
      <c r="ISC36" s="18"/>
      <c r="ISD36" s="18"/>
      <c r="ISE36" s="18"/>
      <c r="ISF36" s="18"/>
      <c r="ISG36" s="18"/>
      <c r="ISH36" s="18"/>
      <c r="ISI36" s="18"/>
      <c r="ISJ36" s="18"/>
      <c r="ISK36" s="18"/>
      <c r="ISL36" s="18"/>
      <c r="ISM36" s="18"/>
      <c r="ISN36" s="18"/>
      <c r="ISO36" s="18"/>
      <c r="ISP36" s="18"/>
      <c r="ISQ36" s="18"/>
      <c r="ISR36" s="18"/>
      <c r="ISS36" s="18"/>
      <c r="IST36" s="18"/>
      <c r="ISU36" s="18"/>
      <c r="ISV36" s="18"/>
      <c r="ISW36" s="18"/>
      <c r="ISX36" s="18"/>
      <c r="ISY36" s="18"/>
      <c r="ISZ36" s="18"/>
      <c r="ITA36" s="18"/>
      <c r="ITB36" s="18"/>
      <c r="ITC36" s="18"/>
      <c r="ITD36" s="18"/>
      <c r="ITE36" s="18"/>
      <c r="ITF36" s="18"/>
      <c r="ITG36" s="18"/>
      <c r="ITH36" s="18"/>
      <c r="ITI36" s="18"/>
      <c r="ITJ36" s="18"/>
      <c r="ITK36" s="18"/>
      <c r="ITL36" s="18"/>
      <c r="ITM36" s="18"/>
      <c r="ITN36" s="18"/>
      <c r="ITO36" s="18"/>
      <c r="ITP36" s="18"/>
      <c r="ITQ36" s="18"/>
      <c r="ITR36" s="18"/>
      <c r="ITS36" s="18"/>
      <c r="ITT36" s="18"/>
      <c r="ITU36" s="18"/>
      <c r="ITV36" s="18"/>
      <c r="ITW36" s="18"/>
      <c r="ITX36" s="18"/>
      <c r="ITY36" s="18"/>
      <c r="ITZ36" s="18"/>
      <c r="IUA36" s="18"/>
      <c r="IUB36" s="18"/>
      <c r="IUC36" s="18"/>
      <c r="IUD36" s="18"/>
      <c r="IUE36" s="18"/>
      <c r="IUF36" s="18"/>
      <c r="IUG36" s="18"/>
      <c r="IUH36" s="18"/>
      <c r="IUI36" s="18"/>
      <c r="IUJ36" s="18"/>
      <c r="IUK36" s="18"/>
      <c r="IUL36" s="18"/>
      <c r="IUM36" s="18"/>
      <c r="IUN36" s="18"/>
      <c r="IUO36" s="18"/>
      <c r="IUP36" s="18"/>
      <c r="IUQ36" s="18"/>
      <c r="IUR36" s="18"/>
      <c r="IUS36" s="18"/>
      <c r="IUT36" s="18"/>
      <c r="IUU36" s="18"/>
      <c r="IUV36" s="18"/>
      <c r="IUW36" s="18"/>
      <c r="IUX36" s="18"/>
      <c r="IUY36" s="18"/>
      <c r="IUZ36" s="18"/>
      <c r="IVA36" s="18"/>
      <c r="IVB36" s="18"/>
      <c r="IVC36" s="18"/>
      <c r="IVD36" s="18"/>
      <c r="IVE36" s="18"/>
      <c r="IVF36" s="18"/>
      <c r="IVG36" s="18"/>
      <c r="IVH36" s="18"/>
      <c r="IVI36" s="18"/>
      <c r="IVJ36" s="18"/>
      <c r="IVK36" s="18"/>
      <c r="IVL36" s="18"/>
      <c r="IVM36" s="18"/>
      <c r="IVN36" s="18"/>
      <c r="IVO36" s="18"/>
      <c r="IVP36" s="18"/>
      <c r="IVQ36" s="18"/>
      <c r="IVR36" s="18"/>
      <c r="IVS36" s="18"/>
      <c r="IVT36" s="18"/>
      <c r="IVU36" s="18"/>
      <c r="IVV36" s="18"/>
      <c r="IVW36" s="18"/>
      <c r="IVX36" s="18"/>
      <c r="IVY36" s="18"/>
      <c r="IVZ36" s="18"/>
      <c r="IWA36" s="18"/>
      <c r="IWB36" s="18"/>
      <c r="IWC36" s="18"/>
      <c r="IWD36" s="18"/>
      <c r="IWE36" s="18"/>
      <c r="IWF36" s="18"/>
      <c r="IWG36" s="18"/>
      <c r="IWH36" s="18"/>
      <c r="IWI36" s="18"/>
      <c r="IWJ36" s="18"/>
      <c r="IWK36" s="18"/>
      <c r="IWL36" s="18"/>
      <c r="IWM36" s="18"/>
      <c r="IWN36" s="18"/>
      <c r="IWO36" s="18"/>
      <c r="IWP36" s="18"/>
      <c r="IWQ36" s="18"/>
      <c r="IWR36" s="18"/>
      <c r="IWS36" s="18"/>
      <c r="IWT36" s="18"/>
      <c r="IWU36" s="18"/>
      <c r="IWV36" s="18"/>
      <c r="IWW36" s="18"/>
      <c r="IWX36" s="18"/>
      <c r="IWY36" s="18"/>
      <c r="IWZ36" s="18"/>
      <c r="IXA36" s="18"/>
      <c r="IXB36" s="18"/>
      <c r="IXC36" s="18"/>
      <c r="IXD36" s="18"/>
      <c r="IXE36" s="18"/>
      <c r="IXF36" s="18"/>
      <c r="IXG36" s="18"/>
      <c r="IXH36" s="18"/>
      <c r="IXI36" s="18"/>
      <c r="IXJ36" s="18"/>
      <c r="IXK36" s="18"/>
      <c r="IXL36" s="18"/>
      <c r="IXM36" s="18"/>
      <c r="IXN36" s="18"/>
      <c r="IXO36" s="18"/>
      <c r="IXP36" s="18"/>
      <c r="IXQ36" s="18"/>
      <c r="IXR36" s="18"/>
      <c r="IXS36" s="18"/>
      <c r="IXT36" s="18"/>
      <c r="IXU36" s="18"/>
      <c r="IXV36" s="18"/>
      <c r="IXW36" s="18"/>
      <c r="IXX36" s="18"/>
      <c r="IXY36" s="18"/>
      <c r="IXZ36" s="18"/>
      <c r="IYA36" s="18"/>
      <c r="IYB36" s="18"/>
      <c r="IYC36" s="18"/>
      <c r="IYD36" s="18"/>
      <c r="IYE36" s="18"/>
      <c r="IYF36" s="18"/>
      <c r="IYG36" s="18"/>
      <c r="IYH36" s="18"/>
      <c r="IYI36" s="18"/>
      <c r="IYJ36" s="18"/>
      <c r="IYK36" s="18"/>
      <c r="IYL36" s="18"/>
      <c r="IYM36" s="18"/>
      <c r="IYN36" s="18"/>
      <c r="IYO36" s="18"/>
      <c r="IYP36" s="18"/>
      <c r="IYQ36" s="18"/>
      <c r="IYR36" s="18"/>
      <c r="IYS36" s="18"/>
      <c r="IYT36" s="18"/>
      <c r="IYU36" s="18"/>
      <c r="IYV36" s="18"/>
      <c r="IYW36" s="18"/>
      <c r="IYX36" s="18"/>
      <c r="IYY36" s="18"/>
      <c r="IYZ36" s="18"/>
      <c r="IZA36" s="18"/>
      <c r="IZB36" s="18"/>
      <c r="IZC36" s="18"/>
      <c r="IZD36" s="18"/>
      <c r="IZE36" s="18"/>
      <c r="IZF36" s="18"/>
      <c r="IZG36" s="18"/>
      <c r="IZH36" s="18"/>
      <c r="IZI36" s="18"/>
      <c r="IZJ36" s="18"/>
      <c r="IZK36" s="18"/>
      <c r="IZL36" s="18"/>
      <c r="IZM36" s="18"/>
      <c r="IZN36" s="18"/>
      <c r="IZO36" s="18"/>
      <c r="IZP36" s="18"/>
      <c r="IZQ36" s="18"/>
      <c r="IZR36" s="18"/>
      <c r="IZS36" s="18"/>
      <c r="IZT36" s="18"/>
      <c r="IZU36" s="18"/>
      <c r="IZV36" s="18"/>
      <c r="IZW36" s="18"/>
      <c r="IZX36" s="18"/>
      <c r="IZY36" s="18"/>
      <c r="IZZ36" s="18"/>
      <c r="JAA36" s="18"/>
      <c r="JAB36" s="18"/>
      <c r="JAC36" s="18"/>
      <c r="JAD36" s="18"/>
      <c r="JAE36" s="18"/>
      <c r="JAF36" s="18"/>
      <c r="JAG36" s="18"/>
      <c r="JAH36" s="18"/>
      <c r="JAI36" s="18"/>
      <c r="JAJ36" s="18"/>
      <c r="JAK36" s="18"/>
      <c r="JAL36" s="18"/>
      <c r="JAM36" s="18"/>
      <c r="JAN36" s="18"/>
      <c r="JAO36" s="18"/>
      <c r="JAP36" s="18"/>
      <c r="JAQ36" s="18"/>
      <c r="JAR36" s="18"/>
      <c r="JAS36" s="18"/>
      <c r="JAT36" s="18"/>
      <c r="JAU36" s="18"/>
      <c r="JAV36" s="18"/>
      <c r="JAW36" s="18"/>
      <c r="JAX36" s="18"/>
      <c r="JAY36" s="18"/>
      <c r="JAZ36" s="18"/>
      <c r="JBA36" s="18"/>
      <c r="JBB36" s="18"/>
      <c r="JBC36" s="18"/>
      <c r="JBD36" s="18"/>
      <c r="JBE36" s="18"/>
      <c r="JBF36" s="18"/>
      <c r="JBG36" s="18"/>
      <c r="JBH36" s="18"/>
      <c r="JBI36" s="18"/>
      <c r="JBJ36" s="18"/>
      <c r="JBK36" s="18"/>
      <c r="JBL36" s="18"/>
      <c r="JBM36" s="18"/>
      <c r="JBN36" s="18"/>
      <c r="JBO36" s="18"/>
      <c r="JBP36" s="18"/>
      <c r="JBQ36" s="18"/>
      <c r="JBR36" s="18"/>
      <c r="JBS36" s="18"/>
      <c r="JBT36" s="18"/>
      <c r="JBU36" s="18"/>
      <c r="JBV36" s="18"/>
      <c r="JBW36" s="18"/>
      <c r="JBX36" s="18"/>
      <c r="JBY36" s="18"/>
      <c r="JBZ36" s="18"/>
      <c r="JCA36" s="18"/>
      <c r="JCB36" s="18"/>
      <c r="JCC36" s="18"/>
      <c r="JCD36" s="18"/>
      <c r="JCE36" s="18"/>
      <c r="JCF36" s="18"/>
      <c r="JCG36" s="18"/>
      <c r="JCH36" s="18"/>
      <c r="JCI36" s="18"/>
      <c r="JCJ36" s="18"/>
      <c r="JCK36" s="18"/>
      <c r="JCL36" s="18"/>
      <c r="JCM36" s="18"/>
      <c r="JCN36" s="18"/>
      <c r="JCO36" s="18"/>
      <c r="JCP36" s="18"/>
      <c r="JCQ36" s="18"/>
      <c r="JCR36" s="18"/>
      <c r="JCS36" s="18"/>
      <c r="JCT36" s="18"/>
      <c r="JCU36" s="18"/>
      <c r="JCV36" s="18"/>
      <c r="JCW36" s="18"/>
      <c r="JCX36" s="18"/>
      <c r="JCY36" s="18"/>
      <c r="JCZ36" s="18"/>
      <c r="JDA36" s="18"/>
      <c r="JDB36" s="18"/>
      <c r="JDC36" s="18"/>
      <c r="JDD36" s="18"/>
      <c r="JDE36" s="18"/>
      <c r="JDF36" s="18"/>
      <c r="JDG36" s="18"/>
      <c r="JDH36" s="18"/>
      <c r="JDI36" s="18"/>
      <c r="JDJ36" s="18"/>
      <c r="JDK36" s="18"/>
      <c r="JDL36" s="18"/>
      <c r="JDM36" s="18"/>
      <c r="JDN36" s="18"/>
      <c r="JDO36" s="18"/>
      <c r="JDP36" s="18"/>
      <c r="JDQ36" s="18"/>
      <c r="JDR36" s="18"/>
      <c r="JDS36" s="18"/>
      <c r="JDT36" s="18"/>
      <c r="JDU36" s="18"/>
      <c r="JDV36" s="18"/>
      <c r="JDW36" s="18"/>
      <c r="JDX36" s="18"/>
      <c r="JDY36" s="18"/>
      <c r="JDZ36" s="18"/>
      <c r="JEA36" s="18"/>
      <c r="JEB36" s="18"/>
      <c r="JEC36" s="18"/>
      <c r="JED36" s="18"/>
      <c r="JEE36" s="18"/>
      <c r="JEF36" s="18"/>
      <c r="JEG36" s="18"/>
      <c r="JEH36" s="18"/>
      <c r="JEI36" s="18"/>
      <c r="JEJ36" s="18"/>
      <c r="JEK36" s="18"/>
      <c r="JEL36" s="18"/>
      <c r="JEM36" s="18"/>
      <c r="JEN36" s="18"/>
      <c r="JEO36" s="18"/>
      <c r="JEP36" s="18"/>
      <c r="JEQ36" s="18"/>
      <c r="JER36" s="18"/>
      <c r="JES36" s="18"/>
      <c r="JET36" s="18"/>
      <c r="JEU36" s="18"/>
      <c r="JEV36" s="18"/>
      <c r="JEW36" s="18"/>
      <c r="JEX36" s="18"/>
      <c r="JEY36" s="18"/>
      <c r="JEZ36" s="18"/>
      <c r="JFA36" s="18"/>
      <c r="JFB36" s="18"/>
      <c r="JFC36" s="18"/>
      <c r="JFD36" s="18"/>
      <c r="JFE36" s="18"/>
      <c r="JFF36" s="18"/>
      <c r="JFG36" s="18"/>
      <c r="JFH36" s="18"/>
      <c r="JFI36" s="18"/>
      <c r="JFJ36" s="18"/>
      <c r="JFK36" s="18"/>
      <c r="JFL36" s="18"/>
      <c r="JFM36" s="18"/>
      <c r="JFN36" s="18"/>
      <c r="JFO36" s="18"/>
      <c r="JFP36" s="18"/>
      <c r="JFQ36" s="18"/>
      <c r="JFR36" s="18"/>
      <c r="JFS36" s="18"/>
      <c r="JFT36" s="18"/>
      <c r="JFU36" s="18"/>
      <c r="JFV36" s="18"/>
      <c r="JFW36" s="18"/>
      <c r="JFX36" s="18"/>
      <c r="JFY36" s="18"/>
      <c r="JFZ36" s="18"/>
      <c r="JGA36" s="18"/>
      <c r="JGB36" s="18"/>
      <c r="JGC36" s="18"/>
      <c r="JGD36" s="18"/>
      <c r="JGE36" s="18"/>
      <c r="JGF36" s="18"/>
      <c r="JGG36" s="18"/>
      <c r="JGH36" s="18"/>
      <c r="JGI36" s="18"/>
      <c r="JGJ36" s="18"/>
      <c r="JGK36" s="18"/>
      <c r="JGL36" s="18"/>
      <c r="JGM36" s="18"/>
      <c r="JGN36" s="18"/>
      <c r="JGO36" s="18"/>
      <c r="JGP36" s="18"/>
      <c r="JGQ36" s="18"/>
      <c r="JGR36" s="18"/>
      <c r="JGS36" s="18"/>
      <c r="JGT36" s="18"/>
      <c r="JGU36" s="18"/>
      <c r="JGV36" s="18"/>
      <c r="JGW36" s="18"/>
      <c r="JGX36" s="18"/>
      <c r="JGY36" s="18"/>
      <c r="JGZ36" s="18"/>
      <c r="JHA36" s="18"/>
      <c r="JHB36" s="18"/>
      <c r="JHC36" s="18"/>
      <c r="JHD36" s="18"/>
      <c r="JHE36" s="18"/>
      <c r="JHF36" s="18"/>
      <c r="JHG36" s="18"/>
      <c r="JHH36" s="18"/>
      <c r="JHI36" s="18"/>
      <c r="JHJ36" s="18"/>
      <c r="JHK36" s="18"/>
      <c r="JHL36" s="18"/>
      <c r="JHM36" s="18"/>
      <c r="JHN36" s="18"/>
      <c r="JHO36" s="18"/>
      <c r="JHP36" s="18"/>
      <c r="JHQ36" s="18"/>
      <c r="JHR36" s="18"/>
      <c r="JHS36" s="18"/>
      <c r="JHT36" s="18"/>
      <c r="JHU36" s="18"/>
      <c r="JHV36" s="18"/>
      <c r="JHW36" s="18"/>
      <c r="JHX36" s="18"/>
      <c r="JHY36" s="18"/>
      <c r="JHZ36" s="18"/>
      <c r="JIA36" s="18"/>
      <c r="JIB36" s="18"/>
      <c r="JIC36" s="18"/>
      <c r="JID36" s="18"/>
      <c r="JIE36" s="18"/>
      <c r="JIF36" s="18"/>
      <c r="JIG36" s="18"/>
      <c r="JIH36" s="18"/>
      <c r="JII36" s="18"/>
      <c r="JIJ36" s="18"/>
      <c r="JIK36" s="18"/>
      <c r="JIL36" s="18"/>
      <c r="JIM36" s="18"/>
      <c r="JIN36" s="18"/>
      <c r="JIO36" s="18"/>
      <c r="JIP36" s="18"/>
      <c r="JIQ36" s="18"/>
      <c r="JIR36" s="18"/>
      <c r="JIS36" s="18"/>
      <c r="JIT36" s="18"/>
      <c r="JIU36" s="18"/>
      <c r="JIV36" s="18"/>
      <c r="JIW36" s="18"/>
      <c r="JIX36" s="18"/>
      <c r="JIY36" s="18"/>
      <c r="JIZ36" s="18"/>
      <c r="JJA36" s="18"/>
      <c r="JJB36" s="18"/>
      <c r="JJC36" s="18"/>
      <c r="JJD36" s="18"/>
      <c r="JJE36" s="18"/>
      <c r="JJF36" s="18"/>
      <c r="JJG36" s="18"/>
      <c r="JJH36" s="18"/>
      <c r="JJI36" s="18"/>
      <c r="JJJ36" s="18"/>
      <c r="JJK36" s="18"/>
      <c r="JJL36" s="18"/>
      <c r="JJM36" s="18"/>
      <c r="JJN36" s="18"/>
      <c r="JJO36" s="18"/>
      <c r="JJP36" s="18"/>
      <c r="JJQ36" s="18"/>
      <c r="JJR36" s="18"/>
      <c r="JJS36" s="18"/>
      <c r="JJT36" s="18"/>
      <c r="JJU36" s="18"/>
      <c r="JJV36" s="18"/>
      <c r="JJW36" s="18"/>
      <c r="JJX36" s="18"/>
      <c r="JJY36" s="18"/>
      <c r="JJZ36" s="18"/>
      <c r="JKA36" s="18"/>
      <c r="JKB36" s="18"/>
      <c r="JKC36" s="18"/>
      <c r="JKD36" s="18"/>
      <c r="JKE36" s="18"/>
      <c r="JKF36" s="18"/>
      <c r="JKG36" s="18"/>
      <c r="JKH36" s="18"/>
      <c r="JKI36" s="18"/>
      <c r="JKJ36" s="18"/>
      <c r="JKK36" s="18"/>
      <c r="JKL36" s="18"/>
      <c r="JKM36" s="18"/>
      <c r="JKN36" s="18"/>
      <c r="JKO36" s="18"/>
      <c r="JKP36" s="18"/>
      <c r="JKQ36" s="18"/>
      <c r="JKR36" s="18"/>
      <c r="JKS36" s="18"/>
      <c r="JKT36" s="18"/>
      <c r="JKU36" s="18"/>
      <c r="JKV36" s="18"/>
      <c r="JKW36" s="18"/>
      <c r="JKX36" s="18"/>
      <c r="JKY36" s="18"/>
      <c r="JKZ36" s="18"/>
      <c r="JLA36" s="18"/>
      <c r="JLB36" s="18"/>
      <c r="JLC36" s="18"/>
      <c r="JLD36" s="18"/>
      <c r="JLE36" s="18"/>
      <c r="JLF36" s="18"/>
      <c r="JLG36" s="18"/>
      <c r="JLH36" s="18"/>
      <c r="JLI36" s="18"/>
      <c r="JLJ36" s="18"/>
      <c r="JLK36" s="18"/>
      <c r="JLL36" s="18"/>
      <c r="JLM36" s="18"/>
      <c r="JLN36" s="18"/>
      <c r="JLO36" s="18"/>
      <c r="JLP36" s="18"/>
      <c r="JLQ36" s="18"/>
      <c r="JLR36" s="18"/>
      <c r="JLS36" s="18"/>
      <c r="JLT36" s="18"/>
      <c r="JLU36" s="18"/>
      <c r="JLV36" s="18"/>
      <c r="JLW36" s="18"/>
      <c r="JLX36" s="18"/>
      <c r="JLY36" s="18"/>
      <c r="JLZ36" s="18"/>
      <c r="JMA36" s="18"/>
      <c r="JMB36" s="18"/>
      <c r="JMC36" s="18"/>
      <c r="JMD36" s="18"/>
      <c r="JME36" s="18"/>
      <c r="JMF36" s="18"/>
      <c r="JMG36" s="18"/>
      <c r="JMH36" s="18"/>
      <c r="JMI36" s="18"/>
      <c r="JMJ36" s="18"/>
      <c r="JMK36" s="18"/>
      <c r="JML36" s="18"/>
      <c r="JMM36" s="18"/>
      <c r="JMN36" s="18"/>
      <c r="JMO36" s="18"/>
      <c r="JMP36" s="18"/>
      <c r="JMQ36" s="18"/>
      <c r="JMR36" s="18"/>
      <c r="JMS36" s="18"/>
      <c r="JMT36" s="18"/>
      <c r="JMU36" s="18"/>
      <c r="JMV36" s="18"/>
      <c r="JMW36" s="18"/>
      <c r="JMX36" s="18"/>
      <c r="JMY36" s="18"/>
      <c r="JMZ36" s="18"/>
      <c r="JNA36" s="18"/>
      <c r="JNB36" s="18"/>
      <c r="JNC36" s="18"/>
      <c r="JND36" s="18"/>
      <c r="JNE36" s="18"/>
      <c r="JNF36" s="18"/>
      <c r="JNG36" s="18"/>
      <c r="JNH36" s="18"/>
      <c r="JNI36" s="18"/>
      <c r="JNJ36" s="18"/>
      <c r="JNK36" s="18"/>
      <c r="JNL36" s="18"/>
      <c r="JNM36" s="18"/>
      <c r="JNN36" s="18"/>
      <c r="JNO36" s="18"/>
      <c r="JNP36" s="18"/>
      <c r="JNQ36" s="18"/>
      <c r="JNR36" s="18"/>
      <c r="JNS36" s="18"/>
      <c r="JNT36" s="18"/>
      <c r="JNU36" s="18"/>
      <c r="JNV36" s="18"/>
      <c r="JNW36" s="18"/>
      <c r="JNX36" s="18"/>
      <c r="JNY36" s="18"/>
      <c r="JNZ36" s="18"/>
      <c r="JOA36" s="18"/>
      <c r="JOB36" s="18"/>
      <c r="JOC36" s="18"/>
      <c r="JOD36" s="18"/>
      <c r="JOE36" s="18"/>
      <c r="JOF36" s="18"/>
      <c r="JOG36" s="18"/>
      <c r="JOH36" s="18"/>
      <c r="JOI36" s="18"/>
      <c r="JOJ36" s="18"/>
      <c r="JOK36" s="18"/>
      <c r="JOL36" s="18"/>
      <c r="JOM36" s="18"/>
      <c r="JON36" s="18"/>
      <c r="JOO36" s="18"/>
      <c r="JOP36" s="18"/>
      <c r="JOQ36" s="18"/>
      <c r="JOR36" s="18"/>
      <c r="JOS36" s="18"/>
      <c r="JOT36" s="18"/>
      <c r="JOU36" s="18"/>
      <c r="JOV36" s="18"/>
      <c r="JOW36" s="18"/>
      <c r="JOX36" s="18"/>
      <c r="JOY36" s="18"/>
      <c r="JOZ36" s="18"/>
      <c r="JPA36" s="18"/>
      <c r="JPB36" s="18"/>
      <c r="JPC36" s="18"/>
      <c r="JPD36" s="18"/>
      <c r="JPE36" s="18"/>
      <c r="JPF36" s="18"/>
      <c r="JPG36" s="18"/>
      <c r="JPH36" s="18"/>
      <c r="JPI36" s="18"/>
      <c r="JPJ36" s="18"/>
      <c r="JPK36" s="18"/>
      <c r="JPL36" s="18"/>
      <c r="JPM36" s="18"/>
      <c r="JPN36" s="18"/>
      <c r="JPO36" s="18"/>
      <c r="JPP36" s="18"/>
      <c r="JPQ36" s="18"/>
      <c r="JPR36" s="18"/>
      <c r="JPS36" s="18"/>
      <c r="JPT36" s="18"/>
      <c r="JPU36" s="18"/>
      <c r="JPV36" s="18"/>
      <c r="JPW36" s="18"/>
      <c r="JPX36" s="18"/>
      <c r="JPY36" s="18"/>
      <c r="JPZ36" s="18"/>
      <c r="JQA36" s="18"/>
      <c r="JQB36" s="18"/>
      <c r="JQC36" s="18"/>
      <c r="JQD36" s="18"/>
      <c r="JQE36" s="18"/>
      <c r="JQF36" s="18"/>
      <c r="JQG36" s="18"/>
      <c r="JQH36" s="18"/>
      <c r="JQI36" s="18"/>
      <c r="JQJ36" s="18"/>
      <c r="JQK36" s="18"/>
      <c r="JQL36" s="18"/>
      <c r="JQM36" s="18"/>
      <c r="JQN36" s="18"/>
      <c r="JQO36" s="18"/>
      <c r="JQP36" s="18"/>
      <c r="JQQ36" s="18"/>
      <c r="JQR36" s="18"/>
      <c r="JQS36" s="18"/>
      <c r="JQT36" s="18"/>
      <c r="JQU36" s="18"/>
      <c r="JQV36" s="18"/>
      <c r="JQW36" s="18"/>
      <c r="JQX36" s="18"/>
      <c r="JQY36" s="18"/>
      <c r="JQZ36" s="18"/>
      <c r="JRA36" s="18"/>
      <c r="JRB36" s="18"/>
      <c r="JRC36" s="18"/>
      <c r="JRD36" s="18"/>
      <c r="JRE36" s="18"/>
      <c r="JRF36" s="18"/>
      <c r="JRG36" s="18"/>
      <c r="JRH36" s="18"/>
      <c r="JRI36" s="18"/>
      <c r="JRJ36" s="18"/>
      <c r="JRK36" s="18"/>
      <c r="JRL36" s="18"/>
      <c r="JRM36" s="18"/>
      <c r="JRN36" s="18"/>
      <c r="JRO36" s="18"/>
      <c r="JRP36" s="18"/>
      <c r="JRQ36" s="18"/>
      <c r="JRR36" s="18"/>
      <c r="JRS36" s="18"/>
      <c r="JRT36" s="18"/>
      <c r="JRU36" s="18"/>
      <c r="JRV36" s="18"/>
      <c r="JRW36" s="18"/>
      <c r="JRX36" s="18"/>
      <c r="JRY36" s="18"/>
      <c r="JRZ36" s="18"/>
      <c r="JSA36" s="18"/>
      <c r="JSB36" s="18"/>
      <c r="JSC36" s="18"/>
      <c r="JSD36" s="18"/>
      <c r="JSE36" s="18"/>
      <c r="JSF36" s="18"/>
      <c r="JSG36" s="18"/>
      <c r="JSH36" s="18"/>
      <c r="JSI36" s="18"/>
      <c r="JSJ36" s="18"/>
      <c r="JSK36" s="18"/>
      <c r="JSL36" s="18"/>
      <c r="JSM36" s="18"/>
      <c r="JSN36" s="18"/>
      <c r="JSO36" s="18"/>
      <c r="JSP36" s="18"/>
      <c r="JSQ36" s="18"/>
      <c r="JSR36" s="18"/>
      <c r="JSS36" s="18"/>
      <c r="JST36" s="18"/>
      <c r="JSU36" s="18"/>
      <c r="JSV36" s="18"/>
      <c r="JSW36" s="18"/>
      <c r="JSX36" s="18"/>
      <c r="JSY36" s="18"/>
      <c r="JSZ36" s="18"/>
      <c r="JTA36" s="18"/>
      <c r="JTB36" s="18"/>
      <c r="JTC36" s="18"/>
      <c r="JTD36" s="18"/>
      <c r="JTE36" s="18"/>
      <c r="JTF36" s="18"/>
      <c r="JTG36" s="18"/>
      <c r="JTH36" s="18"/>
      <c r="JTI36" s="18"/>
      <c r="JTJ36" s="18"/>
      <c r="JTK36" s="18"/>
      <c r="JTL36" s="18"/>
      <c r="JTM36" s="18"/>
      <c r="JTN36" s="18"/>
      <c r="JTO36" s="18"/>
      <c r="JTP36" s="18"/>
      <c r="JTQ36" s="18"/>
      <c r="JTR36" s="18"/>
      <c r="JTS36" s="18"/>
      <c r="JTT36" s="18"/>
      <c r="JTU36" s="18"/>
      <c r="JTV36" s="18"/>
      <c r="JTW36" s="18"/>
      <c r="JTX36" s="18"/>
      <c r="JTY36" s="18"/>
      <c r="JTZ36" s="18"/>
      <c r="JUA36" s="18"/>
      <c r="JUB36" s="18"/>
      <c r="JUC36" s="18"/>
      <c r="JUD36" s="18"/>
      <c r="JUE36" s="18"/>
      <c r="JUF36" s="18"/>
      <c r="JUG36" s="18"/>
      <c r="JUH36" s="18"/>
      <c r="JUI36" s="18"/>
      <c r="JUJ36" s="18"/>
      <c r="JUK36" s="18"/>
      <c r="JUL36" s="18"/>
      <c r="JUM36" s="18"/>
      <c r="JUN36" s="18"/>
      <c r="JUO36" s="18"/>
      <c r="JUP36" s="18"/>
      <c r="JUQ36" s="18"/>
      <c r="JUR36" s="18"/>
      <c r="JUS36" s="18"/>
      <c r="JUT36" s="18"/>
      <c r="JUU36" s="18"/>
      <c r="JUV36" s="18"/>
      <c r="JUW36" s="18"/>
      <c r="JUX36" s="18"/>
      <c r="JUY36" s="18"/>
      <c r="JUZ36" s="18"/>
      <c r="JVA36" s="18"/>
      <c r="JVB36" s="18"/>
      <c r="JVC36" s="18"/>
      <c r="JVD36" s="18"/>
      <c r="JVE36" s="18"/>
      <c r="JVF36" s="18"/>
      <c r="JVG36" s="18"/>
      <c r="JVH36" s="18"/>
      <c r="JVI36" s="18"/>
      <c r="JVJ36" s="18"/>
      <c r="JVK36" s="18"/>
      <c r="JVL36" s="18"/>
      <c r="JVM36" s="18"/>
      <c r="JVN36" s="18"/>
      <c r="JVO36" s="18"/>
      <c r="JVP36" s="18"/>
      <c r="JVQ36" s="18"/>
      <c r="JVR36" s="18"/>
      <c r="JVS36" s="18"/>
      <c r="JVT36" s="18"/>
      <c r="JVU36" s="18"/>
      <c r="JVV36" s="18"/>
      <c r="JVW36" s="18"/>
      <c r="JVX36" s="18"/>
      <c r="JVY36" s="18"/>
      <c r="JVZ36" s="18"/>
      <c r="JWA36" s="18"/>
      <c r="JWB36" s="18"/>
      <c r="JWC36" s="18"/>
      <c r="JWD36" s="18"/>
      <c r="JWE36" s="18"/>
      <c r="JWF36" s="18"/>
      <c r="JWG36" s="18"/>
      <c r="JWH36" s="18"/>
      <c r="JWI36" s="18"/>
      <c r="JWJ36" s="18"/>
      <c r="JWK36" s="18"/>
      <c r="JWL36" s="18"/>
      <c r="JWM36" s="18"/>
      <c r="JWN36" s="18"/>
      <c r="JWO36" s="18"/>
      <c r="JWP36" s="18"/>
      <c r="JWQ36" s="18"/>
      <c r="JWR36" s="18"/>
      <c r="JWS36" s="18"/>
      <c r="JWT36" s="18"/>
      <c r="JWU36" s="18"/>
      <c r="JWV36" s="18"/>
      <c r="JWW36" s="18"/>
      <c r="JWX36" s="18"/>
      <c r="JWY36" s="18"/>
      <c r="JWZ36" s="18"/>
      <c r="JXA36" s="18"/>
      <c r="JXB36" s="18"/>
      <c r="JXC36" s="18"/>
      <c r="JXD36" s="18"/>
      <c r="JXE36" s="18"/>
      <c r="JXF36" s="18"/>
      <c r="JXG36" s="18"/>
      <c r="JXH36" s="18"/>
      <c r="JXI36" s="18"/>
      <c r="JXJ36" s="18"/>
      <c r="JXK36" s="18"/>
      <c r="JXL36" s="18"/>
      <c r="JXM36" s="18"/>
      <c r="JXN36" s="18"/>
      <c r="JXO36" s="18"/>
      <c r="JXP36" s="18"/>
      <c r="JXQ36" s="18"/>
      <c r="JXR36" s="18"/>
      <c r="JXS36" s="18"/>
      <c r="JXT36" s="18"/>
      <c r="JXU36" s="18"/>
      <c r="JXV36" s="18"/>
      <c r="JXW36" s="18"/>
      <c r="JXX36" s="18"/>
      <c r="JXY36" s="18"/>
      <c r="JXZ36" s="18"/>
      <c r="JYA36" s="18"/>
      <c r="JYB36" s="18"/>
      <c r="JYC36" s="18"/>
      <c r="JYD36" s="18"/>
      <c r="JYE36" s="18"/>
      <c r="JYF36" s="18"/>
      <c r="JYG36" s="18"/>
      <c r="JYH36" s="18"/>
      <c r="JYI36" s="18"/>
      <c r="JYJ36" s="18"/>
      <c r="JYK36" s="18"/>
      <c r="JYL36" s="18"/>
      <c r="JYM36" s="18"/>
      <c r="JYN36" s="18"/>
      <c r="JYO36" s="18"/>
      <c r="JYP36" s="18"/>
      <c r="JYQ36" s="18"/>
      <c r="JYR36" s="18"/>
      <c r="JYS36" s="18"/>
      <c r="JYT36" s="18"/>
      <c r="JYU36" s="18"/>
      <c r="JYV36" s="18"/>
      <c r="JYW36" s="18"/>
      <c r="JYX36" s="18"/>
      <c r="JYY36" s="18"/>
      <c r="JYZ36" s="18"/>
      <c r="JZA36" s="18"/>
      <c r="JZB36" s="18"/>
      <c r="JZC36" s="18"/>
      <c r="JZD36" s="18"/>
      <c r="JZE36" s="18"/>
      <c r="JZF36" s="18"/>
      <c r="JZG36" s="18"/>
      <c r="JZH36" s="18"/>
      <c r="JZI36" s="18"/>
      <c r="JZJ36" s="18"/>
      <c r="JZK36" s="18"/>
      <c r="JZL36" s="18"/>
      <c r="JZM36" s="18"/>
      <c r="JZN36" s="18"/>
      <c r="JZO36" s="18"/>
      <c r="JZP36" s="18"/>
      <c r="JZQ36" s="18"/>
      <c r="JZR36" s="18"/>
      <c r="JZS36" s="18"/>
      <c r="JZT36" s="18"/>
      <c r="JZU36" s="18"/>
      <c r="JZV36" s="18"/>
      <c r="JZW36" s="18"/>
      <c r="JZX36" s="18"/>
      <c r="JZY36" s="18"/>
      <c r="JZZ36" s="18"/>
      <c r="KAA36" s="18"/>
      <c r="KAB36" s="18"/>
      <c r="KAC36" s="18"/>
      <c r="KAD36" s="18"/>
      <c r="KAE36" s="18"/>
      <c r="KAF36" s="18"/>
      <c r="KAG36" s="18"/>
      <c r="KAH36" s="18"/>
      <c r="KAI36" s="18"/>
      <c r="KAJ36" s="18"/>
      <c r="KAK36" s="18"/>
      <c r="KAL36" s="18"/>
      <c r="KAM36" s="18"/>
      <c r="KAN36" s="18"/>
      <c r="KAO36" s="18"/>
      <c r="KAP36" s="18"/>
      <c r="KAQ36" s="18"/>
      <c r="KAR36" s="18"/>
      <c r="KAS36" s="18"/>
      <c r="KAT36" s="18"/>
      <c r="KAU36" s="18"/>
      <c r="KAV36" s="18"/>
      <c r="KAW36" s="18"/>
      <c r="KAX36" s="18"/>
      <c r="KAY36" s="18"/>
      <c r="KAZ36" s="18"/>
      <c r="KBA36" s="18"/>
      <c r="KBB36" s="18"/>
      <c r="KBC36" s="18"/>
      <c r="KBD36" s="18"/>
      <c r="KBE36" s="18"/>
      <c r="KBF36" s="18"/>
      <c r="KBG36" s="18"/>
      <c r="KBH36" s="18"/>
      <c r="KBI36" s="18"/>
      <c r="KBJ36" s="18"/>
      <c r="KBK36" s="18"/>
      <c r="KBL36" s="18"/>
      <c r="KBM36" s="18"/>
      <c r="KBN36" s="18"/>
      <c r="KBO36" s="18"/>
      <c r="KBP36" s="18"/>
      <c r="KBQ36" s="18"/>
      <c r="KBR36" s="18"/>
      <c r="KBS36" s="18"/>
      <c r="KBT36" s="18"/>
      <c r="KBU36" s="18"/>
      <c r="KBV36" s="18"/>
      <c r="KBW36" s="18"/>
      <c r="KBX36" s="18"/>
      <c r="KBY36" s="18"/>
      <c r="KBZ36" s="18"/>
      <c r="KCA36" s="18"/>
      <c r="KCB36" s="18"/>
      <c r="KCC36" s="18"/>
      <c r="KCD36" s="18"/>
      <c r="KCE36" s="18"/>
      <c r="KCF36" s="18"/>
      <c r="KCG36" s="18"/>
      <c r="KCH36" s="18"/>
      <c r="KCI36" s="18"/>
      <c r="KCJ36" s="18"/>
      <c r="KCK36" s="18"/>
      <c r="KCL36" s="18"/>
      <c r="KCM36" s="18"/>
      <c r="KCN36" s="18"/>
      <c r="KCO36" s="18"/>
      <c r="KCP36" s="18"/>
      <c r="KCQ36" s="18"/>
      <c r="KCR36" s="18"/>
      <c r="KCS36" s="18"/>
      <c r="KCT36" s="18"/>
      <c r="KCU36" s="18"/>
      <c r="KCV36" s="18"/>
      <c r="KCW36" s="18"/>
      <c r="KCX36" s="18"/>
      <c r="KCY36" s="18"/>
      <c r="KCZ36" s="18"/>
      <c r="KDA36" s="18"/>
      <c r="KDB36" s="18"/>
      <c r="KDC36" s="18"/>
      <c r="KDD36" s="18"/>
      <c r="KDE36" s="18"/>
      <c r="KDF36" s="18"/>
      <c r="KDG36" s="18"/>
      <c r="KDH36" s="18"/>
      <c r="KDI36" s="18"/>
      <c r="KDJ36" s="18"/>
      <c r="KDK36" s="18"/>
      <c r="KDL36" s="18"/>
      <c r="KDM36" s="18"/>
      <c r="KDN36" s="18"/>
      <c r="KDO36" s="18"/>
      <c r="KDP36" s="18"/>
      <c r="KDQ36" s="18"/>
      <c r="KDR36" s="18"/>
      <c r="KDS36" s="18"/>
      <c r="KDT36" s="18"/>
      <c r="KDU36" s="18"/>
      <c r="KDV36" s="18"/>
      <c r="KDW36" s="18"/>
      <c r="KDX36" s="18"/>
      <c r="KDY36" s="18"/>
      <c r="KDZ36" s="18"/>
      <c r="KEA36" s="18"/>
      <c r="KEB36" s="18"/>
      <c r="KEC36" s="18"/>
      <c r="KED36" s="18"/>
      <c r="KEE36" s="18"/>
      <c r="KEF36" s="18"/>
      <c r="KEG36" s="18"/>
      <c r="KEH36" s="18"/>
      <c r="KEI36" s="18"/>
      <c r="KEJ36" s="18"/>
      <c r="KEK36" s="18"/>
      <c r="KEL36" s="18"/>
      <c r="KEM36" s="18"/>
      <c r="KEN36" s="18"/>
      <c r="KEO36" s="18"/>
      <c r="KEP36" s="18"/>
      <c r="KEQ36" s="18"/>
      <c r="KER36" s="18"/>
      <c r="KES36" s="18"/>
      <c r="KET36" s="18"/>
      <c r="KEU36" s="18"/>
      <c r="KEV36" s="18"/>
      <c r="KEW36" s="18"/>
      <c r="KEX36" s="18"/>
      <c r="KEY36" s="18"/>
      <c r="KEZ36" s="18"/>
      <c r="KFA36" s="18"/>
      <c r="KFB36" s="18"/>
      <c r="KFC36" s="18"/>
      <c r="KFD36" s="18"/>
      <c r="KFE36" s="18"/>
      <c r="KFF36" s="18"/>
      <c r="KFG36" s="18"/>
      <c r="KFH36" s="18"/>
      <c r="KFI36" s="18"/>
      <c r="KFJ36" s="18"/>
      <c r="KFK36" s="18"/>
      <c r="KFL36" s="18"/>
      <c r="KFM36" s="18"/>
      <c r="KFN36" s="18"/>
      <c r="KFO36" s="18"/>
      <c r="KFP36" s="18"/>
      <c r="KFQ36" s="18"/>
      <c r="KFR36" s="18"/>
      <c r="KFS36" s="18"/>
      <c r="KFT36" s="18"/>
      <c r="KFU36" s="18"/>
      <c r="KFV36" s="18"/>
      <c r="KFW36" s="18"/>
      <c r="KFX36" s="18"/>
      <c r="KFY36" s="18"/>
      <c r="KFZ36" s="18"/>
      <c r="KGA36" s="18"/>
      <c r="KGB36" s="18"/>
      <c r="KGC36" s="18"/>
      <c r="KGD36" s="18"/>
      <c r="KGE36" s="18"/>
      <c r="KGF36" s="18"/>
      <c r="KGG36" s="18"/>
      <c r="KGH36" s="18"/>
      <c r="KGI36" s="18"/>
      <c r="KGJ36" s="18"/>
      <c r="KGK36" s="18"/>
      <c r="KGL36" s="18"/>
      <c r="KGM36" s="18"/>
      <c r="KGN36" s="18"/>
      <c r="KGO36" s="18"/>
      <c r="KGP36" s="18"/>
      <c r="KGQ36" s="18"/>
      <c r="KGR36" s="18"/>
      <c r="KGS36" s="18"/>
      <c r="KGT36" s="18"/>
      <c r="KGU36" s="18"/>
      <c r="KGV36" s="18"/>
      <c r="KGW36" s="18"/>
      <c r="KGX36" s="18"/>
      <c r="KGY36" s="18"/>
      <c r="KGZ36" s="18"/>
      <c r="KHA36" s="18"/>
      <c r="KHB36" s="18"/>
      <c r="KHC36" s="18"/>
      <c r="KHD36" s="18"/>
      <c r="KHE36" s="18"/>
      <c r="KHF36" s="18"/>
      <c r="KHG36" s="18"/>
      <c r="KHH36" s="18"/>
      <c r="KHI36" s="18"/>
      <c r="KHJ36" s="18"/>
      <c r="KHK36" s="18"/>
      <c r="KHL36" s="18"/>
      <c r="KHM36" s="18"/>
      <c r="KHN36" s="18"/>
      <c r="KHO36" s="18"/>
      <c r="KHP36" s="18"/>
      <c r="KHQ36" s="18"/>
      <c r="KHR36" s="18"/>
      <c r="KHS36" s="18"/>
      <c r="KHT36" s="18"/>
      <c r="KHU36" s="18"/>
      <c r="KHV36" s="18"/>
      <c r="KHW36" s="18"/>
      <c r="KHX36" s="18"/>
      <c r="KHY36" s="18"/>
      <c r="KHZ36" s="18"/>
      <c r="KIA36" s="18"/>
      <c r="KIB36" s="18"/>
      <c r="KIC36" s="18"/>
      <c r="KID36" s="18"/>
      <c r="KIE36" s="18"/>
      <c r="KIF36" s="18"/>
      <c r="KIG36" s="18"/>
      <c r="KIH36" s="18"/>
      <c r="KII36" s="18"/>
      <c r="KIJ36" s="18"/>
      <c r="KIK36" s="18"/>
      <c r="KIL36" s="18"/>
      <c r="KIM36" s="18"/>
      <c r="KIN36" s="18"/>
      <c r="KIO36" s="18"/>
      <c r="KIP36" s="18"/>
      <c r="KIQ36" s="18"/>
      <c r="KIR36" s="18"/>
      <c r="KIS36" s="18"/>
      <c r="KIT36" s="18"/>
      <c r="KIU36" s="18"/>
      <c r="KIV36" s="18"/>
      <c r="KIW36" s="18"/>
      <c r="KIX36" s="18"/>
      <c r="KIY36" s="18"/>
      <c r="KIZ36" s="18"/>
      <c r="KJA36" s="18"/>
      <c r="KJB36" s="18"/>
      <c r="KJC36" s="18"/>
      <c r="KJD36" s="18"/>
      <c r="KJE36" s="18"/>
      <c r="KJF36" s="18"/>
      <c r="KJG36" s="18"/>
      <c r="KJH36" s="18"/>
      <c r="KJI36" s="18"/>
      <c r="KJJ36" s="18"/>
      <c r="KJK36" s="18"/>
      <c r="KJL36" s="18"/>
      <c r="KJM36" s="18"/>
      <c r="KJN36" s="18"/>
      <c r="KJO36" s="18"/>
      <c r="KJP36" s="18"/>
      <c r="KJQ36" s="18"/>
      <c r="KJR36" s="18"/>
      <c r="KJS36" s="18"/>
      <c r="KJT36" s="18"/>
      <c r="KJU36" s="18"/>
      <c r="KJV36" s="18"/>
      <c r="KJW36" s="18"/>
      <c r="KJX36" s="18"/>
      <c r="KJY36" s="18"/>
      <c r="KJZ36" s="18"/>
      <c r="KKA36" s="18"/>
      <c r="KKB36" s="18"/>
      <c r="KKC36" s="18"/>
      <c r="KKD36" s="18"/>
      <c r="KKE36" s="18"/>
      <c r="KKF36" s="18"/>
      <c r="KKG36" s="18"/>
      <c r="KKH36" s="18"/>
      <c r="KKI36" s="18"/>
      <c r="KKJ36" s="18"/>
      <c r="KKK36" s="18"/>
      <c r="KKL36" s="18"/>
      <c r="KKM36" s="18"/>
      <c r="KKN36" s="18"/>
      <c r="KKO36" s="18"/>
      <c r="KKP36" s="18"/>
      <c r="KKQ36" s="18"/>
      <c r="KKR36" s="18"/>
      <c r="KKS36" s="18"/>
      <c r="KKT36" s="18"/>
      <c r="KKU36" s="18"/>
      <c r="KKV36" s="18"/>
      <c r="KKW36" s="18"/>
      <c r="KKX36" s="18"/>
      <c r="KKY36" s="18"/>
      <c r="KKZ36" s="18"/>
      <c r="KLA36" s="18"/>
      <c r="KLB36" s="18"/>
      <c r="KLC36" s="18"/>
      <c r="KLD36" s="18"/>
      <c r="KLE36" s="18"/>
      <c r="KLF36" s="18"/>
      <c r="KLG36" s="18"/>
      <c r="KLH36" s="18"/>
      <c r="KLI36" s="18"/>
      <c r="KLJ36" s="18"/>
      <c r="KLK36" s="18"/>
      <c r="KLL36" s="18"/>
      <c r="KLM36" s="18"/>
      <c r="KLN36" s="18"/>
      <c r="KLO36" s="18"/>
      <c r="KLP36" s="18"/>
      <c r="KLQ36" s="18"/>
      <c r="KLR36" s="18"/>
      <c r="KLS36" s="18"/>
      <c r="KLT36" s="18"/>
      <c r="KLU36" s="18"/>
      <c r="KLV36" s="18"/>
      <c r="KLW36" s="18"/>
      <c r="KLX36" s="18"/>
      <c r="KLY36" s="18"/>
      <c r="KLZ36" s="18"/>
      <c r="KMA36" s="18"/>
      <c r="KMB36" s="18"/>
      <c r="KMC36" s="18"/>
      <c r="KMD36" s="18"/>
      <c r="KME36" s="18"/>
      <c r="KMF36" s="18"/>
      <c r="KMG36" s="18"/>
      <c r="KMH36" s="18"/>
      <c r="KMI36" s="18"/>
      <c r="KMJ36" s="18"/>
      <c r="KMK36" s="18"/>
      <c r="KML36" s="18"/>
      <c r="KMM36" s="18"/>
      <c r="KMN36" s="18"/>
      <c r="KMO36" s="18"/>
      <c r="KMP36" s="18"/>
      <c r="KMQ36" s="18"/>
      <c r="KMR36" s="18"/>
      <c r="KMS36" s="18"/>
      <c r="KMT36" s="18"/>
      <c r="KMU36" s="18"/>
      <c r="KMV36" s="18"/>
      <c r="KMW36" s="18"/>
      <c r="KMX36" s="18"/>
      <c r="KMY36" s="18"/>
      <c r="KMZ36" s="18"/>
      <c r="KNA36" s="18"/>
      <c r="KNB36" s="18"/>
      <c r="KNC36" s="18"/>
      <c r="KND36" s="18"/>
      <c r="KNE36" s="18"/>
      <c r="KNF36" s="18"/>
      <c r="KNG36" s="18"/>
      <c r="KNH36" s="18"/>
      <c r="KNI36" s="18"/>
      <c r="KNJ36" s="18"/>
      <c r="KNK36" s="18"/>
      <c r="KNL36" s="18"/>
      <c r="KNM36" s="18"/>
      <c r="KNN36" s="18"/>
      <c r="KNO36" s="18"/>
      <c r="KNP36" s="18"/>
      <c r="KNQ36" s="18"/>
      <c r="KNR36" s="18"/>
      <c r="KNS36" s="18"/>
      <c r="KNT36" s="18"/>
      <c r="KNU36" s="18"/>
      <c r="KNV36" s="18"/>
      <c r="KNW36" s="18"/>
      <c r="KNX36" s="18"/>
      <c r="KNY36" s="18"/>
      <c r="KNZ36" s="18"/>
      <c r="KOA36" s="18"/>
      <c r="KOB36" s="18"/>
      <c r="KOC36" s="18"/>
      <c r="KOD36" s="18"/>
      <c r="KOE36" s="18"/>
      <c r="KOF36" s="18"/>
      <c r="KOG36" s="18"/>
      <c r="KOH36" s="18"/>
      <c r="KOI36" s="18"/>
      <c r="KOJ36" s="18"/>
      <c r="KOK36" s="18"/>
      <c r="KOL36" s="18"/>
      <c r="KOM36" s="18"/>
      <c r="KON36" s="18"/>
      <c r="KOO36" s="18"/>
      <c r="KOP36" s="18"/>
      <c r="KOQ36" s="18"/>
      <c r="KOR36" s="18"/>
      <c r="KOS36" s="18"/>
      <c r="KOT36" s="18"/>
      <c r="KOU36" s="18"/>
      <c r="KOV36" s="18"/>
      <c r="KOW36" s="18"/>
      <c r="KOX36" s="18"/>
      <c r="KOY36" s="18"/>
      <c r="KOZ36" s="18"/>
      <c r="KPA36" s="18"/>
      <c r="KPB36" s="18"/>
      <c r="KPC36" s="18"/>
      <c r="KPD36" s="18"/>
      <c r="KPE36" s="18"/>
      <c r="KPF36" s="18"/>
      <c r="KPG36" s="18"/>
      <c r="KPH36" s="18"/>
      <c r="KPI36" s="18"/>
      <c r="KPJ36" s="18"/>
      <c r="KPK36" s="18"/>
      <c r="KPL36" s="18"/>
      <c r="KPM36" s="18"/>
      <c r="KPN36" s="18"/>
      <c r="KPO36" s="18"/>
      <c r="KPP36" s="18"/>
      <c r="KPQ36" s="18"/>
      <c r="KPR36" s="18"/>
      <c r="KPS36" s="18"/>
      <c r="KPT36" s="18"/>
      <c r="KPU36" s="18"/>
      <c r="KPV36" s="18"/>
      <c r="KPW36" s="18"/>
      <c r="KPX36" s="18"/>
      <c r="KPY36" s="18"/>
      <c r="KPZ36" s="18"/>
      <c r="KQA36" s="18"/>
      <c r="KQB36" s="18"/>
      <c r="KQC36" s="18"/>
      <c r="KQD36" s="18"/>
      <c r="KQE36" s="18"/>
      <c r="KQF36" s="18"/>
      <c r="KQG36" s="18"/>
      <c r="KQH36" s="18"/>
      <c r="KQI36" s="18"/>
      <c r="KQJ36" s="18"/>
      <c r="KQK36" s="18"/>
      <c r="KQL36" s="18"/>
      <c r="KQM36" s="18"/>
      <c r="KQN36" s="18"/>
      <c r="KQO36" s="18"/>
      <c r="KQP36" s="18"/>
      <c r="KQQ36" s="18"/>
      <c r="KQR36" s="18"/>
      <c r="KQS36" s="18"/>
      <c r="KQT36" s="18"/>
      <c r="KQU36" s="18"/>
      <c r="KQV36" s="18"/>
      <c r="KQW36" s="18"/>
      <c r="KQX36" s="18"/>
      <c r="KQY36" s="18"/>
      <c r="KQZ36" s="18"/>
      <c r="KRA36" s="18"/>
      <c r="KRB36" s="18"/>
      <c r="KRC36" s="18"/>
      <c r="KRD36" s="18"/>
      <c r="KRE36" s="18"/>
      <c r="KRF36" s="18"/>
      <c r="KRG36" s="18"/>
      <c r="KRH36" s="18"/>
      <c r="KRI36" s="18"/>
      <c r="KRJ36" s="18"/>
      <c r="KRK36" s="18"/>
      <c r="KRL36" s="18"/>
      <c r="KRM36" s="18"/>
      <c r="KRN36" s="18"/>
      <c r="KRO36" s="18"/>
      <c r="KRP36" s="18"/>
      <c r="KRQ36" s="18"/>
      <c r="KRR36" s="18"/>
      <c r="KRS36" s="18"/>
      <c r="KRT36" s="18"/>
      <c r="KRU36" s="18"/>
      <c r="KRV36" s="18"/>
      <c r="KRW36" s="18"/>
      <c r="KRX36" s="18"/>
      <c r="KRY36" s="18"/>
      <c r="KRZ36" s="18"/>
      <c r="KSA36" s="18"/>
      <c r="KSB36" s="18"/>
      <c r="KSC36" s="18"/>
      <c r="KSD36" s="18"/>
      <c r="KSE36" s="18"/>
      <c r="KSF36" s="18"/>
      <c r="KSG36" s="18"/>
      <c r="KSH36" s="18"/>
      <c r="KSI36" s="18"/>
      <c r="KSJ36" s="18"/>
      <c r="KSK36" s="18"/>
      <c r="KSL36" s="18"/>
      <c r="KSM36" s="18"/>
      <c r="KSN36" s="18"/>
      <c r="KSO36" s="18"/>
      <c r="KSP36" s="18"/>
      <c r="KSQ36" s="18"/>
      <c r="KSR36" s="18"/>
      <c r="KSS36" s="18"/>
      <c r="KST36" s="18"/>
      <c r="KSU36" s="18"/>
      <c r="KSV36" s="18"/>
      <c r="KSW36" s="18"/>
      <c r="KSX36" s="18"/>
      <c r="KSY36" s="18"/>
      <c r="KSZ36" s="18"/>
      <c r="KTA36" s="18"/>
      <c r="KTB36" s="18"/>
      <c r="KTC36" s="18"/>
      <c r="KTD36" s="18"/>
      <c r="KTE36" s="18"/>
      <c r="KTF36" s="18"/>
      <c r="KTG36" s="18"/>
      <c r="KTH36" s="18"/>
      <c r="KTI36" s="18"/>
      <c r="KTJ36" s="18"/>
      <c r="KTK36" s="18"/>
      <c r="KTL36" s="18"/>
      <c r="KTM36" s="18"/>
      <c r="KTN36" s="18"/>
      <c r="KTO36" s="18"/>
      <c r="KTP36" s="18"/>
      <c r="KTQ36" s="18"/>
      <c r="KTR36" s="18"/>
      <c r="KTS36" s="18"/>
      <c r="KTT36" s="18"/>
      <c r="KTU36" s="18"/>
      <c r="KTV36" s="18"/>
      <c r="KTW36" s="18"/>
      <c r="KTX36" s="18"/>
      <c r="KTY36" s="18"/>
      <c r="KTZ36" s="18"/>
      <c r="KUA36" s="18"/>
      <c r="KUB36" s="18"/>
      <c r="KUC36" s="18"/>
      <c r="KUD36" s="18"/>
      <c r="KUE36" s="18"/>
      <c r="KUF36" s="18"/>
      <c r="KUG36" s="18"/>
      <c r="KUH36" s="18"/>
      <c r="KUI36" s="18"/>
      <c r="KUJ36" s="18"/>
      <c r="KUK36" s="18"/>
      <c r="KUL36" s="18"/>
      <c r="KUM36" s="18"/>
      <c r="KUN36" s="18"/>
      <c r="KUO36" s="18"/>
      <c r="KUP36" s="18"/>
      <c r="KUQ36" s="18"/>
      <c r="KUR36" s="18"/>
      <c r="KUS36" s="18"/>
      <c r="KUT36" s="18"/>
      <c r="KUU36" s="18"/>
      <c r="KUV36" s="18"/>
      <c r="KUW36" s="18"/>
      <c r="KUX36" s="18"/>
      <c r="KUY36" s="18"/>
      <c r="KUZ36" s="18"/>
      <c r="KVA36" s="18"/>
      <c r="KVB36" s="18"/>
      <c r="KVC36" s="18"/>
      <c r="KVD36" s="18"/>
      <c r="KVE36" s="18"/>
      <c r="KVF36" s="18"/>
      <c r="KVG36" s="18"/>
      <c r="KVH36" s="18"/>
      <c r="KVI36" s="18"/>
      <c r="KVJ36" s="18"/>
      <c r="KVK36" s="18"/>
      <c r="KVL36" s="18"/>
      <c r="KVM36" s="18"/>
      <c r="KVN36" s="18"/>
      <c r="KVO36" s="18"/>
      <c r="KVP36" s="18"/>
      <c r="KVQ36" s="18"/>
      <c r="KVR36" s="18"/>
      <c r="KVS36" s="18"/>
      <c r="KVT36" s="18"/>
      <c r="KVU36" s="18"/>
      <c r="KVV36" s="18"/>
      <c r="KVW36" s="18"/>
      <c r="KVX36" s="18"/>
      <c r="KVY36" s="18"/>
      <c r="KVZ36" s="18"/>
      <c r="KWA36" s="18"/>
      <c r="KWB36" s="18"/>
      <c r="KWC36" s="18"/>
      <c r="KWD36" s="18"/>
      <c r="KWE36" s="18"/>
      <c r="KWF36" s="18"/>
      <c r="KWG36" s="18"/>
      <c r="KWH36" s="18"/>
      <c r="KWI36" s="18"/>
      <c r="KWJ36" s="18"/>
      <c r="KWK36" s="18"/>
      <c r="KWL36" s="18"/>
      <c r="KWM36" s="18"/>
      <c r="KWN36" s="18"/>
      <c r="KWO36" s="18"/>
      <c r="KWP36" s="18"/>
      <c r="KWQ36" s="18"/>
      <c r="KWR36" s="18"/>
      <c r="KWS36" s="18"/>
      <c r="KWT36" s="18"/>
      <c r="KWU36" s="18"/>
      <c r="KWV36" s="18"/>
      <c r="KWW36" s="18"/>
      <c r="KWX36" s="18"/>
      <c r="KWY36" s="18"/>
      <c r="KWZ36" s="18"/>
      <c r="KXA36" s="18"/>
      <c r="KXB36" s="18"/>
      <c r="KXC36" s="18"/>
      <c r="KXD36" s="18"/>
      <c r="KXE36" s="18"/>
      <c r="KXF36" s="18"/>
      <c r="KXG36" s="18"/>
      <c r="KXH36" s="18"/>
      <c r="KXI36" s="18"/>
      <c r="KXJ36" s="18"/>
      <c r="KXK36" s="18"/>
      <c r="KXL36" s="18"/>
      <c r="KXM36" s="18"/>
      <c r="KXN36" s="18"/>
      <c r="KXO36" s="18"/>
      <c r="KXP36" s="18"/>
      <c r="KXQ36" s="18"/>
      <c r="KXR36" s="18"/>
      <c r="KXS36" s="18"/>
      <c r="KXT36" s="18"/>
      <c r="KXU36" s="18"/>
      <c r="KXV36" s="18"/>
      <c r="KXW36" s="18"/>
      <c r="KXX36" s="18"/>
      <c r="KXY36" s="18"/>
      <c r="KXZ36" s="18"/>
      <c r="KYA36" s="18"/>
      <c r="KYB36" s="18"/>
      <c r="KYC36" s="18"/>
      <c r="KYD36" s="18"/>
      <c r="KYE36" s="18"/>
      <c r="KYF36" s="18"/>
      <c r="KYG36" s="18"/>
      <c r="KYH36" s="18"/>
      <c r="KYI36" s="18"/>
      <c r="KYJ36" s="18"/>
      <c r="KYK36" s="18"/>
      <c r="KYL36" s="18"/>
      <c r="KYM36" s="18"/>
      <c r="KYN36" s="18"/>
      <c r="KYO36" s="18"/>
      <c r="KYP36" s="18"/>
      <c r="KYQ36" s="18"/>
      <c r="KYR36" s="18"/>
      <c r="KYS36" s="18"/>
      <c r="KYT36" s="18"/>
      <c r="KYU36" s="18"/>
      <c r="KYV36" s="18"/>
      <c r="KYW36" s="18"/>
      <c r="KYX36" s="18"/>
      <c r="KYY36" s="18"/>
      <c r="KYZ36" s="18"/>
      <c r="KZA36" s="18"/>
      <c r="KZB36" s="18"/>
      <c r="KZC36" s="18"/>
      <c r="KZD36" s="18"/>
      <c r="KZE36" s="18"/>
      <c r="KZF36" s="18"/>
      <c r="KZG36" s="18"/>
      <c r="KZH36" s="18"/>
      <c r="KZI36" s="18"/>
      <c r="KZJ36" s="18"/>
      <c r="KZK36" s="18"/>
      <c r="KZL36" s="18"/>
      <c r="KZM36" s="18"/>
      <c r="KZN36" s="18"/>
      <c r="KZO36" s="18"/>
      <c r="KZP36" s="18"/>
      <c r="KZQ36" s="18"/>
      <c r="KZR36" s="18"/>
      <c r="KZS36" s="18"/>
      <c r="KZT36" s="18"/>
      <c r="KZU36" s="18"/>
      <c r="KZV36" s="18"/>
      <c r="KZW36" s="18"/>
      <c r="KZX36" s="18"/>
      <c r="KZY36" s="18"/>
      <c r="KZZ36" s="18"/>
      <c r="LAA36" s="18"/>
      <c r="LAB36" s="18"/>
      <c r="LAC36" s="18"/>
      <c r="LAD36" s="18"/>
      <c r="LAE36" s="18"/>
      <c r="LAF36" s="18"/>
      <c r="LAG36" s="18"/>
      <c r="LAH36" s="18"/>
      <c r="LAI36" s="18"/>
      <c r="LAJ36" s="18"/>
      <c r="LAK36" s="18"/>
      <c r="LAL36" s="18"/>
      <c r="LAM36" s="18"/>
      <c r="LAN36" s="18"/>
      <c r="LAO36" s="18"/>
      <c r="LAP36" s="18"/>
      <c r="LAQ36" s="18"/>
      <c r="LAR36" s="18"/>
      <c r="LAS36" s="18"/>
      <c r="LAT36" s="18"/>
      <c r="LAU36" s="18"/>
      <c r="LAV36" s="18"/>
      <c r="LAW36" s="18"/>
      <c r="LAX36" s="18"/>
      <c r="LAY36" s="18"/>
      <c r="LAZ36" s="18"/>
      <c r="LBA36" s="18"/>
      <c r="LBB36" s="18"/>
      <c r="LBC36" s="18"/>
      <c r="LBD36" s="18"/>
      <c r="LBE36" s="18"/>
      <c r="LBF36" s="18"/>
      <c r="LBG36" s="18"/>
      <c r="LBH36" s="18"/>
      <c r="LBI36" s="18"/>
      <c r="LBJ36" s="18"/>
      <c r="LBK36" s="18"/>
      <c r="LBL36" s="18"/>
      <c r="LBM36" s="18"/>
      <c r="LBN36" s="18"/>
      <c r="LBO36" s="18"/>
      <c r="LBP36" s="18"/>
      <c r="LBQ36" s="18"/>
      <c r="LBR36" s="18"/>
      <c r="LBS36" s="18"/>
      <c r="LBT36" s="18"/>
      <c r="LBU36" s="18"/>
      <c r="LBV36" s="18"/>
      <c r="LBW36" s="18"/>
      <c r="LBX36" s="18"/>
      <c r="LBY36" s="18"/>
      <c r="LBZ36" s="18"/>
      <c r="LCA36" s="18"/>
      <c r="LCB36" s="18"/>
      <c r="LCC36" s="18"/>
      <c r="LCD36" s="18"/>
      <c r="LCE36" s="18"/>
      <c r="LCF36" s="18"/>
      <c r="LCG36" s="18"/>
      <c r="LCH36" s="18"/>
      <c r="LCI36" s="18"/>
      <c r="LCJ36" s="18"/>
      <c r="LCK36" s="18"/>
      <c r="LCL36" s="18"/>
      <c r="LCM36" s="18"/>
      <c r="LCN36" s="18"/>
      <c r="LCO36" s="18"/>
      <c r="LCP36" s="18"/>
      <c r="LCQ36" s="18"/>
      <c r="LCR36" s="18"/>
      <c r="LCS36" s="18"/>
      <c r="LCT36" s="18"/>
      <c r="LCU36" s="18"/>
      <c r="LCV36" s="18"/>
      <c r="LCW36" s="18"/>
      <c r="LCX36" s="18"/>
      <c r="LCY36" s="18"/>
      <c r="LCZ36" s="18"/>
      <c r="LDA36" s="18"/>
      <c r="LDB36" s="18"/>
      <c r="LDC36" s="18"/>
      <c r="LDD36" s="18"/>
      <c r="LDE36" s="18"/>
      <c r="LDF36" s="18"/>
      <c r="LDG36" s="18"/>
      <c r="LDH36" s="18"/>
      <c r="LDI36" s="18"/>
      <c r="LDJ36" s="18"/>
      <c r="LDK36" s="18"/>
      <c r="LDL36" s="18"/>
      <c r="LDM36" s="18"/>
      <c r="LDN36" s="18"/>
      <c r="LDO36" s="18"/>
      <c r="LDP36" s="18"/>
      <c r="LDQ36" s="18"/>
      <c r="LDR36" s="18"/>
      <c r="LDS36" s="18"/>
      <c r="LDT36" s="18"/>
      <c r="LDU36" s="18"/>
      <c r="LDV36" s="18"/>
      <c r="LDW36" s="18"/>
      <c r="LDX36" s="18"/>
      <c r="LDY36" s="18"/>
      <c r="LDZ36" s="18"/>
      <c r="LEA36" s="18"/>
      <c r="LEB36" s="18"/>
      <c r="LEC36" s="18"/>
      <c r="LED36" s="18"/>
      <c r="LEE36" s="18"/>
      <c r="LEF36" s="18"/>
      <c r="LEG36" s="18"/>
      <c r="LEH36" s="18"/>
      <c r="LEI36" s="18"/>
      <c r="LEJ36" s="18"/>
      <c r="LEK36" s="18"/>
      <c r="LEL36" s="18"/>
      <c r="LEM36" s="18"/>
      <c r="LEN36" s="18"/>
      <c r="LEO36" s="18"/>
      <c r="LEP36" s="18"/>
      <c r="LEQ36" s="18"/>
      <c r="LER36" s="18"/>
      <c r="LES36" s="18"/>
      <c r="LET36" s="18"/>
      <c r="LEU36" s="18"/>
      <c r="LEV36" s="18"/>
      <c r="LEW36" s="18"/>
      <c r="LEX36" s="18"/>
      <c r="LEY36" s="18"/>
      <c r="LEZ36" s="18"/>
      <c r="LFA36" s="18"/>
      <c r="LFB36" s="18"/>
      <c r="LFC36" s="18"/>
      <c r="LFD36" s="18"/>
      <c r="LFE36" s="18"/>
      <c r="LFF36" s="18"/>
      <c r="LFG36" s="18"/>
      <c r="LFH36" s="18"/>
      <c r="LFI36" s="18"/>
      <c r="LFJ36" s="18"/>
      <c r="LFK36" s="18"/>
      <c r="LFL36" s="18"/>
      <c r="LFM36" s="18"/>
      <c r="LFN36" s="18"/>
      <c r="LFO36" s="18"/>
      <c r="LFP36" s="18"/>
      <c r="LFQ36" s="18"/>
      <c r="LFR36" s="18"/>
      <c r="LFS36" s="18"/>
      <c r="LFT36" s="18"/>
      <c r="LFU36" s="18"/>
      <c r="LFV36" s="18"/>
      <c r="LFW36" s="18"/>
      <c r="LFX36" s="18"/>
      <c r="LFY36" s="18"/>
      <c r="LFZ36" s="18"/>
      <c r="LGA36" s="18"/>
      <c r="LGB36" s="18"/>
      <c r="LGC36" s="18"/>
      <c r="LGD36" s="18"/>
      <c r="LGE36" s="18"/>
      <c r="LGF36" s="18"/>
      <c r="LGG36" s="18"/>
      <c r="LGH36" s="18"/>
      <c r="LGI36" s="18"/>
      <c r="LGJ36" s="18"/>
      <c r="LGK36" s="18"/>
      <c r="LGL36" s="18"/>
      <c r="LGM36" s="18"/>
      <c r="LGN36" s="18"/>
      <c r="LGO36" s="18"/>
      <c r="LGP36" s="18"/>
      <c r="LGQ36" s="18"/>
      <c r="LGR36" s="18"/>
      <c r="LGS36" s="18"/>
      <c r="LGT36" s="18"/>
      <c r="LGU36" s="18"/>
      <c r="LGV36" s="18"/>
      <c r="LGW36" s="18"/>
      <c r="LGX36" s="18"/>
      <c r="LGY36" s="18"/>
      <c r="LGZ36" s="18"/>
      <c r="LHA36" s="18"/>
      <c r="LHB36" s="18"/>
      <c r="LHC36" s="18"/>
      <c r="LHD36" s="18"/>
      <c r="LHE36" s="18"/>
      <c r="LHF36" s="18"/>
      <c r="LHG36" s="18"/>
      <c r="LHH36" s="18"/>
      <c r="LHI36" s="18"/>
      <c r="LHJ36" s="18"/>
      <c r="LHK36" s="18"/>
      <c r="LHL36" s="18"/>
      <c r="LHM36" s="18"/>
      <c r="LHN36" s="18"/>
      <c r="LHO36" s="18"/>
      <c r="LHP36" s="18"/>
      <c r="LHQ36" s="18"/>
      <c r="LHR36" s="18"/>
      <c r="LHS36" s="18"/>
      <c r="LHT36" s="18"/>
      <c r="LHU36" s="18"/>
      <c r="LHV36" s="18"/>
      <c r="LHW36" s="18"/>
      <c r="LHX36" s="18"/>
      <c r="LHY36" s="18"/>
      <c r="LHZ36" s="18"/>
      <c r="LIA36" s="18"/>
      <c r="LIB36" s="18"/>
      <c r="LIC36" s="18"/>
      <c r="LID36" s="18"/>
      <c r="LIE36" s="18"/>
      <c r="LIF36" s="18"/>
      <c r="LIG36" s="18"/>
      <c r="LIH36" s="18"/>
      <c r="LII36" s="18"/>
      <c r="LIJ36" s="18"/>
      <c r="LIK36" s="18"/>
      <c r="LIL36" s="18"/>
      <c r="LIM36" s="18"/>
      <c r="LIN36" s="18"/>
      <c r="LIO36" s="18"/>
      <c r="LIP36" s="18"/>
      <c r="LIQ36" s="18"/>
      <c r="LIR36" s="18"/>
      <c r="LIS36" s="18"/>
      <c r="LIT36" s="18"/>
      <c r="LIU36" s="18"/>
      <c r="LIV36" s="18"/>
      <c r="LIW36" s="18"/>
      <c r="LIX36" s="18"/>
      <c r="LIY36" s="18"/>
      <c r="LIZ36" s="18"/>
      <c r="LJA36" s="18"/>
      <c r="LJB36" s="18"/>
      <c r="LJC36" s="18"/>
      <c r="LJD36" s="18"/>
      <c r="LJE36" s="18"/>
      <c r="LJF36" s="18"/>
      <c r="LJG36" s="18"/>
      <c r="LJH36" s="18"/>
      <c r="LJI36" s="18"/>
      <c r="LJJ36" s="18"/>
      <c r="LJK36" s="18"/>
      <c r="LJL36" s="18"/>
      <c r="LJM36" s="18"/>
      <c r="LJN36" s="18"/>
      <c r="LJO36" s="18"/>
      <c r="LJP36" s="18"/>
      <c r="LJQ36" s="18"/>
      <c r="LJR36" s="18"/>
      <c r="LJS36" s="18"/>
      <c r="LJT36" s="18"/>
      <c r="LJU36" s="18"/>
      <c r="LJV36" s="18"/>
      <c r="LJW36" s="18"/>
      <c r="LJX36" s="18"/>
      <c r="LJY36" s="18"/>
      <c r="LJZ36" s="18"/>
      <c r="LKA36" s="18"/>
      <c r="LKB36" s="18"/>
      <c r="LKC36" s="18"/>
      <c r="LKD36" s="18"/>
      <c r="LKE36" s="18"/>
      <c r="LKF36" s="18"/>
      <c r="LKG36" s="18"/>
      <c r="LKH36" s="18"/>
      <c r="LKI36" s="18"/>
      <c r="LKJ36" s="18"/>
      <c r="LKK36" s="18"/>
      <c r="LKL36" s="18"/>
      <c r="LKM36" s="18"/>
      <c r="LKN36" s="18"/>
      <c r="LKO36" s="18"/>
      <c r="LKP36" s="18"/>
      <c r="LKQ36" s="18"/>
      <c r="LKR36" s="18"/>
      <c r="LKS36" s="18"/>
      <c r="LKT36" s="18"/>
      <c r="LKU36" s="18"/>
      <c r="LKV36" s="18"/>
      <c r="LKW36" s="18"/>
      <c r="LKX36" s="18"/>
      <c r="LKY36" s="18"/>
      <c r="LKZ36" s="18"/>
      <c r="LLA36" s="18"/>
      <c r="LLB36" s="18"/>
      <c r="LLC36" s="18"/>
      <c r="LLD36" s="18"/>
      <c r="LLE36" s="18"/>
      <c r="LLF36" s="18"/>
      <c r="LLG36" s="18"/>
      <c r="LLH36" s="18"/>
      <c r="LLI36" s="18"/>
      <c r="LLJ36" s="18"/>
      <c r="LLK36" s="18"/>
      <c r="LLL36" s="18"/>
      <c r="LLM36" s="18"/>
      <c r="LLN36" s="18"/>
      <c r="LLO36" s="18"/>
      <c r="LLP36" s="18"/>
      <c r="LLQ36" s="18"/>
      <c r="LLR36" s="18"/>
      <c r="LLS36" s="18"/>
      <c r="LLT36" s="18"/>
      <c r="LLU36" s="18"/>
      <c r="LLV36" s="18"/>
      <c r="LLW36" s="18"/>
      <c r="LLX36" s="18"/>
      <c r="LLY36" s="18"/>
      <c r="LLZ36" s="18"/>
      <c r="LMA36" s="18"/>
      <c r="LMB36" s="18"/>
      <c r="LMC36" s="18"/>
      <c r="LMD36" s="18"/>
      <c r="LME36" s="18"/>
      <c r="LMF36" s="18"/>
      <c r="LMG36" s="18"/>
      <c r="LMH36" s="18"/>
      <c r="LMI36" s="18"/>
      <c r="LMJ36" s="18"/>
      <c r="LMK36" s="18"/>
      <c r="LML36" s="18"/>
      <c r="LMM36" s="18"/>
      <c r="LMN36" s="18"/>
      <c r="LMO36" s="18"/>
      <c r="LMP36" s="18"/>
      <c r="LMQ36" s="18"/>
      <c r="LMR36" s="18"/>
      <c r="LMS36" s="18"/>
      <c r="LMT36" s="18"/>
      <c r="LMU36" s="18"/>
      <c r="LMV36" s="18"/>
      <c r="LMW36" s="18"/>
      <c r="LMX36" s="18"/>
      <c r="LMY36" s="18"/>
      <c r="LMZ36" s="18"/>
      <c r="LNA36" s="18"/>
      <c r="LNB36" s="18"/>
      <c r="LNC36" s="18"/>
      <c r="LND36" s="18"/>
      <c r="LNE36" s="18"/>
      <c r="LNF36" s="18"/>
      <c r="LNG36" s="18"/>
      <c r="LNH36" s="18"/>
      <c r="LNI36" s="18"/>
      <c r="LNJ36" s="18"/>
      <c r="LNK36" s="18"/>
      <c r="LNL36" s="18"/>
      <c r="LNM36" s="18"/>
      <c r="LNN36" s="18"/>
      <c r="LNO36" s="18"/>
      <c r="LNP36" s="18"/>
      <c r="LNQ36" s="18"/>
      <c r="LNR36" s="18"/>
      <c r="LNS36" s="18"/>
      <c r="LNT36" s="18"/>
      <c r="LNU36" s="18"/>
      <c r="LNV36" s="18"/>
      <c r="LNW36" s="18"/>
      <c r="LNX36" s="18"/>
      <c r="LNY36" s="18"/>
      <c r="LNZ36" s="18"/>
      <c r="LOA36" s="18"/>
      <c r="LOB36" s="18"/>
      <c r="LOC36" s="18"/>
      <c r="LOD36" s="18"/>
      <c r="LOE36" s="18"/>
      <c r="LOF36" s="18"/>
      <c r="LOG36" s="18"/>
      <c r="LOH36" s="18"/>
      <c r="LOI36" s="18"/>
      <c r="LOJ36" s="18"/>
      <c r="LOK36" s="18"/>
      <c r="LOL36" s="18"/>
      <c r="LOM36" s="18"/>
      <c r="LON36" s="18"/>
      <c r="LOO36" s="18"/>
      <c r="LOP36" s="18"/>
      <c r="LOQ36" s="18"/>
      <c r="LOR36" s="18"/>
      <c r="LOS36" s="18"/>
      <c r="LOT36" s="18"/>
      <c r="LOU36" s="18"/>
      <c r="LOV36" s="18"/>
      <c r="LOW36" s="18"/>
      <c r="LOX36" s="18"/>
      <c r="LOY36" s="18"/>
      <c r="LOZ36" s="18"/>
      <c r="LPA36" s="18"/>
      <c r="LPB36" s="18"/>
      <c r="LPC36" s="18"/>
      <c r="LPD36" s="18"/>
      <c r="LPE36" s="18"/>
      <c r="LPF36" s="18"/>
      <c r="LPG36" s="18"/>
      <c r="LPH36" s="18"/>
      <c r="LPI36" s="18"/>
      <c r="LPJ36" s="18"/>
      <c r="LPK36" s="18"/>
      <c r="LPL36" s="18"/>
      <c r="LPM36" s="18"/>
      <c r="LPN36" s="18"/>
      <c r="LPO36" s="18"/>
      <c r="LPP36" s="18"/>
      <c r="LPQ36" s="18"/>
      <c r="LPR36" s="18"/>
      <c r="LPS36" s="18"/>
      <c r="LPT36" s="18"/>
      <c r="LPU36" s="18"/>
      <c r="LPV36" s="18"/>
      <c r="LPW36" s="18"/>
      <c r="LPX36" s="18"/>
      <c r="LPY36" s="18"/>
      <c r="LPZ36" s="18"/>
      <c r="LQA36" s="18"/>
      <c r="LQB36" s="18"/>
      <c r="LQC36" s="18"/>
      <c r="LQD36" s="18"/>
      <c r="LQE36" s="18"/>
      <c r="LQF36" s="18"/>
      <c r="LQG36" s="18"/>
      <c r="LQH36" s="18"/>
      <c r="LQI36" s="18"/>
      <c r="LQJ36" s="18"/>
      <c r="LQK36" s="18"/>
      <c r="LQL36" s="18"/>
      <c r="LQM36" s="18"/>
      <c r="LQN36" s="18"/>
      <c r="LQO36" s="18"/>
      <c r="LQP36" s="18"/>
      <c r="LQQ36" s="18"/>
      <c r="LQR36" s="18"/>
      <c r="LQS36" s="18"/>
      <c r="LQT36" s="18"/>
      <c r="LQU36" s="18"/>
      <c r="LQV36" s="18"/>
      <c r="LQW36" s="18"/>
      <c r="LQX36" s="18"/>
      <c r="LQY36" s="18"/>
      <c r="LQZ36" s="18"/>
      <c r="LRA36" s="18"/>
      <c r="LRB36" s="18"/>
      <c r="LRC36" s="18"/>
      <c r="LRD36" s="18"/>
      <c r="LRE36" s="18"/>
      <c r="LRF36" s="18"/>
      <c r="LRG36" s="18"/>
      <c r="LRH36" s="18"/>
      <c r="LRI36" s="18"/>
      <c r="LRJ36" s="18"/>
      <c r="LRK36" s="18"/>
      <c r="LRL36" s="18"/>
      <c r="LRM36" s="18"/>
      <c r="LRN36" s="18"/>
      <c r="LRO36" s="18"/>
      <c r="LRP36" s="18"/>
      <c r="LRQ36" s="18"/>
      <c r="LRR36" s="18"/>
      <c r="LRS36" s="18"/>
      <c r="LRT36" s="18"/>
      <c r="LRU36" s="18"/>
      <c r="LRV36" s="18"/>
      <c r="LRW36" s="18"/>
      <c r="LRX36" s="18"/>
      <c r="LRY36" s="18"/>
      <c r="LRZ36" s="18"/>
      <c r="LSA36" s="18"/>
      <c r="LSB36" s="18"/>
      <c r="LSC36" s="18"/>
      <c r="LSD36" s="18"/>
      <c r="LSE36" s="18"/>
      <c r="LSF36" s="18"/>
      <c r="LSG36" s="18"/>
      <c r="LSH36" s="18"/>
      <c r="LSI36" s="18"/>
      <c r="LSJ36" s="18"/>
      <c r="LSK36" s="18"/>
      <c r="LSL36" s="18"/>
      <c r="LSM36" s="18"/>
      <c r="LSN36" s="18"/>
      <c r="LSO36" s="18"/>
      <c r="LSP36" s="18"/>
      <c r="LSQ36" s="18"/>
      <c r="LSR36" s="18"/>
      <c r="LSS36" s="18"/>
      <c r="LST36" s="18"/>
      <c r="LSU36" s="18"/>
      <c r="LSV36" s="18"/>
      <c r="LSW36" s="18"/>
      <c r="LSX36" s="18"/>
      <c r="LSY36" s="18"/>
      <c r="LSZ36" s="18"/>
      <c r="LTA36" s="18"/>
      <c r="LTB36" s="18"/>
      <c r="LTC36" s="18"/>
      <c r="LTD36" s="18"/>
      <c r="LTE36" s="18"/>
      <c r="LTF36" s="18"/>
      <c r="LTG36" s="18"/>
      <c r="LTH36" s="18"/>
      <c r="LTI36" s="18"/>
      <c r="LTJ36" s="18"/>
      <c r="LTK36" s="18"/>
      <c r="LTL36" s="18"/>
      <c r="LTM36" s="18"/>
      <c r="LTN36" s="18"/>
      <c r="LTO36" s="18"/>
      <c r="LTP36" s="18"/>
      <c r="LTQ36" s="18"/>
      <c r="LTR36" s="18"/>
      <c r="LTS36" s="18"/>
      <c r="LTT36" s="18"/>
      <c r="LTU36" s="18"/>
      <c r="LTV36" s="18"/>
      <c r="LTW36" s="18"/>
      <c r="LTX36" s="18"/>
      <c r="LTY36" s="18"/>
      <c r="LTZ36" s="18"/>
      <c r="LUA36" s="18"/>
      <c r="LUB36" s="18"/>
      <c r="LUC36" s="18"/>
      <c r="LUD36" s="18"/>
      <c r="LUE36" s="18"/>
      <c r="LUF36" s="18"/>
      <c r="LUG36" s="18"/>
      <c r="LUH36" s="18"/>
      <c r="LUI36" s="18"/>
      <c r="LUJ36" s="18"/>
      <c r="LUK36" s="18"/>
      <c r="LUL36" s="18"/>
      <c r="LUM36" s="18"/>
      <c r="LUN36" s="18"/>
      <c r="LUO36" s="18"/>
      <c r="LUP36" s="18"/>
      <c r="LUQ36" s="18"/>
      <c r="LUR36" s="18"/>
      <c r="LUS36" s="18"/>
      <c r="LUT36" s="18"/>
      <c r="LUU36" s="18"/>
      <c r="LUV36" s="18"/>
      <c r="LUW36" s="18"/>
      <c r="LUX36" s="18"/>
      <c r="LUY36" s="18"/>
      <c r="LUZ36" s="18"/>
      <c r="LVA36" s="18"/>
      <c r="LVB36" s="18"/>
      <c r="LVC36" s="18"/>
      <c r="LVD36" s="18"/>
      <c r="LVE36" s="18"/>
      <c r="LVF36" s="18"/>
      <c r="LVG36" s="18"/>
      <c r="LVH36" s="18"/>
      <c r="LVI36" s="18"/>
      <c r="LVJ36" s="18"/>
      <c r="LVK36" s="18"/>
      <c r="LVL36" s="18"/>
      <c r="LVM36" s="18"/>
      <c r="LVN36" s="18"/>
      <c r="LVO36" s="18"/>
      <c r="LVP36" s="18"/>
      <c r="LVQ36" s="18"/>
      <c r="LVR36" s="18"/>
      <c r="LVS36" s="18"/>
      <c r="LVT36" s="18"/>
      <c r="LVU36" s="18"/>
      <c r="LVV36" s="18"/>
      <c r="LVW36" s="18"/>
      <c r="LVX36" s="18"/>
      <c r="LVY36" s="18"/>
      <c r="LVZ36" s="18"/>
      <c r="LWA36" s="18"/>
      <c r="LWB36" s="18"/>
      <c r="LWC36" s="18"/>
      <c r="LWD36" s="18"/>
      <c r="LWE36" s="18"/>
      <c r="LWF36" s="18"/>
      <c r="LWG36" s="18"/>
      <c r="LWH36" s="18"/>
      <c r="LWI36" s="18"/>
      <c r="LWJ36" s="18"/>
      <c r="LWK36" s="18"/>
      <c r="LWL36" s="18"/>
      <c r="LWM36" s="18"/>
      <c r="LWN36" s="18"/>
      <c r="LWO36" s="18"/>
      <c r="LWP36" s="18"/>
      <c r="LWQ36" s="18"/>
      <c r="LWR36" s="18"/>
      <c r="LWS36" s="18"/>
      <c r="LWT36" s="18"/>
      <c r="LWU36" s="18"/>
      <c r="LWV36" s="18"/>
      <c r="LWW36" s="18"/>
      <c r="LWX36" s="18"/>
      <c r="LWY36" s="18"/>
      <c r="LWZ36" s="18"/>
      <c r="LXA36" s="18"/>
      <c r="LXB36" s="18"/>
      <c r="LXC36" s="18"/>
      <c r="LXD36" s="18"/>
      <c r="LXE36" s="18"/>
      <c r="LXF36" s="18"/>
      <c r="LXG36" s="18"/>
      <c r="LXH36" s="18"/>
      <c r="LXI36" s="18"/>
      <c r="LXJ36" s="18"/>
      <c r="LXK36" s="18"/>
      <c r="LXL36" s="18"/>
      <c r="LXM36" s="18"/>
      <c r="LXN36" s="18"/>
      <c r="LXO36" s="18"/>
      <c r="LXP36" s="18"/>
      <c r="LXQ36" s="18"/>
      <c r="LXR36" s="18"/>
      <c r="LXS36" s="18"/>
      <c r="LXT36" s="18"/>
      <c r="LXU36" s="18"/>
      <c r="LXV36" s="18"/>
      <c r="LXW36" s="18"/>
      <c r="LXX36" s="18"/>
      <c r="LXY36" s="18"/>
      <c r="LXZ36" s="18"/>
      <c r="LYA36" s="18"/>
      <c r="LYB36" s="18"/>
      <c r="LYC36" s="18"/>
      <c r="LYD36" s="18"/>
      <c r="LYE36" s="18"/>
      <c r="LYF36" s="18"/>
      <c r="LYG36" s="18"/>
      <c r="LYH36" s="18"/>
      <c r="LYI36" s="18"/>
      <c r="LYJ36" s="18"/>
      <c r="LYK36" s="18"/>
      <c r="LYL36" s="18"/>
      <c r="LYM36" s="18"/>
      <c r="LYN36" s="18"/>
      <c r="LYO36" s="18"/>
      <c r="LYP36" s="18"/>
      <c r="LYQ36" s="18"/>
      <c r="LYR36" s="18"/>
      <c r="LYS36" s="18"/>
      <c r="LYT36" s="18"/>
      <c r="LYU36" s="18"/>
      <c r="LYV36" s="18"/>
      <c r="LYW36" s="18"/>
      <c r="LYX36" s="18"/>
      <c r="LYY36" s="18"/>
      <c r="LYZ36" s="18"/>
      <c r="LZA36" s="18"/>
      <c r="LZB36" s="18"/>
      <c r="LZC36" s="18"/>
      <c r="LZD36" s="18"/>
      <c r="LZE36" s="18"/>
      <c r="LZF36" s="18"/>
      <c r="LZG36" s="18"/>
      <c r="LZH36" s="18"/>
      <c r="LZI36" s="18"/>
      <c r="LZJ36" s="18"/>
      <c r="LZK36" s="18"/>
      <c r="LZL36" s="18"/>
      <c r="LZM36" s="18"/>
      <c r="LZN36" s="18"/>
      <c r="LZO36" s="18"/>
      <c r="LZP36" s="18"/>
      <c r="LZQ36" s="18"/>
      <c r="LZR36" s="18"/>
      <c r="LZS36" s="18"/>
      <c r="LZT36" s="18"/>
      <c r="LZU36" s="18"/>
      <c r="LZV36" s="18"/>
      <c r="LZW36" s="18"/>
      <c r="LZX36" s="18"/>
      <c r="LZY36" s="18"/>
      <c r="LZZ36" s="18"/>
      <c r="MAA36" s="18"/>
      <c r="MAB36" s="18"/>
      <c r="MAC36" s="18"/>
      <c r="MAD36" s="18"/>
      <c r="MAE36" s="18"/>
      <c r="MAF36" s="18"/>
      <c r="MAG36" s="18"/>
      <c r="MAH36" s="18"/>
      <c r="MAI36" s="18"/>
      <c r="MAJ36" s="18"/>
      <c r="MAK36" s="18"/>
      <c r="MAL36" s="18"/>
      <c r="MAM36" s="18"/>
      <c r="MAN36" s="18"/>
      <c r="MAO36" s="18"/>
      <c r="MAP36" s="18"/>
      <c r="MAQ36" s="18"/>
      <c r="MAR36" s="18"/>
      <c r="MAS36" s="18"/>
      <c r="MAT36" s="18"/>
      <c r="MAU36" s="18"/>
      <c r="MAV36" s="18"/>
      <c r="MAW36" s="18"/>
      <c r="MAX36" s="18"/>
      <c r="MAY36" s="18"/>
      <c r="MAZ36" s="18"/>
      <c r="MBA36" s="18"/>
      <c r="MBB36" s="18"/>
      <c r="MBC36" s="18"/>
      <c r="MBD36" s="18"/>
      <c r="MBE36" s="18"/>
      <c r="MBF36" s="18"/>
      <c r="MBG36" s="18"/>
      <c r="MBH36" s="18"/>
      <c r="MBI36" s="18"/>
      <c r="MBJ36" s="18"/>
      <c r="MBK36" s="18"/>
      <c r="MBL36" s="18"/>
      <c r="MBM36" s="18"/>
      <c r="MBN36" s="18"/>
      <c r="MBO36" s="18"/>
      <c r="MBP36" s="18"/>
      <c r="MBQ36" s="18"/>
      <c r="MBR36" s="18"/>
      <c r="MBS36" s="18"/>
      <c r="MBT36" s="18"/>
      <c r="MBU36" s="18"/>
      <c r="MBV36" s="18"/>
      <c r="MBW36" s="18"/>
      <c r="MBX36" s="18"/>
      <c r="MBY36" s="18"/>
      <c r="MBZ36" s="18"/>
      <c r="MCA36" s="18"/>
      <c r="MCB36" s="18"/>
      <c r="MCC36" s="18"/>
      <c r="MCD36" s="18"/>
      <c r="MCE36" s="18"/>
      <c r="MCF36" s="18"/>
      <c r="MCG36" s="18"/>
      <c r="MCH36" s="18"/>
      <c r="MCI36" s="18"/>
      <c r="MCJ36" s="18"/>
      <c r="MCK36" s="18"/>
      <c r="MCL36" s="18"/>
      <c r="MCM36" s="18"/>
      <c r="MCN36" s="18"/>
      <c r="MCO36" s="18"/>
      <c r="MCP36" s="18"/>
      <c r="MCQ36" s="18"/>
      <c r="MCR36" s="18"/>
      <c r="MCS36" s="18"/>
      <c r="MCT36" s="18"/>
      <c r="MCU36" s="18"/>
      <c r="MCV36" s="18"/>
      <c r="MCW36" s="18"/>
      <c r="MCX36" s="18"/>
      <c r="MCY36" s="18"/>
      <c r="MCZ36" s="18"/>
      <c r="MDA36" s="18"/>
      <c r="MDB36" s="18"/>
      <c r="MDC36" s="18"/>
      <c r="MDD36" s="18"/>
      <c r="MDE36" s="18"/>
      <c r="MDF36" s="18"/>
      <c r="MDG36" s="18"/>
      <c r="MDH36" s="18"/>
      <c r="MDI36" s="18"/>
      <c r="MDJ36" s="18"/>
      <c r="MDK36" s="18"/>
      <c r="MDL36" s="18"/>
      <c r="MDM36" s="18"/>
      <c r="MDN36" s="18"/>
      <c r="MDO36" s="18"/>
      <c r="MDP36" s="18"/>
      <c r="MDQ36" s="18"/>
      <c r="MDR36" s="18"/>
      <c r="MDS36" s="18"/>
      <c r="MDT36" s="18"/>
      <c r="MDU36" s="18"/>
      <c r="MDV36" s="18"/>
      <c r="MDW36" s="18"/>
      <c r="MDX36" s="18"/>
      <c r="MDY36" s="18"/>
      <c r="MDZ36" s="18"/>
      <c r="MEA36" s="18"/>
      <c r="MEB36" s="18"/>
      <c r="MEC36" s="18"/>
      <c r="MED36" s="18"/>
      <c r="MEE36" s="18"/>
      <c r="MEF36" s="18"/>
      <c r="MEG36" s="18"/>
      <c r="MEH36" s="18"/>
      <c r="MEI36" s="18"/>
      <c r="MEJ36" s="18"/>
      <c r="MEK36" s="18"/>
      <c r="MEL36" s="18"/>
      <c r="MEM36" s="18"/>
      <c r="MEN36" s="18"/>
      <c r="MEO36" s="18"/>
      <c r="MEP36" s="18"/>
      <c r="MEQ36" s="18"/>
      <c r="MER36" s="18"/>
      <c r="MES36" s="18"/>
      <c r="MET36" s="18"/>
      <c r="MEU36" s="18"/>
      <c r="MEV36" s="18"/>
      <c r="MEW36" s="18"/>
      <c r="MEX36" s="18"/>
      <c r="MEY36" s="18"/>
      <c r="MEZ36" s="18"/>
      <c r="MFA36" s="18"/>
      <c r="MFB36" s="18"/>
      <c r="MFC36" s="18"/>
      <c r="MFD36" s="18"/>
      <c r="MFE36" s="18"/>
      <c r="MFF36" s="18"/>
      <c r="MFG36" s="18"/>
      <c r="MFH36" s="18"/>
      <c r="MFI36" s="18"/>
      <c r="MFJ36" s="18"/>
      <c r="MFK36" s="18"/>
      <c r="MFL36" s="18"/>
      <c r="MFM36" s="18"/>
      <c r="MFN36" s="18"/>
      <c r="MFO36" s="18"/>
      <c r="MFP36" s="18"/>
      <c r="MFQ36" s="18"/>
      <c r="MFR36" s="18"/>
      <c r="MFS36" s="18"/>
      <c r="MFT36" s="18"/>
      <c r="MFU36" s="18"/>
      <c r="MFV36" s="18"/>
      <c r="MFW36" s="18"/>
      <c r="MFX36" s="18"/>
      <c r="MFY36" s="18"/>
      <c r="MFZ36" s="18"/>
      <c r="MGA36" s="18"/>
      <c r="MGB36" s="18"/>
      <c r="MGC36" s="18"/>
      <c r="MGD36" s="18"/>
      <c r="MGE36" s="18"/>
      <c r="MGF36" s="18"/>
      <c r="MGG36" s="18"/>
      <c r="MGH36" s="18"/>
      <c r="MGI36" s="18"/>
      <c r="MGJ36" s="18"/>
      <c r="MGK36" s="18"/>
      <c r="MGL36" s="18"/>
      <c r="MGM36" s="18"/>
      <c r="MGN36" s="18"/>
      <c r="MGO36" s="18"/>
      <c r="MGP36" s="18"/>
      <c r="MGQ36" s="18"/>
      <c r="MGR36" s="18"/>
      <c r="MGS36" s="18"/>
      <c r="MGT36" s="18"/>
      <c r="MGU36" s="18"/>
      <c r="MGV36" s="18"/>
      <c r="MGW36" s="18"/>
      <c r="MGX36" s="18"/>
      <c r="MGY36" s="18"/>
      <c r="MGZ36" s="18"/>
      <c r="MHA36" s="18"/>
      <c r="MHB36" s="18"/>
      <c r="MHC36" s="18"/>
      <c r="MHD36" s="18"/>
      <c r="MHE36" s="18"/>
      <c r="MHF36" s="18"/>
      <c r="MHG36" s="18"/>
      <c r="MHH36" s="18"/>
      <c r="MHI36" s="18"/>
      <c r="MHJ36" s="18"/>
      <c r="MHK36" s="18"/>
      <c r="MHL36" s="18"/>
      <c r="MHM36" s="18"/>
      <c r="MHN36" s="18"/>
      <c r="MHO36" s="18"/>
      <c r="MHP36" s="18"/>
      <c r="MHQ36" s="18"/>
      <c r="MHR36" s="18"/>
      <c r="MHS36" s="18"/>
      <c r="MHT36" s="18"/>
      <c r="MHU36" s="18"/>
      <c r="MHV36" s="18"/>
      <c r="MHW36" s="18"/>
      <c r="MHX36" s="18"/>
      <c r="MHY36" s="18"/>
      <c r="MHZ36" s="18"/>
      <c r="MIA36" s="18"/>
      <c r="MIB36" s="18"/>
      <c r="MIC36" s="18"/>
      <c r="MID36" s="18"/>
      <c r="MIE36" s="18"/>
      <c r="MIF36" s="18"/>
      <c r="MIG36" s="18"/>
      <c r="MIH36" s="18"/>
      <c r="MII36" s="18"/>
      <c r="MIJ36" s="18"/>
      <c r="MIK36" s="18"/>
      <c r="MIL36" s="18"/>
      <c r="MIM36" s="18"/>
      <c r="MIN36" s="18"/>
      <c r="MIO36" s="18"/>
      <c r="MIP36" s="18"/>
      <c r="MIQ36" s="18"/>
      <c r="MIR36" s="18"/>
      <c r="MIS36" s="18"/>
      <c r="MIT36" s="18"/>
      <c r="MIU36" s="18"/>
      <c r="MIV36" s="18"/>
      <c r="MIW36" s="18"/>
      <c r="MIX36" s="18"/>
      <c r="MIY36" s="18"/>
      <c r="MIZ36" s="18"/>
      <c r="MJA36" s="18"/>
      <c r="MJB36" s="18"/>
      <c r="MJC36" s="18"/>
      <c r="MJD36" s="18"/>
      <c r="MJE36" s="18"/>
      <c r="MJF36" s="18"/>
      <c r="MJG36" s="18"/>
      <c r="MJH36" s="18"/>
      <c r="MJI36" s="18"/>
      <c r="MJJ36" s="18"/>
      <c r="MJK36" s="18"/>
      <c r="MJL36" s="18"/>
      <c r="MJM36" s="18"/>
      <c r="MJN36" s="18"/>
      <c r="MJO36" s="18"/>
      <c r="MJP36" s="18"/>
      <c r="MJQ36" s="18"/>
      <c r="MJR36" s="18"/>
      <c r="MJS36" s="18"/>
      <c r="MJT36" s="18"/>
      <c r="MJU36" s="18"/>
      <c r="MJV36" s="18"/>
      <c r="MJW36" s="18"/>
      <c r="MJX36" s="18"/>
      <c r="MJY36" s="18"/>
      <c r="MJZ36" s="18"/>
      <c r="MKA36" s="18"/>
      <c r="MKB36" s="18"/>
      <c r="MKC36" s="18"/>
      <c r="MKD36" s="18"/>
      <c r="MKE36" s="18"/>
      <c r="MKF36" s="18"/>
      <c r="MKG36" s="18"/>
      <c r="MKH36" s="18"/>
      <c r="MKI36" s="18"/>
      <c r="MKJ36" s="18"/>
      <c r="MKK36" s="18"/>
      <c r="MKL36" s="18"/>
      <c r="MKM36" s="18"/>
      <c r="MKN36" s="18"/>
      <c r="MKO36" s="18"/>
      <c r="MKP36" s="18"/>
      <c r="MKQ36" s="18"/>
      <c r="MKR36" s="18"/>
      <c r="MKS36" s="18"/>
      <c r="MKT36" s="18"/>
      <c r="MKU36" s="18"/>
      <c r="MKV36" s="18"/>
      <c r="MKW36" s="18"/>
      <c r="MKX36" s="18"/>
      <c r="MKY36" s="18"/>
      <c r="MKZ36" s="18"/>
      <c r="MLA36" s="18"/>
      <c r="MLB36" s="18"/>
      <c r="MLC36" s="18"/>
      <c r="MLD36" s="18"/>
      <c r="MLE36" s="18"/>
      <c r="MLF36" s="18"/>
      <c r="MLG36" s="18"/>
      <c r="MLH36" s="18"/>
      <c r="MLI36" s="18"/>
      <c r="MLJ36" s="18"/>
      <c r="MLK36" s="18"/>
      <c r="MLL36" s="18"/>
      <c r="MLM36" s="18"/>
      <c r="MLN36" s="18"/>
      <c r="MLO36" s="18"/>
      <c r="MLP36" s="18"/>
      <c r="MLQ36" s="18"/>
      <c r="MLR36" s="18"/>
      <c r="MLS36" s="18"/>
      <c r="MLT36" s="18"/>
      <c r="MLU36" s="18"/>
      <c r="MLV36" s="18"/>
      <c r="MLW36" s="18"/>
      <c r="MLX36" s="18"/>
      <c r="MLY36" s="18"/>
      <c r="MLZ36" s="18"/>
      <c r="MMA36" s="18"/>
      <c r="MMB36" s="18"/>
      <c r="MMC36" s="18"/>
      <c r="MMD36" s="18"/>
      <c r="MME36" s="18"/>
      <c r="MMF36" s="18"/>
      <c r="MMG36" s="18"/>
      <c r="MMH36" s="18"/>
      <c r="MMI36" s="18"/>
      <c r="MMJ36" s="18"/>
      <c r="MMK36" s="18"/>
      <c r="MML36" s="18"/>
      <c r="MMM36" s="18"/>
      <c r="MMN36" s="18"/>
      <c r="MMO36" s="18"/>
      <c r="MMP36" s="18"/>
      <c r="MMQ36" s="18"/>
      <c r="MMR36" s="18"/>
      <c r="MMS36" s="18"/>
      <c r="MMT36" s="18"/>
      <c r="MMU36" s="18"/>
      <c r="MMV36" s="18"/>
      <c r="MMW36" s="18"/>
      <c r="MMX36" s="18"/>
      <c r="MMY36" s="18"/>
      <c r="MMZ36" s="18"/>
      <c r="MNA36" s="18"/>
      <c r="MNB36" s="18"/>
      <c r="MNC36" s="18"/>
      <c r="MND36" s="18"/>
      <c r="MNE36" s="18"/>
      <c r="MNF36" s="18"/>
      <c r="MNG36" s="18"/>
      <c r="MNH36" s="18"/>
      <c r="MNI36" s="18"/>
      <c r="MNJ36" s="18"/>
      <c r="MNK36" s="18"/>
      <c r="MNL36" s="18"/>
      <c r="MNM36" s="18"/>
      <c r="MNN36" s="18"/>
      <c r="MNO36" s="18"/>
      <c r="MNP36" s="18"/>
      <c r="MNQ36" s="18"/>
      <c r="MNR36" s="18"/>
      <c r="MNS36" s="18"/>
      <c r="MNT36" s="18"/>
      <c r="MNU36" s="18"/>
      <c r="MNV36" s="18"/>
      <c r="MNW36" s="18"/>
      <c r="MNX36" s="18"/>
      <c r="MNY36" s="18"/>
      <c r="MNZ36" s="18"/>
      <c r="MOA36" s="18"/>
      <c r="MOB36" s="18"/>
      <c r="MOC36" s="18"/>
      <c r="MOD36" s="18"/>
      <c r="MOE36" s="18"/>
      <c r="MOF36" s="18"/>
      <c r="MOG36" s="18"/>
      <c r="MOH36" s="18"/>
      <c r="MOI36" s="18"/>
      <c r="MOJ36" s="18"/>
      <c r="MOK36" s="18"/>
      <c r="MOL36" s="18"/>
      <c r="MOM36" s="18"/>
      <c r="MON36" s="18"/>
      <c r="MOO36" s="18"/>
      <c r="MOP36" s="18"/>
      <c r="MOQ36" s="18"/>
      <c r="MOR36" s="18"/>
      <c r="MOS36" s="18"/>
      <c r="MOT36" s="18"/>
      <c r="MOU36" s="18"/>
      <c r="MOV36" s="18"/>
      <c r="MOW36" s="18"/>
      <c r="MOX36" s="18"/>
      <c r="MOY36" s="18"/>
      <c r="MOZ36" s="18"/>
      <c r="MPA36" s="18"/>
      <c r="MPB36" s="18"/>
      <c r="MPC36" s="18"/>
      <c r="MPD36" s="18"/>
      <c r="MPE36" s="18"/>
      <c r="MPF36" s="18"/>
      <c r="MPG36" s="18"/>
      <c r="MPH36" s="18"/>
      <c r="MPI36" s="18"/>
      <c r="MPJ36" s="18"/>
      <c r="MPK36" s="18"/>
      <c r="MPL36" s="18"/>
      <c r="MPM36" s="18"/>
      <c r="MPN36" s="18"/>
      <c r="MPO36" s="18"/>
      <c r="MPP36" s="18"/>
      <c r="MPQ36" s="18"/>
      <c r="MPR36" s="18"/>
      <c r="MPS36" s="18"/>
      <c r="MPT36" s="18"/>
      <c r="MPU36" s="18"/>
      <c r="MPV36" s="18"/>
      <c r="MPW36" s="18"/>
      <c r="MPX36" s="18"/>
      <c r="MPY36" s="18"/>
      <c r="MPZ36" s="18"/>
      <c r="MQA36" s="18"/>
      <c r="MQB36" s="18"/>
      <c r="MQC36" s="18"/>
      <c r="MQD36" s="18"/>
      <c r="MQE36" s="18"/>
      <c r="MQF36" s="18"/>
      <c r="MQG36" s="18"/>
      <c r="MQH36" s="18"/>
      <c r="MQI36" s="18"/>
      <c r="MQJ36" s="18"/>
      <c r="MQK36" s="18"/>
      <c r="MQL36" s="18"/>
      <c r="MQM36" s="18"/>
      <c r="MQN36" s="18"/>
      <c r="MQO36" s="18"/>
      <c r="MQP36" s="18"/>
      <c r="MQQ36" s="18"/>
      <c r="MQR36" s="18"/>
      <c r="MQS36" s="18"/>
      <c r="MQT36" s="18"/>
      <c r="MQU36" s="18"/>
      <c r="MQV36" s="18"/>
      <c r="MQW36" s="18"/>
      <c r="MQX36" s="18"/>
      <c r="MQY36" s="18"/>
      <c r="MQZ36" s="18"/>
      <c r="MRA36" s="18"/>
      <c r="MRB36" s="18"/>
      <c r="MRC36" s="18"/>
      <c r="MRD36" s="18"/>
      <c r="MRE36" s="18"/>
      <c r="MRF36" s="18"/>
      <c r="MRG36" s="18"/>
      <c r="MRH36" s="18"/>
      <c r="MRI36" s="18"/>
      <c r="MRJ36" s="18"/>
      <c r="MRK36" s="18"/>
      <c r="MRL36" s="18"/>
      <c r="MRM36" s="18"/>
      <c r="MRN36" s="18"/>
      <c r="MRO36" s="18"/>
      <c r="MRP36" s="18"/>
      <c r="MRQ36" s="18"/>
      <c r="MRR36" s="18"/>
      <c r="MRS36" s="18"/>
      <c r="MRT36" s="18"/>
      <c r="MRU36" s="18"/>
      <c r="MRV36" s="18"/>
      <c r="MRW36" s="18"/>
      <c r="MRX36" s="18"/>
      <c r="MRY36" s="18"/>
      <c r="MRZ36" s="18"/>
      <c r="MSA36" s="18"/>
      <c r="MSB36" s="18"/>
      <c r="MSC36" s="18"/>
      <c r="MSD36" s="18"/>
      <c r="MSE36" s="18"/>
      <c r="MSF36" s="18"/>
      <c r="MSG36" s="18"/>
      <c r="MSH36" s="18"/>
      <c r="MSI36" s="18"/>
      <c r="MSJ36" s="18"/>
      <c r="MSK36" s="18"/>
      <c r="MSL36" s="18"/>
      <c r="MSM36" s="18"/>
      <c r="MSN36" s="18"/>
      <c r="MSO36" s="18"/>
      <c r="MSP36" s="18"/>
      <c r="MSQ36" s="18"/>
      <c r="MSR36" s="18"/>
      <c r="MSS36" s="18"/>
      <c r="MST36" s="18"/>
      <c r="MSU36" s="18"/>
      <c r="MSV36" s="18"/>
      <c r="MSW36" s="18"/>
      <c r="MSX36" s="18"/>
      <c r="MSY36" s="18"/>
      <c r="MSZ36" s="18"/>
      <c r="MTA36" s="18"/>
      <c r="MTB36" s="18"/>
      <c r="MTC36" s="18"/>
      <c r="MTD36" s="18"/>
      <c r="MTE36" s="18"/>
      <c r="MTF36" s="18"/>
      <c r="MTG36" s="18"/>
      <c r="MTH36" s="18"/>
      <c r="MTI36" s="18"/>
      <c r="MTJ36" s="18"/>
      <c r="MTK36" s="18"/>
      <c r="MTL36" s="18"/>
      <c r="MTM36" s="18"/>
      <c r="MTN36" s="18"/>
      <c r="MTO36" s="18"/>
      <c r="MTP36" s="18"/>
      <c r="MTQ36" s="18"/>
      <c r="MTR36" s="18"/>
      <c r="MTS36" s="18"/>
      <c r="MTT36" s="18"/>
      <c r="MTU36" s="18"/>
      <c r="MTV36" s="18"/>
      <c r="MTW36" s="18"/>
      <c r="MTX36" s="18"/>
      <c r="MTY36" s="18"/>
      <c r="MTZ36" s="18"/>
      <c r="MUA36" s="18"/>
      <c r="MUB36" s="18"/>
      <c r="MUC36" s="18"/>
      <c r="MUD36" s="18"/>
      <c r="MUE36" s="18"/>
      <c r="MUF36" s="18"/>
      <c r="MUG36" s="18"/>
      <c r="MUH36" s="18"/>
      <c r="MUI36" s="18"/>
      <c r="MUJ36" s="18"/>
      <c r="MUK36" s="18"/>
      <c r="MUL36" s="18"/>
      <c r="MUM36" s="18"/>
      <c r="MUN36" s="18"/>
      <c r="MUO36" s="18"/>
      <c r="MUP36" s="18"/>
      <c r="MUQ36" s="18"/>
      <c r="MUR36" s="18"/>
      <c r="MUS36" s="18"/>
      <c r="MUT36" s="18"/>
      <c r="MUU36" s="18"/>
      <c r="MUV36" s="18"/>
      <c r="MUW36" s="18"/>
      <c r="MUX36" s="18"/>
      <c r="MUY36" s="18"/>
      <c r="MUZ36" s="18"/>
      <c r="MVA36" s="18"/>
      <c r="MVB36" s="18"/>
      <c r="MVC36" s="18"/>
      <c r="MVD36" s="18"/>
      <c r="MVE36" s="18"/>
      <c r="MVF36" s="18"/>
      <c r="MVG36" s="18"/>
      <c r="MVH36" s="18"/>
      <c r="MVI36" s="18"/>
      <c r="MVJ36" s="18"/>
      <c r="MVK36" s="18"/>
      <c r="MVL36" s="18"/>
      <c r="MVM36" s="18"/>
      <c r="MVN36" s="18"/>
      <c r="MVO36" s="18"/>
      <c r="MVP36" s="18"/>
      <c r="MVQ36" s="18"/>
      <c r="MVR36" s="18"/>
      <c r="MVS36" s="18"/>
      <c r="MVT36" s="18"/>
      <c r="MVU36" s="18"/>
      <c r="MVV36" s="18"/>
      <c r="MVW36" s="18"/>
      <c r="MVX36" s="18"/>
      <c r="MVY36" s="18"/>
      <c r="MVZ36" s="18"/>
      <c r="MWA36" s="18"/>
      <c r="MWB36" s="18"/>
      <c r="MWC36" s="18"/>
      <c r="MWD36" s="18"/>
      <c r="MWE36" s="18"/>
      <c r="MWF36" s="18"/>
      <c r="MWG36" s="18"/>
      <c r="MWH36" s="18"/>
      <c r="MWI36" s="18"/>
      <c r="MWJ36" s="18"/>
      <c r="MWK36" s="18"/>
      <c r="MWL36" s="18"/>
      <c r="MWM36" s="18"/>
      <c r="MWN36" s="18"/>
      <c r="MWO36" s="18"/>
      <c r="MWP36" s="18"/>
      <c r="MWQ36" s="18"/>
      <c r="MWR36" s="18"/>
      <c r="MWS36" s="18"/>
      <c r="MWT36" s="18"/>
      <c r="MWU36" s="18"/>
      <c r="MWV36" s="18"/>
      <c r="MWW36" s="18"/>
      <c r="MWX36" s="18"/>
      <c r="MWY36" s="18"/>
      <c r="MWZ36" s="18"/>
      <c r="MXA36" s="18"/>
      <c r="MXB36" s="18"/>
      <c r="MXC36" s="18"/>
      <c r="MXD36" s="18"/>
      <c r="MXE36" s="18"/>
      <c r="MXF36" s="18"/>
      <c r="MXG36" s="18"/>
      <c r="MXH36" s="18"/>
      <c r="MXI36" s="18"/>
      <c r="MXJ36" s="18"/>
      <c r="MXK36" s="18"/>
      <c r="MXL36" s="18"/>
      <c r="MXM36" s="18"/>
      <c r="MXN36" s="18"/>
      <c r="MXO36" s="18"/>
      <c r="MXP36" s="18"/>
      <c r="MXQ36" s="18"/>
      <c r="MXR36" s="18"/>
      <c r="MXS36" s="18"/>
      <c r="MXT36" s="18"/>
      <c r="MXU36" s="18"/>
      <c r="MXV36" s="18"/>
      <c r="MXW36" s="18"/>
      <c r="MXX36" s="18"/>
      <c r="MXY36" s="18"/>
      <c r="MXZ36" s="18"/>
      <c r="MYA36" s="18"/>
      <c r="MYB36" s="18"/>
      <c r="MYC36" s="18"/>
      <c r="MYD36" s="18"/>
      <c r="MYE36" s="18"/>
      <c r="MYF36" s="18"/>
      <c r="MYG36" s="18"/>
      <c r="MYH36" s="18"/>
      <c r="MYI36" s="18"/>
      <c r="MYJ36" s="18"/>
      <c r="MYK36" s="18"/>
      <c r="MYL36" s="18"/>
      <c r="MYM36" s="18"/>
      <c r="MYN36" s="18"/>
      <c r="MYO36" s="18"/>
      <c r="MYP36" s="18"/>
      <c r="MYQ36" s="18"/>
      <c r="MYR36" s="18"/>
      <c r="MYS36" s="18"/>
      <c r="MYT36" s="18"/>
      <c r="MYU36" s="18"/>
      <c r="MYV36" s="18"/>
      <c r="MYW36" s="18"/>
      <c r="MYX36" s="18"/>
      <c r="MYY36" s="18"/>
      <c r="MYZ36" s="18"/>
      <c r="MZA36" s="18"/>
      <c r="MZB36" s="18"/>
      <c r="MZC36" s="18"/>
      <c r="MZD36" s="18"/>
      <c r="MZE36" s="18"/>
      <c r="MZF36" s="18"/>
      <c r="MZG36" s="18"/>
      <c r="MZH36" s="18"/>
      <c r="MZI36" s="18"/>
      <c r="MZJ36" s="18"/>
      <c r="MZK36" s="18"/>
      <c r="MZL36" s="18"/>
      <c r="MZM36" s="18"/>
      <c r="MZN36" s="18"/>
      <c r="MZO36" s="18"/>
      <c r="MZP36" s="18"/>
      <c r="MZQ36" s="18"/>
      <c r="MZR36" s="18"/>
      <c r="MZS36" s="18"/>
      <c r="MZT36" s="18"/>
      <c r="MZU36" s="18"/>
      <c r="MZV36" s="18"/>
      <c r="MZW36" s="18"/>
      <c r="MZX36" s="18"/>
      <c r="MZY36" s="18"/>
      <c r="MZZ36" s="18"/>
      <c r="NAA36" s="18"/>
      <c r="NAB36" s="18"/>
      <c r="NAC36" s="18"/>
      <c r="NAD36" s="18"/>
      <c r="NAE36" s="18"/>
      <c r="NAF36" s="18"/>
      <c r="NAG36" s="18"/>
      <c r="NAH36" s="18"/>
      <c r="NAI36" s="18"/>
      <c r="NAJ36" s="18"/>
      <c r="NAK36" s="18"/>
      <c r="NAL36" s="18"/>
      <c r="NAM36" s="18"/>
      <c r="NAN36" s="18"/>
      <c r="NAO36" s="18"/>
      <c r="NAP36" s="18"/>
      <c r="NAQ36" s="18"/>
      <c r="NAR36" s="18"/>
      <c r="NAS36" s="18"/>
      <c r="NAT36" s="18"/>
      <c r="NAU36" s="18"/>
      <c r="NAV36" s="18"/>
      <c r="NAW36" s="18"/>
      <c r="NAX36" s="18"/>
      <c r="NAY36" s="18"/>
      <c r="NAZ36" s="18"/>
      <c r="NBA36" s="18"/>
      <c r="NBB36" s="18"/>
      <c r="NBC36" s="18"/>
      <c r="NBD36" s="18"/>
      <c r="NBE36" s="18"/>
      <c r="NBF36" s="18"/>
      <c r="NBG36" s="18"/>
      <c r="NBH36" s="18"/>
      <c r="NBI36" s="18"/>
      <c r="NBJ36" s="18"/>
      <c r="NBK36" s="18"/>
      <c r="NBL36" s="18"/>
      <c r="NBM36" s="18"/>
      <c r="NBN36" s="18"/>
      <c r="NBO36" s="18"/>
      <c r="NBP36" s="18"/>
      <c r="NBQ36" s="18"/>
      <c r="NBR36" s="18"/>
      <c r="NBS36" s="18"/>
      <c r="NBT36" s="18"/>
      <c r="NBU36" s="18"/>
      <c r="NBV36" s="18"/>
      <c r="NBW36" s="18"/>
      <c r="NBX36" s="18"/>
      <c r="NBY36" s="18"/>
      <c r="NBZ36" s="18"/>
      <c r="NCA36" s="18"/>
      <c r="NCB36" s="18"/>
      <c r="NCC36" s="18"/>
      <c r="NCD36" s="18"/>
      <c r="NCE36" s="18"/>
      <c r="NCF36" s="18"/>
      <c r="NCG36" s="18"/>
      <c r="NCH36" s="18"/>
      <c r="NCI36" s="18"/>
      <c r="NCJ36" s="18"/>
      <c r="NCK36" s="18"/>
      <c r="NCL36" s="18"/>
      <c r="NCM36" s="18"/>
      <c r="NCN36" s="18"/>
      <c r="NCO36" s="18"/>
      <c r="NCP36" s="18"/>
      <c r="NCQ36" s="18"/>
      <c r="NCR36" s="18"/>
      <c r="NCS36" s="18"/>
      <c r="NCT36" s="18"/>
      <c r="NCU36" s="18"/>
      <c r="NCV36" s="18"/>
      <c r="NCW36" s="18"/>
      <c r="NCX36" s="18"/>
      <c r="NCY36" s="18"/>
      <c r="NCZ36" s="18"/>
      <c r="NDA36" s="18"/>
      <c r="NDB36" s="18"/>
      <c r="NDC36" s="18"/>
      <c r="NDD36" s="18"/>
      <c r="NDE36" s="18"/>
      <c r="NDF36" s="18"/>
      <c r="NDG36" s="18"/>
      <c r="NDH36" s="18"/>
      <c r="NDI36" s="18"/>
      <c r="NDJ36" s="18"/>
      <c r="NDK36" s="18"/>
      <c r="NDL36" s="18"/>
      <c r="NDM36" s="18"/>
      <c r="NDN36" s="18"/>
      <c r="NDO36" s="18"/>
      <c r="NDP36" s="18"/>
      <c r="NDQ36" s="18"/>
      <c r="NDR36" s="18"/>
      <c r="NDS36" s="18"/>
      <c r="NDT36" s="18"/>
      <c r="NDU36" s="18"/>
      <c r="NDV36" s="18"/>
      <c r="NDW36" s="18"/>
      <c r="NDX36" s="18"/>
      <c r="NDY36" s="18"/>
      <c r="NDZ36" s="18"/>
      <c r="NEA36" s="18"/>
      <c r="NEB36" s="18"/>
      <c r="NEC36" s="18"/>
      <c r="NED36" s="18"/>
      <c r="NEE36" s="18"/>
      <c r="NEF36" s="18"/>
      <c r="NEG36" s="18"/>
      <c r="NEH36" s="18"/>
      <c r="NEI36" s="18"/>
      <c r="NEJ36" s="18"/>
      <c r="NEK36" s="18"/>
      <c r="NEL36" s="18"/>
      <c r="NEM36" s="18"/>
      <c r="NEN36" s="18"/>
      <c r="NEO36" s="18"/>
      <c r="NEP36" s="18"/>
      <c r="NEQ36" s="18"/>
      <c r="NER36" s="18"/>
      <c r="NES36" s="18"/>
      <c r="NET36" s="18"/>
      <c r="NEU36" s="18"/>
      <c r="NEV36" s="18"/>
      <c r="NEW36" s="18"/>
      <c r="NEX36" s="18"/>
      <c r="NEY36" s="18"/>
      <c r="NEZ36" s="18"/>
      <c r="NFA36" s="18"/>
      <c r="NFB36" s="18"/>
      <c r="NFC36" s="18"/>
      <c r="NFD36" s="18"/>
      <c r="NFE36" s="18"/>
      <c r="NFF36" s="18"/>
      <c r="NFG36" s="18"/>
      <c r="NFH36" s="18"/>
      <c r="NFI36" s="18"/>
      <c r="NFJ36" s="18"/>
      <c r="NFK36" s="18"/>
      <c r="NFL36" s="18"/>
      <c r="NFM36" s="18"/>
      <c r="NFN36" s="18"/>
      <c r="NFO36" s="18"/>
      <c r="NFP36" s="18"/>
      <c r="NFQ36" s="18"/>
      <c r="NFR36" s="18"/>
      <c r="NFS36" s="18"/>
      <c r="NFT36" s="18"/>
      <c r="NFU36" s="18"/>
      <c r="NFV36" s="18"/>
      <c r="NFW36" s="18"/>
      <c r="NFX36" s="18"/>
      <c r="NFY36" s="18"/>
      <c r="NFZ36" s="18"/>
      <c r="NGA36" s="18"/>
      <c r="NGB36" s="18"/>
      <c r="NGC36" s="18"/>
      <c r="NGD36" s="18"/>
      <c r="NGE36" s="18"/>
      <c r="NGF36" s="18"/>
      <c r="NGG36" s="18"/>
      <c r="NGH36" s="18"/>
      <c r="NGI36" s="18"/>
      <c r="NGJ36" s="18"/>
      <c r="NGK36" s="18"/>
      <c r="NGL36" s="18"/>
      <c r="NGM36" s="18"/>
      <c r="NGN36" s="18"/>
      <c r="NGO36" s="18"/>
      <c r="NGP36" s="18"/>
      <c r="NGQ36" s="18"/>
      <c r="NGR36" s="18"/>
      <c r="NGS36" s="18"/>
      <c r="NGT36" s="18"/>
      <c r="NGU36" s="18"/>
      <c r="NGV36" s="18"/>
      <c r="NGW36" s="18"/>
      <c r="NGX36" s="18"/>
      <c r="NGY36" s="18"/>
      <c r="NGZ36" s="18"/>
      <c r="NHA36" s="18"/>
      <c r="NHB36" s="18"/>
      <c r="NHC36" s="18"/>
      <c r="NHD36" s="18"/>
      <c r="NHE36" s="18"/>
      <c r="NHF36" s="18"/>
      <c r="NHG36" s="18"/>
      <c r="NHH36" s="18"/>
      <c r="NHI36" s="18"/>
      <c r="NHJ36" s="18"/>
      <c r="NHK36" s="18"/>
      <c r="NHL36" s="18"/>
      <c r="NHM36" s="18"/>
      <c r="NHN36" s="18"/>
      <c r="NHO36" s="18"/>
      <c r="NHP36" s="18"/>
      <c r="NHQ36" s="18"/>
      <c r="NHR36" s="18"/>
      <c r="NHS36" s="18"/>
      <c r="NHT36" s="18"/>
      <c r="NHU36" s="18"/>
      <c r="NHV36" s="18"/>
      <c r="NHW36" s="18"/>
      <c r="NHX36" s="18"/>
      <c r="NHY36" s="18"/>
      <c r="NHZ36" s="18"/>
      <c r="NIA36" s="18"/>
      <c r="NIB36" s="18"/>
      <c r="NIC36" s="18"/>
      <c r="NID36" s="18"/>
      <c r="NIE36" s="18"/>
      <c r="NIF36" s="18"/>
      <c r="NIG36" s="18"/>
      <c r="NIH36" s="18"/>
      <c r="NII36" s="18"/>
      <c r="NIJ36" s="18"/>
      <c r="NIK36" s="18"/>
      <c r="NIL36" s="18"/>
      <c r="NIM36" s="18"/>
      <c r="NIN36" s="18"/>
      <c r="NIO36" s="18"/>
      <c r="NIP36" s="18"/>
      <c r="NIQ36" s="18"/>
      <c r="NIR36" s="18"/>
      <c r="NIS36" s="18"/>
      <c r="NIT36" s="18"/>
      <c r="NIU36" s="18"/>
      <c r="NIV36" s="18"/>
      <c r="NIW36" s="18"/>
      <c r="NIX36" s="18"/>
      <c r="NIY36" s="18"/>
      <c r="NIZ36" s="18"/>
      <c r="NJA36" s="18"/>
      <c r="NJB36" s="18"/>
      <c r="NJC36" s="18"/>
      <c r="NJD36" s="18"/>
      <c r="NJE36" s="18"/>
      <c r="NJF36" s="18"/>
      <c r="NJG36" s="18"/>
      <c r="NJH36" s="18"/>
      <c r="NJI36" s="18"/>
      <c r="NJJ36" s="18"/>
      <c r="NJK36" s="18"/>
      <c r="NJL36" s="18"/>
      <c r="NJM36" s="18"/>
      <c r="NJN36" s="18"/>
      <c r="NJO36" s="18"/>
      <c r="NJP36" s="18"/>
      <c r="NJQ36" s="18"/>
      <c r="NJR36" s="18"/>
      <c r="NJS36" s="18"/>
      <c r="NJT36" s="18"/>
      <c r="NJU36" s="18"/>
      <c r="NJV36" s="18"/>
      <c r="NJW36" s="18"/>
      <c r="NJX36" s="18"/>
      <c r="NJY36" s="18"/>
      <c r="NJZ36" s="18"/>
      <c r="NKA36" s="18"/>
      <c r="NKB36" s="18"/>
      <c r="NKC36" s="18"/>
      <c r="NKD36" s="18"/>
      <c r="NKE36" s="18"/>
      <c r="NKF36" s="18"/>
      <c r="NKG36" s="18"/>
      <c r="NKH36" s="18"/>
      <c r="NKI36" s="18"/>
      <c r="NKJ36" s="18"/>
      <c r="NKK36" s="18"/>
      <c r="NKL36" s="18"/>
      <c r="NKM36" s="18"/>
      <c r="NKN36" s="18"/>
      <c r="NKO36" s="18"/>
      <c r="NKP36" s="18"/>
      <c r="NKQ36" s="18"/>
      <c r="NKR36" s="18"/>
      <c r="NKS36" s="18"/>
      <c r="NKT36" s="18"/>
      <c r="NKU36" s="18"/>
      <c r="NKV36" s="18"/>
      <c r="NKW36" s="18"/>
      <c r="NKX36" s="18"/>
      <c r="NKY36" s="18"/>
      <c r="NKZ36" s="18"/>
      <c r="NLA36" s="18"/>
      <c r="NLB36" s="18"/>
      <c r="NLC36" s="18"/>
      <c r="NLD36" s="18"/>
      <c r="NLE36" s="18"/>
      <c r="NLF36" s="18"/>
      <c r="NLG36" s="18"/>
      <c r="NLH36" s="18"/>
      <c r="NLI36" s="18"/>
      <c r="NLJ36" s="18"/>
      <c r="NLK36" s="18"/>
      <c r="NLL36" s="18"/>
      <c r="NLM36" s="18"/>
      <c r="NLN36" s="18"/>
      <c r="NLO36" s="18"/>
      <c r="NLP36" s="18"/>
      <c r="NLQ36" s="18"/>
      <c r="NLR36" s="18"/>
      <c r="NLS36" s="18"/>
      <c r="NLT36" s="18"/>
      <c r="NLU36" s="18"/>
      <c r="NLV36" s="18"/>
      <c r="NLW36" s="18"/>
      <c r="NLX36" s="18"/>
      <c r="NLY36" s="18"/>
      <c r="NLZ36" s="18"/>
      <c r="NMA36" s="18"/>
      <c r="NMB36" s="18"/>
      <c r="NMC36" s="18"/>
      <c r="NMD36" s="18"/>
      <c r="NME36" s="18"/>
      <c r="NMF36" s="18"/>
      <c r="NMG36" s="18"/>
      <c r="NMH36" s="18"/>
      <c r="NMI36" s="18"/>
      <c r="NMJ36" s="18"/>
      <c r="NMK36" s="18"/>
      <c r="NML36" s="18"/>
      <c r="NMM36" s="18"/>
      <c r="NMN36" s="18"/>
      <c r="NMO36" s="18"/>
      <c r="NMP36" s="18"/>
      <c r="NMQ36" s="18"/>
      <c r="NMR36" s="18"/>
      <c r="NMS36" s="18"/>
      <c r="NMT36" s="18"/>
      <c r="NMU36" s="18"/>
      <c r="NMV36" s="18"/>
      <c r="NMW36" s="18"/>
      <c r="NMX36" s="18"/>
      <c r="NMY36" s="18"/>
      <c r="NMZ36" s="18"/>
      <c r="NNA36" s="18"/>
      <c r="NNB36" s="18"/>
      <c r="NNC36" s="18"/>
      <c r="NND36" s="18"/>
      <c r="NNE36" s="18"/>
      <c r="NNF36" s="18"/>
      <c r="NNG36" s="18"/>
      <c r="NNH36" s="18"/>
      <c r="NNI36" s="18"/>
      <c r="NNJ36" s="18"/>
      <c r="NNK36" s="18"/>
      <c r="NNL36" s="18"/>
      <c r="NNM36" s="18"/>
      <c r="NNN36" s="18"/>
      <c r="NNO36" s="18"/>
      <c r="NNP36" s="18"/>
      <c r="NNQ36" s="18"/>
      <c r="NNR36" s="18"/>
      <c r="NNS36" s="18"/>
      <c r="NNT36" s="18"/>
      <c r="NNU36" s="18"/>
      <c r="NNV36" s="18"/>
      <c r="NNW36" s="18"/>
      <c r="NNX36" s="18"/>
      <c r="NNY36" s="18"/>
      <c r="NNZ36" s="18"/>
      <c r="NOA36" s="18"/>
      <c r="NOB36" s="18"/>
      <c r="NOC36" s="18"/>
      <c r="NOD36" s="18"/>
      <c r="NOE36" s="18"/>
      <c r="NOF36" s="18"/>
      <c r="NOG36" s="18"/>
      <c r="NOH36" s="18"/>
      <c r="NOI36" s="18"/>
      <c r="NOJ36" s="18"/>
      <c r="NOK36" s="18"/>
      <c r="NOL36" s="18"/>
      <c r="NOM36" s="18"/>
      <c r="NON36" s="18"/>
      <c r="NOO36" s="18"/>
      <c r="NOP36" s="18"/>
      <c r="NOQ36" s="18"/>
      <c r="NOR36" s="18"/>
      <c r="NOS36" s="18"/>
      <c r="NOT36" s="18"/>
      <c r="NOU36" s="18"/>
      <c r="NOV36" s="18"/>
      <c r="NOW36" s="18"/>
      <c r="NOX36" s="18"/>
      <c r="NOY36" s="18"/>
      <c r="NOZ36" s="18"/>
      <c r="NPA36" s="18"/>
      <c r="NPB36" s="18"/>
      <c r="NPC36" s="18"/>
      <c r="NPD36" s="18"/>
      <c r="NPE36" s="18"/>
      <c r="NPF36" s="18"/>
      <c r="NPG36" s="18"/>
      <c r="NPH36" s="18"/>
      <c r="NPI36" s="18"/>
      <c r="NPJ36" s="18"/>
      <c r="NPK36" s="18"/>
      <c r="NPL36" s="18"/>
      <c r="NPM36" s="18"/>
      <c r="NPN36" s="18"/>
      <c r="NPO36" s="18"/>
      <c r="NPP36" s="18"/>
      <c r="NPQ36" s="18"/>
      <c r="NPR36" s="18"/>
      <c r="NPS36" s="18"/>
      <c r="NPT36" s="18"/>
      <c r="NPU36" s="18"/>
      <c r="NPV36" s="18"/>
      <c r="NPW36" s="18"/>
      <c r="NPX36" s="18"/>
      <c r="NPY36" s="18"/>
      <c r="NPZ36" s="18"/>
      <c r="NQA36" s="18"/>
      <c r="NQB36" s="18"/>
      <c r="NQC36" s="18"/>
      <c r="NQD36" s="18"/>
      <c r="NQE36" s="18"/>
      <c r="NQF36" s="18"/>
      <c r="NQG36" s="18"/>
      <c r="NQH36" s="18"/>
      <c r="NQI36" s="18"/>
      <c r="NQJ36" s="18"/>
      <c r="NQK36" s="18"/>
      <c r="NQL36" s="18"/>
      <c r="NQM36" s="18"/>
      <c r="NQN36" s="18"/>
      <c r="NQO36" s="18"/>
      <c r="NQP36" s="18"/>
      <c r="NQQ36" s="18"/>
      <c r="NQR36" s="18"/>
      <c r="NQS36" s="18"/>
      <c r="NQT36" s="18"/>
      <c r="NQU36" s="18"/>
      <c r="NQV36" s="18"/>
      <c r="NQW36" s="18"/>
      <c r="NQX36" s="18"/>
      <c r="NQY36" s="18"/>
      <c r="NQZ36" s="18"/>
      <c r="NRA36" s="18"/>
      <c r="NRB36" s="18"/>
      <c r="NRC36" s="18"/>
      <c r="NRD36" s="18"/>
      <c r="NRE36" s="18"/>
      <c r="NRF36" s="18"/>
      <c r="NRG36" s="18"/>
      <c r="NRH36" s="18"/>
      <c r="NRI36" s="18"/>
      <c r="NRJ36" s="18"/>
      <c r="NRK36" s="18"/>
      <c r="NRL36" s="18"/>
      <c r="NRM36" s="18"/>
      <c r="NRN36" s="18"/>
      <c r="NRO36" s="18"/>
      <c r="NRP36" s="18"/>
      <c r="NRQ36" s="18"/>
      <c r="NRR36" s="18"/>
      <c r="NRS36" s="18"/>
      <c r="NRT36" s="18"/>
      <c r="NRU36" s="18"/>
      <c r="NRV36" s="18"/>
      <c r="NRW36" s="18"/>
      <c r="NRX36" s="18"/>
      <c r="NRY36" s="18"/>
      <c r="NRZ36" s="18"/>
      <c r="NSA36" s="18"/>
      <c r="NSB36" s="18"/>
      <c r="NSC36" s="18"/>
      <c r="NSD36" s="18"/>
      <c r="NSE36" s="18"/>
      <c r="NSF36" s="18"/>
      <c r="NSG36" s="18"/>
      <c r="NSH36" s="18"/>
      <c r="NSI36" s="18"/>
      <c r="NSJ36" s="18"/>
      <c r="NSK36" s="18"/>
      <c r="NSL36" s="18"/>
      <c r="NSM36" s="18"/>
      <c r="NSN36" s="18"/>
      <c r="NSO36" s="18"/>
      <c r="NSP36" s="18"/>
      <c r="NSQ36" s="18"/>
      <c r="NSR36" s="18"/>
      <c r="NSS36" s="18"/>
      <c r="NST36" s="18"/>
      <c r="NSU36" s="18"/>
      <c r="NSV36" s="18"/>
      <c r="NSW36" s="18"/>
      <c r="NSX36" s="18"/>
      <c r="NSY36" s="18"/>
      <c r="NSZ36" s="18"/>
      <c r="NTA36" s="18"/>
      <c r="NTB36" s="18"/>
      <c r="NTC36" s="18"/>
      <c r="NTD36" s="18"/>
      <c r="NTE36" s="18"/>
      <c r="NTF36" s="18"/>
      <c r="NTG36" s="18"/>
      <c r="NTH36" s="18"/>
      <c r="NTI36" s="18"/>
      <c r="NTJ36" s="18"/>
      <c r="NTK36" s="18"/>
      <c r="NTL36" s="18"/>
      <c r="NTM36" s="18"/>
      <c r="NTN36" s="18"/>
      <c r="NTO36" s="18"/>
      <c r="NTP36" s="18"/>
      <c r="NTQ36" s="18"/>
      <c r="NTR36" s="18"/>
      <c r="NTS36" s="18"/>
      <c r="NTT36" s="18"/>
      <c r="NTU36" s="18"/>
      <c r="NTV36" s="18"/>
      <c r="NTW36" s="18"/>
      <c r="NTX36" s="18"/>
      <c r="NTY36" s="18"/>
      <c r="NTZ36" s="18"/>
      <c r="NUA36" s="18"/>
      <c r="NUB36" s="18"/>
      <c r="NUC36" s="18"/>
      <c r="NUD36" s="18"/>
      <c r="NUE36" s="18"/>
      <c r="NUF36" s="18"/>
      <c r="NUG36" s="18"/>
      <c r="NUH36" s="18"/>
      <c r="NUI36" s="18"/>
      <c r="NUJ36" s="18"/>
      <c r="NUK36" s="18"/>
      <c r="NUL36" s="18"/>
      <c r="NUM36" s="18"/>
      <c r="NUN36" s="18"/>
      <c r="NUO36" s="18"/>
      <c r="NUP36" s="18"/>
      <c r="NUQ36" s="18"/>
      <c r="NUR36" s="18"/>
      <c r="NUS36" s="18"/>
      <c r="NUT36" s="18"/>
      <c r="NUU36" s="18"/>
      <c r="NUV36" s="18"/>
      <c r="NUW36" s="18"/>
      <c r="NUX36" s="18"/>
      <c r="NUY36" s="18"/>
      <c r="NUZ36" s="18"/>
      <c r="NVA36" s="18"/>
      <c r="NVB36" s="18"/>
      <c r="NVC36" s="18"/>
      <c r="NVD36" s="18"/>
      <c r="NVE36" s="18"/>
      <c r="NVF36" s="18"/>
      <c r="NVG36" s="18"/>
      <c r="NVH36" s="18"/>
      <c r="NVI36" s="18"/>
      <c r="NVJ36" s="18"/>
      <c r="NVK36" s="18"/>
      <c r="NVL36" s="18"/>
      <c r="NVM36" s="18"/>
      <c r="NVN36" s="18"/>
      <c r="NVO36" s="18"/>
      <c r="NVP36" s="18"/>
      <c r="NVQ36" s="18"/>
      <c r="NVR36" s="18"/>
      <c r="NVS36" s="18"/>
      <c r="NVT36" s="18"/>
      <c r="NVU36" s="18"/>
      <c r="NVV36" s="18"/>
      <c r="NVW36" s="18"/>
      <c r="NVX36" s="18"/>
      <c r="NVY36" s="18"/>
      <c r="NVZ36" s="18"/>
      <c r="NWA36" s="18"/>
      <c r="NWB36" s="18"/>
      <c r="NWC36" s="18"/>
      <c r="NWD36" s="18"/>
      <c r="NWE36" s="18"/>
      <c r="NWF36" s="18"/>
      <c r="NWG36" s="18"/>
      <c r="NWH36" s="18"/>
      <c r="NWI36" s="18"/>
      <c r="NWJ36" s="18"/>
      <c r="NWK36" s="18"/>
      <c r="NWL36" s="18"/>
      <c r="NWM36" s="18"/>
      <c r="NWN36" s="18"/>
      <c r="NWO36" s="18"/>
      <c r="NWP36" s="18"/>
      <c r="NWQ36" s="18"/>
      <c r="NWR36" s="18"/>
      <c r="NWS36" s="18"/>
      <c r="NWT36" s="18"/>
      <c r="NWU36" s="18"/>
      <c r="NWV36" s="18"/>
      <c r="NWW36" s="18"/>
      <c r="NWX36" s="18"/>
      <c r="NWY36" s="18"/>
      <c r="NWZ36" s="18"/>
      <c r="NXA36" s="18"/>
      <c r="NXB36" s="18"/>
      <c r="NXC36" s="18"/>
      <c r="NXD36" s="18"/>
      <c r="NXE36" s="18"/>
      <c r="NXF36" s="18"/>
      <c r="NXG36" s="18"/>
      <c r="NXH36" s="18"/>
      <c r="NXI36" s="18"/>
      <c r="NXJ36" s="18"/>
      <c r="NXK36" s="18"/>
      <c r="NXL36" s="18"/>
      <c r="NXM36" s="18"/>
      <c r="NXN36" s="18"/>
      <c r="NXO36" s="18"/>
      <c r="NXP36" s="18"/>
      <c r="NXQ36" s="18"/>
      <c r="NXR36" s="18"/>
      <c r="NXS36" s="18"/>
      <c r="NXT36" s="18"/>
      <c r="NXU36" s="18"/>
      <c r="NXV36" s="18"/>
      <c r="NXW36" s="18"/>
      <c r="NXX36" s="18"/>
      <c r="NXY36" s="18"/>
      <c r="NXZ36" s="18"/>
      <c r="NYA36" s="18"/>
      <c r="NYB36" s="18"/>
      <c r="NYC36" s="18"/>
      <c r="NYD36" s="18"/>
      <c r="NYE36" s="18"/>
      <c r="NYF36" s="18"/>
      <c r="NYG36" s="18"/>
      <c r="NYH36" s="18"/>
      <c r="NYI36" s="18"/>
      <c r="NYJ36" s="18"/>
      <c r="NYK36" s="18"/>
      <c r="NYL36" s="18"/>
      <c r="NYM36" s="18"/>
      <c r="NYN36" s="18"/>
      <c r="NYO36" s="18"/>
      <c r="NYP36" s="18"/>
      <c r="NYQ36" s="18"/>
      <c r="NYR36" s="18"/>
      <c r="NYS36" s="18"/>
      <c r="NYT36" s="18"/>
      <c r="NYU36" s="18"/>
      <c r="NYV36" s="18"/>
      <c r="NYW36" s="18"/>
      <c r="NYX36" s="18"/>
      <c r="NYY36" s="18"/>
      <c r="NYZ36" s="18"/>
      <c r="NZA36" s="18"/>
      <c r="NZB36" s="18"/>
      <c r="NZC36" s="18"/>
      <c r="NZD36" s="18"/>
      <c r="NZE36" s="18"/>
      <c r="NZF36" s="18"/>
      <c r="NZG36" s="18"/>
      <c r="NZH36" s="18"/>
      <c r="NZI36" s="18"/>
      <c r="NZJ36" s="18"/>
      <c r="NZK36" s="18"/>
      <c r="NZL36" s="18"/>
      <c r="NZM36" s="18"/>
      <c r="NZN36" s="18"/>
      <c r="NZO36" s="18"/>
      <c r="NZP36" s="18"/>
      <c r="NZQ36" s="18"/>
      <c r="NZR36" s="18"/>
      <c r="NZS36" s="18"/>
      <c r="NZT36" s="18"/>
      <c r="NZU36" s="18"/>
      <c r="NZV36" s="18"/>
      <c r="NZW36" s="18"/>
      <c r="NZX36" s="18"/>
      <c r="NZY36" s="18"/>
      <c r="NZZ36" s="18"/>
      <c r="OAA36" s="18"/>
      <c r="OAB36" s="18"/>
      <c r="OAC36" s="18"/>
      <c r="OAD36" s="18"/>
      <c r="OAE36" s="18"/>
      <c r="OAF36" s="18"/>
      <c r="OAG36" s="18"/>
      <c r="OAH36" s="18"/>
      <c r="OAI36" s="18"/>
      <c r="OAJ36" s="18"/>
      <c r="OAK36" s="18"/>
      <c r="OAL36" s="18"/>
      <c r="OAM36" s="18"/>
      <c r="OAN36" s="18"/>
      <c r="OAO36" s="18"/>
      <c r="OAP36" s="18"/>
      <c r="OAQ36" s="18"/>
      <c r="OAR36" s="18"/>
      <c r="OAS36" s="18"/>
      <c r="OAT36" s="18"/>
      <c r="OAU36" s="18"/>
      <c r="OAV36" s="18"/>
      <c r="OAW36" s="18"/>
      <c r="OAX36" s="18"/>
      <c r="OAY36" s="18"/>
      <c r="OAZ36" s="18"/>
      <c r="OBA36" s="18"/>
      <c r="OBB36" s="18"/>
      <c r="OBC36" s="18"/>
      <c r="OBD36" s="18"/>
      <c r="OBE36" s="18"/>
      <c r="OBF36" s="18"/>
      <c r="OBG36" s="18"/>
      <c r="OBH36" s="18"/>
      <c r="OBI36" s="18"/>
      <c r="OBJ36" s="18"/>
      <c r="OBK36" s="18"/>
      <c r="OBL36" s="18"/>
      <c r="OBM36" s="18"/>
      <c r="OBN36" s="18"/>
      <c r="OBO36" s="18"/>
      <c r="OBP36" s="18"/>
      <c r="OBQ36" s="18"/>
      <c r="OBR36" s="18"/>
      <c r="OBS36" s="18"/>
      <c r="OBT36" s="18"/>
      <c r="OBU36" s="18"/>
      <c r="OBV36" s="18"/>
      <c r="OBW36" s="18"/>
      <c r="OBX36" s="18"/>
      <c r="OBY36" s="18"/>
      <c r="OBZ36" s="18"/>
      <c r="OCA36" s="18"/>
      <c r="OCB36" s="18"/>
      <c r="OCC36" s="18"/>
      <c r="OCD36" s="18"/>
      <c r="OCE36" s="18"/>
      <c r="OCF36" s="18"/>
      <c r="OCG36" s="18"/>
      <c r="OCH36" s="18"/>
      <c r="OCI36" s="18"/>
      <c r="OCJ36" s="18"/>
      <c r="OCK36" s="18"/>
      <c r="OCL36" s="18"/>
      <c r="OCM36" s="18"/>
      <c r="OCN36" s="18"/>
      <c r="OCO36" s="18"/>
      <c r="OCP36" s="18"/>
      <c r="OCQ36" s="18"/>
      <c r="OCR36" s="18"/>
      <c r="OCS36" s="18"/>
      <c r="OCT36" s="18"/>
      <c r="OCU36" s="18"/>
      <c r="OCV36" s="18"/>
      <c r="OCW36" s="18"/>
      <c r="OCX36" s="18"/>
      <c r="OCY36" s="18"/>
      <c r="OCZ36" s="18"/>
      <c r="ODA36" s="18"/>
      <c r="ODB36" s="18"/>
      <c r="ODC36" s="18"/>
      <c r="ODD36" s="18"/>
      <c r="ODE36" s="18"/>
      <c r="ODF36" s="18"/>
      <c r="ODG36" s="18"/>
      <c r="ODH36" s="18"/>
      <c r="ODI36" s="18"/>
      <c r="ODJ36" s="18"/>
      <c r="ODK36" s="18"/>
      <c r="ODL36" s="18"/>
      <c r="ODM36" s="18"/>
      <c r="ODN36" s="18"/>
      <c r="ODO36" s="18"/>
      <c r="ODP36" s="18"/>
      <c r="ODQ36" s="18"/>
      <c r="ODR36" s="18"/>
      <c r="ODS36" s="18"/>
      <c r="ODT36" s="18"/>
      <c r="ODU36" s="18"/>
      <c r="ODV36" s="18"/>
      <c r="ODW36" s="18"/>
      <c r="ODX36" s="18"/>
      <c r="ODY36" s="18"/>
      <c r="ODZ36" s="18"/>
      <c r="OEA36" s="18"/>
      <c r="OEB36" s="18"/>
      <c r="OEC36" s="18"/>
      <c r="OED36" s="18"/>
      <c r="OEE36" s="18"/>
      <c r="OEF36" s="18"/>
      <c r="OEG36" s="18"/>
      <c r="OEH36" s="18"/>
      <c r="OEI36" s="18"/>
      <c r="OEJ36" s="18"/>
      <c r="OEK36" s="18"/>
      <c r="OEL36" s="18"/>
      <c r="OEM36" s="18"/>
      <c r="OEN36" s="18"/>
      <c r="OEO36" s="18"/>
      <c r="OEP36" s="18"/>
      <c r="OEQ36" s="18"/>
      <c r="OER36" s="18"/>
      <c r="OES36" s="18"/>
      <c r="OET36" s="18"/>
      <c r="OEU36" s="18"/>
      <c r="OEV36" s="18"/>
      <c r="OEW36" s="18"/>
      <c r="OEX36" s="18"/>
      <c r="OEY36" s="18"/>
      <c r="OEZ36" s="18"/>
      <c r="OFA36" s="18"/>
      <c r="OFB36" s="18"/>
      <c r="OFC36" s="18"/>
      <c r="OFD36" s="18"/>
      <c r="OFE36" s="18"/>
      <c r="OFF36" s="18"/>
      <c r="OFG36" s="18"/>
      <c r="OFH36" s="18"/>
      <c r="OFI36" s="18"/>
      <c r="OFJ36" s="18"/>
      <c r="OFK36" s="18"/>
      <c r="OFL36" s="18"/>
      <c r="OFM36" s="18"/>
      <c r="OFN36" s="18"/>
      <c r="OFO36" s="18"/>
      <c r="OFP36" s="18"/>
      <c r="OFQ36" s="18"/>
      <c r="OFR36" s="18"/>
      <c r="OFS36" s="18"/>
      <c r="OFT36" s="18"/>
      <c r="OFU36" s="18"/>
      <c r="OFV36" s="18"/>
      <c r="OFW36" s="18"/>
      <c r="OFX36" s="18"/>
      <c r="OFY36" s="18"/>
      <c r="OFZ36" s="18"/>
      <c r="OGA36" s="18"/>
      <c r="OGB36" s="18"/>
      <c r="OGC36" s="18"/>
      <c r="OGD36" s="18"/>
      <c r="OGE36" s="18"/>
      <c r="OGF36" s="18"/>
      <c r="OGG36" s="18"/>
      <c r="OGH36" s="18"/>
      <c r="OGI36" s="18"/>
      <c r="OGJ36" s="18"/>
      <c r="OGK36" s="18"/>
      <c r="OGL36" s="18"/>
      <c r="OGM36" s="18"/>
      <c r="OGN36" s="18"/>
      <c r="OGO36" s="18"/>
      <c r="OGP36" s="18"/>
      <c r="OGQ36" s="18"/>
      <c r="OGR36" s="18"/>
      <c r="OGS36" s="18"/>
      <c r="OGT36" s="18"/>
      <c r="OGU36" s="18"/>
      <c r="OGV36" s="18"/>
      <c r="OGW36" s="18"/>
      <c r="OGX36" s="18"/>
      <c r="OGY36" s="18"/>
      <c r="OGZ36" s="18"/>
      <c r="OHA36" s="18"/>
      <c r="OHB36" s="18"/>
      <c r="OHC36" s="18"/>
      <c r="OHD36" s="18"/>
      <c r="OHE36" s="18"/>
      <c r="OHF36" s="18"/>
      <c r="OHG36" s="18"/>
      <c r="OHH36" s="18"/>
      <c r="OHI36" s="18"/>
      <c r="OHJ36" s="18"/>
      <c r="OHK36" s="18"/>
      <c r="OHL36" s="18"/>
      <c r="OHM36" s="18"/>
      <c r="OHN36" s="18"/>
      <c r="OHO36" s="18"/>
      <c r="OHP36" s="18"/>
      <c r="OHQ36" s="18"/>
      <c r="OHR36" s="18"/>
      <c r="OHS36" s="18"/>
      <c r="OHT36" s="18"/>
      <c r="OHU36" s="18"/>
      <c r="OHV36" s="18"/>
      <c r="OHW36" s="18"/>
      <c r="OHX36" s="18"/>
      <c r="OHY36" s="18"/>
      <c r="OHZ36" s="18"/>
      <c r="OIA36" s="18"/>
      <c r="OIB36" s="18"/>
      <c r="OIC36" s="18"/>
      <c r="OID36" s="18"/>
      <c r="OIE36" s="18"/>
      <c r="OIF36" s="18"/>
      <c r="OIG36" s="18"/>
      <c r="OIH36" s="18"/>
      <c r="OII36" s="18"/>
      <c r="OIJ36" s="18"/>
      <c r="OIK36" s="18"/>
      <c r="OIL36" s="18"/>
      <c r="OIM36" s="18"/>
      <c r="OIN36" s="18"/>
      <c r="OIO36" s="18"/>
      <c r="OIP36" s="18"/>
      <c r="OIQ36" s="18"/>
      <c r="OIR36" s="18"/>
      <c r="OIS36" s="18"/>
      <c r="OIT36" s="18"/>
      <c r="OIU36" s="18"/>
      <c r="OIV36" s="18"/>
      <c r="OIW36" s="18"/>
      <c r="OIX36" s="18"/>
      <c r="OIY36" s="18"/>
      <c r="OIZ36" s="18"/>
      <c r="OJA36" s="18"/>
      <c r="OJB36" s="18"/>
      <c r="OJC36" s="18"/>
      <c r="OJD36" s="18"/>
      <c r="OJE36" s="18"/>
      <c r="OJF36" s="18"/>
      <c r="OJG36" s="18"/>
      <c r="OJH36" s="18"/>
      <c r="OJI36" s="18"/>
      <c r="OJJ36" s="18"/>
      <c r="OJK36" s="18"/>
      <c r="OJL36" s="18"/>
      <c r="OJM36" s="18"/>
      <c r="OJN36" s="18"/>
      <c r="OJO36" s="18"/>
      <c r="OJP36" s="18"/>
      <c r="OJQ36" s="18"/>
      <c r="OJR36" s="18"/>
      <c r="OJS36" s="18"/>
      <c r="OJT36" s="18"/>
      <c r="OJU36" s="18"/>
      <c r="OJV36" s="18"/>
      <c r="OJW36" s="18"/>
      <c r="OJX36" s="18"/>
      <c r="OJY36" s="18"/>
      <c r="OJZ36" s="18"/>
      <c r="OKA36" s="18"/>
      <c r="OKB36" s="18"/>
      <c r="OKC36" s="18"/>
      <c r="OKD36" s="18"/>
      <c r="OKE36" s="18"/>
      <c r="OKF36" s="18"/>
      <c r="OKG36" s="18"/>
      <c r="OKH36" s="18"/>
      <c r="OKI36" s="18"/>
      <c r="OKJ36" s="18"/>
      <c r="OKK36" s="18"/>
      <c r="OKL36" s="18"/>
      <c r="OKM36" s="18"/>
      <c r="OKN36" s="18"/>
      <c r="OKO36" s="18"/>
      <c r="OKP36" s="18"/>
      <c r="OKQ36" s="18"/>
      <c r="OKR36" s="18"/>
      <c r="OKS36" s="18"/>
      <c r="OKT36" s="18"/>
      <c r="OKU36" s="18"/>
      <c r="OKV36" s="18"/>
      <c r="OKW36" s="18"/>
      <c r="OKX36" s="18"/>
      <c r="OKY36" s="18"/>
      <c r="OKZ36" s="18"/>
      <c r="OLA36" s="18"/>
      <c r="OLB36" s="18"/>
      <c r="OLC36" s="18"/>
      <c r="OLD36" s="18"/>
      <c r="OLE36" s="18"/>
      <c r="OLF36" s="18"/>
      <c r="OLG36" s="18"/>
      <c r="OLH36" s="18"/>
      <c r="OLI36" s="18"/>
      <c r="OLJ36" s="18"/>
      <c r="OLK36" s="18"/>
      <c r="OLL36" s="18"/>
      <c r="OLM36" s="18"/>
      <c r="OLN36" s="18"/>
      <c r="OLO36" s="18"/>
      <c r="OLP36" s="18"/>
      <c r="OLQ36" s="18"/>
      <c r="OLR36" s="18"/>
      <c r="OLS36" s="18"/>
      <c r="OLT36" s="18"/>
      <c r="OLU36" s="18"/>
      <c r="OLV36" s="18"/>
      <c r="OLW36" s="18"/>
      <c r="OLX36" s="18"/>
      <c r="OLY36" s="18"/>
      <c r="OLZ36" s="18"/>
      <c r="OMA36" s="18"/>
      <c r="OMB36" s="18"/>
      <c r="OMC36" s="18"/>
      <c r="OMD36" s="18"/>
      <c r="OME36" s="18"/>
      <c r="OMF36" s="18"/>
      <c r="OMG36" s="18"/>
      <c r="OMH36" s="18"/>
      <c r="OMI36" s="18"/>
      <c r="OMJ36" s="18"/>
      <c r="OMK36" s="18"/>
      <c r="OML36" s="18"/>
      <c r="OMM36" s="18"/>
      <c r="OMN36" s="18"/>
      <c r="OMO36" s="18"/>
      <c r="OMP36" s="18"/>
      <c r="OMQ36" s="18"/>
      <c r="OMR36" s="18"/>
      <c r="OMS36" s="18"/>
      <c r="OMT36" s="18"/>
      <c r="OMU36" s="18"/>
      <c r="OMV36" s="18"/>
      <c r="OMW36" s="18"/>
      <c r="OMX36" s="18"/>
      <c r="OMY36" s="18"/>
      <c r="OMZ36" s="18"/>
      <c r="ONA36" s="18"/>
      <c r="ONB36" s="18"/>
      <c r="ONC36" s="18"/>
      <c r="OND36" s="18"/>
      <c r="ONE36" s="18"/>
      <c r="ONF36" s="18"/>
      <c r="ONG36" s="18"/>
      <c r="ONH36" s="18"/>
      <c r="ONI36" s="18"/>
      <c r="ONJ36" s="18"/>
      <c r="ONK36" s="18"/>
      <c r="ONL36" s="18"/>
      <c r="ONM36" s="18"/>
      <c r="ONN36" s="18"/>
      <c r="ONO36" s="18"/>
      <c r="ONP36" s="18"/>
      <c r="ONQ36" s="18"/>
      <c r="ONR36" s="18"/>
      <c r="ONS36" s="18"/>
      <c r="ONT36" s="18"/>
      <c r="ONU36" s="18"/>
      <c r="ONV36" s="18"/>
      <c r="ONW36" s="18"/>
      <c r="ONX36" s="18"/>
      <c r="ONY36" s="18"/>
      <c r="ONZ36" s="18"/>
      <c r="OOA36" s="18"/>
      <c r="OOB36" s="18"/>
      <c r="OOC36" s="18"/>
      <c r="OOD36" s="18"/>
      <c r="OOE36" s="18"/>
      <c r="OOF36" s="18"/>
      <c r="OOG36" s="18"/>
      <c r="OOH36" s="18"/>
      <c r="OOI36" s="18"/>
      <c r="OOJ36" s="18"/>
      <c r="OOK36" s="18"/>
      <c r="OOL36" s="18"/>
      <c r="OOM36" s="18"/>
      <c r="OON36" s="18"/>
      <c r="OOO36" s="18"/>
      <c r="OOP36" s="18"/>
      <c r="OOQ36" s="18"/>
      <c r="OOR36" s="18"/>
      <c r="OOS36" s="18"/>
      <c r="OOT36" s="18"/>
      <c r="OOU36" s="18"/>
      <c r="OOV36" s="18"/>
      <c r="OOW36" s="18"/>
      <c r="OOX36" s="18"/>
      <c r="OOY36" s="18"/>
      <c r="OOZ36" s="18"/>
      <c r="OPA36" s="18"/>
      <c r="OPB36" s="18"/>
      <c r="OPC36" s="18"/>
      <c r="OPD36" s="18"/>
      <c r="OPE36" s="18"/>
      <c r="OPF36" s="18"/>
      <c r="OPG36" s="18"/>
      <c r="OPH36" s="18"/>
      <c r="OPI36" s="18"/>
      <c r="OPJ36" s="18"/>
      <c r="OPK36" s="18"/>
      <c r="OPL36" s="18"/>
      <c r="OPM36" s="18"/>
      <c r="OPN36" s="18"/>
      <c r="OPO36" s="18"/>
      <c r="OPP36" s="18"/>
      <c r="OPQ36" s="18"/>
      <c r="OPR36" s="18"/>
      <c r="OPS36" s="18"/>
      <c r="OPT36" s="18"/>
      <c r="OPU36" s="18"/>
      <c r="OPV36" s="18"/>
      <c r="OPW36" s="18"/>
      <c r="OPX36" s="18"/>
      <c r="OPY36" s="18"/>
      <c r="OPZ36" s="18"/>
      <c r="OQA36" s="18"/>
      <c r="OQB36" s="18"/>
      <c r="OQC36" s="18"/>
      <c r="OQD36" s="18"/>
      <c r="OQE36" s="18"/>
      <c r="OQF36" s="18"/>
      <c r="OQG36" s="18"/>
      <c r="OQH36" s="18"/>
      <c r="OQI36" s="18"/>
      <c r="OQJ36" s="18"/>
      <c r="OQK36" s="18"/>
      <c r="OQL36" s="18"/>
      <c r="OQM36" s="18"/>
      <c r="OQN36" s="18"/>
      <c r="OQO36" s="18"/>
      <c r="OQP36" s="18"/>
      <c r="OQQ36" s="18"/>
      <c r="OQR36" s="18"/>
      <c r="OQS36" s="18"/>
      <c r="OQT36" s="18"/>
      <c r="OQU36" s="18"/>
      <c r="OQV36" s="18"/>
      <c r="OQW36" s="18"/>
      <c r="OQX36" s="18"/>
      <c r="OQY36" s="18"/>
      <c r="OQZ36" s="18"/>
      <c r="ORA36" s="18"/>
      <c r="ORB36" s="18"/>
      <c r="ORC36" s="18"/>
      <c r="ORD36" s="18"/>
      <c r="ORE36" s="18"/>
      <c r="ORF36" s="18"/>
      <c r="ORG36" s="18"/>
      <c r="ORH36" s="18"/>
      <c r="ORI36" s="18"/>
      <c r="ORJ36" s="18"/>
      <c r="ORK36" s="18"/>
      <c r="ORL36" s="18"/>
      <c r="ORM36" s="18"/>
      <c r="ORN36" s="18"/>
      <c r="ORO36" s="18"/>
      <c r="ORP36" s="18"/>
      <c r="ORQ36" s="18"/>
      <c r="ORR36" s="18"/>
      <c r="ORS36" s="18"/>
      <c r="ORT36" s="18"/>
      <c r="ORU36" s="18"/>
      <c r="ORV36" s="18"/>
      <c r="ORW36" s="18"/>
      <c r="ORX36" s="18"/>
      <c r="ORY36" s="18"/>
      <c r="ORZ36" s="18"/>
      <c r="OSA36" s="18"/>
      <c r="OSB36" s="18"/>
      <c r="OSC36" s="18"/>
      <c r="OSD36" s="18"/>
      <c r="OSE36" s="18"/>
      <c r="OSF36" s="18"/>
      <c r="OSG36" s="18"/>
      <c r="OSH36" s="18"/>
      <c r="OSI36" s="18"/>
      <c r="OSJ36" s="18"/>
      <c r="OSK36" s="18"/>
      <c r="OSL36" s="18"/>
      <c r="OSM36" s="18"/>
      <c r="OSN36" s="18"/>
      <c r="OSO36" s="18"/>
      <c r="OSP36" s="18"/>
      <c r="OSQ36" s="18"/>
      <c r="OSR36" s="18"/>
      <c r="OSS36" s="18"/>
      <c r="OST36" s="18"/>
      <c r="OSU36" s="18"/>
      <c r="OSV36" s="18"/>
      <c r="OSW36" s="18"/>
      <c r="OSX36" s="18"/>
      <c r="OSY36" s="18"/>
      <c r="OSZ36" s="18"/>
      <c r="OTA36" s="18"/>
      <c r="OTB36" s="18"/>
      <c r="OTC36" s="18"/>
      <c r="OTD36" s="18"/>
      <c r="OTE36" s="18"/>
      <c r="OTF36" s="18"/>
      <c r="OTG36" s="18"/>
      <c r="OTH36" s="18"/>
      <c r="OTI36" s="18"/>
      <c r="OTJ36" s="18"/>
      <c r="OTK36" s="18"/>
      <c r="OTL36" s="18"/>
      <c r="OTM36" s="18"/>
      <c r="OTN36" s="18"/>
      <c r="OTO36" s="18"/>
      <c r="OTP36" s="18"/>
      <c r="OTQ36" s="18"/>
      <c r="OTR36" s="18"/>
      <c r="OTS36" s="18"/>
      <c r="OTT36" s="18"/>
      <c r="OTU36" s="18"/>
      <c r="OTV36" s="18"/>
      <c r="OTW36" s="18"/>
      <c r="OTX36" s="18"/>
      <c r="OTY36" s="18"/>
      <c r="OTZ36" s="18"/>
      <c r="OUA36" s="18"/>
      <c r="OUB36" s="18"/>
      <c r="OUC36" s="18"/>
      <c r="OUD36" s="18"/>
      <c r="OUE36" s="18"/>
      <c r="OUF36" s="18"/>
      <c r="OUG36" s="18"/>
      <c r="OUH36" s="18"/>
      <c r="OUI36" s="18"/>
      <c r="OUJ36" s="18"/>
      <c r="OUK36" s="18"/>
      <c r="OUL36" s="18"/>
      <c r="OUM36" s="18"/>
      <c r="OUN36" s="18"/>
      <c r="OUO36" s="18"/>
      <c r="OUP36" s="18"/>
      <c r="OUQ36" s="18"/>
      <c r="OUR36" s="18"/>
      <c r="OUS36" s="18"/>
      <c r="OUT36" s="18"/>
      <c r="OUU36" s="18"/>
      <c r="OUV36" s="18"/>
      <c r="OUW36" s="18"/>
      <c r="OUX36" s="18"/>
      <c r="OUY36" s="18"/>
      <c r="OUZ36" s="18"/>
      <c r="OVA36" s="18"/>
      <c r="OVB36" s="18"/>
      <c r="OVC36" s="18"/>
      <c r="OVD36" s="18"/>
      <c r="OVE36" s="18"/>
      <c r="OVF36" s="18"/>
      <c r="OVG36" s="18"/>
      <c r="OVH36" s="18"/>
      <c r="OVI36" s="18"/>
      <c r="OVJ36" s="18"/>
      <c r="OVK36" s="18"/>
      <c r="OVL36" s="18"/>
      <c r="OVM36" s="18"/>
      <c r="OVN36" s="18"/>
      <c r="OVO36" s="18"/>
      <c r="OVP36" s="18"/>
      <c r="OVQ36" s="18"/>
      <c r="OVR36" s="18"/>
      <c r="OVS36" s="18"/>
      <c r="OVT36" s="18"/>
      <c r="OVU36" s="18"/>
      <c r="OVV36" s="18"/>
      <c r="OVW36" s="18"/>
      <c r="OVX36" s="18"/>
      <c r="OVY36" s="18"/>
      <c r="OVZ36" s="18"/>
      <c r="OWA36" s="18"/>
      <c r="OWB36" s="18"/>
      <c r="OWC36" s="18"/>
      <c r="OWD36" s="18"/>
      <c r="OWE36" s="18"/>
      <c r="OWF36" s="18"/>
      <c r="OWG36" s="18"/>
      <c r="OWH36" s="18"/>
      <c r="OWI36" s="18"/>
      <c r="OWJ36" s="18"/>
      <c r="OWK36" s="18"/>
      <c r="OWL36" s="18"/>
      <c r="OWM36" s="18"/>
      <c r="OWN36" s="18"/>
      <c r="OWO36" s="18"/>
      <c r="OWP36" s="18"/>
      <c r="OWQ36" s="18"/>
      <c r="OWR36" s="18"/>
      <c r="OWS36" s="18"/>
      <c r="OWT36" s="18"/>
      <c r="OWU36" s="18"/>
      <c r="OWV36" s="18"/>
      <c r="OWW36" s="18"/>
      <c r="OWX36" s="18"/>
      <c r="OWY36" s="18"/>
      <c r="OWZ36" s="18"/>
      <c r="OXA36" s="18"/>
      <c r="OXB36" s="18"/>
      <c r="OXC36" s="18"/>
      <c r="OXD36" s="18"/>
      <c r="OXE36" s="18"/>
      <c r="OXF36" s="18"/>
      <c r="OXG36" s="18"/>
      <c r="OXH36" s="18"/>
      <c r="OXI36" s="18"/>
      <c r="OXJ36" s="18"/>
      <c r="OXK36" s="18"/>
      <c r="OXL36" s="18"/>
      <c r="OXM36" s="18"/>
      <c r="OXN36" s="18"/>
      <c r="OXO36" s="18"/>
      <c r="OXP36" s="18"/>
      <c r="OXQ36" s="18"/>
      <c r="OXR36" s="18"/>
      <c r="OXS36" s="18"/>
      <c r="OXT36" s="18"/>
      <c r="OXU36" s="18"/>
      <c r="OXV36" s="18"/>
      <c r="OXW36" s="18"/>
      <c r="OXX36" s="18"/>
      <c r="OXY36" s="18"/>
      <c r="OXZ36" s="18"/>
      <c r="OYA36" s="18"/>
      <c r="OYB36" s="18"/>
      <c r="OYC36" s="18"/>
      <c r="OYD36" s="18"/>
      <c r="OYE36" s="18"/>
      <c r="OYF36" s="18"/>
      <c r="OYG36" s="18"/>
      <c r="OYH36" s="18"/>
      <c r="OYI36" s="18"/>
      <c r="OYJ36" s="18"/>
      <c r="OYK36" s="18"/>
      <c r="OYL36" s="18"/>
      <c r="OYM36" s="18"/>
      <c r="OYN36" s="18"/>
      <c r="OYO36" s="18"/>
      <c r="OYP36" s="18"/>
      <c r="OYQ36" s="18"/>
      <c r="OYR36" s="18"/>
      <c r="OYS36" s="18"/>
      <c r="OYT36" s="18"/>
      <c r="OYU36" s="18"/>
      <c r="OYV36" s="18"/>
      <c r="OYW36" s="18"/>
      <c r="OYX36" s="18"/>
      <c r="OYY36" s="18"/>
      <c r="OYZ36" s="18"/>
      <c r="OZA36" s="18"/>
      <c r="OZB36" s="18"/>
      <c r="OZC36" s="18"/>
      <c r="OZD36" s="18"/>
      <c r="OZE36" s="18"/>
      <c r="OZF36" s="18"/>
      <c r="OZG36" s="18"/>
      <c r="OZH36" s="18"/>
      <c r="OZI36" s="18"/>
      <c r="OZJ36" s="18"/>
      <c r="OZK36" s="18"/>
      <c r="OZL36" s="18"/>
      <c r="OZM36" s="18"/>
      <c r="OZN36" s="18"/>
      <c r="OZO36" s="18"/>
      <c r="OZP36" s="18"/>
      <c r="OZQ36" s="18"/>
      <c r="OZR36" s="18"/>
      <c r="OZS36" s="18"/>
      <c r="OZT36" s="18"/>
      <c r="OZU36" s="18"/>
      <c r="OZV36" s="18"/>
      <c r="OZW36" s="18"/>
      <c r="OZX36" s="18"/>
      <c r="OZY36" s="18"/>
      <c r="OZZ36" s="18"/>
      <c r="PAA36" s="18"/>
      <c r="PAB36" s="18"/>
      <c r="PAC36" s="18"/>
      <c r="PAD36" s="18"/>
      <c r="PAE36" s="18"/>
      <c r="PAF36" s="18"/>
      <c r="PAG36" s="18"/>
      <c r="PAH36" s="18"/>
      <c r="PAI36" s="18"/>
      <c r="PAJ36" s="18"/>
      <c r="PAK36" s="18"/>
      <c r="PAL36" s="18"/>
      <c r="PAM36" s="18"/>
      <c r="PAN36" s="18"/>
      <c r="PAO36" s="18"/>
      <c r="PAP36" s="18"/>
      <c r="PAQ36" s="18"/>
      <c r="PAR36" s="18"/>
      <c r="PAS36" s="18"/>
      <c r="PAT36" s="18"/>
      <c r="PAU36" s="18"/>
      <c r="PAV36" s="18"/>
      <c r="PAW36" s="18"/>
      <c r="PAX36" s="18"/>
      <c r="PAY36" s="18"/>
      <c r="PAZ36" s="18"/>
      <c r="PBA36" s="18"/>
      <c r="PBB36" s="18"/>
      <c r="PBC36" s="18"/>
      <c r="PBD36" s="18"/>
      <c r="PBE36" s="18"/>
      <c r="PBF36" s="18"/>
      <c r="PBG36" s="18"/>
      <c r="PBH36" s="18"/>
      <c r="PBI36" s="18"/>
      <c r="PBJ36" s="18"/>
      <c r="PBK36" s="18"/>
      <c r="PBL36" s="18"/>
      <c r="PBM36" s="18"/>
      <c r="PBN36" s="18"/>
      <c r="PBO36" s="18"/>
      <c r="PBP36" s="18"/>
      <c r="PBQ36" s="18"/>
      <c r="PBR36" s="18"/>
      <c r="PBS36" s="18"/>
      <c r="PBT36" s="18"/>
      <c r="PBU36" s="18"/>
      <c r="PBV36" s="18"/>
      <c r="PBW36" s="18"/>
      <c r="PBX36" s="18"/>
      <c r="PBY36" s="18"/>
      <c r="PBZ36" s="18"/>
      <c r="PCA36" s="18"/>
      <c r="PCB36" s="18"/>
      <c r="PCC36" s="18"/>
      <c r="PCD36" s="18"/>
      <c r="PCE36" s="18"/>
      <c r="PCF36" s="18"/>
      <c r="PCG36" s="18"/>
      <c r="PCH36" s="18"/>
      <c r="PCI36" s="18"/>
      <c r="PCJ36" s="18"/>
      <c r="PCK36" s="18"/>
      <c r="PCL36" s="18"/>
      <c r="PCM36" s="18"/>
      <c r="PCN36" s="18"/>
      <c r="PCO36" s="18"/>
      <c r="PCP36" s="18"/>
      <c r="PCQ36" s="18"/>
      <c r="PCR36" s="18"/>
      <c r="PCS36" s="18"/>
      <c r="PCT36" s="18"/>
      <c r="PCU36" s="18"/>
      <c r="PCV36" s="18"/>
      <c r="PCW36" s="18"/>
      <c r="PCX36" s="18"/>
      <c r="PCY36" s="18"/>
      <c r="PCZ36" s="18"/>
      <c r="PDA36" s="18"/>
      <c r="PDB36" s="18"/>
      <c r="PDC36" s="18"/>
      <c r="PDD36" s="18"/>
      <c r="PDE36" s="18"/>
      <c r="PDF36" s="18"/>
      <c r="PDG36" s="18"/>
      <c r="PDH36" s="18"/>
      <c r="PDI36" s="18"/>
      <c r="PDJ36" s="18"/>
      <c r="PDK36" s="18"/>
      <c r="PDL36" s="18"/>
      <c r="PDM36" s="18"/>
      <c r="PDN36" s="18"/>
      <c r="PDO36" s="18"/>
      <c r="PDP36" s="18"/>
      <c r="PDQ36" s="18"/>
      <c r="PDR36" s="18"/>
      <c r="PDS36" s="18"/>
      <c r="PDT36" s="18"/>
      <c r="PDU36" s="18"/>
      <c r="PDV36" s="18"/>
      <c r="PDW36" s="18"/>
      <c r="PDX36" s="18"/>
      <c r="PDY36" s="18"/>
      <c r="PDZ36" s="18"/>
      <c r="PEA36" s="18"/>
      <c r="PEB36" s="18"/>
      <c r="PEC36" s="18"/>
      <c r="PED36" s="18"/>
      <c r="PEE36" s="18"/>
      <c r="PEF36" s="18"/>
      <c r="PEG36" s="18"/>
      <c r="PEH36" s="18"/>
      <c r="PEI36" s="18"/>
      <c r="PEJ36" s="18"/>
      <c r="PEK36" s="18"/>
      <c r="PEL36" s="18"/>
      <c r="PEM36" s="18"/>
      <c r="PEN36" s="18"/>
      <c r="PEO36" s="18"/>
      <c r="PEP36" s="18"/>
      <c r="PEQ36" s="18"/>
      <c r="PER36" s="18"/>
      <c r="PES36" s="18"/>
      <c r="PET36" s="18"/>
      <c r="PEU36" s="18"/>
      <c r="PEV36" s="18"/>
      <c r="PEW36" s="18"/>
      <c r="PEX36" s="18"/>
      <c r="PEY36" s="18"/>
      <c r="PEZ36" s="18"/>
      <c r="PFA36" s="18"/>
      <c r="PFB36" s="18"/>
      <c r="PFC36" s="18"/>
      <c r="PFD36" s="18"/>
      <c r="PFE36" s="18"/>
      <c r="PFF36" s="18"/>
      <c r="PFG36" s="18"/>
      <c r="PFH36" s="18"/>
      <c r="PFI36" s="18"/>
      <c r="PFJ36" s="18"/>
      <c r="PFK36" s="18"/>
      <c r="PFL36" s="18"/>
      <c r="PFM36" s="18"/>
      <c r="PFN36" s="18"/>
      <c r="PFO36" s="18"/>
      <c r="PFP36" s="18"/>
      <c r="PFQ36" s="18"/>
      <c r="PFR36" s="18"/>
      <c r="PFS36" s="18"/>
      <c r="PFT36" s="18"/>
      <c r="PFU36" s="18"/>
      <c r="PFV36" s="18"/>
      <c r="PFW36" s="18"/>
      <c r="PFX36" s="18"/>
      <c r="PFY36" s="18"/>
      <c r="PFZ36" s="18"/>
      <c r="PGA36" s="18"/>
      <c r="PGB36" s="18"/>
      <c r="PGC36" s="18"/>
      <c r="PGD36" s="18"/>
      <c r="PGE36" s="18"/>
      <c r="PGF36" s="18"/>
      <c r="PGG36" s="18"/>
      <c r="PGH36" s="18"/>
      <c r="PGI36" s="18"/>
      <c r="PGJ36" s="18"/>
      <c r="PGK36" s="18"/>
      <c r="PGL36" s="18"/>
      <c r="PGM36" s="18"/>
      <c r="PGN36" s="18"/>
      <c r="PGO36" s="18"/>
      <c r="PGP36" s="18"/>
      <c r="PGQ36" s="18"/>
      <c r="PGR36" s="18"/>
      <c r="PGS36" s="18"/>
      <c r="PGT36" s="18"/>
      <c r="PGU36" s="18"/>
      <c r="PGV36" s="18"/>
      <c r="PGW36" s="18"/>
      <c r="PGX36" s="18"/>
      <c r="PGY36" s="18"/>
      <c r="PGZ36" s="18"/>
      <c r="PHA36" s="18"/>
      <c r="PHB36" s="18"/>
      <c r="PHC36" s="18"/>
      <c r="PHD36" s="18"/>
      <c r="PHE36" s="18"/>
      <c r="PHF36" s="18"/>
      <c r="PHG36" s="18"/>
      <c r="PHH36" s="18"/>
      <c r="PHI36" s="18"/>
      <c r="PHJ36" s="18"/>
      <c r="PHK36" s="18"/>
      <c r="PHL36" s="18"/>
      <c r="PHM36" s="18"/>
      <c r="PHN36" s="18"/>
      <c r="PHO36" s="18"/>
      <c r="PHP36" s="18"/>
      <c r="PHQ36" s="18"/>
      <c r="PHR36" s="18"/>
      <c r="PHS36" s="18"/>
      <c r="PHT36" s="18"/>
      <c r="PHU36" s="18"/>
      <c r="PHV36" s="18"/>
      <c r="PHW36" s="18"/>
      <c r="PHX36" s="18"/>
      <c r="PHY36" s="18"/>
      <c r="PHZ36" s="18"/>
      <c r="PIA36" s="18"/>
      <c r="PIB36" s="18"/>
      <c r="PIC36" s="18"/>
      <c r="PID36" s="18"/>
      <c r="PIE36" s="18"/>
      <c r="PIF36" s="18"/>
      <c r="PIG36" s="18"/>
      <c r="PIH36" s="18"/>
      <c r="PII36" s="18"/>
      <c r="PIJ36" s="18"/>
      <c r="PIK36" s="18"/>
      <c r="PIL36" s="18"/>
      <c r="PIM36" s="18"/>
      <c r="PIN36" s="18"/>
      <c r="PIO36" s="18"/>
      <c r="PIP36" s="18"/>
      <c r="PIQ36" s="18"/>
      <c r="PIR36" s="18"/>
      <c r="PIS36" s="18"/>
      <c r="PIT36" s="18"/>
      <c r="PIU36" s="18"/>
      <c r="PIV36" s="18"/>
      <c r="PIW36" s="18"/>
      <c r="PIX36" s="18"/>
      <c r="PIY36" s="18"/>
      <c r="PIZ36" s="18"/>
      <c r="PJA36" s="18"/>
      <c r="PJB36" s="18"/>
      <c r="PJC36" s="18"/>
      <c r="PJD36" s="18"/>
      <c r="PJE36" s="18"/>
      <c r="PJF36" s="18"/>
      <c r="PJG36" s="18"/>
      <c r="PJH36" s="18"/>
      <c r="PJI36" s="18"/>
      <c r="PJJ36" s="18"/>
      <c r="PJK36" s="18"/>
      <c r="PJL36" s="18"/>
      <c r="PJM36" s="18"/>
      <c r="PJN36" s="18"/>
      <c r="PJO36" s="18"/>
      <c r="PJP36" s="18"/>
      <c r="PJQ36" s="18"/>
      <c r="PJR36" s="18"/>
      <c r="PJS36" s="18"/>
      <c r="PJT36" s="18"/>
      <c r="PJU36" s="18"/>
      <c r="PJV36" s="18"/>
      <c r="PJW36" s="18"/>
      <c r="PJX36" s="18"/>
      <c r="PJY36" s="18"/>
      <c r="PJZ36" s="18"/>
      <c r="PKA36" s="18"/>
      <c r="PKB36" s="18"/>
      <c r="PKC36" s="18"/>
      <c r="PKD36" s="18"/>
      <c r="PKE36" s="18"/>
      <c r="PKF36" s="18"/>
      <c r="PKG36" s="18"/>
      <c r="PKH36" s="18"/>
      <c r="PKI36" s="18"/>
      <c r="PKJ36" s="18"/>
      <c r="PKK36" s="18"/>
      <c r="PKL36" s="18"/>
      <c r="PKM36" s="18"/>
      <c r="PKN36" s="18"/>
      <c r="PKO36" s="18"/>
      <c r="PKP36" s="18"/>
      <c r="PKQ36" s="18"/>
      <c r="PKR36" s="18"/>
      <c r="PKS36" s="18"/>
      <c r="PKT36" s="18"/>
      <c r="PKU36" s="18"/>
      <c r="PKV36" s="18"/>
      <c r="PKW36" s="18"/>
      <c r="PKX36" s="18"/>
      <c r="PKY36" s="18"/>
      <c r="PKZ36" s="18"/>
      <c r="PLA36" s="18"/>
      <c r="PLB36" s="18"/>
      <c r="PLC36" s="18"/>
      <c r="PLD36" s="18"/>
      <c r="PLE36" s="18"/>
      <c r="PLF36" s="18"/>
      <c r="PLG36" s="18"/>
      <c r="PLH36" s="18"/>
      <c r="PLI36" s="18"/>
      <c r="PLJ36" s="18"/>
      <c r="PLK36" s="18"/>
      <c r="PLL36" s="18"/>
      <c r="PLM36" s="18"/>
      <c r="PLN36" s="18"/>
      <c r="PLO36" s="18"/>
      <c r="PLP36" s="18"/>
      <c r="PLQ36" s="18"/>
      <c r="PLR36" s="18"/>
      <c r="PLS36" s="18"/>
      <c r="PLT36" s="18"/>
      <c r="PLU36" s="18"/>
      <c r="PLV36" s="18"/>
      <c r="PLW36" s="18"/>
      <c r="PLX36" s="18"/>
      <c r="PLY36" s="18"/>
      <c r="PLZ36" s="18"/>
      <c r="PMA36" s="18"/>
      <c r="PMB36" s="18"/>
      <c r="PMC36" s="18"/>
      <c r="PMD36" s="18"/>
      <c r="PME36" s="18"/>
      <c r="PMF36" s="18"/>
      <c r="PMG36" s="18"/>
      <c r="PMH36" s="18"/>
      <c r="PMI36" s="18"/>
      <c r="PMJ36" s="18"/>
      <c r="PMK36" s="18"/>
      <c r="PML36" s="18"/>
      <c r="PMM36" s="18"/>
      <c r="PMN36" s="18"/>
      <c r="PMO36" s="18"/>
      <c r="PMP36" s="18"/>
      <c r="PMQ36" s="18"/>
      <c r="PMR36" s="18"/>
      <c r="PMS36" s="18"/>
      <c r="PMT36" s="18"/>
      <c r="PMU36" s="18"/>
      <c r="PMV36" s="18"/>
      <c r="PMW36" s="18"/>
      <c r="PMX36" s="18"/>
      <c r="PMY36" s="18"/>
      <c r="PMZ36" s="18"/>
      <c r="PNA36" s="18"/>
      <c r="PNB36" s="18"/>
      <c r="PNC36" s="18"/>
      <c r="PND36" s="18"/>
      <c r="PNE36" s="18"/>
      <c r="PNF36" s="18"/>
      <c r="PNG36" s="18"/>
      <c r="PNH36" s="18"/>
      <c r="PNI36" s="18"/>
      <c r="PNJ36" s="18"/>
      <c r="PNK36" s="18"/>
      <c r="PNL36" s="18"/>
      <c r="PNM36" s="18"/>
      <c r="PNN36" s="18"/>
      <c r="PNO36" s="18"/>
      <c r="PNP36" s="18"/>
      <c r="PNQ36" s="18"/>
      <c r="PNR36" s="18"/>
      <c r="PNS36" s="18"/>
      <c r="PNT36" s="18"/>
      <c r="PNU36" s="18"/>
      <c r="PNV36" s="18"/>
      <c r="PNW36" s="18"/>
      <c r="PNX36" s="18"/>
      <c r="PNY36" s="18"/>
      <c r="PNZ36" s="18"/>
      <c r="POA36" s="18"/>
      <c r="POB36" s="18"/>
      <c r="POC36" s="18"/>
      <c r="POD36" s="18"/>
      <c r="POE36" s="18"/>
      <c r="POF36" s="18"/>
      <c r="POG36" s="18"/>
      <c r="POH36" s="18"/>
      <c r="POI36" s="18"/>
      <c r="POJ36" s="18"/>
      <c r="POK36" s="18"/>
      <c r="POL36" s="18"/>
      <c r="POM36" s="18"/>
      <c r="PON36" s="18"/>
      <c r="POO36" s="18"/>
      <c r="POP36" s="18"/>
      <c r="POQ36" s="18"/>
      <c r="POR36" s="18"/>
      <c r="POS36" s="18"/>
      <c r="POT36" s="18"/>
      <c r="POU36" s="18"/>
      <c r="POV36" s="18"/>
      <c r="POW36" s="18"/>
      <c r="POX36" s="18"/>
      <c r="POY36" s="18"/>
      <c r="POZ36" s="18"/>
      <c r="PPA36" s="18"/>
      <c r="PPB36" s="18"/>
      <c r="PPC36" s="18"/>
      <c r="PPD36" s="18"/>
      <c r="PPE36" s="18"/>
      <c r="PPF36" s="18"/>
      <c r="PPG36" s="18"/>
      <c r="PPH36" s="18"/>
      <c r="PPI36" s="18"/>
      <c r="PPJ36" s="18"/>
      <c r="PPK36" s="18"/>
      <c r="PPL36" s="18"/>
      <c r="PPM36" s="18"/>
      <c r="PPN36" s="18"/>
      <c r="PPO36" s="18"/>
      <c r="PPP36" s="18"/>
      <c r="PPQ36" s="18"/>
      <c r="PPR36" s="18"/>
      <c r="PPS36" s="18"/>
      <c r="PPT36" s="18"/>
      <c r="PPU36" s="18"/>
      <c r="PPV36" s="18"/>
      <c r="PPW36" s="18"/>
      <c r="PPX36" s="18"/>
      <c r="PPY36" s="18"/>
      <c r="PPZ36" s="18"/>
      <c r="PQA36" s="18"/>
      <c r="PQB36" s="18"/>
      <c r="PQC36" s="18"/>
      <c r="PQD36" s="18"/>
      <c r="PQE36" s="18"/>
      <c r="PQF36" s="18"/>
      <c r="PQG36" s="18"/>
      <c r="PQH36" s="18"/>
      <c r="PQI36" s="18"/>
      <c r="PQJ36" s="18"/>
      <c r="PQK36" s="18"/>
      <c r="PQL36" s="18"/>
      <c r="PQM36" s="18"/>
      <c r="PQN36" s="18"/>
      <c r="PQO36" s="18"/>
      <c r="PQP36" s="18"/>
      <c r="PQQ36" s="18"/>
      <c r="PQR36" s="18"/>
      <c r="PQS36" s="18"/>
      <c r="PQT36" s="18"/>
      <c r="PQU36" s="18"/>
      <c r="PQV36" s="18"/>
      <c r="PQW36" s="18"/>
      <c r="PQX36" s="18"/>
      <c r="PQY36" s="18"/>
      <c r="PQZ36" s="18"/>
      <c r="PRA36" s="18"/>
      <c r="PRB36" s="18"/>
      <c r="PRC36" s="18"/>
      <c r="PRD36" s="18"/>
      <c r="PRE36" s="18"/>
      <c r="PRF36" s="18"/>
      <c r="PRG36" s="18"/>
      <c r="PRH36" s="18"/>
      <c r="PRI36" s="18"/>
      <c r="PRJ36" s="18"/>
      <c r="PRK36" s="18"/>
      <c r="PRL36" s="18"/>
      <c r="PRM36" s="18"/>
      <c r="PRN36" s="18"/>
      <c r="PRO36" s="18"/>
      <c r="PRP36" s="18"/>
      <c r="PRQ36" s="18"/>
      <c r="PRR36" s="18"/>
      <c r="PRS36" s="18"/>
      <c r="PRT36" s="18"/>
      <c r="PRU36" s="18"/>
      <c r="PRV36" s="18"/>
      <c r="PRW36" s="18"/>
      <c r="PRX36" s="18"/>
      <c r="PRY36" s="18"/>
      <c r="PRZ36" s="18"/>
      <c r="PSA36" s="18"/>
      <c r="PSB36" s="18"/>
      <c r="PSC36" s="18"/>
      <c r="PSD36" s="18"/>
      <c r="PSE36" s="18"/>
      <c r="PSF36" s="18"/>
      <c r="PSG36" s="18"/>
      <c r="PSH36" s="18"/>
      <c r="PSI36" s="18"/>
      <c r="PSJ36" s="18"/>
      <c r="PSK36" s="18"/>
      <c r="PSL36" s="18"/>
      <c r="PSM36" s="18"/>
      <c r="PSN36" s="18"/>
      <c r="PSO36" s="18"/>
      <c r="PSP36" s="18"/>
      <c r="PSQ36" s="18"/>
      <c r="PSR36" s="18"/>
      <c r="PSS36" s="18"/>
      <c r="PST36" s="18"/>
      <c r="PSU36" s="18"/>
      <c r="PSV36" s="18"/>
      <c r="PSW36" s="18"/>
      <c r="PSX36" s="18"/>
      <c r="PSY36" s="18"/>
      <c r="PSZ36" s="18"/>
      <c r="PTA36" s="18"/>
      <c r="PTB36" s="18"/>
      <c r="PTC36" s="18"/>
      <c r="PTD36" s="18"/>
      <c r="PTE36" s="18"/>
      <c r="PTF36" s="18"/>
      <c r="PTG36" s="18"/>
      <c r="PTH36" s="18"/>
      <c r="PTI36" s="18"/>
      <c r="PTJ36" s="18"/>
      <c r="PTK36" s="18"/>
      <c r="PTL36" s="18"/>
      <c r="PTM36" s="18"/>
      <c r="PTN36" s="18"/>
      <c r="PTO36" s="18"/>
      <c r="PTP36" s="18"/>
      <c r="PTQ36" s="18"/>
      <c r="PTR36" s="18"/>
      <c r="PTS36" s="18"/>
      <c r="PTT36" s="18"/>
      <c r="PTU36" s="18"/>
      <c r="PTV36" s="18"/>
      <c r="PTW36" s="18"/>
      <c r="PTX36" s="18"/>
      <c r="PTY36" s="18"/>
      <c r="PTZ36" s="18"/>
      <c r="PUA36" s="18"/>
      <c r="PUB36" s="18"/>
      <c r="PUC36" s="18"/>
      <c r="PUD36" s="18"/>
      <c r="PUE36" s="18"/>
      <c r="PUF36" s="18"/>
      <c r="PUG36" s="18"/>
      <c r="PUH36" s="18"/>
      <c r="PUI36" s="18"/>
      <c r="PUJ36" s="18"/>
      <c r="PUK36" s="18"/>
      <c r="PUL36" s="18"/>
      <c r="PUM36" s="18"/>
      <c r="PUN36" s="18"/>
      <c r="PUO36" s="18"/>
      <c r="PUP36" s="18"/>
      <c r="PUQ36" s="18"/>
      <c r="PUR36" s="18"/>
      <c r="PUS36" s="18"/>
      <c r="PUT36" s="18"/>
      <c r="PUU36" s="18"/>
      <c r="PUV36" s="18"/>
      <c r="PUW36" s="18"/>
      <c r="PUX36" s="18"/>
      <c r="PUY36" s="18"/>
      <c r="PUZ36" s="18"/>
      <c r="PVA36" s="18"/>
      <c r="PVB36" s="18"/>
      <c r="PVC36" s="18"/>
      <c r="PVD36" s="18"/>
      <c r="PVE36" s="18"/>
      <c r="PVF36" s="18"/>
      <c r="PVG36" s="18"/>
      <c r="PVH36" s="18"/>
      <c r="PVI36" s="18"/>
      <c r="PVJ36" s="18"/>
      <c r="PVK36" s="18"/>
      <c r="PVL36" s="18"/>
      <c r="PVM36" s="18"/>
      <c r="PVN36" s="18"/>
      <c r="PVO36" s="18"/>
      <c r="PVP36" s="18"/>
      <c r="PVQ36" s="18"/>
      <c r="PVR36" s="18"/>
      <c r="PVS36" s="18"/>
      <c r="PVT36" s="18"/>
      <c r="PVU36" s="18"/>
      <c r="PVV36" s="18"/>
      <c r="PVW36" s="18"/>
      <c r="PVX36" s="18"/>
      <c r="PVY36" s="18"/>
      <c r="PVZ36" s="18"/>
      <c r="PWA36" s="18"/>
      <c r="PWB36" s="18"/>
      <c r="PWC36" s="18"/>
      <c r="PWD36" s="18"/>
      <c r="PWE36" s="18"/>
      <c r="PWF36" s="18"/>
      <c r="PWG36" s="18"/>
      <c r="PWH36" s="18"/>
      <c r="PWI36" s="18"/>
      <c r="PWJ36" s="18"/>
      <c r="PWK36" s="18"/>
      <c r="PWL36" s="18"/>
      <c r="PWM36" s="18"/>
      <c r="PWN36" s="18"/>
      <c r="PWO36" s="18"/>
      <c r="PWP36" s="18"/>
      <c r="PWQ36" s="18"/>
      <c r="PWR36" s="18"/>
      <c r="PWS36" s="18"/>
      <c r="PWT36" s="18"/>
      <c r="PWU36" s="18"/>
      <c r="PWV36" s="18"/>
      <c r="PWW36" s="18"/>
      <c r="PWX36" s="18"/>
      <c r="PWY36" s="18"/>
      <c r="PWZ36" s="18"/>
      <c r="PXA36" s="18"/>
      <c r="PXB36" s="18"/>
      <c r="PXC36" s="18"/>
      <c r="PXD36" s="18"/>
      <c r="PXE36" s="18"/>
      <c r="PXF36" s="18"/>
      <c r="PXG36" s="18"/>
      <c r="PXH36" s="18"/>
      <c r="PXI36" s="18"/>
      <c r="PXJ36" s="18"/>
      <c r="PXK36" s="18"/>
      <c r="PXL36" s="18"/>
      <c r="PXM36" s="18"/>
      <c r="PXN36" s="18"/>
      <c r="PXO36" s="18"/>
      <c r="PXP36" s="18"/>
      <c r="PXQ36" s="18"/>
      <c r="PXR36" s="18"/>
      <c r="PXS36" s="18"/>
      <c r="PXT36" s="18"/>
      <c r="PXU36" s="18"/>
      <c r="PXV36" s="18"/>
      <c r="PXW36" s="18"/>
      <c r="PXX36" s="18"/>
      <c r="PXY36" s="18"/>
      <c r="PXZ36" s="18"/>
      <c r="PYA36" s="18"/>
      <c r="PYB36" s="18"/>
      <c r="PYC36" s="18"/>
      <c r="PYD36" s="18"/>
      <c r="PYE36" s="18"/>
      <c r="PYF36" s="18"/>
      <c r="PYG36" s="18"/>
      <c r="PYH36" s="18"/>
      <c r="PYI36" s="18"/>
      <c r="PYJ36" s="18"/>
      <c r="PYK36" s="18"/>
      <c r="PYL36" s="18"/>
      <c r="PYM36" s="18"/>
      <c r="PYN36" s="18"/>
      <c r="PYO36" s="18"/>
      <c r="PYP36" s="18"/>
      <c r="PYQ36" s="18"/>
      <c r="PYR36" s="18"/>
      <c r="PYS36" s="18"/>
      <c r="PYT36" s="18"/>
      <c r="PYU36" s="18"/>
      <c r="PYV36" s="18"/>
      <c r="PYW36" s="18"/>
      <c r="PYX36" s="18"/>
      <c r="PYY36" s="18"/>
      <c r="PYZ36" s="18"/>
      <c r="PZA36" s="18"/>
      <c r="PZB36" s="18"/>
      <c r="PZC36" s="18"/>
      <c r="PZD36" s="18"/>
      <c r="PZE36" s="18"/>
      <c r="PZF36" s="18"/>
      <c r="PZG36" s="18"/>
      <c r="PZH36" s="18"/>
      <c r="PZI36" s="18"/>
      <c r="PZJ36" s="18"/>
      <c r="PZK36" s="18"/>
      <c r="PZL36" s="18"/>
      <c r="PZM36" s="18"/>
      <c r="PZN36" s="18"/>
      <c r="PZO36" s="18"/>
      <c r="PZP36" s="18"/>
      <c r="PZQ36" s="18"/>
      <c r="PZR36" s="18"/>
      <c r="PZS36" s="18"/>
      <c r="PZT36" s="18"/>
      <c r="PZU36" s="18"/>
      <c r="PZV36" s="18"/>
      <c r="PZW36" s="18"/>
      <c r="PZX36" s="18"/>
      <c r="PZY36" s="18"/>
      <c r="PZZ36" s="18"/>
      <c r="QAA36" s="18"/>
      <c r="QAB36" s="18"/>
      <c r="QAC36" s="18"/>
      <c r="QAD36" s="18"/>
      <c r="QAE36" s="18"/>
      <c r="QAF36" s="18"/>
      <c r="QAG36" s="18"/>
      <c r="QAH36" s="18"/>
      <c r="QAI36" s="18"/>
      <c r="QAJ36" s="18"/>
      <c r="QAK36" s="18"/>
      <c r="QAL36" s="18"/>
      <c r="QAM36" s="18"/>
      <c r="QAN36" s="18"/>
      <c r="QAO36" s="18"/>
      <c r="QAP36" s="18"/>
      <c r="QAQ36" s="18"/>
      <c r="QAR36" s="18"/>
      <c r="QAS36" s="18"/>
      <c r="QAT36" s="18"/>
      <c r="QAU36" s="18"/>
      <c r="QAV36" s="18"/>
      <c r="QAW36" s="18"/>
      <c r="QAX36" s="18"/>
      <c r="QAY36" s="18"/>
      <c r="QAZ36" s="18"/>
      <c r="QBA36" s="18"/>
      <c r="QBB36" s="18"/>
      <c r="QBC36" s="18"/>
      <c r="QBD36" s="18"/>
      <c r="QBE36" s="18"/>
      <c r="QBF36" s="18"/>
      <c r="QBG36" s="18"/>
      <c r="QBH36" s="18"/>
      <c r="QBI36" s="18"/>
      <c r="QBJ36" s="18"/>
      <c r="QBK36" s="18"/>
      <c r="QBL36" s="18"/>
      <c r="QBM36" s="18"/>
      <c r="QBN36" s="18"/>
      <c r="QBO36" s="18"/>
      <c r="QBP36" s="18"/>
      <c r="QBQ36" s="18"/>
      <c r="QBR36" s="18"/>
      <c r="QBS36" s="18"/>
      <c r="QBT36" s="18"/>
      <c r="QBU36" s="18"/>
      <c r="QBV36" s="18"/>
      <c r="QBW36" s="18"/>
      <c r="QBX36" s="18"/>
      <c r="QBY36" s="18"/>
      <c r="QBZ36" s="18"/>
      <c r="QCA36" s="18"/>
      <c r="QCB36" s="18"/>
      <c r="QCC36" s="18"/>
      <c r="QCD36" s="18"/>
      <c r="QCE36" s="18"/>
      <c r="QCF36" s="18"/>
      <c r="QCG36" s="18"/>
      <c r="QCH36" s="18"/>
      <c r="QCI36" s="18"/>
      <c r="QCJ36" s="18"/>
      <c r="QCK36" s="18"/>
      <c r="QCL36" s="18"/>
      <c r="QCM36" s="18"/>
      <c r="QCN36" s="18"/>
      <c r="QCO36" s="18"/>
      <c r="QCP36" s="18"/>
      <c r="QCQ36" s="18"/>
      <c r="QCR36" s="18"/>
      <c r="QCS36" s="18"/>
      <c r="QCT36" s="18"/>
      <c r="QCU36" s="18"/>
      <c r="QCV36" s="18"/>
      <c r="QCW36" s="18"/>
      <c r="QCX36" s="18"/>
      <c r="QCY36" s="18"/>
      <c r="QCZ36" s="18"/>
      <c r="QDA36" s="18"/>
      <c r="QDB36" s="18"/>
      <c r="QDC36" s="18"/>
      <c r="QDD36" s="18"/>
      <c r="QDE36" s="18"/>
      <c r="QDF36" s="18"/>
      <c r="QDG36" s="18"/>
      <c r="QDH36" s="18"/>
      <c r="QDI36" s="18"/>
      <c r="QDJ36" s="18"/>
      <c r="QDK36" s="18"/>
      <c r="QDL36" s="18"/>
      <c r="QDM36" s="18"/>
      <c r="QDN36" s="18"/>
      <c r="QDO36" s="18"/>
      <c r="QDP36" s="18"/>
      <c r="QDQ36" s="18"/>
      <c r="QDR36" s="18"/>
      <c r="QDS36" s="18"/>
      <c r="QDT36" s="18"/>
      <c r="QDU36" s="18"/>
      <c r="QDV36" s="18"/>
      <c r="QDW36" s="18"/>
      <c r="QDX36" s="18"/>
      <c r="QDY36" s="18"/>
      <c r="QDZ36" s="18"/>
      <c r="QEA36" s="18"/>
      <c r="QEB36" s="18"/>
      <c r="QEC36" s="18"/>
      <c r="QED36" s="18"/>
      <c r="QEE36" s="18"/>
      <c r="QEF36" s="18"/>
      <c r="QEG36" s="18"/>
      <c r="QEH36" s="18"/>
      <c r="QEI36" s="18"/>
      <c r="QEJ36" s="18"/>
      <c r="QEK36" s="18"/>
      <c r="QEL36" s="18"/>
      <c r="QEM36" s="18"/>
      <c r="QEN36" s="18"/>
      <c r="QEO36" s="18"/>
      <c r="QEP36" s="18"/>
      <c r="QEQ36" s="18"/>
      <c r="QER36" s="18"/>
      <c r="QES36" s="18"/>
      <c r="QET36" s="18"/>
      <c r="QEU36" s="18"/>
      <c r="QEV36" s="18"/>
      <c r="QEW36" s="18"/>
      <c r="QEX36" s="18"/>
      <c r="QEY36" s="18"/>
      <c r="QEZ36" s="18"/>
      <c r="QFA36" s="18"/>
      <c r="QFB36" s="18"/>
      <c r="QFC36" s="18"/>
      <c r="QFD36" s="18"/>
      <c r="QFE36" s="18"/>
      <c r="QFF36" s="18"/>
      <c r="QFG36" s="18"/>
      <c r="QFH36" s="18"/>
      <c r="QFI36" s="18"/>
      <c r="QFJ36" s="18"/>
      <c r="QFK36" s="18"/>
      <c r="QFL36" s="18"/>
      <c r="QFM36" s="18"/>
      <c r="QFN36" s="18"/>
      <c r="QFO36" s="18"/>
      <c r="QFP36" s="18"/>
      <c r="QFQ36" s="18"/>
      <c r="QFR36" s="18"/>
      <c r="QFS36" s="18"/>
      <c r="QFT36" s="18"/>
      <c r="QFU36" s="18"/>
      <c r="QFV36" s="18"/>
      <c r="QFW36" s="18"/>
      <c r="QFX36" s="18"/>
      <c r="QFY36" s="18"/>
      <c r="QFZ36" s="18"/>
      <c r="QGA36" s="18"/>
      <c r="QGB36" s="18"/>
      <c r="QGC36" s="18"/>
      <c r="QGD36" s="18"/>
      <c r="QGE36" s="18"/>
      <c r="QGF36" s="18"/>
      <c r="QGG36" s="18"/>
      <c r="QGH36" s="18"/>
      <c r="QGI36" s="18"/>
      <c r="QGJ36" s="18"/>
      <c r="QGK36" s="18"/>
      <c r="QGL36" s="18"/>
      <c r="QGM36" s="18"/>
      <c r="QGN36" s="18"/>
      <c r="QGO36" s="18"/>
      <c r="QGP36" s="18"/>
      <c r="QGQ36" s="18"/>
      <c r="QGR36" s="18"/>
      <c r="QGS36" s="18"/>
      <c r="QGT36" s="18"/>
      <c r="QGU36" s="18"/>
      <c r="QGV36" s="18"/>
      <c r="QGW36" s="18"/>
      <c r="QGX36" s="18"/>
      <c r="QGY36" s="18"/>
      <c r="QGZ36" s="18"/>
      <c r="QHA36" s="18"/>
      <c r="QHB36" s="18"/>
      <c r="QHC36" s="18"/>
      <c r="QHD36" s="18"/>
      <c r="QHE36" s="18"/>
      <c r="QHF36" s="18"/>
      <c r="QHG36" s="18"/>
      <c r="QHH36" s="18"/>
      <c r="QHI36" s="18"/>
      <c r="QHJ36" s="18"/>
      <c r="QHK36" s="18"/>
      <c r="QHL36" s="18"/>
      <c r="QHM36" s="18"/>
      <c r="QHN36" s="18"/>
      <c r="QHO36" s="18"/>
      <c r="QHP36" s="18"/>
      <c r="QHQ36" s="18"/>
      <c r="QHR36" s="18"/>
      <c r="QHS36" s="18"/>
      <c r="QHT36" s="18"/>
      <c r="QHU36" s="18"/>
      <c r="QHV36" s="18"/>
      <c r="QHW36" s="18"/>
      <c r="QHX36" s="18"/>
      <c r="QHY36" s="18"/>
      <c r="QHZ36" s="18"/>
      <c r="QIA36" s="18"/>
      <c r="QIB36" s="18"/>
      <c r="QIC36" s="18"/>
      <c r="QID36" s="18"/>
      <c r="QIE36" s="18"/>
      <c r="QIF36" s="18"/>
      <c r="QIG36" s="18"/>
      <c r="QIH36" s="18"/>
      <c r="QII36" s="18"/>
      <c r="QIJ36" s="18"/>
      <c r="QIK36" s="18"/>
      <c r="QIL36" s="18"/>
      <c r="QIM36" s="18"/>
      <c r="QIN36" s="18"/>
      <c r="QIO36" s="18"/>
      <c r="QIP36" s="18"/>
      <c r="QIQ36" s="18"/>
      <c r="QIR36" s="18"/>
      <c r="QIS36" s="18"/>
      <c r="QIT36" s="18"/>
      <c r="QIU36" s="18"/>
      <c r="QIV36" s="18"/>
      <c r="QIW36" s="18"/>
      <c r="QIX36" s="18"/>
      <c r="QIY36" s="18"/>
      <c r="QIZ36" s="18"/>
      <c r="QJA36" s="18"/>
      <c r="QJB36" s="18"/>
      <c r="QJC36" s="18"/>
      <c r="QJD36" s="18"/>
      <c r="QJE36" s="18"/>
      <c r="QJF36" s="18"/>
      <c r="QJG36" s="18"/>
      <c r="QJH36" s="18"/>
      <c r="QJI36" s="18"/>
      <c r="QJJ36" s="18"/>
      <c r="QJK36" s="18"/>
      <c r="QJL36" s="18"/>
      <c r="QJM36" s="18"/>
      <c r="QJN36" s="18"/>
      <c r="QJO36" s="18"/>
      <c r="QJP36" s="18"/>
      <c r="QJQ36" s="18"/>
      <c r="QJR36" s="18"/>
      <c r="QJS36" s="18"/>
      <c r="QJT36" s="18"/>
      <c r="QJU36" s="18"/>
      <c r="QJV36" s="18"/>
      <c r="QJW36" s="18"/>
      <c r="QJX36" s="18"/>
      <c r="QJY36" s="18"/>
      <c r="QJZ36" s="18"/>
      <c r="QKA36" s="18"/>
      <c r="QKB36" s="18"/>
      <c r="QKC36" s="18"/>
      <c r="QKD36" s="18"/>
      <c r="QKE36" s="18"/>
      <c r="QKF36" s="18"/>
      <c r="QKG36" s="18"/>
      <c r="QKH36" s="18"/>
      <c r="QKI36" s="18"/>
      <c r="QKJ36" s="18"/>
      <c r="QKK36" s="18"/>
      <c r="QKL36" s="18"/>
      <c r="QKM36" s="18"/>
      <c r="QKN36" s="18"/>
      <c r="QKO36" s="18"/>
      <c r="QKP36" s="18"/>
      <c r="QKQ36" s="18"/>
      <c r="QKR36" s="18"/>
      <c r="QKS36" s="18"/>
      <c r="QKT36" s="18"/>
      <c r="QKU36" s="18"/>
      <c r="QKV36" s="18"/>
      <c r="QKW36" s="18"/>
      <c r="QKX36" s="18"/>
      <c r="QKY36" s="18"/>
      <c r="QKZ36" s="18"/>
      <c r="QLA36" s="18"/>
      <c r="QLB36" s="18"/>
      <c r="QLC36" s="18"/>
      <c r="QLD36" s="18"/>
      <c r="QLE36" s="18"/>
      <c r="QLF36" s="18"/>
      <c r="QLG36" s="18"/>
      <c r="QLH36" s="18"/>
      <c r="QLI36" s="18"/>
      <c r="QLJ36" s="18"/>
      <c r="QLK36" s="18"/>
      <c r="QLL36" s="18"/>
      <c r="QLM36" s="18"/>
      <c r="QLN36" s="18"/>
      <c r="QLO36" s="18"/>
      <c r="QLP36" s="18"/>
      <c r="QLQ36" s="18"/>
      <c r="QLR36" s="18"/>
      <c r="QLS36" s="18"/>
      <c r="QLT36" s="18"/>
      <c r="QLU36" s="18"/>
      <c r="QLV36" s="18"/>
      <c r="QLW36" s="18"/>
      <c r="QLX36" s="18"/>
      <c r="QLY36" s="18"/>
      <c r="QLZ36" s="18"/>
      <c r="QMA36" s="18"/>
      <c r="QMB36" s="18"/>
      <c r="QMC36" s="18"/>
      <c r="QMD36" s="18"/>
      <c r="QME36" s="18"/>
      <c r="QMF36" s="18"/>
      <c r="QMG36" s="18"/>
      <c r="QMH36" s="18"/>
      <c r="QMI36" s="18"/>
      <c r="QMJ36" s="18"/>
      <c r="QMK36" s="18"/>
      <c r="QML36" s="18"/>
      <c r="QMM36" s="18"/>
      <c r="QMN36" s="18"/>
      <c r="QMO36" s="18"/>
      <c r="QMP36" s="18"/>
      <c r="QMQ36" s="18"/>
      <c r="QMR36" s="18"/>
      <c r="QMS36" s="18"/>
      <c r="QMT36" s="18"/>
      <c r="QMU36" s="18"/>
      <c r="QMV36" s="18"/>
      <c r="QMW36" s="18"/>
      <c r="QMX36" s="18"/>
      <c r="QMY36" s="18"/>
      <c r="QMZ36" s="18"/>
      <c r="QNA36" s="18"/>
      <c r="QNB36" s="18"/>
      <c r="QNC36" s="18"/>
      <c r="QND36" s="18"/>
      <c r="QNE36" s="18"/>
      <c r="QNF36" s="18"/>
      <c r="QNG36" s="18"/>
      <c r="QNH36" s="18"/>
      <c r="QNI36" s="18"/>
      <c r="QNJ36" s="18"/>
      <c r="QNK36" s="18"/>
      <c r="QNL36" s="18"/>
      <c r="QNM36" s="18"/>
      <c r="QNN36" s="18"/>
      <c r="QNO36" s="18"/>
      <c r="QNP36" s="18"/>
      <c r="QNQ36" s="18"/>
      <c r="QNR36" s="18"/>
      <c r="QNS36" s="18"/>
      <c r="QNT36" s="18"/>
      <c r="QNU36" s="18"/>
      <c r="QNV36" s="18"/>
      <c r="QNW36" s="18"/>
      <c r="QNX36" s="18"/>
      <c r="QNY36" s="18"/>
      <c r="QNZ36" s="18"/>
      <c r="QOA36" s="18"/>
      <c r="QOB36" s="18"/>
      <c r="QOC36" s="18"/>
      <c r="QOD36" s="18"/>
      <c r="QOE36" s="18"/>
      <c r="QOF36" s="18"/>
      <c r="QOG36" s="18"/>
      <c r="QOH36" s="18"/>
      <c r="QOI36" s="18"/>
      <c r="QOJ36" s="18"/>
      <c r="QOK36" s="18"/>
      <c r="QOL36" s="18"/>
      <c r="QOM36" s="18"/>
      <c r="QON36" s="18"/>
      <c r="QOO36" s="18"/>
      <c r="QOP36" s="18"/>
      <c r="QOQ36" s="18"/>
      <c r="QOR36" s="18"/>
      <c r="QOS36" s="18"/>
      <c r="QOT36" s="18"/>
      <c r="QOU36" s="18"/>
      <c r="QOV36" s="18"/>
      <c r="QOW36" s="18"/>
      <c r="QOX36" s="18"/>
      <c r="QOY36" s="18"/>
      <c r="QOZ36" s="18"/>
      <c r="QPA36" s="18"/>
      <c r="QPB36" s="18"/>
      <c r="QPC36" s="18"/>
      <c r="QPD36" s="18"/>
      <c r="QPE36" s="18"/>
      <c r="QPF36" s="18"/>
      <c r="QPG36" s="18"/>
      <c r="QPH36" s="18"/>
      <c r="QPI36" s="18"/>
      <c r="QPJ36" s="18"/>
      <c r="QPK36" s="18"/>
      <c r="QPL36" s="18"/>
      <c r="QPM36" s="18"/>
      <c r="QPN36" s="18"/>
      <c r="QPO36" s="18"/>
      <c r="QPP36" s="18"/>
      <c r="QPQ36" s="18"/>
      <c r="QPR36" s="18"/>
      <c r="QPS36" s="18"/>
      <c r="QPT36" s="18"/>
      <c r="QPU36" s="18"/>
      <c r="QPV36" s="18"/>
      <c r="QPW36" s="18"/>
      <c r="QPX36" s="18"/>
      <c r="QPY36" s="18"/>
      <c r="QPZ36" s="18"/>
      <c r="QQA36" s="18"/>
      <c r="QQB36" s="18"/>
      <c r="QQC36" s="18"/>
      <c r="QQD36" s="18"/>
      <c r="QQE36" s="18"/>
      <c r="QQF36" s="18"/>
      <c r="QQG36" s="18"/>
      <c r="QQH36" s="18"/>
      <c r="QQI36" s="18"/>
      <c r="QQJ36" s="18"/>
      <c r="QQK36" s="18"/>
      <c r="QQL36" s="18"/>
      <c r="QQM36" s="18"/>
      <c r="QQN36" s="18"/>
      <c r="QQO36" s="18"/>
      <c r="QQP36" s="18"/>
      <c r="QQQ36" s="18"/>
      <c r="QQR36" s="18"/>
      <c r="QQS36" s="18"/>
      <c r="QQT36" s="18"/>
      <c r="QQU36" s="18"/>
      <c r="QQV36" s="18"/>
      <c r="QQW36" s="18"/>
      <c r="QQX36" s="18"/>
      <c r="QQY36" s="18"/>
      <c r="QQZ36" s="18"/>
      <c r="QRA36" s="18"/>
      <c r="QRB36" s="18"/>
      <c r="QRC36" s="18"/>
      <c r="QRD36" s="18"/>
      <c r="QRE36" s="18"/>
      <c r="QRF36" s="18"/>
      <c r="QRG36" s="18"/>
      <c r="QRH36" s="18"/>
      <c r="QRI36" s="18"/>
      <c r="QRJ36" s="18"/>
      <c r="QRK36" s="18"/>
      <c r="QRL36" s="18"/>
      <c r="QRM36" s="18"/>
      <c r="QRN36" s="18"/>
      <c r="QRO36" s="18"/>
      <c r="QRP36" s="18"/>
      <c r="QRQ36" s="18"/>
      <c r="QRR36" s="18"/>
      <c r="QRS36" s="18"/>
      <c r="QRT36" s="18"/>
      <c r="QRU36" s="18"/>
      <c r="QRV36" s="18"/>
      <c r="QRW36" s="18"/>
      <c r="QRX36" s="18"/>
      <c r="QRY36" s="18"/>
      <c r="QRZ36" s="18"/>
      <c r="QSA36" s="18"/>
      <c r="QSB36" s="18"/>
      <c r="QSC36" s="18"/>
      <c r="QSD36" s="18"/>
      <c r="QSE36" s="18"/>
      <c r="QSF36" s="18"/>
      <c r="QSG36" s="18"/>
      <c r="QSH36" s="18"/>
      <c r="QSI36" s="18"/>
      <c r="QSJ36" s="18"/>
      <c r="QSK36" s="18"/>
      <c r="QSL36" s="18"/>
      <c r="QSM36" s="18"/>
      <c r="QSN36" s="18"/>
      <c r="QSO36" s="18"/>
      <c r="QSP36" s="18"/>
      <c r="QSQ36" s="18"/>
      <c r="QSR36" s="18"/>
      <c r="QSS36" s="18"/>
      <c r="QST36" s="18"/>
      <c r="QSU36" s="18"/>
      <c r="QSV36" s="18"/>
      <c r="QSW36" s="18"/>
      <c r="QSX36" s="18"/>
      <c r="QSY36" s="18"/>
      <c r="QSZ36" s="18"/>
      <c r="QTA36" s="18"/>
      <c r="QTB36" s="18"/>
      <c r="QTC36" s="18"/>
      <c r="QTD36" s="18"/>
      <c r="QTE36" s="18"/>
      <c r="QTF36" s="18"/>
      <c r="QTG36" s="18"/>
      <c r="QTH36" s="18"/>
      <c r="QTI36" s="18"/>
      <c r="QTJ36" s="18"/>
      <c r="QTK36" s="18"/>
      <c r="QTL36" s="18"/>
      <c r="QTM36" s="18"/>
      <c r="QTN36" s="18"/>
      <c r="QTO36" s="18"/>
      <c r="QTP36" s="18"/>
      <c r="QTQ36" s="18"/>
      <c r="QTR36" s="18"/>
      <c r="QTS36" s="18"/>
      <c r="QTT36" s="18"/>
      <c r="QTU36" s="18"/>
      <c r="QTV36" s="18"/>
      <c r="QTW36" s="18"/>
      <c r="QTX36" s="18"/>
      <c r="QTY36" s="18"/>
      <c r="QTZ36" s="18"/>
      <c r="QUA36" s="18"/>
      <c r="QUB36" s="18"/>
      <c r="QUC36" s="18"/>
      <c r="QUD36" s="18"/>
      <c r="QUE36" s="18"/>
      <c r="QUF36" s="18"/>
      <c r="QUG36" s="18"/>
      <c r="QUH36" s="18"/>
      <c r="QUI36" s="18"/>
      <c r="QUJ36" s="18"/>
      <c r="QUK36" s="18"/>
      <c r="QUL36" s="18"/>
      <c r="QUM36" s="18"/>
      <c r="QUN36" s="18"/>
      <c r="QUO36" s="18"/>
      <c r="QUP36" s="18"/>
      <c r="QUQ36" s="18"/>
      <c r="QUR36" s="18"/>
      <c r="QUS36" s="18"/>
      <c r="QUT36" s="18"/>
      <c r="QUU36" s="18"/>
      <c r="QUV36" s="18"/>
      <c r="QUW36" s="18"/>
      <c r="QUX36" s="18"/>
      <c r="QUY36" s="18"/>
      <c r="QUZ36" s="18"/>
      <c r="QVA36" s="18"/>
      <c r="QVB36" s="18"/>
      <c r="QVC36" s="18"/>
      <c r="QVD36" s="18"/>
      <c r="QVE36" s="18"/>
      <c r="QVF36" s="18"/>
      <c r="QVG36" s="18"/>
      <c r="QVH36" s="18"/>
      <c r="QVI36" s="18"/>
      <c r="QVJ36" s="18"/>
      <c r="QVK36" s="18"/>
      <c r="QVL36" s="18"/>
      <c r="QVM36" s="18"/>
      <c r="QVN36" s="18"/>
      <c r="QVO36" s="18"/>
      <c r="QVP36" s="18"/>
      <c r="QVQ36" s="18"/>
      <c r="QVR36" s="18"/>
      <c r="QVS36" s="18"/>
      <c r="QVT36" s="18"/>
      <c r="QVU36" s="18"/>
      <c r="QVV36" s="18"/>
      <c r="QVW36" s="18"/>
      <c r="QVX36" s="18"/>
      <c r="QVY36" s="18"/>
      <c r="QVZ36" s="18"/>
      <c r="QWA36" s="18"/>
      <c r="QWB36" s="18"/>
      <c r="QWC36" s="18"/>
      <c r="QWD36" s="18"/>
      <c r="QWE36" s="18"/>
      <c r="QWF36" s="18"/>
      <c r="QWG36" s="18"/>
      <c r="QWH36" s="18"/>
      <c r="QWI36" s="18"/>
      <c r="QWJ36" s="18"/>
      <c r="QWK36" s="18"/>
      <c r="QWL36" s="18"/>
      <c r="QWM36" s="18"/>
      <c r="QWN36" s="18"/>
      <c r="QWO36" s="18"/>
      <c r="QWP36" s="18"/>
      <c r="QWQ36" s="18"/>
      <c r="QWR36" s="18"/>
      <c r="QWS36" s="18"/>
      <c r="QWT36" s="18"/>
      <c r="QWU36" s="18"/>
      <c r="QWV36" s="18"/>
      <c r="QWW36" s="18"/>
      <c r="QWX36" s="18"/>
      <c r="QWY36" s="18"/>
      <c r="QWZ36" s="18"/>
      <c r="QXA36" s="18"/>
      <c r="QXB36" s="18"/>
      <c r="QXC36" s="18"/>
      <c r="QXD36" s="18"/>
      <c r="QXE36" s="18"/>
      <c r="QXF36" s="18"/>
      <c r="QXG36" s="18"/>
      <c r="QXH36" s="18"/>
      <c r="QXI36" s="18"/>
      <c r="QXJ36" s="18"/>
      <c r="QXK36" s="18"/>
      <c r="QXL36" s="18"/>
      <c r="QXM36" s="18"/>
      <c r="QXN36" s="18"/>
      <c r="QXO36" s="18"/>
      <c r="QXP36" s="18"/>
      <c r="QXQ36" s="18"/>
      <c r="QXR36" s="18"/>
      <c r="QXS36" s="18"/>
      <c r="QXT36" s="18"/>
      <c r="QXU36" s="18"/>
      <c r="QXV36" s="18"/>
      <c r="QXW36" s="18"/>
      <c r="QXX36" s="18"/>
      <c r="QXY36" s="18"/>
      <c r="QXZ36" s="18"/>
      <c r="QYA36" s="18"/>
      <c r="QYB36" s="18"/>
      <c r="QYC36" s="18"/>
      <c r="QYD36" s="18"/>
      <c r="QYE36" s="18"/>
      <c r="QYF36" s="18"/>
      <c r="QYG36" s="18"/>
      <c r="QYH36" s="18"/>
      <c r="QYI36" s="18"/>
      <c r="QYJ36" s="18"/>
      <c r="QYK36" s="18"/>
      <c r="QYL36" s="18"/>
      <c r="QYM36" s="18"/>
      <c r="QYN36" s="18"/>
      <c r="QYO36" s="18"/>
      <c r="QYP36" s="18"/>
      <c r="QYQ36" s="18"/>
      <c r="QYR36" s="18"/>
      <c r="QYS36" s="18"/>
      <c r="QYT36" s="18"/>
      <c r="QYU36" s="18"/>
      <c r="QYV36" s="18"/>
      <c r="QYW36" s="18"/>
      <c r="QYX36" s="18"/>
      <c r="QYY36" s="18"/>
      <c r="QYZ36" s="18"/>
      <c r="QZA36" s="18"/>
      <c r="QZB36" s="18"/>
      <c r="QZC36" s="18"/>
      <c r="QZD36" s="18"/>
      <c r="QZE36" s="18"/>
      <c r="QZF36" s="18"/>
      <c r="QZG36" s="18"/>
      <c r="QZH36" s="18"/>
      <c r="QZI36" s="18"/>
      <c r="QZJ36" s="18"/>
      <c r="QZK36" s="18"/>
      <c r="QZL36" s="18"/>
      <c r="QZM36" s="18"/>
      <c r="QZN36" s="18"/>
      <c r="QZO36" s="18"/>
      <c r="QZP36" s="18"/>
      <c r="QZQ36" s="18"/>
      <c r="QZR36" s="18"/>
      <c r="QZS36" s="18"/>
      <c r="QZT36" s="18"/>
      <c r="QZU36" s="18"/>
      <c r="QZV36" s="18"/>
      <c r="QZW36" s="18"/>
      <c r="QZX36" s="18"/>
      <c r="QZY36" s="18"/>
      <c r="QZZ36" s="18"/>
      <c r="RAA36" s="18"/>
      <c r="RAB36" s="18"/>
      <c r="RAC36" s="18"/>
      <c r="RAD36" s="18"/>
      <c r="RAE36" s="18"/>
      <c r="RAF36" s="18"/>
      <c r="RAG36" s="18"/>
      <c r="RAH36" s="18"/>
      <c r="RAI36" s="18"/>
      <c r="RAJ36" s="18"/>
      <c r="RAK36" s="18"/>
      <c r="RAL36" s="18"/>
      <c r="RAM36" s="18"/>
      <c r="RAN36" s="18"/>
      <c r="RAO36" s="18"/>
      <c r="RAP36" s="18"/>
      <c r="RAQ36" s="18"/>
      <c r="RAR36" s="18"/>
      <c r="RAS36" s="18"/>
      <c r="RAT36" s="18"/>
      <c r="RAU36" s="18"/>
      <c r="RAV36" s="18"/>
      <c r="RAW36" s="18"/>
      <c r="RAX36" s="18"/>
      <c r="RAY36" s="18"/>
      <c r="RAZ36" s="18"/>
      <c r="RBA36" s="18"/>
      <c r="RBB36" s="18"/>
      <c r="RBC36" s="18"/>
      <c r="RBD36" s="18"/>
      <c r="RBE36" s="18"/>
      <c r="RBF36" s="18"/>
      <c r="RBG36" s="18"/>
      <c r="RBH36" s="18"/>
      <c r="RBI36" s="18"/>
      <c r="RBJ36" s="18"/>
      <c r="RBK36" s="18"/>
      <c r="RBL36" s="18"/>
      <c r="RBM36" s="18"/>
      <c r="RBN36" s="18"/>
      <c r="RBO36" s="18"/>
      <c r="RBP36" s="18"/>
      <c r="RBQ36" s="18"/>
      <c r="RBR36" s="18"/>
      <c r="RBS36" s="18"/>
      <c r="RBT36" s="18"/>
      <c r="RBU36" s="18"/>
      <c r="RBV36" s="18"/>
      <c r="RBW36" s="18"/>
      <c r="RBX36" s="18"/>
      <c r="RBY36" s="18"/>
      <c r="RBZ36" s="18"/>
      <c r="RCA36" s="18"/>
      <c r="RCB36" s="18"/>
      <c r="RCC36" s="18"/>
      <c r="RCD36" s="18"/>
      <c r="RCE36" s="18"/>
      <c r="RCF36" s="18"/>
      <c r="RCG36" s="18"/>
      <c r="RCH36" s="18"/>
      <c r="RCI36" s="18"/>
      <c r="RCJ36" s="18"/>
      <c r="RCK36" s="18"/>
      <c r="RCL36" s="18"/>
      <c r="RCM36" s="18"/>
      <c r="RCN36" s="18"/>
      <c r="RCO36" s="18"/>
      <c r="RCP36" s="18"/>
      <c r="RCQ36" s="18"/>
      <c r="RCR36" s="18"/>
      <c r="RCS36" s="18"/>
      <c r="RCT36" s="18"/>
      <c r="RCU36" s="18"/>
      <c r="RCV36" s="18"/>
      <c r="RCW36" s="18"/>
      <c r="RCX36" s="18"/>
      <c r="RCY36" s="18"/>
      <c r="RCZ36" s="18"/>
      <c r="RDA36" s="18"/>
      <c r="RDB36" s="18"/>
      <c r="RDC36" s="18"/>
      <c r="RDD36" s="18"/>
      <c r="RDE36" s="18"/>
      <c r="RDF36" s="18"/>
      <c r="RDG36" s="18"/>
      <c r="RDH36" s="18"/>
      <c r="RDI36" s="18"/>
      <c r="RDJ36" s="18"/>
      <c r="RDK36" s="18"/>
      <c r="RDL36" s="18"/>
      <c r="RDM36" s="18"/>
      <c r="RDN36" s="18"/>
      <c r="RDO36" s="18"/>
      <c r="RDP36" s="18"/>
      <c r="RDQ36" s="18"/>
      <c r="RDR36" s="18"/>
      <c r="RDS36" s="18"/>
      <c r="RDT36" s="18"/>
      <c r="RDU36" s="18"/>
      <c r="RDV36" s="18"/>
      <c r="RDW36" s="18"/>
      <c r="RDX36" s="18"/>
      <c r="RDY36" s="18"/>
      <c r="RDZ36" s="18"/>
      <c r="REA36" s="18"/>
      <c r="REB36" s="18"/>
      <c r="REC36" s="18"/>
      <c r="RED36" s="18"/>
      <c r="REE36" s="18"/>
      <c r="REF36" s="18"/>
      <c r="REG36" s="18"/>
      <c r="REH36" s="18"/>
      <c r="REI36" s="18"/>
      <c r="REJ36" s="18"/>
      <c r="REK36" s="18"/>
      <c r="REL36" s="18"/>
      <c r="REM36" s="18"/>
      <c r="REN36" s="18"/>
      <c r="REO36" s="18"/>
      <c r="REP36" s="18"/>
      <c r="REQ36" s="18"/>
      <c r="RER36" s="18"/>
      <c r="RES36" s="18"/>
      <c r="RET36" s="18"/>
      <c r="REU36" s="18"/>
      <c r="REV36" s="18"/>
      <c r="REW36" s="18"/>
      <c r="REX36" s="18"/>
      <c r="REY36" s="18"/>
      <c r="REZ36" s="18"/>
      <c r="RFA36" s="18"/>
      <c r="RFB36" s="18"/>
      <c r="RFC36" s="18"/>
      <c r="RFD36" s="18"/>
      <c r="RFE36" s="18"/>
      <c r="RFF36" s="18"/>
      <c r="RFG36" s="18"/>
      <c r="RFH36" s="18"/>
      <c r="RFI36" s="18"/>
      <c r="RFJ36" s="18"/>
      <c r="RFK36" s="18"/>
      <c r="RFL36" s="18"/>
      <c r="RFM36" s="18"/>
      <c r="RFN36" s="18"/>
      <c r="RFO36" s="18"/>
      <c r="RFP36" s="18"/>
      <c r="RFQ36" s="18"/>
      <c r="RFR36" s="18"/>
      <c r="RFS36" s="18"/>
      <c r="RFT36" s="18"/>
      <c r="RFU36" s="18"/>
      <c r="RFV36" s="18"/>
      <c r="RFW36" s="18"/>
      <c r="RFX36" s="18"/>
      <c r="RFY36" s="18"/>
      <c r="RFZ36" s="18"/>
      <c r="RGA36" s="18"/>
      <c r="RGB36" s="18"/>
      <c r="RGC36" s="18"/>
      <c r="RGD36" s="18"/>
      <c r="RGE36" s="18"/>
      <c r="RGF36" s="18"/>
      <c r="RGG36" s="18"/>
      <c r="RGH36" s="18"/>
      <c r="RGI36" s="18"/>
      <c r="RGJ36" s="18"/>
      <c r="RGK36" s="18"/>
      <c r="RGL36" s="18"/>
      <c r="RGM36" s="18"/>
      <c r="RGN36" s="18"/>
      <c r="RGO36" s="18"/>
      <c r="RGP36" s="18"/>
      <c r="RGQ36" s="18"/>
      <c r="RGR36" s="18"/>
      <c r="RGS36" s="18"/>
      <c r="RGT36" s="18"/>
      <c r="RGU36" s="18"/>
      <c r="RGV36" s="18"/>
      <c r="RGW36" s="18"/>
      <c r="RGX36" s="18"/>
      <c r="RGY36" s="18"/>
      <c r="RGZ36" s="18"/>
      <c r="RHA36" s="18"/>
      <c r="RHB36" s="18"/>
      <c r="RHC36" s="18"/>
      <c r="RHD36" s="18"/>
      <c r="RHE36" s="18"/>
      <c r="RHF36" s="18"/>
      <c r="RHG36" s="18"/>
      <c r="RHH36" s="18"/>
      <c r="RHI36" s="18"/>
      <c r="RHJ36" s="18"/>
      <c r="RHK36" s="18"/>
      <c r="RHL36" s="18"/>
      <c r="RHM36" s="18"/>
      <c r="RHN36" s="18"/>
      <c r="RHO36" s="18"/>
      <c r="RHP36" s="18"/>
      <c r="RHQ36" s="18"/>
      <c r="RHR36" s="18"/>
      <c r="RHS36" s="18"/>
      <c r="RHT36" s="18"/>
      <c r="RHU36" s="18"/>
      <c r="RHV36" s="18"/>
      <c r="RHW36" s="18"/>
      <c r="RHX36" s="18"/>
      <c r="RHY36" s="18"/>
      <c r="RHZ36" s="18"/>
      <c r="RIA36" s="18"/>
      <c r="RIB36" s="18"/>
      <c r="RIC36" s="18"/>
      <c r="RID36" s="18"/>
      <c r="RIE36" s="18"/>
      <c r="RIF36" s="18"/>
      <c r="RIG36" s="18"/>
      <c r="RIH36" s="18"/>
      <c r="RII36" s="18"/>
      <c r="RIJ36" s="18"/>
      <c r="RIK36" s="18"/>
      <c r="RIL36" s="18"/>
      <c r="RIM36" s="18"/>
      <c r="RIN36" s="18"/>
      <c r="RIO36" s="18"/>
      <c r="RIP36" s="18"/>
      <c r="RIQ36" s="18"/>
      <c r="RIR36" s="18"/>
      <c r="RIS36" s="18"/>
      <c r="RIT36" s="18"/>
      <c r="RIU36" s="18"/>
      <c r="RIV36" s="18"/>
      <c r="RIW36" s="18"/>
      <c r="RIX36" s="18"/>
      <c r="RIY36" s="18"/>
      <c r="RIZ36" s="18"/>
      <c r="RJA36" s="18"/>
      <c r="RJB36" s="18"/>
      <c r="RJC36" s="18"/>
      <c r="RJD36" s="18"/>
      <c r="RJE36" s="18"/>
      <c r="RJF36" s="18"/>
      <c r="RJG36" s="18"/>
      <c r="RJH36" s="18"/>
      <c r="RJI36" s="18"/>
      <c r="RJJ36" s="18"/>
      <c r="RJK36" s="18"/>
      <c r="RJL36" s="18"/>
      <c r="RJM36" s="18"/>
      <c r="RJN36" s="18"/>
      <c r="RJO36" s="18"/>
      <c r="RJP36" s="18"/>
      <c r="RJQ36" s="18"/>
      <c r="RJR36" s="18"/>
      <c r="RJS36" s="18"/>
      <c r="RJT36" s="18"/>
      <c r="RJU36" s="18"/>
      <c r="RJV36" s="18"/>
      <c r="RJW36" s="18"/>
      <c r="RJX36" s="18"/>
      <c r="RJY36" s="18"/>
      <c r="RJZ36" s="18"/>
      <c r="RKA36" s="18"/>
      <c r="RKB36" s="18"/>
      <c r="RKC36" s="18"/>
      <c r="RKD36" s="18"/>
      <c r="RKE36" s="18"/>
      <c r="RKF36" s="18"/>
      <c r="RKG36" s="18"/>
      <c r="RKH36" s="18"/>
      <c r="RKI36" s="18"/>
      <c r="RKJ36" s="18"/>
      <c r="RKK36" s="18"/>
      <c r="RKL36" s="18"/>
      <c r="RKM36" s="18"/>
      <c r="RKN36" s="18"/>
      <c r="RKO36" s="18"/>
      <c r="RKP36" s="18"/>
      <c r="RKQ36" s="18"/>
      <c r="RKR36" s="18"/>
      <c r="RKS36" s="18"/>
      <c r="RKT36" s="18"/>
      <c r="RKU36" s="18"/>
      <c r="RKV36" s="18"/>
      <c r="RKW36" s="18"/>
      <c r="RKX36" s="18"/>
      <c r="RKY36" s="18"/>
      <c r="RKZ36" s="18"/>
      <c r="RLA36" s="18"/>
      <c r="RLB36" s="18"/>
      <c r="RLC36" s="18"/>
      <c r="RLD36" s="18"/>
      <c r="RLE36" s="18"/>
      <c r="RLF36" s="18"/>
      <c r="RLG36" s="18"/>
      <c r="RLH36" s="18"/>
      <c r="RLI36" s="18"/>
      <c r="RLJ36" s="18"/>
      <c r="RLK36" s="18"/>
      <c r="RLL36" s="18"/>
      <c r="RLM36" s="18"/>
      <c r="RLN36" s="18"/>
      <c r="RLO36" s="18"/>
      <c r="RLP36" s="18"/>
      <c r="RLQ36" s="18"/>
      <c r="RLR36" s="18"/>
      <c r="RLS36" s="18"/>
      <c r="RLT36" s="18"/>
      <c r="RLU36" s="18"/>
      <c r="RLV36" s="18"/>
      <c r="RLW36" s="18"/>
      <c r="RLX36" s="18"/>
      <c r="RLY36" s="18"/>
      <c r="RLZ36" s="18"/>
      <c r="RMA36" s="18"/>
      <c r="RMB36" s="18"/>
      <c r="RMC36" s="18"/>
      <c r="RMD36" s="18"/>
      <c r="RME36" s="18"/>
      <c r="RMF36" s="18"/>
      <c r="RMG36" s="18"/>
      <c r="RMH36" s="18"/>
      <c r="RMI36" s="18"/>
      <c r="RMJ36" s="18"/>
      <c r="RMK36" s="18"/>
      <c r="RML36" s="18"/>
      <c r="RMM36" s="18"/>
      <c r="RMN36" s="18"/>
      <c r="RMO36" s="18"/>
      <c r="RMP36" s="18"/>
      <c r="RMQ36" s="18"/>
      <c r="RMR36" s="18"/>
      <c r="RMS36" s="18"/>
      <c r="RMT36" s="18"/>
      <c r="RMU36" s="18"/>
      <c r="RMV36" s="18"/>
      <c r="RMW36" s="18"/>
      <c r="RMX36" s="18"/>
      <c r="RMY36" s="18"/>
      <c r="RMZ36" s="18"/>
      <c r="RNA36" s="18"/>
      <c r="RNB36" s="18"/>
      <c r="RNC36" s="18"/>
      <c r="RND36" s="18"/>
      <c r="RNE36" s="18"/>
      <c r="RNF36" s="18"/>
      <c r="RNG36" s="18"/>
      <c r="RNH36" s="18"/>
      <c r="RNI36" s="18"/>
      <c r="RNJ36" s="18"/>
      <c r="RNK36" s="18"/>
      <c r="RNL36" s="18"/>
      <c r="RNM36" s="18"/>
      <c r="RNN36" s="18"/>
      <c r="RNO36" s="18"/>
      <c r="RNP36" s="18"/>
      <c r="RNQ36" s="18"/>
      <c r="RNR36" s="18"/>
      <c r="RNS36" s="18"/>
      <c r="RNT36" s="18"/>
      <c r="RNU36" s="18"/>
      <c r="RNV36" s="18"/>
      <c r="RNW36" s="18"/>
      <c r="RNX36" s="18"/>
      <c r="RNY36" s="18"/>
      <c r="RNZ36" s="18"/>
      <c r="ROA36" s="18"/>
      <c r="ROB36" s="18"/>
      <c r="ROC36" s="18"/>
      <c r="ROD36" s="18"/>
      <c r="ROE36" s="18"/>
      <c r="ROF36" s="18"/>
      <c r="ROG36" s="18"/>
      <c r="ROH36" s="18"/>
      <c r="ROI36" s="18"/>
      <c r="ROJ36" s="18"/>
      <c r="ROK36" s="18"/>
      <c r="ROL36" s="18"/>
      <c r="ROM36" s="18"/>
      <c r="RON36" s="18"/>
      <c r="ROO36" s="18"/>
      <c r="ROP36" s="18"/>
      <c r="ROQ36" s="18"/>
      <c r="ROR36" s="18"/>
      <c r="ROS36" s="18"/>
      <c r="ROT36" s="18"/>
      <c r="ROU36" s="18"/>
      <c r="ROV36" s="18"/>
      <c r="ROW36" s="18"/>
      <c r="ROX36" s="18"/>
      <c r="ROY36" s="18"/>
      <c r="ROZ36" s="18"/>
      <c r="RPA36" s="18"/>
      <c r="RPB36" s="18"/>
      <c r="RPC36" s="18"/>
      <c r="RPD36" s="18"/>
      <c r="RPE36" s="18"/>
      <c r="RPF36" s="18"/>
      <c r="RPG36" s="18"/>
      <c r="RPH36" s="18"/>
      <c r="RPI36" s="18"/>
      <c r="RPJ36" s="18"/>
      <c r="RPK36" s="18"/>
      <c r="RPL36" s="18"/>
      <c r="RPM36" s="18"/>
      <c r="RPN36" s="18"/>
      <c r="RPO36" s="18"/>
      <c r="RPP36" s="18"/>
      <c r="RPQ36" s="18"/>
      <c r="RPR36" s="18"/>
      <c r="RPS36" s="18"/>
      <c r="RPT36" s="18"/>
      <c r="RPU36" s="18"/>
      <c r="RPV36" s="18"/>
      <c r="RPW36" s="18"/>
      <c r="RPX36" s="18"/>
      <c r="RPY36" s="18"/>
      <c r="RPZ36" s="18"/>
      <c r="RQA36" s="18"/>
      <c r="RQB36" s="18"/>
      <c r="RQC36" s="18"/>
      <c r="RQD36" s="18"/>
      <c r="RQE36" s="18"/>
      <c r="RQF36" s="18"/>
      <c r="RQG36" s="18"/>
      <c r="RQH36" s="18"/>
      <c r="RQI36" s="18"/>
      <c r="RQJ36" s="18"/>
      <c r="RQK36" s="18"/>
      <c r="RQL36" s="18"/>
      <c r="RQM36" s="18"/>
      <c r="RQN36" s="18"/>
      <c r="RQO36" s="18"/>
      <c r="RQP36" s="18"/>
      <c r="RQQ36" s="18"/>
      <c r="RQR36" s="18"/>
      <c r="RQS36" s="18"/>
      <c r="RQT36" s="18"/>
      <c r="RQU36" s="18"/>
      <c r="RQV36" s="18"/>
      <c r="RQW36" s="18"/>
      <c r="RQX36" s="18"/>
      <c r="RQY36" s="18"/>
      <c r="RQZ36" s="18"/>
      <c r="RRA36" s="18"/>
      <c r="RRB36" s="18"/>
      <c r="RRC36" s="18"/>
      <c r="RRD36" s="18"/>
      <c r="RRE36" s="18"/>
      <c r="RRF36" s="18"/>
      <c r="RRG36" s="18"/>
      <c r="RRH36" s="18"/>
      <c r="RRI36" s="18"/>
      <c r="RRJ36" s="18"/>
      <c r="RRK36" s="18"/>
      <c r="RRL36" s="18"/>
      <c r="RRM36" s="18"/>
      <c r="RRN36" s="18"/>
      <c r="RRO36" s="18"/>
      <c r="RRP36" s="18"/>
      <c r="RRQ36" s="18"/>
      <c r="RRR36" s="18"/>
      <c r="RRS36" s="18"/>
      <c r="RRT36" s="18"/>
      <c r="RRU36" s="18"/>
      <c r="RRV36" s="18"/>
      <c r="RRW36" s="18"/>
      <c r="RRX36" s="18"/>
      <c r="RRY36" s="18"/>
      <c r="RRZ36" s="18"/>
      <c r="RSA36" s="18"/>
      <c r="RSB36" s="18"/>
      <c r="RSC36" s="18"/>
      <c r="RSD36" s="18"/>
      <c r="RSE36" s="18"/>
      <c r="RSF36" s="18"/>
      <c r="RSG36" s="18"/>
      <c r="RSH36" s="18"/>
      <c r="RSI36" s="18"/>
      <c r="RSJ36" s="18"/>
      <c r="RSK36" s="18"/>
      <c r="RSL36" s="18"/>
      <c r="RSM36" s="18"/>
      <c r="RSN36" s="18"/>
      <c r="RSO36" s="18"/>
      <c r="RSP36" s="18"/>
      <c r="RSQ36" s="18"/>
      <c r="RSR36" s="18"/>
      <c r="RSS36" s="18"/>
      <c r="RST36" s="18"/>
      <c r="RSU36" s="18"/>
      <c r="RSV36" s="18"/>
      <c r="RSW36" s="18"/>
      <c r="RSX36" s="18"/>
      <c r="RSY36" s="18"/>
      <c r="RSZ36" s="18"/>
      <c r="RTA36" s="18"/>
      <c r="RTB36" s="18"/>
      <c r="RTC36" s="18"/>
      <c r="RTD36" s="18"/>
      <c r="RTE36" s="18"/>
      <c r="RTF36" s="18"/>
      <c r="RTG36" s="18"/>
      <c r="RTH36" s="18"/>
      <c r="RTI36" s="18"/>
      <c r="RTJ36" s="18"/>
      <c r="RTK36" s="18"/>
      <c r="RTL36" s="18"/>
      <c r="RTM36" s="18"/>
      <c r="RTN36" s="18"/>
      <c r="RTO36" s="18"/>
      <c r="RTP36" s="18"/>
      <c r="RTQ36" s="18"/>
      <c r="RTR36" s="18"/>
      <c r="RTS36" s="18"/>
      <c r="RTT36" s="18"/>
      <c r="RTU36" s="18"/>
      <c r="RTV36" s="18"/>
      <c r="RTW36" s="18"/>
      <c r="RTX36" s="18"/>
      <c r="RTY36" s="18"/>
      <c r="RTZ36" s="18"/>
      <c r="RUA36" s="18"/>
      <c r="RUB36" s="18"/>
      <c r="RUC36" s="18"/>
      <c r="RUD36" s="18"/>
      <c r="RUE36" s="18"/>
      <c r="RUF36" s="18"/>
      <c r="RUG36" s="18"/>
      <c r="RUH36" s="18"/>
      <c r="RUI36" s="18"/>
      <c r="RUJ36" s="18"/>
      <c r="RUK36" s="18"/>
      <c r="RUL36" s="18"/>
      <c r="RUM36" s="18"/>
      <c r="RUN36" s="18"/>
      <c r="RUO36" s="18"/>
      <c r="RUP36" s="18"/>
      <c r="RUQ36" s="18"/>
      <c r="RUR36" s="18"/>
      <c r="RUS36" s="18"/>
      <c r="RUT36" s="18"/>
      <c r="RUU36" s="18"/>
      <c r="RUV36" s="18"/>
      <c r="RUW36" s="18"/>
      <c r="RUX36" s="18"/>
      <c r="RUY36" s="18"/>
      <c r="RUZ36" s="18"/>
      <c r="RVA36" s="18"/>
      <c r="RVB36" s="18"/>
      <c r="RVC36" s="18"/>
      <c r="RVD36" s="18"/>
      <c r="RVE36" s="18"/>
      <c r="RVF36" s="18"/>
      <c r="RVG36" s="18"/>
      <c r="RVH36" s="18"/>
      <c r="RVI36" s="18"/>
      <c r="RVJ36" s="18"/>
      <c r="RVK36" s="18"/>
      <c r="RVL36" s="18"/>
      <c r="RVM36" s="18"/>
      <c r="RVN36" s="18"/>
      <c r="RVO36" s="18"/>
      <c r="RVP36" s="18"/>
      <c r="RVQ36" s="18"/>
      <c r="RVR36" s="18"/>
      <c r="RVS36" s="18"/>
      <c r="RVT36" s="18"/>
      <c r="RVU36" s="18"/>
      <c r="RVV36" s="18"/>
      <c r="RVW36" s="18"/>
      <c r="RVX36" s="18"/>
      <c r="RVY36" s="18"/>
      <c r="RVZ36" s="18"/>
      <c r="RWA36" s="18"/>
      <c r="RWB36" s="18"/>
      <c r="RWC36" s="18"/>
      <c r="RWD36" s="18"/>
      <c r="RWE36" s="18"/>
      <c r="RWF36" s="18"/>
      <c r="RWG36" s="18"/>
      <c r="RWH36" s="18"/>
      <c r="RWI36" s="18"/>
      <c r="RWJ36" s="18"/>
      <c r="RWK36" s="18"/>
      <c r="RWL36" s="18"/>
      <c r="RWM36" s="18"/>
      <c r="RWN36" s="18"/>
      <c r="RWO36" s="18"/>
      <c r="RWP36" s="18"/>
      <c r="RWQ36" s="18"/>
      <c r="RWR36" s="18"/>
      <c r="RWS36" s="18"/>
      <c r="RWT36" s="18"/>
      <c r="RWU36" s="18"/>
      <c r="RWV36" s="18"/>
      <c r="RWW36" s="18"/>
      <c r="RWX36" s="18"/>
      <c r="RWY36" s="18"/>
      <c r="RWZ36" s="18"/>
      <c r="RXA36" s="18"/>
      <c r="RXB36" s="18"/>
      <c r="RXC36" s="18"/>
      <c r="RXD36" s="18"/>
      <c r="RXE36" s="18"/>
      <c r="RXF36" s="18"/>
      <c r="RXG36" s="18"/>
      <c r="RXH36" s="18"/>
      <c r="RXI36" s="18"/>
      <c r="RXJ36" s="18"/>
      <c r="RXK36" s="18"/>
      <c r="RXL36" s="18"/>
      <c r="RXM36" s="18"/>
      <c r="RXN36" s="18"/>
      <c r="RXO36" s="18"/>
      <c r="RXP36" s="18"/>
      <c r="RXQ36" s="18"/>
      <c r="RXR36" s="18"/>
      <c r="RXS36" s="18"/>
      <c r="RXT36" s="18"/>
      <c r="RXU36" s="18"/>
      <c r="RXV36" s="18"/>
      <c r="RXW36" s="18"/>
      <c r="RXX36" s="18"/>
      <c r="RXY36" s="18"/>
      <c r="RXZ36" s="18"/>
      <c r="RYA36" s="18"/>
      <c r="RYB36" s="18"/>
      <c r="RYC36" s="18"/>
      <c r="RYD36" s="18"/>
      <c r="RYE36" s="18"/>
      <c r="RYF36" s="18"/>
      <c r="RYG36" s="18"/>
      <c r="RYH36" s="18"/>
      <c r="RYI36" s="18"/>
      <c r="RYJ36" s="18"/>
      <c r="RYK36" s="18"/>
      <c r="RYL36" s="18"/>
      <c r="RYM36" s="18"/>
      <c r="RYN36" s="18"/>
      <c r="RYO36" s="18"/>
      <c r="RYP36" s="18"/>
      <c r="RYQ36" s="18"/>
      <c r="RYR36" s="18"/>
      <c r="RYS36" s="18"/>
      <c r="RYT36" s="18"/>
      <c r="RYU36" s="18"/>
      <c r="RYV36" s="18"/>
      <c r="RYW36" s="18"/>
      <c r="RYX36" s="18"/>
      <c r="RYY36" s="18"/>
      <c r="RYZ36" s="18"/>
      <c r="RZA36" s="18"/>
      <c r="RZB36" s="18"/>
      <c r="RZC36" s="18"/>
      <c r="RZD36" s="18"/>
      <c r="RZE36" s="18"/>
      <c r="RZF36" s="18"/>
      <c r="RZG36" s="18"/>
      <c r="RZH36" s="18"/>
      <c r="RZI36" s="18"/>
      <c r="RZJ36" s="18"/>
      <c r="RZK36" s="18"/>
      <c r="RZL36" s="18"/>
      <c r="RZM36" s="18"/>
      <c r="RZN36" s="18"/>
      <c r="RZO36" s="18"/>
      <c r="RZP36" s="18"/>
      <c r="RZQ36" s="18"/>
      <c r="RZR36" s="18"/>
      <c r="RZS36" s="18"/>
      <c r="RZT36" s="18"/>
      <c r="RZU36" s="18"/>
      <c r="RZV36" s="18"/>
      <c r="RZW36" s="18"/>
      <c r="RZX36" s="18"/>
      <c r="RZY36" s="18"/>
      <c r="RZZ36" s="18"/>
      <c r="SAA36" s="18"/>
      <c r="SAB36" s="18"/>
      <c r="SAC36" s="18"/>
      <c r="SAD36" s="18"/>
      <c r="SAE36" s="18"/>
      <c r="SAF36" s="18"/>
      <c r="SAG36" s="18"/>
      <c r="SAH36" s="18"/>
      <c r="SAI36" s="18"/>
      <c r="SAJ36" s="18"/>
      <c r="SAK36" s="18"/>
      <c r="SAL36" s="18"/>
      <c r="SAM36" s="18"/>
      <c r="SAN36" s="18"/>
      <c r="SAO36" s="18"/>
      <c r="SAP36" s="18"/>
      <c r="SAQ36" s="18"/>
      <c r="SAR36" s="18"/>
      <c r="SAS36" s="18"/>
      <c r="SAT36" s="18"/>
      <c r="SAU36" s="18"/>
      <c r="SAV36" s="18"/>
      <c r="SAW36" s="18"/>
      <c r="SAX36" s="18"/>
      <c r="SAY36" s="18"/>
      <c r="SAZ36" s="18"/>
      <c r="SBA36" s="18"/>
      <c r="SBB36" s="18"/>
      <c r="SBC36" s="18"/>
      <c r="SBD36" s="18"/>
      <c r="SBE36" s="18"/>
      <c r="SBF36" s="18"/>
      <c r="SBG36" s="18"/>
      <c r="SBH36" s="18"/>
      <c r="SBI36" s="18"/>
      <c r="SBJ36" s="18"/>
      <c r="SBK36" s="18"/>
      <c r="SBL36" s="18"/>
      <c r="SBM36" s="18"/>
      <c r="SBN36" s="18"/>
      <c r="SBO36" s="18"/>
      <c r="SBP36" s="18"/>
      <c r="SBQ36" s="18"/>
      <c r="SBR36" s="18"/>
      <c r="SBS36" s="18"/>
      <c r="SBT36" s="18"/>
      <c r="SBU36" s="18"/>
      <c r="SBV36" s="18"/>
      <c r="SBW36" s="18"/>
      <c r="SBX36" s="18"/>
      <c r="SBY36" s="18"/>
      <c r="SBZ36" s="18"/>
      <c r="SCA36" s="18"/>
      <c r="SCB36" s="18"/>
      <c r="SCC36" s="18"/>
      <c r="SCD36" s="18"/>
      <c r="SCE36" s="18"/>
      <c r="SCF36" s="18"/>
      <c r="SCG36" s="18"/>
      <c r="SCH36" s="18"/>
      <c r="SCI36" s="18"/>
      <c r="SCJ36" s="18"/>
      <c r="SCK36" s="18"/>
      <c r="SCL36" s="18"/>
      <c r="SCM36" s="18"/>
      <c r="SCN36" s="18"/>
      <c r="SCO36" s="18"/>
      <c r="SCP36" s="18"/>
      <c r="SCQ36" s="18"/>
      <c r="SCR36" s="18"/>
      <c r="SCS36" s="18"/>
      <c r="SCT36" s="18"/>
      <c r="SCU36" s="18"/>
      <c r="SCV36" s="18"/>
      <c r="SCW36" s="18"/>
      <c r="SCX36" s="18"/>
      <c r="SCY36" s="18"/>
      <c r="SCZ36" s="18"/>
      <c r="SDA36" s="18"/>
      <c r="SDB36" s="18"/>
      <c r="SDC36" s="18"/>
      <c r="SDD36" s="18"/>
      <c r="SDE36" s="18"/>
      <c r="SDF36" s="18"/>
      <c r="SDG36" s="18"/>
      <c r="SDH36" s="18"/>
      <c r="SDI36" s="18"/>
      <c r="SDJ36" s="18"/>
      <c r="SDK36" s="18"/>
      <c r="SDL36" s="18"/>
      <c r="SDM36" s="18"/>
      <c r="SDN36" s="18"/>
      <c r="SDO36" s="18"/>
      <c r="SDP36" s="18"/>
      <c r="SDQ36" s="18"/>
      <c r="SDR36" s="18"/>
      <c r="SDS36" s="18"/>
      <c r="SDT36" s="18"/>
      <c r="SDU36" s="18"/>
      <c r="SDV36" s="18"/>
      <c r="SDW36" s="18"/>
      <c r="SDX36" s="18"/>
      <c r="SDY36" s="18"/>
      <c r="SDZ36" s="18"/>
      <c r="SEA36" s="18"/>
      <c r="SEB36" s="18"/>
      <c r="SEC36" s="18"/>
      <c r="SED36" s="18"/>
      <c r="SEE36" s="18"/>
      <c r="SEF36" s="18"/>
      <c r="SEG36" s="18"/>
      <c r="SEH36" s="18"/>
      <c r="SEI36" s="18"/>
      <c r="SEJ36" s="18"/>
      <c r="SEK36" s="18"/>
      <c r="SEL36" s="18"/>
      <c r="SEM36" s="18"/>
      <c r="SEN36" s="18"/>
      <c r="SEO36" s="18"/>
      <c r="SEP36" s="18"/>
      <c r="SEQ36" s="18"/>
      <c r="SER36" s="18"/>
      <c r="SES36" s="18"/>
      <c r="SET36" s="18"/>
      <c r="SEU36" s="18"/>
      <c r="SEV36" s="18"/>
      <c r="SEW36" s="18"/>
      <c r="SEX36" s="18"/>
      <c r="SEY36" s="18"/>
      <c r="SEZ36" s="18"/>
      <c r="SFA36" s="18"/>
      <c r="SFB36" s="18"/>
      <c r="SFC36" s="18"/>
      <c r="SFD36" s="18"/>
      <c r="SFE36" s="18"/>
      <c r="SFF36" s="18"/>
      <c r="SFG36" s="18"/>
      <c r="SFH36" s="18"/>
      <c r="SFI36" s="18"/>
      <c r="SFJ36" s="18"/>
      <c r="SFK36" s="18"/>
      <c r="SFL36" s="18"/>
      <c r="SFM36" s="18"/>
      <c r="SFN36" s="18"/>
      <c r="SFO36" s="18"/>
      <c r="SFP36" s="18"/>
      <c r="SFQ36" s="18"/>
      <c r="SFR36" s="18"/>
      <c r="SFS36" s="18"/>
      <c r="SFT36" s="18"/>
      <c r="SFU36" s="18"/>
      <c r="SFV36" s="18"/>
      <c r="SFW36" s="18"/>
      <c r="SFX36" s="18"/>
      <c r="SFY36" s="18"/>
      <c r="SFZ36" s="18"/>
      <c r="SGA36" s="18"/>
      <c r="SGB36" s="18"/>
      <c r="SGC36" s="18"/>
      <c r="SGD36" s="18"/>
      <c r="SGE36" s="18"/>
      <c r="SGF36" s="18"/>
      <c r="SGG36" s="18"/>
      <c r="SGH36" s="18"/>
      <c r="SGI36" s="18"/>
      <c r="SGJ36" s="18"/>
      <c r="SGK36" s="18"/>
      <c r="SGL36" s="18"/>
      <c r="SGM36" s="18"/>
      <c r="SGN36" s="18"/>
      <c r="SGO36" s="18"/>
      <c r="SGP36" s="18"/>
      <c r="SGQ36" s="18"/>
      <c r="SGR36" s="18"/>
      <c r="SGS36" s="18"/>
      <c r="SGT36" s="18"/>
      <c r="SGU36" s="18"/>
      <c r="SGV36" s="18"/>
      <c r="SGW36" s="18"/>
      <c r="SGX36" s="18"/>
      <c r="SGY36" s="18"/>
      <c r="SGZ36" s="18"/>
      <c r="SHA36" s="18"/>
      <c r="SHB36" s="18"/>
      <c r="SHC36" s="18"/>
      <c r="SHD36" s="18"/>
      <c r="SHE36" s="18"/>
      <c r="SHF36" s="18"/>
      <c r="SHG36" s="18"/>
      <c r="SHH36" s="18"/>
      <c r="SHI36" s="18"/>
      <c r="SHJ36" s="18"/>
      <c r="SHK36" s="18"/>
      <c r="SHL36" s="18"/>
      <c r="SHM36" s="18"/>
      <c r="SHN36" s="18"/>
      <c r="SHO36" s="18"/>
      <c r="SHP36" s="18"/>
      <c r="SHQ36" s="18"/>
      <c r="SHR36" s="18"/>
      <c r="SHS36" s="18"/>
      <c r="SHT36" s="18"/>
      <c r="SHU36" s="18"/>
      <c r="SHV36" s="18"/>
      <c r="SHW36" s="18"/>
      <c r="SHX36" s="18"/>
      <c r="SHY36" s="18"/>
      <c r="SHZ36" s="18"/>
      <c r="SIA36" s="18"/>
      <c r="SIB36" s="18"/>
      <c r="SIC36" s="18"/>
      <c r="SID36" s="18"/>
      <c r="SIE36" s="18"/>
      <c r="SIF36" s="18"/>
      <c r="SIG36" s="18"/>
      <c r="SIH36" s="18"/>
      <c r="SII36" s="18"/>
      <c r="SIJ36" s="18"/>
      <c r="SIK36" s="18"/>
      <c r="SIL36" s="18"/>
      <c r="SIM36" s="18"/>
      <c r="SIN36" s="18"/>
      <c r="SIO36" s="18"/>
      <c r="SIP36" s="18"/>
      <c r="SIQ36" s="18"/>
      <c r="SIR36" s="18"/>
      <c r="SIS36" s="18"/>
      <c r="SIT36" s="18"/>
      <c r="SIU36" s="18"/>
      <c r="SIV36" s="18"/>
      <c r="SIW36" s="18"/>
      <c r="SIX36" s="18"/>
      <c r="SIY36" s="18"/>
      <c r="SIZ36" s="18"/>
      <c r="SJA36" s="18"/>
      <c r="SJB36" s="18"/>
      <c r="SJC36" s="18"/>
      <c r="SJD36" s="18"/>
      <c r="SJE36" s="18"/>
      <c r="SJF36" s="18"/>
      <c r="SJG36" s="18"/>
      <c r="SJH36" s="18"/>
      <c r="SJI36" s="18"/>
      <c r="SJJ36" s="18"/>
      <c r="SJK36" s="18"/>
      <c r="SJL36" s="18"/>
      <c r="SJM36" s="18"/>
      <c r="SJN36" s="18"/>
      <c r="SJO36" s="18"/>
      <c r="SJP36" s="18"/>
      <c r="SJQ36" s="18"/>
      <c r="SJR36" s="18"/>
      <c r="SJS36" s="18"/>
      <c r="SJT36" s="18"/>
      <c r="SJU36" s="18"/>
      <c r="SJV36" s="18"/>
      <c r="SJW36" s="18"/>
      <c r="SJX36" s="18"/>
      <c r="SJY36" s="18"/>
      <c r="SJZ36" s="18"/>
      <c r="SKA36" s="18"/>
      <c r="SKB36" s="18"/>
      <c r="SKC36" s="18"/>
      <c r="SKD36" s="18"/>
      <c r="SKE36" s="18"/>
      <c r="SKF36" s="18"/>
      <c r="SKG36" s="18"/>
      <c r="SKH36" s="18"/>
      <c r="SKI36" s="18"/>
      <c r="SKJ36" s="18"/>
      <c r="SKK36" s="18"/>
      <c r="SKL36" s="18"/>
      <c r="SKM36" s="18"/>
      <c r="SKN36" s="18"/>
      <c r="SKO36" s="18"/>
      <c r="SKP36" s="18"/>
      <c r="SKQ36" s="18"/>
      <c r="SKR36" s="18"/>
      <c r="SKS36" s="18"/>
      <c r="SKT36" s="18"/>
      <c r="SKU36" s="18"/>
      <c r="SKV36" s="18"/>
      <c r="SKW36" s="18"/>
      <c r="SKX36" s="18"/>
      <c r="SKY36" s="18"/>
      <c r="SKZ36" s="18"/>
      <c r="SLA36" s="18"/>
      <c r="SLB36" s="18"/>
      <c r="SLC36" s="18"/>
      <c r="SLD36" s="18"/>
      <c r="SLE36" s="18"/>
      <c r="SLF36" s="18"/>
      <c r="SLG36" s="18"/>
      <c r="SLH36" s="18"/>
      <c r="SLI36" s="18"/>
      <c r="SLJ36" s="18"/>
      <c r="SLK36" s="18"/>
      <c r="SLL36" s="18"/>
      <c r="SLM36" s="18"/>
      <c r="SLN36" s="18"/>
      <c r="SLO36" s="18"/>
      <c r="SLP36" s="18"/>
      <c r="SLQ36" s="18"/>
      <c r="SLR36" s="18"/>
      <c r="SLS36" s="18"/>
      <c r="SLT36" s="18"/>
      <c r="SLU36" s="18"/>
      <c r="SLV36" s="18"/>
      <c r="SLW36" s="18"/>
      <c r="SLX36" s="18"/>
      <c r="SLY36" s="18"/>
      <c r="SLZ36" s="18"/>
      <c r="SMA36" s="18"/>
      <c r="SMB36" s="18"/>
      <c r="SMC36" s="18"/>
      <c r="SMD36" s="18"/>
      <c r="SME36" s="18"/>
      <c r="SMF36" s="18"/>
      <c r="SMG36" s="18"/>
      <c r="SMH36" s="18"/>
      <c r="SMI36" s="18"/>
      <c r="SMJ36" s="18"/>
      <c r="SMK36" s="18"/>
      <c r="SML36" s="18"/>
      <c r="SMM36" s="18"/>
      <c r="SMN36" s="18"/>
      <c r="SMO36" s="18"/>
      <c r="SMP36" s="18"/>
      <c r="SMQ36" s="18"/>
      <c r="SMR36" s="18"/>
      <c r="SMS36" s="18"/>
      <c r="SMT36" s="18"/>
      <c r="SMU36" s="18"/>
      <c r="SMV36" s="18"/>
      <c r="SMW36" s="18"/>
      <c r="SMX36" s="18"/>
      <c r="SMY36" s="18"/>
      <c r="SMZ36" s="18"/>
      <c r="SNA36" s="18"/>
      <c r="SNB36" s="18"/>
      <c r="SNC36" s="18"/>
      <c r="SND36" s="18"/>
      <c r="SNE36" s="18"/>
      <c r="SNF36" s="18"/>
      <c r="SNG36" s="18"/>
      <c r="SNH36" s="18"/>
      <c r="SNI36" s="18"/>
      <c r="SNJ36" s="18"/>
      <c r="SNK36" s="18"/>
      <c r="SNL36" s="18"/>
      <c r="SNM36" s="18"/>
      <c r="SNN36" s="18"/>
      <c r="SNO36" s="18"/>
      <c r="SNP36" s="18"/>
      <c r="SNQ36" s="18"/>
      <c r="SNR36" s="18"/>
      <c r="SNS36" s="18"/>
      <c r="SNT36" s="18"/>
      <c r="SNU36" s="18"/>
      <c r="SNV36" s="18"/>
      <c r="SNW36" s="18"/>
      <c r="SNX36" s="18"/>
      <c r="SNY36" s="18"/>
      <c r="SNZ36" s="18"/>
      <c r="SOA36" s="18"/>
      <c r="SOB36" s="18"/>
      <c r="SOC36" s="18"/>
      <c r="SOD36" s="18"/>
      <c r="SOE36" s="18"/>
      <c r="SOF36" s="18"/>
      <c r="SOG36" s="18"/>
      <c r="SOH36" s="18"/>
      <c r="SOI36" s="18"/>
      <c r="SOJ36" s="18"/>
      <c r="SOK36" s="18"/>
      <c r="SOL36" s="18"/>
      <c r="SOM36" s="18"/>
      <c r="SON36" s="18"/>
      <c r="SOO36" s="18"/>
      <c r="SOP36" s="18"/>
      <c r="SOQ36" s="18"/>
      <c r="SOR36" s="18"/>
      <c r="SOS36" s="18"/>
      <c r="SOT36" s="18"/>
      <c r="SOU36" s="18"/>
      <c r="SOV36" s="18"/>
      <c r="SOW36" s="18"/>
      <c r="SOX36" s="18"/>
      <c r="SOY36" s="18"/>
      <c r="SOZ36" s="18"/>
      <c r="SPA36" s="18"/>
      <c r="SPB36" s="18"/>
      <c r="SPC36" s="18"/>
      <c r="SPD36" s="18"/>
      <c r="SPE36" s="18"/>
      <c r="SPF36" s="18"/>
      <c r="SPG36" s="18"/>
      <c r="SPH36" s="18"/>
      <c r="SPI36" s="18"/>
      <c r="SPJ36" s="18"/>
      <c r="SPK36" s="18"/>
      <c r="SPL36" s="18"/>
      <c r="SPM36" s="18"/>
      <c r="SPN36" s="18"/>
      <c r="SPO36" s="18"/>
      <c r="SPP36" s="18"/>
      <c r="SPQ36" s="18"/>
      <c r="SPR36" s="18"/>
      <c r="SPS36" s="18"/>
      <c r="SPT36" s="18"/>
      <c r="SPU36" s="18"/>
      <c r="SPV36" s="18"/>
      <c r="SPW36" s="18"/>
      <c r="SPX36" s="18"/>
      <c r="SPY36" s="18"/>
      <c r="SPZ36" s="18"/>
      <c r="SQA36" s="18"/>
      <c r="SQB36" s="18"/>
      <c r="SQC36" s="18"/>
      <c r="SQD36" s="18"/>
      <c r="SQE36" s="18"/>
      <c r="SQF36" s="18"/>
      <c r="SQG36" s="18"/>
      <c r="SQH36" s="18"/>
      <c r="SQI36" s="18"/>
      <c r="SQJ36" s="18"/>
      <c r="SQK36" s="18"/>
      <c r="SQL36" s="18"/>
      <c r="SQM36" s="18"/>
      <c r="SQN36" s="18"/>
      <c r="SQO36" s="18"/>
      <c r="SQP36" s="18"/>
      <c r="SQQ36" s="18"/>
      <c r="SQR36" s="18"/>
      <c r="SQS36" s="18"/>
      <c r="SQT36" s="18"/>
      <c r="SQU36" s="18"/>
      <c r="SQV36" s="18"/>
      <c r="SQW36" s="18"/>
      <c r="SQX36" s="18"/>
      <c r="SQY36" s="18"/>
      <c r="SQZ36" s="18"/>
      <c r="SRA36" s="18"/>
      <c r="SRB36" s="18"/>
      <c r="SRC36" s="18"/>
      <c r="SRD36" s="18"/>
      <c r="SRE36" s="18"/>
      <c r="SRF36" s="18"/>
      <c r="SRG36" s="18"/>
      <c r="SRH36" s="18"/>
      <c r="SRI36" s="18"/>
      <c r="SRJ36" s="18"/>
      <c r="SRK36" s="18"/>
      <c r="SRL36" s="18"/>
      <c r="SRM36" s="18"/>
      <c r="SRN36" s="18"/>
      <c r="SRO36" s="18"/>
      <c r="SRP36" s="18"/>
      <c r="SRQ36" s="18"/>
      <c r="SRR36" s="18"/>
      <c r="SRS36" s="18"/>
      <c r="SRT36" s="18"/>
      <c r="SRU36" s="18"/>
      <c r="SRV36" s="18"/>
      <c r="SRW36" s="18"/>
      <c r="SRX36" s="18"/>
      <c r="SRY36" s="18"/>
      <c r="SRZ36" s="18"/>
      <c r="SSA36" s="18"/>
      <c r="SSB36" s="18"/>
      <c r="SSC36" s="18"/>
      <c r="SSD36" s="18"/>
      <c r="SSE36" s="18"/>
      <c r="SSF36" s="18"/>
      <c r="SSG36" s="18"/>
      <c r="SSH36" s="18"/>
      <c r="SSI36" s="18"/>
      <c r="SSJ36" s="18"/>
      <c r="SSK36" s="18"/>
      <c r="SSL36" s="18"/>
      <c r="SSM36" s="18"/>
      <c r="SSN36" s="18"/>
      <c r="SSO36" s="18"/>
      <c r="SSP36" s="18"/>
      <c r="SSQ36" s="18"/>
      <c r="SSR36" s="18"/>
      <c r="SSS36" s="18"/>
      <c r="SST36" s="18"/>
      <c r="SSU36" s="18"/>
      <c r="SSV36" s="18"/>
      <c r="SSW36" s="18"/>
      <c r="SSX36" s="18"/>
      <c r="SSY36" s="18"/>
      <c r="SSZ36" s="18"/>
      <c r="STA36" s="18"/>
      <c r="STB36" s="18"/>
      <c r="STC36" s="18"/>
      <c r="STD36" s="18"/>
      <c r="STE36" s="18"/>
      <c r="STF36" s="18"/>
      <c r="STG36" s="18"/>
      <c r="STH36" s="18"/>
      <c r="STI36" s="18"/>
      <c r="STJ36" s="18"/>
      <c r="STK36" s="18"/>
      <c r="STL36" s="18"/>
      <c r="STM36" s="18"/>
      <c r="STN36" s="18"/>
      <c r="STO36" s="18"/>
      <c r="STP36" s="18"/>
      <c r="STQ36" s="18"/>
      <c r="STR36" s="18"/>
      <c r="STS36" s="18"/>
      <c r="STT36" s="18"/>
      <c r="STU36" s="18"/>
      <c r="STV36" s="18"/>
      <c r="STW36" s="18"/>
      <c r="STX36" s="18"/>
      <c r="STY36" s="18"/>
      <c r="STZ36" s="18"/>
      <c r="SUA36" s="18"/>
      <c r="SUB36" s="18"/>
      <c r="SUC36" s="18"/>
      <c r="SUD36" s="18"/>
      <c r="SUE36" s="18"/>
      <c r="SUF36" s="18"/>
      <c r="SUG36" s="18"/>
      <c r="SUH36" s="18"/>
      <c r="SUI36" s="18"/>
      <c r="SUJ36" s="18"/>
      <c r="SUK36" s="18"/>
      <c r="SUL36" s="18"/>
      <c r="SUM36" s="18"/>
      <c r="SUN36" s="18"/>
      <c r="SUO36" s="18"/>
      <c r="SUP36" s="18"/>
      <c r="SUQ36" s="18"/>
      <c r="SUR36" s="18"/>
      <c r="SUS36" s="18"/>
      <c r="SUT36" s="18"/>
      <c r="SUU36" s="18"/>
      <c r="SUV36" s="18"/>
      <c r="SUW36" s="18"/>
      <c r="SUX36" s="18"/>
      <c r="SUY36" s="18"/>
      <c r="SUZ36" s="18"/>
      <c r="SVA36" s="18"/>
      <c r="SVB36" s="18"/>
      <c r="SVC36" s="18"/>
      <c r="SVD36" s="18"/>
      <c r="SVE36" s="18"/>
      <c r="SVF36" s="18"/>
      <c r="SVG36" s="18"/>
      <c r="SVH36" s="18"/>
      <c r="SVI36" s="18"/>
      <c r="SVJ36" s="18"/>
      <c r="SVK36" s="18"/>
      <c r="SVL36" s="18"/>
      <c r="SVM36" s="18"/>
      <c r="SVN36" s="18"/>
      <c r="SVO36" s="18"/>
      <c r="SVP36" s="18"/>
      <c r="SVQ36" s="18"/>
      <c r="SVR36" s="18"/>
      <c r="SVS36" s="18"/>
      <c r="SVT36" s="18"/>
      <c r="SVU36" s="18"/>
      <c r="SVV36" s="18"/>
      <c r="SVW36" s="18"/>
      <c r="SVX36" s="18"/>
      <c r="SVY36" s="18"/>
      <c r="SVZ36" s="18"/>
      <c r="SWA36" s="18"/>
      <c r="SWB36" s="18"/>
      <c r="SWC36" s="18"/>
      <c r="SWD36" s="18"/>
      <c r="SWE36" s="18"/>
      <c r="SWF36" s="18"/>
      <c r="SWG36" s="18"/>
      <c r="SWH36" s="18"/>
      <c r="SWI36" s="18"/>
      <c r="SWJ36" s="18"/>
      <c r="SWK36" s="18"/>
      <c r="SWL36" s="18"/>
      <c r="SWM36" s="18"/>
      <c r="SWN36" s="18"/>
      <c r="SWO36" s="18"/>
      <c r="SWP36" s="18"/>
      <c r="SWQ36" s="18"/>
      <c r="SWR36" s="18"/>
      <c r="SWS36" s="18"/>
      <c r="SWT36" s="18"/>
      <c r="SWU36" s="18"/>
      <c r="SWV36" s="18"/>
      <c r="SWW36" s="18"/>
      <c r="SWX36" s="18"/>
      <c r="SWY36" s="18"/>
      <c r="SWZ36" s="18"/>
      <c r="SXA36" s="18"/>
      <c r="SXB36" s="18"/>
      <c r="SXC36" s="18"/>
      <c r="SXD36" s="18"/>
      <c r="SXE36" s="18"/>
      <c r="SXF36" s="18"/>
      <c r="SXG36" s="18"/>
      <c r="SXH36" s="18"/>
      <c r="SXI36" s="18"/>
      <c r="SXJ36" s="18"/>
      <c r="SXK36" s="18"/>
      <c r="SXL36" s="18"/>
      <c r="SXM36" s="18"/>
      <c r="SXN36" s="18"/>
      <c r="SXO36" s="18"/>
      <c r="SXP36" s="18"/>
      <c r="SXQ36" s="18"/>
      <c r="SXR36" s="18"/>
      <c r="SXS36" s="18"/>
      <c r="SXT36" s="18"/>
      <c r="SXU36" s="18"/>
      <c r="SXV36" s="18"/>
      <c r="SXW36" s="18"/>
      <c r="SXX36" s="18"/>
      <c r="SXY36" s="18"/>
      <c r="SXZ36" s="18"/>
      <c r="SYA36" s="18"/>
      <c r="SYB36" s="18"/>
      <c r="SYC36" s="18"/>
      <c r="SYD36" s="18"/>
      <c r="SYE36" s="18"/>
      <c r="SYF36" s="18"/>
      <c r="SYG36" s="18"/>
      <c r="SYH36" s="18"/>
      <c r="SYI36" s="18"/>
      <c r="SYJ36" s="18"/>
      <c r="SYK36" s="18"/>
      <c r="SYL36" s="18"/>
      <c r="SYM36" s="18"/>
      <c r="SYN36" s="18"/>
      <c r="SYO36" s="18"/>
      <c r="SYP36" s="18"/>
      <c r="SYQ36" s="18"/>
      <c r="SYR36" s="18"/>
      <c r="SYS36" s="18"/>
      <c r="SYT36" s="18"/>
      <c r="SYU36" s="18"/>
      <c r="SYV36" s="18"/>
      <c r="SYW36" s="18"/>
      <c r="SYX36" s="18"/>
      <c r="SYY36" s="18"/>
      <c r="SYZ36" s="18"/>
      <c r="SZA36" s="18"/>
      <c r="SZB36" s="18"/>
      <c r="SZC36" s="18"/>
      <c r="SZD36" s="18"/>
      <c r="SZE36" s="18"/>
      <c r="SZF36" s="18"/>
      <c r="SZG36" s="18"/>
      <c r="SZH36" s="18"/>
      <c r="SZI36" s="18"/>
      <c r="SZJ36" s="18"/>
      <c r="SZK36" s="18"/>
      <c r="SZL36" s="18"/>
      <c r="SZM36" s="18"/>
      <c r="SZN36" s="18"/>
      <c r="SZO36" s="18"/>
      <c r="SZP36" s="18"/>
      <c r="SZQ36" s="18"/>
      <c r="SZR36" s="18"/>
      <c r="SZS36" s="18"/>
      <c r="SZT36" s="18"/>
      <c r="SZU36" s="18"/>
      <c r="SZV36" s="18"/>
      <c r="SZW36" s="18"/>
      <c r="SZX36" s="18"/>
      <c r="SZY36" s="18"/>
      <c r="SZZ36" s="18"/>
      <c r="TAA36" s="18"/>
      <c r="TAB36" s="18"/>
      <c r="TAC36" s="18"/>
      <c r="TAD36" s="18"/>
      <c r="TAE36" s="18"/>
      <c r="TAF36" s="18"/>
      <c r="TAG36" s="18"/>
      <c r="TAH36" s="18"/>
      <c r="TAI36" s="18"/>
      <c r="TAJ36" s="18"/>
      <c r="TAK36" s="18"/>
      <c r="TAL36" s="18"/>
      <c r="TAM36" s="18"/>
      <c r="TAN36" s="18"/>
      <c r="TAO36" s="18"/>
      <c r="TAP36" s="18"/>
      <c r="TAQ36" s="18"/>
      <c r="TAR36" s="18"/>
      <c r="TAS36" s="18"/>
      <c r="TAT36" s="18"/>
      <c r="TAU36" s="18"/>
      <c r="TAV36" s="18"/>
      <c r="TAW36" s="18"/>
      <c r="TAX36" s="18"/>
      <c r="TAY36" s="18"/>
      <c r="TAZ36" s="18"/>
      <c r="TBA36" s="18"/>
      <c r="TBB36" s="18"/>
      <c r="TBC36" s="18"/>
      <c r="TBD36" s="18"/>
      <c r="TBE36" s="18"/>
      <c r="TBF36" s="18"/>
      <c r="TBG36" s="18"/>
      <c r="TBH36" s="18"/>
      <c r="TBI36" s="18"/>
      <c r="TBJ36" s="18"/>
      <c r="TBK36" s="18"/>
      <c r="TBL36" s="18"/>
      <c r="TBM36" s="18"/>
      <c r="TBN36" s="18"/>
      <c r="TBO36" s="18"/>
      <c r="TBP36" s="18"/>
      <c r="TBQ36" s="18"/>
      <c r="TBR36" s="18"/>
      <c r="TBS36" s="18"/>
      <c r="TBT36" s="18"/>
      <c r="TBU36" s="18"/>
      <c r="TBV36" s="18"/>
      <c r="TBW36" s="18"/>
      <c r="TBX36" s="18"/>
      <c r="TBY36" s="18"/>
      <c r="TBZ36" s="18"/>
      <c r="TCA36" s="18"/>
      <c r="TCB36" s="18"/>
      <c r="TCC36" s="18"/>
      <c r="TCD36" s="18"/>
      <c r="TCE36" s="18"/>
      <c r="TCF36" s="18"/>
      <c r="TCG36" s="18"/>
      <c r="TCH36" s="18"/>
      <c r="TCI36" s="18"/>
      <c r="TCJ36" s="18"/>
      <c r="TCK36" s="18"/>
      <c r="TCL36" s="18"/>
      <c r="TCM36" s="18"/>
      <c r="TCN36" s="18"/>
      <c r="TCO36" s="18"/>
      <c r="TCP36" s="18"/>
      <c r="TCQ36" s="18"/>
      <c r="TCR36" s="18"/>
      <c r="TCS36" s="18"/>
      <c r="TCT36" s="18"/>
      <c r="TCU36" s="18"/>
      <c r="TCV36" s="18"/>
      <c r="TCW36" s="18"/>
      <c r="TCX36" s="18"/>
      <c r="TCY36" s="18"/>
      <c r="TCZ36" s="18"/>
      <c r="TDA36" s="18"/>
      <c r="TDB36" s="18"/>
      <c r="TDC36" s="18"/>
      <c r="TDD36" s="18"/>
      <c r="TDE36" s="18"/>
      <c r="TDF36" s="18"/>
      <c r="TDG36" s="18"/>
      <c r="TDH36" s="18"/>
      <c r="TDI36" s="18"/>
      <c r="TDJ36" s="18"/>
      <c r="TDK36" s="18"/>
      <c r="TDL36" s="18"/>
      <c r="TDM36" s="18"/>
      <c r="TDN36" s="18"/>
      <c r="TDO36" s="18"/>
      <c r="TDP36" s="18"/>
      <c r="TDQ36" s="18"/>
      <c r="TDR36" s="18"/>
      <c r="TDS36" s="18"/>
      <c r="TDT36" s="18"/>
      <c r="TDU36" s="18"/>
      <c r="TDV36" s="18"/>
      <c r="TDW36" s="18"/>
      <c r="TDX36" s="18"/>
      <c r="TDY36" s="18"/>
      <c r="TDZ36" s="18"/>
      <c r="TEA36" s="18"/>
      <c r="TEB36" s="18"/>
      <c r="TEC36" s="18"/>
      <c r="TED36" s="18"/>
      <c r="TEE36" s="18"/>
      <c r="TEF36" s="18"/>
      <c r="TEG36" s="18"/>
      <c r="TEH36" s="18"/>
      <c r="TEI36" s="18"/>
      <c r="TEJ36" s="18"/>
      <c r="TEK36" s="18"/>
      <c r="TEL36" s="18"/>
      <c r="TEM36" s="18"/>
      <c r="TEN36" s="18"/>
      <c r="TEO36" s="18"/>
      <c r="TEP36" s="18"/>
      <c r="TEQ36" s="18"/>
      <c r="TER36" s="18"/>
      <c r="TES36" s="18"/>
      <c r="TET36" s="18"/>
      <c r="TEU36" s="18"/>
      <c r="TEV36" s="18"/>
      <c r="TEW36" s="18"/>
      <c r="TEX36" s="18"/>
      <c r="TEY36" s="18"/>
      <c r="TEZ36" s="18"/>
      <c r="TFA36" s="18"/>
      <c r="TFB36" s="18"/>
      <c r="TFC36" s="18"/>
      <c r="TFD36" s="18"/>
      <c r="TFE36" s="18"/>
      <c r="TFF36" s="18"/>
      <c r="TFG36" s="18"/>
      <c r="TFH36" s="18"/>
      <c r="TFI36" s="18"/>
      <c r="TFJ36" s="18"/>
      <c r="TFK36" s="18"/>
      <c r="TFL36" s="18"/>
      <c r="TFM36" s="18"/>
      <c r="TFN36" s="18"/>
      <c r="TFO36" s="18"/>
      <c r="TFP36" s="18"/>
      <c r="TFQ36" s="18"/>
      <c r="TFR36" s="18"/>
      <c r="TFS36" s="18"/>
      <c r="TFT36" s="18"/>
      <c r="TFU36" s="18"/>
      <c r="TFV36" s="18"/>
      <c r="TFW36" s="18"/>
      <c r="TFX36" s="18"/>
      <c r="TFY36" s="18"/>
      <c r="TFZ36" s="18"/>
      <c r="TGA36" s="18"/>
      <c r="TGB36" s="18"/>
      <c r="TGC36" s="18"/>
      <c r="TGD36" s="18"/>
      <c r="TGE36" s="18"/>
      <c r="TGF36" s="18"/>
      <c r="TGG36" s="18"/>
      <c r="TGH36" s="18"/>
      <c r="TGI36" s="18"/>
      <c r="TGJ36" s="18"/>
      <c r="TGK36" s="18"/>
      <c r="TGL36" s="18"/>
      <c r="TGM36" s="18"/>
      <c r="TGN36" s="18"/>
      <c r="TGO36" s="18"/>
      <c r="TGP36" s="18"/>
      <c r="TGQ36" s="18"/>
      <c r="TGR36" s="18"/>
      <c r="TGS36" s="18"/>
      <c r="TGT36" s="18"/>
      <c r="TGU36" s="18"/>
      <c r="TGV36" s="18"/>
      <c r="TGW36" s="18"/>
      <c r="TGX36" s="18"/>
      <c r="TGY36" s="18"/>
      <c r="TGZ36" s="18"/>
      <c r="THA36" s="18"/>
      <c r="THB36" s="18"/>
      <c r="THC36" s="18"/>
      <c r="THD36" s="18"/>
      <c r="THE36" s="18"/>
      <c r="THF36" s="18"/>
      <c r="THG36" s="18"/>
      <c r="THH36" s="18"/>
      <c r="THI36" s="18"/>
      <c r="THJ36" s="18"/>
      <c r="THK36" s="18"/>
      <c r="THL36" s="18"/>
      <c r="THM36" s="18"/>
      <c r="THN36" s="18"/>
      <c r="THO36" s="18"/>
      <c r="THP36" s="18"/>
      <c r="THQ36" s="18"/>
      <c r="THR36" s="18"/>
      <c r="THS36" s="18"/>
      <c r="THT36" s="18"/>
      <c r="THU36" s="18"/>
      <c r="THV36" s="18"/>
      <c r="THW36" s="18"/>
      <c r="THX36" s="18"/>
      <c r="THY36" s="18"/>
      <c r="THZ36" s="18"/>
      <c r="TIA36" s="18"/>
      <c r="TIB36" s="18"/>
      <c r="TIC36" s="18"/>
      <c r="TID36" s="18"/>
      <c r="TIE36" s="18"/>
      <c r="TIF36" s="18"/>
      <c r="TIG36" s="18"/>
      <c r="TIH36" s="18"/>
      <c r="TII36" s="18"/>
      <c r="TIJ36" s="18"/>
      <c r="TIK36" s="18"/>
      <c r="TIL36" s="18"/>
      <c r="TIM36" s="18"/>
      <c r="TIN36" s="18"/>
      <c r="TIO36" s="18"/>
      <c r="TIP36" s="18"/>
      <c r="TIQ36" s="18"/>
      <c r="TIR36" s="18"/>
      <c r="TIS36" s="18"/>
      <c r="TIT36" s="18"/>
      <c r="TIU36" s="18"/>
      <c r="TIV36" s="18"/>
      <c r="TIW36" s="18"/>
      <c r="TIX36" s="18"/>
      <c r="TIY36" s="18"/>
      <c r="TIZ36" s="18"/>
      <c r="TJA36" s="18"/>
      <c r="TJB36" s="18"/>
      <c r="TJC36" s="18"/>
      <c r="TJD36" s="18"/>
      <c r="TJE36" s="18"/>
      <c r="TJF36" s="18"/>
      <c r="TJG36" s="18"/>
      <c r="TJH36" s="18"/>
      <c r="TJI36" s="18"/>
      <c r="TJJ36" s="18"/>
      <c r="TJK36" s="18"/>
      <c r="TJL36" s="18"/>
      <c r="TJM36" s="18"/>
      <c r="TJN36" s="18"/>
      <c r="TJO36" s="18"/>
      <c r="TJP36" s="18"/>
      <c r="TJQ36" s="18"/>
      <c r="TJR36" s="18"/>
      <c r="TJS36" s="18"/>
      <c r="TJT36" s="18"/>
      <c r="TJU36" s="18"/>
      <c r="TJV36" s="18"/>
      <c r="TJW36" s="18"/>
      <c r="TJX36" s="18"/>
      <c r="TJY36" s="18"/>
      <c r="TJZ36" s="18"/>
      <c r="TKA36" s="18"/>
      <c r="TKB36" s="18"/>
      <c r="TKC36" s="18"/>
      <c r="TKD36" s="18"/>
      <c r="TKE36" s="18"/>
      <c r="TKF36" s="18"/>
      <c r="TKG36" s="18"/>
      <c r="TKH36" s="18"/>
      <c r="TKI36" s="18"/>
      <c r="TKJ36" s="18"/>
      <c r="TKK36" s="18"/>
      <c r="TKL36" s="18"/>
      <c r="TKM36" s="18"/>
      <c r="TKN36" s="18"/>
      <c r="TKO36" s="18"/>
      <c r="TKP36" s="18"/>
      <c r="TKQ36" s="18"/>
      <c r="TKR36" s="18"/>
      <c r="TKS36" s="18"/>
      <c r="TKT36" s="18"/>
      <c r="TKU36" s="18"/>
      <c r="TKV36" s="18"/>
      <c r="TKW36" s="18"/>
      <c r="TKX36" s="18"/>
      <c r="TKY36" s="18"/>
      <c r="TKZ36" s="18"/>
      <c r="TLA36" s="18"/>
      <c r="TLB36" s="18"/>
      <c r="TLC36" s="18"/>
      <c r="TLD36" s="18"/>
      <c r="TLE36" s="18"/>
      <c r="TLF36" s="18"/>
      <c r="TLG36" s="18"/>
      <c r="TLH36" s="18"/>
      <c r="TLI36" s="18"/>
      <c r="TLJ36" s="18"/>
      <c r="TLK36" s="18"/>
      <c r="TLL36" s="18"/>
      <c r="TLM36" s="18"/>
      <c r="TLN36" s="18"/>
      <c r="TLO36" s="18"/>
      <c r="TLP36" s="18"/>
      <c r="TLQ36" s="18"/>
      <c r="TLR36" s="18"/>
      <c r="TLS36" s="18"/>
      <c r="TLT36" s="18"/>
      <c r="TLU36" s="18"/>
      <c r="TLV36" s="18"/>
      <c r="TLW36" s="18"/>
      <c r="TLX36" s="18"/>
      <c r="TLY36" s="18"/>
      <c r="TLZ36" s="18"/>
      <c r="TMA36" s="18"/>
      <c r="TMB36" s="18"/>
      <c r="TMC36" s="18"/>
      <c r="TMD36" s="18"/>
      <c r="TME36" s="18"/>
      <c r="TMF36" s="18"/>
      <c r="TMG36" s="18"/>
      <c r="TMH36" s="18"/>
      <c r="TMI36" s="18"/>
      <c r="TMJ36" s="18"/>
      <c r="TMK36" s="18"/>
      <c r="TML36" s="18"/>
      <c r="TMM36" s="18"/>
      <c r="TMN36" s="18"/>
      <c r="TMO36" s="18"/>
      <c r="TMP36" s="18"/>
      <c r="TMQ36" s="18"/>
      <c r="TMR36" s="18"/>
      <c r="TMS36" s="18"/>
      <c r="TMT36" s="18"/>
      <c r="TMU36" s="18"/>
      <c r="TMV36" s="18"/>
      <c r="TMW36" s="18"/>
      <c r="TMX36" s="18"/>
      <c r="TMY36" s="18"/>
      <c r="TMZ36" s="18"/>
      <c r="TNA36" s="18"/>
      <c r="TNB36" s="18"/>
      <c r="TNC36" s="18"/>
      <c r="TND36" s="18"/>
      <c r="TNE36" s="18"/>
      <c r="TNF36" s="18"/>
      <c r="TNG36" s="18"/>
      <c r="TNH36" s="18"/>
      <c r="TNI36" s="18"/>
      <c r="TNJ36" s="18"/>
      <c r="TNK36" s="18"/>
      <c r="TNL36" s="18"/>
      <c r="TNM36" s="18"/>
      <c r="TNN36" s="18"/>
      <c r="TNO36" s="18"/>
      <c r="TNP36" s="18"/>
      <c r="TNQ36" s="18"/>
      <c r="TNR36" s="18"/>
      <c r="TNS36" s="18"/>
      <c r="TNT36" s="18"/>
      <c r="TNU36" s="18"/>
      <c r="TNV36" s="18"/>
      <c r="TNW36" s="18"/>
      <c r="TNX36" s="18"/>
      <c r="TNY36" s="18"/>
      <c r="TNZ36" s="18"/>
      <c r="TOA36" s="18"/>
      <c r="TOB36" s="18"/>
      <c r="TOC36" s="18"/>
      <c r="TOD36" s="18"/>
      <c r="TOE36" s="18"/>
      <c r="TOF36" s="18"/>
      <c r="TOG36" s="18"/>
      <c r="TOH36" s="18"/>
      <c r="TOI36" s="18"/>
      <c r="TOJ36" s="18"/>
      <c r="TOK36" s="18"/>
      <c r="TOL36" s="18"/>
      <c r="TOM36" s="18"/>
      <c r="TON36" s="18"/>
      <c r="TOO36" s="18"/>
      <c r="TOP36" s="18"/>
      <c r="TOQ36" s="18"/>
      <c r="TOR36" s="18"/>
      <c r="TOS36" s="18"/>
      <c r="TOT36" s="18"/>
      <c r="TOU36" s="18"/>
      <c r="TOV36" s="18"/>
      <c r="TOW36" s="18"/>
      <c r="TOX36" s="18"/>
      <c r="TOY36" s="18"/>
      <c r="TOZ36" s="18"/>
      <c r="TPA36" s="18"/>
      <c r="TPB36" s="18"/>
      <c r="TPC36" s="18"/>
      <c r="TPD36" s="18"/>
      <c r="TPE36" s="18"/>
      <c r="TPF36" s="18"/>
      <c r="TPG36" s="18"/>
      <c r="TPH36" s="18"/>
      <c r="TPI36" s="18"/>
      <c r="TPJ36" s="18"/>
      <c r="TPK36" s="18"/>
      <c r="TPL36" s="18"/>
      <c r="TPM36" s="18"/>
      <c r="TPN36" s="18"/>
      <c r="TPO36" s="18"/>
      <c r="TPP36" s="18"/>
      <c r="TPQ36" s="18"/>
      <c r="TPR36" s="18"/>
      <c r="TPS36" s="18"/>
      <c r="TPT36" s="18"/>
      <c r="TPU36" s="18"/>
      <c r="TPV36" s="18"/>
      <c r="TPW36" s="18"/>
      <c r="TPX36" s="18"/>
      <c r="TPY36" s="18"/>
      <c r="TPZ36" s="18"/>
      <c r="TQA36" s="18"/>
      <c r="TQB36" s="18"/>
      <c r="TQC36" s="18"/>
      <c r="TQD36" s="18"/>
      <c r="TQE36" s="18"/>
      <c r="TQF36" s="18"/>
      <c r="TQG36" s="18"/>
      <c r="TQH36" s="18"/>
      <c r="TQI36" s="18"/>
      <c r="TQJ36" s="18"/>
      <c r="TQK36" s="18"/>
      <c r="TQL36" s="18"/>
      <c r="TQM36" s="18"/>
      <c r="TQN36" s="18"/>
      <c r="TQO36" s="18"/>
      <c r="TQP36" s="18"/>
      <c r="TQQ36" s="18"/>
      <c r="TQR36" s="18"/>
      <c r="TQS36" s="18"/>
      <c r="TQT36" s="18"/>
      <c r="TQU36" s="18"/>
      <c r="TQV36" s="18"/>
      <c r="TQW36" s="18"/>
      <c r="TQX36" s="18"/>
      <c r="TQY36" s="18"/>
      <c r="TQZ36" s="18"/>
      <c r="TRA36" s="18"/>
      <c r="TRB36" s="18"/>
      <c r="TRC36" s="18"/>
      <c r="TRD36" s="18"/>
      <c r="TRE36" s="18"/>
      <c r="TRF36" s="18"/>
      <c r="TRG36" s="18"/>
      <c r="TRH36" s="18"/>
      <c r="TRI36" s="18"/>
      <c r="TRJ36" s="18"/>
      <c r="TRK36" s="18"/>
      <c r="TRL36" s="18"/>
      <c r="TRM36" s="18"/>
      <c r="TRN36" s="18"/>
      <c r="TRO36" s="18"/>
      <c r="TRP36" s="18"/>
      <c r="TRQ36" s="18"/>
      <c r="TRR36" s="18"/>
      <c r="TRS36" s="18"/>
      <c r="TRT36" s="18"/>
      <c r="TRU36" s="18"/>
      <c r="TRV36" s="18"/>
      <c r="TRW36" s="18"/>
      <c r="TRX36" s="18"/>
      <c r="TRY36" s="18"/>
      <c r="TRZ36" s="18"/>
      <c r="TSA36" s="18"/>
      <c r="TSB36" s="18"/>
      <c r="TSC36" s="18"/>
      <c r="TSD36" s="18"/>
      <c r="TSE36" s="18"/>
      <c r="TSF36" s="18"/>
      <c r="TSG36" s="18"/>
      <c r="TSH36" s="18"/>
      <c r="TSI36" s="18"/>
      <c r="TSJ36" s="18"/>
      <c r="TSK36" s="18"/>
      <c r="TSL36" s="18"/>
      <c r="TSM36" s="18"/>
      <c r="TSN36" s="18"/>
      <c r="TSO36" s="18"/>
      <c r="TSP36" s="18"/>
      <c r="TSQ36" s="18"/>
      <c r="TSR36" s="18"/>
      <c r="TSS36" s="18"/>
      <c r="TST36" s="18"/>
      <c r="TSU36" s="18"/>
      <c r="TSV36" s="18"/>
      <c r="TSW36" s="18"/>
      <c r="TSX36" s="18"/>
      <c r="TSY36" s="18"/>
      <c r="TSZ36" s="18"/>
      <c r="TTA36" s="18"/>
      <c r="TTB36" s="18"/>
      <c r="TTC36" s="18"/>
      <c r="TTD36" s="18"/>
      <c r="TTE36" s="18"/>
      <c r="TTF36" s="18"/>
      <c r="TTG36" s="18"/>
      <c r="TTH36" s="18"/>
      <c r="TTI36" s="18"/>
      <c r="TTJ36" s="18"/>
      <c r="TTK36" s="18"/>
      <c r="TTL36" s="18"/>
      <c r="TTM36" s="18"/>
      <c r="TTN36" s="18"/>
      <c r="TTO36" s="18"/>
      <c r="TTP36" s="18"/>
      <c r="TTQ36" s="18"/>
      <c r="TTR36" s="18"/>
      <c r="TTS36" s="18"/>
      <c r="TTT36" s="18"/>
      <c r="TTU36" s="18"/>
      <c r="TTV36" s="18"/>
      <c r="TTW36" s="18"/>
      <c r="TTX36" s="18"/>
      <c r="TTY36" s="18"/>
      <c r="TTZ36" s="18"/>
      <c r="TUA36" s="18"/>
      <c r="TUB36" s="18"/>
      <c r="TUC36" s="18"/>
      <c r="TUD36" s="18"/>
      <c r="TUE36" s="18"/>
      <c r="TUF36" s="18"/>
      <c r="TUG36" s="18"/>
      <c r="TUH36" s="18"/>
      <c r="TUI36" s="18"/>
      <c r="TUJ36" s="18"/>
      <c r="TUK36" s="18"/>
      <c r="TUL36" s="18"/>
      <c r="TUM36" s="18"/>
      <c r="TUN36" s="18"/>
      <c r="TUO36" s="18"/>
      <c r="TUP36" s="18"/>
      <c r="TUQ36" s="18"/>
      <c r="TUR36" s="18"/>
      <c r="TUS36" s="18"/>
      <c r="TUT36" s="18"/>
      <c r="TUU36" s="18"/>
      <c r="TUV36" s="18"/>
      <c r="TUW36" s="18"/>
      <c r="TUX36" s="18"/>
      <c r="TUY36" s="18"/>
      <c r="TUZ36" s="18"/>
      <c r="TVA36" s="18"/>
      <c r="TVB36" s="18"/>
      <c r="TVC36" s="18"/>
      <c r="TVD36" s="18"/>
      <c r="TVE36" s="18"/>
      <c r="TVF36" s="18"/>
      <c r="TVG36" s="18"/>
      <c r="TVH36" s="18"/>
      <c r="TVI36" s="18"/>
      <c r="TVJ36" s="18"/>
      <c r="TVK36" s="18"/>
      <c r="TVL36" s="18"/>
      <c r="TVM36" s="18"/>
      <c r="TVN36" s="18"/>
      <c r="TVO36" s="18"/>
      <c r="TVP36" s="18"/>
      <c r="TVQ36" s="18"/>
      <c r="TVR36" s="18"/>
      <c r="TVS36" s="18"/>
      <c r="TVT36" s="18"/>
      <c r="TVU36" s="18"/>
      <c r="TVV36" s="18"/>
      <c r="TVW36" s="18"/>
      <c r="TVX36" s="18"/>
      <c r="TVY36" s="18"/>
      <c r="TVZ36" s="18"/>
      <c r="TWA36" s="18"/>
      <c r="TWB36" s="18"/>
      <c r="TWC36" s="18"/>
      <c r="TWD36" s="18"/>
      <c r="TWE36" s="18"/>
      <c r="TWF36" s="18"/>
      <c r="TWG36" s="18"/>
      <c r="TWH36" s="18"/>
      <c r="TWI36" s="18"/>
      <c r="TWJ36" s="18"/>
      <c r="TWK36" s="18"/>
      <c r="TWL36" s="18"/>
      <c r="TWM36" s="18"/>
      <c r="TWN36" s="18"/>
      <c r="TWO36" s="18"/>
      <c r="TWP36" s="18"/>
      <c r="TWQ36" s="18"/>
      <c r="TWR36" s="18"/>
      <c r="TWS36" s="18"/>
      <c r="TWT36" s="18"/>
      <c r="TWU36" s="18"/>
      <c r="TWV36" s="18"/>
      <c r="TWW36" s="18"/>
      <c r="TWX36" s="18"/>
      <c r="TWY36" s="18"/>
      <c r="TWZ36" s="18"/>
      <c r="TXA36" s="18"/>
      <c r="TXB36" s="18"/>
      <c r="TXC36" s="18"/>
      <c r="TXD36" s="18"/>
      <c r="TXE36" s="18"/>
      <c r="TXF36" s="18"/>
      <c r="TXG36" s="18"/>
      <c r="TXH36" s="18"/>
      <c r="TXI36" s="18"/>
      <c r="TXJ36" s="18"/>
      <c r="TXK36" s="18"/>
      <c r="TXL36" s="18"/>
      <c r="TXM36" s="18"/>
      <c r="TXN36" s="18"/>
      <c r="TXO36" s="18"/>
      <c r="TXP36" s="18"/>
      <c r="TXQ36" s="18"/>
      <c r="TXR36" s="18"/>
      <c r="TXS36" s="18"/>
      <c r="TXT36" s="18"/>
      <c r="TXU36" s="18"/>
      <c r="TXV36" s="18"/>
      <c r="TXW36" s="18"/>
      <c r="TXX36" s="18"/>
      <c r="TXY36" s="18"/>
      <c r="TXZ36" s="18"/>
      <c r="TYA36" s="18"/>
      <c r="TYB36" s="18"/>
      <c r="TYC36" s="18"/>
      <c r="TYD36" s="18"/>
      <c r="TYE36" s="18"/>
      <c r="TYF36" s="18"/>
      <c r="TYG36" s="18"/>
      <c r="TYH36" s="18"/>
      <c r="TYI36" s="18"/>
      <c r="TYJ36" s="18"/>
      <c r="TYK36" s="18"/>
      <c r="TYL36" s="18"/>
      <c r="TYM36" s="18"/>
      <c r="TYN36" s="18"/>
      <c r="TYO36" s="18"/>
      <c r="TYP36" s="18"/>
      <c r="TYQ36" s="18"/>
      <c r="TYR36" s="18"/>
      <c r="TYS36" s="18"/>
      <c r="TYT36" s="18"/>
      <c r="TYU36" s="18"/>
      <c r="TYV36" s="18"/>
      <c r="TYW36" s="18"/>
      <c r="TYX36" s="18"/>
      <c r="TYY36" s="18"/>
      <c r="TYZ36" s="18"/>
      <c r="TZA36" s="18"/>
      <c r="TZB36" s="18"/>
      <c r="TZC36" s="18"/>
      <c r="TZD36" s="18"/>
      <c r="TZE36" s="18"/>
      <c r="TZF36" s="18"/>
      <c r="TZG36" s="18"/>
      <c r="TZH36" s="18"/>
      <c r="TZI36" s="18"/>
      <c r="TZJ36" s="18"/>
      <c r="TZK36" s="18"/>
      <c r="TZL36" s="18"/>
      <c r="TZM36" s="18"/>
      <c r="TZN36" s="18"/>
      <c r="TZO36" s="18"/>
      <c r="TZP36" s="18"/>
      <c r="TZQ36" s="18"/>
      <c r="TZR36" s="18"/>
      <c r="TZS36" s="18"/>
      <c r="TZT36" s="18"/>
      <c r="TZU36" s="18"/>
      <c r="TZV36" s="18"/>
      <c r="TZW36" s="18"/>
      <c r="TZX36" s="18"/>
      <c r="TZY36" s="18"/>
      <c r="TZZ36" s="18"/>
      <c r="UAA36" s="18"/>
      <c r="UAB36" s="18"/>
      <c r="UAC36" s="18"/>
      <c r="UAD36" s="18"/>
      <c r="UAE36" s="18"/>
      <c r="UAF36" s="18"/>
      <c r="UAG36" s="18"/>
      <c r="UAH36" s="18"/>
      <c r="UAI36" s="18"/>
      <c r="UAJ36" s="18"/>
      <c r="UAK36" s="18"/>
      <c r="UAL36" s="18"/>
      <c r="UAM36" s="18"/>
      <c r="UAN36" s="18"/>
      <c r="UAO36" s="18"/>
      <c r="UAP36" s="18"/>
      <c r="UAQ36" s="18"/>
      <c r="UAR36" s="18"/>
      <c r="UAS36" s="18"/>
      <c r="UAT36" s="18"/>
      <c r="UAU36" s="18"/>
      <c r="UAV36" s="18"/>
      <c r="UAW36" s="18"/>
      <c r="UAX36" s="18"/>
      <c r="UAY36" s="18"/>
      <c r="UAZ36" s="18"/>
      <c r="UBA36" s="18"/>
      <c r="UBB36" s="18"/>
      <c r="UBC36" s="18"/>
      <c r="UBD36" s="18"/>
      <c r="UBE36" s="18"/>
      <c r="UBF36" s="18"/>
      <c r="UBG36" s="18"/>
      <c r="UBH36" s="18"/>
      <c r="UBI36" s="18"/>
      <c r="UBJ36" s="18"/>
      <c r="UBK36" s="18"/>
      <c r="UBL36" s="18"/>
      <c r="UBM36" s="18"/>
      <c r="UBN36" s="18"/>
      <c r="UBO36" s="18"/>
      <c r="UBP36" s="18"/>
      <c r="UBQ36" s="18"/>
      <c r="UBR36" s="18"/>
      <c r="UBS36" s="18"/>
      <c r="UBT36" s="18"/>
      <c r="UBU36" s="18"/>
      <c r="UBV36" s="18"/>
      <c r="UBW36" s="18"/>
      <c r="UBX36" s="18"/>
      <c r="UBY36" s="18"/>
      <c r="UBZ36" s="18"/>
      <c r="UCA36" s="18"/>
      <c r="UCB36" s="18"/>
      <c r="UCC36" s="18"/>
      <c r="UCD36" s="18"/>
      <c r="UCE36" s="18"/>
      <c r="UCF36" s="18"/>
      <c r="UCG36" s="18"/>
      <c r="UCH36" s="18"/>
      <c r="UCI36" s="18"/>
      <c r="UCJ36" s="18"/>
      <c r="UCK36" s="18"/>
      <c r="UCL36" s="18"/>
      <c r="UCM36" s="18"/>
      <c r="UCN36" s="18"/>
      <c r="UCO36" s="18"/>
      <c r="UCP36" s="18"/>
      <c r="UCQ36" s="18"/>
      <c r="UCR36" s="18"/>
      <c r="UCS36" s="18"/>
      <c r="UCT36" s="18"/>
      <c r="UCU36" s="18"/>
      <c r="UCV36" s="18"/>
      <c r="UCW36" s="18"/>
      <c r="UCX36" s="18"/>
      <c r="UCY36" s="18"/>
      <c r="UCZ36" s="18"/>
      <c r="UDA36" s="18"/>
      <c r="UDB36" s="18"/>
      <c r="UDC36" s="18"/>
      <c r="UDD36" s="18"/>
      <c r="UDE36" s="18"/>
      <c r="UDF36" s="18"/>
      <c r="UDG36" s="18"/>
      <c r="UDH36" s="18"/>
      <c r="UDI36" s="18"/>
      <c r="UDJ36" s="18"/>
      <c r="UDK36" s="18"/>
      <c r="UDL36" s="18"/>
      <c r="UDM36" s="18"/>
      <c r="UDN36" s="18"/>
      <c r="UDO36" s="18"/>
      <c r="UDP36" s="18"/>
      <c r="UDQ36" s="18"/>
      <c r="UDR36" s="18"/>
      <c r="UDS36" s="18"/>
      <c r="UDT36" s="18"/>
      <c r="UDU36" s="18"/>
      <c r="UDV36" s="18"/>
      <c r="UDW36" s="18"/>
      <c r="UDX36" s="18"/>
      <c r="UDY36" s="18"/>
      <c r="UDZ36" s="18"/>
      <c r="UEA36" s="18"/>
      <c r="UEB36" s="18"/>
      <c r="UEC36" s="18"/>
      <c r="UED36" s="18"/>
      <c r="UEE36" s="18"/>
      <c r="UEF36" s="18"/>
      <c r="UEG36" s="18"/>
      <c r="UEH36" s="18"/>
      <c r="UEI36" s="18"/>
      <c r="UEJ36" s="18"/>
      <c r="UEK36" s="18"/>
      <c r="UEL36" s="18"/>
      <c r="UEM36" s="18"/>
      <c r="UEN36" s="18"/>
      <c r="UEO36" s="18"/>
      <c r="UEP36" s="18"/>
      <c r="UEQ36" s="18"/>
      <c r="UER36" s="18"/>
      <c r="UES36" s="18"/>
      <c r="UET36" s="18"/>
      <c r="UEU36" s="18"/>
      <c r="UEV36" s="18"/>
      <c r="UEW36" s="18"/>
      <c r="UEX36" s="18"/>
      <c r="UEY36" s="18"/>
      <c r="UEZ36" s="18"/>
      <c r="UFA36" s="18"/>
      <c r="UFB36" s="18"/>
      <c r="UFC36" s="18"/>
      <c r="UFD36" s="18"/>
      <c r="UFE36" s="18"/>
      <c r="UFF36" s="18"/>
      <c r="UFG36" s="18"/>
      <c r="UFH36" s="18"/>
      <c r="UFI36" s="18"/>
      <c r="UFJ36" s="18"/>
      <c r="UFK36" s="18"/>
      <c r="UFL36" s="18"/>
      <c r="UFM36" s="18"/>
      <c r="UFN36" s="18"/>
      <c r="UFO36" s="18"/>
      <c r="UFP36" s="18"/>
      <c r="UFQ36" s="18"/>
      <c r="UFR36" s="18"/>
      <c r="UFS36" s="18"/>
      <c r="UFT36" s="18"/>
      <c r="UFU36" s="18"/>
      <c r="UFV36" s="18"/>
      <c r="UFW36" s="18"/>
      <c r="UFX36" s="18"/>
      <c r="UFY36" s="18"/>
      <c r="UFZ36" s="18"/>
      <c r="UGA36" s="18"/>
      <c r="UGB36" s="18"/>
      <c r="UGC36" s="18"/>
      <c r="UGD36" s="18"/>
      <c r="UGE36" s="18"/>
      <c r="UGF36" s="18"/>
      <c r="UGG36" s="18"/>
      <c r="UGH36" s="18"/>
      <c r="UGI36" s="18"/>
      <c r="UGJ36" s="18"/>
      <c r="UGK36" s="18"/>
      <c r="UGL36" s="18"/>
      <c r="UGM36" s="18"/>
      <c r="UGN36" s="18"/>
      <c r="UGO36" s="18"/>
      <c r="UGP36" s="18"/>
      <c r="UGQ36" s="18"/>
      <c r="UGR36" s="18"/>
      <c r="UGS36" s="18"/>
      <c r="UGT36" s="18"/>
      <c r="UGU36" s="18"/>
      <c r="UGV36" s="18"/>
      <c r="UGW36" s="18"/>
      <c r="UGX36" s="18"/>
      <c r="UGY36" s="18"/>
      <c r="UGZ36" s="18"/>
      <c r="UHA36" s="18"/>
      <c r="UHB36" s="18"/>
      <c r="UHC36" s="18"/>
      <c r="UHD36" s="18"/>
      <c r="UHE36" s="18"/>
      <c r="UHF36" s="18"/>
      <c r="UHG36" s="18"/>
      <c r="UHH36" s="18"/>
      <c r="UHI36" s="18"/>
      <c r="UHJ36" s="18"/>
      <c r="UHK36" s="18"/>
      <c r="UHL36" s="18"/>
      <c r="UHM36" s="18"/>
      <c r="UHN36" s="18"/>
      <c r="UHO36" s="18"/>
      <c r="UHP36" s="18"/>
      <c r="UHQ36" s="18"/>
      <c r="UHR36" s="18"/>
      <c r="UHS36" s="18"/>
      <c r="UHT36" s="18"/>
      <c r="UHU36" s="18"/>
      <c r="UHV36" s="18"/>
      <c r="UHW36" s="18"/>
      <c r="UHX36" s="18"/>
      <c r="UHY36" s="18"/>
      <c r="UHZ36" s="18"/>
      <c r="UIA36" s="18"/>
      <c r="UIB36" s="18"/>
      <c r="UIC36" s="18"/>
      <c r="UID36" s="18"/>
      <c r="UIE36" s="18"/>
      <c r="UIF36" s="18"/>
      <c r="UIG36" s="18"/>
      <c r="UIH36" s="18"/>
      <c r="UII36" s="18"/>
      <c r="UIJ36" s="18"/>
      <c r="UIK36" s="18"/>
      <c r="UIL36" s="18"/>
      <c r="UIM36" s="18"/>
      <c r="UIN36" s="18"/>
      <c r="UIO36" s="18"/>
      <c r="UIP36" s="18"/>
      <c r="UIQ36" s="18"/>
      <c r="UIR36" s="18"/>
      <c r="UIS36" s="18"/>
      <c r="UIT36" s="18"/>
      <c r="UIU36" s="18"/>
      <c r="UIV36" s="18"/>
      <c r="UIW36" s="18"/>
      <c r="UIX36" s="18"/>
      <c r="UIY36" s="18"/>
      <c r="UIZ36" s="18"/>
      <c r="UJA36" s="18"/>
      <c r="UJB36" s="18"/>
      <c r="UJC36" s="18"/>
      <c r="UJD36" s="18"/>
      <c r="UJE36" s="18"/>
      <c r="UJF36" s="18"/>
      <c r="UJG36" s="18"/>
      <c r="UJH36" s="18"/>
      <c r="UJI36" s="18"/>
      <c r="UJJ36" s="18"/>
      <c r="UJK36" s="18"/>
      <c r="UJL36" s="18"/>
      <c r="UJM36" s="18"/>
      <c r="UJN36" s="18"/>
      <c r="UJO36" s="18"/>
      <c r="UJP36" s="18"/>
      <c r="UJQ36" s="18"/>
      <c r="UJR36" s="18"/>
      <c r="UJS36" s="18"/>
      <c r="UJT36" s="18"/>
      <c r="UJU36" s="18"/>
      <c r="UJV36" s="18"/>
      <c r="UJW36" s="18"/>
      <c r="UJX36" s="18"/>
      <c r="UJY36" s="18"/>
      <c r="UJZ36" s="18"/>
      <c r="UKA36" s="18"/>
      <c r="UKB36" s="18"/>
      <c r="UKC36" s="18"/>
      <c r="UKD36" s="18"/>
      <c r="UKE36" s="18"/>
      <c r="UKF36" s="18"/>
      <c r="UKG36" s="18"/>
      <c r="UKH36" s="18"/>
      <c r="UKI36" s="18"/>
      <c r="UKJ36" s="18"/>
      <c r="UKK36" s="18"/>
      <c r="UKL36" s="18"/>
      <c r="UKM36" s="18"/>
      <c r="UKN36" s="18"/>
      <c r="UKO36" s="18"/>
      <c r="UKP36" s="18"/>
      <c r="UKQ36" s="18"/>
      <c r="UKR36" s="18"/>
      <c r="UKS36" s="18"/>
      <c r="UKT36" s="18"/>
      <c r="UKU36" s="18"/>
      <c r="UKV36" s="18"/>
      <c r="UKW36" s="18"/>
      <c r="UKX36" s="18"/>
      <c r="UKY36" s="18"/>
      <c r="UKZ36" s="18"/>
      <c r="ULA36" s="18"/>
      <c r="ULB36" s="18"/>
      <c r="ULC36" s="18"/>
      <c r="ULD36" s="18"/>
      <c r="ULE36" s="18"/>
      <c r="ULF36" s="18"/>
      <c r="ULG36" s="18"/>
      <c r="ULH36" s="18"/>
      <c r="ULI36" s="18"/>
      <c r="ULJ36" s="18"/>
      <c r="ULK36" s="18"/>
      <c r="ULL36" s="18"/>
      <c r="ULM36" s="18"/>
      <c r="ULN36" s="18"/>
      <c r="ULO36" s="18"/>
      <c r="ULP36" s="18"/>
      <c r="ULQ36" s="18"/>
      <c r="ULR36" s="18"/>
      <c r="ULS36" s="18"/>
      <c r="ULT36" s="18"/>
      <c r="ULU36" s="18"/>
      <c r="ULV36" s="18"/>
      <c r="ULW36" s="18"/>
      <c r="ULX36" s="18"/>
      <c r="ULY36" s="18"/>
      <c r="ULZ36" s="18"/>
      <c r="UMA36" s="18"/>
      <c r="UMB36" s="18"/>
      <c r="UMC36" s="18"/>
      <c r="UMD36" s="18"/>
      <c r="UME36" s="18"/>
      <c r="UMF36" s="18"/>
      <c r="UMG36" s="18"/>
      <c r="UMH36" s="18"/>
      <c r="UMI36" s="18"/>
      <c r="UMJ36" s="18"/>
      <c r="UMK36" s="18"/>
      <c r="UML36" s="18"/>
      <c r="UMM36" s="18"/>
      <c r="UMN36" s="18"/>
      <c r="UMO36" s="18"/>
      <c r="UMP36" s="18"/>
      <c r="UMQ36" s="18"/>
      <c r="UMR36" s="18"/>
      <c r="UMS36" s="18"/>
      <c r="UMT36" s="18"/>
      <c r="UMU36" s="18"/>
      <c r="UMV36" s="18"/>
      <c r="UMW36" s="18"/>
      <c r="UMX36" s="18"/>
      <c r="UMY36" s="18"/>
      <c r="UMZ36" s="18"/>
      <c r="UNA36" s="18"/>
      <c r="UNB36" s="18"/>
      <c r="UNC36" s="18"/>
      <c r="UND36" s="18"/>
      <c r="UNE36" s="18"/>
      <c r="UNF36" s="18"/>
      <c r="UNG36" s="18"/>
      <c r="UNH36" s="18"/>
      <c r="UNI36" s="18"/>
      <c r="UNJ36" s="18"/>
      <c r="UNK36" s="18"/>
      <c r="UNL36" s="18"/>
      <c r="UNM36" s="18"/>
      <c r="UNN36" s="18"/>
      <c r="UNO36" s="18"/>
      <c r="UNP36" s="18"/>
      <c r="UNQ36" s="18"/>
      <c r="UNR36" s="18"/>
      <c r="UNS36" s="18"/>
      <c r="UNT36" s="18"/>
      <c r="UNU36" s="18"/>
      <c r="UNV36" s="18"/>
      <c r="UNW36" s="18"/>
      <c r="UNX36" s="18"/>
      <c r="UNY36" s="18"/>
      <c r="UNZ36" s="18"/>
      <c r="UOA36" s="18"/>
      <c r="UOB36" s="18"/>
      <c r="UOC36" s="18"/>
      <c r="UOD36" s="18"/>
      <c r="UOE36" s="18"/>
      <c r="UOF36" s="18"/>
      <c r="UOG36" s="18"/>
      <c r="UOH36" s="18"/>
      <c r="UOI36" s="18"/>
      <c r="UOJ36" s="18"/>
      <c r="UOK36" s="18"/>
      <c r="UOL36" s="18"/>
      <c r="UOM36" s="18"/>
      <c r="UON36" s="18"/>
      <c r="UOO36" s="18"/>
      <c r="UOP36" s="18"/>
      <c r="UOQ36" s="18"/>
      <c r="UOR36" s="18"/>
      <c r="UOS36" s="18"/>
      <c r="UOT36" s="18"/>
      <c r="UOU36" s="18"/>
      <c r="UOV36" s="18"/>
      <c r="UOW36" s="18"/>
      <c r="UOX36" s="18"/>
      <c r="UOY36" s="18"/>
      <c r="UOZ36" s="18"/>
      <c r="UPA36" s="18"/>
      <c r="UPB36" s="18"/>
      <c r="UPC36" s="18"/>
      <c r="UPD36" s="18"/>
      <c r="UPE36" s="18"/>
      <c r="UPF36" s="18"/>
      <c r="UPG36" s="18"/>
      <c r="UPH36" s="18"/>
      <c r="UPI36" s="18"/>
      <c r="UPJ36" s="18"/>
      <c r="UPK36" s="18"/>
      <c r="UPL36" s="18"/>
      <c r="UPM36" s="18"/>
      <c r="UPN36" s="18"/>
      <c r="UPO36" s="18"/>
      <c r="UPP36" s="18"/>
      <c r="UPQ36" s="18"/>
      <c r="UPR36" s="18"/>
      <c r="UPS36" s="18"/>
      <c r="UPT36" s="18"/>
      <c r="UPU36" s="18"/>
      <c r="UPV36" s="18"/>
      <c r="UPW36" s="18"/>
      <c r="UPX36" s="18"/>
      <c r="UPY36" s="18"/>
      <c r="UPZ36" s="18"/>
      <c r="UQA36" s="18"/>
      <c r="UQB36" s="18"/>
      <c r="UQC36" s="18"/>
      <c r="UQD36" s="18"/>
      <c r="UQE36" s="18"/>
      <c r="UQF36" s="18"/>
      <c r="UQG36" s="18"/>
      <c r="UQH36" s="18"/>
      <c r="UQI36" s="18"/>
      <c r="UQJ36" s="18"/>
      <c r="UQK36" s="18"/>
      <c r="UQL36" s="18"/>
      <c r="UQM36" s="18"/>
      <c r="UQN36" s="18"/>
      <c r="UQO36" s="18"/>
      <c r="UQP36" s="18"/>
      <c r="UQQ36" s="18"/>
      <c r="UQR36" s="18"/>
      <c r="UQS36" s="18"/>
      <c r="UQT36" s="18"/>
      <c r="UQU36" s="18"/>
      <c r="UQV36" s="18"/>
      <c r="UQW36" s="18"/>
      <c r="UQX36" s="18"/>
      <c r="UQY36" s="18"/>
      <c r="UQZ36" s="18"/>
      <c r="URA36" s="18"/>
      <c r="URB36" s="18"/>
      <c r="URC36" s="18"/>
      <c r="URD36" s="18"/>
      <c r="URE36" s="18"/>
      <c r="URF36" s="18"/>
      <c r="URG36" s="18"/>
      <c r="URH36" s="18"/>
      <c r="URI36" s="18"/>
      <c r="URJ36" s="18"/>
      <c r="URK36" s="18"/>
      <c r="URL36" s="18"/>
      <c r="URM36" s="18"/>
      <c r="URN36" s="18"/>
      <c r="URO36" s="18"/>
      <c r="URP36" s="18"/>
      <c r="URQ36" s="18"/>
      <c r="URR36" s="18"/>
      <c r="URS36" s="18"/>
      <c r="URT36" s="18"/>
      <c r="URU36" s="18"/>
      <c r="URV36" s="18"/>
      <c r="URW36" s="18"/>
      <c r="URX36" s="18"/>
      <c r="URY36" s="18"/>
      <c r="URZ36" s="18"/>
      <c r="USA36" s="18"/>
      <c r="USB36" s="18"/>
      <c r="USC36" s="18"/>
      <c r="USD36" s="18"/>
      <c r="USE36" s="18"/>
      <c r="USF36" s="18"/>
      <c r="USG36" s="18"/>
      <c r="USH36" s="18"/>
      <c r="USI36" s="18"/>
      <c r="USJ36" s="18"/>
      <c r="USK36" s="18"/>
      <c r="USL36" s="18"/>
      <c r="USM36" s="18"/>
      <c r="USN36" s="18"/>
      <c r="USO36" s="18"/>
      <c r="USP36" s="18"/>
      <c r="USQ36" s="18"/>
      <c r="USR36" s="18"/>
      <c r="USS36" s="18"/>
      <c r="UST36" s="18"/>
      <c r="USU36" s="18"/>
      <c r="USV36" s="18"/>
      <c r="USW36" s="18"/>
      <c r="USX36" s="18"/>
      <c r="USY36" s="18"/>
      <c r="USZ36" s="18"/>
      <c r="UTA36" s="18"/>
      <c r="UTB36" s="18"/>
      <c r="UTC36" s="18"/>
      <c r="UTD36" s="18"/>
      <c r="UTE36" s="18"/>
      <c r="UTF36" s="18"/>
      <c r="UTG36" s="18"/>
      <c r="UTH36" s="18"/>
      <c r="UTI36" s="18"/>
      <c r="UTJ36" s="18"/>
      <c r="UTK36" s="18"/>
      <c r="UTL36" s="18"/>
      <c r="UTM36" s="18"/>
      <c r="UTN36" s="18"/>
      <c r="UTO36" s="18"/>
      <c r="UTP36" s="18"/>
      <c r="UTQ36" s="18"/>
      <c r="UTR36" s="18"/>
      <c r="UTS36" s="18"/>
      <c r="UTT36" s="18"/>
      <c r="UTU36" s="18"/>
      <c r="UTV36" s="18"/>
      <c r="UTW36" s="18"/>
      <c r="UTX36" s="18"/>
      <c r="UTY36" s="18"/>
      <c r="UTZ36" s="18"/>
      <c r="UUA36" s="18"/>
      <c r="UUB36" s="18"/>
      <c r="UUC36" s="18"/>
      <c r="UUD36" s="18"/>
      <c r="UUE36" s="18"/>
      <c r="UUF36" s="18"/>
      <c r="UUG36" s="18"/>
      <c r="UUH36" s="18"/>
      <c r="UUI36" s="18"/>
      <c r="UUJ36" s="18"/>
      <c r="UUK36" s="18"/>
      <c r="UUL36" s="18"/>
      <c r="UUM36" s="18"/>
      <c r="UUN36" s="18"/>
      <c r="UUO36" s="18"/>
      <c r="UUP36" s="18"/>
      <c r="UUQ36" s="18"/>
      <c r="UUR36" s="18"/>
      <c r="UUS36" s="18"/>
      <c r="UUT36" s="18"/>
      <c r="UUU36" s="18"/>
      <c r="UUV36" s="18"/>
      <c r="UUW36" s="18"/>
      <c r="UUX36" s="18"/>
      <c r="UUY36" s="18"/>
      <c r="UUZ36" s="18"/>
      <c r="UVA36" s="18"/>
      <c r="UVB36" s="18"/>
      <c r="UVC36" s="18"/>
      <c r="UVD36" s="18"/>
      <c r="UVE36" s="18"/>
      <c r="UVF36" s="18"/>
      <c r="UVG36" s="18"/>
      <c r="UVH36" s="18"/>
      <c r="UVI36" s="18"/>
      <c r="UVJ36" s="18"/>
      <c r="UVK36" s="18"/>
      <c r="UVL36" s="18"/>
      <c r="UVM36" s="18"/>
      <c r="UVN36" s="18"/>
      <c r="UVO36" s="18"/>
      <c r="UVP36" s="18"/>
      <c r="UVQ36" s="18"/>
      <c r="UVR36" s="18"/>
      <c r="UVS36" s="18"/>
      <c r="UVT36" s="18"/>
      <c r="UVU36" s="18"/>
      <c r="UVV36" s="18"/>
      <c r="UVW36" s="18"/>
      <c r="UVX36" s="18"/>
      <c r="UVY36" s="18"/>
      <c r="UVZ36" s="18"/>
      <c r="UWA36" s="18"/>
      <c r="UWB36" s="18"/>
      <c r="UWC36" s="18"/>
      <c r="UWD36" s="18"/>
      <c r="UWE36" s="18"/>
      <c r="UWF36" s="18"/>
      <c r="UWG36" s="18"/>
      <c r="UWH36" s="18"/>
      <c r="UWI36" s="18"/>
      <c r="UWJ36" s="18"/>
      <c r="UWK36" s="18"/>
      <c r="UWL36" s="18"/>
      <c r="UWM36" s="18"/>
      <c r="UWN36" s="18"/>
      <c r="UWO36" s="18"/>
      <c r="UWP36" s="18"/>
      <c r="UWQ36" s="18"/>
      <c r="UWR36" s="18"/>
      <c r="UWS36" s="18"/>
      <c r="UWT36" s="18"/>
      <c r="UWU36" s="18"/>
      <c r="UWV36" s="18"/>
      <c r="UWW36" s="18"/>
      <c r="UWX36" s="18"/>
      <c r="UWY36" s="18"/>
      <c r="UWZ36" s="18"/>
      <c r="UXA36" s="18"/>
      <c r="UXB36" s="18"/>
      <c r="UXC36" s="18"/>
      <c r="UXD36" s="18"/>
      <c r="UXE36" s="18"/>
      <c r="UXF36" s="18"/>
      <c r="UXG36" s="18"/>
      <c r="UXH36" s="18"/>
      <c r="UXI36" s="18"/>
      <c r="UXJ36" s="18"/>
      <c r="UXK36" s="18"/>
      <c r="UXL36" s="18"/>
      <c r="UXM36" s="18"/>
      <c r="UXN36" s="18"/>
      <c r="UXO36" s="18"/>
      <c r="UXP36" s="18"/>
      <c r="UXQ36" s="18"/>
      <c r="UXR36" s="18"/>
      <c r="UXS36" s="18"/>
      <c r="UXT36" s="18"/>
      <c r="UXU36" s="18"/>
      <c r="UXV36" s="18"/>
      <c r="UXW36" s="18"/>
      <c r="UXX36" s="18"/>
      <c r="UXY36" s="18"/>
      <c r="UXZ36" s="18"/>
      <c r="UYA36" s="18"/>
      <c r="UYB36" s="18"/>
      <c r="UYC36" s="18"/>
      <c r="UYD36" s="18"/>
      <c r="UYE36" s="18"/>
      <c r="UYF36" s="18"/>
      <c r="UYG36" s="18"/>
      <c r="UYH36" s="18"/>
      <c r="UYI36" s="18"/>
      <c r="UYJ36" s="18"/>
      <c r="UYK36" s="18"/>
      <c r="UYL36" s="18"/>
      <c r="UYM36" s="18"/>
      <c r="UYN36" s="18"/>
      <c r="UYO36" s="18"/>
      <c r="UYP36" s="18"/>
      <c r="UYQ36" s="18"/>
      <c r="UYR36" s="18"/>
      <c r="UYS36" s="18"/>
      <c r="UYT36" s="18"/>
      <c r="UYU36" s="18"/>
      <c r="UYV36" s="18"/>
      <c r="UYW36" s="18"/>
      <c r="UYX36" s="18"/>
      <c r="UYY36" s="18"/>
      <c r="UYZ36" s="18"/>
      <c r="UZA36" s="18"/>
      <c r="UZB36" s="18"/>
      <c r="UZC36" s="18"/>
      <c r="UZD36" s="18"/>
      <c r="UZE36" s="18"/>
      <c r="UZF36" s="18"/>
      <c r="UZG36" s="18"/>
      <c r="UZH36" s="18"/>
      <c r="UZI36" s="18"/>
      <c r="UZJ36" s="18"/>
      <c r="UZK36" s="18"/>
      <c r="UZL36" s="18"/>
      <c r="UZM36" s="18"/>
      <c r="UZN36" s="18"/>
      <c r="UZO36" s="18"/>
      <c r="UZP36" s="18"/>
      <c r="UZQ36" s="18"/>
      <c r="UZR36" s="18"/>
      <c r="UZS36" s="18"/>
      <c r="UZT36" s="18"/>
      <c r="UZU36" s="18"/>
      <c r="UZV36" s="18"/>
      <c r="UZW36" s="18"/>
      <c r="UZX36" s="18"/>
      <c r="UZY36" s="18"/>
      <c r="UZZ36" s="18"/>
      <c r="VAA36" s="18"/>
      <c r="VAB36" s="18"/>
      <c r="VAC36" s="18"/>
      <c r="VAD36" s="18"/>
      <c r="VAE36" s="18"/>
      <c r="VAF36" s="18"/>
      <c r="VAG36" s="18"/>
      <c r="VAH36" s="18"/>
      <c r="VAI36" s="18"/>
      <c r="VAJ36" s="18"/>
      <c r="VAK36" s="18"/>
      <c r="VAL36" s="18"/>
      <c r="VAM36" s="18"/>
      <c r="VAN36" s="18"/>
      <c r="VAO36" s="18"/>
      <c r="VAP36" s="18"/>
      <c r="VAQ36" s="18"/>
      <c r="VAR36" s="18"/>
      <c r="VAS36" s="18"/>
      <c r="VAT36" s="18"/>
      <c r="VAU36" s="18"/>
      <c r="VAV36" s="18"/>
      <c r="VAW36" s="18"/>
      <c r="VAX36" s="18"/>
      <c r="VAY36" s="18"/>
      <c r="VAZ36" s="18"/>
      <c r="VBA36" s="18"/>
      <c r="VBB36" s="18"/>
      <c r="VBC36" s="18"/>
      <c r="VBD36" s="18"/>
      <c r="VBE36" s="18"/>
      <c r="VBF36" s="18"/>
      <c r="VBG36" s="18"/>
      <c r="VBH36" s="18"/>
      <c r="VBI36" s="18"/>
      <c r="VBJ36" s="18"/>
      <c r="VBK36" s="18"/>
      <c r="VBL36" s="18"/>
      <c r="VBM36" s="18"/>
      <c r="VBN36" s="18"/>
      <c r="VBO36" s="18"/>
      <c r="VBP36" s="18"/>
      <c r="VBQ36" s="18"/>
      <c r="VBR36" s="18"/>
      <c r="VBS36" s="18"/>
      <c r="VBT36" s="18"/>
      <c r="VBU36" s="18"/>
      <c r="VBV36" s="18"/>
      <c r="VBW36" s="18"/>
      <c r="VBX36" s="18"/>
      <c r="VBY36" s="18"/>
      <c r="VBZ36" s="18"/>
      <c r="VCA36" s="18"/>
      <c r="VCB36" s="18"/>
      <c r="VCC36" s="18"/>
      <c r="VCD36" s="18"/>
      <c r="VCE36" s="18"/>
      <c r="VCF36" s="18"/>
      <c r="VCG36" s="18"/>
      <c r="VCH36" s="18"/>
      <c r="VCI36" s="18"/>
      <c r="VCJ36" s="18"/>
      <c r="VCK36" s="18"/>
      <c r="VCL36" s="18"/>
      <c r="VCM36" s="18"/>
      <c r="VCN36" s="18"/>
      <c r="VCO36" s="18"/>
      <c r="VCP36" s="18"/>
      <c r="VCQ36" s="18"/>
      <c r="VCR36" s="18"/>
      <c r="VCS36" s="18"/>
      <c r="VCT36" s="18"/>
      <c r="VCU36" s="18"/>
      <c r="VCV36" s="18"/>
      <c r="VCW36" s="18"/>
      <c r="VCX36" s="18"/>
      <c r="VCY36" s="18"/>
      <c r="VCZ36" s="18"/>
      <c r="VDA36" s="18"/>
      <c r="VDB36" s="18"/>
      <c r="VDC36" s="18"/>
      <c r="VDD36" s="18"/>
      <c r="VDE36" s="18"/>
      <c r="VDF36" s="18"/>
      <c r="VDG36" s="18"/>
      <c r="VDH36" s="18"/>
      <c r="VDI36" s="18"/>
      <c r="VDJ36" s="18"/>
      <c r="VDK36" s="18"/>
      <c r="VDL36" s="18"/>
      <c r="VDM36" s="18"/>
      <c r="VDN36" s="18"/>
      <c r="VDO36" s="18"/>
      <c r="VDP36" s="18"/>
      <c r="VDQ36" s="18"/>
      <c r="VDR36" s="18"/>
      <c r="VDS36" s="18"/>
      <c r="VDT36" s="18"/>
      <c r="VDU36" s="18"/>
      <c r="VDV36" s="18"/>
      <c r="VDW36" s="18"/>
      <c r="VDX36" s="18"/>
      <c r="VDY36" s="18"/>
      <c r="VDZ36" s="18"/>
      <c r="VEA36" s="18"/>
      <c r="VEB36" s="18"/>
      <c r="VEC36" s="18"/>
      <c r="VED36" s="18"/>
      <c r="VEE36" s="18"/>
      <c r="VEF36" s="18"/>
      <c r="VEG36" s="18"/>
      <c r="VEH36" s="18"/>
      <c r="VEI36" s="18"/>
      <c r="VEJ36" s="18"/>
      <c r="VEK36" s="18"/>
      <c r="VEL36" s="18"/>
      <c r="VEM36" s="18"/>
      <c r="VEN36" s="18"/>
      <c r="VEO36" s="18"/>
      <c r="VEP36" s="18"/>
      <c r="VEQ36" s="18"/>
      <c r="VER36" s="18"/>
      <c r="VES36" s="18"/>
      <c r="VET36" s="18"/>
      <c r="VEU36" s="18"/>
      <c r="VEV36" s="18"/>
      <c r="VEW36" s="18"/>
      <c r="VEX36" s="18"/>
      <c r="VEY36" s="18"/>
      <c r="VEZ36" s="18"/>
      <c r="VFA36" s="18"/>
      <c r="VFB36" s="18"/>
      <c r="VFC36" s="18"/>
      <c r="VFD36" s="18"/>
      <c r="VFE36" s="18"/>
      <c r="VFF36" s="18"/>
      <c r="VFG36" s="18"/>
      <c r="VFH36" s="18"/>
      <c r="VFI36" s="18"/>
      <c r="VFJ36" s="18"/>
      <c r="VFK36" s="18"/>
      <c r="VFL36" s="18"/>
      <c r="VFM36" s="18"/>
      <c r="VFN36" s="18"/>
      <c r="VFO36" s="18"/>
      <c r="VFP36" s="18"/>
      <c r="VFQ36" s="18"/>
      <c r="VFR36" s="18"/>
      <c r="VFS36" s="18"/>
      <c r="VFT36" s="18"/>
      <c r="VFU36" s="18"/>
      <c r="VFV36" s="18"/>
      <c r="VFW36" s="18"/>
      <c r="VFX36" s="18"/>
      <c r="VFY36" s="18"/>
      <c r="VFZ36" s="18"/>
      <c r="VGA36" s="18"/>
      <c r="VGB36" s="18"/>
      <c r="VGC36" s="18"/>
      <c r="VGD36" s="18"/>
      <c r="VGE36" s="18"/>
      <c r="VGF36" s="18"/>
      <c r="VGG36" s="18"/>
      <c r="VGH36" s="18"/>
      <c r="VGI36" s="18"/>
      <c r="VGJ36" s="18"/>
      <c r="VGK36" s="18"/>
      <c r="VGL36" s="18"/>
      <c r="VGM36" s="18"/>
      <c r="VGN36" s="18"/>
      <c r="VGO36" s="18"/>
      <c r="VGP36" s="18"/>
      <c r="VGQ36" s="18"/>
      <c r="VGR36" s="18"/>
      <c r="VGS36" s="18"/>
      <c r="VGT36" s="18"/>
      <c r="VGU36" s="18"/>
      <c r="VGV36" s="18"/>
      <c r="VGW36" s="18"/>
      <c r="VGX36" s="18"/>
      <c r="VGY36" s="18"/>
      <c r="VGZ36" s="18"/>
      <c r="VHA36" s="18"/>
      <c r="VHB36" s="18"/>
      <c r="VHC36" s="18"/>
      <c r="VHD36" s="18"/>
      <c r="VHE36" s="18"/>
      <c r="VHF36" s="18"/>
      <c r="VHG36" s="18"/>
      <c r="VHH36" s="18"/>
      <c r="VHI36" s="18"/>
      <c r="VHJ36" s="18"/>
      <c r="VHK36" s="18"/>
      <c r="VHL36" s="18"/>
      <c r="VHM36" s="18"/>
      <c r="VHN36" s="18"/>
      <c r="VHO36" s="18"/>
      <c r="VHP36" s="18"/>
      <c r="VHQ36" s="18"/>
      <c r="VHR36" s="18"/>
      <c r="VHS36" s="18"/>
      <c r="VHT36" s="18"/>
      <c r="VHU36" s="18"/>
      <c r="VHV36" s="18"/>
      <c r="VHW36" s="18"/>
      <c r="VHX36" s="18"/>
      <c r="VHY36" s="18"/>
      <c r="VHZ36" s="18"/>
      <c r="VIA36" s="18"/>
      <c r="VIB36" s="18"/>
      <c r="VIC36" s="18"/>
      <c r="VID36" s="18"/>
      <c r="VIE36" s="18"/>
      <c r="VIF36" s="18"/>
      <c r="VIG36" s="18"/>
      <c r="VIH36" s="18"/>
      <c r="VII36" s="18"/>
      <c r="VIJ36" s="18"/>
      <c r="VIK36" s="18"/>
      <c r="VIL36" s="18"/>
      <c r="VIM36" s="18"/>
      <c r="VIN36" s="18"/>
      <c r="VIO36" s="18"/>
      <c r="VIP36" s="18"/>
      <c r="VIQ36" s="18"/>
      <c r="VIR36" s="18"/>
      <c r="VIS36" s="18"/>
      <c r="VIT36" s="18"/>
      <c r="VIU36" s="18"/>
      <c r="VIV36" s="18"/>
      <c r="VIW36" s="18"/>
      <c r="VIX36" s="18"/>
      <c r="VIY36" s="18"/>
      <c r="VIZ36" s="18"/>
      <c r="VJA36" s="18"/>
      <c r="VJB36" s="18"/>
      <c r="VJC36" s="18"/>
      <c r="VJD36" s="18"/>
      <c r="VJE36" s="18"/>
      <c r="VJF36" s="18"/>
      <c r="VJG36" s="18"/>
      <c r="VJH36" s="18"/>
      <c r="VJI36" s="18"/>
      <c r="VJJ36" s="18"/>
      <c r="VJK36" s="18"/>
      <c r="VJL36" s="18"/>
      <c r="VJM36" s="18"/>
      <c r="VJN36" s="18"/>
      <c r="VJO36" s="18"/>
      <c r="VJP36" s="18"/>
      <c r="VJQ36" s="18"/>
      <c r="VJR36" s="18"/>
      <c r="VJS36" s="18"/>
      <c r="VJT36" s="18"/>
      <c r="VJU36" s="18"/>
      <c r="VJV36" s="18"/>
      <c r="VJW36" s="18"/>
      <c r="VJX36" s="18"/>
      <c r="VJY36" s="18"/>
      <c r="VJZ36" s="18"/>
      <c r="VKA36" s="18"/>
      <c r="VKB36" s="18"/>
      <c r="VKC36" s="18"/>
      <c r="VKD36" s="18"/>
      <c r="VKE36" s="18"/>
      <c r="VKF36" s="18"/>
      <c r="VKG36" s="18"/>
      <c r="VKH36" s="18"/>
      <c r="VKI36" s="18"/>
      <c r="VKJ36" s="18"/>
      <c r="VKK36" s="18"/>
      <c r="VKL36" s="18"/>
      <c r="VKM36" s="18"/>
      <c r="VKN36" s="18"/>
      <c r="VKO36" s="18"/>
      <c r="VKP36" s="18"/>
      <c r="VKQ36" s="18"/>
      <c r="VKR36" s="18"/>
      <c r="VKS36" s="18"/>
      <c r="VKT36" s="18"/>
      <c r="VKU36" s="18"/>
      <c r="VKV36" s="18"/>
      <c r="VKW36" s="18"/>
      <c r="VKX36" s="18"/>
      <c r="VKY36" s="18"/>
      <c r="VKZ36" s="18"/>
      <c r="VLA36" s="18"/>
      <c r="VLB36" s="18"/>
      <c r="VLC36" s="18"/>
      <c r="VLD36" s="18"/>
      <c r="VLE36" s="18"/>
      <c r="VLF36" s="18"/>
      <c r="VLG36" s="18"/>
      <c r="VLH36" s="18"/>
      <c r="VLI36" s="18"/>
      <c r="VLJ36" s="18"/>
      <c r="VLK36" s="18"/>
      <c r="VLL36" s="18"/>
      <c r="VLM36" s="18"/>
      <c r="VLN36" s="18"/>
      <c r="VLO36" s="18"/>
      <c r="VLP36" s="18"/>
      <c r="VLQ36" s="18"/>
      <c r="VLR36" s="18"/>
      <c r="VLS36" s="18"/>
      <c r="VLT36" s="18"/>
      <c r="VLU36" s="18"/>
      <c r="VLV36" s="18"/>
      <c r="VLW36" s="18"/>
      <c r="VLX36" s="18"/>
      <c r="VLY36" s="18"/>
      <c r="VLZ36" s="18"/>
      <c r="VMA36" s="18"/>
      <c r="VMB36" s="18"/>
      <c r="VMC36" s="18"/>
      <c r="VMD36" s="18"/>
      <c r="VME36" s="18"/>
      <c r="VMF36" s="18"/>
      <c r="VMG36" s="18"/>
      <c r="VMH36" s="18"/>
      <c r="VMI36" s="18"/>
      <c r="VMJ36" s="18"/>
      <c r="VMK36" s="18"/>
      <c r="VML36" s="18"/>
      <c r="VMM36" s="18"/>
      <c r="VMN36" s="18"/>
      <c r="VMO36" s="18"/>
      <c r="VMP36" s="18"/>
      <c r="VMQ36" s="18"/>
      <c r="VMR36" s="18"/>
      <c r="VMS36" s="18"/>
      <c r="VMT36" s="18"/>
      <c r="VMU36" s="18"/>
      <c r="VMV36" s="18"/>
      <c r="VMW36" s="18"/>
      <c r="VMX36" s="18"/>
      <c r="VMY36" s="18"/>
      <c r="VMZ36" s="18"/>
      <c r="VNA36" s="18"/>
      <c r="VNB36" s="18"/>
      <c r="VNC36" s="18"/>
      <c r="VND36" s="18"/>
      <c r="VNE36" s="18"/>
      <c r="VNF36" s="18"/>
      <c r="VNG36" s="18"/>
      <c r="VNH36" s="18"/>
      <c r="VNI36" s="18"/>
      <c r="VNJ36" s="18"/>
      <c r="VNK36" s="18"/>
      <c r="VNL36" s="18"/>
      <c r="VNM36" s="18"/>
      <c r="VNN36" s="18"/>
      <c r="VNO36" s="18"/>
      <c r="VNP36" s="18"/>
      <c r="VNQ36" s="18"/>
      <c r="VNR36" s="18"/>
      <c r="VNS36" s="18"/>
      <c r="VNT36" s="18"/>
      <c r="VNU36" s="18"/>
      <c r="VNV36" s="18"/>
      <c r="VNW36" s="18"/>
      <c r="VNX36" s="18"/>
      <c r="VNY36" s="18"/>
      <c r="VNZ36" s="18"/>
      <c r="VOA36" s="18"/>
      <c r="VOB36" s="18"/>
      <c r="VOC36" s="18"/>
      <c r="VOD36" s="18"/>
      <c r="VOE36" s="18"/>
      <c r="VOF36" s="18"/>
      <c r="VOG36" s="18"/>
      <c r="VOH36" s="18"/>
      <c r="VOI36" s="18"/>
      <c r="VOJ36" s="18"/>
      <c r="VOK36" s="18"/>
      <c r="VOL36" s="18"/>
      <c r="VOM36" s="18"/>
      <c r="VON36" s="18"/>
      <c r="VOO36" s="18"/>
      <c r="VOP36" s="18"/>
      <c r="VOQ36" s="18"/>
      <c r="VOR36" s="18"/>
      <c r="VOS36" s="18"/>
      <c r="VOT36" s="18"/>
      <c r="VOU36" s="18"/>
      <c r="VOV36" s="18"/>
      <c r="VOW36" s="18"/>
      <c r="VOX36" s="18"/>
      <c r="VOY36" s="18"/>
      <c r="VOZ36" s="18"/>
      <c r="VPA36" s="18"/>
      <c r="VPB36" s="18"/>
      <c r="VPC36" s="18"/>
      <c r="VPD36" s="18"/>
      <c r="VPE36" s="18"/>
      <c r="VPF36" s="18"/>
      <c r="VPG36" s="18"/>
      <c r="VPH36" s="18"/>
      <c r="VPI36" s="18"/>
      <c r="VPJ36" s="18"/>
      <c r="VPK36" s="18"/>
      <c r="VPL36" s="18"/>
      <c r="VPM36" s="18"/>
      <c r="VPN36" s="18"/>
      <c r="VPO36" s="18"/>
      <c r="VPP36" s="18"/>
      <c r="VPQ36" s="18"/>
      <c r="VPR36" s="18"/>
      <c r="VPS36" s="18"/>
      <c r="VPT36" s="18"/>
      <c r="VPU36" s="18"/>
      <c r="VPV36" s="18"/>
      <c r="VPW36" s="18"/>
      <c r="VPX36" s="18"/>
      <c r="VPY36" s="18"/>
      <c r="VPZ36" s="18"/>
      <c r="VQA36" s="18"/>
      <c r="VQB36" s="18"/>
      <c r="VQC36" s="18"/>
      <c r="VQD36" s="18"/>
      <c r="VQE36" s="18"/>
      <c r="VQF36" s="18"/>
      <c r="VQG36" s="18"/>
      <c r="VQH36" s="18"/>
      <c r="VQI36" s="18"/>
      <c r="VQJ36" s="18"/>
      <c r="VQK36" s="18"/>
      <c r="VQL36" s="18"/>
      <c r="VQM36" s="18"/>
      <c r="VQN36" s="18"/>
      <c r="VQO36" s="18"/>
      <c r="VQP36" s="18"/>
      <c r="VQQ36" s="18"/>
      <c r="VQR36" s="18"/>
      <c r="VQS36" s="18"/>
      <c r="VQT36" s="18"/>
      <c r="VQU36" s="18"/>
      <c r="VQV36" s="18"/>
      <c r="VQW36" s="18"/>
      <c r="VQX36" s="18"/>
      <c r="VQY36" s="18"/>
      <c r="VQZ36" s="18"/>
      <c r="VRA36" s="18"/>
      <c r="VRB36" s="18"/>
      <c r="VRC36" s="18"/>
      <c r="VRD36" s="18"/>
      <c r="VRE36" s="18"/>
      <c r="VRF36" s="18"/>
      <c r="VRG36" s="18"/>
      <c r="VRH36" s="18"/>
      <c r="VRI36" s="18"/>
      <c r="VRJ36" s="18"/>
      <c r="VRK36" s="18"/>
      <c r="VRL36" s="18"/>
      <c r="VRM36" s="18"/>
      <c r="VRN36" s="18"/>
      <c r="VRO36" s="18"/>
      <c r="VRP36" s="18"/>
      <c r="VRQ36" s="18"/>
      <c r="VRR36" s="18"/>
      <c r="VRS36" s="18"/>
      <c r="VRT36" s="18"/>
      <c r="VRU36" s="18"/>
      <c r="VRV36" s="18"/>
      <c r="VRW36" s="18"/>
      <c r="VRX36" s="18"/>
      <c r="VRY36" s="18"/>
      <c r="VRZ36" s="18"/>
      <c r="VSA36" s="18"/>
      <c r="VSB36" s="18"/>
      <c r="VSC36" s="18"/>
      <c r="VSD36" s="18"/>
      <c r="VSE36" s="18"/>
      <c r="VSF36" s="18"/>
      <c r="VSG36" s="18"/>
      <c r="VSH36" s="18"/>
      <c r="VSI36" s="18"/>
      <c r="VSJ36" s="18"/>
      <c r="VSK36" s="18"/>
      <c r="VSL36" s="18"/>
      <c r="VSM36" s="18"/>
      <c r="VSN36" s="18"/>
      <c r="VSO36" s="18"/>
      <c r="VSP36" s="18"/>
      <c r="VSQ36" s="18"/>
      <c r="VSR36" s="18"/>
      <c r="VSS36" s="18"/>
      <c r="VST36" s="18"/>
      <c r="VSU36" s="18"/>
      <c r="VSV36" s="18"/>
      <c r="VSW36" s="18"/>
      <c r="VSX36" s="18"/>
      <c r="VSY36" s="18"/>
      <c r="VSZ36" s="18"/>
      <c r="VTA36" s="18"/>
      <c r="VTB36" s="18"/>
      <c r="VTC36" s="18"/>
      <c r="VTD36" s="18"/>
      <c r="VTE36" s="18"/>
      <c r="VTF36" s="18"/>
      <c r="VTG36" s="18"/>
      <c r="VTH36" s="18"/>
      <c r="VTI36" s="18"/>
      <c r="VTJ36" s="18"/>
      <c r="VTK36" s="18"/>
      <c r="VTL36" s="18"/>
      <c r="VTM36" s="18"/>
      <c r="VTN36" s="18"/>
      <c r="VTO36" s="18"/>
      <c r="VTP36" s="18"/>
      <c r="VTQ36" s="18"/>
      <c r="VTR36" s="18"/>
      <c r="VTS36" s="18"/>
      <c r="VTT36" s="18"/>
      <c r="VTU36" s="18"/>
      <c r="VTV36" s="18"/>
      <c r="VTW36" s="18"/>
      <c r="VTX36" s="18"/>
      <c r="VTY36" s="18"/>
      <c r="VTZ36" s="18"/>
      <c r="VUA36" s="18"/>
      <c r="VUB36" s="18"/>
      <c r="VUC36" s="18"/>
      <c r="VUD36" s="18"/>
      <c r="VUE36" s="18"/>
      <c r="VUF36" s="18"/>
      <c r="VUG36" s="18"/>
      <c r="VUH36" s="18"/>
      <c r="VUI36" s="18"/>
      <c r="VUJ36" s="18"/>
      <c r="VUK36" s="18"/>
      <c r="VUL36" s="18"/>
      <c r="VUM36" s="18"/>
      <c r="VUN36" s="18"/>
      <c r="VUO36" s="18"/>
      <c r="VUP36" s="18"/>
      <c r="VUQ36" s="18"/>
      <c r="VUR36" s="18"/>
      <c r="VUS36" s="18"/>
      <c r="VUT36" s="18"/>
      <c r="VUU36" s="18"/>
      <c r="VUV36" s="18"/>
      <c r="VUW36" s="18"/>
      <c r="VUX36" s="18"/>
      <c r="VUY36" s="18"/>
      <c r="VUZ36" s="18"/>
      <c r="VVA36" s="18"/>
      <c r="VVB36" s="18"/>
      <c r="VVC36" s="18"/>
      <c r="VVD36" s="18"/>
      <c r="VVE36" s="18"/>
      <c r="VVF36" s="18"/>
      <c r="VVG36" s="18"/>
      <c r="VVH36" s="18"/>
      <c r="VVI36" s="18"/>
      <c r="VVJ36" s="18"/>
      <c r="VVK36" s="18"/>
      <c r="VVL36" s="18"/>
      <c r="VVM36" s="18"/>
      <c r="VVN36" s="18"/>
      <c r="VVO36" s="18"/>
      <c r="VVP36" s="18"/>
      <c r="VVQ36" s="18"/>
      <c r="VVR36" s="18"/>
      <c r="VVS36" s="18"/>
      <c r="VVT36" s="18"/>
      <c r="VVU36" s="18"/>
      <c r="VVV36" s="18"/>
      <c r="VVW36" s="18"/>
      <c r="VVX36" s="18"/>
      <c r="VVY36" s="18"/>
      <c r="VVZ36" s="18"/>
      <c r="VWA36" s="18"/>
      <c r="VWB36" s="18"/>
      <c r="VWC36" s="18"/>
      <c r="VWD36" s="18"/>
      <c r="VWE36" s="18"/>
      <c r="VWF36" s="18"/>
      <c r="VWG36" s="18"/>
      <c r="VWH36" s="18"/>
      <c r="VWI36" s="18"/>
      <c r="VWJ36" s="18"/>
      <c r="VWK36" s="18"/>
      <c r="VWL36" s="18"/>
      <c r="VWM36" s="18"/>
      <c r="VWN36" s="18"/>
      <c r="VWO36" s="18"/>
      <c r="VWP36" s="18"/>
      <c r="VWQ36" s="18"/>
      <c r="VWR36" s="18"/>
      <c r="VWS36" s="18"/>
      <c r="VWT36" s="18"/>
      <c r="VWU36" s="18"/>
      <c r="VWV36" s="18"/>
      <c r="VWW36" s="18"/>
      <c r="VWX36" s="18"/>
      <c r="VWY36" s="18"/>
      <c r="VWZ36" s="18"/>
      <c r="VXA36" s="18"/>
      <c r="VXB36" s="18"/>
      <c r="VXC36" s="18"/>
      <c r="VXD36" s="18"/>
      <c r="VXE36" s="18"/>
      <c r="VXF36" s="18"/>
      <c r="VXG36" s="18"/>
      <c r="VXH36" s="18"/>
      <c r="VXI36" s="18"/>
      <c r="VXJ36" s="18"/>
      <c r="VXK36" s="18"/>
      <c r="VXL36" s="18"/>
      <c r="VXM36" s="18"/>
      <c r="VXN36" s="18"/>
      <c r="VXO36" s="18"/>
      <c r="VXP36" s="18"/>
      <c r="VXQ36" s="18"/>
      <c r="VXR36" s="18"/>
      <c r="VXS36" s="18"/>
      <c r="VXT36" s="18"/>
      <c r="VXU36" s="18"/>
      <c r="VXV36" s="18"/>
      <c r="VXW36" s="18"/>
      <c r="VXX36" s="18"/>
      <c r="VXY36" s="18"/>
      <c r="VXZ36" s="18"/>
      <c r="VYA36" s="18"/>
      <c r="VYB36" s="18"/>
      <c r="VYC36" s="18"/>
      <c r="VYD36" s="18"/>
      <c r="VYE36" s="18"/>
      <c r="VYF36" s="18"/>
      <c r="VYG36" s="18"/>
      <c r="VYH36" s="18"/>
      <c r="VYI36" s="18"/>
      <c r="VYJ36" s="18"/>
      <c r="VYK36" s="18"/>
      <c r="VYL36" s="18"/>
      <c r="VYM36" s="18"/>
      <c r="VYN36" s="18"/>
      <c r="VYO36" s="18"/>
      <c r="VYP36" s="18"/>
      <c r="VYQ36" s="18"/>
      <c r="VYR36" s="18"/>
      <c r="VYS36" s="18"/>
      <c r="VYT36" s="18"/>
      <c r="VYU36" s="18"/>
      <c r="VYV36" s="18"/>
      <c r="VYW36" s="18"/>
      <c r="VYX36" s="18"/>
      <c r="VYY36" s="18"/>
      <c r="VYZ36" s="18"/>
      <c r="VZA36" s="18"/>
      <c r="VZB36" s="18"/>
      <c r="VZC36" s="18"/>
      <c r="VZD36" s="18"/>
      <c r="VZE36" s="18"/>
      <c r="VZF36" s="18"/>
      <c r="VZG36" s="18"/>
      <c r="VZH36" s="18"/>
      <c r="VZI36" s="18"/>
      <c r="VZJ36" s="18"/>
      <c r="VZK36" s="18"/>
      <c r="VZL36" s="18"/>
      <c r="VZM36" s="18"/>
      <c r="VZN36" s="18"/>
      <c r="VZO36" s="18"/>
      <c r="VZP36" s="18"/>
      <c r="VZQ36" s="18"/>
      <c r="VZR36" s="18"/>
      <c r="VZS36" s="18"/>
      <c r="VZT36" s="18"/>
      <c r="VZU36" s="18"/>
      <c r="VZV36" s="18"/>
      <c r="VZW36" s="18"/>
      <c r="VZX36" s="18"/>
      <c r="VZY36" s="18"/>
      <c r="VZZ36" s="18"/>
      <c r="WAA36" s="18"/>
      <c r="WAB36" s="18"/>
      <c r="WAC36" s="18"/>
      <c r="WAD36" s="18"/>
      <c r="WAE36" s="18"/>
      <c r="WAF36" s="18"/>
      <c r="WAG36" s="18"/>
      <c r="WAH36" s="18"/>
      <c r="WAI36" s="18"/>
      <c r="WAJ36" s="18"/>
      <c r="WAK36" s="18"/>
      <c r="WAL36" s="18"/>
      <c r="WAM36" s="18"/>
      <c r="WAN36" s="18"/>
      <c r="WAO36" s="18"/>
      <c r="WAP36" s="18"/>
      <c r="WAQ36" s="18"/>
      <c r="WAR36" s="18"/>
      <c r="WAS36" s="18"/>
      <c r="WAT36" s="18"/>
      <c r="WAU36" s="18"/>
      <c r="WAV36" s="18"/>
      <c r="WAW36" s="18"/>
      <c r="WAX36" s="18"/>
      <c r="WAY36" s="18"/>
      <c r="WAZ36" s="18"/>
      <c r="WBA36" s="18"/>
      <c r="WBB36" s="18"/>
      <c r="WBC36" s="18"/>
      <c r="WBD36" s="18"/>
      <c r="WBE36" s="18"/>
      <c r="WBF36" s="18"/>
      <c r="WBG36" s="18"/>
      <c r="WBH36" s="18"/>
      <c r="WBI36" s="18"/>
      <c r="WBJ36" s="18"/>
      <c r="WBK36" s="18"/>
      <c r="WBL36" s="18"/>
      <c r="WBM36" s="18"/>
      <c r="WBN36" s="18"/>
      <c r="WBO36" s="18"/>
      <c r="WBP36" s="18"/>
      <c r="WBQ36" s="18"/>
      <c r="WBR36" s="18"/>
      <c r="WBS36" s="18"/>
      <c r="WBT36" s="18"/>
      <c r="WBU36" s="18"/>
      <c r="WBV36" s="18"/>
      <c r="WBW36" s="18"/>
      <c r="WBX36" s="18"/>
      <c r="WBY36" s="18"/>
      <c r="WBZ36" s="18"/>
      <c r="WCA36" s="18"/>
      <c r="WCB36" s="18"/>
      <c r="WCC36" s="18"/>
      <c r="WCD36" s="18"/>
      <c r="WCE36" s="18"/>
      <c r="WCF36" s="18"/>
      <c r="WCG36" s="18"/>
      <c r="WCH36" s="18"/>
      <c r="WCI36" s="18"/>
      <c r="WCJ36" s="18"/>
      <c r="WCK36" s="18"/>
      <c r="WCL36" s="18"/>
      <c r="WCM36" s="18"/>
      <c r="WCN36" s="18"/>
      <c r="WCO36" s="18"/>
      <c r="WCP36" s="18"/>
      <c r="WCQ36" s="18"/>
      <c r="WCR36" s="18"/>
      <c r="WCS36" s="18"/>
      <c r="WCT36" s="18"/>
      <c r="WCU36" s="18"/>
      <c r="WCV36" s="18"/>
      <c r="WCW36" s="18"/>
      <c r="WCX36" s="18"/>
      <c r="WCY36" s="18"/>
      <c r="WCZ36" s="18"/>
      <c r="WDA36" s="18"/>
      <c r="WDB36" s="18"/>
      <c r="WDC36" s="18"/>
      <c r="WDD36" s="18"/>
      <c r="WDE36" s="18"/>
      <c r="WDF36" s="18"/>
      <c r="WDG36" s="18"/>
      <c r="WDH36" s="18"/>
      <c r="WDI36" s="18"/>
      <c r="WDJ36" s="18"/>
      <c r="WDK36" s="18"/>
      <c r="WDL36" s="18"/>
      <c r="WDM36" s="18"/>
      <c r="WDN36" s="18"/>
      <c r="WDO36" s="18"/>
      <c r="WDP36" s="18"/>
      <c r="WDQ36" s="18"/>
      <c r="WDR36" s="18"/>
      <c r="WDS36" s="18"/>
      <c r="WDT36" s="18"/>
      <c r="WDU36" s="18"/>
      <c r="WDV36" s="18"/>
      <c r="WDW36" s="18"/>
      <c r="WDX36" s="18"/>
      <c r="WDY36" s="18"/>
      <c r="WDZ36" s="18"/>
      <c r="WEA36" s="18"/>
      <c r="WEB36" s="18"/>
      <c r="WEC36" s="18"/>
      <c r="WED36" s="18"/>
      <c r="WEE36" s="18"/>
      <c r="WEF36" s="18"/>
      <c r="WEG36" s="18"/>
      <c r="WEH36" s="18"/>
      <c r="WEI36" s="18"/>
      <c r="WEJ36" s="18"/>
      <c r="WEK36" s="18"/>
      <c r="WEL36" s="18"/>
      <c r="WEM36" s="18"/>
      <c r="WEN36" s="18"/>
      <c r="WEO36" s="18"/>
      <c r="WEP36" s="18"/>
      <c r="WEQ36" s="18"/>
      <c r="WER36" s="18"/>
      <c r="WES36" s="18"/>
      <c r="WET36" s="18"/>
      <c r="WEU36" s="18"/>
      <c r="WEV36" s="18"/>
      <c r="WEW36" s="18"/>
      <c r="WEX36" s="18"/>
      <c r="WEY36" s="18"/>
      <c r="WEZ36" s="18"/>
      <c r="WFA36" s="18"/>
      <c r="WFB36" s="18"/>
      <c r="WFC36" s="18"/>
      <c r="WFD36" s="18"/>
      <c r="WFE36" s="18"/>
      <c r="WFF36" s="18"/>
      <c r="WFG36" s="18"/>
      <c r="WFH36" s="18"/>
      <c r="WFI36" s="18"/>
      <c r="WFJ36" s="18"/>
      <c r="WFK36" s="18"/>
      <c r="WFL36" s="18"/>
      <c r="WFM36" s="18"/>
      <c r="WFN36" s="18"/>
      <c r="WFO36" s="18"/>
      <c r="WFP36" s="18"/>
      <c r="WFQ36" s="18"/>
      <c r="WFR36" s="18"/>
      <c r="WFS36" s="18"/>
      <c r="WFT36" s="18"/>
      <c r="WFU36" s="18"/>
      <c r="WFV36" s="18"/>
      <c r="WFW36" s="18"/>
      <c r="WFX36" s="18"/>
      <c r="WFY36" s="18"/>
      <c r="WFZ36" s="18"/>
      <c r="WGA36" s="18"/>
      <c r="WGB36" s="18"/>
      <c r="WGC36" s="18"/>
      <c r="WGD36" s="18"/>
      <c r="WGE36" s="18"/>
      <c r="WGF36" s="18"/>
      <c r="WGG36" s="18"/>
      <c r="WGH36" s="18"/>
      <c r="WGI36" s="18"/>
      <c r="WGJ36" s="18"/>
      <c r="WGK36" s="18"/>
      <c r="WGL36" s="18"/>
      <c r="WGM36" s="18"/>
      <c r="WGN36" s="18"/>
      <c r="WGO36" s="18"/>
      <c r="WGP36" s="18"/>
      <c r="WGQ36" s="18"/>
      <c r="WGR36" s="18"/>
      <c r="WGS36" s="18"/>
      <c r="WGT36" s="18"/>
      <c r="WGU36" s="18"/>
      <c r="WGV36" s="18"/>
      <c r="WGW36" s="18"/>
      <c r="WGX36" s="18"/>
      <c r="WGY36" s="18"/>
      <c r="WGZ36" s="18"/>
      <c r="WHA36" s="18"/>
      <c r="WHB36" s="18"/>
      <c r="WHC36" s="18"/>
      <c r="WHD36" s="18"/>
      <c r="WHE36" s="18"/>
      <c r="WHF36" s="18"/>
      <c r="WHG36" s="18"/>
      <c r="WHH36" s="18"/>
      <c r="WHI36" s="18"/>
      <c r="WHJ36" s="18"/>
      <c r="WHK36" s="18"/>
      <c r="WHL36" s="18"/>
      <c r="WHM36" s="18"/>
      <c r="WHN36" s="18"/>
      <c r="WHO36" s="18"/>
      <c r="WHP36" s="18"/>
      <c r="WHQ36" s="18"/>
      <c r="WHR36" s="18"/>
      <c r="WHS36" s="18"/>
      <c r="WHT36" s="18"/>
      <c r="WHU36" s="18"/>
      <c r="WHV36" s="18"/>
      <c r="WHW36" s="18"/>
      <c r="WHX36" s="18"/>
      <c r="WHY36" s="18"/>
      <c r="WHZ36" s="18"/>
      <c r="WIA36" s="18"/>
      <c r="WIB36" s="18"/>
      <c r="WIC36" s="18"/>
      <c r="WID36" s="18"/>
      <c r="WIE36" s="18"/>
      <c r="WIF36" s="18"/>
      <c r="WIG36" s="18"/>
      <c r="WIH36" s="18"/>
      <c r="WII36" s="18"/>
      <c r="WIJ36" s="18"/>
      <c r="WIK36" s="18"/>
      <c r="WIL36" s="18"/>
      <c r="WIM36" s="18"/>
      <c r="WIN36" s="18"/>
      <c r="WIO36" s="18"/>
      <c r="WIP36" s="18"/>
      <c r="WIQ36" s="18"/>
      <c r="WIR36" s="18"/>
      <c r="WIS36" s="18"/>
      <c r="WIT36" s="18"/>
      <c r="WIU36" s="18"/>
      <c r="WIV36" s="18"/>
      <c r="WIW36" s="18"/>
      <c r="WIX36" s="18"/>
      <c r="WIY36" s="18"/>
      <c r="WIZ36" s="18"/>
      <c r="WJA36" s="18"/>
      <c r="WJB36" s="18"/>
      <c r="WJC36" s="18"/>
      <c r="WJD36" s="18"/>
      <c r="WJE36" s="18"/>
      <c r="WJF36" s="18"/>
      <c r="WJG36" s="18"/>
      <c r="WJH36" s="18"/>
      <c r="WJI36" s="18"/>
      <c r="WJJ36" s="18"/>
      <c r="WJK36" s="18"/>
      <c r="WJL36" s="18"/>
      <c r="WJM36" s="18"/>
      <c r="WJN36" s="18"/>
      <c r="WJO36" s="18"/>
      <c r="WJP36" s="18"/>
      <c r="WJQ36" s="18"/>
      <c r="WJR36" s="18"/>
      <c r="WJS36" s="18"/>
      <c r="WJT36" s="18"/>
      <c r="WJU36" s="18"/>
      <c r="WJV36" s="18"/>
      <c r="WJW36" s="18"/>
      <c r="WJX36" s="18"/>
      <c r="WJY36" s="18"/>
      <c r="WJZ36" s="18"/>
      <c r="WKA36" s="18"/>
      <c r="WKB36" s="18"/>
      <c r="WKC36" s="18"/>
      <c r="WKD36" s="18"/>
      <c r="WKE36" s="18"/>
      <c r="WKF36" s="18"/>
      <c r="WKG36" s="18"/>
      <c r="WKH36" s="18"/>
      <c r="WKI36" s="18"/>
      <c r="WKJ36" s="18"/>
      <c r="WKK36" s="18"/>
      <c r="WKL36" s="18"/>
      <c r="WKM36" s="18"/>
      <c r="WKN36" s="18"/>
      <c r="WKO36" s="18"/>
      <c r="WKP36" s="18"/>
      <c r="WKQ36" s="18"/>
      <c r="WKR36" s="18"/>
      <c r="WKS36" s="18"/>
      <c r="WKT36" s="18"/>
      <c r="WKU36" s="18"/>
      <c r="WKV36" s="18"/>
      <c r="WKW36" s="18"/>
      <c r="WKX36" s="18"/>
      <c r="WKY36" s="18"/>
      <c r="WKZ36" s="18"/>
      <c r="WLA36" s="18"/>
      <c r="WLB36" s="18"/>
      <c r="WLC36" s="18"/>
      <c r="WLD36" s="18"/>
      <c r="WLE36" s="18"/>
      <c r="WLF36" s="18"/>
      <c r="WLG36" s="18"/>
      <c r="WLH36" s="18"/>
      <c r="WLI36" s="18"/>
      <c r="WLJ36" s="18"/>
      <c r="WLK36" s="18"/>
      <c r="WLL36" s="18"/>
      <c r="WLM36" s="18"/>
      <c r="WLN36" s="18"/>
      <c r="WLO36" s="18"/>
      <c r="WLP36" s="18"/>
      <c r="WLQ36" s="18"/>
      <c r="WLR36" s="18"/>
      <c r="WLS36" s="18"/>
      <c r="WLT36" s="18"/>
      <c r="WLU36" s="18"/>
      <c r="WLV36" s="18"/>
      <c r="WLW36" s="18"/>
      <c r="WLX36" s="18"/>
      <c r="WLY36" s="18"/>
      <c r="WLZ36" s="18"/>
      <c r="WMA36" s="18"/>
      <c r="WMB36" s="18"/>
      <c r="WMC36" s="18"/>
      <c r="WMD36" s="18"/>
      <c r="WME36" s="18"/>
      <c r="WMF36" s="18"/>
      <c r="WMG36" s="18"/>
      <c r="WMH36" s="18"/>
      <c r="WMI36" s="18"/>
      <c r="WMJ36" s="18"/>
      <c r="WMK36" s="18"/>
      <c r="WML36" s="18"/>
      <c r="WMM36" s="18"/>
      <c r="WMN36" s="18"/>
      <c r="WMO36" s="18"/>
      <c r="WMP36" s="18"/>
      <c r="WMQ36" s="18"/>
      <c r="WMR36" s="18"/>
      <c r="WMS36" s="18"/>
      <c r="WMT36" s="18"/>
      <c r="WMU36" s="18"/>
      <c r="WMV36" s="18"/>
      <c r="WMW36" s="18"/>
      <c r="WMX36" s="18"/>
      <c r="WMY36" s="18"/>
      <c r="WMZ36" s="18"/>
      <c r="WNA36" s="18"/>
      <c r="WNB36" s="18"/>
      <c r="WNC36" s="18"/>
      <c r="WND36" s="18"/>
      <c r="WNE36" s="18"/>
      <c r="WNF36" s="18"/>
      <c r="WNG36" s="18"/>
      <c r="WNH36" s="18"/>
      <c r="WNI36" s="18"/>
      <c r="WNJ36" s="18"/>
      <c r="WNK36" s="18"/>
      <c r="WNL36" s="18"/>
      <c r="WNM36" s="18"/>
      <c r="WNN36" s="18"/>
      <c r="WNO36" s="18"/>
      <c r="WNP36" s="18"/>
      <c r="WNQ36" s="18"/>
      <c r="WNR36" s="18"/>
      <c r="WNS36" s="18"/>
      <c r="WNT36" s="18"/>
      <c r="WNU36" s="18"/>
      <c r="WNV36" s="18"/>
      <c r="WNW36" s="18"/>
      <c r="WNX36" s="18"/>
      <c r="WNY36" s="18"/>
      <c r="WNZ36" s="18"/>
      <c r="WOA36" s="18"/>
      <c r="WOB36" s="18"/>
      <c r="WOC36" s="18"/>
      <c r="WOD36" s="18"/>
      <c r="WOE36" s="18"/>
      <c r="WOF36" s="18"/>
      <c r="WOG36" s="18"/>
      <c r="WOH36" s="18"/>
      <c r="WOI36" s="18"/>
      <c r="WOJ36" s="18"/>
      <c r="WOK36" s="18"/>
      <c r="WOL36" s="18"/>
      <c r="WOM36" s="18"/>
      <c r="WON36" s="18"/>
      <c r="WOO36" s="18"/>
      <c r="WOP36" s="18"/>
      <c r="WOQ36" s="18"/>
      <c r="WOR36" s="18"/>
      <c r="WOS36" s="18"/>
      <c r="WOT36" s="18"/>
      <c r="WOU36" s="18"/>
      <c r="WOV36" s="18"/>
      <c r="WOW36" s="18"/>
      <c r="WOX36" s="18"/>
      <c r="WOY36" s="18"/>
      <c r="WOZ36" s="18"/>
      <c r="WPA36" s="18"/>
      <c r="WPB36" s="18"/>
      <c r="WPC36" s="18"/>
      <c r="WPD36" s="18"/>
      <c r="WPE36" s="18"/>
      <c r="WPF36" s="18"/>
      <c r="WPG36" s="18"/>
      <c r="WPH36" s="18"/>
      <c r="WPI36" s="18"/>
      <c r="WPJ36" s="18"/>
      <c r="WPK36" s="18"/>
      <c r="WPL36" s="18"/>
      <c r="WPM36" s="18"/>
      <c r="WPN36" s="18"/>
      <c r="WPO36" s="18"/>
      <c r="WPP36" s="18"/>
      <c r="WPQ36" s="18"/>
      <c r="WPR36" s="18"/>
      <c r="WPS36" s="18"/>
      <c r="WPT36" s="18"/>
      <c r="WPU36" s="18"/>
      <c r="WPV36" s="18"/>
      <c r="WPW36" s="18"/>
      <c r="WPX36" s="18"/>
      <c r="WPY36" s="18"/>
      <c r="WPZ36" s="18"/>
      <c r="WQA36" s="18"/>
      <c r="WQB36" s="18"/>
      <c r="WQC36" s="18"/>
      <c r="WQD36" s="18"/>
      <c r="WQE36" s="18"/>
      <c r="WQF36" s="18"/>
      <c r="WQG36" s="18"/>
      <c r="WQH36" s="18"/>
      <c r="WQI36" s="18"/>
      <c r="WQJ36" s="18"/>
      <c r="WQK36" s="18"/>
      <c r="WQL36" s="18"/>
      <c r="WQM36" s="18"/>
      <c r="WQN36" s="18"/>
      <c r="WQO36" s="18"/>
      <c r="WQP36" s="18"/>
      <c r="WQQ36" s="18"/>
      <c r="WQR36" s="18"/>
      <c r="WQS36" s="18"/>
      <c r="WQT36" s="18"/>
      <c r="WQU36" s="18"/>
      <c r="WQV36" s="18"/>
      <c r="WQW36" s="18"/>
      <c r="WQX36" s="18"/>
      <c r="WQY36" s="18"/>
      <c r="WQZ36" s="18"/>
      <c r="WRA36" s="18"/>
      <c r="WRB36" s="18"/>
      <c r="WRC36" s="18"/>
      <c r="WRD36" s="18"/>
      <c r="WRE36" s="18"/>
      <c r="WRF36" s="18"/>
      <c r="WRG36" s="18"/>
      <c r="WRH36" s="18"/>
      <c r="WRI36" s="18"/>
      <c r="WRJ36" s="18"/>
      <c r="WRK36" s="18"/>
      <c r="WRL36" s="18"/>
      <c r="WRM36" s="18"/>
      <c r="WRN36" s="18"/>
      <c r="WRO36" s="18"/>
      <c r="WRP36" s="18"/>
      <c r="WRQ36" s="18"/>
      <c r="WRR36" s="18"/>
      <c r="WRS36" s="18"/>
      <c r="WRT36" s="18"/>
      <c r="WRU36" s="18"/>
      <c r="WRV36" s="18"/>
      <c r="WRW36" s="18"/>
      <c r="WRX36" s="18"/>
      <c r="WRY36" s="18"/>
      <c r="WRZ36" s="18"/>
      <c r="WSA36" s="18"/>
      <c r="WSB36" s="18"/>
      <c r="WSC36" s="18"/>
      <c r="WSD36" s="18"/>
      <c r="WSE36" s="18"/>
      <c r="WSF36" s="18"/>
      <c r="WSG36" s="18"/>
      <c r="WSH36" s="18"/>
      <c r="WSI36" s="18"/>
      <c r="WSJ36" s="18"/>
      <c r="WSK36" s="18"/>
      <c r="WSL36" s="18"/>
      <c r="WSM36" s="18"/>
      <c r="WSN36" s="18"/>
      <c r="WSO36" s="18"/>
      <c r="WSP36" s="18"/>
      <c r="WSQ36" s="18"/>
      <c r="WSR36" s="18"/>
      <c r="WSS36" s="18"/>
      <c r="WST36" s="18"/>
      <c r="WSU36" s="18"/>
      <c r="WSV36" s="18"/>
      <c r="WSW36" s="18"/>
      <c r="WSX36" s="18"/>
      <c r="WSY36" s="18"/>
      <c r="WSZ36" s="18"/>
      <c r="WTA36" s="18"/>
      <c r="WTB36" s="18"/>
      <c r="WTC36" s="18"/>
      <c r="WTD36" s="18"/>
      <c r="WTE36" s="18"/>
      <c r="WTF36" s="18"/>
      <c r="WTG36" s="18"/>
      <c r="WTH36" s="18"/>
      <c r="WTI36" s="18"/>
      <c r="WTJ36" s="18"/>
      <c r="WTK36" s="18"/>
      <c r="WTL36" s="18"/>
      <c r="WTM36" s="18"/>
      <c r="WTN36" s="18"/>
      <c r="WTO36" s="18"/>
      <c r="WTP36" s="18"/>
      <c r="WTQ36" s="18"/>
      <c r="WTR36" s="18"/>
      <c r="WTS36" s="18"/>
      <c r="WTT36" s="18"/>
      <c r="WTU36" s="18"/>
      <c r="WTV36" s="18"/>
      <c r="WTW36" s="18"/>
      <c r="WTX36" s="18"/>
      <c r="WTY36" s="18"/>
      <c r="WTZ36" s="18"/>
      <c r="WUA36" s="18"/>
      <c r="WUB36" s="18"/>
      <c r="WUC36" s="18"/>
      <c r="WUD36" s="18"/>
      <c r="WUE36" s="18"/>
      <c r="WUF36" s="18"/>
      <c r="WUG36" s="18"/>
      <c r="WUH36" s="18"/>
      <c r="WUI36" s="18"/>
      <c r="WUJ36" s="18"/>
      <c r="WUK36" s="18"/>
      <c r="WUL36" s="18"/>
      <c r="WUM36" s="18"/>
      <c r="WUN36" s="18"/>
      <c r="WUO36" s="18"/>
      <c r="WUP36" s="18"/>
      <c r="WUQ36" s="18"/>
      <c r="WUR36" s="18"/>
      <c r="WUS36" s="18"/>
      <c r="WUT36" s="18"/>
      <c r="WUU36" s="18"/>
      <c r="WUV36" s="18"/>
      <c r="WUW36" s="18"/>
      <c r="WUX36" s="18"/>
      <c r="WUY36" s="18"/>
      <c r="WUZ36" s="18"/>
      <c r="WVA36" s="18"/>
      <c r="WVB36" s="18"/>
      <c r="WVC36" s="18"/>
      <c r="WVD36" s="18"/>
      <c r="WVE36" s="18"/>
      <c r="WVF36" s="18"/>
      <c r="WVG36" s="18"/>
      <c r="WVH36" s="18"/>
      <c r="WVI36" s="18"/>
      <c r="WVJ36" s="18"/>
      <c r="WVK36" s="18"/>
      <c r="WVL36" s="18"/>
      <c r="WVM36" s="18"/>
      <c r="WVN36" s="18"/>
      <c r="WVO36" s="18"/>
      <c r="WVP36" s="18"/>
      <c r="WVQ36" s="18"/>
      <c r="WVR36" s="18"/>
      <c r="WVS36" s="18"/>
      <c r="WVT36" s="18"/>
      <c r="WVU36" s="18"/>
      <c r="WVV36" s="18"/>
      <c r="WVW36" s="18"/>
      <c r="WVX36" s="18"/>
      <c r="WVY36" s="18"/>
      <c r="WVZ36" s="18"/>
      <c r="WWA36" s="18"/>
      <c r="WWB36" s="18"/>
      <c r="WWC36" s="18"/>
      <c r="WWD36" s="18"/>
      <c r="WWE36" s="18"/>
      <c r="WWF36" s="18"/>
      <c r="WWG36" s="18"/>
      <c r="WWH36" s="18"/>
      <c r="WWI36" s="18"/>
      <c r="WWJ36" s="18"/>
      <c r="WWK36" s="18"/>
      <c r="WWL36" s="18"/>
      <c r="WWM36" s="18"/>
      <c r="WWN36" s="18"/>
      <c r="WWO36" s="18"/>
      <c r="WWP36" s="18"/>
      <c r="WWQ36" s="18"/>
      <c r="WWR36" s="18"/>
      <c r="WWS36" s="18"/>
      <c r="WWT36" s="18"/>
      <c r="WWU36" s="18"/>
      <c r="WWV36" s="18"/>
      <c r="WWW36" s="18"/>
      <c r="WWX36" s="18"/>
      <c r="WWY36" s="18"/>
      <c r="WWZ36" s="18"/>
      <c r="WXA36" s="18"/>
      <c r="WXB36" s="18"/>
      <c r="WXC36" s="18"/>
      <c r="WXD36" s="18"/>
      <c r="WXE36" s="18"/>
      <c r="WXF36" s="18"/>
      <c r="WXG36" s="18"/>
      <c r="WXH36" s="18"/>
      <c r="WXI36" s="18"/>
      <c r="WXJ36" s="18"/>
      <c r="WXK36" s="18"/>
      <c r="WXL36" s="18"/>
      <c r="WXM36" s="18"/>
      <c r="WXN36" s="18"/>
      <c r="WXO36" s="18"/>
      <c r="WXP36" s="18"/>
      <c r="WXQ36" s="18"/>
      <c r="WXR36" s="18"/>
      <c r="WXS36" s="18"/>
      <c r="WXT36" s="18"/>
      <c r="WXU36" s="18"/>
      <c r="WXV36" s="18"/>
      <c r="WXW36" s="18"/>
      <c r="WXX36" s="18"/>
      <c r="WXY36" s="18"/>
      <c r="WXZ36" s="18"/>
      <c r="WYA36" s="18"/>
      <c r="WYB36" s="18"/>
      <c r="WYC36" s="18"/>
      <c r="WYD36" s="18"/>
      <c r="WYE36" s="18"/>
      <c r="WYF36" s="18"/>
      <c r="WYG36" s="18"/>
      <c r="WYH36" s="18"/>
      <c r="WYI36" s="18"/>
      <c r="WYJ36" s="18"/>
      <c r="WYK36" s="18"/>
      <c r="WYL36" s="18"/>
      <c r="WYM36" s="18"/>
      <c r="WYN36" s="18"/>
      <c r="WYO36" s="18"/>
      <c r="WYP36" s="18"/>
      <c r="WYQ36" s="18"/>
      <c r="WYR36" s="18"/>
      <c r="WYS36" s="18"/>
      <c r="WYT36" s="18"/>
      <c r="WYU36" s="18"/>
      <c r="WYV36" s="18"/>
      <c r="WYW36" s="18"/>
      <c r="WYX36" s="18"/>
      <c r="WYY36" s="18"/>
      <c r="WYZ36" s="18"/>
      <c r="WZA36" s="18"/>
      <c r="WZB36" s="18"/>
      <c r="WZC36" s="18"/>
      <c r="WZD36" s="18"/>
      <c r="WZE36" s="18"/>
      <c r="WZF36" s="18"/>
      <c r="WZG36" s="18"/>
      <c r="WZH36" s="18"/>
      <c r="WZI36" s="18"/>
      <c r="WZJ36" s="18"/>
      <c r="WZK36" s="18"/>
      <c r="WZL36" s="18"/>
      <c r="WZM36" s="18"/>
      <c r="WZN36" s="18"/>
      <c r="WZO36" s="18"/>
      <c r="WZP36" s="18"/>
      <c r="WZQ36" s="18"/>
      <c r="WZR36" s="18"/>
      <c r="WZS36" s="18"/>
      <c r="WZT36" s="18"/>
      <c r="WZU36" s="18"/>
      <c r="WZV36" s="18"/>
      <c r="WZW36" s="18"/>
      <c r="WZX36" s="18"/>
      <c r="WZY36" s="18"/>
      <c r="WZZ36" s="18"/>
      <c r="XAA36" s="18"/>
      <c r="XAB36" s="18"/>
      <c r="XAC36" s="18"/>
      <c r="XAD36" s="18"/>
      <c r="XAE36" s="18"/>
      <c r="XAF36" s="18"/>
      <c r="XAG36" s="18"/>
      <c r="XAH36" s="18"/>
      <c r="XAI36" s="18"/>
      <c r="XAJ36" s="18"/>
      <c r="XAK36" s="18"/>
      <c r="XAL36" s="18"/>
      <c r="XAM36" s="18"/>
      <c r="XAN36" s="18"/>
      <c r="XAO36" s="18"/>
      <c r="XAP36" s="18"/>
      <c r="XAQ36" s="18"/>
      <c r="XAR36" s="18"/>
      <c r="XAS36" s="18"/>
      <c r="XAT36" s="18"/>
      <c r="XAU36" s="18"/>
      <c r="XAV36" s="18"/>
      <c r="XAW36" s="18"/>
      <c r="XAX36" s="18"/>
      <c r="XAY36" s="18"/>
      <c r="XAZ36" s="18"/>
      <c r="XBA36" s="18"/>
      <c r="XBB36" s="18"/>
      <c r="XBC36" s="18"/>
      <c r="XBD36" s="18"/>
      <c r="XBE36" s="18"/>
      <c r="XBF36" s="18"/>
      <c r="XBG36" s="18"/>
      <c r="XBH36" s="18"/>
      <c r="XBI36" s="18"/>
      <c r="XBJ36" s="18"/>
      <c r="XBK36" s="18"/>
      <c r="XBL36" s="18"/>
      <c r="XBM36" s="18"/>
      <c r="XBN36" s="18"/>
      <c r="XBO36" s="18"/>
      <c r="XBP36" s="18"/>
      <c r="XBQ36" s="18"/>
      <c r="XBR36" s="18"/>
      <c r="XBS36" s="18"/>
      <c r="XBT36" s="18"/>
      <c r="XBU36" s="18"/>
      <c r="XBV36" s="18"/>
      <c r="XBW36" s="18"/>
      <c r="XBX36" s="18"/>
      <c r="XBY36" s="18"/>
      <c r="XBZ36" s="18"/>
      <c r="XCA36" s="18"/>
      <c r="XCB36" s="18"/>
      <c r="XCC36" s="18"/>
      <c r="XCD36" s="18"/>
      <c r="XCE36" s="18"/>
      <c r="XCF36" s="18"/>
      <c r="XCG36" s="18"/>
      <c r="XCH36" s="18"/>
      <c r="XCI36" s="18"/>
      <c r="XCJ36" s="18"/>
      <c r="XCK36" s="18"/>
      <c r="XCL36" s="18"/>
      <c r="XCM36" s="18"/>
      <c r="XCN36" s="18"/>
      <c r="XCO36" s="18"/>
      <c r="XCP36" s="18"/>
      <c r="XCQ36" s="18"/>
      <c r="XCR36" s="18"/>
      <c r="XCS36" s="18"/>
      <c r="XCT36" s="18"/>
      <c r="XCU36" s="18"/>
      <c r="XCV36" s="18"/>
      <c r="XCW36" s="18"/>
      <c r="XCX36" s="18"/>
      <c r="XCY36" s="18"/>
      <c r="XCZ36" s="18"/>
      <c r="XDA36" s="18"/>
      <c r="XDB36" s="18"/>
      <c r="XDC36" s="18"/>
      <c r="XDD36" s="18"/>
      <c r="XDE36" s="18"/>
      <c r="XDF36" s="18"/>
      <c r="XDG36" s="18"/>
      <c r="XDH36" s="18"/>
      <c r="XDI36" s="18"/>
      <c r="XDJ36" s="18"/>
      <c r="XDK36" s="18"/>
      <c r="XDL36" s="18"/>
      <c r="XDM36" s="18"/>
      <c r="XDN36" s="18"/>
      <c r="XDO36" s="18"/>
      <c r="XDP36" s="18"/>
      <c r="XDQ36" s="18"/>
      <c r="XDR36" s="18"/>
      <c r="XDS36" s="18"/>
      <c r="XDT36" s="18"/>
      <c r="XDU36" s="18"/>
      <c r="XDV36" s="18"/>
      <c r="XDW36" s="18"/>
      <c r="XDX36" s="18"/>
      <c r="XDY36" s="18"/>
      <c r="XDZ36" s="18"/>
      <c r="XEA36" s="18"/>
      <c r="XEB36" s="18"/>
      <c r="XEC36" s="18"/>
      <c r="XED36" s="18"/>
      <c r="XEE36" s="18"/>
      <c r="XEF36" s="18"/>
      <c r="XEG36" s="18"/>
      <c r="XEH36" s="18"/>
      <c r="XEI36" s="18"/>
      <c r="XEJ36" s="18"/>
      <c r="XEK36" s="18"/>
      <c r="XEL36" s="18"/>
      <c r="XEM36" s="18"/>
      <c r="XEN36" s="18"/>
      <c r="XEO36" s="18"/>
      <c r="XEP36" s="18"/>
      <c r="XEQ36" s="18"/>
      <c r="XER36" s="18"/>
      <c r="XES36" s="18"/>
      <c r="XET36" s="18"/>
      <c r="XEU36" s="18"/>
      <c r="XEV36" s="18"/>
      <c r="XEW36" s="18"/>
      <c r="XEX36" s="18"/>
      <c r="XEY36" s="18"/>
      <c r="XEZ36" s="18"/>
      <c r="XFA36" s="18"/>
      <c r="XFB36" s="18"/>
      <c r="XFC36" s="18"/>
      <c r="XFD36" s="18"/>
    </row>
    <row r="38" spans="2:16384" x14ac:dyDescent="0.3">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c r="IW38" s="19"/>
      <c r="IX38" s="19"/>
      <c r="IY38" s="19"/>
      <c r="IZ38" s="19"/>
      <c r="JA38" s="19"/>
      <c r="JB38" s="19"/>
      <c r="JC38" s="19"/>
      <c r="JD38" s="19"/>
      <c r="JE38" s="19"/>
      <c r="JF38" s="19"/>
      <c r="JG38" s="19"/>
      <c r="JH38" s="19"/>
      <c r="JI38" s="19"/>
      <c r="JJ38" s="19"/>
      <c r="JK38" s="19"/>
      <c r="JL38" s="19"/>
      <c r="JM38" s="19"/>
      <c r="JN38" s="19"/>
      <c r="JO38" s="19"/>
      <c r="JP38" s="19"/>
      <c r="JQ38" s="19"/>
      <c r="JR38" s="19"/>
      <c r="JS38" s="19"/>
      <c r="JT38" s="19"/>
      <c r="JU38" s="19"/>
      <c r="JV38" s="19"/>
      <c r="JW38" s="19"/>
      <c r="JX38" s="19"/>
      <c r="JY38" s="19"/>
      <c r="JZ38" s="19"/>
      <c r="KA38" s="19"/>
      <c r="KB38" s="19"/>
      <c r="KC38" s="19"/>
      <c r="KD38" s="19"/>
      <c r="KE38" s="19"/>
      <c r="KF38" s="19"/>
      <c r="KG38" s="19"/>
      <c r="KH38" s="19"/>
      <c r="KI38" s="19"/>
      <c r="KJ38" s="19"/>
      <c r="KK38" s="19"/>
      <c r="KL38" s="19"/>
      <c r="KM38" s="19"/>
      <c r="KN38" s="19"/>
      <c r="KO38" s="19"/>
      <c r="KP38" s="19"/>
      <c r="KQ38" s="19"/>
      <c r="KR38" s="19"/>
      <c r="KS38" s="19"/>
      <c r="KT38" s="19"/>
      <c r="KU38" s="19"/>
      <c r="KV38" s="19"/>
      <c r="KW38" s="19"/>
      <c r="KX38" s="19"/>
      <c r="KY38" s="19"/>
      <c r="KZ38" s="19"/>
      <c r="LA38" s="19"/>
      <c r="LB38" s="19"/>
      <c r="LC38" s="19"/>
      <c r="LD38" s="19"/>
      <c r="LE38" s="19"/>
      <c r="LF38" s="19"/>
      <c r="LG38" s="19"/>
      <c r="LH38" s="19"/>
      <c r="LI38" s="19"/>
      <c r="LJ38" s="19"/>
      <c r="LK38" s="19"/>
      <c r="LL38" s="19"/>
      <c r="LM38" s="19"/>
      <c r="LN38" s="19"/>
      <c r="LO38" s="19"/>
      <c r="LP38" s="19"/>
      <c r="LQ38" s="19"/>
      <c r="LR38" s="19"/>
      <c r="LS38" s="19"/>
      <c r="LT38" s="19"/>
      <c r="LU38" s="19"/>
      <c r="LV38" s="19"/>
      <c r="LW38" s="19"/>
      <c r="LX38" s="19"/>
      <c r="LY38" s="19"/>
      <c r="LZ38" s="19"/>
      <c r="MA38" s="19"/>
      <c r="MB38" s="19"/>
      <c r="MC38" s="19"/>
      <c r="MD38" s="19"/>
      <c r="ME38" s="19"/>
      <c r="MF38" s="19"/>
      <c r="MG38" s="19"/>
      <c r="MH38" s="19"/>
      <c r="MI38" s="19"/>
      <c r="MJ38" s="19"/>
      <c r="MK38" s="19"/>
      <c r="ML38" s="19"/>
      <c r="MM38" s="19"/>
      <c r="MN38" s="19"/>
      <c r="MO38" s="19"/>
      <c r="MP38" s="19"/>
      <c r="MQ38" s="19"/>
      <c r="MR38" s="19"/>
      <c r="MS38" s="19"/>
      <c r="MT38" s="19"/>
      <c r="MU38" s="19"/>
      <c r="MV38" s="19"/>
      <c r="MW38" s="19"/>
      <c r="MX38" s="19"/>
      <c r="MY38" s="19"/>
      <c r="MZ38" s="19"/>
      <c r="NA38" s="19"/>
      <c r="NB38" s="19"/>
      <c r="NC38" s="19"/>
      <c r="ND38" s="19"/>
      <c r="NE38" s="19"/>
      <c r="NF38" s="19"/>
      <c r="NG38" s="19"/>
      <c r="NH38" s="19"/>
      <c r="NI38" s="19"/>
      <c r="NJ38" s="19"/>
      <c r="NK38" s="19"/>
      <c r="NL38" s="19"/>
      <c r="NM38" s="19"/>
      <c r="NN38" s="19"/>
      <c r="NO38" s="19"/>
      <c r="NP38" s="19"/>
      <c r="NQ38" s="19"/>
      <c r="NR38" s="19"/>
      <c r="NS38" s="19"/>
      <c r="NT38" s="19"/>
      <c r="NU38" s="19"/>
      <c r="NV38" s="19"/>
      <c r="NW38" s="19"/>
      <c r="NX38" s="19"/>
      <c r="NY38" s="19"/>
      <c r="NZ38" s="19"/>
      <c r="OA38" s="19"/>
      <c r="OB38" s="19"/>
      <c r="OC38" s="19"/>
      <c r="OD38" s="19"/>
      <c r="OE38" s="19"/>
      <c r="OF38" s="19"/>
      <c r="OG38" s="19"/>
      <c r="OH38" s="19"/>
      <c r="OI38" s="19"/>
      <c r="OJ38" s="19"/>
      <c r="OK38" s="19"/>
      <c r="OL38" s="19"/>
      <c r="OM38" s="19"/>
      <c r="ON38" s="19"/>
      <c r="OO38" s="19"/>
      <c r="OP38" s="19"/>
      <c r="OQ38" s="19"/>
      <c r="OR38" s="19"/>
      <c r="OS38" s="19"/>
      <c r="OT38" s="19"/>
      <c r="OU38" s="19"/>
      <c r="OV38" s="19"/>
      <c r="OW38" s="19"/>
      <c r="OX38" s="19"/>
      <c r="OY38" s="19"/>
      <c r="OZ38" s="19"/>
      <c r="PA38" s="19"/>
      <c r="PB38" s="19"/>
      <c r="PC38" s="19"/>
      <c r="PD38" s="19"/>
      <c r="PE38" s="19"/>
      <c r="PF38" s="19"/>
      <c r="PG38" s="19"/>
      <c r="PH38" s="19"/>
      <c r="PI38" s="19"/>
      <c r="PJ38" s="19"/>
      <c r="PK38" s="19"/>
      <c r="PL38" s="19"/>
      <c r="PM38" s="19"/>
      <c r="PN38" s="19"/>
      <c r="PO38" s="19"/>
      <c r="PP38" s="19"/>
      <c r="PQ38" s="19"/>
      <c r="PR38" s="19"/>
      <c r="PS38" s="19"/>
      <c r="PT38" s="19"/>
      <c r="PU38" s="19"/>
      <c r="PV38" s="19"/>
      <c r="PW38" s="19"/>
      <c r="PX38" s="19"/>
      <c r="PY38" s="19"/>
      <c r="PZ38" s="19"/>
      <c r="QA38" s="19"/>
      <c r="QB38" s="19"/>
      <c r="QC38" s="19"/>
      <c r="QD38" s="19"/>
      <c r="QE38" s="19"/>
      <c r="QF38" s="19"/>
      <c r="QG38" s="19"/>
      <c r="QH38" s="19"/>
      <c r="QI38" s="19"/>
      <c r="QJ38" s="19"/>
      <c r="QK38" s="19"/>
      <c r="QL38" s="19"/>
      <c r="QM38" s="19"/>
      <c r="QN38" s="19"/>
      <c r="QO38" s="19"/>
      <c r="QP38" s="19"/>
      <c r="QQ38" s="19"/>
      <c r="QR38" s="19"/>
      <c r="QS38" s="19"/>
      <c r="QT38" s="19"/>
      <c r="QU38" s="19"/>
      <c r="QV38" s="19"/>
      <c r="QW38" s="19"/>
      <c r="QX38" s="19"/>
      <c r="QY38" s="19"/>
      <c r="QZ38" s="19"/>
      <c r="RA38" s="19"/>
      <c r="RB38" s="19"/>
      <c r="RC38" s="19"/>
      <c r="RD38" s="19"/>
      <c r="RE38" s="19"/>
      <c r="RF38" s="19"/>
      <c r="RG38" s="19"/>
      <c r="RH38" s="19"/>
      <c r="RI38" s="19"/>
      <c r="RJ38" s="19"/>
      <c r="RK38" s="19"/>
      <c r="RL38" s="19"/>
      <c r="RM38" s="19"/>
      <c r="RN38" s="19"/>
      <c r="RO38" s="19"/>
      <c r="RP38" s="19"/>
      <c r="RQ38" s="19"/>
      <c r="RR38" s="19"/>
      <c r="RS38" s="19"/>
      <c r="RT38" s="19"/>
      <c r="RU38" s="19"/>
      <c r="RV38" s="19"/>
      <c r="RW38" s="19"/>
      <c r="RX38" s="19"/>
      <c r="RY38" s="19"/>
      <c r="RZ38" s="19"/>
      <c r="SA38" s="19"/>
      <c r="SB38" s="19"/>
      <c r="SC38" s="19"/>
      <c r="SD38" s="19"/>
      <c r="SE38" s="19"/>
      <c r="SF38" s="19"/>
      <c r="SG38" s="19"/>
      <c r="SH38" s="19"/>
      <c r="SI38" s="19"/>
      <c r="SJ38" s="19"/>
      <c r="SK38" s="19"/>
      <c r="SL38" s="19"/>
      <c r="SM38" s="19"/>
      <c r="SN38" s="19"/>
      <c r="SO38" s="19"/>
      <c r="SP38" s="19"/>
      <c r="SQ38" s="19"/>
      <c r="SR38" s="19"/>
      <c r="SS38" s="19"/>
      <c r="ST38" s="19"/>
      <c r="SU38" s="19"/>
      <c r="SV38" s="19"/>
      <c r="SW38" s="19"/>
      <c r="SX38" s="19"/>
      <c r="SY38" s="19"/>
      <c r="SZ38" s="19"/>
      <c r="TA38" s="19"/>
      <c r="TB38" s="19"/>
      <c r="TC38" s="19"/>
      <c r="TD38" s="19"/>
      <c r="TE38" s="19"/>
      <c r="TF38" s="19"/>
      <c r="TG38" s="19"/>
      <c r="TH38" s="19"/>
      <c r="TI38" s="19"/>
      <c r="TJ38" s="19"/>
      <c r="TK38" s="19"/>
      <c r="TL38" s="19"/>
      <c r="TM38" s="19"/>
      <c r="TN38" s="19"/>
      <c r="TO38" s="19"/>
      <c r="TP38" s="19"/>
      <c r="TQ38" s="19"/>
      <c r="TR38" s="19"/>
      <c r="TS38" s="19"/>
      <c r="TT38" s="19"/>
      <c r="TU38" s="19"/>
      <c r="TV38" s="19"/>
      <c r="TW38" s="19"/>
      <c r="TX38" s="19"/>
      <c r="TY38" s="19"/>
      <c r="TZ38" s="19"/>
      <c r="UA38" s="19"/>
      <c r="UB38" s="19"/>
      <c r="UC38" s="19"/>
      <c r="UD38" s="19"/>
      <c r="UE38" s="19"/>
      <c r="UF38" s="19"/>
      <c r="UG38" s="19"/>
      <c r="UH38" s="19"/>
      <c r="UI38" s="19"/>
      <c r="UJ38" s="19"/>
      <c r="UK38" s="19"/>
      <c r="UL38" s="19"/>
      <c r="UM38" s="19"/>
      <c r="UN38" s="19"/>
      <c r="UO38" s="19"/>
      <c r="UP38" s="19"/>
      <c r="UQ38" s="19"/>
      <c r="UR38" s="19"/>
      <c r="US38" s="19"/>
      <c r="UT38" s="19"/>
      <c r="UU38" s="19"/>
      <c r="UV38" s="19"/>
      <c r="UW38" s="19"/>
      <c r="UX38" s="19"/>
      <c r="UY38" s="19"/>
      <c r="UZ38" s="19"/>
      <c r="VA38" s="19"/>
      <c r="VB38" s="19"/>
      <c r="VC38" s="19"/>
      <c r="VD38" s="19"/>
      <c r="VE38" s="19"/>
      <c r="VF38" s="19"/>
      <c r="VG38" s="19"/>
      <c r="VH38" s="19"/>
      <c r="VI38" s="19"/>
      <c r="VJ38" s="19"/>
      <c r="VK38" s="19"/>
      <c r="VL38" s="19"/>
      <c r="VM38" s="19"/>
      <c r="VN38" s="19"/>
      <c r="VO38" s="19"/>
      <c r="VP38" s="19"/>
      <c r="VQ38" s="19"/>
      <c r="VR38" s="19"/>
      <c r="VS38" s="19"/>
      <c r="VT38" s="19"/>
      <c r="VU38" s="19"/>
      <c r="VV38" s="19"/>
      <c r="VW38" s="19"/>
      <c r="VX38" s="19"/>
      <c r="VY38" s="19"/>
      <c r="VZ38" s="19"/>
      <c r="WA38" s="19"/>
      <c r="WB38" s="19"/>
      <c r="WC38" s="19"/>
      <c r="WD38" s="19"/>
      <c r="WE38" s="19"/>
      <c r="WF38" s="19"/>
      <c r="WG38" s="19"/>
      <c r="WH38" s="19"/>
      <c r="WI38" s="19"/>
      <c r="WJ38" s="19"/>
      <c r="WK38" s="19"/>
      <c r="WL38" s="19"/>
      <c r="WM38" s="19"/>
      <c r="WN38" s="19"/>
      <c r="WO38" s="19"/>
      <c r="WP38" s="19"/>
      <c r="WQ38" s="19"/>
      <c r="WR38" s="19"/>
      <c r="WS38" s="19"/>
      <c r="WT38" s="19"/>
      <c r="WU38" s="19"/>
      <c r="WV38" s="19"/>
      <c r="WW38" s="19"/>
      <c r="WX38" s="19"/>
      <c r="WY38" s="19"/>
      <c r="WZ38" s="19"/>
      <c r="XA38" s="19"/>
      <c r="XB38" s="19"/>
      <c r="XC38" s="19"/>
      <c r="XD38" s="19"/>
      <c r="XE38" s="19"/>
      <c r="XF38" s="19"/>
      <c r="XG38" s="19"/>
      <c r="XH38" s="19"/>
      <c r="XI38" s="19"/>
      <c r="XJ38" s="19"/>
      <c r="XK38" s="19"/>
      <c r="XL38" s="19"/>
      <c r="XM38" s="19"/>
      <c r="XN38" s="19"/>
      <c r="XO38" s="19"/>
      <c r="XP38" s="19"/>
      <c r="XQ38" s="19"/>
      <c r="XR38" s="19"/>
      <c r="XS38" s="19"/>
      <c r="XT38" s="19"/>
      <c r="XU38" s="19"/>
      <c r="XV38" s="19"/>
      <c r="XW38" s="19"/>
      <c r="XX38" s="19"/>
      <c r="XY38" s="19"/>
      <c r="XZ38" s="19"/>
      <c r="YA38" s="19"/>
      <c r="YB38" s="19"/>
      <c r="YC38" s="19"/>
      <c r="YD38" s="19"/>
      <c r="YE38" s="19"/>
      <c r="YF38" s="19"/>
      <c r="YG38" s="19"/>
      <c r="YH38" s="19"/>
      <c r="YI38" s="19"/>
      <c r="YJ38" s="19"/>
      <c r="YK38" s="19"/>
      <c r="YL38" s="19"/>
      <c r="YM38" s="19"/>
      <c r="YN38" s="19"/>
      <c r="YO38" s="19"/>
      <c r="YP38" s="19"/>
      <c r="YQ38" s="19"/>
      <c r="YR38" s="19"/>
      <c r="YS38" s="19"/>
      <c r="YT38" s="19"/>
      <c r="YU38" s="19"/>
      <c r="YV38" s="19"/>
      <c r="YW38" s="19"/>
      <c r="YX38" s="19"/>
      <c r="YY38" s="19"/>
      <c r="YZ38" s="19"/>
      <c r="ZA38" s="19"/>
      <c r="ZB38" s="19"/>
      <c r="ZC38" s="19"/>
      <c r="ZD38" s="19"/>
      <c r="ZE38" s="19"/>
      <c r="ZF38" s="19"/>
      <c r="ZG38" s="19"/>
      <c r="ZH38" s="19"/>
      <c r="ZI38" s="19"/>
      <c r="ZJ38" s="19"/>
      <c r="ZK38" s="19"/>
      <c r="ZL38" s="19"/>
      <c r="ZM38" s="19"/>
      <c r="ZN38" s="19"/>
      <c r="ZO38" s="19"/>
      <c r="ZP38" s="19"/>
      <c r="ZQ38" s="19"/>
      <c r="ZR38" s="19"/>
      <c r="ZS38" s="19"/>
      <c r="ZT38" s="19"/>
      <c r="ZU38" s="19"/>
      <c r="ZV38" s="19"/>
      <c r="ZW38" s="19"/>
      <c r="ZX38" s="19"/>
      <c r="ZY38" s="19"/>
      <c r="ZZ38" s="19"/>
      <c r="AAA38" s="19"/>
      <c r="AAB38" s="19"/>
      <c r="AAC38" s="19"/>
      <c r="AAD38" s="19"/>
      <c r="AAE38" s="19"/>
      <c r="AAF38" s="19"/>
      <c r="AAG38" s="19"/>
      <c r="AAH38" s="19"/>
      <c r="AAI38" s="19"/>
      <c r="AAJ38" s="19"/>
      <c r="AAK38" s="19"/>
      <c r="AAL38" s="19"/>
      <c r="AAM38" s="19"/>
      <c r="AAN38" s="19"/>
      <c r="AAO38" s="19"/>
      <c r="AAP38" s="19"/>
      <c r="AAQ38" s="19"/>
      <c r="AAR38" s="19"/>
      <c r="AAS38" s="19"/>
      <c r="AAT38" s="19"/>
      <c r="AAU38" s="19"/>
      <c r="AAV38" s="19"/>
      <c r="AAW38" s="19"/>
      <c r="AAX38" s="19"/>
      <c r="AAY38" s="19"/>
      <c r="AAZ38" s="19"/>
      <c r="ABA38" s="19"/>
      <c r="ABB38" s="19"/>
      <c r="ABC38" s="19"/>
      <c r="ABD38" s="19"/>
      <c r="ABE38" s="19"/>
      <c r="ABF38" s="19"/>
      <c r="ABG38" s="19"/>
      <c r="ABH38" s="19"/>
      <c r="ABI38" s="19"/>
      <c r="ABJ38" s="19"/>
      <c r="ABK38" s="19"/>
      <c r="ABL38" s="19"/>
      <c r="ABM38" s="19"/>
      <c r="ABN38" s="19"/>
      <c r="ABO38" s="19"/>
      <c r="ABP38" s="19"/>
      <c r="ABQ38" s="19"/>
      <c r="ABR38" s="19"/>
      <c r="ABS38" s="19"/>
      <c r="ABT38" s="19"/>
      <c r="ABU38" s="19"/>
      <c r="ABV38" s="19"/>
      <c r="ABW38" s="19"/>
      <c r="ABX38" s="19"/>
      <c r="ABY38" s="19"/>
      <c r="ABZ38" s="19"/>
      <c r="ACA38" s="19"/>
      <c r="ACB38" s="19"/>
      <c r="ACC38" s="19"/>
      <c r="ACD38" s="19"/>
      <c r="ACE38" s="19"/>
      <c r="ACF38" s="19"/>
      <c r="ACG38" s="19"/>
      <c r="ACH38" s="19"/>
      <c r="ACI38" s="19"/>
      <c r="ACJ38" s="19"/>
      <c r="ACK38" s="19"/>
      <c r="ACL38" s="19"/>
      <c r="ACM38" s="19"/>
      <c r="ACN38" s="19"/>
      <c r="ACO38" s="19"/>
      <c r="ACP38" s="19"/>
      <c r="ACQ38" s="19"/>
      <c r="ACR38" s="19"/>
      <c r="ACS38" s="19"/>
      <c r="ACT38" s="19"/>
      <c r="ACU38" s="19"/>
      <c r="ACV38" s="19"/>
      <c r="ACW38" s="19"/>
      <c r="ACX38" s="19"/>
      <c r="ACY38" s="19"/>
      <c r="ACZ38" s="19"/>
      <c r="ADA38" s="19"/>
      <c r="ADB38" s="19"/>
      <c r="ADC38" s="19"/>
      <c r="ADD38" s="19"/>
      <c r="ADE38" s="19"/>
      <c r="ADF38" s="19"/>
      <c r="ADG38" s="19"/>
      <c r="ADH38" s="19"/>
      <c r="ADI38" s="19"/>
      <c r="ADJ38" s="19"/>
      <c r="ADK38" s="19"/>
      <c r="ADL38" s="19"/>
      <c r="ADM38" s="19"/>
      <c r="ADN38" s="19"/>
      <c r="ADO38" s="19"/>
      <c r="ADP38" s="19"/>
      <c r="ADQ38" s="19"/>
      <c r="ADR38" s="19"/>
      <c r="ADS38" s="19"/>
      <c r="ADT38" s="19"/>
      <c r="ADU38" s="19"/>
      <c r="ADV38" s="19"/>
      <c r="ADW38" s="19"/>
      <c r="ADX38" s="19"/>
      <c r="ADY38" s="19"/>
      <c r="ADZ38" s="19"/>
      <c r="AEA38" s="19"/>
      <c r="AEB38" s="19"/>
      <c r="AEC38" s="19"/>
      <c r="AED38" s="19"/>
      <c r="AEE38" s="19"/>
      <c r="AEF38" s="19"/>
      <c r="AEG38" s="19"/>
      <c r="AEH38" s="19"/>
      <c r="AEI38" s="19"/>
      <c r="AEJ38" s="19"/>
      <c r="AEK38" s="19"/>
      <c r="AEL38" s="19"/>
      <c r="AEM38" s="19"/>
      <c r="AEN38" s="19"/>
      <c r="AEO38" s="19"/>
      <c r="AEP38" s="19"/>
      <c r="AEQ38" s="19"/>
      <c r="AER38" s="19"/>
      <c r="AES38" s="19"/>
      <c r="AET38" s="19"/>
      <c r="AEU38" s="19"/>
      <c r="AEV38" s="19"/>
      <c r="AEW38" s="19"/>
      <c r="AEX38" s="19"/>
      <c r="AEY38" s="19"/>
      <c r="AEZ38" s="19"/>
      <c r="AFA38" s="19"/>
      <c r="AFB38" s="19"/>
      <c r="AFC38" s="19"/>
      <c r="AFD38" s="19"/>
      <c r="AFE38" s="19"/>
      <c r="AFF38" s="19"/>
      <c r="AFG38" s="19"/>
      <c r="AFH38" s="19"/>
      <c r="AFI38" s="19"/>
      <c r="AFJ38" s="19"/>
      <c r="AFK38" s="19"/>
      <c r="AFL38" s="19"/>
      <c r="AFM38" s="19"/>
      <c r="AFN38" s="19"/>
      <c r="AFO38" s="19"/>
      <c r="AFP38" s="19"/>
      <c r="AFQ38" s="19"/>
      <c r="AFR38" s="19"/>
      <c r="AFS38" s="19"/>
      <c r="AFT38" s="19"/>
      <c r="AFU38" s="19"/>
      <c r="AFV38" s="19"/>
      <c r="AFW38" s="19"/>
      <c r="AFX38" s="19"/>
      <c r="AFY38" s="19"/>
      <c r="AFZ38" s="19"/>
      <c r="AGA38" s="19"/>
      <c r="AGB38" s="19"/>
      <c r="AGC38" s="19"/>
      <c r="AGD38" s="19"/>
      <c r="AGE38" s="19"/>
      <c r="AGF38" s="19"/>
      <c r="AGG38" s="19"/>
      <c r="AGH38" s="19"/>
      <c r="AGI38" s="19"/>
      <c r="AGJ38" s="19"/>
      <c r="AGK38" s="19"/>
      <c r="AGL38" s="19"/>
      <c r="AGM38" s="19"/>
      <c r="AGN38" s="19"/>
      <c r="AGO38" s="19"/>
      <c r="AGP38" s="19"/>
      <c r="AGQ38" s="19"/>
      <c r="AGR38" s="19"/>
      <c r="AGS38" s="19"/>
      <c r="AGT38" s="19"/>
      <c r="AGU38" s="19"/>
      <c r="AGV38" s="19"/>
      <c r="AGW38" s="19"/>
      <c r="AGX38" s="19"/>
      <c r="AGY38" s="19"/>
      <c r="AGZ38" s="19"/>
      <c r="AHA38" s="19"/>
      <c r="AHB38" s="19"/>
      <c r="AHC38" s="19"/>
      <c r="AHD38" s="19"/>
      <c r="AHE38" s="19"/>
      <c r="AHF38" s="19"/>
      <c r="AHG38" s="19"/>
      <c r="AHH38" s="19"/>
      <c r="AHI38" s="19"/>
      <c r="AHJ38" s="19"/>
      <c r="AHK38" s="19"/>
      <c r="AHL38" s="19"/>
      <c r="AHM38" s="19"/>
      <c r="AHN38" s="19"/>
      <c r="AHO38" s="19"/>
      <c r="AHP38" s="19"/>
      <c r="AHQ38" s="19"/>
      <c r="AHR38" s="19"/>
      <c r="AHS38" s="19"/>
      <c r="AHT38" s="19"/>
      <c r="AHU38" s="19"/>
      <c r="AHV38" s="19"/>
      <c r="AHW38" s="19"/>
      <c r="AHX38" s="19"/>
      <c r="AHY38" s="19"/>
      <c r="AHZ38" s="19"/>
      <c r="AIA38" s="19"/>
      <c r="AIB38" s="19"/>
      <c r="AIC38" s="19"/>
      <c r="AID38" s="19"/>
      <c r="AIE38" s="19"/>
      <c r="AIF38" s="19"/>
      <c r="AIG38" s="19"/>
      <c r="AIH38" s="19"/>
      <c r="AII38" s="19"/>
      <c r="AIJ38" s="19"/>
      <c r="AIK38" s="19"/>
      <c r="AIL38" s="19"/>
      <c r="AIM38" s="19"/>
      <c r="AIN38" s="19"/>
      <c r="AIO38" s="19"/>
      <c r="AIP38" s="19"/>
      <c r="AIQ38" s="19"/>
      <c r="AIR38" s="19"/>
      <c r="AIS38" s="19"/>
      <c r="AIT38" s="19"/>
      <c r="AIU38" s="19"/>
      <c r="AIV38" s="19"/>
      <c r="AIW38" s="19"/>
      <c r="AIX38" s="19"/>
      <c r="AIY38" s="19"/>
      <c r="AIZ38" s="19"/>
      <c r="AJA38" s="19"/>
      <c r="AJB38" s="19"/>
      <c r="AJC38" s="19"/>
      <c r="AJD38" s="19"/>
      <c r="AJE38" s="19"/>
      <c r="AJF38" s="19"/>
      <c r="AJG38" s="19"/>
      <c r="AJH38" s="19"/>
      <c r="AJI38" s="19"/>
      <c r="AJJ38" s="19"/>
      <c r="AJK38" s="19"/>
      <c r="AJL38" s="19"/>
      <c r="AJM38" s="19"/>
      <c r="AJN38" s="19"/>
      <c r="AJO38" s="19"/>
      <c r="AJP38" s="19"/>
      <c r="AJQ38" s="19"/>
      <c r="AJR38" s="19"/>
      <c r="AJS38" s="19"/>
      <c r="AJT38" s="19"/>
      <c r="AJU38" s="19"/>
      <c r="AJV38" s="19"/>
      <c r="AJW38" s="19"/>
      <c r="AJX38" s="19"/>
      <c r="AJY38" s="19"/>
      <c r="AJZ38" s="19"/>
      <c r="AKA38" s="19"/>
      <c r="AKB38" s="19"/>
      <c r="AKC38" s="19"/>
      <c r="AKD38" s="19"/>
      <c r="AKE38" s="19"/>
      <c r="AKF38" s="19"/>
      <c r="AKG38" s="19"/>
      <c r="AKH38" s="19"/>
      <c r="AKI38" s="19"/>
      <c r="AKJ38" s="19"/>
      <c r="AKK38" s="19"/>
      <c r="AKL38" s="19"/>
      <c r="AKM38" s="19"/>
      <c r="AKN38" s="19"/>
      <c r="AKO38" s="19"/>
      <c r="AKP38" s="19"/>
      <c r="AKQ38" s="19"/>
      <c r="AKR38" s="19"/>
      <c r="AKS38" s="19"/>
      <c r="AKT38" s="19"/>
      <c r="AKU38" s="19"/>
      <c r="AKV38" s="19"/>
      <c r="AKW38" s="19"/>
      <c r="AKX38" s="19"/>
      <c r="AKY38" s="19"/>
      <c r="AKZ38" s="19"/>
      <c r="ALA38" s="19"/>
      <c r="ALB38" s="19"/>
      <c r="ALC38" s="19"/>
      <c r="ALD38" s="19"/>
      <c r="ALE38" s="19"/>
      <c r="ALF38" s="19"/>
      <c r="ALG38" s="19"/>
      <c r="ALH38" s="19"/>
      <c r="ALI38" s="19"/>
      <c r="ALJ38" s="19"/>
      <c r="ALK38" s="19"/>
      <c r="ALL38" s="19"/>
      <c r="ALM38" s="19"/>
      <c r="ALN38" s="19"/>
      <c r="ALO38" s="19"/>
      <c r="ALP38" s="19"/>
      <c r="ALQ38" s="19"/>
      <c r="ALR38" s="19"/>
      <c r="ALS38" s="19"/>
      <c r="ALT38" s="19"/>
      <c r="ALU38" s="19"/>
      <c r="ALV38" s="19"/>
      <c r="ALW38" s="19"/>
      <c r="ALX38" s="19"/>
      <c r="ALY38" s="19"/>
      <c r="ALZ38" s="19"/>
      <c r="AMA38" s="19"/>
      <c r="AMB38" s="19"/>
      <c r="AMC38" s="19"/>
      <c r="AMD38" s="19"/>
      <c r="AME38" s="19"/>
      <c r="AMF38" s="19"/>
      <c r="AMG38" s="19"/>
      <c r="AMH38" s="19"/>
      <c r="AMI38" s="19"/>
      <c r="AMJ38" s="19"/>
      <c r="AMK38" s="19"/>
      <c r="AML38" s="19"/>
      <c r="AMM38" s="19"/>
      <c r="AMN38" s="19"/>
      <c r="AMO38" s="19"/>
      <c r="AMP38" s="19"/>
      <c r="AMQ38" s="19"/>
      <c r="AMR38" s="19"/>
      <c r="AMS38" s="19"/>
      <c r="AMT38" s="19"/>
      <c r="AMU38" s="19"/>
      <c r="AMV38" s="19"/>
      <c r="AMW38" s="19"/>
      <c r="AMX38" s="19"/>
      <c r="AMY38" s="19"/>
      <c r="AMZ38" s="19"/>
      <c r="ANA38" s="19"/>
      <c r="ANB38" s="19"/>
      <c r="ANC38" s="19"/>
      <c r="AND38" s="19"/>
      <c r="ANE38" s="19"/>
      <c r="ANF38" s="19"/>
      <c r="ANG38" s="19"/>
      <c r="ANH38" s="19"/>
      <c r="ANI38" s="19"/>
      <c r="ANJ38" s="19"/>
      <c r="ANK38" s="19"/>
      <c r="ANL38" s="19"/>
      <c r="ANM38" s="19"/>
      <c r="ANN38" s="19"/>
      <c r="ANO38" s="19"/>
      <c r="ANP38" s="19"/>
      <c r="ANQ38" s="19"/>
      <c r="ANR38" s="19"/>
      <c r="ANS38" s="19"/>
      <c r="ANT38" s="19"/>
      <c r="ANU38" s="19"/>
      <c r="ANV38" s="19"/>
      <c r="ANW38" s="19"/>
      <c r="ANX38" s="19"/>
      <c r="ANY38" s="19"/>
      <c r="ANZ38" s="19"/>
      <c r="AOA38" s="19"/>
      <c r="AOB38" s="19"/>
      <c r="AOC38" s="19"/>
      <c r="AOD38" s="19"/>
      <c r="AOE38" s="19"/>
      <c r="AOF38" s="19"/>
      <c r="AOG38" s="19"/>
      <c r="AOH38" s="19"/>
      <c r="AOI38" s="19"/>
      <c r="AOJ38" s="19"/>
      <c r="AOK38" s="19"/>
      <c r="AOL38" s="19"/>
      <c r="AOM38" s="19"/>
      <c r="AON38" s="19"/>
      <c r="AOO38" s="19"/>
      <c r="AOP38" s="19"/>
      <c r="AOQ38" s="19"/>
      <c r="AOR38" s="19"/>
      <c r="AOS38" s="19"/>
      <c r="AOT38" s="19"/>
      <c r="AOU38" s="19"/>
      <c r="AOV38" s="19"/>
      <c r="AOW38" s="19"/>
      <c r="AOX38" s="19"/>
      <c r="AOY38" s="19"/>
      <c r="AOZ38" s="19"/>
      <c r="APA38" s="19"/>
      <c r="APB38" s="19"/>
      <c r="APC38" s="19"/>
      <c r="APD38" s="19"/>
      <c r="APE38" s="19"/>
      <c r="APF38" s="19"/>
      <c r="APG38" s="19"/>
      <c r="APH38" s="19"/>
      <c r="API38" s="19"/>
      <c r="APJ38" s="19"/>
      <c r="APK38" s="19"/>
      <c r="APL38" s="19"/>
      <c r="APM38" s="19"/>
      <c r="APN38" s="19"/>
      <c r="APO38" s="19"/>
      <c r="APP38" s="19"/>
      <c r="APQ38" s="19"/>
      <c r="APR38" s="19"/>
      <c r="APS38" s="19"/>
      <c r="APT38" s="19"/>
      <c r="APU38" s="19"/>
      <c r="APV38" s="19"/>
      <c r="APW38" s="19"/>
      <c r="APX38" s="19"/>
      <c r="APY38" s="19"/>
      <c r="APZ38" s="19"/>
      <c r="AQA38" s="19"/>
      <c r="AQB38" s="19"/>
      <c r="AQC38" s="19"/>
      <c r="AQD38" s="19"/>
      <c r="AQE38" s="19"/>
      <c r="AQF38" s="19"/>
      <c r="AQG38" s="19"/>
      <c r="AQH38" s="19"/>
      <c r="AQI38" s="19"/>
      <c r="AQJ38" s="19"/>
      <c r="AQK38" s="19"/>
      <c r="AQL38" s="19"/>
      <c r="AQM38" s="19"/>
      <c r="AQN38" s="19"/>
      <c r="AQO38" s="19"/>
      <c r="AQP38" s="19"/>
      <c r="AQQ38" s="19"/>
      <c r="AQR38" s="19"/>
      <c r="AQS38" s="19"/>
      <c r="AQT38" s="19"/>
      <c r="AQU38" s="19"/>
      <c r="AQV38" s="19"/>
      <c r="AQW38" s="19"/>
      <c r="AQX38" s="19"/>
      <c r="AQY38" s="19"/>
      <c r="AQZ38" s="19"/>
      <c r="ARA38" s="19"/>
      <c r="ARB38" s="19"/>
      <c r="ARC38" s="19"/>
      <c r="ARD38" s="19"/>
      <c r="ARE38" s="19"/>
      <c r="ARF38" s="19"/>
      <c r="ARG38" s="19"/>
      <c r="ARH38" s="19"/>
      <c r="ARI38" s="19"/>
      <c r="ARJ38" s="19"/>
      <c r="ARK38" s="19"/>
      <c r="ARL38" s="19"/>
      <c r="ARM38" s="19"/>
      <c r="ARN38" s="19"/>
      <c r="ARO38" s="19"/>
      <c r="ARP38" s="19"/>
      <c r="ARQ38" s="19"/>
      <c r="ARR38" s="19"/>
      <c r="ARS38" s="19"/>
      <c r="ART38" s="19"/>
      <c r="ARU38" s="19"/>
      <c r="ARV38" s="19"/>
      <c r="ARW38" s="19"/>
      <c r="ARX38" s="19"/>
      <c r="ARY38" s="19"/>
      <c r="ARZ38" s="19"/>
      <c r="ASA38" s="19"/>
      <c r="ASB38" s="19"/>
      <c r="ASC38" s="19"/>
      <c r="ASD38" s="19"/>
      <c r="ASE38" s="19"/>
      <c r="ASF38" s="19"/>
      <c r="ASG38" s="19"/>
      <c r="ASH38" s="19"/>
      <c r="ASI38" s="19"/>
      <c r="ASJ38" s="19"/>
      <c r="ASK38" s="19"/>
      <c r="ASL38" s="19"/>
      <c r="ASM38" s="19"/>
      <c r="ASN38" s="19"/>
      <c r="ASO38" s="19"/>
      <c r="ASP38" s="19"/>
      <c r="ASQ38" s="19"/>
      <c r="ASR38" s="19"/>
      <c r="ASS38" s="19"/>
      <c r="AST38" s="19"/>
      <c r="ASU38" s="19"/>
      <c r="ASV38" s="19"/>
      <c r="ASW38" s="19"/>
      <c r="ASX38" s="19"/>
      <c r="ASY38" s="19"/>
      <c r="ASZ38" s="19"/>
      <c r="ATA38" s="19"/>
      <c r="ATB38" s="19"/>
      <c r="ATC38" s="19"/>
      <c r="ATD38" s="19"/>
      <c r="ATE38" s="19"/>
      <c r="ATF38" s="19"/>
      <c r="ATG38" s="19"/>
      <c r="ATH38" s="19"/>
      <c r="ATI38" s="19"/>
      <c r="ATJ38" s="19"/>
      <c r="ATK38" s="19"/>
      <c r="ATL38" s="19"/>
      <c r="ATM38" s="19"/>
      <c r="ATN38" s="19"/>
      <c r="ATO38" s="19"/>
      <c r="ATP38" s="19"/>
      <c r="ATQ38" s="19"/>
      <c r="ATR38" s="19"/>
      <c r="ATS38" s="19"/>
      <c r="ATT38" s="19"/>
      <c r="ATU38" s="19"/>
      <c r="ATV38" s="19"/>
      <c r="ATW38" s="19"/>
      <c r="ATX38" s="19"/>
      <c r="ATY38" s="19"/>
      <c r="ATZ38" s="19"/>
      <c r="AUA38" s="19"/>
      <c r="AUB38" s="19"/>
      <c r="AUC38" s="19"/>
      <c r="AUD38" s="19"/>
      <c r="AUE38" s="19"/>
      <c r="AUF38" s="19"/>
      <c r="AUG38" s="19"/>
      <c r="AUH38" s="19"/>
      <c r="AUI38" s="19"/>
      <c r="AUJ38" s="19"/>
      <c r="AUK38" s="19"/>
      <c r="AUL38" s="19"/>
      <c r="AUM38" s="19"/>
      <c r="AUN38" s="19"/>
      <c r="AUO38" s="19"/>
      <c r="AUP38" s="19"/>
      <c r="AUQ38" s="19"/>
      <c r="AUR38" s="19"/>
      <c r="AUS38" s="19"/>
      <c r="AUT38" s="19"/>
      <c r="AUU38" s="19"/>
      <c r="AUV38" s="19"/>
      <c r="AUW38" s="19"/>
      <c r="AUX38" s="19"/>
      <c r="AUY38" s="19"/>
      <c r="AUZ38" s="19"/>
      <c r="AVA38" s="19"/>
      <c r="AVB38" s="19"/>
      <c r="AVC38" s="19"/>
      <c r="AVD38" s="19"/>
      <c r="AVE38" s="19"/>
      <c r="AVF38" s="19"/>
      <c r="AVG38" s="19"/>
      <c r="AVH38" s="19"/>
      <c r="AVI38" s="19"/>
      <c r="AVJ38" s="19"/>
      <c r="AVK38" s="19"/>
      <c r="AVL38" s="19"/>
      <c r="AVM38" s="19"/>
      <c r="AVN38" s="19"/>
      <c r="AVO38" s="19"/>
      <c r="AVP38" s="19"/>
      <c r="AVQ38" s="19"/>
      <c r="AVR38" s="19"/>
      <c r="AVS38" s="19"/>
      <c r="AVT38" s="19"/>
      <c r="AVU38" s="19"/>
      <c r="AVV38" s="19"/>
      <c r="AVW38" s="19"/>
      <c r="AVX38" s="19"/>
      <c r="AVY38" s="19"/>
      <c r="AVZ38" s="19"/>
      <c r="AWA38" s="19"/>
      <c r="AWB38" s="19"/>
      <c r="AWC38" s="19"/>
      <c r="AWD38" s="19"/>
      <c r="AWE38" s="19"/>
      <c r="AWF38" s="19"/>
      <c r="AWG38" s="19"/>
      <c r="AWH38" s="19"/>
      <c r="AWI38" s="19"/>
      <c r="AWJ38" s="19"/>
      <c r="AWK38" s="19"/>
      <c r="AWL38" s="19"/>
      <c r="AWM38" s="19"/>
      <c r="AWN38" s="19"/>
      <c r="AWO38" s="19"/>
      <c r="AWP38" s="19"/>
      <c r="AWQ38" s="19"/>
      <c r="AWR38" s="19"/>
      <c r="AWS38" s="19"/>
      <c r="AWT38" s="19"/>
      <c r="AWU38" s="19"/>
      <c r="AWV38" s="19"/>
      <c r="AWW38" s="19"/>
      <c r="AWX38" s="19"/>
      <c r="AWY38" s="19"/>
      <c r="AWZ38" s="19"/>
      <c r="AXA38" s="19"/>
      <c r="AXB38" s="19"/>
      <c r="AXC38" s="19"/>
      <c r="AXD38" s="19"/>
      <c r="AXE38" s="19"/>
      <c r="AXF38" s="19"/>
      <c r="AXG38" s="19"/>
      <c r="AXH38" s="19"/>
      <c r="AXI38" s="19"/>
      <c r="AXJ38" s="19"/>
      <c r="AXK38" s="19"/>
      <c r="AXL38" s="19"/>
      <c r="AXM38" s="19"/>
      <c r="AXN38" s="19"/>
      <c r="AXO38" s="19"/>
      <c r="AXP38" s="19"/>
      <c r="AXQ38" s="19"/>
      <c r="AXR38" s="19"/>
      <c r="AXS38" s="19"/>
      <c r="AXT38" s="19"/>
      <c r="AXU38" s="19"/>
      <c r="AXV38" s="19"/>
      <c r="AXW38" s="19"/>
      <c r="AXX38" s="19"/>
      <c r="AXY38" s="19"/>
      <c r="AXZ38" s="19"/>
      <c r="AYA38" s="19"/>
      <c r="AYB38" s="19"/>
      <c r="AYC38" s="19"/>
      <c r="AYD38" s="19"/>
      <c r="AYE38" s="19"/>
      <c r="AYF38" s="19"/>
      <c r="AYG38" s="19"/>
      <c r="AYH38" s="19"/>
      <c r="AYI38" s="19"/>
      <c r="AYJ38" s="19"/>
      <c r="AYK38" s="19"/>
      <c r="AYL38" s="19"/>
      <c r="AYM38" s="19"/>
      <c r="AYN38" s="19"/>
      <c r="AYO38" s="19"/>
      <c r="AYP38" s="19"/>
      <c r="AYQ38" s="19"/>
      <c r="AYR38" s="19"/>
      <c r="AYS38" s="19"/>
      <c r="AYT38" s="19"/>
      <c r="AYU38" s="19"/>
      <c r="AYV38" s="19"/>
      <c r="AYW38" s="19"/>
      <c r="AYX38" s="19"/>
      <c r="AYY38" s="19"/>
      <c r="AYZ38" s="19"/>
      <c r="AZA38" s="19"/>
      <c r="AZB38" s="19"/>
      <c r="AZC38" s="19"/>
      <c r="AZD38" s="19"/>
      <c r="AZE38" s="19"/>
      <c r="AZF38" s="19"/>
      <c r="AZG38" s="19"/>
      <c r="AZH38" s="19"/>
      <c r="AZI38" s="19"/>
      <c r="AZJ38" s="19"/>
      <c r="AZK38" s="19"/>
      <c r="AZL38" s="19"/>
      <c r="AZM38" s="19"/>
      <c r="AZN38" s="19"/>
      <c r="AZO38" s="19"/>
      <c r="AZP38" s="19"/>
      <c r="AZQ38" s="19"/>
      <c r="AZR38" s="19"/>
      <c r="AZS38" s="19"/>
      <c r="AZT38" s="19"/>
      <c r="AZU38" s="19"/>
      <c r="AZV38" s="19"/>
      <c r="AZW38" s="19"/>
      <c r="AZX38" s="19"/>
      <c r="AZY38" s="19"/>
      <c r="AZZ38" s="19"/>
      <c r="BAA38" s="19"/>
      <c r="BAB38" s="19"/>
      <c r="BAC38" s="19"/>
      <c r="BAD38" s="19"/>
      <c r="BAE38" s="19"/>
      <c r="BAF38" s="19"/>
      <c r="BAG38" s="19"/>
      <c r="BAH38" s="19"/>
      <c r="BAI38" s="19"/>
      <c r="BAJ38" s="19"/>
      <c r="BAK38" s="19"/>
      <c r="BAL38" s="19"/>
      <c r="BAM38" s="19"/>
      <c r="BAN38" s="19"/>
      <c r="BAO38" s="19"/>
      <c r="BAP38" s="19"/>
      <c r="BAQ38" s="19"/>
      <c r="BAR38" s="19"/>
      <c r="BAS38" s="19"/>
      <c r="BAT38" s="19"/>
      <c r="BAU38" s="19"/>
      <c r="BAV38" s="19"/>
      <c r="BAW38" s="19"/>
      <c r="BAX38" s="19"/>
      <c r="BAY38" s="19"/>
      <c r="BAZ38" s="19"/>
      <c r="BBA38" s="19"/>
      <c r="BBB38" s="19"/>
      <c r="BBC38" s="19"/>
      <c r="BBD38" s="19"/>
      <c r="BBE38" s="19"/>
      <c r="BBF38" s="19"/>
      <c r="BBG38" s="19"/>
      <c r="BBH38" s="19"/>
      <c r="BBI38" s="19"/>
      <c r="BBJ38" s="19"/>
      <c r="BBK38" s="19"/>
      <c r="BBL38" s="19"/>
      <c r="BBM38" s="19"/>
      <c r="BBN38" s="19"/>
      <c r="BBO38" s="19"/>
      <c r="BBP38" s="19"/>
      <c r="BBQ38" s="19"/>
      <c r="BBR38" s="19"/>
      <c r="BBS38" s="19"/>
      <c r="BBT38" s="19"/>
      <c r="BBU38" s="19"/>
      <c r="BBV38" s="19"/>
      <c r="BBW38" s="19"/>
      <c r="BBX38" s="19"/>
      <c r="BBY38" s="19"/>
      <c r="BBZ38" s="19"/>
      <c r="BCA38" s="19"/>
      <c r="BCB38" s="19"/>
      <c r="BCC38" s="19"/>
      <c r="BCD38" s="19"/>
      <c r="BCE38" s="19"/>
      <c r="BCF38" s="19"/>
      <c r="BCG38" s="19"/>
      <c r="BCH38" s="19"/>
      <c r="BCI38" s="19"/>
      <c r="BCJ38" s="19"/>
      <c r="BCK38" s="19"/>
      <c r="BCL38" s="19"/>
      <c r="BCM38" s="19"/>
      <c r="BCN38" s="19"/>
      <c r="BCO38" s="19"/>
      <c r="BCP38" s="19"/>
      <c r="BCQ38" s="19"/>
      <c r="BCR38" s="19"/>
      <c r="BCS38" s="19"/>
      <c r="BCT38" s="19"/>
      <c r="BCU38" s="19"/>
      <c r="BCV38" s="19"/>
      <c r="BCW38" s="19"/>
      <c r="BCX38" s="19"/>
      <c r="BCY38" s="19"/>
      <c r="BCZ38" s="19"/>
      <c r="BDA38" s="19"/>
      <c r="BDB38" s="19"/>
      <c r="BDC38" s="19"/>
      <c r="BDD38" s="19"/>
      <c r="BDE38" s="19"/>
      <c r="BDF38" s="19"/>
      <c r="BDG38" s="19"/>
      <c r="BDH38" s="19"/>
      <c r="BDI38" s="19"/>
      <c r="BDJ38" s="19"/>
      <c r="BDK38" s="19"/>
      <c r="BDL38" s="19"/>
      <c r="BDM38" s="19"/>
      <c r="BDN38" s="19"/>
      <c r="BDO38" s="19"/>
      <c r="BDP38" s="19"/>
      <c r="BDQ38" s="19"/>
      <c r="BDR38" s="19"/>
      <c r="BDS38" s="19"/>
      <c r="BDT38" s="19"/>
      <c r="BDU38" s="19"/>
      <c r="BDV38" s="19"/>
      <c r="BDW38" s="19"/>
      <c r="BDX38" s="19"/>
      <c r="BDY38" s="19"/>
      <c r="BDZ38" s="19"/>
      <c r="BEA38" s="19"/>
      <c r="BEB38" s="19"/>
      <c r="BEC38" s="19"/>
      <c r="BED38" s="19"/>
      <c r="BEE38" s="19"/>
      <c r="BEF38" s="19"/>
      <c r="BEG38" s="19"/>
      <c r="BEH38" s="19"/>
      <c r="BEI38" s="19"/>
      <c r="BEJ38" s="19"/>
      <c r="BEK38" s="19"/>
      <c r="BEL38" s="19"/>
      <c r="BEM38" s="19"/>
      <c r="BEN38" s="19"/>
      <c r="BEO38" s="19"/>
      <c r="BEP38" s="19"/>
      <c r="BEQ38" s="19"/>
      <c r="BER38" s="19"/>
      <c r="BES38" s="19"/>
      <c r="BET38" s="19"/>
      <c r="BEU38" s="19"/>
      <c r="BEV38" s="19"/>
      <c r="BEW38" s="19"/>
      <c r="BEX38" s="19"/>
      <c r="BEY38" s="19"/>
      <c r="BEZ38" s="19"/>
      <c r="BFA38" s="19"/>
      <c r="BFB38" s="19"/>
      <c r="BFC38" s="19"/>
      <c r="BFD38" s="19"/>
      <c r="BFE38" s="19"/>
      <c r="BFF38" s="19"/>
      <c r="BFG38" s="19"/>
      <c r="BFH38" s="19"/>
      <c r="BFI38" s="19"/>
      <c r="BFJ38" s="19"/>
      <c r="BFK38" s="19"/>
      <c r="BFL38" s="19"/>
      <c r="BFM38" s="19"/>
      <c r="BFN38" s="19"/>
      <c r="BFO38" s="19"/>
      <c r="BFP38" s="19"/>
      <c r="BFQ38" s="19"/>
      <c r="BFR38" s="19"/>
      <c r="BFS38" s="19"/>
      <c r="BFT38" s="19"/>
      <c r="BFU38" s="19"/>
      <c r="BFV38" s="19"/>
      <c r="BFW38" s="19"/>
      <c r="BFX38" s="19"/>
      <c r="BFY38" s="19"/>
      <c r="BFZ38" s="19"/>
      <c r="BGA38" s="19"/>
      <c r="BGB38" s="19"/>
      <c r="BGC38" s="19"/>
      <c r="BGD38" s="19"/>
      <c r="BGE38" s="19"/>
      <c r="BGF38" s="19"/>
      <c r="BGG38" s="19"/>
      <c r="BGH38" s="19"/>
      <c r="BGI38" s="19"/>
      <c r="BGJ38" s="19"/>
      <c r="BGK38" s="19"/>
      <c r="BGL38" s="19"/>
      <c r="BGM38" s="19"/>
      <c r="BGN38" s="19"/>
      <c r="BGO38" s="19"/>
      <c r="BGP38" s="19"/>
      <c r="BGQ38" s="19"/>
      <c r="BGR38" s="19"/>
      <c r="BGS38" s="19"/>
      <c r="BGT38" s="19"/>
      <c r="BGU38" s="19"/>
      <c r="BGV38" s="19"/>
      <c r="BGW38" s="19"/>
      <c r="BGX38" s="19"/>
      <c r="BGY38" s="19"/>
      <c r="BGZ38" s="19"/>
      <c r="BHA38" s="19"/>
      <c r="BHB38" s="19"/>
      <c r="BHC38" s="19"/>
      <c r="BHD38" s="19"/>
      <c r="BHE38" s="19"/>
      <c r="BHF38" s="19"/>
      <c r="BHG38" s="19"/>
      <c r="BHH38" s="19"/>
      <c r="BHI38" s="19"/>
      <c r="BHJ38" s="19"/>
      <c r="BHK38" s="19"/>
      <c r="BHL38" s="19"/>
      <c r="BHM38" s="19"/>
      <c r="BHN38" s="19"/>
      <c r="BHO38" s="19"/>
      <c r="BHP38" s="19"/>
      <c r="BHQ38" s="19"/>
      <c r="BHR38" s="19"/>
      <c r="BHS38" s="19"/>
      <c r="BHT38" s="19"/>
      <c r="BHU38" s="19"/>
      <c r="BHV38" s="19"/>
      <c r="BHW38" s="19"/>
      <c r="BHX38" s="19"/>
      <c r="BHY38" s="19"/>
      <c r="BHZ38" s="19"/>
      <c r="BIA38" s="19"/>
      <c r="BIB38" s="19"/>
      <c r="BIC38" s="19"/>
      <c r="BID38" s="19"/>
      <c r="BIE38" s="19"/>
      <c r="BIF38" s="19"/>
      <c r="BIG38" s="19"/>
      <c r="BIH38" s="19"/>
      <c r="BII38" s="19"/>
      <c r="BIJ38" s="19"/>
      <c r="BIK38" s="19"/>
      <c r="BIL38" s="19"/>
      <c r="BIM38" s="19"/>
      <c r="BIN38" s="19"/>
      <c r="BIO38" s="19"/>
      <c r="BIP38" s="19"/>
      <c r="BIQ38" s="19"/>
      <c r="BIR38" s="19"/>
      <c r="BIS38" s="19"/>
      <c r="BIT38" s="19"/>
      <c r="BIU38" s="19"/>
      <c r="BIV38" s="19"/>
      <c r="BIW38" s="19"/>
      <c r="BIX38" s="19"/>
      <c r="BIY38" s="19"/>
      <c r="BIZ38" s="19"/>
      <c r="BJA38" s="19"/>
      <c r="BJB38" s="19"/>
      <c r="BJC38" s="19"/>
      <c r="BJD38" s="19"/>
      <c r="BJE38" s="19"/>
      <c r="BJF38" s="19"/>
      <c r="BJG38" s="19"/>
      <c r="BJH38" s="19"/>
      <c r="BJI38" s="19"/>
      <c r="BJJ38" s="19"/>
      <c r="BJK38" s="19"/>
      <c r="BJL38" s="19"/>
      <c r="BJM38" s="19"/>
      <c r="BJN38" s="19"/>
      <c r="BJO38" s="19"/>
      <c r="BJP38" s="19"/>
      <c r="BJQ38" s="19"/>
      <c r="BJR38" s="19"/>
      <c r="BJS38" s="19"/>
      <c r="BJT38" s="19"/>
      <c r="BJU38" s="19"/>
      <c r="BJV38" s="19"/>
      <c r="BJW38" s="19"/>
      <c r="BJX38" s="19"/>
      <c r="BJY38" s="19"/>
      <c r="BJZ38" s="19"/>
      <c r="BKA38" s="19"/>
      <c r="BKB38" s="19"/>
      <c r="BKC38" s="19"/>
      <c r="BKD38" s="19"/>
      <c r="BKE38" s="19"/>
      <c r="BKF38" s="19"/>
      <c r="BKG38" s="19"/>
      <c r="BKH38" s="19"/>
      <c r="BKI38" s="19"/>
      <c r="BKJ38" s="19"/>
      <c r="BKK38" s="19"/>
      <c r="BKL38" s="19"/>
      <c r="BKM38" s="19"/>
      <c r="BKN38" s="19"/>
      <c r="BKO38" s="19"/>
      <c r="BKP38" s="19"/>
      <c r="BKQ38" s="19"/>
      <c r="BKR38" s="19"/>
      <c r="BKS38" s="19"/>
      <c r="BKT38" s="19"/>
      <c r="BKU38" s="19"/>
      <c r="BKV38" s="19"/>
      <c r="BKW38" s="19"/>
      <c r="BKX38" s="19"/>
      <c r="BKY38" s="19"/>
      <c r="BKZ38" s="19"/>
      <c r="BLA38" s="19"/>
      <c r="BLB38" s="19"/>
      <c r="BLC38" s="19"/>
      <c r="BLD38" s="19"/>
      <c r="BLE38" s="19"/>
      <c r="BLF38" s="19"/>
      <c r="BLG38" s="19"/>
      <c r="BLH38" s="19"/>
      <c r="BLI38" s="19"/>
      <c r="BLJ38" s="19"/>
      <c r="BLK38" s="19"/>
      <c r="BLL38" s="19"/>
      <c r="BLM38" s="19"/>
      <c r="BLN38" s="19"/>
      <c r="BLO38" s="19"/>
      <c r="BLP38" s="19"/>
      <c r="BLQ38" s="19"/>
      <c r="BLR38" s="19"/>
      <c r="BLS38" s="19"/>
      <c r="BLT38" s="19"/>
      <c r="BLU38" s="19"/>
      <c r="BLV38" s="19"/>
      <c r="BLW38" s="19"/>
      <c r="BLX38" s="19"/>
      <c r="BLY38" s="19"/>
      <c r="BLZ38" s="19"/>
      <c r="BMA38" s="19"/>
      <c r="BMB38" s="19"/>
      <c r="BMC38" s="19"/>
      <c r="BMD38" s="19"/>
      <c r="BME38" s="19"/>
      <c r="BMF38" s="19"/>
      <c r="BMG38" s="19"/>
      <c r="BMH38" s="19"/>
      <c r="BMI38" s="19"/>
      <c r="BMJ38" s="19"/>
      <c r="BMK38" s="19"/>
      <c r="BML38" s="19"/>
      <c r="BMM38" s="19"/>
      <c r="BMN38" s="19"/>
      <c r="BMO38" s="19"/>
      <c r="BMP38" s="19"/>
      <c r="BMQ38" s="19"/>
      <c r="BMR38" s="19"/>
      <c r="BMS38" s="19"/>
      <c r="BMT38" s="19"/>
      <c r="BMU38" s="19"/>
      <c r="BMV38" s="19"/>
      <c r="BMW38" s="19"/>
      <c r="BMX38" s="19"/>
      <c r="BMY38" s="19"/>
      <c r="BMZ38" s="19"/>
      <c r="BNA38" s="19"/>
      <c r="BNB38" s="19"/>
      <c r="BNC38" s="19"/>
      <c r="BND38" s="19"/>
      <c r="BNE38" s="19"/>
      <c r="BNF38" s="19"/>
      <c r="BNG38" s="19"/>
      <c r="BNH38" s="19"/>
      <c r="BNI38" s="19"/>
      <c r="BNJ38" s="19"/>
      <c r="BNK38" s="19"/>
      <c r="BNL38" s="19"/>
      <c r="BNM38" s="19"/>
      <c r="BNN38" s="19"/>
      <c r="BNO38" s="19"/>
      <c r="BNP38" s="19"/>
      <c r="BNQ38" s="19"/>
      <c r="BNR38" s="19"/>
      <c r="BNS38" s="19"/>
      <c r="BNT38" s="19"/>
      <c r="BNU38" s="19"/>
      <c r="BNV38" s="19"/>
      <c r="BNW38" s="19"/>
      <c r="BNX38" s="19"/>
      <c r="BNY38" s="19"/>
      <c r="BNZ38" s="19"/>
      <c r="BOA38" s="19"/>
      <c r="BOB38" s="19"/>
      <c r="BOC38" s="19"/>
      <c r="BOD38" s="19"/>
      <c r="BOE38" s="19"/>
      <c r="BOF38" s="19"/>
      <c r="BOG38" s="19"/>
      <c r="BOH38" s="19"/>
      <c r="BOI38" s="19"/>
      <c r="BOJ38" s="19"/>
      <c r="BOK38" s="19"/>
      <c r="BOL38" s="19"/>
      <c r="BOM38" s="19"/>
      <c r="BON38" s="19"/>
      <c r="BOO38" s="19"/>
      <c r="BOP38" s="19"/>
      <c r="BOQ38" s="19"/>
      <c r="BOR38" s="19"/>
      <c r="BOS38" s="19"/>
      <c r="BOT38" s="19"/>
      <c r="BOU38" s="19"/>
      <c r="BOV38" s="19"/>
      <c r="BOW38" s="19"/>
      <c r="BOX38" s="19"/>
      <c r="BOY38" s="19"/>
      <c r="BOZ38" s="19"/>
      <c r="BPA38" s="19"/>
      <c r="BPB38" s="19"/>
      <c r="BPC38" s="19"/>
      <c r="BPD38" s="19"/>
      <c r="BPE38" s="19"/>
      <c r="BPF38" s="19"/>
      <c r="BPG38" s="19"/>
      <c r="BPH38" s="19"/>
      <c r="BPI38" s="19"/>
      <c r="BPJ38" s="19"/>
      <c r="BPK38" s="19"/>
      <c r="BPL38" s="19"/>
      <c r="BPM38" s="19"/>
      <c r="BPN38" s="19"/>
      <c r="BPO38" s="19"/>
      <c r="BPP38" s="19"/>
      <c r="BPQ38" s="19"/>
      <c r="BPR38" s="19"/>
      <c r="BPS38" s="19"/>
      <c r="BPT38" s="19"/>
      <c r="BPU38" s="19"/>
      <c r="BPV38" s="19"/>
      <c r="BPW38" s="19"/>
      <c r="BPX38" s="19"/>
      <c r="BPY38" s="19"/>
      <c r="BPZ38" s="19"/>
      <c r="BQA38" s="19"/>
      <c r="BQB38" s="19"/>
      <c r="BQC38" s="19"/>
      <c r="BQD38" s="19"/>
      <c r="BQE38" s="19"/>
      <c r="BQF38" s="19"/>
      <c r="BQG38" s="19"/>
      <c r="BQH38" s="19"/>
      <c r="BQI38" s="19"/>
      <c r="BQJ38" s="19"/>
      <c r="BQK38" s="19"/>
      <c r="BQL38" s="19"/>
      <c r="BQM38" s="19"/>
      <c r="BQN38" s="19"/>
      <c r="BQO38" s="19"/>
      <c r="BQP38" s="19"/>
      <c r="BQQ38" s="19"/>
      <c r="BQR38" s="19"/>
      <c r="BQS38" s="19"/>
      <c r="BQT38" s="19"/>
      <c r="BQU38" s="19"/>
      <c r="BQV38" s="19"/>
      <c r="BQW38" s="19"/>
      <c r="BQX38" s="19"/>
      <c r="BQY38" s="19"/>
      <c r="BQZ38" s="19"/>
      <c r="BRA38" s="19"/>
      <c r="BRB38" s="19"/>
      <c r="BRC38" s="19"/>
      <c r="BRD38" s="19"/>
      <c r="BRE38" s="19"/>
      <c r="BRF38" s="19"/>
      <c r="BRG38" s="19"/>
      <c r="BRH38" s="19"/>
      <c r="BRI38" s="19"/>
      <c r="BRJ38" s="19"/>
      <c r="BRK38" s="19"/>
      <c r="BRL38" s="19"/>
      <c r="BRM38" s="19"/>
      <c r="BRN38" s="19"/>
      <c r="BRO38" s="19"/>
      <c r="BRP38" s="19"/>
      <c r="BRQ38" s="19"/>
      <c r="BRR38" s="19"/>
      <c r="BRS38" s="19"/>
      <c r="BRT38" s="19"/>
      <c r="BRU38" s="19"/>
      <c r="BRV38" s="19"/>
      <c r="BRW38" s="19"/>
      <c r="BRX38" s="19"/>
      <c r="BRY38" s="19"/>
      <c r="BRZ38" s="19"/>
      <c r="BSA38" s="19"/>
      <c r="BSB38" s="19"/>
      <c r="BSC38" s="19"/>
      <c r="BSD38" s="19"/>
      <c r="BSE38" s="19"/>
      <c r="BSF38" s="19"/>
      <c r="BSG38" s="19"/>
      <c r="BSH38" s="19"/>
      <c r="BSI38" s="19"/>
      <c r="BSJ38" s="19"/>
      <c r="BSK38" s="19"/>
      <c r="BSL38" s="19"/>
      <c r="BSM38" s="19"/>
      <c r="BSN38" s="19"/>
      <c r="BSO38" s="19"/>
      <c r="BSP38" s="19"/>
      <c r="BSQ38" s="19"/>
      <c r="BSR38" s="19"/>
      <c r="BSS38" s="19"/>
      <c r="BST38" s="19"/>
      <c r="BSU38" s="19"/>
      <c r="BSV38" s="19"/>
      <c r="BSW38" s="19"/>
      <c r="BSX38" s="19"/>
      <c r="BSY38" s="19"/>
      <c r="BSZ38" s="19"/>
      <c r="BTA38" s="19"/>
      <c r="BTB38" s="19"/>
      <c r="BTC38" s="19"/>
      <c r="BTD38" s="19"/>
      <c r="BTE38" s="19"/>
      <c r="BTF38" s="19"/>
      <c r="BTG38" s="19"/>
      <c r="BTH38" s="19"/>
      <c r="BTI38" s="19"/>
      <c r="BTJ38" s="19"/>
      <c r="BTK38" s="19"/>
      <c r="BTL38" s="19"/>
      <c r="BTM38" s="19"/>
      <c r="BTN38" s="19"/>
      <c r="BTO38" s="19"/>
      <c r="BTP38" s="19"/>
      <c r="BTQ38" s="19"/>
      <c r="BTR38" s="19"/>
      <c r="BTS38" s="19"/>
      <c r="BTT38" s="19"/>
      <c r="BTU38" s="19"/>
      <c r="BTV38" s="19"/>
      <c r="BTW38" s="19"/>
      <c r="BTX38" s="19"/>
      <c r="BTY38" s="19"/>
      <c r="BTZ38" s="19"/>
      <c r="BUA38" s="19"/>
      <c r="BUB38" s="19"/>
      <c r="BUC38" s="19"/>
      <c r="BUD38" s="19"/>
      <c r="BUE38" s="19"/>
      <c r="BUF38" s="19"/>
      <c r="BUG38" s="19"/>
      <c r="BUH38" s="19"/>
      <c r="BUI38" s="19"/>
      <c r="BUJ38" s="19"/>
      <c r="BUK38" s="19"/>
      <c r="BUL38" s="19"/>
      <c r="BUM38" s="19"/>
      <c r="BUN38" s="19"/>
      <c r="BUO38" s="19"/>
      <c r="BUP38" s="19"/>
      <c r="BUQ38" s="19"/>
      <c r="BUR38" s="19"/>
      <c r="BUS38" s="19"/>
      <c r="BUT38" s="19"/>
      <c r="BUU38" s="19"/>
      <c r="BUV38" s="19"/>
      <c r="BUW38" s="19"/>
      <c r="BUX38" s="19"/>
      <c r="BUY38" s="19"/>
      <c r="BUZ38" s="19"/>
      <c r="BVA38" s="19"/>
      <c r="BVB38" s="19"/>
      <c r="BVC38" s="19"/>
      <c r="BVD38" s="19"/>
      <c r="BVE38" s="19"/>
      <c r="BVF38" s="19"/>
      <c r="BVG38" s="19"/>
      <c r="BVH38" s="19"/>
      <c r="BVI38" s="19"/>
      <c r="BVJ38" s="19"/>
      <c r="BVK38" s="19"/>
      <c r="BVL38" s="19"/>
      <c r="BVM38" s="19"/>
      <c r="BVN38" s="19"/>
      <c r="BVO38" s="19"/>
      <c r="BVP38" s="19"/>
      <c r="BVQ38" s="19"/>
      <c r="BVR38" s="19"/>
      <c r="BVS38" s="19"/>
      <c r="BVT38" s="19"/>
      <c r="BVU38" s="19"/>
      <c r="BVV38" s="19"/>
      <c r="BVW38" s="19"/>
      <c r="BVX38" s="19"/>
      <c r="BVY38" s="19"/>
      <c r="BVZ38" s="19"/>
      <c r="BWA38" s="19"/>
      <c r="BWB38" s="19"/>
      <c r="BWC38" s="19"/>
      <c r="BWD38" s="19"/>
      <c r="BWE38" s="19"/>
      <c r="BWF38" s="19"/>
      <c r="BWG38" s="19"/>
      <c r="BWH38" s="19"/>
      <c r="BWI38" s="19"/>
      <c r="BWJ38" s="19"/>
      <c r="BWK38" s="19"/>
      <c r="BWL38" s="19"/>
      <c r="BWM38" s="19"/>
      <c r="BWN38" s="19"/>
      <c r="BWO38" s="19"/>
      <c r="BWP38" s="19"/>
      <c r="BWQ38" s="19"/>
      <c r="BWR38" s="19"/>
      <c r="BWS38" s="19"/>
      <c r="BWT38" s="19"/>
      <c r="BWU38" s="19"/>
      <c r="BWV38" s="19"/>
      <c r="BWW38" s="19"/>
      <c r="BWX38" s="19"/>
      <c r="BWY38" s="19"/>
      <c r="BWZ38" s="19"/>
      <c r="BXA38" s="19"/>
      <c r="BXB38" s="19"/>
      <c r="BXC38" s="19"/>
      <c r="BXD38" s="19"/>
      <c r="BXE38" s="19"/>
      <c r="BXF38" s="19"/>
      <c r="BXG38" s="19"/>
      <c r="BXH38" s="19"/>
      <c r="BXI38" s="19"/>
      <c r="BXJ38" s="19"/>
      <c r="BXK38" s="19"/>
      <c r="BXL38" s="19"/>
      <c r="BXM38" s="19"/>
      <c r="BXN38" s="19"/>
      <c r="BXO38" s="19"/>
      <c r="BXP38" s="19"/>
      <c r="BXQ38" s="19"/>
      <c r="BXR38" s="19"/>
      <c r="BXS38" s="19"/>
      <c r="BXT38" s="19"/>
      <c r="BXU38" s="19"/>
      <c r="BXV38" s="19"/>
      <c r="BXW38" s="19"/>
      <c r="BXX38" s="19"/>
      <c r="BXY38" s="19"/>
      <c r="BXZ38" s="19"/>
      <c r="BYA38" s="19"/>
      <c r="BYB38" s="19"/>
      <c r="BYC38" s="19"/>
      <c r="BYD38" s="19"/>
      <c r="BYE38" s="19"/>
      <c r="BYF38" s="19"/>
      <c r="BYG38" s="19"/>
      <c r="BYH38" s="19"/>
      <c r="BYI38" s="19"/>
      <c r="BYJ38" s="19"/>
      <c r="BYK38" s="19"/>
      <c r="BYL38" s="19"/>
      <c r="BYM38" s="19"/>
      <c r="BYN38" s="19"/>
      <c r="BYO38" s="19"/>
      <c r="BYP38" s="19"/>
      <c r="BYQ38" s="19"/>
      <c r="BYR38" s="19"/>
      <c r="BYS38" s="19"/>
      <c r="BYT38" s="19"/>
      <c r="BYU38" s="19"/>
      <c r="BYV38" s="19"/>
      <c r="BYW38" s="19"/>
      <c r="BYX38" s="19"/>
      <c r="BYY38" s="19"/>
      <c r="BYZ38" s="19"/>
      <c r="BZA38" s="19"/>
      <c r="BZB38" s="19"/>
      <c r="BZC38" s="19"/>
      <c r="BZD38" s="19"/>
      <c r="BZE38" s="19"/>
      <c r="BZF38" s="19"/>
      <c r="BZG38" s="19"/>
      <c r="BZH38" s="19"/>
      <c r="BZI38" s="19"/>
      <c r="BZJ38" s="19"/>
      <c r="BZK38" s="19"/>
      <c r="BZL38" s="19"/>
      <c r="BZM38" s="19"/>
      <c r="BZN38" s="19"/>
      <c r="BZO38" s="19"/>
      <c r="BZP38" s="19"/>
      <c r="BZQ38" s="19"/>
      <c r="BZR38" s="19"/>
      <c r="BZS38" s="19"/>
      <c r="BZT38" s="19"/>
      <c r="BZU38" s="19"/>
      <c r="BZV38" s="19"/>
      <c r="BZW38" s="19"/>
      <c r="BZX38" s="19"/>
      <c r="BZY38" s="19"/>
      <c r="BZZ38" s="19"/>
      <c r="CAA38" s="19"/>
      <c r="CAB38" s="19"/>
      <c r="CAC38" s="19"/>
      <c r="CAD38" s="19"/>
      <c r="CAE38" s="19"/>
      <c r="CAF38" s="19"/>
      <c r="CAG38" s="19"/>
      <c r="CAH38" s="19"/>
      <c r="CAI38" s="19"/>
      <c r="CAJ38" s="19"/>
      <c r="CAK38" s="19"/>
      <c r="CAL38" s="19"/>
      <c r="CAM38" s="19"/>
      <c r="CAN38" s="19"/>
      <c r="CAO38" s="19"/>
      <c r="CAP38" s="19"/>
      <c r="CAQ38" s="19"/>
      <c r="CAR38" s="19"/>
      <c r="CAS38" s="19"/>
      <c r="CAT38" s="19"/>
      <c r="CAU38" s="19"/>
      <c r="CAV38" s="19"/>
      <c r="CAW38" s="19"/>
      <c r="CAX38" s="19"/>
      <c r="CAY38" s="19"/>
      <c r="CAZ38" s="19"/>
      <c r="CBA38" s="19"/>
      <c r="CBB38" s="19"/>
      <c r="CBC38" s="19"/>
      <c r="CBD38" s="19"/>
      <c r="CBE38" s="19"/>
      <c r="CBF38" s="19"/>
      <c r="CBG38" s="19"/>
      <c r="CBH38" s="19"/>
      <c r="CBI38" s="19"/>
      <c r="CBJ38" s="19"/>
      <c r="CBK38" s="19"/>
      <c r="CBL38" s="19"/>
      <c r="CBM38" s="19"/>
      <c r="CBN38" s="19"/>
      <c r="CBO38" s="19"/>
      <c r="CBP38" s="19"/>
      <c r="CBQ38" s="19"/>
      <c r="CBR38" s="19"/>
      <c r="CBS38" s="19"/>
      <c r="CBT38" s="19"/>
      <c r="CBU38" s="19"/>
      <c r="CBV38" s="19"/>
      <c r="CBW38" s="19"/>
      <c r="CBX38" s="19"/>
      <c r="CBY38" s="19"/>
      <c r="CBZ38" s="19"/>
      <c r="CCA38" s="19"/>
      <c r="CCB38" s="19"/>
      <c r="CCC38" s="19"/>
      <c r="CCD38" s="19"/>
      <c r="CCE38" s="19"/>
      <c r="CCF38" s="19"/>
      <c r="CCG38" s="19"/>
      <c r="CCH38" s="19"/>
      <c r="CCI38" s="19"/>
      <c r="CCJ38" s="19"/>
      <c r="CCK38" s="19"/>
      <c r="CCL38" s="19"/>
      <c r="CCM38" s="19"/>
      <c r="CCN38" s="19"/>
      <c r="CCO38" s="19"/>
      <c r="CCP38" s="19"/>
      <c r="CCQ38" s="19"/>
      <c r="CCR38" s="19"/>
      <c r="CCS38" s="19"/>
      <c r="CCT38" s="19"/>
      <c r="CCU38" s="19"/>
      <c r="CCV38" s="19"/>
      <c r="CCW38" s="19"/>
      <c r="CCX38" s="19"/>
      <c r="CCY38" s="19"/>
      <c r="CCZ38" s="19"/>
      <c r="CDA38" s="19"/>
      <c r="CDB38" s="19"/>
      <c r="CDC38" s="19"/>
      <c r="CDD38" s="19"/>
      <c r="CDE38" s="19"/>
      <c r="CDF38" s="19"/>
      <c r="CDG38" s="19"/>
      <c r="CDH38" s="19"/>
      <c r="CDI38" s="19"/>
      <c r="CDJ38" s="19"/>
      <c r="CDK38" s="19"/>
      <c r="CDL38" s="19"/>
      <c r="CDM38" s="19"/>
      <c r="CDN38" s="19"/>
      <c r="CDO38" s="19"/>
      <c r="CDP38" s="19"/>
      <c r="CDQ38" s="19"/>
      <c r="CDR38" s="19"/>
      <c r="CDS38" s="19"/>
      <c r="CDT38" s="19"/>
      <c r="CDU38" s="19"/>
      <c r="CDV38" s="19"/>
      <c r="CDW38" s="19"/>
      <c r="CDX38" s="19"/>
      <c r="CDY38" s="19"/>
      <c r="CDZ38" s="19"/>
      <c r="CEA38" s="19"/>
      <c r="CEB38" s="19"/>
      <c r="CEC38" s="19"/>
      <c r="CED38" s="19"/>
      <c r="CEE38" s="19"/>
      <c r="CEF38" s="19"/>
      <c r="CEG38" s="19"/>
      <c r="CEH38" s="19"/>
      <c r="CEI38" s="19"/>
      <c r="CEJ38" s="19"/>
      <c r="CEK38" s="19"/>
      <c r="CEL38" s="19"/>
      <c r="CEM38" s="19"/>
      <c r="CEN38" s="19"/>
      <c r="CEO38" s="19"/>
      <c r="CEP38" s="19"/>
      <c r="CEQ38" s="19"/>
      <c r="CER38" s="19"/>
      <c r="CES38" s="19"/>
      <c r="CET38" s="19"/>
      <c r="CEU38" s="19"/>
      <c r="CEV38" s="19"/>
      <c r="CEW38" s="19"/>
      <c r="CEX38" s="19"/>
      <c r="CEY38" s="19"/>
      <c r="CEZ38" s="19"/>
      <c r="CFA38" s="19"/>
      <c r="CFB38" s="19"/>
      <c r="CFC38" s="19"/>
      <c r="CFD38" s="19"/>
      <c r="CFE38" s="19"/>
      <c r="CFF38" s="19"/>
      <c r="CFG38" s="19"/>
      <c r="CFH38" s="19"/>
      <c r="CFI38" s="19"/>
      <c r="CFJ38" s="19"/>
      <c r="CFK38" s="19"/>
      <c r="CFL38" s="19"/>
      <c r="CFM38" s="19"/>
      <c r="CFN38" s="19"/>
      <c r="CFO38" s="19"/>
      <c r="CFP38" s="19"/>
      <c r="CFQ38" s="19"/>
      <c r="CFR38" s="19"/>
      <c r="CFS38" s="19"/>
      <c r="CFT38" s="19"/>
      <c r="CFU38" s="19"/>
      <c r="CFV38" s="19"/>
      <c r="CFW38" s="19"/>
      <c r="CFX38" s="19"/>
      <c r="CFY38" s="19"/>
      <c r="CFZ38" s="19"/>
      <c r="CGA38" s="19"/>
      <c r="CGB38" s="19"/>
      <c r="CGC38" s="19"/>
      <c r="CGD38" s="19"/>
      <c r="CGE38" s="19"/>
      <c r="CGF38" s="19"/>
      <c r="CGG38" s="19"/>
      <c r="CGH38" s="19"/>
      <c r="CGI38" s="19"/>
      <c r="CGJ38" s="19"/>
      <c r="CGK38" s="19"/>
      <c r="CGL38" s="19"/>
      <c r="CGM38" s="19"/>
      <c r="CGN38" s="19"/>
      <c r="CGO38" s="19"/>
      <c r="CGP38" s="19"/>
      <c r="CGQ38" s="19"/>
      <c r="CGR38" s="19"/>
      <c r="CGS38" s="19"/>
      <c r="CGT38" s="19"/>
      <c r="CGU38" s="19"/>
      <c r="CGV38" s="19"/>
      <c r="CGW38" s="19"/>
      <c r="CGX38" s="19"/>
      <c r="CGY38" s="19"/>
      <c r="CGZ38" s="19"/>
      <c r="CHA38" s="19"/>
      <c r="CHB38" s="19"/>
      <c r="CHC38" s="19"/>
      <c r="CHD38" s="19"/>
      <c r="CHE38" s="19"/>
      <c r="CHF38" s="19"/>
      <c r="CHG38" s="19"/>
      <c r="CHH38" s="19"/>
      <c r="CHI38" s="19"/>
      <c r="CHJ38" s="19"/>
      <c r="CHK38" s="19"/>
      <c r="CHL38" s="19"/>
      <c r="CHM38" s="19"/>
      <c r="CHN38" s="19"/>
      <c r="CHO38" s="19"/>
      <c r="CHP38" s="19"/>
      <c r="CHQ38" s="19"/>
      <c r="CHR38" s="19"/>
      <c r="CHS38" s="19"/>
      <c r="CHT38" s="19"/>
      <c r="CHU38" s="19"/>
      <c r="CHV38" s="19"/>
      <c r="CHW38" s="19"/>
      <c r="CHX38" s="19"/>
      <c r="CHY38" s="19"/>
      <c r="CHZ38" s="19"/>
      <c r="CIA38" s="19"/>
      <c r="CIB38" s="19"/>
      <c r="CIC38" s="19"/>
      <c r="CID38" s="19"/>
      <c r="CIE38" s="19"/>
      <c r="CIF38" s="19"/>
      <c r="CIG38" s="19"/>
      <c r="CIH38" s="19"/>
      <c r="CII38" s="19"/>
      <c r="CIJ38" s="19"/>
      <c r="CIK38" s="19"/>
      <c r="CIL38" s="19"/>
      <c r="CIM38" s="19"/>
      <c r="CIN38" s="19"/>
      <c r="CIO38" s="19"/>
      <c r="CIP38" s="19"/>
      <c r="CIQ38" s="19"/>
      <c r="CIR38" s="19"/>
      <c r="CIS38" s="19"/>
      <c r="CIT38" s="19"/>
      <c r="CIU38" s="19"/>
      <c r="CIV38" s="19"/>
      <c r="CIW38" s="19"/>
      <c r="CIX38" s="19"/>
      <c r="CIY38" s="19"/>
      <c r="CIZ38" s="19"/>
      <c r="CJA38" s="19"/>
      <c r="CJB38" s="19"/>
      <c r="CJC38" s="19"/>
      <c r="CJD38" s="19"/>
      <c r="CJE38" s="19"/>
      <c r="CJF38" s="19"/>
      <c r="CJG38" s="19"/>
      <c r="CJH38" s="19"/>
      <c r="CJI38" s="19"/>
      <c r="CJJ38" s="19"/>
      <c r="CJK38" s="19"/>
      <c r="CJL38" s="19"/>
      <c r="CJM38" s="19"/>
      <c r="CJN38" s="19"/>
      <c r="CJO38" s="19"/>
      <c r="CJP38" s="19"/>
      <c r="CJQ38" s="19"/>
      <c r="CJR38" s="19"/>
      <c r="CJS38" s="19"/>
      <c r="CJT38" s="19"/>
      <c r="CJU38" s="19"/>
      <c r="CJV38" s="19"/>
      <c r="CJW38" s="19"/>
      <c r="CJX38" s="19"/>
      <c r="CJY38" s="19"/>
      <c r="CJZ38" s="19"/>
      <c r="CKA38" s="19"/>
      <c r="CKB38" s="19"/>
      <c r="CKC38" s="19"/>
      <c r="CKD38" s="19"/>
      <c r="CKE38" s="19"/>
      <c r="CKF38" s="19"/>
      <c r="CKG38" s="19"/>
      <c r="CKH38" s="19"/>
      <c r="CKI38" s="19"/>
      <c r="CKJ38" s="19"/>
      <c r="CKK38" s="19"/>
      <c r="CKL38" s="19"/>
      <c r="CKM38" s="19"/>
      <c r="CKN38" s="19"/>
      <c r="CKO38" s="19"/>
      <c r="CKP38" s="19"/>
      <c r="CKQ38" s="19"/>
      <c r="CKR38" s="19"/>
      <c r="CKS38" s="19"/>
      <c r="CKT38" s="19"/>
      <c r="CKU38" s="19"/>
      <c r="CKV38" s="19"/>
      <c r="CKW38" s="19"/>
      <c r="CKX38" s="19"/>
      <c r="CKY38" s="19"/>
      <c r="CKZ38" s="19"/>
      <c r="CLA38" s="19"/>
      <c r="CLB38" s="19"/>
      <c r="CLC38" s="19"/>
      <c r="CLD38" s="19"/>
      <c r="CLE38" s="19"/>
      <c r="CLF38" s="19"/>
      <c r="CLG38" s="19"/>
      <c r="CLH38" s="19"/>
      <c r="CLI38" s="19"/>
      <c r="CLJ38" s="19"/>
      <c r="CLK38" s="19"/>
      <c r="CLL38" s="19"/>
      <c r="CLM38" s="19"/>
      <c r="CLN38" s="19"/>
      <c r="CLO38" s="19"/>
      <c r="CLP38" s="19"/>
      <c r="CLQ38" s="19"/>
      <c r="CLR38" s="19"/>
      <c r="CLS38" s="19"/>
      <c r="CLT38" s="19"/>
      <c r="CLU38" s="19"/>
      <c r="CLV38" s="19"/>
      <c r="CLW38" s="19"/>
      <c r="CLX38" s="19"/>
      <c r="CLY38" s="19"/>
      <c r="CLZ38" s="19"/>
      <c r="CMA38" s="19"/>
      <c r="CMB38" s="19"/>
      <c r="CMC38" s="19"/>
      <c r="CMD38" s="19"/>
      <c r="CME38" s="19"/>
      <c r="CMF38" s="19"/>
      <c r="CMG38" s="19"/>
      <c r="CMH38" s="19"/>
      <c r="CMI38" s="19"/>
      <c r="CMJ38" s="19"/>
      <c r="CMK38" s="19"/>
      <c r="CML38" s="19"/>
      <c r="CMM38" s="19"/>
      <c r="CMN38" s="19"/>
      <c r="CMO38" s="19"/>
      <c r="CMP38" s="19"/>
      <c r="CMQ38" s="19"/>
      <c r="CMR38" s="19"/>
      <c r="CMS38" s="19"/>
      <c r="CMT38" s="19"/>
      <c r="CMU38" s="19"/>
      <c r="CMV38" s="19"/>
      <c r="CMW38" s="19"/>
      <c r="CMX38" s="19"/>
      <c r="CMY38" s="19"/>
      <c r="CMZ38" s="19"/>
      <c r="CNA38" s="19"/>
      <c r="CNB38" s="19"/>
      <c r="CNC38" s="19"/>
      <c r="CND38" s="19"/>
      <c r="CNE38" s="19"/>
      <c r="CNF38" s="19"/>
      <c r="CNG38" s="19"/>
      <c r="CNH38" s="19"/>
      <c r="CNI38" s="19"/>
      <c r="CNJ38" s="19"/>
      <c r="CNK38" s="19"/>
      <c r="CNL38" s="19"/>
      <c r="CNM38" s="19"/>
      <c r="CNN38" s="19"/>
      <c r="CNO38" s="19"/>
      <c r="CNP38" s="19"/>
      <c r="CNQ38" s="19"/>
      <c r="CNR38" s="19"/>
      <c r="CNS38" s="19"/>
      <c r="CNT38" s="19"/>
      <c r="CNU38" s="19"/>
      <c r="CNV38" s="19"/>
      <c r="CNW38" s="19"/>
      <c r="CNX38" s="19"/>
      <c r="CNY38" s="19"/>
      <c r="CNZ38" s="19"/>
      <c r="COA38" s="19"/>
      <c r="COB38" s="19"/>
      <c r="COC38" s="19"/>
      <c r="COD38" s="19"/>
      <c r="COE38" s="19"/>
      <c r="COF38" s="19"/>
      <c r="COG38" s="19"/>
      <c r="COH38" s="19"/>
      <c r="COI38" s="19"/>
      <c r="COJ38" s="19"/>
      <c r="COK38" s="19"/>
      <c r="COL38" s="19"/>
      <c r="COM38" s="19"/>
      <c r="CON38" s="19"/>
      <c r="COO38" s="19"/>
      <c r="COP38" s="19"/>
      <c r="COQ38" s="19"/>
      <c r="COR38" s="19"/>
      <c r="COS38" s="19"/>
      <c r="COT38" s="19"/>
      <c r="COU38" s="19"/>
      <c r="COV38" s="19"/>
      <c r="COW38" s="19"/>
      <c r="COX38" s="19"/>
      <c r="COY38" s="19"/>
      <c r="COZ38" s="19"/>
      <c r="CPA38" s="19"/>
      <c r="CPB38" s="19"/>
      <c r="CPC38" s="19"/>
      <c r="CPD38" s="19"/>
      <c r="CPE38" s="19"/>
      <c r="CPF38" s="19"/>
      <c r="CPG38" s="19"/>
      <c r="CPH38" s="19"/>
      <c r="CPI38" s="19"/>
      <c r="CPJ38" s="19"/>
      <c r="CPK38" s="19"/>
      <c r="CPL38" s="19"/>
      <c r="CPM38" s="19"/>
      <c r="CPN38" s="19"/>
      <c r="CPO38" s="19"/>
      <c r="CPP38" s="19"/>
      <c r="CPQ38" s="19"/>
      <c r="CPR38" s="19"/>
      <c r="CPS38" s="19"/>
      <c r="CPT38" s="19"/>
      <c r="CPU38" s="19"/>
      <c r="CPV38" s="19"/>
      <c r="CPW38" s="19"/>
      <c r="CPX38" s="19"/>
      <c r="CPY38" s="19"/>
      <c r="CPZ38" s="19"/>
      <c r="CQA38" s="19"/>
      <c r="CQB38" s="19"/>
      <c r="CQC38" s="19"/>
      <c r="CQD38" s="19"/>
      <c r="CQE38" s="19"/>
      <c r="CQF38" s="19"/>
      <c r="CQG38" s="19"/>
      <c r="CQH38" s="19"/>
      <c r="CQI38" s="19"/>
      <c r="CQJ38" s="19"/>
      <c r="CQK38" s="19"/>
      <c r="CQL38" s="19"/>
      <c r="CQM38" s="19"/>
      <c r="CQN38" s="19"/>
      <c r="CQO38" s="19"/>
      <c r="CQP38" s="19"/>
      <c r="CQQ38" s="19"/>
      <c r="CQR38" s="19"/>
      <c r="CQS38" s="19"/>
      <c r="CQT38" s="19"/>
      <c r="CQU38" s="19"/>
      <c r="CQV38" s="19"/>
      <c r="CQW38" s="19"/>
      <c r="CQX38" s="19"/>
      <c r="CQY38" s="19"/>
      <c r="CQZ38" s="19"/>
      <c r="CRA38" s="19"/>
      <c r="CRB38" s="19"/>
      <c r="CRC38" s="19"/>
      <c r="CRD38" s="19"/>
      <c r="CRE38" s="19"/>
      <c r="CRF38" s="19"/>
      <c r="CRG38" s="19"/>
      <c r="CRH38" s="19"/>
      <c r="CRI38" s="19"/>
      <c r="CRJ38" s="19"/>
      <c r="CRK38" s="19"/>
      <c r="CRL38" s="19"/>
      <c r="CRM38" s="19"/>
      <c r="CRN38" s="19"/>
      <c r="CRO38" s="19"/>
      <c r="CRP38" s="19"/>
      <c r="CRQ38" s="19"/>
      <c r="CRR38" s="19"/>
      <c r="CRS38" s="19"/>
      <c r="CRT38" s="19"/>
      <c r="CRU38" s="19"/>
      <c r="CRV38" s="19"/>
      <c r="CRW38" s="19"/>
      <c r="CRX38" s="19"/>
      <c r="CRY38" s="19"/>
      <c r="CRZ38" s="19"/>
      <c r="CSA38" s="19"/>
      <c r="CSB38" s="19"/>
      <c r="CSC38" s="19"/>
      <c r="CSD38" s="19"/>
      <c r="CSE38" s="19"/>
      <c r="CSF38" s="19"/>
      <c r="CSG38" s="19"/>
      <c r="CSH38" s="19"/>
      <c r="CSI38" s="19"/>
      <c r="CSJ38" s="19"/>
      <c r="CSK38" s="19"/>
      <c r="CSL38" s="19"/>
      <c r="CSM38" s="19"/>
      <c r="CSN38" s="19"/>
      <c r="CSO38" s="19"/>
      <c r="CSP38" s="19"/>
      <c r="CSQ38" s="19"/>
      <c r="CSR38" s="19"/>
      <c r="CSS38" s="19"/>
      <c r="CST38" s="19"/>
      <c r="CSU38" s="19"/>
      <c r="CSV38" s="19"/>
      <c r="CSW38" s="19"/>
      <c r="CSX38" s="19"/>
      <c r="CSY38" s="19"/>
      <c r="CSZ38" s="19"/>
      <c r="CTA38" s="19"/>
      <c r="CTB38" s="19"/>
      <c r="CTC38" s="19"/>
      <c r="CTD38" s="19"/>
      <c r="CTE38" s="19"/>
      <c r="CTF38" s="19"/>
      <c r="CTG38" s="19"/>
      <c r="CTH38" s="19"/>
      <c r="CTI38" s="19"/>
      <c r="CTJ38" s="19"/>
      <c r="CTK38" s="19"/>
      <c r="CTL38" s="19"/>
      <c r="CTM38" s="19"/>
      <c r="CTN38" s="19"/>
      <c r="CTO38" s="19"/>
      <c r="CTP38" s="19"/>
      <c r="CTQ38" s="19"/>
      <c r="CTR38" s="19"/>
      <c r="CTS38" s="19"/>
      <c r="CTT38" s="19"/>
      <c r="CTU38" s="19"/>
      <c r="CTV38" s="19"/>
      <c r="CTW38" s="19"/>
      <c r="CTX38" s="19"/>
      <c r="CTY38" s="19"/>
      <c r="CTZ38" s="19"/>
      <c r="CUA38" s="19"/>
      <c r="CUB38" s="19"/>
      <c r="CUC38" s="19"/>
      <c r="CUD38" s="19"/>
      <c r="CUE38" s="19"/>
      <c r="CUF38" s="19"/>
      <c r="CUG38" s="19"/>
      <c r="CUH38" s="19"/>
      <c r="CUI38" s="19"/>
      <c r="CUJ38" s="19"/>
      <c r="CUK38" s="19"/>
      <c r="CUL38" s="19"/>
      <c r="CUM38" s="19"/>
      <c r="CUN38" s="19"/>
      <c r="CUO38" s="19"/>
      <c r="CUP38" s="19"/>
      <c r="CUQ38" s="19"/>
      <c r="CUR38" s="19"/>
      <c r="CUS38" s="19"/>
      <c r="CUT38" s="19"/>
      <c r="CUU38" s="19"/>
      <c r="CUV38" s="19"/>
      <c r="CUW38" s="19"/>
      <c r="CUX38" s="19"/>
      <c r="CUY38" s="19"/>
      <c r="CUZ38" s="19"/>
      <c r="CVA38" s="19"/>
      <c r="CVB38" s="19"/>
      <c r="CVC38" s="19"/>
      <c r="CVD38" s="19"/>
      <c r="CVE38" s="19"/>
      <c r="CVF38" s="19"/>
      <c r="CVG38" s="19"/>
      <c r="CVH38" s="19"/>
      <c r="CVI38" s="19"/>
      <c r="CVJ38" s="19"/>
      <c r="CVK38" s="19"/>
      <c r="CVL38" s="19"/>
      <c r="CVM38" s="19"/>
      <c r="CVN38" s="19"/>
      <c r="CVO38" s="19"/>
      <c r="CVP38" s="19"/>
      <c r="CVQ38" s="19"/>
      <c r="CVR38" s="19"/>
      <c r="CVS38" s="19"/>
      <c r="CVT38" s="19"/>
      <c r="CVU38" s="19"/>
      <c r="CVV38" s="19"/>
      <c r="CVW38" s="19"/>
      <c r="CVX38" s="19"/>
      <c r="CVY38" s="19"/>
      <c r="CVZ38" s="19"/>
      <c r="CWA38" s="19"/>
      <c r="CWB38" s="19"/>
      <c r="CWC38" s="19"/>
      <c r="CWD38" s="19"/>
      <c r="CWE38" s="19"/>
      <c r="CWF38" s="19"/>
      <c r="CWG38" s="19"/>
      <c r="CWH38" s="19"/>
      <c r="CWI38" s="19"/>
      <c r="CWJ38" s="19"/>
      <c r="CWK38" s="19"/>
      <c r="CWL38" s="19"/>
      <c r="CWM38" s="19"/>
      <c r="CWN38" s="19"/>
      <c r="CWO38" s="19"/>
      <c r="CWP38" s="19"/>
      <c r="CWQ38" s="19"/>
      <c r="CWR38" s="19"/>
      <c r="CWS38" s="19"/>
      <c r="CWT38" s="19"/>
      <c r="CWU38" s="19"/>
      <c r="CWV38" s="19"/>
      <c r="CWW38" s="19"/>
      <c r="CWX38" s="19"/>
      <c r="CWY38" s="19"/>
      <c r="CWZ38" s="19"/>
      <c r="CXA38" s="19"/>
      <c r="CXB38" s="19"/>
      <c r="CXC38" s="19"/>
      <c r="CXD38" s="19"/>
      <c r="CXE38" s="19"/>
      <c r="CXF38" s="19"/>
      <c r="CXG38" s="19"/>
      <c r="CXH38" s="19"/>
      <c r="CXI38" s="19"/>
      <c r="CXJ38" s="19"/>
      <c r="CXK38" s="19"/>
      <c r="CXL38" s="19"/>
      <c r="CXM38" s="19"/>
      <c r="CXN38" s="19"/>
      <c r="CXO38" s="19"/>
      <c r="CXP38" s="19"/>
      <c r="CXQ38" s="19"/>
      <c r="CXR38" s="19"/>
      <c r="CXS38" s="19"/>
      <c r="CXT38" s="19"/>
      <c r="CXU38" s="19"/>
      <c r="CXV38" s="19"/>
      <c r="CXW38" s="19"/>
      <c r="CXX38" s="19"/>
      <c r="CXY38" s="19"/>
      <c r="CXZ38" s="19"/>
      <c r="CYA38" s="19"/>
      <c r="CYB38" s="19"/>
      <c r="CYC38" s="19"/>
      <c r="CYD38" s="19"/>
      <c r="CYE38" s="19"/>
      <c r="CYF38" s="19"/>
      <c r="CYG38" s="19"/>
      <c r="CYH38" s="19"/>
      <c r="CYI38" s="19"/>
      <c r="CYJ38" s="19"/>
      <c r="CYK38" s="19"/>
      <c r="CYL38" s="19"/>
      <c r="CYM38" s="19"/>
      <c r="CYN38" s="19"/>
      <c r="CYO38" s="19"/>
      <c r="CYP38" s="19"/>
      <c r="CYQ38" s="19"/>
      <c r="CYR38" s="19"/>
      <c r="CYS38" s="19"/>
      <c r="CYT38" s="19"/>
      <c r="CYU38" s="19"/>
      <c r="CYV38" s="19"/>
      <c r="CYW38" s="19"/>
      <c r="CYX38" s="19"/>
      <c r="CYY38" s="19"/>
      <c r="CYZ38" s="19"/>
      <c r="CZA38" s="19"/>
      <c r="CZB38" s="19"/>
      <c r="CZC38" s="19"/>
      <c r="CZD38" s="19"/>
      <c r="CZE38" s="19"/>
      <c r="CZF38" s="19"/>
      <c r="CZG38" s="19"/>
      <c r="CZH38" s="19"/>
      <c r="CZI38" s="19"/>
      <c r="CZJ38" s="19"/>
      <c r="CZK38" s="19"/>
      <c r="CZL38" s="19"/>
      <c r="CZM38" s="19"/>
      <c r="CZN38" s="19"/>
      <c r="CZO38" s="19"/>
      <c r="CZP38" s="19"/>
      <c r="CZQ38" s="19"/>
      <c r="CZR38" s="19"/>
      <c r="CZS38" s="19"/>
      <c r="CZT38" s="19"/>
      <c r="CZU38" s="19"/>
      <c r="CZV38" s="19"/>
      <c r="CZW38" s="19"/>
      <c r="CZX38" s="19"/>
      <c r="CZY38" s="19"/>
      <c r="CZZ38" s="19"/>
      <c r="DAA38" s="19"/>
      <c r="DAB38" s="19"/>
      <c r="DAC38" s="19"/>
      <c r="DAD38" s="19"/>
      <c r="DAE38" s="19"/>
      <c r="DAF38" s="19"/>
      <c r="DAG38" s="19"/>
      <c r="DAH38" s="19"/>
      <c r="DAI38" s="19"/>
      <c r="DAJ38" s="19"/>
      <c r="DAK38" s="19"/>
      <c r="DAL38" s="19"/>
      <c r="DAM38" s="19"/>
      <c r="DAN38" s="19"/>
      <c r="DAO38" s="19"/>
      <c r="DAP38" s="19"/>
      <c r="DAQ38" s="19"/>
      <c r="DAR38" s="19"/>
      <c r="DAS38" s="19"/>
      <c r="DAT38" s="19"/>
      <c r="DAU38" s="19"/>
      <c r="DAV38" s="19"/>
      <c r="DAW38" s="19"/>
      <c r="DAX38" s="19"/>
      <c r="DAY38" s="19"/>
      <c r="DAZ38" s="19"/>
      <c r="DBA38" s="19"/>
      <c r="DBB38" s="19"/>
      <c r="DBC38" s="19"/>
      <c r="DBD38" s="19"/>
      <c r="DBE38" s="19"/>
      <c r="DBF38" s="19"/>
      <c r="DBG38" s="19"/>
      <c r="DBH38" s="19"/>
      <c r="DBI38" s="19"/>
      <c r="DBJ38" s="19"/>
      <c r="DBK38" s="19"/>
      <c r="DBL38" s="19"/>
      <c r="DBM38" s="19"/>
      <c r="DBN38" s="19"/>
      <c r="DBO38" s="19"/>
      <c r="DBP38" s="19"/>
      <c r="DBQ38" s="19"/>
      <c r="DBR38" s="19"/>
      <c r="DBS38" s="19"/>
      <c r="DBT38" s="19"/>
      <c r="DBU38" s="19"/>
      <c r="DBV38" s="19"/>
      <c r="DBW38" s="19"/>
      <c r="DBX38" s="19"/>
      <c r="DBY38" s="19"/>
      <c r="DBZ38" s="19"/>
      <c r="DCA38" s="19"/>
      <c r="DCB38" s="19"/>
      <c r="DCC38" s="19"/>
      <c r="DCD38" s="19"/>
      <c r="DCE38" s="19"/>
      <c r="DCF38" s="19"/>
      <c r="DCG38" s="19"/>
      <c r="DCH38" s="19"/>
      <c r="DCI38" s="19"/>
      <c r="DCJ38" s="19"/>
      <c r="DCK38" s="19"/>
      <c r="DCL38" s="19"/>
      <c r="DCM38" s="19"/>
      <c r="DCN38" s="19"/>
      <c r="DCO38" s="19"/>
      <c r="DCP38" s="19"/>
      <c r="DCQ38" s="19"/>
      <c r="DCR38" s="19"/>
      <c r="DCS38" s="19"/>
      <c r="DCT38" s="19"/>
      <c r="DCU38" s="19"/>
      <c r="DCV38" s="19"/>
      <c r="DCW38" s="19"/>
      <c r="DCX38" s="19"/>
      <c r="DCY38" s="19"/>
      <c r="DCZ38" s="19"/>
      <c r="DDA38" s="19"/>
      <c r="DDB38" s="19"/>
      <c r="DDC38" s="19"/>
      <c r="DDD38" s="19"/>
      <c r="DDE38" s="19"/>
      <c r="DDF38" s="19"/>
      <c r="DDG38" s="19"/>
      <c r="DDH38" s="19"/>
      <c r="DDI38" s="19"/>
      <c r="DDJ38" s="19"/>
      <c r="DDK38" s="19"/>
      <c r="DDL38" s="19"/>
      <c r="DDM38" s="19"/>
      <c r="DDN38" s="19"/>
      <c r="DDO38" s="19"/>
      <c r="DDP38" s="19"/>
      <c r="DDQ38" s="19"/>
      <c r="DDR38" s="19"/>
      <c r="DDS38" s="19"/>
      <c r="DDT38" s="19"/>
      <c r="DDU38" s="19"/>
      <c r="DDV38" s="19"/>
      <c r="DDW38" s="19"/>
      <c r="DDX38" s="19"/>
      <c r="DDY38" s="19"/>
      <c r="DDZ38" s="19"/>
      <c r="DEA38" s="19"/>
      <c r="DEB38" s="19"/>
      <c r="DEC38" s="19"/>
      <c r="DED38" s="19"/>
      <c r="DEE38" s="19"/>
      <c r="DEF38" s="19"/>
      <c r="DEG38" s="19"/>
      <c r="DEH38" s="19"/>
      <c r="DEI38" s="19"/>
      <c r="DEJ38" s="19"/>
      <c r="DEK38" s="19"/>
      <c r="DEL38" s="19"/>
      <c r="DEM38" s="19"/>
      <c r="DEN38" s="19"/>
      <c r="DEO38" s="19"/>
      <c r="DEP38" s="19"/>
      <c r="DEQ38" s="19"/>
      <c r="DER38" s="19"/>
      <c r="DES38" s="19"/>
      <c r="DET38" s="19"/>
      <c r="DEU38" s="19"/>
      <c r="DEV38" s="19"/>
      <c r="DEW38" s="19"/>
      <c r="DEX38" s="19"/>
      <c r="DEY38" s="19"/>
      <c r="DEZ38" s="19"/>
      <c r="DFA38" s="19"/>
      <c r="DFB38" s="19"/>
      <c r="DFC38" s="19"/>
      <c r="DFD38" s="19"/>
      <c r="DFE38" s="19"/>
      <c r="DFF38" s="19"/>
      <c r="DFG38" s="19"/>
      <c r="DFH38" s="19"/>
      <c r="DFI38" s="19"/>
      <c r="DFJ38" s="19"/>
      <c r="DFK38" s="19"/>
      <c r="DFL38" s="19"/>
      <c r="DFM38" s="19"/>
      <c r="DFN38" s="19"/>
      <c r="DFO38" s="19"/>
      <c r="DFP38" s="19"/>
      <c r="DFQ38" s="19"/>
      <c r="DFR38" s="19"/>
      <c r="DFS38" s="19"/>
      <c r="DFT38" s="19"/>
      <c r="DFU38" s="19"/>
      <c r="DFV38" s="19"/>
      <c r="DFW38" s="19"/>
      <c r="DFX38" s="19"/>
      <c r="DFY38" s="19"/>
      <c r="DFZ38" s="19"/>
      <c r="DGA38" s="19"/>
      <c r="DGB38" s="19"/>
      <c r="DGC38" s="19"/>
      <c r="DGD38" s="19"/>
      <c r="DGE38" s="19"/>
      <c r="DGF38" s="19"/>
      <c r="DGG38" s="19"/>
      <c r="DGH38" s="19"/>
      <c r="DGI38" s="19"/>
      <c r="DGJ38" s="19"/>
      <c r="DGK38" s="19"/>
      <c r="DGL38" s="19"/>
      <c r="DGM38" s="19"/>
      <c r="DGN38" s="19"/>
      <c r="DGO38" s="19"/>
      <c r="DGP38" s="19"/>
      <c r="DGQ38" s="19"/>
      <c r="DGR38" s="19"/>
      <c r="DGS38" s="19"/>
      <c r="DGT38" s="19"/>
      <c r="DGU38" s="19"/>
      <c r="DGV38" s="19"/>
      <c r="DGW38" s="19"/>
      <c r="DGX38" s="19"/>
      <c r="DGY38" s="19"/>
      <c r="DGZ38" s="19"/>
      <c r="DHA38" s="19"/>
      <c r="DHB38" s="19"/>
      <c r="DHC38" s="19"/>
      <c r="DHD38" s="19"/>
      <c r="DHE38" s="19"/>
      <c r="DHF38" s="19"/>
      <c r="DHG38" s="19"/>
      <c r="DHH38" s="19"/>
      <c r="DHI38" s="19"/>
      <c r="DHJ38" s="19"/>
      <c r="DHK38" s="19"/>
      <c r="DHL38" s="19"/>
      <c r="DHM38" s="19"/>
      <c r="DHN38" s="19"/>
      <c r="DHO38" s="19"/>
      <c r="DHP38" s="19"/>
      <c r="DHQ38" s="19"/>
      <c r="DHR38" s="19"/>
      <c r="DHS38" s="19"/>
      <c r="DHT38" s="19"/>
      <c r="DHU38" s="19"/>
      <c r="DHV38" s="19"/>
      <c r="DHW38" s="19"/>
      <c r="DHX38" s="19"/>
      <c r="DHY38" s="19"/>
      <c r="DHZ38" s="19"/>
      <c r="DIA38" s="19"/>
      <c r="DIB38" s="19"/>
      <c r="DIC38" s="19"/>
      <c r="DID38" s="19"/>
      <c r="DIE38" s="19"/>
      <c r="DIF38" s="19"/>
      <c r="DIG38" s="19"/>
      <c r="DIH38" s="19"/>
      <c r="DII38" s="19"/>
      <c r="DIJ38" s="19"/>
      <c r="DIK38" s="19"/>
      <c r="DIL38" s="19"/>
      <c r="DIM38" s="19"/>
      <c r="DIN38" s="19"/>
      <c r="DIO38" s="19"/>
      <c r="DIP38" s="19"/>
      <c r="DIQ38" s="19"/>
      <c r="DIR38" s="19"/>
      <c r="DIS38" s="19"/>
      <c r="DIT38" s="19"/>
      <c r="DIU38" s="19"/>
      <c r="DIV38" s="19"/>
      <c r="DIW38" s="19"/>
      <c r="DIX38" s="19"/>
      <c r="DIY38" s="19"/>
      <c r="DIZ38" s="19"/>
      <c r="DJA38" s="19"/>
      <c r="DJB38" s="19"/>
      <c r="DJC38" s="19"/>
      <c r="DJD38" s="19"/>
      <c r="DJE38" s="19"/>
      <c r="DJF38" s="19"/>
      <c r="DJG38" s="19"/>
      <c r="DJH38" s="19"/>
      <c r="DJI38" s="19"/>
      <c r="DJJ38" s="19"/>
      <c r="DJK38" s="19"/>
      <c r="DJL38" s="19"/>
      <c r="DJM38" s="19"/>
      <c r="DJN38" s="19"/>
      <c r="DJO38" s="19"/>
      <c r="DJP38" s="19"/>
      <c r="DJQ38" s="19"/>
      <c r="DJR38" s="19"/>
      <c r="DJS38" s="19"/>
      <c r="DJT38" s="19"/>
      <c r="DJU38" s="19"/>
      <c r="DJV38" s="19"/>
      <c r="DJW38" s="19"/>
      <c r="DJX38" s="19"/>
      <c r="DJY38" s="19"/>
      <c r="DJZ38" s="19"/>
      <c r="DKA38" s="19"/>
      <c r="DKB38" s="19"/>
      <c r="DKC38" s="19"/>
      <c r="DKD38" s="19"/>
      <c r="DKE38" s="19"/>
      <c r="DKF38" s="19"/>
      <c r="DKG38" s="19"/>
      <c r="DKH38" s="19"/>
      <c r="DKI38" s="19"/>
      <c r="DKJ38" s="19"/>
      <c r="DKK38" s="19"/>
      <c r="DKL38" s="19"/>
      <c r="DKM38" s="19"/>
      <c r="DKN38" s="19"/>
      <c r="DKO38" s="19"/>
      <c r="DKP38" s="19"/>
      <c r="DKQ38" s="19"/>
      <c r="DKR38" s="19"/>
      <c r="DKS38" s="19"/>
      <c r="DKT38" s="19"/>
      <c r="DKU38" s="19"/>
      <c r="DKV38" s="19"/>
      <c r="DKW38" s="19"/>
      <c r="DKX38" s="19"/>
      <c r="DKY38" s="19"/>
      <c r="DKZ38" s="19"/>
      <c r="DLA38" s="19"/>
      <c r="DLB38" s="19"/>
      <c r="DLC38" s="19"/>
      <c r="DLD38" s="19"/>
      <c r="DLE38" s="19"/>
      <c r="DLF38" s="19"/>
      <c r="DLG38" s="19"/>
      <c r="DLH38" s="19"/>
      <c r="DLI38" s="19"/>
      <c r="DLJ38" s="19"/>
      <c r="DLK38" s="19"/>
      <c r="DLL38" s="19"/>
      <c r="DLM38" s="19"/>
      <c r="DLN38" s="19"/>
      <c r="DLO38" s="19"/>
      <c r="DLP38" s="19"/>
      <c r="DLQ38" s="19"/>
      <c r="DLR38" s="19"/>
      <c r="DLS38" s="19"/>
      <c r="DLT38" s="19"/>
      <c r="DLU38" s="19"/>
      <c r="DLV38" s="19"/>
      <c r="DLW38" s="19"/>
      <c r="DLX38" s="19"/>
      <c r="DLY38" s="19"/>
      <c r="DLZ38" s="19"/>
      <c r="DMA38" s="19"/>
      <c r="DMB38" s="19"/>
      <c r="DMC38" s="19"/>
      <c r="DMD38" s="19"/>
      <c r="DME38" s="19"/>
      <c r="DMF38" s="19"/>
      <c r="DMG38" s="19"/>
      <c r="DMH38" s="19"/>
      <c r="DMI38" s="19"/>
      <c r="DMJ38" s="19"/>
      <c r="DMK38" s="19"/>
      <c r="DML38" s="19"/>
      <c r="DMM38" s="19"/>
      <c r="DMN38" s="19"/>
      <c r="DMO38" s="19"/>
      <c r="DMP38" s="19"/>
      <c r="DMQ38" s="19"/>
      <c r="DMR38" s="19"/>
      <c r="DMS38" s="19"/>
      <c r="DMT38" s="19"/>
      <c r="DMU38" s="19"/>
      <c r="DMV38" s="19"/>
      <c r="DMW38" s="19"/>
      <c r="DMX38" s="19"/>
      <c r="DMY38" s="19"/>
      <c r="DMZ38" s="19"/>
      <c r="DNA38" s="19"/>
      <c r="DNB38" s="19"/>
      <c r="DNC38" s="19"/>
      <c r="DND38" s="19"/>
      <c r="DNE38" s="19"/>
      <c r="DNF38" s="19"/>
      <c r="DNG38" s="19"/>
      <c r="DNH38" s="19"/>
      <c r="DNI38" s="19"/>
      <c r="DNJ38" s="19"/>
      <c r="DNK38" s="19"/>
      <c r="DNL38" s="19"/>
      <c r="DNM38" s="19"/>
      <c r="DNN38" s="19"/>
      <c r="DNO38" s="19"/>
      <c r="DNP38" s="19"/>
      <c r="DNQ38" s="19"/>
      <c r="DNR38" s="19"/>
      <c r="DNS38" s="19"/>
      <c r="DNT38" s="19"/>
      <c r="DNU38" s="19"/>
      <c r="DNV38" s="19"/>
      <c r="DNW38" s="19"/>
      <c r="DNX38" s="19"/>
      <c r="DNY38" s="19"/>
      <c r="DNZ38" s="19"/>
      <c r="DOA38" s="19"/>
      <c r="DOB38" s="19"/>
      <c r="DOC38" s="19"/>
      <c r="DOD38" s="19"/>
      <c r="DOE38" s="19"/>
      <c r="DOF38" s="19"/>
      <c r="DOG38" s="19"/>
      <c r="DOH38" s="19"/>
      <c r="DOI38" s="19"/>
      <c r="DOJ38" s="19"/>
      <c r="DOK38" s="19"/>
      <c r="DOL38" s="19"/>
      <c r="DOM38" s="19"/>
      <c r="DON38" s="19"/>
      <c r="DOO38" s="19"/>
      <c r="DOP38" s="19"/>
      <c r="DOQ38" s="19"/>
      <c r="DOR38" s="19"/>
      <c r="DOS38" s="19"/>
      <c r="DOT38" s="19"/>
      <c r="DOU38" s="19"/>
      <c r="DOV38" s="19"/>
      <c r="DOW38" s="19"/>
      <c r="DOX38" s="19"/>
      <c r="DOY38" s="19"/>
      <c r="DOZ38" s="19"/>
      <c r="DPA38" s="19"/>
      <c r="DPB38" s="19"/>
      <c r="DPC38" s="19"/>
      <c r="DPD38" s="19"/>
      <c r="DPE38" s="19"/>
      <c r="DPF38" s="19"/>
      <c r="DPG38" s="19"/>
      <c r="DPH38" s="19"/>
      <c r="DPI38" s="19"/>
      <c r="DPJ38" s="19"/>
      <c r="DPK38" s="19"/>
      <c r="DPL38" s="19"/>
      <c r="DPM38" s="19"/>
      <c r="DPN38" s="19"/>
      <c r="DPO38" s="19"/>
      <c r="DPP38" s="19"/>
      <c r="DPQ38" s="19"/>
      <c r="DPR38" s="19"/>
      <c r="DPS38" s="19"/>
      <c r="DPT38" s="19"/>
      <c r="DPU38" s="19"/>
      <c r="DPV38" s="19"/>
      <c r="DPW38" s="19"/>
      <c r="DPX38" s="19"/>
      <c r="DPY38" s="19"/>
      <c r="DPZ38" s="19"/>
      <c r="DQA38" s="19"/>
      <c r="DQB38" s="19"/>
      <c r="DQC38" s="19"/>
      <c r="DQD38" s="19"/>
      <c r="DQE38" s="19"/>
      <c r="DQF38" s="19"/>
      <c r="DQG38" s="19"/>
      <c r="DQH38" s="19"/>
      <c r="DQI38" s="19"/>
      <c r="DQJ38" s="19"/>
      <c r="DQK38" s="19"/>
      <c r="DQL38" s="19"/>
      <c r="DQM38" s="19"/>
      <c r="DQN38" s="19"/>
      <c r="DQO38" s="19"/>
      <c r="DQP38" s="19"/>
      <c r="DQQ38" s="19"/>
      <c r="DQR38" s="19"/>
      <c r="DQS38" s="19"/>
      <c r="DQT38" s="19"/>
      <c r="DQU38" s="19"/>
      <c r="DQV38" s="19"/>
      <c r="DQW38" s="19"/>
      <c r="DQX38" s="19"/>
      <c r="DQY38" s="19"/>
      <c r="DQZ38" s="19"/>
      <c r="DRA38" s="19"/>
      <c r="DRB38" s="19"/>
      <c r="DRC38" s="19"/>
      <c r="DRD38" s="19"/>
      <c r="DRE38" s="19"/>
      <c r="DRF38" s="19"/>
      <c r="DRG38" s="19"/>
      <c r="DRH38" s="19"/>
      <c r="DRI38" s="19"/>
      <c r="DRJ38" s="19"/>
      <c r="DRK38" s="19"/>
      <c r="DRL38" s="19"/>
      <c r="DRM38" s="19"/>
      <c r="DRN38" s="19"/>
      <c r="DRO38" s="19"/>
      <c r="DRP38" s="19"/>
      <c r="DRQ38" s="19"/>
      <c r="DRR38" s="19"/>
      <c r="DRS38" s="19"/>
      <c r="DRT38" s="19"/>
      <c r="DRU38" s="19"/>
      <c r="DRV38" s="19"/>
      <c r="DRW38" s="19"/>
      <c r="DRX38" s="19"/>
      <c r="DRY38" s="19"/>
      <c r="DRZ38" s="19"/>
      <c r="DSA38" s="19"/>
      <c r="DSB38" s="19"/>
      <c r="DSC38" s="19"/>
      <c r="DSD38" s="19"/>
      <c r="DSE38" s="19"/>
      <c r="DSF38" s="19"/>
      <c r="DSG38" s="19"/>
      <c r="DSH38" s="19"/>
      <c r="DSI38" s="19"/>
      <c r="DSJ38" s="19"/>
      <c r="DSK38" s="19"/>
      <c r="DSL38" s="19"/>
      <c r="DSM38" s="19"/>
      <c r="DSN38" s="19"/>
      <c r="DSO38" s="19"/>
      <c r="DSP38" s="19"/>
      <c r="DSQ38" s="19"/>
      <c r="DSR38" s="19"/>
      <c r="DSS38" s="19"/>
      <c r="DST38" s="19"/>
      <c r="DSU38" s="19"/>
      <c r="DSV38" s="19"/>
      <c r="DSW38" s="19"/>
      <c r="DSX38" s="19"/>
      <c r="DSY38" s="19"/>
      <c r="DSZ38" s="19"/>
      <c r="DTA38" s="19"/>
      <c r="DTB38" s="19"/>
      <c r="DTC38" s="19"/>
      <c r="DTD38" s="19"/>
      <c r="DTE38" s="19"/>
      <c r="DTF38" s="19"/>
      <c r="DTG38" s="19"/>
      <c r="DTH38" s="19"/>
      <c r="DTI38" s="19"/>
      <c r="DTJ38" s="19"/>
      <c r="DTK38" s="19"/>
      <c r="DTL38" s="19"/>
      <c r="DTM38" s="19"/>
      <c r="DTN38" s="19"/>
      <c r="DTO38" s="19"/>
      <c r="DTP38" s="19"/>
      <c r="DTQ38" s="19"/>
      <c r="DTR38" s="19"/>
      <c r="DTS38" s="19"/>
      <c r="DTT38" s="19"/>
      <c r="DTU38" s="19"/>
      <c r="DTV38" s="19"/>
      <c r="DTW38" s="19"/>
      <c r="DTX38" s="19"/>
      <c r="DTY38" s="19"/>
      <c r="DTZ38" s="19"/>
      <c r="DUA38" s="19"/>
      <c r="DUB38" s="19"/>
      <c r="DUC38" s="19"/>
      <c r="DUD38" s="19"/>
      <c r="DUE38" s="19"/>
      <c r="DUF38" s="19"/>
      <c r="DUG38" s="19"/>
      <c r="DUH38" s="19"/>
      <c r="DUI38" s="19"/>
      <c r="DUJ38" s="19"/>
      <c r="DUK38" s="19"/>
      <c r="DUL38" s="19"/>
      <c r="DUM38" s="19"/>
      <c r="DUN38" s="19"/>
      <c r="DUO38" s="19"/>
      <c r="DUP38" s="19"/>
      <c r="DUQ38" s="19"/>
      <c r="DUR38" s="19"/>
      <c r="DUS38" s="19"/>
      <c r="DUT38" s="19"/>
      <c r="DUU38" s="19"/>
      <c r="DUV38" s="19"/>
      <c r="DUW38" s="19"/>
      <c r="DUX38" s="19"/>
      <c r="DUY38" s="19"/>
      <c r="DUZ38" s="19"/>
      <c r="DVA38" s="19"/>
      <c r="DVB38" s="19"/>
      <c r="DVC38" s="19"/>
      <c r="DVD38" s="19"/>
      <c r="DVE38" s="19"/>
      <c r="DVF38" s="19"/>
      <c r="DVG38" s="19"/>
      <c r="DVH38" s="19"/>
      <c r="DVI38" s="19"/>
      <c r="DVJ38" s="19"/>
      <c r="DVK38" s="19"/>
      <c r="DVL38" s="19"/>
      <c r="DVM38" s="19"/>
      <c r="DVN38" s="19"/>
      <c r="DVO38" s="19"/>
      <c r="DVP38" s="19"/>
      <c r="DVQ38" s="19"/>
      <c r="DVR38" s="19"/>
      <c r="DVS38" s="19"/>
      <c r="DVT38" s="19"/>
      <c r="DVU38" s="19"/>
      <c r="DVV38" s="19"/>
      <c r="DVW38" s="19"/>
      <c r="DVX38" s="19"/>
      <c r="DVY38" s="19"/>
      <c r="DVZ38" s="19"/>
      <c r="DWA38" s="19"/>
      <c r="DWB38" s="19"/>
      <c r="DWC38" s="19"/>
      <c r="DWD38" s="19"/>
      <c r="DWE38" s="19"/>
      <c r="DWF38" s="19"/>
      <c r="DWG38" s="19"/>
      <c r="DWH38" s="19"/>
      <c r="DWI38" s="19"/>
      <c r="DWJ38" s="19"/>
      <c r="DWK38" s="19"/>
      <c r="DWL38" s="19"/>
      <c r="DWM38" s="19"/>
      <c r="DWN38" s="19"/>
      <c r="DWO38" s="19"/>
      <c r="DWP38" s="19"/>
      <c r="DWQ38" s="19"/>
      <c r="DWR38" s="19"/>
      <c r="DWS38" s="19"/>
      <c r="DWT38" s="19"/>
      <c r="DWU38" s="19"/>
      <c r="DWV38" s="19"/>
      <c r="DWW38" s="19"/>
      <c r="DWX38" s="19"/>
      <c r="DWY38" s="19"/>
      <c r="DWZ38" s="19"/>
      <c r="DXA38" s="19"/>
      <c r="DXB38" s="19"/>
      <c r="DXC38" s="19"/>
      <c r="DXD38" s="19"/>
      <c r="DXE38" s="19"/>
      <c r="DXF38" s="19"/>
      <c r="DXG38" s="19"/>
      <c r="DXH38" s="19"/>
      <c r="DXI38" s="19"/>
      <c r="DXJ38" s="19"/>
      <c r="DXK38" s="19"/>
      <c r="DXL38" s="19"/>
      <c r="DXM38" s="19"/>
      <c r="DXN38" s="19"/>
      <c r="DXO38" s="19"/>
      <c r="DXP38" s="19"/>
      <c r="DXQ38" s="19"/>
      <c r="DXR38" s="19"/>
      <c r="DXS38" s="19"/>
      <c r="DXT38" s="19"/>
      <c r="DXU38" s="19"/>
      <c r="DXV38" s="19"/>
      <c r="DXW38" s="19"/>
      <c r="DXX38" s="19"/>
      <c r="DXY38" s="19"/>
      <c r="DXZ38" s="19"/>
      <c r="DYA38" s="19"/>
      <c r="DYB38" s="19"/>
      <c r="DYC38" s="19"/>
      <c r="DYD38" s="19"/>
      <c r="DYE38" s="19"/>
      <c r="DYF38" s="19"/>
      <c r="DYG38" s="19"/>
      <c r="DYH38" s="19"/>
      <c r="DYI38" s="19"/>
      <c r="DYJ38" s="19"/>
      <c r="DYK38" s="19"/>
      <c r="DYL38" s="19"/>
      <c r="DYM38" s="19"/>
      <c r="DYN38" s="19"/>
      <c r="DYO38" s="19"/>
      <c r="DYP38" s="19"/>
      <c r="DYQ38" s="19"/>
      <c r="DYR38" s="19"/>
      <c r="DYS38" s="19"/>
      <c r="DYT38" s="19"/>
      <c r="DYU38" s="19"/>
      <c r="DYV38" s="19"/>
      <c r="DYW38" s="19"/>
      <c r="DYX38" s="19"/>
      <c r="DYY38" s="19"/>
      <c r="DYZ38" s="19"/>
      <c r="DZA38" s="19"/>
      <c r="DZB38" s="19"/>
      <c r="DZC38" s="19"/>
      <c r="DZD38" s="19"/>
      <c r="DZE38" s="19"/>
      <c r="DZF38" s="19"/>
      <c r="DZG38" s="19"/>
      <c r="DZH38" s="19"/>
      <c r="DZI38" s="19"/>
      <c r="DZJ38" s="19"/>
      <c r="DZK38" s="19"/>
      <c r="DZL38" s="19"/>
      <c r="DZM38" s="19"/>
      <c r="DZN38" s="19"/>
      <c r="DZO38" s="19"/>
      <c r="DZP38" s="19"/>
      <c r="DZQ38" s="19"/>
      <c r="DZR38" s="19"/>
      <c r="DZS38" s="19"/>
      <c r="DZT38" s="19"/>
      <c r="DZU38" s="19"/>
      <c r="DZV38" s="19"/>
      <c r="DZW38" s="19"/>
      <c r="DZX38" s="19"/>
      <c r="DZY38" s="19"/>
      <c r="DZZ38" s="19"/>
      <c r="EAA38" s="19"/>
      <c r="EAB38" s="19"/>
      <c r="EAC38" s="19"/>
      <c r="EAD38" s="19"/>
      <c r="EAE38" s="19"/>
      <c r="EAF38" s="19"/>
      <c r="EAG38" s="19"/>
      <c r="EAH38" s="19"/>
      <c r="EAI38" s="19"/>
      <c r="EAJ38" s="19"/>
      <c r="EAK38" s="19"/>
      <c r="EAL38" s="19"/>
      <c r="EAM38" s="19"/>
      <c r="EAN38" s="19"/>
      <c r="EAO38" s="19"/>
      <c r="EAP38" s="19"/>
      <c r="EAQ38" s="19"/>
      <c r="EAR38" s="19"/>
      <c r="EAS38" s="19"/>
      <c r="EAT38" s="19"/>
      <c r="EAU38" s="19"/>
      <c r="EAV38" s="19"/>
      <c r="EAW38" s="19"/>
      <c r="EAX38" s="19"/>
      <c r="EAY38" s="19"/>
      <c r="EAZ38" s="19"/>
      <c r="EBA38" s="19"/>
      <c r="EBB38" s="19"/>
      <c r="EBC38" s="19"/>
      <c r="EBD38" s="19"/>
      <c r="EBE38" s="19"/>
      <c r="EBF38" s="19"/>
      <c r="EBG38" s="19"/>
      <c r="EBH38" s="19"/>
      <c r="EBI38" s="19"/>
      <c r="EBJ38" s="19"/>
      <c r="EBK38" s="19"/>
      <c r="EBL38" s="19"/>
      <c r="EBM38" s="19"/>
      <c r="EBN38" s="19"/>
      <c r="EBO38" s="19"/>
      <c r="EBP38" s="19"/>
      <c r="EBQ38" s="19"/>
      <c r="EBR38" s="19"/>
      <c r="EBS38" s="19"/>
      <c r="EBT38" s="19"/>
      <c r="EBU38" s="19"/>
      <c r="EBV38" s="19"/>
      <c r="EBW38" s="19"/>
      <c r="EBX38" s="19"/>
      <c r="EBY38" s="19"/>
      <c r="EBZ38" s="19"/>
      <c r="ECA38" s="19"/>
      <c r="ECB38" s="19"/>
      <c r="ECC38" s="19"/>
      <c r="ECD38" s="19"/>
      <c r="ECE38" s="19"/>
      <c r="ECF38" s="19"/>
      <c r="ECG38" s="19"/>
      <c r="ECH38" s="19"/>
      <c r="ECI38" s="19"/>
      <c r="ECJ38" s="19"/>
      <c r="ECK38" s="19"/>
      <c r="ECL38" s="19"/>
      <c r="ECM38" s="19"/>
      <c r="ECN38" s="19"/>
      <c r="ECO38" s="19"/>
      <c r="ECP38" s="19"/>
      <c r="ECQ38" s="19"/>
      <c r="ECR38" s="19"/>
      <c r="ECS38" s="19"/>
      <c r="ECT38" s="19"/>
      <c r="ECU38" s="19"/>
      <c r="ECV38" s="19"/>
      <c r="ECW38" s="19"/>
      <c r="ECX38" s="19"/>
      <c r="ECY38" s="19"/>
      <c r="ECZ38" s="19"/>
      <c r="EDA38" s="19"/>
      <c r="EDB38" s="19"/>
      <c r="EDC38" s="19"/>
      <c r="EDD38" s="19"/>
      <c r="EDE38" s="19"/>
      <c r="EDF38" s="19"/>
      <c r="EDG38" s="19"/>
      <c r="EDH38" s="19"/>
      <c r="EDI38" s="19"/>
      <c r="EDJ38" s="19"/>
      <c r="EDK38" s="19"/>
      <c r="EDL38" s="19"/>
      <c r="EDM38" s="19"/>
      <c r="EDN38" s="19"/>
      <c r="EDO38" s="19"/>
      <c r="EDP38" s="19"/>
      <c r="EDQ38" s="19"/>
      <c r="EDR38" s="19"/>
      <c r="EDS38" s="19"/>
      <c r="EDT38" s="19"/>
      <c r="EDU38" s="19"/>
      <c r="EDV38" s="19"/>
      <c r="EDW38" s="19"/>
      <c r="EDX38" s="19"/>
      <c r="EDY38" s="19"/>
      <c r="EDZ38" s="19"/>
      <c r="EEA38" s="19"/>
      <c r="EEB38" s="19"/>
      <c r="EEC38" s="19"/>
      <c r="EED38" s="19"/>
      <c r="EEE38" s="19"/>
      <c r="EEF38" s="19"/>
      <c r="EEG38" s="19"/>
      <c r="EEH38" s="19"/>
      <c r="EEI38" s="19"/>
      <c r="EEJ38" s="19"/>
      <c r="EEK38" s="19"/>
      <c r="EEL38" s="19"/>
      <c r="EEM38" s="19"/>
      <c r="EEN38" s="19"/>
      <c r="EEO38" s="19"/>
      <c r="EEP38" s="19"/>
      <c r="EEQ38" s="19"/>
      <c r="EER38" s="19"/>
      <c r="EES38" s="19"/>
      <c r="EET38" s="19"/>
      <c r="EEU38" s="19"/>
      <c r="EEV38" s="19"/>
      <c r="EEW38" s="19"/>
      <c r="EEX38" s="19"/>
      <c r="EEY38" s="19"/>
      <c r="EEZ38" s="19"/>
      <c r="EFA38" s="19"/>
      <c r="EFB38" s="19"/>
      <c r="EFC38" s="19"/>
      <c r="EFD38" s="19"/>
      <c r="EFE38" s="19"/>
      <c r="EFF38" s="19"/>
      <c r="EFG38" s="19"/>
      <c r="EFH38" s="19"/>
      <c r="EFI38" s="19"/>
      <c r="EFJ38" s="19"/>
      <c r="EFK38" s="19"/>
      <c r="EFL38" s="19"/>
      <c r="EFM38" s="19"/>
      <c r="EFN38" s="19"/>
      <c r="EFO38" s="19"/>
      <c r="EFP38" s="19"/>
      <c r="EFQ38" s="19"/>
      <c r="EFR38" s="19"/>
      <c r="EFS38" s="19"/>
      <c r="EFT38" s="19"/>
      <c r="EFU38" s="19"/>
      <c r="EFV38" s="19"/>
      <c r="EFW38" s="19"/>
      <c r="EFX38" s="19"/>
      <c r="EFY38" s="19"/>
      <c r="EFZ38" s="19"/>
      <c r="EGA38" s="19"/>
      <c r="EGB38" s="19"/>
      <c r="EGC38" s="19"/>
      <c r="EGD38" s="19"/>
      <c r="EGE38" s="19"/>
      <c r="EGF38" s="19"/>
      <c r="EGG38" s="19"/>
      <c r="EGH38" s="19"/>
      <c r="EGI38" s="19"/>
      <c r="EGJ38" s="19"/>
      <c r="EGK38" s="19"/>
      <c r="EGL38" s="19"/>
      <c r="EGM38" s="19"/>
      <c r="EGN38" s="19"/>
      <c r="EGO38" s="19"/>
      <c r="EGP38" s="19"/>
      <c r="EGQ38" s="19"/>
      <c r="EGR38" s="19"/>
      <c r="EGS38" s="19"/>
      <c r="EGT38" s="19"/>
      <c r="EGU38" s="19"/>
      <c r="EGV38" s="19"/>
      <c r="EGW38" s="19"/>
      <c r="EGX38" s="19"/>
      <c r="EGY38" s="19"/>
      <c r="EGZ38" s="19"/>
      <c r="EHA38" s="19"/>
      <c r="EHB38" s="19"/>
      <c r="EHC38" s="19"/>
      <c r="EHD38" s="19"/>
      <c r="EHE38" s="19"/>
      <c r="EHF38" s="19"/>
      <c r="EHG38" s="19"/>
      <c r="EHH38" s="19"/>
      <c r="EHI38" s="19"/>
      <c r="EHJ38" s="19"/>
      <c r="EHK38" s="19"/>
      <c r="EHL38" s="19"/>
      <c r="EHM38" s="19"/>
      <c r="EHN38" s="19"/>
      <c r="EHO38" s="19"/>
      <c r="EHP38" s="19"/>
      <c r="EHQ38" s="19"/>
      <c r="EHR38" s="19"/>
      <c r="EHS38" s="19"/>
      <c r="EHT38" s="19"/>
      <c r="EHU38" s="19"/>
      <c r="EHV38" s="19"/>
      <c r="EHW38" s="19"/>
      <c r="EHX38" s="19"/>
      <c r="EHY38" s="19"/>
      <c r="EHZ38" s="19"/>
      <c r="EIA38" s="19"/>
      <c r="EIB38" s="19"/>
      <c r="EIC38" s="19"/>
      <c r="EID38" s="19"/>
      <c r="EIE38" s="19"/>
      <c r="EIF38" s="19"/>
      <c r="EIG38" s="19"/>
      <c r="EIH38" s="19"/>
      <c r="EII38" s="19"/>
      <c r="EIJ38" s="19"/>
      <c r="EIK38" s="19"/>
      <c r="EIL38" s="19"/>
      <c r="EIM38" s="19"/>
      <c r="EIN38" s="19"/>
      <c r="EIO38" s="19"/>
      <c r="EIP38" s="19"/>
      <c r="EIQ38" s="19"/>
      <c r="EIR38" s="19"/>
      <c r="EIS38" s="19"/>
      <c r="EIT38" s="19"/>
      <c r="EIU38" s="19"/>
      <c r="EIV38" s="19"/>
      <c r="EIW38" s="19"/>
      <c r="EIX38" s="19"/>
      <c r="EIY38" s="19"/>
      <c r="EIZ38" s="19"/>
      <c r="EJA38" s="19"/>
      <c r="EJB38" s="19"/>
      <c r="EJC38" s="19"/>
      <c r="EJD38" s="19"/>
      <c r="EJE38" s="19"/>
      <c r="EJF38" s="19"/>
      <c r="EJG38" s="19"/>
      <c r="EJH38" s="19"/>
      <c r="EJI38" s="19"/>
      <c r="EJJ38" s="19"/>
      <c r="EJK38" s="19"/>
      <c r="EJL38" s="19"/>
      <c r="EJM38" s="19"/>
      <c r="EJN38" s="19"/>
      <c r="EJO38" s="19"/>
      <c r="EJP38" s="19"/>
      <c r="EJQ38" s="19"/>
      <c r="EJR38" s="19"/>
      <c r="EJS38" s="19"/>
      <c r="EJT38" s="19"/>
      <c r="EJU38" s="19"/>
      <c r="EJV38" s="19"/>
      <c r="EJW38" s="19"/>
      <c r="EJX38" s="19"/>
      <c r="EJY38" s="19"/>
      <c r="EJZ38" s="19"/>
      <c r="EKA38" s="19"/>
      <c r="EKB38" s="19"/>
      <c r="EKC38" s="19"/>
      <c r="EKD38" s="19"/>
      <c r="EKE38" s="19"/>
      <c r="EKF38" s="19"/>
      <c r="EKG38" s="19"/>
      <c r="EKH38" s="19"/>
      <c r="EKI38" s="19"/>
      <c r="EKJ38" s="19"/>
      <c r="EKK38" s="19"/>
      <c r="EKL38" s="19"/>
      <c r="EKM38" s="19"/>
      <c r="EKN38" s="19"/>
      <c r="EKO38" s="19"/>
      <c r="EKP38" s="19"/>
      <c r="EKQ38" s="19"/>
      <c r="EKR38" s="19"/>
      <c r="EKS38" s="19"/>
      <c r="EKT38" s="19"/>
      <c r="EKU38" s="19"/>
      <c r="EKV38" s="19"/>
      <c r="EKW38" s="19"/>
      <c r="EKX38" s="19"/>
      <c r="EKY38" s="19"/>
      <c r="EKZ38" s="19"/>
      <c r="ELA38" s="19"/>
      <c r="ELB38" s="19"/>
      <c r="ELC38" s="19"/>
      <c r="ELD38" s="19"/>
      <c r="ELE38" s="19"/>
      <c r="ELF38" s="19"/>
      <c r="ELG38" s="19"/>
      <c r="ELH38" s="19"/>
      <c r="ELI38" s="19"/>
      <c r="ELJ38" s="19"/>
      <c r="ELK38" s="19"/>
      <c r="ELL38" s="19"/>
      <c r="ELM38" s="19"/>
      <c r="ELN38" s="19"/>
      <c r="ELO38" s="19"/>
      <c r="ELP38" s="19"/>
      <c r="ELQ38" s="19"/>
      <c r="ELR38" s="19"/>
      <c r="ELS38" s="19"/>
      <c r="ELT38" s="19"/>
      <c r="ELU38" s="19"/>
      <c r="ELV38" s="19"/>
      <c r="ELW38" s="19"/>
      <c r="ELX38" s="19"/>
      <c r="ELY38" s="19"/>
      <c r="ELZ38" s="19"/>
      <c r="EMA38" s="19"/>
      <c r="EMB38" s="19"/>
      <c r="EMC38" s="19"/>
      <c r="EMD38" s="19"/>
      <c r="EME38" s="19"/>
      <c r="EMF38" s="19"/>
      <c r="EMG38" s="19"/>
      <c r="EMH38" s="19"/>
      <c r="EMI38" s="19"/>
      <c r="EMJ38" s="19"/>
      <c r="EMK38" s="19"/>
      <c r="EML38" s="19"/>
      <c r="EMM38" s="19"/>
      <c r="EMN38" s="19"/>
      <c r="EMO38" s="19"/>
      <c r="EMP38" s="19"/>
      <c r="EMQ38" s="19"/>
      <c r="EMR38" s="19"/>
      <c r="EMS38" s="19"/>
      <c r="EMT38" s="19"/>
      <c r="EMU38" s="19"/>
      <c r="EMV38" s="19"/>
      <c r="EMW38" s="19"/>
      <c r="EMX38" s="19"/>
      <c r="EMY38" s="19"/>
      <c r="EMZ38" s="19"/>
      <c r="ENA38" s="19"/>
      <c r="ENB38" s="19"/>
      <c r="ENC38" s="19"/>
      <c r="END38" s="19"/>
      <c r="ENE38" s="19"/>
      <c r="ENF38" s="19"/>
      <c r="ENG38" s="19"/>
      <c r="ENH38" s="19"/>
      <c r="ENI38" s="19"/>
      <c r="ENJ38" s="19"/>
      <c r="ENK38" s="19"/>
      <c r="ENL38" s="19"/>
      <c r="ENM38" s="19"/>
      <c r="ENN38" s="19"/>
      <c r="ENO38" s="19"/>
      <c r="ENP38" s="19"/>
      <c r="ENQ38" s="19"/>
      <c r="ENR38" s="19"/>
      <c r="ENS38" s="19"/>
      <c r="ENT38" s="19"/>
      <c r="ENU38" s="19"/>
      <c r="ENV38" s="19"/>
      <c r="ENW38" s="19"/>
      <c r="ENX38" s="19"/>
      <c r="ENY38" s="19"/>
      <c r="ENZ38" s="19"/>
      <c r="EOA38" s="19"/>
      <c r="EOB38" s="19"/>
      <c r="EOC38" s="19"/>
      <c r="EOD38" s="19"/>
      <c r="EOE38" s="19"/>
      <c r="EOF38" s="19"/>
      <c r="EOG38" s="19"/>
      <c r="EOH38" s="19"/>
      <c r="EOI38" s="19"/>
      <c r="EOJ38" s="19"/>
      <c r="EOK38" s="19"/>
      <c r="EOL38" s="19"/>
      <c r="EOM38" s="19"/>
      <c r="EON38" s="19"/>
      <c r="EOO38" s="19"/>
      <c r="EOP38" s="19"/>
      <c r="EOQ38" s="19"/>
      <c r="EOR38" s="19"/>
      <c r="EOS38" s="19"/>
      <c r="EOT38" s="19"/>
      <c r="EOU38" s="19"/>
      <c r="EOV38" s="19"/>
      <c r="EOW38" s="19"/>
      <c r="EOX38" s="19"/>
      <c r="EOY38" s="19"/>
      <c r="EOZ38" s="19"/>
      <c r="EPA38" s="19"/>
      <c r="EPB38" s="19"/>
      <c r="EPC38" s="19"/>
      <c r="EPD38" s="19"/>
      <c r="EPE38" s="19"/>
      <c r="EPF38" s="19"/>
      <c r="EPG38" s="19"/>
      <c r="EPH38" s="19"/>
      <c r="EPI38" s="19"/>
      <c r="EPJ38" s="19"/>
      <c r="EPK38" s="19"/>
      <c r="EPL38" s="19"/>
      <c r="EPM38" s="19"/>
      <c r="EPN38" s="19"/>
      <c r="EPO38" s="19"/>
      <c r="EPP38" s="19"/>
      <c r="EPQ38" s="19"/>
      <c r="EPR38" s="19"/>
      <c r="EPS38" s="19"/>
      <c r="EPT38" s="19"/>
      <c r="EPU38" s="19"/>
      <c r="EPV38" s="19"/>
      <c r="EPW38" s="19"/>
      <c r="EPX38" s="19"/>
      <c r="EPY38" s="19"/>
      <c r="EPZ38" s="19"/>
      <c r="EQA38" s="19"/>
      <c r="EQB38" s="19"/>
      <c r="EQC38" s="19"/>
      <c r="EQD38" s="19"/>
      <c r="EQE38" s="19"/>
      <c r="EQF38" s="19"/>
      <c r="EQG38" s="19"/>
      <c r="EQH38" s="19"/>
      <c r="EQI38" s="19"/>
      <c r="EQJ38" s="19"/>
      <c r="EQK38" s="19"/>
      <c r="EQL38" s="19"/>
      <c r="EQM38" s="19"/>
      <c r="EQN38" s="19"/>
      <c r="EQO38" s="19"/>
      <c r="EQP38" s="19"/>
      <c r="EQQ38" s="19"/>
      <c r="EQR38" s="19"/>
      <c r="EQS38" s="19"/>
      <c r="EQT38" s="19"/>
      <c r="EQU38" s="19"/>
      <c r="EQV38" s="19"/>
      <c r="EQW38" s="19"/>
      <c r="EQX38" s="19"/>
      <c r="EQY38" s="19"/>
      <c r="EQZ38" s="19"/>
      <c r="ERA38" s="19"/>
      <c r="ERB38" s="19"/>
      <c r="ERC38" s="19"/>
      <c r="ERD38" s="19"/>
      <c r="ERE38" s="19"/>
      <c r="ERF38" s="19"/>
      <c r="ERG38" s="19"/>
      <c r="ERH38" s="19"/>
      <c r="ERI38" s="19"/>
      <c r="ERJ38" s="19"/>
      <c r="ERK38" s="19"/>
      <c r="ERL38" s="19"/>
      <c r="ERM38" s="19"/>
      <c r="ERN38" s="19"/>
      <c r="ERO38" s="19"/>
      <c r="ERP38" s="19"/>
      <c r="ERQ38" s="19"/>
      <c r="ERR38" s="19"/>
      <c r="ERS38" s="19"/>
      <c r="ERT38" s="19"/>
      <c r="ERU38" s="19"/>
      <c r="ERV38" s="19"/>
      <c r="ERW38" s="19"/>
      <c r="ERX38" s="19"/>
      <c r="ERY38" s="19"/>
      <c r="ERZ38" s="19"/>
      <c r="ESA38" s="19"/>
      <c r="ESB38" s="19"/>
      <c r="ESC38" s="19"/>
      <c r="ESD38" s="19"/>
      <c r="ESE38" s="19"/>
      <c r="ESF38" s="19"/>
      <c r="ESG38" s="19"/>
      <c r="ESH38" s="19"/>
      <c r="ESI38" s="19"/>
      <c r="ESJ38" s="19"/>
      <c r="ESK38" s="19"/>
      <c r="ESL38" s="19"/>
      <c r="ESM38" s="19"/>
      <c r="ESN38" s="19"/>
      <c r="ESO38" s="19"/>
      <c r="ESP38" s="19"/>
      <c r="ESQ38" s="19"/>
      <c r="ESR38" s="19"/>
      <c r="ESS38" s="19"/>
      <c r="EST38" s="19"/>
      <c r="ESU38" s="19"/>
      <c r="ESV38" s="19"/>
      <c r="ESW38" s="19"/>
      <c r="ESX38" s="19"/>
      <c r="ESY38" s="19"/>
      <c r="ESZ38" s="19"/>
      <c r="ETA38" s="19"/>
      <c r="ETB38" s="19"/>
      <c r="ETC38" s="19"/>
      <c r="ETD38" s="19"/>
      <c r="ETE38" s="19"/>
      <c r="ETF38" s="19"/>
      <c r="ETG38" s="19"/>
      <c r="ETH38" s="19"/>
      <c r="ETI38" s="19"/>
      <c r="ETJ38" s="19"/>
      <c r="ETK38" s="19"/>
      <c r="ETL38" s="19"/>
      <c r="ETM38" s="19"/>
      <c r="ETN38" s="19"/>
      <c r="ETO38" s="19"/>
      <c r="ETP38" s="19"/>
      <c r="ETQ38" s="19"/>
      <c r="ETR38" s="19"/>
      <c r="ETS38" s="19"/>
      <c r="ETT38" s="19"/>
      <c r="ETU38" s="19"/>
      <c r="ETV38" s="19"/>
      <c r="ETW38" s="19"/>
      <c r="ETX38" s="19"/>
      <c r="ETY38" s="19"/>
      <c r="ETZ38" s="19"/>
      <c r="EUA38" s="19"/>
      <c r="EUB38" s="19"/>
      <c r="EUC38" s="19"/>
      <c r="EUD38" s="19"/>
      <c r="EUE38" s="19"/>
      <c r="EUF38" s="19"/>
      <c r="EUG38" s="19"/>
      <c r="EUH38" s="19"/>
      <c r="EUI38" s="19"/>
      <c r="EUJ38" s="19"/>
      <c r="EUK38" s="19"/>
      <c r="EUL38" s="19"/>
      <c r="EUM38" s="19"/>
      <c r="EUN38" s="19"/>
      <c r="EUO38" s="19"/>
      <c r="EUP38" s="19"/>
      <c r="EUQ38" s="19"/>
      <c r="EUR38" s="19"/>
      <c r="EUS38" s="19"/>
      <c r="EUT38" s="19"/>
      <c r="EUU38" s="19"/>
      <c r="EUV38" s="19"/>
      <c r="EUW38" s="19"/>
      <c r="EUX38" s="19"/>
      <c r="EUY38" s="19"/>
      <c r="EUZ38" s="19"/>
      <c r="EVA38" s="19"/>
      <c r="EVB38" s="19"/>
      <c r="EVC38" s="19"/>
      <c r="EVD38" s="19"/>
      <c r="EVE38" s="19"/>
      <c r="EVF38" s="19"/>
      <c r="EVG38" s="19"/>
      <c r="EVH38" s="19"/>
      <c r="EVI38" s="19"/>
      <c r="EVJ38" s="19"/>
      <c r="EVK38" s="19"/>
      <c r="EVL38" s="19"/>
      <c r="EVM38" s="19"/>
      <c r="EVN38" s="19"/>
      <c r="EVO38" s="19"/>
      <c r="EVP38" s="19"/>
      <c r="EVQ38" s="19"/>
      <c r="EVR38" s="19"/>
      <c r="EVS38" s="19"/>
      <c r="EVT38" s="19"/>
      <c r="EVU38" s="19"/>
      <c r="EVV38" s="19"/>
      <c r="EVW38" s="19"/>
      <c r="EVX38" s="19"/>
      <c r="EVY38" s="19"/>
      <c r="EVZ38" s="19"/>
      <c r="EWA38" s="19"/>
      <c r="EWB38" s="19"/>
      <c r="EWC38" s="19"/>
      <c r="EWD38" s="19"/>
      <c r="EWE38" s="19"/>
      <c r="EWF38" s="19"/>
      <c r="EWG38" s="19"/>
      <c r="EWH38" s="19"/>
      <c r="EWI38" s="19"/>
      <c r="EWJ38" s="19"/>
      <c r="EWK38" s="19"/>
      <c r="EWL38" s="19"/>
      <c r="EWM38" s="19"/>
      <c r="EWN38" s="19"/>
      <c r="EWO38" s="19"/>
      <c r="EWP38" s="19"/>
      <c r="EWQ38" s="19"/>
      <c r="EWR38" s="19"/>
      <c r="EWS38" s="19"/>
      <c r="EWT38" s="19"/>
      <c r="EWU38" s="19"/>
      <c r="EWV38" s="19"/>
      <c r="EWW38" s="19"/>
      <c r="EWX38" s="19"/>
      <c r="EWY38" s="19"/>
      <c r="EWZ38" s="19"/>
      <c r="EXA38" s="19"/>
      <c r="EXB38" s="19"/>
      <c r="EXC38" s="19"/>
      <c r="EXD38" s="19"/>
      <c r="EXE38" s="19"/>
      <c r="EXF38" s="19"/>
      <c r="EXG38" s="19"/>
      <c r="EXH38" s="19"/>
      <c r="EXI38" s="19"/>
      <c r="EXJ38" s="19"/>
      <c r="EXK38" s="19"/>
      <c r="EXL38" s="19"/>
      <c r="EXM38" s="19"/>
      <c r="EXN38" s="19"/>
      <c r="EXO38" s="19"/>
      <c r="EXP38" s="19"/>
      <c r="EXQ38" s="19"/>
      <c r="EXR38" s="19"/>
      <c r="EXS38" s="19"/>
      <c r="EXT38" s="19"/>
      <c r="EXU38" s="19"/>
      <c r="EXV38" s="19"/>
      <c r="EXW38" s="19"/>
      <c r="EXX38" s="19"/>
      <c r="EXY38" s="19"/>
      <c r="EXZ38" s="19"/>
      <c r="EYA38" s="19"/>
      <c r="EYB38" s="19"/>
      <c r="EYC38" s="19"/>
      <c r="EYD38" s="19"/>
      <c r="EYE38" s="19"/>
      <c r="EYF38" s="19"/>
      <c r="EYG38" s="19"/>
      <c r="EYH38" s="19"/>
      <c r="EYI38" s="19"/>
      <c r="EYJ38" s="19"/>
      <c r="EYK38" s="19"/>
      <c r="EYL38" s="19"/>
      <c r="EYM38" s="19"/>
      <c r="EYN38" s="19"/>
      <c r="EYO38" s="19"/>
      <c r="EYP38" s="19"/>
      <c r="EYQ38" s="19"/>
      <c r="EYR38" s="19"/>
      <c r="EYS38" s="19"/>
      <c r="EYT38" s="19"/>
      <c r="EYU38" s="19"/>
      <c r="EYV38" s="19"/>
      <c r="EYW38" s="19"/>
      <c r="EYX38" s="19"/>
      <c r="EYY38" s="19"/>
      <c r="EYZ38" s="19"/>
      <c r="EZA38" s="19"/>
      <c r="EZB38" s="19"/>
      <c r="EZC38" s="19"/>
      <c r="EZD38" s="19"/>
      <c r="EZE38" s="19"/>
      <c r="EZF38" s="19"/>
      <c r="EZG38" s="19"/>
      <c r="EZH38" s="19"/>
      <c r="EZI38" s="19"/>
      <c r="EZJ38" s="19"/>
      <c r="EZK38" s="19"/>
      <c r="EZL38" s="19"/>
      <c r="EZM38" s="19"/>
      <c r="EZN38" s="19"/>
      <c r="EZO38" s="19"/>
      <c r="EZP38" s="19"/>
      <c r="EZQ38" s="19"/>
      <c r="EZR38" s="19"/>
      <c r="EZS38" s="19"/>
      <c r="EZT38" s="19"/>
      <c r="EZU38" s="19"/>
      <c r="EZV38" s="19"/>
      <c r="EZW38" s="19"/>
      <c r="EZX38" s="19"/>
      <c r="EZY38" s="19"/>
      <c r="EZZ38" s="19"/>
      <c r="FAA38" s="19"/>
      <c r="FAB38" s="19"/>
      <c r="FAC38" s="19"/>
      <c r="FAD38" s="19"/>
      <c r="FAE38" s="19"/>
      <c r="FAF38" s="19"/>
      <c r="FAG38" s="19"/>
      <c r="FAH38" s="19"/>
      <c r="FAI38" s="19"/>
      <c r="FAJ38" s="19"/>
      <c r="FAK38" s="19"/>
      <c r="FAL38" s="19"/>
      <c r="FAM38" s="19"/>
      <c r="FAN38" s="19"/>
      <c r="FAO38" s="19"/>
      <c r="FAP38" s="19"/>
      <c r="FAQ38" s="19"/>
      <c r="FAR38" s="19"/>
      <c r="FAS38" s="19"/>
      <c r="FAT38" s="19"/>
      <c r="FAU38" s="19"/>
      <c r="FAV38" s="19"/>
      <c r="FAW38" s="19"/>
      <c r="FAX38" s="19"/>
      <c r="FAY38" s="19"/>
      <c r="FAZ38" s="19"/>
      <c r="FBA38" s="19"/>
      <c r="FBB38" s="19"/>
      <c r="FBC38" s="19"/>
      <c r="FBD38" s="19"/>
      <c r="FBE38" s="19"/>
      <c r="FBF38" s="19"/>
      <c r="FBG38" s="19"/>
      <c r="FBH38" s="19"/>
      <c r="FBI38" s="19"/>
      <c r="FBJ38" s="19"/>
      <c r="FBK38" s="19"/>
      <c r="FBL38" s="19"/>
      <c r="FBM38" s="19"/>
      <c r="FBN38" s="19"/>
      <c r="FBO38" s="19"/>
      <c r="FBP38" s="19"/>
      <c r="FBQ38" s="19"/>
      <c r="FBR38" s="19"/>
      <c r="FBS38" s="19"/>
      <c r="FBT38" s="19"/>
      <c r="FBU38" s="19"/>
      <c r="FBV38" s="19"/>
      <c r="FBW38" s="19"/>
      <c r="FBX38" s="19"/>
      <c r="FBY38" s="19"/>
      <c r="FBZ38" s="19"/>
      <c r="FCA38" s="19"/>
      <c r="FCB38" s="19"/>
      <c r="FCC38" s="19"/>
      <c r="FCD38" s="19"/>
      <c r="FCE38" s="19"/>
      <c r="FCF38" s="19"/>
      <c r="FCG38" s="19"/>
      <c r="FCH38" s="19"/>
      <c r="FCI38" s="19"/>
      <c r="FCJ38" s="19"/>
      <c r="FCK38" s="19"/>
      <c r="FCL38" s="19"/>
      <c r="FCM38" s="19"/>
      <c r="FCN38" s="19"/>
      <c r="FCO38" s="19"/>
      <c r="FCP38" s="19"/>
      <c r="FCQ38" s="19"/>
      <c r="FCR38" s="19"/>
      <c r="FCS38" s="19"/>
      <c r="FCT38" s="19"/>
      <c r="FCU38" s="19"/>
      <c r="FCV38" s="19"/>
      <c r="FCW38" s="19"/>
      <c r="FCX38" s="19"/>
      <c r="FCY38" s="19"/>
      <c r="FCZ38" s="19"/>
      <c r="FDA38" s="19"/>
      <c r="FDB38" s="19"/>
      <c r="FDC38" s="19"/>
      <c r="FDD38" s="19"/>
      <c r="FDE38" s="19"/>
      <c r="FDF38" s="19"/>
      <c r="FDG38" s="19"/>
      <c r="FDH38" s="19"/>
      <c r="FDI38" s="19"/>
      <c r="FDJ38" s="19"/>
      <c r="FDK38" s="19"/>
      <c r="FDL38" s="19"/>
      <c r="FDM38" s="19"/>
      <c r="FDN38" s="19"/>
      <c r="FDO38" s="19"/>
      <c r="FDP38" s="19"/>
      <c r="FDQ38" s="19"/>
      <c r="FDR38" s="19"/>
      <c r="FDS38" s="19"/>
      <c r="FDT38" s="19"/>
      <c r="FDU38" s="19"/>
      <c r="FDV38" s="19"/>
      <c r="FDW38" s="19"/>
      <c r="FDX38" s="19"/>
      <c r="FDY38" s="19"/>
      <c r="FDZ38" s="19"/>
      <c r="FEA38" s="19"/>
      <c r="FEB38" s="19"/>
      <c r="FEC38" s="19"/>
      <c r="FED38" s="19"/>
      <c r="FEE38" s="19"/>
      <c r="FEF38" s="19"/>
      <c r="FEG38" s="19"/>
      <c r="FEH38" s="19"/>
      <c r="FEI38" s="19"/>
      <c r="FEJ38" s="19"/>
      <c r="FEK38" s="19"/>
      <c r="FEL38" s="19"/>
      <c r="FEM38" s="19"/>
      <c r="FEN38" s="19"/>
      <c r="FEO38" s="19"/>
      <c r="FEP38" s="19"/>
      <c r="FEQ38" s="19"/>
      <c r="FER38" s="19"/>
      <c r="FES38" s="19"/>
      <c r="FET38" s="19"/>
      <c r="FEU38" s="19"/>
      <c r="FEV38" s="19"/>
      <c r="FEW38" s="19"/>
      <c r="FEX38" s="19"/>
      <c r="FEY38" s="19"/>
      <c r="FEZ38" s="19"/>
      <c r="FFA38" s="19"/>
      <c r="FFB38" s="19"/>
      <c r="FFC38" s="19"/>
      <c r="FFD38" s="19"/>
      <c r="FFE38" s="19"/>
      <c r="FFF38" s="19"/>
      <c r="FFG38" s="19"/>
      <c r="FFH38" s="19"/>
      <c r="FFI38" s="19"/>
      <c r="FFJ38" s="19"/>
      <c r="FFK38" s="19"/>
      <c r="FFL38" s="19"/>
      <c r="FFM38" s="19"/>
      <c r="FFN38" s="19"/>
      <c r="FFO38" s="19"/>
      <c r="FFP38" s="19"/>
      <c r="FFQ38" s="19"/>
      <c r="FFR38" s="19"/>
      <c r="FFS38" s="19"/>
      <c r="FFT38" s="19"/>
      <c r="FFU38" s="19"/>
      <c r="FFV38" s="19"/>
      <c r="FFW38" s="19"/>
      <c r="FFX38" s="19"/>
      <c r="FFY38" s="19"/>
      <c r="FFZ38" s="19"/>
      <c r="FGA38" s="19"/>
      <c r="FGB38" s="19"/>
      <c r="FGC38" s="19"/>
      <c r="FGD38" s="19"/>
      <c r="FGE38" s="19"/>
      <c r="FGF38" s="19"/>
      <c r="FGG38" s="19"/>
      <c r="FGH38" s="19"/>
      <c r="FGI38" s="19"/>
      <c r="FGJ38" s="19"/>
      <c r="FGK38" s="19"/>
      <c r="FGL38" s="19"/>
      <c r="FGM38" s="19"/>
      <c r="FGN38" s="19"/>
      <c r="FGO38" s="19"/>
      <c r="FGP38" s="19"/>
      <c r="FGQ38" s="19"/>
      <c r="FGR38" s="19"/>
      <c r="FGS38" s="19"/>
      <c r="FGT38" s="19"/>
      <c r="FGU38" s="19"/>
      <c r="FGV38" s="19"/>
      <c r="FGW38" s="19"/>
      <c r="FGX38" s="19"/>
      <c r="FGY38" s="19"/>
      <c r="FGZ38" s="19"/>
      <c r="FHA38" s="19"/>
      <c r="FHB38" s="19"/>
      <c r="FHC38" s="19"/>
      <c r="FHD38" s="19"/>
      <c r="FHE38" s="19"/>
      <c r="FHF38" s="19"/>
      <c r="FHG38" s="19"/>
      <c r="FHH38" s="19"/>
      <c r="FHI38" s="19"/>
      <c r="FHJ38" s="19"/>
      <c r="FHK38" s="19"/>
      <c r="FHL38" s="19"/>
      <c r="FHM38" s="19"/>
      <c r="FHN38" s="19"/>
      <c r="FHO38" s="19"/>
      <c r="FHP38" s="19"/>
      <c r="FHQ38" s="19"/>
      <c r="FHR38" s="19"/>
      <c r="FHS38" s="19"/>
      <c r="FHT38" s="19"/>
      <c r="FHU38" s="19"/>
      <c r="FHV38" s="19"/>
      <c r="FHW38" s="19"/>
      <c r="FHX38" s="19"/>
      <c r="FHY38" s="19"/>
      <c r="FHZ38" s="19"/>
      <c r="FIA38" s="19"/>
      <c r="FIB38" s="19"/>
      <c r="FIC38" s="19"/>
      <c r="FID38" s="19"/>
      <c r="FIE38" s="19"/>
      <c r="FIF38" s="19"/>
      <c r="FIG38" s="19"/>
      <c r="FIH38" s="19"/>
      <c r="FII38" s="19"/>
      <c r="FIJ38" s="19"/>
      <c r="FIK38" s="19"/>
      <c r="FIL38" s="19"/>
      <c r="FIM38" s="19"/>
      <c r="FIN38" s="19"/>
      <c r="FIO38" s="19"/>
      <c r="FIP38" s="19"/>
      <c r="FIQ38" s="19"/>
      <c r="FIR38" s="19"/>
      <c r="FIS38" s="19"/>
      <c r="FIT38" s="19"/>
      <c r="FIU38" s="19"/>
      <c r="FIV38" s="19"/>
      <c r="FIW38" s="19"/>
      <c r="FIX38" s="19"/>
      <c r="FIY38" s="19"/>
      <c r="FIZ38" s="19"/>
      <c r="FJA38" s="19"/>
      <c r="FJB38" s="19"/>
      <c r="FJC38" s="19"/>
      <c r="FJD38" s="19"/>
      <c r="FJE38" s="19"/>
      <c r="FJF38" s="19"/>
      <c r="FJG38" s="19"/>
      <c r="FJH38" s="19"/>
      <c r="FJI38" s="19"/>
      <c r="FJJ38" s="19"/>
      <c r="FJK38" s="19"/>
      <c r="FJL38" s="19"/>
      <c r="FJM38" s="19"/>
      <c r="FJN38" s="19"/>
      <c r="FJO38" s="19"/>
      <c r="FJP38" s="19"/>
      <c r="FJQ38" s="19"/>
      <c r="FJR38" s="19"/>
      <c r="FJS38" s="19"/>
      <c r="FJT38" s="19"/>
      <c r="FJU38" s="19"/>
      <c r="FJV38" s="19"/>
      <c r="FJW38" s="19"/>
      <c r="FJX38" s="19"/>
      <c r="FJY38" s="19"/>
      <c r="FJZ38" s="19"/>
      <c r="FKA38" s="19"/>
      <c r="FKB38" s="19"/>
      <c r="FKC38" s="19"/>
      <c r="FKD38" s="19"/>
      <c r="FKE38" s="19"/>
      <c r="FKF38" s="19"/>
      <c r="FKG38" s="19"/>
      <c r="FKH38" s="19"/>
      <c r="FKI38" s="19"/>
      <c r="FKJ38" s="19"/>
      <c r="FKK38" s="19"/>
      <c r="FKL38" s="19"/>
      <c r="FKM38" s="19"/>
      <c r="FKN38" s="19"/>
      <c r="FKO38" s="19"/>
      <c r="FKP38" s="19"/>
      <c r="FKQ38" s="19"/>
      <c r="FKR38" s="19"/>
      <c r="FKS38" s="19"/>
      <c r="FKT38" s="19"/>
      <c r="FKU38" s="19"/>
      <c r="FKV38" s="19"/>
      <c r="FKW38" s="19"/>
      <c r="FKX38" s="19"/>
      <c r="FKY38" s="19"/>
      <c r="FKZ38" s="19"/>
      <c r="FLA38" s="19"/>
      <c r="FLB38" s="19"/>
      <c r="FLC38" s="19"/>
      <c r="FLD38" s="19"/>
      <c r="FLE38" s="19"/>
      <c r="FLF38" s="19"/>
      <c r="FLG38" s="19"/>
      <c r="FLH38" s="19"/>
      <c r="FLI38" s="19"/>
      <c r="FLJ38" s="19"/>
      <c r="FLK38" s="19"/>
      <c r="FLL38" s="19"/>
      <c r="FLM38" s="19"/>
      <c r="FLN38" s="19"/>
      <c r="FLO38" s="19"/>
      <c r="FLP38" s="19"/>
      <c r="FLQ38" s="19"/>
      <c r="FLR38" s="19"/>
      <c r="FLS38" s="19"/>
      <c r="FLT38" s="19"/>
      <c r="FLU38" s="19"/>
      <c r="FLV38" s="19"/>
      <c r="FLW38" s="19"/>
      <c r="FLX38" s="19"/>
      <c r="FLY38" s="19"/>
      <c r="FLZ38" s="19"/>
      <c r="FMA38" s="19"/>
      <c r="FMB38" s="19"/>
      <c r="FMC38" s="19"/>
      <c r="FMD38" s="19"/>
      <c r="FME38" s="19"/>
      <c r="FMF38" s="19"/>
      <c r="FMG38" s="19"/>
      <c r="FMH38" s="19"/>
      <c r="FMI38" s="19"/>
      <c r="FMJ38" s="19"/>
      <c r="FMK38" s="19"/>
      <c r="FML38" s="19"/>
      <c r="FMM38" s="19"/>
      <c r="FMN38" s="19"/>
      <c r="FMO38" s="19"/>
      <c r="FMP38" s="19"/>
      <c r="FMQ38" s="19"/>
      <c r="FMR38" s="19"/>
      <c r="FMS38" s="19"/>
      <c r="FMT38" s="19"/>
      <c r="FMU38" s="19"/>
      <c r="FMV38" s="19"/>
      <c r="FMW38" s="19"/>
      <c r="FMX38" s="19"/>
      <c r="FMY38" s="19"/>
      <c r="FMZ38" s="19"/>
      <c r="FNA38" s="19"/>
      <c r="FNB38" s="19"/>
      <c r="FNC38" s="19"/>
      <c r="FND38" s="19"/>
      <c r="FNE38" s="19"/>
      <c r="FNF38" s="19"/>
      <c r="FNG38" s="19"/>
      <c r="FNH38" s="19"/>
      <c r="FNI38" s="19"/>
      <c r="FNJ38" s="19"/>
      <c r="FNK38" s="19"/>
      <c r="FNL38" s="19"/>
      <c r="FNM38" s="19"/>
      <c r="FNN38" s="19"/>
      <c r="FNO38" s="19"/>
      <c r="FNP38" s="19"/>
      <c r="FNQ38" s="19"/>
      <c r="FNR38" s="19"/>
      <c r="FNS38" s="19"/>
      <c r="FNT38" s="19"/>
      <c r="FNU38" s="19"/>
      <c r="FNV38" s="19"/>
      <c r="FNW38" s="19"/>
      <c r="FNX38" s="19"/>
      <c r="FNY38" s="19"/>
      <c r="FNZ38" s="19"/>
      <c r="FOA38" s="19"/>
      <c r="FOB38" s="19"/>
      <c r="FOC38" s="19"/>
      <c r="FOD38" s="19"/>
      <c r="FOE38" s="19"/>
      <c r="FOF38" s="19"/>
      <c r="FOG38" s="19"/>
      <c r="FOH38" s="19"/>
      <c r="FOI38" s="19"/>
      <c r="FOJ38" s="19"/>
      <c r="FOK38" s="19"/>
      <c r="FOL38" s="19"/>
      <c r="FOM38" s="19"/>
      <c r="FON38" s="19"/>
      <c r="FOO38" s="19"/>
      <c r="FOP38" s="19"/>
      <c r="FOQ38" s="19"/>
      <c r="FOR38" s="19"/>
      <c r="FOS38" s="19"/>
      <c r="FOT38" s="19"/>
      <c r="FOU38" s="19"/>
      <c r="FOV38" s="19"/>
      <c r="FOW38" s="19"/>
      <c r="FOX38" s="19"/>
      <c r="FOY38" s="19"/>
      <c r="FOZ38" s="19"/>
      <c r="FPA38" s="19"/>
      <c r="FPB38" s="19"/>
      <c r="FPC38" s="19"/>
      <c r="FPD38" s="19"/>
      <c r="FPE38" s="19"/>
      <c r="FPF38" s="19"/>
      <c r="FPG38" s="19"/>
      <c r="FPH38" s="19"/>
      <c r="FPI38" s="19"/>
      <c r="FPJ38" s="19"/>
      <c r="FPK38" s="19"/>
      <c r="FPL38" s="19"/>
      <c r="FPM38" s="19"/>
      <c r="FPN38" s="19"/>
      <c r="FPO38" s="19"/>
      <c r="FPP38" s="19"/>
      <c r="FPQ38" s="19"/>
      <c r="FPR38" s="19"/>
      <c r="FPS38" s="19"/>
      <c r="FPT38" s="19"/>
      <c r="FPU38" s="19"/>
      <c r="FPV38" s="19"/>
      <c r="FPW38" s="19"/>
      <c r="FPX38" s="19"/>
      <c r="FPY38" s="19"/>
      <c r="FPZ38" s="19"/>
      <c r="FQA38" s="19"/>
      <c r="FQB38" s="19"/>
      <c r="FQC38" s="19"/>
      <c r="FQD38" s="19"/>
      <c r="FQE38" s="19"/>
      <c r="FQF38" s="19"/>
      <c r="FQG38" s="19"/>
      <c r="FQH38" s="19"/>
      <c r="FQI38" s="19"/>
      <c r="FQJ38" s="19"/>
      <c r="FQK38" s="19"/>
      <c r="FQL38" s="19"/>
      <c r="FQM38" s="19"/>
      <c r="FQN38" s="19"/>
      <c r="FQO38" s="19"/>
      <c r="FQP38" s="19"/>
      <c r="FQQ38" s="19"/>
      <c r="FQR38" s="19"/>
      <c r="FQS38" s="19"/>
      <c r="FQT38" s="19"/>
      <c r="FQU38" s="19"/>
      <c r="FQV38" s="19"/>
      <c r="FQW38" s="19"/>
      <c r="FQX38" s="19"/>
      <c r="FQY38" s="19"/>
      <c r="FQZ38" s="19"/>
      <c r="FRA38" s="19"/>
      <c r="FRB38" s="19"/>
      <c r="FRC38" s="19"/>
      <c r="FRD38" s="19"/>
      <c r="FRE38" s="19"/>
      <c r="FRF38" s="19"/>
      <c r="FRG38" s="19"/>
      <c r="FRH38" s="19"/>
      <c r="FRI38" s="19"/>
      <c r="FRJ38" s="19"/>
      <c r="FRK38" s="19"/>
      <c r="FRL38" s="19"/>
      <c r="FRM38" s="19"/>
      <c r="FRN38" s="19"/>
      <c r="FRO38" s="19"/>
      <c r="FRP38" s="19"/>
      <c r="FRQ38" s="19"/>
      <c r="FRR38" s="19"/>
      <c r="FRS38" s="19"/>
      <c r="FRT38" s="19"/>
      <c r="FRU38" s="19"/>
      <c r="FRV38" s="19"/>
      <c r="FRW38" s="19"/>
      <c r="FRX38" s="19"/>
      <c r="FRY38" s="19"/>
      <c r="FRZ38" s="19"/>
      <c r="FSA38" s="19"/>
      <c r="FSB38" s="19"/>
      <c r="FSC38" s="19"/>
      <c r="FSD38" s="19"/>
      <c r="FSE38" s="19"/>
      <c r="FSF38" s="19"/>
      <c r="FSG38" s="19"/>
      <c r="FSH38" s="19"/>
      <c r="FSI38" s="19"/>
      <c r="FSJ38" s="19"/>
      <c r="FSK38" s="19"/>
      <c r="FSL38" s="19"/>
      <c r="FSM38" s="19"/>
      <c r="FSN38" s="19"/>
      <c r="FSO38" s="19"/>
      <c r="FSP38" s="19"/>
      <c r="FSQ38" s="19"/>
      <c r="FSR38" s="19"/>
      <c r="FSS38" s="19"/>
      <c r="FST38" s="19"/>
      <c r="FSU38" s="19"/>
      <c r="FSV38" s="19"/>
      <c r="FSW38" s="19"/>
      <c r="FSX38" s="19"/>
      <c r="FSY38" s="19"/>
      <c r="FSZ38" s="19"/>
      <c r="FTA38" s="19"/>
      <c r="FTB38" s="19"/>
      <c r="FTC38" s="19"/>
      <c r="FTD38" s="19"/>
      <c r="FTE38" s="19"/>
      <c r="FTF38" s="19"/>
      <c r="FTG38" s="19"/>
      <c r="FTH38" s="19"/>
      <c r="FTI38" s="19"/>
      <c r="FTJ38" s="19"/>
      <c r="FTK38" s="19"/>
      <c r="FTL38" s="19"/>
      <c r="FTM38" s="19"/>
      <c r="FTN38" s="19"/>
      <c r="FTO38" s="19"/>
      <c r="FTP38" s="19"/>
      <c r="FTQ38" s="19"/>
      <c r="FTR38" s="19"/>
      <c r="FTS38" s="19"/>
      <c r="FTT38" s="19"/>
      <c r="FTU38" s="19"/>
      <c r="FTV38" s="19"/>
      <c r="FTW38" s="19"/>
      <c r="FTX38" s="19"/>
      <c r="FTY38" s="19"/>
      <c r="FTZ38" s="19"/>
      <c r="FUA38" s="19"/>
      <c r="FUB38" s="19"/>
      <c r="FUC38" s="19"/>
      <c r="FUD38" s="19"/>
      <c r="FUE38" s="19"/>
      <c r="FUF38" s="19"/>
      <c r="FUG38" s="19"/>
      <c r="FUH38" s="19"/>
      <c r="FUI38" s="19"/>
      <c r="FUJ38" s="19"/>
      <c r="FUK38" s="19"/>
      <c r="FUL38" s="19"/>
      <c r="FUM38" s="19"/>
      <c r="FUN38" s="19"/>
      <c r="FUO38" s="19"/>
      <c r="FUP38" s="19"/>
      <c r="FUQ38" s="19"/>
      <c r="FUR38" s="19"/>
      <c r="FUS38" s="19"/>
      <c r="FUT38" s="19"/>
      <c r="FUU38" s="19"/>
      <c r="FUV38" s="19"/>
      <c r="FUW38" s="19"/>
      <c r="FUX38" s="19"/>
      <c r="FUY38" s="19"/>
      <c r="FUZ38" s="19"/>
      <c r="FVA38" s="19"/>
      <c r="FVB38" s="19"/>
      <c r="FVC38" s="19"/>
      <c r="FVD38" s="19"/>
      <c r="FVE38" s="19"/>
      <c r="FVF38" s="19"/>
      <c r="FVG38" s="19"/>
      <c r="FVH38" s="19"/>
      <c r="FVI38" s="19"/>
      <c r="FVJ38" s="19"/>
      <c r="FVK38" s="19"/>
      <c r="FVL38" s="19"/>
      <c r="FVM38" s="19"/>
      <c r="FVN38" s="19"/>
      <c r="FVO38" s="19"/>
      <c r="FVP38" s="19"/>
      <c r="FVQ38" s="19"/>
      <c r="FVR38" s="19"/>
      <c r="FVS38" s="19"/>
      <c r="FVT38" s="19"/>
      <c r="FVU38" s="19"/>
      <c r="FVV38" s="19"/>
      <c r="FVW38" s="19"/>
      <c r="FVX38" s="19"/>
      <c r="FVY38" s="19"/>
      <c r="FVZ38" s="19"/>
      <c r="FWA38" s="19"/>
      <c r="FWB38" s="19"/>
      <c r="FWC38" s="19"/>
      <c r="FWD38" s="19"/>
      <c r="FWE38" s="19"/>
      <c r="FWF38" s="19"/>
      <c r="FWG38" s="19"/>
      <c r="FWH38" s="19"/>
      <c r="FWI38" s="19"/>
      <c r="FWJ38" s="19"/>
      <c r="FWK38" s="19"/>
      <c r="FWL38" s="19"/>
      <c r="FWM38" s="19"/>
      <c r="FWN38" s="19"/>
      <c r="FWO38" s="19"/>
      <c r="FWP38" s="19"/>
      <c r="FWQ38" s="19"/>
      <c r="FWR38" s="19"/>
      <c r="FWS38" s="19"/>
      <c r="FWT38" s="19"/>
      <c r="FWU38" s="19"/>
      <c r="FWV38" s="19"/>
      <c r="FWW38" s="19"/>
      <c r="FWX38" s="19"/>
      <c r="FWY38" s="19"/>
      <c r="FWZ38" s="19"/>
      <c r="FXA38" s="19"/>
      <c r="FXB38" s="19"/>
      <c r="FXC38" s="19"/>
      <c r="FXD38" s="19"/>
      <c r="FXE38" s="19"/>
      <c r="FXF38" s="19"/>
      <c r="FXG38" s="19"/>
      <c r="FXH38" s="19"/>
      <c r="FXI38" s="19"/>
      <c r="FXJ38" s="19"/>
      <c r="FXK38" s="19"/>
      <c r="FXL38" s="19"/>
      <c r="FXM38" s="19"/>
      <c r="FXN38" s="19"/>
      <c r="FXO38" s="19"/>
      <c r="FXP38" s="19"/>
      <c r="FXQ38" s="19"/>
      <c r="FXR38" s="19"/>
      <c r="FXS38" s="19"/>
      <c r="FXT38" s="19"/>
      <c r="FXU38" s="19"/>
      <c r="FXV38" s="19"/>
      <c r="FXW38" s="19"/>
      <c r="FXX38" s="19"/>
      <c r="FXY38" s="19"/>
      <c r="FXZ38" s="19"/>
      <c r="FYA38" s="19"/>
      <c r="FYB38" s="19"/>
      <c r="FYC38" s="19"/>
      <c r="FYD38" s="19"/>
      <c r="FYE38" s="19"/>
      <c r="FYF38" s="19"/>
      <c r="FYG38" s="19"/>
      <c r="FYH38" s="19"/>
      <c r="FYI38" s="19"/>
      <c r="FYJ38" s="19"/>
      <c r="FYK38" s="19"/>
      <c r="FYL38" s="19"/>
      <c r="FYM38" s="19"/>
      <c r="FYN38" s="19"/>
      <c r="FYO38" s="19"/>
      <c r="FYP38" s="19"/>
      <c r="FYQ38" s="19"/>
      <c r="FYR38" s="19"/>
      <c r="FYS38" s="19"/>
      <c r="FYT38" s="19"/>
      <c r="FYU38" s="19"/>
      <c r="FYV38" s="19"/>
      <c r="FYW38" s="19"/>
      <c r="FYX38" s="19"/>
      <c r="FYY38" s="19"/>
      <c r="FYZ38" s="19"/>
      <c r="FZA38" s="19"/>
      <c r="FZB38" s="19"/>
      <c r="FZC38" s="19"/>
      <c r="FZD38" s="19"/>
      <c r="FZE38" s="19"/>
      <c r="FZF38" s="19"/>
      <c r="FZG38" s="19"/>
      <c r="FZH38" s="19"/>
      <c r="FZI38" s="19"/>
      <c r="FZJ38" s="19"/>
      <c r="FZK38" s="19"/>
      <c r="FZL38" s="19"/>
      <c r="FZM38" s="19"/>
      <c r="FZN38" s="19"/>
      <c r="FZO38" s="19"/>
      <c r="FZP38" s="19"/>
      <c r="FZQ38" s="19"/>
      <c r="FZR38" s="19"/>
      <c r="FZS38" s="19"/>
      <c r="FZT38" s="19"/>
      <c r="FZU38" s="19"/>
      <c r="FZV38" s="19"/>
      <c r="FZW38" s="19"/>
      <c r="FZX38" s="19"/>
      <c r="FZY38" s="19"/>
      <c r="FZZ38" s="19"/>
      <c r="GAA38" s="19"/>
      <c r="GAB38" s="19"/>
      <c r="GAC38" s="19"/>
      <c r="GAD38" s="19"/>
      <c r="GAE38" s="19"/>
      <c r="GAF38" s="19"/>
      <c r="GAG38" s="19"/>
      <c r="GAH38" s="19"/>
      <c r="GAI38" s="19"/>
      <c r="GAJ38" s="19"/>
      <c r="GAK38" s="19"/>
      <c r="GAL38" s="19"/>
      <c r="GAM38" s="19"/>
      <c r="GAN38" s="19"/>
      <c r="GAO38" s="19"/>
      <c r="GAP38" s="19"/>
      <c r="GAQ38" s="19"/>
      <c r="GAR38" s="19"/>
      <c r="GAS38" s="19"/>
      <c r="GAT38" s="19"/>
      <c r="GAU38" s="19"/>
      <c r="GAV38" s="19"/>
      <c r="GAW38" s="19"/>
      <c r="GAX38" s="19"/>
      <c r="GAY38" s="19"/>
      <c r="GAZ38" s="19"/>
      <c r="GBA38" s="19"/>
      <c r="GBB38" s="19"/>
      <c r="GBC38" s="19"/>
      <c r="GBD38" s="19"/>
      <c r="GBE38" s="19"/>
      <c r="GBF38" s="19"/>
      <c r="GBG38" s="19"/>
      <c r="GBH38" s="19"/>
      <c r="GBI38" s="19"/>
      <c r="GBJ38" s="19"/>
      <c r="GBK38" s="19"/>
      <c r="GBL38" s="19"/>
      <c r="GBM38" s="19"/>
      <c r="GBN38" s="19"/>
      <c r="GBO38" s="19"/>
      <c r="GBP38" s="19"/>
      <c r="GBQ38" s="19"/>
      <c r="GBR38" s="19"/>
      <c r="GBS38" s="19"/>
      <c r="GBT38" s="19"/>
      <c r="GBU38" s="19"/>
      <c r="GBV38" s="19"/>
      <c r="GBW38" s="19"/>
      <c r="GBX38" s="19"/>
      <c r="GBY38" s="19"/>
      <c r="GBZ38" s="19"/>
      <c r="GCA38" s="19"/>
      <c r="GCB38" s="19"/>
      <c r="GCC38" s="19"/>
      <c r="GCD38" s="19"/>
      <c r="GCE38" s="19"/>
      <c r="GCF38" s="19"/>
      <c r="GCG38" s="19"/>
      <c r="GCH38" s="19"/>
      <c r="GCI38" s="19"/>
      <c r="GCJ38" s="19"/>
      <c r="GCK38" s="19"/>
      <c r="GCL38" s="19"/>
      <c r="GCM38" s="19"/>
      <c r="GCN38" s="19"/>
      <c r="GCO38" s="19"/>
      <c r="GCP38" s="19"/>
      <c r="GCQ38" s="19"/>
      <c r="GCR38" s="19"/>
      <c r="GCS38" s="19"/>
      <c r="GCT38" s="19"/>
      <c r="GCU38" s="19"/>
      <c r="GCV38" s="19"/>
      <c r="GCW38" s="19"/>
      <c r="GCX38" s="19"/>
      <c r="GCY38" s="19"/>
      <c r="GCZ38" s="19"/>
      <c r="GDA38" s="19"/>
      <c r="GDB38" s="19"/>
      <c r="GDC38" s="19"/>
      <c r="GDD38" s="19"/>
      <c r="GDE38" s="19"/>
      <c r="GDF38" s="19"/>
      <c r="GDG38" s="19"/>
      <c r="GDH38" s="19"/>
      <c r="GDI38" s="19"/>
      <c r="GDJ38" s="19"/>
      <c r="GDK38" s="19"/>
      <c r="GDL38" s="19"/>
      <c r="GDM38" s="19"/>
      <c r="GDN38" s="19"/>
      <c r="GDO38" s="19"/>
      <c r="GDP38" s="19"/>
      <c r="GDQ38" s="19"/>
      <c r="GDR38" s="19"/>
      <c r="GDS38" s="19"/>
      <c r="GDT38" s="19"/>
      <c r="GDU38" s="19"/>
      <c r="GDV38" s="19"/>
      <c r="GDW38" s="19"/>
      <c r="GDX38" s="19"/>
      <c r="GDY38" s="19"/>
      <c r="GDZ38" s="19"/>
      <c r="GEA38" s="19"/>
      <c r="GEB38" s="19"/>
      <c r="GEC38" s="19"/>
      <c r="GED38" s="19"/>
      <c r="GEE38" s="19"/>
      <c r="GEF38" s="19"/>
      <c r="GEG38" s="19"/>
      <c r="GEH38" s="19"/>
      <c r="GEI38" s="19"/>
      <c r="GEJ38" s="19"/>
      <c r="GEK38" s="19"/>
      <c r="GEL38" s="19"/>
      <c r="GEM38" s="19"/>
      <c r="GEN38" s="19"/>
      <c r="GEO38" s="19"/>
      <c r="GEP38" s="19"/>
      <c r="GEQ38" s="19"/>
      <c r="GER38" s="19"/>
      <c r="GES38" s="19"/>
      <c r="GET38" s="19"/>
      <c r="GEU38" s="19"/>
      <c r="GEV38" s="19"/>
      <c r="GEW38" s="19"/>
      <c r="GEX38" s="19"/>
      <c r="GEY38" s="19"/>
      <c r="GEZ38" s="19"/>
      <c r="GFA38" s="19"/>
      <c r="GFB38" s="19"/>
      <c r="GFC38" s="19"/>
      <c r="GFD38" s="19"/>
      <c r="GFE38" s="19"/>
      <c r="GFF38" s="19"/>
      <c r="GFG38" s="19"/>
      <c r="GFH38" s="19"/>
      <c r="GFI38" s="19"/>
      <c r="GFJ38" s="19"/>
      <c r="GFK38" s="19"/>
      <c r="GFL38" s="19"/>
      <c r="GFM38" s="19"/>
      <c r="GFN38" s="19"/>
      <c r="GFO38" s="19"/>
      <c r="GFP38" s="19"/>
      <c r="GFQ38" s="19"/>
      <c r="GFR38" s="19"/>
      <c r="GFS38" s="19"/>
      <c r="GFT38" s="19"/>
      <c r="GFU38" s="19"/>
      <c r="GFV38" s="19"/>
      <c r="GFW38" s="19"/>
      <c r="GFX38" s="19"/>
      <c r="GFY38" s="19"/>
      <c r="GFZ38" s="19"/>
      <c r="GGA38" s="19"/>
      <c r="GGB38" s="19"/>
      <c r="GGC38" s="19"/>
      <c r="GGD38" s="19"/>
      <c r="GGE38" s="19"/>
      <c r="GGF38" s="19"/>
      <c r="GGG38" s="19"/>
      <c r="GGH38" s="19"/>
      <c r="GGI38" s="19"/>
      <c r="GGJ38" s="19"/>
      <c r="GGK38" s="19"/>
      <c r="GGL38" s="19"/>
      <c r="GGM38" s="19"/>
      <c r="GGN38" s="19"/>
      <c r="GGO38" s="19"/>
      <c r="GGP38" s="19"/>
      <c r="GGQ38" s="19"/>
      <c r="GGR38" s="19"/>
      <c r="GGS38" s="19"/>
      <c r="GGT38" s="19"/>
      <c r="GGU38" s="19"/>
      <c r="GGV38" s="19"/>
      <c r="GGW38" s="19"/>
      <c r="GGX38" s="19"/>
      <c r="GGY38" s="19"/>
      <c r="GGZ38" s="19"/>
      <c r="GHA38" s="19"/>
      <c r="GHB38" s="19"/>
      <c r="GHC38" s="19"/>
      <c r="GHD38" s="19"/>
      <c r="GHE38" s="19"/>
      <c r="GHF38" s="19"/>
      <c r="GHG38" s="19"/>
      <c r="GHH38" s="19"/>
      <c r="GHI38" s="19"/>
      <c r="GHJ38" s="19"/>
      <c r="GHK38" s="19"/>
      <c r="GHL38" s="19"/>
      <c r="GHM38" s="19"/>
      <c r="GHN38" s="19"/>
      <c r="GHO38" s="19"/>
      <c r="GHP38" s="19"/>
      <c r="GHQ38" s="19"/>
      <c r="GHR38" s="19"/>
      <c r="GHS38" s="19"/>
      <c r="GHT38" s="19"/>
      <c r="GHU38" s="19"/>
      <c r="GHV38" s="19"/>
      <c r="GHW38" s="19"/>
      <c r="GHX38" s="19"/>
      <c r="GHY38" s="19"/>
      <c r="GHZ38" s="19"/>
      <c r="GIA38" s="19"/>
      <c r="GIB38" s="19"/>
      <c r="GIC38" s="19"/>
      <c r="GID38" s="19"/>
      <c r="GIE38" s="19"/>
      <c r="GIF38" s="19"/>
      <c r="GIG38" s="19"/>
      <c r="GIH38" s="19"/>
      <c r="GII38" s="19"/>
      <c r="GIJ38" s="19"/>
      <c r="GIK38" s="19"/>
      <c r="GIL38" s="19"/>
      <c r="GIM38" s="19"/>
      <c r="GIN38" s="19"/>
      <c r="GIO38" s="19"/>
      <c r="GIP38" s="19"/>
      <c r="GIQ38" s="19"/>
      <c r="GIR38" s="19"/>
      <c r="GIS38" s="19"/>
      <c r="GIT38" s="19"/>
      <c r="GIU38" s="19"/>
      <c r="GIV38" s="19"/>
      <c r="GIW38" s="19"/>
      <c r="GIX38" s="19"/>
      <c r="GIY38" s="19"/>
      <c r="GIZ38" s="19"/>
      <c r="GJA38" s="19"/>
      <c r="GJB38" s="19"/>
      <c r="GJC38" s="19"/>
      <c r="GJD38" s="19"/>
      <c r="GJE38" s="19"/>
      <c r="GJF38" s="19"/>
      <c r="GJG38" s="19"/>
      <c r="GJH38" s="19"/>
      <c r="GJI38" s="19"/>
      <c r="GJJ38" s="19"/>
      <c r="GJK38" s="19"/>
      <c r="GJL38" s="19"/>
      <c r="GJM38" s="19"/>
      <c r="GJN38" s="19"/>
      <c r="GJO38" s="19"/>
      <c r="GJP38" s="19"/>
      <c r="GJQ38" s="19"/>
      <c r="GJR38" s="19"/>
      <c r="GJS38" s="19"/>
      <c r="GJT38" s="19"/>
      <c r="GJU38" s="19"/>
      <c r="GJV38" s="19"/>
      <c r="GJW38" s="19"/>
      <c r="GJX38" s="19"/>
      <c r="GJY38" s="19"/>
      <c r="GJZ38" s="19"/>
      <c r="GKA38" s="19"/>
      <c r="GKB38" s="19"/>
      <c r="GKC38" s="19"/>
      <c r="GKD38" s="19"/>
      <c r="GKE38" s="19"/>
      <c r="GKF38" s="19"/>
      <c r="GKG38" s="19"/>
      <c r="GKH38" s="19"/>
      <c r="GKI38" s="19"/>
      <c r="GKJ38" s="19"/>
      <c r="GKK38" s="19"/>
      <c r="GKL38" s="19"/>
      <c r="GKM38" s="19"/>
      <c r="GKN38" s="19"/>
      <c r="GKO38" s="19"/>
      <c r="GKP38" s="19"/>
      <c r="GKQ38" s="19"/>
      <c r="GKR38" s="19"/>
      <c r="GKS38" s="19"/>
      <c r="GKT38" s="19"/>
      <c r="GKU38" s="19"/>
      <c r="GKV38" s="19"/>
      <c r="GKW38" s="19"/>
      <c r="GKX38" s="19"/>
      <c r="GKY38" s="19"/>
      <c r="GKZ38" s="19"/>
      <c r="GLA38" s="19"/>
      <c r="GLB38" s="19"/>
      <c r="GLC38" s="19"/>
      <c r="GLD38" s="19"/>
      <c r="GLE38" s="19"/>
      <c r="GLF38" s="19"/>
      <c r="GLG38" s="19"/>
      <c r="GLH38" s="19"/>
      <c r="GLI38" s="19"/>
      <c r="GLJ38" s="19"/>
      <c r="GLK38" s="19"/>
      <c r="GLL38" s="19"/>
      <c r="GLM38" s="19"/>
      <c r="GLN38" s="19"/>
      <c r="GLO38" s="19"/>
      <c r="GLP38" s="19"/>
      <c r="GLQ38" s="19"/>
      <c r="GLR38" s="19"/>
      <c r="GLS38" s="19"/>
      <c r="GLT38" s="19"/>
      <c r="GLU38" s="19"/>
      <c r="GLV38" s="19"/>
      <c r="GLW38" s="19"/>
      <c r="GLX38" s="19"/>
      <c r="GLY38" s="19"/>
      <c r="GLZ38" s="19"/>
      <c r="GMA38" s="19"/>
      <c r="GMB38" s="19"/>
      <c r="GMC38" s="19"/>
      <c r="GMD38" s="19"/>
      <c r="GME38" s="19"/>
      <c r="GMF38" s="19"/>
      <c r="GMG38" s="19"/>
      <c r="GMH38" s="19"/>
      <c r="GMI38" s="19"/>
      <c r="GMJ38" s="19"/>
      <c r="GMK38" s="19"/>
      <c r="GML38" s="19"/>
      <c r="GMM38" s="19"/>
      <c r="GMN38" s="19"/>
      <c r="GMO38" s="19"/>
      <c r="GMP38" s="19"/>
      <c r="GMQ38" s="19"/>
      <c r="GMR38" s="19"/>
      <c r="GMS38" s="19"/>
      <c r="GMT38" s="19"/>
      <c r="GMU38" s="19"/>
      <c r="GMV38" s="19"/>
      <c r="GMW38" s="19"/>
      <c r="GMX38" s="19"/>
      <c r="GMY38" s="19"/>
      <c r="GMZ38" s="19"/>
      <c r="GNA38" s="19"/>
      <c r="GNB38" s="19"/>
      <c r="GNC38" s="19"/>
      <c r="GND38" s="19"/>
      <c r="GNE38" s="19"/>
      <c r="GNF38" s="19"/>
      <c r="GNG38" s="19"/>
      <c r="GNH38" s="19"/>
      <c r="GNI38" s="19"/>
      <c r="GNJ38" s="19"/>
      <c r="GNK38" s="19"/>
      <c r="GNL38" s="19"/>
      <c r="GNM38" s="19"/>
      <c r="GNN38" s="19"/>
      <c r="GNO38" s="19"/>
      <c r="GNP38" s="19"/>
      <c r="GNQ38" s="19"/>
      <c r="GNR38" s="19"/>
      <c r="GNS38" s="19"/>
      <c r="GNT38" s="19"/>
      <c r="GNU38" s="19"/>
      <c r="GNV38" s="19"/>
      <c r="GNW38" s="19"/>
      <c r="GNX38" s="19"/>
      <c r="GNY38" s="19"/>
      <c r="GNZ38" s="19"/>
      <c r="GOA38" s="19"/>
      <c r="GOB38" s="19"/>
      <c r="GOC38" s="19"/>
      <c r="GOD38" s="19"/>
      <c r="GOE38" s="19"/>
      <c r="GOF38" s="19"/>
      <c r="GOG38" s="19"/>
      <c r="GOH38" s="19"/>
      <c r="GOI38" s="19"/>
      <c r="GOJ38" s="19"/>
      <c r="GOK38" s="19"/>
      <c r="GOL38" s="19"/>
      <c r="GOM38" s="19"/>
      <c r="GON38" s="19"/>
      <c r="GOO38" s="19"/>
      <c r="GOP38" s="19"/>
      <c r="GOQ38" s="19"/>
      <c r="GOR38" s="19"/>
      <c r="GOS38" s="19"/>
      <c r="GOT38" s="19"/>
      <c r="GOU38" s="19"/>
      <c r="GOV38" s="19"/>
      <c r="GOW38" s="19"/>
      <c r="GOX38" s="19"/>
      <c r="GOY38" s="19"/>
      <c r="GOZ38" s="19"/>
      <c r="GPA38" s="19"/>
      <c r="GPB38" s="19"/>
      <c r="GPC38" s="19"/>
      <c r="GPD38" s="19"/>
      <c r="GPE38" s="19"/>
      <c r="GPF38" s="19"/>
      <c r="GPG38" s="19"/>
      <c r="GPH38" s="19"/>
      <c r="GPI38" s="19"/>
      <c r="GPJ38" s="19"/>
      <c r="GPK38" s="19"/>
      <c r="GPL38" s="19"/>
      <c r="GPM38" s="19"/>
      <c r="GPN38" s="19"/>
      <c r="GPO38" s="19"/>
      <c r="GPP38" s="19"/>
      <c r="GPQ38" s="19"/>
      <c r="GPR38" s="19"/>
      <c r="GPS38" s="19"/>
      <c r="GPT38" s="19"/>
      <c r="GPU38" s="19"/>
      <c r="GPV38" s="19"/>
      <c r="GPW38" s="19"/>
      <c r="GPX38" s="19"/>
      <c r="GPY38" s="19"/>
      <c r="GPZ38" s="19"/>
      <c r="GQA38" s="19"/>
      <c r="GQB38" s="19"/>
      <c r="GQC38" s="19"/>
      <c r="GQD38" s="19"/>
      <c r="GQE38" s="19"/>
      <c r="GQF38" s="19"/>
      <c r="GQG38" s="19"/>
      <c r="GQH38" s="19"/>
      <c r="GQI38" s="19"/>
      <c r="GQJ38" s="19"/>
      <c r="GQK38" s="19"/>
      <c r="GQL38" s="19"/>
      <c r="GQM38" s="19"/>
      <c r="GQN38" s="19"/>
      <c r="GQO38" s="19"/>
      <c r="GQP38" s="19"/>
      <c r="GQQ38" s="19"/>
      <c r="GQR38" s="19"/>
      <c r="GQS38" s="19"/>
      <c r="GQT38" s="19"/>
      <c r="GQU38" s="19"/>
      <c r="GQV38" s="19"/>
      <c r="GQW38" s="19"/>
      <c r="GQX38" s="19"/>
      <c r="GQY38" s="19"/>
      <c r="GQZ38" s="19"/>
      <c r="GRA38" s="19"/>
      <c r="GRB38" s="19"/>
      <c r="GRC38" s="19"/>
      <c r="GRD38" s="19"/>
      <c r="GRE38" s="19"/>
      <c r="GRF38" s="19"/>
      <c r="GRG38" s="19"/>
      <c r="GRH38" s="19"/>
      <c r="GRI38" s="19"/>
      <c r="GRJ38" s="19"/>
      <c r="GRK38" s="19"/>
      <c r="GRL38" s="19"/>
      <c r="GRM38" s="19"/>
      <c r="GRN38" s="19"/>
      <c r="GRO38" s="19"/>
      <c r="GRP38" s="19"/>
      <c r="GRQ38" s="19"/>
      <c r="GRR38" s="19"/>
      <c r="GRS38" s="19"/>
      <c r="GRT38" s="19"/>
      <c r="GRU38" s="19"/>
      <c r="GRV38" s="19"/>
      <c r="GRW38" s="19"/>
      <c r="GRX38" s="19"/>
      <c r="GRY38" s="19"/>
      <c r="GRZ38" s="19"/>
      <c r="GSA38" s="19"/>
      <c r="GSB38" s="19"/>
      <c r="GSC38" s="19"/>
      <c r="GSD38" s="19"/>
      <c r="GSE38" s="19"/>
      <c r="GSF38" s="19"/>
      <c r="GSG38" s="19"/>
      <c r="GSH38" s="19"/>
      <c r="GSI38" s="19"/>
      <c r="GSJ38" s="19"/>
      <c r="GSK38" s="19"/>
      <c r="GSL38" s="19"/>
      <c r="GSM38" s="19"/>
      <c r="GSN38" s="19"/>
      <c r="GSO38" s="19"/>
      <c r="GSP38" s="19"/>
      <c r="GSQ38" s="19"/>
      <c r="GSR38" s="19"/>
      <c r="GSS38" s="19"/>
      <c r="GST38" s="19"/>
      <c r="GSU38" s="19"/>
      <c r="GSV38" s="19"/>
      <c r="GSW38" s="19"/>
      <c r="GSX38" s="19"/>
      <c r="GSY38" s="19"/>
      <c r="GSZ38" s="19"/>
      <c r="GTA38" s="19"/>
      <c r="GTB38" s="19"/>
      <c r="GTC38" s="19"/>
      <c r="GTD38" s="19"/>
      <c r="GTE38" s="19"/>
      <c r="GTF38" s="19"/>
      <c r="GTG38" s="19"/>
      <c r="GTH38" s="19"/>
      <c r="GTI38" s="19"/>
      <c r="GTJ38" s="19"/>
      <c r="GTK38" s="19"/>
      <c r="GTL38" s="19"/>
      <c r="GTM38" s="19"/>
      <c r="GTN38" s="19"/>
      <c r="GTO38" s="19"/>
      <c r="GTP38" s="19"/>
      <c r="GTQ38" s="19"/>
      <c r="GTR38" s="19"/>
      <c r="GTS38" s="19"/>
      <c r="GTT38" s="19"/>
      <c r="GTU38" s="19"/>
      <c r="GTV38" s="19"/>
      <c r="GTW38" s="19"/>
      <c r="GTX38" s="19"/>
      <c r="GTY38" s="19"/>
      <c r="GTZ38" s="19"/>
      <c r="GUA38" s="19"/>
      <c r="GUB38" s="19"/>
      <c r="GUC38" s="19"/>
      <c r="GUD38" s="19"/>
      <c r="GUE38" s="19"/>
      <c r="GUF38" s="19"/>
      <c r="GUG38" s="19"/>
      <c r="GUH38" s="19"/>
      <c r="GUI38" s="19"/>
      <c r="GUJ38" s="19"/>
      <c r="GUK38" s="19"/>
      <c r="GUL38" s="19"/>
      <c r="GUM38" s="19"/>
      <c r="GUN38" s="19"/>
      <c r="GUO38" s="19"/>
      <c r="GUP38" s="19"/>
      <c r="GUQ38" s="19"/>
      <c r="GUR38" s="19"/>
      <c r="GUS38" s="19"/>
      <c r="GUT38" s="19"/>
      <c r="GUU38" s="19"/>
      <c r="GUV38" s="19"/>
      <c r="GUW38" s="19"/>
      <c r="GUX38" s="19"/>
      <c r="GUY38" s="19"/>
      <c r="GUZ38" s="19"/>
      <c r="GVA38" s="19"/>
      <c r="GVB38" s="19"/>
      <c r="GVC38" s="19"/>
      <c r="GVD38" s="19"/>
      <c r="GVE38" s="19"/>
      <c r="GVF38" s="19"/>
      <c r="GVG38" s="19"/>
      <c r="GVH38" s="19"/>
      <c r="GVI38" s="19"/>
      <c r="GVJ38" s="19"/>
      <c r="GVK38" s="19"/>
      <c r="GVL38" s="19"/>
      <c r="GVM38" s="19"/>
      <c r="GVN38" s="19"/>
      <c r="GVO38" s="19"/>
      <c r="GVP38" s="19"/>
      <c r="GVQ38" s="19"/>
      <c r="GVR38" s="19"/>
      <c r="GVS38" s="19"/>
      <c r="GVT38" s="19"/>
      <c r="GVU38" s="19"/>
      <c r="GVV38" s="19"/>
      <c r="GVW38" s="19"/>
      <c r="GVX38" s="19"/>
      <c r="GVY38" s="19"/>
      <c r="GVZ38" s="19"/>
      <c r="GWA38" s="19"/>
      <c r="GWB38" s="19"/>
      <c r="GWC38" s="19"/>
      <c r="GWD38" s="19"/>
      <c r="GWE38" s="19"/>
      <c r="GWF38" s="19"/>
      <c r="GWG38" s="19"/>
      <c r="GWH38" s="19"/>
      <c r="GWI38" s="19"/>
      <c r="GWJ38" s="19"/>
      <c r="GWK38" s="19"/>
      <c r="GWL38" s="19"/>
      <c r="GWM38" s="19"/>
      <c r="GWN38" s="19"/>
      <c r="GWO38" s="19"/>
      <c r="GWP38" s="19"/>
      <c r="GWQ38" s="19"/>
      <c r="GWR38" s="19"/>
      <c r="GWS38" s="19"/>
      <c r="GWT38" s="19"/>
      <c r="GWU38" s="19"/>
      <c r="GWV38" s="19"/>
      <c r="GWW38" s="19"/>
      <c r="GWX38" s="19"/>
      <c r="GWY38" s="19"/>
      <c r="GWZ38" s="19"/>
      <c r="GXA38" s="19"/>
      <c r="GXB38" s="19"/>
      <c r="GXC38" s="19"/>
      <c r="GXD38" s="19"/>
      <c r="GXE38" s="19"/>
      <c r="GXF38" s="19"/>
      <c r="GXG38" s="19"/>
      <c r="GXH38" s="19"/>
      <c r="GXI38" s="19"/>
      <c r="GXJ38" s="19"/>
      <c r="GXK38" s="19"/>
      <c r="GXL38" s="19"/>
      <c r="GXM38" s="19"/>
      <c r="GXN38" s="19"/>
      <c r="GXO38" s="19"/>
      <c r="GXP38" s="19"/>
      <c r="GXQ38" s="19"/>
      <c r="GXR38" s="19"/>
      <c r="GXS38" s="19"/>
      <c r="GXT38" s="19"/>
      <c r="GXU38" s="19"/>
      <c r="GXV38" s="19"/>
      <c r="GXW38" s="19"/>
      <c r="GXX38" s="19"/>
      <c r="GXY38" s="19"/>
      <c r="GXZ38" s="19"/>
      <c r="GYA38" s="19"/>
      <c r="GYB38" s="19"/>
      <c r="GYC38" s="19"/>
      <c r="GYD38" s="19"/>
      <c r="GYE38" s="19"/>
      <c r="GYF38" s="19"/>
      <c r="GYG38" s="19"/>
      <c r="GYH38" s="19"/>
      <c r="GYI38" s="19"/>
      <c r="GYJ38" s="19"/>
      <c r="GYK38" s="19"/>
      <c r="GYL38" s="19"/>
      <c r="GYM38" s="19"/>
      <c r="GYN38" s="19"/>
      <c r="GYO38" s="19"/>
      <c r="GYP38" s="19"/>
      <c r="GYQ38" s="19"/>
      <c r="GYR38" s="19"/>
      <c r="GYS38" s="19"/>
      <c r="GYT38" s="19"/>
      <c r="GYU38" s="19"/>
      <c r="GYV38" s="19"/>
      <c r="GYW38" s="19"/>
      <c r="GYX38" s="19"/>
      <c r="GYY38" s="19"/>
      <c r="GYZ38" s="19"/>
      <c r="GZA38" s="19"/>
      <c r="GZB38" s="19"/>
      <c r="GZC38" s="19"/>
      <c r="GZD38" s="19"/>
      <c r="GZE38" s="19"/>
      <c r="GZF38" s="19"/>
      <c r="GZG38" s="19"/>
      <c r="GZH38" s="19"/>
      <c r="GZI38" s="19"/>
      <c r="GZJ38" s="19"/>
      <c r="GZK38" s="19"/>
      <c r="GZL38" s="19"/>
      <c r="GZM38" s="19"/>
      <c r="GZN38" s="19"/>
      <c r="GZO38" s="19"/>
      <c r="GZP38" s="19"/>
      <c r="GZQ38" s="19"/>
      <c r="GZR38" s="19"/>
      <c r="GZS38" s="19"/>
      <c r="GZT38" s="19"/>
      <c r="GZU38" s="19"/>
      <c r="GZV38" s="19"/>
      <c r="GZW38" s="19"/>
      <c r="GZX38" s="19"/>
      <c r="GZY38" s="19"/>
      <c r="GZZ38" s="19"/>
      <c r="HAA38" s="19"/>
      <c r="HAB38" s="19"/>
      <c r="HAC38" s="19"/>
      <c r="HAD38" s="19"/>
      <c r="HAE38" s="19"/>
      <c r="HAF38" s="19"/>
      <c r="HAG38" s="19"/>
      <c r="HAH38" s="19"/>
      <c r="HAI38" s="19"/>
      <c r="HAJ38" s="19"/>
      <c r="HAK38" s="19"/>
      <c r="HAL38" s="19"/>
      <c r="HAM38" s="19"/>
      <c r="HAN38" s="19"/>
      <c r="HAO38" s="19"/>
      <c r="HAP38" s="19"/>
      <c r="HAQ38" s="19"/>
      <c r="HAR38" s="19"/>
      <c r="HAS38" s="19"/>
      <c r="HAT38" s="19"/>
      <c r="HAU38" s="19"/>
      <c r="HAV38" s="19"/>
      <c r="HAW38" s="19"/>
      <c r="HAX38" s="19"/>
      <c r="HAY38" s="19"/>
      <c r="HAZ38" s="19"/>
      <c r="HBA38" s="19"/>
      <c r="HBB38" s="19"/>
      <c r="HBC38" s="19"/>
      <c r="HBD38" s="19"/>
      <c r="HBE38" s="19"/>
      <c r="HBF38" s="19"/>
      <c r="HBG38" s="19"/>
      <c r="HBH38" s="19"/>
      <c r="HBI38" s="19"/>
      <c r="HBJ38" s="19"/>
      <c r="HBK38" s="19"/>
      <c r="HBL38" s="19"/>
      <c r="HBM38" s="19"/>
      <c r="HBN38" s="19"/>
      <c r="HBO38" s="19"/>
      <c r="HBP38" s="19"/>
      <c r="HBQ38" s="19"/>
      <c r="HBR38" s="19"/>
      <c r="HBS38" s="19"/>
      <c r="HBT38" s="19"/>
      <c r="HBU38" s="19"/>
      <c r="HBV38" s="19"/>
      <c r="HBW38" s="19"/>
      <c r="HBX38" s="19"/>
      <c r="HBY38" s="19"/>
      <c r="HBZ38" s="19"/>
      <c r="HCA38" s="19"/>
      <c r="HCB38" s="19"/>
      <c r="HCC38" s="19"/>
      <c r="HCD38" s="19"/>
      <c r="HCE38" s="19"/>
      <c r="HCF38" s="19"/>
      <c r="HCG38" s="19"/>
      <c r="HCH38" s="19"/>
      <c r="HCI38" s="19"/>
      <c r="HCJ38" s="19"/>
      <c r="HCK38" s="19"/>
      <c r="HCL38" s="19"/>
      <c r="HCM38" s="19"/>
      <c r="HCN38" s="19"/>
      <c r="HCO38" s="19"/>
      <c r="HCP38" s="19"/>
      <c r="HCQ38" s="19"/>
      <c r="HCR38" s="19"/>
      <c r="HCS38" s="19"/>
      <c r="HCT38" s="19"/>
      <c r="HCU38" s="19"/>
      <c r="HCV38" s="19"/>
      <c r="HCW38" s="19"/>
      <c r="HCX38" s="19"/>
      <c r="HCY38" s="19"/>
      <c r="HCZ38" s="19"/>
      <c r="HDA38" s="19"/>
      <c r="HDB38" s="19"/>
      <c r="HDC38" s="19"/>
      <c r="HDD38" s="19"/>
      <c r="HDE38" s="19"/>
      <c r="HDF38" s="19"/>
      <c r="HDG38" s="19"/>
      <c r="HDH38" s="19"/>
      <c r="HDI38" s="19"/>
      <c r="HDJ38" s="19"/>
      <c r="HDK38" s="19"/>
      <c r="HDL38" s="19"/>
      <c r="HDM38" s="19"/>
      <c r="HDN38" s="19"/>
      <c r="HDO38" s="19"/>
      <c r="HDP38" s="19"/>
      <c r="HDQ38" s="19"/>
      <c r="HDR38" s="19"/>
      <c r="HDS38" s="19"/>
      <c r="HDT38" s="19"/>
      <c r="HDU38" s="19"/>
      <c r="HDV38" s="19"/>
      <c r="HDW38" s="19"/>
      <c r="HDX38" s="19"/>
      <c r="HDY38" s="19"/>
      <c r="HDZ38" s="19"/>
      <c r="HEA38" s="19"/>
      <c r="HEB38" s="19"/>
      <c r="HEC38" s="19"/>
      <c r="HED38" s="19"/>
      <c r="HEE38" s="19"/>
      <c r="HEF38" s="19"/>
      <c r="HEG38" s="19"/>
      <c r="HEH38" s="19"/>
      <c r="HEI38" s="19"/>
      <c r="HEJ38" s="19"/>
      <c r="HEK38" s="19"/>
      <c r="HEL38" s="19"/>
      <c r="HEM38" s="19"/>
      <c r="HEN38" s="19"/>
      <c r="HEO38" s="19"/>
      <c r="HEP38" s="19"/>
      <c r="HEQ38" s="19"/>
      <c r="HER38" s="19"/>
      <c r="HES38" s="19"/>
      <c r="HET38" s="19"/>
      <c r="HEU38" s="19"/>
      <c r="HEV38" s="19"/>
      <c r="HEW38" s="19"/>
      <c r="HEX38" s="19"/>
      <c r="HEY38" s="19"/>
      <c r="HEZ38" s="19"/>
      <c r="HFA38" s="19"/>
      <c r="HFB38" s="19"/>
      <c r="HFC38" s="19"/>
      <c r="HFD38" s="19"/>
      <c r="HFE38" s="19"/>
      <c r="HFF38" s="19"/>
      <c r="HFG38" s="19"/>
      <c r="HFH38" s="19"/>
      <c r="HFI38" s="19"/>
      <c r="HFJ38" s="19"/>
      <c r="HFK38" s="19"/>
      <c r="HFL38" s="19"/>
      <c r="HFM38" s="19"/>
      <c r="HFN38" s="19"/>
      <c r="HFO38" s="19"/>
      <c r="HFP38" s="19"/>
      <c r="HFQ38" s="19"/>
      <c r="HFR38" s="19"/>
      <c r="HFS38" s="19"/>
      <c r="HFT38" s="19"/>
      <c r="HFU38" s="19"/>
      <c r="HFV38" s="19"/>
      <c r="HFW38" s="19"/>
      <c r="HFX38" s="19"/>
      <c r="HFY38" s="19"/>
      <c r="HFZ38" s="19"/>
      <c r="HGA38" s="19"/>
      <c r="HGB38" s="19"/>
      <c r="HGC38" s="19"/>
      <c r="HGD38" s="19"/>
      <c r="HGE38" s="19"/>
      <c r="HGF38" s="19"/>
      <c r="HGG38" s="19"/>
      <c r="HGH38" s="19"/>
      <c r="HGI38" s="19"/>
      <c r="HGJ38" s="19"/>
      <c r="HGK38" s="19"/>
      <c r="HGL38" s="19"/>
      <c r="HGM38" s="19"/>
      <c r="HGN38" s="19"/>
      <c r="HGO38" s="19"/>
      <c r="HGP38" s="19"/>
      <c r="HGQ38" s="19"/>
      <c r="HGR38" s="19"/>
      <c r="HGS38" s="19"/>
      <c r="HGT38" s="19"/>
      <c r="HGU38" s="19"/>
      <c r="HGV38" s="19"/>
      <c r="HGW38" s="19"/>
      <c r="HGX38" s="19"/>
      <c r="HGY38" s="19"/>
      <c r="HGZ38" s="19"/>
      <c r="HHA38" s="19"/>
      <c r="HHB38" s="19"/>
      <c r="HHC38" s="19"/>
      <c r="HHD38" s="19"/>
      <c r="HHE38" s="19"/>
      <c r="HHF38" s="19"/>
      <c r="HHG38" s="19"/>
      <c r="HHH38" s="19"/>
      <c r="HHI38" s="19"/>
      <c r="HHJ38" s="19"/>
      <c r="HHK38" s="19"/>
      <c r="HHL38" s="19"/>
      <c r="HHM38" s="19"/>
      <c r="HHN38" s="19"/>
      <c r="HHO38" s="19"/>
      <c r="HHP38" s="19"/>
      <c r="HHQ38" s="19"/>
      <c r="HHR38" s="19"/>
      <c r="HHS38" s="19"/>
      <c r="HHT38" s="19"/>
      <c r="HHU38" s="19"/>
      <c r="HHV38" s="19"/>
      <c r="HHW38" s="19"/>
      <c r="HHX38" s="19"/>
      <c r="HHY38" s="19"/>
      <c r="HHZ38" s="19"/>
      <c r="HIA38" s="19"/>
      <c r="HIB38" s="19"/>
      <c r="HIC38" s="19"/>
      <c r="HID38" s="19"/>
      <c r="HIE38" s="19"/>
      <c r="HIF38" s="19"/>
      <c r="HIG38" s="19"/>
      <c r="HIH38" s="19"/>
      <c r="HII38" s="19"/>
      <c r="HIJ38" s="19"/>
      <c r="HIK38" s="19"/>
      <c r="HIL38" s="19"/>
      <c r="HIM38" s="19"/>
      <c r="HIN38" s="19"/>
      <c r="HIO38" s="19"/>
      <c r="HIP38" s="19"/>
      <c r="HIQ38" s="19"/>
      <c r="HIR38" s="19"/>
      <c r="HIS38" s="19"/>
      <c r="HIT38" s="19"/>
      <c r="HIU38" s="19"/>
      <c r="HIV38" s="19"/>
      <c r="HIW38" s="19"/>
      <c r="HIX38" s="19"/>
      <c r="HIY38" s="19"/>
      <c r="HIZ38" s="19"/>
      <c r="HJA38" s="19"/>
      <c r="HJB38" s="19"/>
      <c r="HJC38" s="19"/>
      <c r="HJD38" s="19"/>
      <c r="HJE38" s="19"/>
      <c r="HJF38" s="19"/>
      <c r="HJG38" s="19"/>
      <c r="HJH38" s="19"/>
      <c r="HJI38" s="19"/>
      <c r="HJJ38" s="19"/>
      <c r="HJK38" s="19"/>
      <c r="HJL38" s="19"/>
      <c r="HJM38" s="19"/>
      <c r="HJN38" s="19"/>
      <c r="HJO38" s="19"/>
      <c r="HJP38" s="19"/>
      <c r="HJQ38" s="19"/>
      <c r="HJR38" s="19"/>
      <c r="HJS38" s="19"/>
      <c r="HJT38" s="19"/>
      <c r="HJU38" s="19"/>
      <c r="HJV38" s="19"/>
      <c r="HJW38" s="19"/>
      <c r="HJX38" s="19"/>
      <c r="HJY38" s="19"/>
      <c r="HJZ38" s="19"/>
      <c r="HKA38" s="19"/>
      <c r="HKB38" s="19"/>
      <c r="HKC38" s="19"/>
      <c r="HKD38" s="19"/>
      <c r="HKE38" s="19"/>
      <c r="HKF38" s="19"/>
      <c r="HKG38" s="19"/>
      <c r="HKH38" s="19"/>
      <c r="HKI38" s="19"/>
      <c r="HKJ38" s="19"/>
      <c r="HKK38" s="19"/>
      <c r="HKL38" s="19"/>
      <c r="HKM38" s="19"/>
      <c r="HKN38" s="19"/>
      <c r="HKO38" s="19"/>
      <c r="HKP38" s="19"/>
      <c r="HKQ38" s="19"/>
      <c r="HKR38" s="19"/>
      <c r="HKS38" s="19"/>
      <c r="HKT38" s="19"/>
      <c r="HKU38" s="19"/>
      <c r="HKV38" s="19"/>
      <c r="HKW38" s="19"/>
      <c r="HKX38" s="19"/>
      <c r="HKY38" s="19"/>
      <c r="HKZ38" s="19"/>
      <c r="HLA38" s="19"/>
      <c r="HLB38" s="19"/>
      <c r="HLC38" s="19"/>
      <c r="HLD38" s="19"/>
      <c r="HLE38" s="19"/>
      <c r="HLF38" s="19"/>
      <c r="HLG38" s="19"/>
      <c r="HLH38" s="19"/>
      <c r="HLI38" s="19"/>
      <c r="HLJ38" s="19"/>
      <c r="HLK38" s="19"/>
      <c r="HLL38" s="19"/>
      <c r="HLM38" s="19"/>
      <c r="HLN38" s="19"/>
      <c r="HLO38" s="19"/>
      <c r="HLP38" s="19"/>
      <c r="HLQ38" s="19"/>
      <c r="HLR38" s="19"/>
      <c r="HLS38" s="19"/>
      <c r="HLT38" s="19"/>
      <c r="HLU38" s="19"/>
      <c r="HLV38" s="19"/>
      <c r="HLW38" s="19"/>
      <c r="HLX38" s="19"/>
      <c r="HLY38" s="19"/>
      <c r="HLZ38" s="19"/>
      <c r="HMA38" s="19"/>
      <c r="HMB38" s="19"/>
      <c r="HMC38" s="19"/>
      <c r="HMD38" s="19"/>
      <c r="HME38" s="19"/>
      <c r="HMF38" s="19"/>
      <c r="HMG38" s="19"/>
      <c r="HMH38" s="19"/>
      <c r="HMI38" s="19"/>
      <c r="HMJ38" s="19"/>
      <c r="HMK38" s="19"/>
      <c r="HML38" s="19"/>
      <c r="HMM38" s="19"/>
      <c r="HMN38" s="19"/>
      <c r="HMO38" s="19"/>
      <c r="HMP38" s="19"/>
      <c r="HMQ38" s="19"/>
      <c r="HMR38" s="19"/>
      <c r="HMS38" s="19"/>
      <c r="HMT38" s="19"/>
      <c r="HMU38" s="19"/>
      <c r="HMV38" s="19"/>
      <c r="HMW38" s="19"/>
      <c r="HMX38" s="19"/>
      <c r="HMY38" s="19"/>
      <c r="HMZ38" s="19"/>
      <c r="HNA38" s="19"/>
      <c r="HNB38" s="19"/>
      <c r="HNC38" s="19"/>
      <c r="HND38" s="19"/>
      <c r="HNE38" s="19"/>
      <c r="HNF38" s="19"/>
      <c r="HNG38" s="19"/>
      <c r="HNH38" s="19"/>
      <c r="HNI38" s="19"/>
      <c r="HNJ38" s="19"/>
      <c r="HNK38" s="19"/>
      <c r="HNL38" s="19"/>
      <c r="HNM38" s="19"/>
      <c r="HNN38" s="19"/>
      <c r="HNO38" s="19"/>
      <c r="HNP38" s="19"/>
      <c r="HNQ38" s="19"/>
      <c r="HNR38" s="19"/>
      <c r="HNS38" s="19"/>
      <c r="HNT38" s="19"/>
      <c r="HNU38" s="19"/>
      <c r="HNV38" s="19"/>
      <c r="HNW38" s="19"/>
      <c r="HNX38" s="19"/>
      <c r="HNY38" s="19"/>
      <c r="HNZ38" s="19"/>
      <c r="HOA38" s="19"/>
      <c r="HOB38" s="19"/>
      <c r="HOC38" s="19"/>
      <c r="HOD38" s="19"/>
      <c r="HOE38" s="19"/>
      <c r="HOF38" s="19"/>
      <c r="HOG38" s="19"/>
      <c r="HOH38" s="19"/>
      <c r="HOI38" s="19"/>
      <c r="HOJ38" s="19"/>
      <c r="HOK38" s="19"/>
      <c r="HOL38" s="19"/>
      <c r="HOM38" s="19"/>
      <c r="HON38" s="19"/>
      <c r="HOO38" s="19"/>
      <c r="HOP38" s="19"/>
      <c r="HOQ38" s="19"/>
      <c r="HOR38" s="19"/>
      <c r="HOS38" s="19"/>
      <c r="HOT38" s="19"/>
      <c r="HOU38" s="19"/>
      <c r="HOV38" s="19"/>
      <c r="HOW38" s="19"/>
      <c r="HOX38" s="19"/>
      <c r="HOY38" s="19"/>
      <c r="HOZ38" s="19"/>
      <c r="HPA38" s="19"/>
      <c r="HPB38" s="19"/>
      <c r="HPC38" s="19"/>
      <c r="HPD38" s="19"/>
      <c r="HPE38" s="19"/>
      <c r="HPF38" s="19"/>
      <c r="HPG38" s="19"/>
      <c r="HPH38" s="19"/>
      <c r="HPI38" s="19"/>
      <c r="HPJ38" s="19"/>
      <c r="HPK38" s="19"/>
      <c r="HPL38" s="19"/>
      <c r="HPM38" s="19"/>
      <c r="HPN38" s="19"/>
      <c r="HPO38" s="19"/>
      <c r="HPP38" s="19"/>
      <c r="HPQ38" s="19"/>
      <c r="HPR38" s="19"/>
      <c r="HPS38" s="19"/>
      <c r="HPT38" s="19"/>
      <c r="HPU38" s="19"/>
      <c r="HPV38" s="19"/>
      <c r="HPW38" s="19"/>
      <c r="HPX38" s="19"/>
      <c r="HPY38" s="19"/>
      <c r="HPZ38" s="19"/>
      <c r="HQA38" s="19"/>
      <c r="HQB38" s="19"/>
      <c r="HQC38" s="19"/>
      <c r="HQD38" s="19"/>
      <c r="HQE38" s="19"/>
      <c r="HQF38" s="19"/>
      <c r="HQG38" s="19"/>
      <c r="HQH38" s="19"/>
      <c r="HQI38" s="19"/>
      <c r="HQJ38" s="19"/>
      <c r="HQK38" s="19"/>
      <c r="HQL38" s="19"/>
      <c r="HQM38" s="19"/>
      <c r="HQN38" s="19"/>
      <c r="HQO38" s="19"/>
      <c r="HQP38" s="19"/>
      <c r="HQQ38" s="19"/>
      <c r="HQR38" s="19"/>
      <c r="HQS38" s="19"/>
      <c r="HQT38" s="19"/>
      <c r="HQU38" s="19"/>
      <c r="HQV38" s="19"/>
      <c r="HQW38" s="19"/>
      <c r="HQX38" s="19"/>
      <c r="HQY38" s="19"/>
      <c r="HQZ38" s="19"/>
      <c r="HRA38" s="19"/>
      <c r="HRB38" s="19"/>
      <c r="HRC38" s="19"/>
      <c r="HRD38" s="19"/>
      <c r="HRE38" s="19"/>
      <c r="HRF38" s="19"/>
      <c r="HRG38" s="19"/>
      <c r="HRH38" s="19"/>
      <c r="HRI38" s="19"/>
      <c r="HRJ38" s="19"/>
      <c r="HRK38" s="19"/>
      <c r="HRL38" s="19"/>
      <c r="HRM38" s="19"/>
      <c r="HRN38" s="19"/>
      <c r="HRO38" s="19"/>
      <c r="HRP38" s="19"/>
      <c r="HRQ38" s="19"/>
      <c r="HRR38" s="19"/>
      <c r="HRS38" s="19"/>
      <c r="HRT38" s="19"/>
      <c r="HRU38" s="19"/>
      <c r="HRV38" s="19"/>
      <c r="HRW38" s="19"/>
      <c r="HRX38" s="19"/>
      <c r="HRY38" s="19"/>
      <c r="HRZ38" s="19"/>
      <c r="HSA38" s="19"/>
      <c r="HSB38" s="19"/>
      <c r="HSC38" s="19"/>
      <c r="HSD38" s="19"/>
      <c r="HSE38" s="19"/>
      <c r="HSF38" s="19"/>
      <c r="HSG38" s="19"/>
      <c r="HSH38" s="19"/>
      <c r="HSI38" s="19"/>
      <c r="HSJ38" s="19"/>
      <c r="HSK38" s="19"/>
      <c r="HSL38" s="19"/>
      <c r="HSM38" s="19"/>
      <c r="HSN38" s="19"/>
      <c r="HSO38" s="19"/>
      <c r="HSP38" s="19"/>
      <c r="HSQ38" s="19"/>
      <c r="HSR38" s="19"/>
      <c r="HSS38" s="19"/>
      <c r="HST38" s="19"/>
      <c r="HSU38" s="19"/>
      <c r="HSV38" s="19"/>
      <c r="HSW38" s="19"/>
      <c r="HSX38" s="19"/>
      <c r="HSY38" s="19"/>
      <c r="HSZ38" s="19"/>
      <c r="HTA38" s="19"/>
      <c r="HTB38" s="19"/>
      <c r="HTC38" s="19"/>
      <c r="HTD38" s="19"/>
      <c r="HTE38" s="19"/>
      <c r="HTF38" s="19"/>
      <c r="HTG38" s="19"/>
      <c r="HTH38" s="19"/>
      <c r="HTI38" s="19"/>
      <c r="HTJ38" s="19"/>
      <c r="HTK38" s="19"/>
      <c r="HTL38" s="19"/>
      <c r="HTM38" s="19"/>
      <c r="HTN38" s="19"/>
      <c r="HTO38" s="19"/>
      <c r="HTP38" s="19"/>
      <c r="HTQ38" s="19"/>
      <c r="HTR38" s="19"/>
      <c r="HTS38" s="19"/>
      <c r="HTT38" s="19"/>
      <c r="HTU38" s="19"/>
      <c r="HTV38" s="19"/>
      <c r="HTW38" s="19"/>
      <c r="HTX38" s="19"/>
      <c r="HTY38" s="19"/>
      <c r="HTZ38" s="19"/>
      <c r="HUA38" s="19"/>
      <c r="HUB38" s="19"/>
      <c r="HUC38" s="19"/>
      <c r="HUD38" s="19"/>
      <c r="HUE38" s="19"/>
      <c r="HUF38" s="19"/>
      <c r="HUG38" s="19"/>
      <c r="HUH38" s="19"/>
      <c r="HUI38" s="19"/>
      <c r="HUJ38" s="19"/>
      <c r="HUK38" s="19"/>
      <c r="HUL38" s="19"/>
      <c r="HUM38" s="19"/>
      <c r="HUN38" s="19"/>
      <c r="HUO38" s="19"/>
      <c r="HUP38" s="19"/>
      <c r="HUQ38" s="19"/>
      <c r="HUR38" s="19"/>
      <c r="HUS38" s="19"/>
      <c r="HUT38" s="19"/>
      <c r="HUU38" s="19"/>
      <c r="HUV38" s="19"/>
      <c r="HUW38" s="19"/>
      <c r="HUX38" s="19"/>
      <c r="HUY38" s="19"/>
      <c r="HUZ38" s="19"/>
      <c r="HVA38" s="19"/>
      <c r="HVB38" s="19"/>
      <c r="HVC38" s="19"/>
      <c r="HVD38" s="19"/>
      <c r="HVE38" s="19"/>
      <c r="HVF38" s="19"/>
      <c r="HVG38" s="19"/>
      <c r="HVH38" s="19"/>
      <c r="HVI38" s="19"/>
      <c r="HVJ38" s="19"/>
      <c r="HVK38" s="19"/>
      <c r="HVL38" s="19"/>
      <c r="HVM38" s="19"/>
      <c r="HVN38" s="19"/>
      <c r="HVO38" s="19"/>
      <c r="HVP38" s="19"/>
      <c r="HVQ38" s="19"/>
      <c r="HVR38" s="19"/>
      <c r="HVS38" s="19"/>
      <c r="HVT38" s="19"/>
      <c r="HVU38" s="19"/>
      <c r="HVV38" s="19"/>
      <c r="HVW38" s="19"/>
      <c r="HVX38" s="19"/>
      <c r="HVY38" s="19"/>
      <c r="HVZ38" s="19"/>
      <c r="HWA38" s="19"/>
      <c r="HWB38" s="19"/>
      <c r="HWC38" s="19"/>
      <c r="HWD38" s="19"/>
      <c r="HWE38" s="19"/>
      <c r="HWF38" s="19"/>
      <c r="HWG38" s="19"/>
      <c r="HWH38" s="19"/>
      <c r="HWI38" s="19"/>
      <c r="HWJ38" s="19"/>
      <c r="HWK38" s="19"/>
      <c r="HWL38" s="19"/>
      <c r="HWM38" s="19"/>
      <c r="HWN38" s="19"/>
      <c r="HWO38" s="19"/>
      <c r="HWP38" s="19"/>
      <c r="HWQ38" s="19"/>
      <c r="HWR38" s="19"/>
      <c r="HWS38" s="19"/>
      <c r="HWT38" s="19"/>
      <c r="HWU38" s="19"/>
      <c r="HWV38" s="19"/>
      <c r="HWW38" s="19"/>
      <c r="HWX38" s="19"/>
      <c r="HWY38" s="19"/>
      <c r="HWZ38" s="19"/>
      <c r="HXA38" s="19"/>
      <c r="HXB38" s="19"/>
      <c r="HXC38" s="19"/>
      <c r="HXD38" s="19"/>
      <c r="HXE38" s="19"/>
      <c r="HXF38" s="19"/>
      <c r="HXG38" s="19"/>
      <c r="HXH38" s="19"/>
      <c r="HXI38" s="19"/>
      <c r="HXJ38" s="19"/>
      <c r="HXK38" s="19"/>
      <c r="HXL38" s="19"/>
      <c r="HXM38" s="19"/>
      <c r="HXN38" s="19"/>
      <c r="HXO38" s="19"/>
      <c r="HXP38" s="19"/>
      <c r="HXQ38" s="19"/>
      <c r="HXR38" s="19"/>
      <c r="HXS38" s="19"/>
      <c r="HXT38" s="19"/>
      <c r="HXU38" s="19"/>
      <c r="HXV38" s="19"/>
      <c r="HXW38" s="19"/>
      <c r="HXX38" s="19"/>
      <c r="HXY38" s="19"/>
      <c r="HXZ38" s="19"/>
      <c r="HYA38" s="19"/>
      <c r="HYB38" s="19"/>
      <c r="HYC38" s="19"/>
      <c r="HYD38" s="19"/>
      <c r="HYE38" s="19"/>
      <c r="HYF38" s="19"/>
      <c r="HYG38" s="19"/>
      <c r="HYH38" s="19"/>
      <c r="HYI38" s="19"/>
      <c r="HYJ38" s="19"/>
      <c r="HYK38" s="19"/>
      <c r="HYL38" s="19"/>
      <c r="HYM38" s="19"/>
      <c r="HYN38" s="19"/>
      <c r="HYO38" s="19"/>
      <c r="HYP38" s="19"/>
      <c r="HYQ38" s="19"/>
      <c r="HYR38" s="19"/>
      <c r="HYS38" s="19"/>
      <c r="HYT38" s="19"/>
      <c r="HYU38" s="19"/>
      <c r="HYV38" s="19"/>
      <c r="HYW38" s="19"/>
      <c r="HYX38" s="19"/>
      <c r="HYY38" s="19"/>
      <c r="HYZ38" s="19"/>
      <c r="HZA38" s="19"/>
      <c r="HZB38" s="19"/>
      <c r="HZC38" s="19"/>
      <c r="HZD38" s="19"/>
      <c r="HZE38" s="19"/>
      <c r="HZF38" s="19"/>
      <c r="HZG38" s="19"/>
      <c r="HZH38" s="19"/>
      <c r="HZI38" s="19"/>
      <c r="HZJ38" s="19"/>
      <c r="HZK38" s="19"/>
      <c r="HZL38" s="19"/>
      <c r="HZM38" s="19"/>
      <c r="HZN38" s="19"/>
      <c r="HZO38" s="19"/>
      <c r="HZP38" s="19"/>
      <c r="HZQ38" s="19"/>
      <c r="HZR38" s="19"/>
      <c r="HZS38" s="19"/>
      <c r="HZT38" s="19"/>
      <c r="HZU38" s="19"/>
      <c r="HZV38" s="19"/>
      <c r="HZW38" s="19"/>
      <c r="HZX38" s="19"/>
      <c r="HZY38" s="19"/>
      <c r="HZZ38" s="19"/>
      <c r="IAA38" s="19"/>
      <c r="IAB38" s="19"/>
      <c r="IAC38" s="19"/>
      <c r="IAD38" s="19"/>
      <c r="IAE38" s="19"/>
      <c r="IAF38" s="19"/>
      <c r="IAG38" s="19"/>
      <c r="IAH38" s="19"/>
      <c r="IAI38" s="19"/>
      <c r="IAJ38" s="19"/>
      <c r="IAK38" s="19"/>
      <c r="IAL38" s="19"/>
      <c r="IAM38" s="19"/>
      <c r="IAN38" s="19"/>
      <c r="IAO38" s="19"/>
      <c r="IAP38" s="19"/>
      <c r="IAQ38" s="19"/>
      <c r="IAR38" s="19"/>
      <c r="IAS38" s="19"/>
      <c r="IAT38" s="19"/>
      <c r="IAU38" s="19"/>
      <c r="IAV38" s="19"/>
      <c r="IAW38" s="19"/>
      <c r="IAX38" s="19"/>
      <c r="IAY38" s="19"/>
      <c r="IAZ38" s="19"/>
      <c r="IBA38" s="19"/>
      <c r="IBB38" s="19"/>
      <c r="IBC38" s="19"/>
      <c r="IBD38" s="19"/>
      <c r="IBE38" s="19"/>
      <c r="IBF38" s="19"/>
      <c r="IBG38" s="19"/>
      <c r="IBH38" s="19"/>
      <c r="IBI38" s="19"/>
      <c r="IBJ38" s="19"/>
      <c r="IBK38" s="19"/>
      <c r="IBL38" s="19"/>
      <c r="IBM38" s="19"/>
      <c r="IBN38" s="19"/>
      <c r="IBO38" s="19"/>
      <c r="IBP38" s="19"/>
      <c r="IBQ38" s="19"/>
      <c r="IBR38" s="19"/>
      <c r="IBS38" s="19"/>
      <c r="IBT38" s="19"/>
      <c r="IBU38" s="19"/>
      <c r="IBV38" s="19"/>
      <c r="IBW38" s="19"/>
      <c r="IBX38" s="19"/>
      <c r="IBY38" s="19"/>
      <c r="IBZ38" s="19"/>
      <c r="ICA38" s="19"/>
      <c r="ICB38" s="19"/>
      <c r="ICC38" s="19"/>
      <c r="ICD38" s="19"/>
      <c r="ICE38" s="19"/>
      <c r="ICF38" s="19"/>
      <c r="ICG38" s="19"/>
      <c r="ICH38" s="19"/>
      <c r="ICI38" s="19"/>
      <c r="ICJ38" s="19"/>
      <c r="ICK38" s="19"/>
      <c r="ICL38" s="19"/>
      <c r="ICM38" s="19"/>
      <c r="ICN38" s="19"/>
      <c r="ICO38" s="19"/>
      <c r="ICP38" s="19"/>
      <c r="ICQ38" s="19"/>
      <c r="ICR38" s="19"/>
      <c r="ICS38" s="19"/>
      <c r="ICT38" s="19"/>
      <c r="ICU38" s="19"/>
      <c r="ICV38" s="19"/>
      <c r="ICW38" s="19"/>
      <c r="ICX38" s="19"/>
      <c r="ICY38" s="19"/>
      <c r="ICZ38" s="19"/>
      <c r="IDA38" s="19"/>
      <c r="IDB38" s="19"/>
      <c r="IDC38" s="19"/>
      <c r="IDD38" s="19"/>
      <c r="IDE38" s="19"/>
      <c r="IDF38" s="19"/>
      <c r="IDG38" s="19"/>
      <c r="IDH38" s="19"/>
      <c r="IDI38" s="19"/>
      <c r="IDJ38" s="19"/>
      <c r="IDK38" s="19"/>
      <c r="IDL38" s="19"/>
      <c r="IDM38" s="19"/>
      <c r="IDN38" s="19"/>
      <c r="IDO38" s="19"/>
      <c r="IDP38" s="19"/>
      <c r="IDQ38" s="19"/>
      <c r="IDR38" s="19"/>
      <c r="IDS38" s="19"/>
      <c r="IDT38" s="19"/>
      <c r="IDU38" s="19"/>
      <c r="IDV38" s="19"/>
      <c r="IDW38" s="19"/>
      <c r="IDX38" s="19"/>
      <c r="IDY38" s="19"/>
      <c r="IDZ38" s="19"/>
      <c r="IEA38" s="19"/>
      <c r="IEB38" s="19"/>
      <c r="IEC38" s="19"/>
      <c r="IED38" s="19"/>
      <c r="IEE38" s="19"/>
      <c r="IEF38" s="19"/>
      <c r="IEG38" s="19"/>
      <c r="IEH38" s="19"/>
      <c r="IEI38" s="19"/>
      <c r="IEJ38" s="19"/>
      <c r="IEK38" s="19"/>
      <c r="IEL38" s="19"/>
      <c r="IEM38" s="19"/>
      <c r="IEN38" s="19"/>
      <c r="IEO38" s="19"/>
      <c r="IEP38" s="19"/>
      <c r="IEQ38" s="19"/>
      <c r="IER38" s="19"/>
      <c r="IES38" s="19"/>
      <c r="IET38" s="19"/>
      <c r="IEU38" s="19"/>
      <c r="IEV38" s="19"/>
      <c r="IEW38" s="19"/>
      <c r="IEX38" s="19"/>
      <c r="IEY38" s="19"/>
      <c r="IEZ38" s="19"/>
      <c r="IFA38" s="19"/>
      <c r="IFB38" s="19"/>
      <c r="IFC38" s="19"/>
      <c r="IFD38" s="19"/>
      <c r="IFE38" s="19"/>
      <c r="IFF38" s="19"/>
      <c r="IFG38" s="19"/>
      <c r="IFH38" s="19"/>
      <c r="IFI38" s="19"/>
      <c r="IFJ38" s="19"/>
      <c r="IFK38" s="19"/>
      <c r="IFL38" s="19"/>
      <c r="IFM38" s="19"/>
      <c r="IFN38" s="19"/>
      <c r="IFO38" s="19"/>
      <c r="IFP38" s="19"/>
      <c r="IFQ38" s="19"/>
      <c r="IFR38" s="19"/>
      <c r="IFS38" s="19"/>
      <c r="IFT38" s="19"/>
      <c r="IFU38" s="19"/>
      <c r="IFV38" s="19"/>
      <c r="IFW38" s="19"/>
      <c r="IFX38" s="19"/>
      <c r="IFY38" s="19"/>
      <c r="IFZ38" s="19"/>
      <c r="IGA38" s="19"/>
      <c r="IGB38" s="19"/>
      <c r="IGC38" s="19"/>
      <c r="IGD38" s="19"/>
      <c r="IGE38" s="19"/>
      <c r="IGF38" s="19"/>
      <c r="IGG38" s="19"/>
      <c r="IGH38" s="19"/>
      <c r="IGI38" s="19"/>
      <c r="IGJ38" s="19"/>
      <c r="IGK38" s="19"/>
      <c r="IGL38" s="19"/>
      <c r="IGM38" s="19"/>
      <c r="IGN38" s="19"/>
      <c r="IGO38" s="19"/>
      <c r="IGP38" s="19"/>
      <c r="IGQ38" s="19"/>
      <c r="IGR38" s="19"/>
      <c r="IGS38" s="19"/>
      <c r="IGT38" s="19"/>
      <c r="IGU38" s="19"/>
      <c r="IGV38" s="19"/>
      <c r="IGW38" s="19"/>
      <c r="IGX38" s="19"/>
      <c r="IGY38" s="19"/>
      <c r="IGZ38" s="19"/>
      <c r="IHA38" s="19"/>
      <c r="IHB38" s="19"/>
      <c r="IHC38" s="19"/>
      <c r="IHD38" s="19"/>
      <c r="IHE38" s="19"/>
      <c r="IHF38" s="19"/>
      <c r="IHG38" s="19"/>
      <c r="IHH38" s="19"/>
      <c r="IHI38" s="19"/>
      <c r="IHJ38" s="19"/>
      <c r="IHK38" s="19"/>
      <c r="IHL38" s="19"/>
      <c r="IHM38" s="19"/>
      <c r="IHN38" s="19"/>
      <c r="IHO38" s="19"/>
      <c r="IHP38" s="19"/>
      <c r="IHQ38" s="19"/>
      <c r="IHR38" s="19"/>
      <c r="IHS38" s="19"/>
      <c r="IHT38" s="19"/>
      <c r="IHU38" s="19"/>
      <c r="IHV38" s="19"/>
      <c r="IHW38" s="19"/>
      <c r="IHX38" s="19"/>
      <c r="IHY38" s="19"/>
      <c r="IHZ38" s="19"/>
      <c r="IIA38" s="19"/>
      <c r="IIB38" s="19"/>
      <c r="IIC38" s="19"/>
      <c r="IID38" s="19"/>
      <c r="IIE38" s="19"/>
      <c r="IIF38" s="19"/>
      <c r="IIG38" s="19"/>
      <c r="IIH38" s="19"/>
      <c r="III38" s="19"/>
      <c r="IIJ38" s="19"/>
      <c r="IIK38" s="19"/>
      <c r="IIL38" s="19"/>
      <c r="IIM38" s="19"/>
      <c r="IIN38" s="19"/>
      <c r="IIO38" s="19"/>
      <c r="IIP38" s="19"/>
      <c r="IIQ38" s="19"/>
      <c r="IIR38" s="19"/>
      <c r="IIS38" s="19"/>
      <c r="IIT38" s="19"/>
      <c r="IIU38" s="19"/>
      <c r="IIV38" s="19"/>
      <c r="IIW38" s="19"/>
      <c r="IIX38" s="19"/>
      <c r="IIY38" s="19"/>
      <c r="IIZ38" s="19"/>
      <c r="IJA38" s="19"/>
      <c r="IJB38" s="19"/>
      <c r="IJC38" s="19"/>
      <c r="IJD38" s="19"/>
      <c r="IJE38" s="19"/>
      <c r="IJF38" s="19"/>
      <c r="IJG38" s="19"/>
      <c r="IJH38" s="19"/>
      <c r="IJI38" s="19"/>
      <c r="IJJ38" s="19"/>
      <c r="IJK38" s="19"/>
      <c r="IJL38" s="19"/>
      <c r="IJM38" s="19"/>
      <c r="IJN38" s="19"/>
      <c r="IJO38" s="19"/>
      <c r="IJP38" s="19"/>
      <c r="IJQ38" s="19"/>
      <c r="IJR38" s="19"/>
      <c r="IJS38" s="19"/>
      <c r="IJT38" s="19"/>
      <c r="IJU38" s="19"/>
      <c r="IJV38" s="19"/>
      <c r="IJW38" s="19"/>
      <c r="IJX38" s="19"/>
      <c r="IJY38" s="19"/>
      <c r="IJZ38" s="19"/>
      <c r="IKA38" s="19"/>
      <c r="IKB38" s="19"/>
      <c r="IKC38" s="19"/>
      <c r="IKD38" s="19"/>
      <c r="IKE38" s="19"/>
      <c r="IKF38" s="19"/>
      <c r="IKG38" s="19"/>
      <c r="IKH38" s="19"/>
      <c r="IKI38" s="19"/>
      <c r="IKJ38" s="19"/>
      <c r="IKK38" s="19"/>
      <c r="IKL38" s="19"/>
      <c r="IKM38" s="19"/>
      <c r="IKN38" s="19"/>
      <c r="IKO38" s="19"/>
      <c r="IKP38" s="19"/>
      <c r="IKQ38" s="19"/>
      <c r="IKR38" s="19"/>
      <c r="IKS38" s="19"/>
      <c r="IKT38" s="19"/>
      <c r="IKU38" s="19"/>
      <c r="IKV38" s="19"/>
      <c r="IKW38" s="19"/>
      <c r="IKX38" s="19"/>
      <c r="IKY38" s="19"/>
      <c r="IKZ38" s="19"/>
      <c r="ILA38" s="19"/>
      <c r="ILB38" s="19"/>
      <c r="ILC38" s="19"/>
      <c r="ILD38" s="19"/>
      <c r="ILE38" s="19"/>
      <c r="ILF38" s="19"/>
      <c r="ILG38" s="19"/>
      <c r="ILH38" s="19"/>
      <c r="ILI38" s="19"/>
      <c r="ILJ38" s="19"/>
      <c r="ILK38" s="19"/>
      <c r="ILL38" s="19"/>
      <c r="ILM38" s="19"/>
      <c r="ILN38" s="19"/>
      <c r="ILO38" s="19"/>
      <c r="ILP38" s="19"/>
      <c r="ILQ38" s="19"/>
      <c r="ILR38" s="19"/>
      <c r="ILS38" s="19"/>
      <c r="ILT38" s="19"/>
      <c r="ILU38" s="19"/>
      <c r="ILV38" s="19"/>
      <c r="ILW38" s="19"/>
      <c r="ILX38" s="19"/>
      <c r="ILY38" s="19"/>
      <c r="ILZ38" s="19"/>
      <c r="IMA38" s="19"/>
      <c r="IMB38" s="19"/>
      <c r="IMC38" s="19"/>
      <c r="IMD38" s="19"/>
      <c r="IME38" s="19"/>
      <c r="IMF38" s="19"/>
      <c r="IMG38" s="19"/>
      <c r="IMH38" s="19"/>
      <c r="IMI38" s="19"/>
      <c r="IMJ38" s="19"/>
      <c r="IMK38" s="19"/>
      <c r="IML38" s="19"/>
      <c r="IMM38" s="19"/>
      <c r="IMN38" s="19"/>
      <c r="IMO38" s="19"/>
      <c r="IMP38" s="19"/>
      <c r="IMQ38" s="19"/>
      <c r="IMR38" s="19"/>
      <c r="IMS38" s="19"/>
      <c r="IMT38" s="19"/>
      <c r="IMU38" s="19"/>
      <c r="IMV38" s="19"/>
      <c r="IMW38" s="19"/>
      <c r="IMX38" s="19"/>
      <c r="IMY38" s="19"/>
      <c r="IMZ38" s="19"/>
      <c r="INA38" s="19"/>
      <c r="INB38" s="19"/>
      <c r="INC38" s="19"/>
      <c r="IND38" s="19"/>
      <c r="INE38" s="19"/>
      <c r="INF38" s="19"/>
      <c r="ING38" s="19"/>
      <c r="INH38" s="19"/>
      <c r="INI38" s="19"/>
      <c r="INJ38" s="19"/>
      <c r="INK38" s="19"/>
      <c r="INL38" s="19"/>
      <c r="INM38" s="19"/>
      <c r="INN38" s="19"/>
      <c r="INO38" s="19"/>
      <c r="INP38" s="19"/>
      <c r="INQ38" s="19"/>
      <c r="INR38" s="19"/>
      <c r="INS38" s="19"/>
      <c r="INT38" s="19"/>
      <c r="INU38" s="19"/>
      <c r="INV38" s="19"/>
      <c r="INW38" s="19"/>
      <c r="INX38" s="19"/>
      <c r="INY38" s="19"/>
      <c r="INZ38" s="19"/>
      <c r="IOA38" s="19"/>
      <c r="IOB38" s="19"/>
      <c r="IOC38" s="19"/>
      <c r="IOD38" s="19"/>
      <c r="IOE38" s="19"/>
      <c r="IOF38" s="19"/>
      <c r="IOG38" s="19"/>
      <c r="IOH38" s="19"/>
      <c r="IOI38" s="19"/>
      <c r="IOJ38" s="19"/>
      <c r="IOK38" s="19"/>
      <c r="IOL38" s="19"/>
      <c r="IOM38" s="19"/>
      <c r="ION38" s="19"/>
      <c r="IOO38" s="19"/>
      <c r="IOP38" s="19"/>
      <c r="IOQ38" s="19"/>
      <c r="IOR38" s="19"/>
      <c r="IOS38" s="19"/>
      <c r="IOT38" s="19"/>
      <c r="IOU38" s="19"/>
      <c r="IOV38" s="19"/>
      <c r="IOW38" s="19"/>
      <c r="IOX38" s="19"/>
      <c r="IOY38" s="19"/>
      <c r="IOZ38" s="19"/>
      <c r="IPA38" s="19"/>
      <c r="IPB38" s="19"/>
      <c r="IPC38" s="19"/>
      <c r="IPD38" s="19"/>
      <c r="IPE38" s="19"/>
      <c r="IPF38" s="19"/>
      <c r="IPG38" s="19"/>
      <c r="IPH38" s="19"/>
      <c r="IPI38" s="19"/>
      <c r="IPJ38" s="19"/>
      <c r="IPK38" s="19"/>
      <c r="IPL38" s="19"/>
      <c r="IPM38" s="19"/>
      <c r="IPN38" s="19"/>
      <c r="IPO38" s="19"/>
      <c r="IPP38" s="19"/>
      <c r="IPQ38" s="19"/>
      <c r="IPR38" s="19"/>
      <c r="IPS38" s="19"/>
      <c r="IPT38" s="19"/>
      <c r="IPU38" s="19"/>
      <c r="IPV38" s="19"/>
      <c r="IPW38" s="19"/>
      <c r="IPX38" s="19"/>
      <c r="IPY38" s="19"/>
      <c r="IPZ38" s="19"/>
      <c r="IQA38" s="19"/>
      <c r="IQB38" s="19"/>
      <c r="IQC38" s="19"/>
      <c r="IQD38" s="19"/>
      <c r="IQE38" s="19"/>
      <c r="IQF38" s="19"/>
      <c r="IQG38" s="19"/>
      <c r="IQH38" s="19"/>
      <c r="IQI38" s="19"/>
      <c r="IQJ38" s="19"/>
      <c r="IQK38" s="19"/>
      <c r="IQL38" s="19"/>
      <c r="IQM38" s="19"/>
      <c r="IQN38" s="19"/>
      <c r="IQO38" s="19"/>
      <c r="IQP38" s="19"/>
      <c r="IQQ38" s="19"/>
      <c r="IQR38" s="19"/>
      <c r="IQS38" s="19"/>
      <c r="IQT38" s="19"/>
      <c r="IQU38" s="19"/>
      <c r="IQV38" s="19"/>
      <c r="IQW38" s="19"/>
      <c r="IQX38" s="19"/>
      <c r="IQY38" s="19"/>
      <c r="IQZ38" s="19"/>
      <c r="IRA38" s="19"/>
      <c r="IRB38" s="19"/>
      <c r="IRC38" s="19"/>
      <c r="IRD38" s="19"/>
      <c r="IRE38" s="19"/>
      <c r="IRF38" s="19"/>
      <c r="IRG38" s="19"/>
      <c r="IRH38" s="19"/>
      <c r="IRI38" s="19"/>
      <c r="IRJ38" s="19"/>
      <c r="IRK38" s="19"/>
      <c r="IRL38" s="19"/>
      <c r="IRM38" s="19"/>
      <c r="IRN38" s="19"/>
      <c r="IRO38" s="19"/>
      <c r="IRP38" s="19"/>
      <c r="IRQ38" s="19"/>
      <c r="IRR38" s="19"/>
      <c r="IRS38" s="19"/>
      <c r="IRT38" s="19"/>
      <c r="IRU38" s="19"/>
      <c r="IRV38" s="19"/>
      <c r="IRW38" s="19"/>
      <c r="IRX38" s="19"/>
      <c r="IRY38" s="19"/>
      <c r="IRZ38" s="19"/>
      <c r="ISA38" s="19"/>
      <c r="ISB38" s="19"/>
      <c r="ISC38" s="19"/>
      <c r="ISD38" s="19"/>
      <c r="ISE38" s="19"/>
      <c r="ISF38" s="19"/>
      <c r="ISG38" s="19"/>
      <c r="ISH38" s="19"/>
      <c r="ISI38" s="19"/>
      <c r="ISJ38" s="19"/>
      <c r="ISK38" s="19"/>
      <c r="ISL38" s="19"/>
      <c r="ISM38" s="19"/>
      <c r="ISN38" s="19"/>
      <c r="ISO38" s="19"/>
      <c r="ISP38" s="19"/>
      <c r="ISQ38" s="19"/>
      <c r="ISR38" s="19"/>
      <c r="ISS38" s="19"/>
      <c r="IST38" s="19"/>
      <c r="ISU38" s="19"/>
      <c r="ISV38" s="19"/>
      <c r="ISW38" s="19"/>
      <c r="ISX38" s="19"/>
      <c r="ISY38" s="19"/>
      <c r="ISZ38" s="19"/>
      <c r="ITA38" s="19"/>
      <c r="ITB38" s="19"/>
      <c r="ITC38" s="19"/>
      <c r="ITD38" s="19"/>
      <c r="ITE38" s="19"/>
      <c r="ITF38" s="19"/>
      <c r="ITG38" s="19"/>
      <c r="ITH38" s="19"/>
      <c r="ITI38" s="19"/>
      <c r="ITJ38" s="19"/>
      <c r="ITK38" s="19"/>
      <c r="ITL38" s="19"/>
      <c r="ITM38" s="19"/>
      <c r="ITN38" s="19"/>
      <c r="ITO38" s="19"/>
      <c r="ITP38" s="19"/>
      <c r="ITQ38" s="19"/>
      <c r="ITR38" s="19"/>
      <c r="ITS38" s="19"/>
      <c r="ITT38" s="19"/>
      <c r="ITU38" s="19"/>
      <c r="ITV38" s="19"/>
      <c r="ITW38" s="19"/>
      <c r="ITX38" s="19"/>
      <c r="ITY38" s="19"/>
      <c r="ITZ38" s="19"/>
      <c r="IUA38" s="19"/>
      <c r="IUB38" s="19"/>
      <c r="IUC38" s="19"/>
      <c r="IUD38" s="19"/>
      <c r="IUE38" s="19"/>
      <c r="IUF38" s="19"/>
      <c r="IUG38" s="19"/>
      <c r="IUH38" s="19"/>
      <c r="IUI38" s="19"/>
      <c r="IUJ38" s="19"/>
      <c r="IUK38" s="19"/>
      <c r="IUL38" s="19"/>
      <c r="IUM38" s="19"/>
      <c r="IUN38" s="19"/>
      <c r="IUO38" s="19"/>
      <c r="IUP38" s="19"/>
      <c r="IUQ38" s="19"/>
      <c r="IUR38" s="19"/>
      <c r="IUS38" s="19"/>
      <c r="IUT38" s="19"/>
      <c r="IUU38" s="19"/>
      <c r="IUV38" s="19"/>
      <c r="IUW38" s="19"/>
      <c r="IUX38" s="19"/>
      <c r="IUY38" s="19"/>
      <c r="IUZ38" s="19"/>
      <c r="IVA38" s="19"/>
      <c r="IVB38" s="19"/>
      <c r="IVC38" s="19"/>
      <c r="IVD38" s="19"/>
      <c r="IVE38" s="19"/>
      <c r="IVF38" s="19"/>
      <c r="IVG38" s="19"/>
      <c r="IVH38" s="19"/>
      <c r="IVI38" s="19"/>
      <c r="IVJ38" s="19"/>
      <c r="IVK38" s="19"/>
      <c r="IVL38" s="19"/>
      <c r="IVM38" s="19"/>
      <c r="IVN38" s="19"/>
      <c r="IVO38" s="19"/>
      <c r="IVP38" s="19"/>
      <c r="IVQ38" s="19"/>
      <c r="IVR38" s="19"/>
      <c r="IVS38" s="19"/>
      <c r="IVT38" s="19"/>
      <c r="IVU38" s="19"/>
      <c r="IVV38" s="19"/>
      <c r="IVW38" s="19"/>
      <c r="IVX38" s="19"/>
      <c r="IVY38" s="19"/>
      <c r="IVZ38" s="19"/>
      <c r="IWA38" s="19"/>
      <c r="IWB38" s="19"/>
      <c r="IWC38" s="19"/>
      <c r="IWD38" s="19"/>
      <c r="IWE38" s="19"/>
      <c r="IWF38" s="19"/>
      <c r="IWG38" s="19"/>
      <c r="IWH38" s="19"/>
      <c r="IWI38" s="19"/>
      <c r="IWJ38" s="19"/>
      <c r="IWK38" s="19"/>
      <c r="IWL38" s="19"/>
      <c r="IWM38" s="19"/>
      <c r="IWN38" s="19"/>
      <c r="IWO38" s="19"/>
      <c r="IWP38" s="19"/>
      <c r="IWQ38" s="19"/>
      <c r="IWR38" s="19"/>
      <c r="IWS38" s="19"/>
      <c r="IWT38" s="19"/>
      <c r="IWU38" s="19"/>
      <c r="IWV38" s="19"/>
      <c r="IWW38" s="19"/>
      <c r="IWX38" s="19"/>
      <c r="IWY38" s="19"/>
      <c r="IWZ38" s="19"/>
      <c r="IXA38" s="19"/>
      <c r="IXB38" s="19"/>
      <c r="IXC38" s="19"/>
      <c r="IXD38" s="19"/>
      <c r="IXE38" s="19"/>
      <c r="IXF38" s="19"/>
      <c r="IXG38" s="19"/>
      <c r="IXH38" s="19"/>
      <c r="IXI38" s="19"/>
      <c r="IXJ38" s="19"/>
      <c r="IXK38" s="19"/>
      <c r="IXL38" s="19"/>
      <c r="IXM38" s="19"/>
      <c r="IXN38" s="19"/>
      <c r="IXO38" s="19"/>
      <c r="IXP38" s="19"/>
      <c r="IXQ38" s="19"/>
      <c r="IXR38" s="19"/>
      <c r="IXS38" s="19"/>
      <c r="IXT38" s="19"/>
      <c r="IXU38" s="19"/>
      <c r="IXV38" s="19"/>
      <c r="IXW38" s="19"/>
      <c r="IXX38" s="19"/>
      <c r="IXY38" s="19"/>
      <c r="IXZ38" s="19"/>
      <c r="IYA38" s="19"/>
      <c r="IYB38" s="19"/>
      <c r="IYC38" s="19"/>
      <c r="IYD38" s="19"/>
      <c r="IYE38" s="19"/>
      <c r="IYF38" s="19"/>
      <c r="IYG38" s="19"/>
      <c r="IYH38" s="19"/>
      <c r="IYI38" s="19"/>
      <c r="IYJ38" s="19"/>
      <c r="IYK38" s="19"/>
      <c r="IYL38" s="19"/>
      <c r="IYM38" s="19"/>
      <c r="IYN38" s="19"/>
      <c r="IYO38" s="19"/>
      <c r="IYP38" s="19"/>
      <c r="IYQ38" s="19"/>
      <c r="IYR38" s="19"/>
      <c r="IYS38" s="19"/>
      <c r="IYT38" s="19"/>
      <c r="IYU38" s="19"/>
      <c r="IYV38" s="19"/>
      <c r="IYW38" s="19"/>
      <c r="IYX38" s="19"/>
      <c r="IYY38" s="19"/>
      <c r="IYZ38" s="19"/>
      <c r="IZA38" s="19"/>
      <c r="IZB38" s="19"/>
      <c r="IZC38" s="19"/>
      <c r="IZD38" s="19"/>
      <c r="IZE38" s="19"/>
      <c r="IZF38" s="19"/>
      <c r="IZG38" s="19"/>
      <c r="IZH38" s="19"/>
      <c r="IZI38" s="19"/>
      <c r="IZJ38" s="19"/>
      <c r="IZK38" s="19"/>
      <c r="IZL38" s="19"/>
      <c r="IZM38" s="19"/>
      <c r="IZN38" s="19"/>
      <c r="IZO38" s="19"/>
      <c r="IZP38" s="19"/>
      <c r="IZQ38" s="19"/>
      <c r="IZR38" s="19"/>
      <c r="IZS38" s="19"/>
      <c r="IZT38" s="19"/>
      <c r="IZU38" s="19"/>
      <c r="IZV38" s="19"/>
      <c r="IZW38" s="19"/>
      <c r="IZX38" s="19"/>
      <c r="IZY38" s="19"/>
      <c r="IZZ38" s="19"/>
      <c r="JAA38" s="19"/>
      <c r="JAB38" s="19"/>
      <c r="JAC38" s="19"/>
      <c r="JAD38" s="19"/>
      <c r="JAE38" s="19"/>
      <c r="JAF38" s="19"/>
      <c r="JAG38" s="19"/>
      <c r="JAH38" s="19"/>
      <c r="JAI38" s="19"/>
      <c r="JAJ38" s="19"/>
      <c r="JAK38" s="19"/>
      <c r="JAL38" s="19"/>
      <c r="JAM38" s="19"/>
      <c r="JAN38" s="19"/>
      <c r="JAO38" s="19"/>
      <c r="JAP38" s="19"/>
      <c r="JAQ38" s="19"/>
      <c r="JAR38" s="19"/>
      <c r="JAS38" s="19"/>
      <c r="JAT38" s="19"/>
      <c r="JAU38" s="19"/>
      <c r="JAV38" s="19"/>
      <c r="JAW38" s="19"/>
      <c r="JAX38" s="19"/>
      <c r="JAY38" s="19"/>
      <c r="JAZ38" s="19"/>
      <c r="JBA38" s="19"/>
      <c r="JBB38" s="19"/>
      <c r="JBC38" s="19"/>
      <c r="JBD38" s="19"/>
      <c r="JBE38" s="19"/>
      <c r="JBF38" s="19"/>
      <c r="JBG38" s="19"/>
      <c r="JBH38" s="19"/>
      <c r="JBI38" s="19"/>
      <c r="JBJ38" s="19"/>
      <c r="JBK38" s="19"/>
      <c r="JBL38" s="19"/>
      <c r="JBM38" s="19"/>
      <c r="JBN38" s="19"/>
      <c r="JBO38" s="19"/>
      <c r="JBP38" s="19"/>
      <c r="JBQ38" s="19"/>
      <c r="JBR38" s="19"/>
      <c r="JBS38" s="19"/>
      <c r="JBT38" s="19"/>
      <c r="JBU38" s="19"/>
      <c r="JBV38" s="19"/>
      <c r="JBW38" s="19"/>
      <c r="JBX38" s="19"/>
      <c r="JBY38" s="19"/>
      <c r="JBZ38" s="19"/>
      <c r="JCA38" s="19"/>
      <c r="JCB38" s="19"/>
      <c r="JCC38" s="19"/>
      <c r="JCD38" s="19"/>
      <c r="JCE38" s="19"/>
      <c r="JCF38" s="19"/>
      <c r="JCG38" s="19"/>
      <c r="JCH38" s="19"/>
      <c r="JCI38" s="19"/>
      <c r="JCJ38" s="19"/>
      <c r="JCK38" s="19"/>
      <c r="JCL38" s="19"/>
      <c r="JCM38" s="19"/>
      <c r="JCN38" s="19"/>
      <c r="JCO38" s="19"/>
      <c r="JCP38" s="19"/>
      <c r="JCQ38" s="19"/>
      <c r="JCR38" s="19"/>
      <c r="JCS38" s="19"/>
      <c r="JCT38" s="19"/>
      <c r="JCU38" s="19"/>
      <c r="JCV38" s="19"/>
      <c r="JCW38" s="19"/>
      <c r="JCX38" s="19"/>
      <c r="JCY38" s="19"/>
      <c r="JCZ38" s="19"/>
      <c r="JDA38" s="19"/>
      <c r="JDB38" s="19"/>
      <c r="JDC38" s="19"/>
      <c r="JDD38" s="19"/>
      <c r="JDE38" s="19"/>
      <c r="JDF38" s="19"/>
      <c r="JDG38" s="19"/>
      <c r="JDH38" s="19"/>
      <c r="JDI38" s="19"/>
      <c r="JDJ38" s="19"/>
      <c r="JDK38" s="19"/>
      <c r="JDL38" s="19"/>
      <c r="JDM38" s="19"/>
      <c r="JDN38" s="19"/>
      <c r="JDO38" s="19"/>
      <c r="JDP38" s="19"/>
      <c r="JDQ38" s="19"/>
      <c r="JDR38" s="19"/>
      <c r="JDS38" s="19"/>
      <c r="JDT38" s="19"/>
      <c r="JDU38" s="19"/>
      <c r="JDV38" s="19"/>
      <c r="JDW38" s="19"/>
      <c r="JDX38" s="19"/>
      <c r="JDY38" s="19"/>
      <c r="JDZ38" s="19"/>
      <c r="JEA38" s="19"/>
      <c r="JEB38" s="19"/>
      <c r="JEC38" s="19"/>
      <c r="JED38" s="19"/>
      <c r="JEE38" s="19"/>
      <c r="JEF38" s="19"/>
      <c r="JEG38" s="19"/>
      <c r="JEH38" s="19"/>
      <c r="JEI38" s="19"/>
      <c r="JEJ38" s="19"/>
      <c r="JEK38" s="19"/>
      <c r="JEL38" s="19"/>
      <c r="JEM38" s="19"/>
      <c r="JEN38" s="19"/>
      <c r="JEO38" s="19"/>
      <c r="JEP38" s="19"/>
      <c r="JEQ38" s="19"/>
      <c r="JER38" s="19"/>
      <c r="JES38" s="19"/>
      <c r="JET38" s="19"/>
      <c r="JEU38" s="19"/>
      <c r="JEV38" s="19"/>
      <c r="JEW38" s="19"/>
      <c r="JEX38" s="19"/>
      <c r="JEY38" s="19"/>
      <c r="JEZ38" s="19"/>
      <c r="JFA38" s="19"/>
      <c r="JFB38" s="19"/>
      <c r="JFC38" s="19"/>
      <c r="JFD38" s="19"/>
      <c r="JFE38" s="19"/>
      <c r="JFF38" s="19"/>
      <c r="JFG38" s="19"/>
      <c r="JFH38" s="19"/>
      <c r="JFI38" s="19"/>
      <c r="JFJ38" s="19"/>
      <c r="JFK38" s="19"/>
      <c r="JFL38" s="19"/>
      <c r="JFM38" s="19"/>
      <c r="JFN38" s="19"/>
      <c r="JFO38" s="19"/>
      <c r="JFP38" s="19"/>
      <c r="JFQ38" s="19"/>
      <c r="JFR38" s="19"/>
      <c r="JFS38" s="19"/>
      <c r="JFT38" s="19"/>
      <c r="JFU38" s="19"/>
      <c r="JFV38" s="19"/>
      <c r="JFW38" s="19"/>
      <c r="JFX38" s="19"/>
      <c r="JFY38" s="19"/>
      <c r="JFZ38" s="19"/>
      <c r="JGA38" s="19"/>
      <c r="JGB38" s="19"/>
      <c r="JGC38" s="19"/>
      <c r="JGD38" s="19"/>
      <c r="JGE38" s="19"/>
      <c r="JGF38" s="19"/>
      <c r="JGG38" s="19"/>
      <c r="JGH38" s="19"/>
      <c r="JGI38" s="19"/>
      <c r="JGJ38" s="19"/>
      <c r="JGK38" s="19"/>
      <c r="JGL38" s="19"/>
      <c r="JGM38" s="19"/>
      <c r="JGN38" s="19"/>
      <c r="JGO38" s="19"/>
      <c r="JGP38" s="19"/>
      <c r="JGQ38" s="19"/>
      <c r="JGR38" s="19"/>
      <c r="JGS38" s="19"/>
      <c r="JGT38" s="19"/>
      <c r="JGU38" s="19"/>
      <c r="JGV38" s="19"/>
      <c r="JGW38" s="19"/>
      <c r="JGX38" s="19"/>
      <c r="JGY38" s="19"/>
      <c r="JGZ38" s="19"/>
      <c r="JHA38" s="19"/>
      <c r="JHB38" s="19"/>
      <c r="JHC38" s="19"/>
      <c r="JHD38" s="19"/>
      <c r="JHE38" s="19"/>
      <c r="JHF38" s="19"/>
      <c r="JHG38" s="19"/>
      <c r="JHH38" s="19"/>
      <c r="JHI38" s="19"/>
      <c r="JHJ38" s="19"/>
      <c r="JHK38" s="19"/>
      <c r="JHL38" s="19"/>
      <c r="JHM38" s="19"/>
      <c r="JHN38" s="19"/>
      <c r="JHO38" s="19"/>
      <c r="JHP38" s="19"/>
      <c r="JHQ38" s="19"/>
      <c r="JHR38" s="19"/>
      <c r="JHS38" s="19"/>
      <c r="JHT38" s="19"/>
      <c r="JHU38" s="19"/>
      <c r="JHV38" s="19"/>
      <c r="JHW38" s="19"/>
      <c r="JHX38" s="19"/>
      <c r="JHY38" s="19"/>
      <c r="JHZ38" s="19"/>
      <c r="JIA38" s="19"/>
      <c r="JIB38" s="19"/>
      <c r="JIC38" s="19"/>
      <c r="JID38" s="19"/>
      <c r="JIE38" s="19"/>
      <c r="JIF38" s="19"/>
      <c r="JIG38" s="19"/>
      <c r="JIH38" s="19"/>
      <c r="JII38" s="19"/>
      <c r="JIJ38" s="19"/>
      <c r="JIK38" s="19"/>
      <c r="JIL38" s="19"/>
      <c r="JIM38" s="19"/>
      <c r="JIN38" s="19"/>
      <c r="JIO38" s="19"/>
      <c r="JIP38" s="19"/>
      <c r="JIQ38" s="19"/>
      <c r="JIR38" s="19"/>
      <c r="JIS38" s="19"/>
      <c r="JIT38" s="19"/>
      <c r="JIU38" s="19"/>
      <c r="JIV38" s="19"/>
      <c r="JIW38" s="19"/>
      <c r="JIX38" s="19"/>
      <c r="JIY38" s="19"/>
      <c r="JIZ38" s="19"/>
      <c r="JJA38" s="19"/>
      <c r="JJB38" s="19"/>
      <c r="JJC38" s="19"/>
      <c r="JJD38" s="19"/>
      <c r="JJE38" s="19"/>
      <c r="JJF38" s="19"/>
      <c r="JJG38" s="19"/>
      <c r="JJH38" s="19"/>
      <c r="JJI38" s="19"/>
      <c r="JJJ38" s="19"/>
      <c r="JJK38" s="19"/>
      <c r="JJL38" s="19"/>
      <c r="JJM38" s="19"/>
      <c r="JJN38" s="19"/>
      <c r="JJO38" s="19"/>
      <c r="JJP38" s="19"/>
      <c r="JJQ38" s="19"/>
      <c r="JJR38" s="19"/>
      <c r="JJS38" s="19"/>
      <c r="JJT38" s="19"/>
      <c r="JJU38" s="19"/>
      <c r="JJV38" s="19"/>
      <c r="JJW38" s="19"/>
      <c r="JJX38" s="19"/>
      <c r="JJY38" s="19"/>
      <c r="JJZ38" s="19"/>
      <c r="JKA38" s="19"/>
      <c r="JKB38" s="19"/>
      <c r="JKC38" s="19"/>
      <c r="JKD38" s="19"/>
      <c r="JKE38" s="19"/>
      <c r="JKF38" s="19"/>
      <c r="JKG38" s="19"/>
      <c r="JKH38" s="19"/>
      <c r="JKI38" s="19"/>
      <c r="JKJ38" s="19"/>
      <c r="JKK38" s="19"/>
      <c r="JKL38" s="19"/>
      <c r="JKM38" s="19"/>
      <c r="JKN38" s="19"/>
      <c r="JKO38" s="19"/>
      <c r="JKP38" s="19"/>
      <c r="JKQ38" s="19"/>
      <c r="JKR38" s="19"/>
      <c r="JKS38" s="19"/>
      <c r="JKT38" s="19"/>
      <c r="JKU38" s="19"/>
      <c r="JKV38" s="19"/>
      <c r="JKW38" s="19"/>
      <c r="JKX38" s="19"/>
      <c r="JKY38" s="19"/>
      <c r="JKZ38" s="19"/>
      <c r="JLA38" s="19"/>
      <c r="JLB38" s="19"/>
      <c r="JLC38" s="19"/>
      <c r="JLD38" s="19"/>
      <c r="JLE38" s="19"/>
      <c r="JLF38" s="19"/>
      <c r="JLG38" s="19"/>
      <c r="JLH38" s="19"/>
      <c r="JLI38" s="19"/>
      <c r="JLJ38" s="19"/>
      <c r="JLK38" s="19"/>
      <c r="JLL38" s="19"/>
      <c r="JLM38" s="19"/>
      <c r="JLN38" s="19"/>
      <c r="JLO38" s="19"/>
      <c r="JLP38" s="19"/>
      <c r="JLQ38" s="19"/>
      <c r="JLR38" s="19"/>
      <c r="JLS38" s="19"/>
      <c r="JLT38" s="19"/>
      <c r="JLU38" s="19"/>
      <c r="JLV38" s="19"/>
      <c r="JLW38" s="19"/>
      <c r="JLX38" s="19"/>
      <c r="JLY38" s="19"/>
      <c r="JLZ38" s="19"/>
      <c r="JMA38" s="19"/>
      <c r="JMB38" s="19"/>
      <c r="JMC38" s="19"/>
      <c r="JMD38" s="19"/>
      <c r="JME38" s="19"/>
      <c r="JMF38" s="19"/>
      <c r="JMG38" s="19"/>
      <c r="JMH38" s="19"/>
      <c r="JMI38" s="19"/>
      <c r="JMJ38" s="19"/>
      <c r="JMK38" s="19"/>
      <c r="JML38" s="19"/>
      <c r="JMM38" s="19"/>
      <c r="JMN38" s="19"/>
      <c r="JMO38" s="19"/>
      <c r="JMP38" s="19"/>
      <c r="JMQ38" s="19"/>
      <c r="JMR38" s="19"/>
      <c r="JMS38" s="19"/>
      <c r="JMT38" s="19"/>
      <c r="JMU38" s="19"/>
      <c r="JMV38" s="19"/>
      <c r="JMW38" s="19"/>
      <c r="JMX38" s="19"/>
      <c r="JMY38" s="19"/>
      <c r="JMZ38" s="19"/>
      <c r="JNA38" s="19"/>
      <c r="JNB38" s="19"/>
      <c r="JNC38" s="19"/>
      <c r="JND38" s="19"/>
      <c r="JNE38" s="19"/>
      <c r="JNF38" s="19"/>
      <c r="JNG38" s="19"/>
      <c r="JNH38" s="19"/>
      <c r="JNI38" s="19"/>
      <c r="JNJ38" s="19"/>
      <c r="JNK38" s="19"/>
      <c r="JNL38" s="19"/>
      <c r="JNM38" s="19"/>
      <c r="JNN38" s="19"/>
      <c r="JNO38" s="19"/>
      <c r="JNP38" s="19"/>
      <c r="JNQ38" s="19"/>
      <c r="JNR38" s="19"/>
      <c r="JNS38" s="19"/>
      <c r="JNT38" s="19"/>
      <c r="JNU38" s="19"/>
      <c r="JNV38" s="19"/>
      <c r="JNW38" s="19"/>
      <c r="JNX38" s="19"/>
      <c r="JNY38" s="19"/>
      <c r="JNZ38" s="19"/>
      <c r="JOA38" s="19"/>
      <c r="JOB38" s="19"/>
      <c r="JOC38" s="19"/>
      <c r="JOD38" s="19"/>
      <c r="JOE38" s="19"/>
      <c r="JOF38" s="19"/>
      <c r="JOG38" s="19"/>
      <c r="JOH38" s="19"/>
      <c r="JOI38" s="19"/>
      <c r="JOJ38" s="19"/>
      <c r="JOK38" s="19"/>
      <c r="JOL38" s="19"/>
      <c r="JOM38" s="19"/>
      <c r="JON38" s="19"/>
      <c r="JOO38" s="19"/>
      <c r="JOP38" s="19"/>
      <c r="JOQ38" s="19"/>
      <c r="JOR38" s="19"/>
      <c r="JOS38" s="19"/>
      <c r="JOT38" s="19"/>
      <c r="JOU38" s="19"/>
      <c r="JOV38" s="19"/>
      <c r="JOW38" s="19"/>
      <c r="JOX38" s="19"/>
      <c r="JOY38" s="19"/>
      <c r="JOZ38" s="19"/>
      <c r="JPA38" s="19"/>
      <c r="JPB38" s="19"/>
      <c r="JPC38" s="19"/>
      <c r="JPD38" s="19"/>
      <c r="JPE38" s="19"/>
      <c r="JPF38" s="19"/>
      <c r="JPG38" s="19"/>
      <c r="JPH38" s="19"/>
      <c r="JPI38" s="19"/>
      <c r="JPJ38" s="19"/>
      <c r="JPK38" s="19"/>
      <c r="JPL38" s="19"/>
      <c r="JPM38" s="19"/>
      <c r="JPN38" s="19"/>
      <c r="JPO38" s="19"/>
      <c r="JPP38" s="19"/>
      <c r="JPQ38" s="19"/>
      <c r="JPR38" s="19"/>
      <c r="JPS38" s="19"/>
      <c r="JPT38" s="19"/>
      <c r="JPU38" s="19"/>
      <c r="JPV38" s="19"/>
      <c r="JPW38" s="19"/>
      <c r="JPX38" s="19"/>
      <c r="JPY38" s="19"/>
      <c r="JPZ38" s="19"/>
      <c r="JQA38" s="19"/>
      <c r="JQB38" s="19"/>
      <c r="JQC38" s="19"/>
      <c r="JQD38" s="19"/>
      <c r="JQE38" s="19"/>
      <c r="JQF38" s="19"/>
      <c r="JQG38" s="19"/>
      <c r="JQH38" s="19"/>
      <c r="JQI38" s="19"/>
      <c r="JQJ38" s="19"/>
      <c r="JQK38" s="19"/>
      <c r="JQL38" s="19"/>
      <c r="JQM38" s="19"/>
      <c r="JQN38" s="19"/>
      <c r="JQO38" s="19"/>
      <c r="JQP38" s="19"/>
      <c r="JQQ38" s="19"/>
      <c r="JQR38" s="19"/>
      <c r="JQS38" s="19"/>
      <c r="JQT38" s="19"/>
      <c r="JQU38" s="19"/>
      <c r="JQV38" s="19"/>
      <c r="JQW38" s="19"/>
      <c r="JQX38" s="19"/>
      <c r="JQY38" s="19"/>
      <c r="JQZ38" s="19"/>
      <c r="JRA38" s="19"/>
      <c r="JRB38" s="19"/>
      <c r="JRC38" s="19"/>
      <c r="JRD38" s="19"/>
      <c r="JRE38" s="19"/>
      <c r="JRF38" s="19"/>
      <c r="JRG38" s="19"/>
      <c r="JRH38" s="19"/>
      <c r="JRI38" s="19"/>
      <c r="JRJ38" s="19"/>
      <c r="JRK38" s="19"/>
      <c r="JRL38" s="19"/>
      <c r="JRM38" s="19"/>
      <c r="JRN38" s="19"/>
      <c r="JRO38" s="19"/>
      <c r="JRP38" s="19"/>
      <c r="JRQ38" s="19"/>
      <c r="JRR38" s="19"/>
      <c r="JRS38" s="19"/>
      <c r="JRT38" s="19"/>
      <c r="JRU38" s="19"/>
      <c r="JRV38" s="19"/>
      <c r="JRW38" s="19"/>
      <c r="JRX38" s="19"/>
      <c r="JRY38" s="19"/>
      <c r="JRZ38" s="19"/>
      <c r="JSA38" s="19"/>
      <c r="JSB38" s="19"/>
      <c r="JSC38" s="19"/>
      <c r="JSD38" s="19"/>
      <c r="JSE38" s="19"/>
      <c r="JSF38" s="19"/>
      <c r="JSG38" s="19"/>
      <c r="JSH38" s="19"/>
      <c r="JSI38" s="19"/>
      <c r="JSJ38" s="19"/>
      <c r="JSK38" s="19"/>
      <c r="JSL38" s="19"/>
      <c r="JSM38" s="19"/>
      <c r="JSN38" s="19"/>
      <c r="JSO38" s="19"/>
      <c r="JSP38" s="19"/>
      <c r="JSQ38" s="19"/>
      <c r="JSR38" s="19"/>
      <c r="JSS38" s="19"/>
      <c r="JST38" s="19"/>
      <c r="JSU38" s="19"/>
      <c r="JSV38" s="19"/>
      <c r="JSW38" s="19"/>
      <c r="JSX38" s="19"/>
      <c r="JSY38" s="19"/>
      <c r="JSZ38" s="19"/>
      <c r="JTA38" s="19"/>
      <c r="JTB38" s="19"/>
      <c r="JTC38" s="19"/>
      <c r="JTD38" s="19"/>
      <c r="JTE38" s="19"/>
      <c r="JTF38" s="19"/>
      <c r="JTG38" s="19"/>
      <c r="JTH38" s="19"/>
      <c r="JTI38" s="19"/>
      <c r="JTJ38" s="19"/>
      <c r="JTK38" s="19"/>
      <c r="JTL38" s="19"/>
      <c r="JTM38" s="19"/>
      <c r="JTN38" s="19"/>
      <c r="JTO38" s="19"/>
      <c r="JTP38" s="19"/>
      <c r="JTQ38" s="19"/>
      <c r="JTR38" s="19"/>
      <c r="JTS38" s="19"/>
      <c r="JTT38" s="19"/>
      <c r="JTU38" s="19"/>
      <c r="JTV38" s="19"/>
      <c r="JTW38" s="19"/>
      <c r="JTX38" s="19"/>
      <c r="JTY38" s="19"/>
      <c r="JTZ38" s="19"/>
      <c r="JUA38" s="19"/>
      <c r="JUB38" s="19"/>
      <c r="JUC38" s="19"/>
      <c r="JUD38" s="19"/>
      <c r="JUE38" s="19"/>
      <c r="JUF38" s="19"/>
      <c r="JUG38" s="19"/>
      <c r="JUH38" s="19"/>
      <c r="JUI38" s="19"/>
      <c r="JUJ38" s="19"/>
      <c r="JUK38" s="19"/>
      <c r="JUL38" s="19"/>
      <c r="JUM38" s="19"/>
      <c r="JUN38" s="19"/>
      <c r="JUO38" s="19"/>
      <c r="JUP38" s="19"/>
      <c r="JUQ38" s="19"/>
      <c r="JUR38" s="19"/>
      <c r="JUS38" s="19"/>
      <c r="JUT38" s="19"/>
      <c r="JUU38" s="19"/>
      <c r="JUV38" s="19"/>
      <c r="JUW38" s="19"/>
      <c r="JUX38" s="19"/>
      <c r="JUY38" s="19"/>
      <c r="JUZ38" s="19"/>
      <c r="JVA38" s="19"/>
      <c r="JVB38" s="19"/>
      <c r="JVC38" s="19"/>
      <c r="JVD38" s="19"/>
      <c r="JVE38" s="19"/>
      <c r="JVF38" s="19"/>
      <c r="JVG38" s="19"/>
      <c r="JVH38" s="19"/>
      <c r="JVI38" s="19"/>
      <c r="JVJ38" s="19"/>
      <c r="JVK38" s="19"/>
      <c r="JVL38" s="19"/>
      <c r="JVM38" s="19"/>
      <c r="JVN38" s="19"/>
      <c r="JVO38" s="19"/>
      <c r="JVP38" s="19"/>
      <c r="JVQ38" s="19"/>
      <c r="JVR38" s="19"/>
      <c r="JVS38" s="19"/>
      <c r="JVT38" s="19"/>
      <c r="JVU38" s="19"/>
      <c r="JVV38" s="19"/>
      <c r="JVW38" s="19"/>
      <c r="JVX38" s="19"/>
      <c r="JVY38" s="19"/>
      <c r="JVZ38" s="19"/>
      <c r="JWA38" s="19"/>
      <c r="JWB38" s="19"/>
      <c r="JWC38" s="19"/>
      <c r="JWD38" s="19"/>
      <c r="JWE38" s="19"/>
      <c r="JWF38" s="19"/>
      <c r="JWG38" s="19"/>
      <c r="JWH38" s="19"/>
      <c r="JWI38" s="19"/>
      <c r="JWJ38" s="19"/>
      <c r="JWK38" s="19"/>
      <c r="JWL38" s="19"/>
      <c r="JWM38" s="19"/>
      <c r="JWN38" s="19"/>
      <c r="JWO38" s="19"/>
      <c r="JWP38" s="19"/>
      <c r="JWQ38" s="19"/>
      <c r="JWR38" s="19"/>
      <c r="JWS38" s="19"/>
      <c r="JWT38" s="19"/>
      <c r="JWU38" s="19"/>
      <c r="JWV38" s="19"/>
      <c r="JWW38" s="19"/>
      <c r="JWX38" s="19"/>
      <c r="JWY38" s="19"/>
      <c r="JWZ38" s="19"/>
      <c r="JXA38" s="19"/>
      <c r="JXB38" s="19"/>
      <c r="JXC38" s="19"/>
      <c r="JXD38" s="19"/>
      <c r="JXE38" s="19"/>
      <c r="JXF38" s="19"/>
      <c r="JXG38" s="19"/>
      <c r="JXH38" s="19"/>
      <c r="JXI38" s="19"/>
      <c r="JXJ38" s="19"/>
      <c r="JXK38" s="19"/>
      <c r="JXL38" s="19"/>
      <c r="JXM38" s="19"/>
      <c r="JXN38" s="19"/>
      <c r="JXO38" s="19"/>
      <c r="JXP38" s="19"/>
      <c r="JXQ38" s="19"/>
      <c r="JXR38" s="19"/>
      <c r="JXS38" s="19"/>
      <c r="JXT38" s="19"/>
      <c r="JXU38" s="19"/>
      <c r="JXV38" s="19"/>
      <c r="JXW38" s="19"/>
      <c r="JXX38" s="19"/>
      <c r="JXY38" s="19"/>
      <c r="JXZ38" s="19"/>
      <c r="JYA38" s="19"/>
      <c r="JYB38" s="19"/>
      <c r="JYC38" s="19"/>
      <c r="JYD38" s="19"/>
      <c r="JYE38" s="19"/>
      <c r="JYF38" s="19"/>
      <c r="JYG38" s="19"/>
      <c r="JYH38" s="19"/>
      <c r="JYI38" s="19"/>
      <c r="JYJ38" s="19"/>
      <c r="JYK38" s="19"/>
      <c r="JYL38" s="19"/>
      <c r="JYM38" s="19"/>
      <c r="JYN38" s="19"/>
      <c r="JYO38" s="19"/>
      <c r="JYP38" s="19"/>
      <c r="JYQ38" s="19"/>
      <c r="JYR38" s="19"/>
      <c r="JYS38" s="19"/>
      <c r="JYT38" s="19"/>
      <c r="JYU38" s="19"/>
      <c r="JYV38" s="19"/>
      <c r="JYW38" s="19"/>
      <c r="JYX38" s="19"/>
      <c r="JYY38" s="19"/>
      <c r="JYZ38" s="19"/>
      <c r="JZA38" s="19"/>
      <c r="JZB38" s="19"/>
      <c r="JZC38" s="19"/>
      <c r="JZD38" s="19"/>
      <c r="JZE38" s="19"/>
      <c r="JZF38" s="19"/>
      <c r="JZG38" s="19"/>
      <c r="JZH38" s="19"/>
      <c r="JZI38" s="19"/>
      <c r="JZJ38" s="19"/>
      <c r="JZK38" s="19"/>
      <c r="JZL38" s="19"/>
      <c r="JZM38" s="19"/>
      <c r="JZN38" s="19"/>
      <c r="JZO38" s="19"/>
      <c r="JZP38" s="19"/>
      <c r="JZQ38" s="19"/>
      <c r="JZR38" s="19"/>
      <c r="JZS38" s="19"/>
      <c r="JZT38" s="19"/>
      <c r="JZU38" s="19"/>
      <c r="JZV38" s="19"/>
      <c r="JZW38" s="19"/>
      <c r="JZX38" s="19"/>
      <c r="JZY38" s="19"/>
      <c r="JZZ38" s="19"/>
      <c r="KAA38" s="19"/>
      <c r="KAB38" s="19"/>
      <c r="KAC38" s="19"/>
      <c r="KAD38" s="19"/>
      <c r="KAE38" s="19"/>
      <c r="KAF38" s="19"/>
      <c r="KAG38" s="19"/>
      <c r="KAH38" s="19"/>
      <c r="KAI38" s="19"/>
      <c r="KAJ38" s="19"/>
      <c r="KAK38" s="19"/>
      <c r="KAL38" s="19"/>
      <c r="KAM38" s="19"/>
      <c r="KAN38" s="19"/>
      <c r="KAO38" s="19"/>
      <c r="KAP38" s="19"/>
      <c r="KAQ38" s="19"/>
      <c r="KAR38" s="19"/>
      <c r="KAS38" s="19"/>
      <c r="KAT38" s="19"/>
      <c r="KAU38" s="19"/>
      <c r="KAV38" s="19"/>
      <c r="KAW38" s="19"/>
      <c r="KAX38" s="19"/>
      <c r="KAY38" s="19"/>
      <c r="KAZ38" s="19"/>
      <c r="KBA38" s="19"/>
      <c r="KBB38" s="19"/>
      <c r="KBC38" s="19"/>
      <c r="KBD38" s="19"/>
      <c r="KBE38" s="19"/>
      <c r="KBF38" s="19"/>
      <c r="KBG38" s="19"/>
      <c r="KBH38" s="19"/>
      <c r="KBI38" s="19"/>
      <c r="KBJ38" s="19"/>
      <c r="KBK38" s="19"/>
      <c r="KBL38" s="19"/>
      <c r="KBM38" s="19"/>
      <c r="KBN38" s="19"/>
      <c r="KBO38" s="19"/>
      <c r="KBP38" s="19"/>
      <c r="KBQ38" s="19"/>
      <c r="KBR38" s="19"/>
      <c r="KBS38" s="19"/>
      <c r="KBT38" s="19"/>
      <c r="KBU38" s="19"/>
      <c r="KBV38" s="19"/>
      <c r="KBW38" s="19"/>
      <c r="KBX38" s="19"/>
      <c r="KBY38" s="19"/>
      <c r="KBZ38" s="19"/>
      <c r="KCA38" s="19"/>
      <c r="KCB38" s="19"/>
      <c r="KCC38" s="19"/>
      <c r="KCD38" s="19"/>
      <c r="KCE38" s="19"/>
      <c r="KCF38" s="19"/>
      <c r="KCG38" s="19"/>
      <c r="KCH38" s="19"/>
      <c r="KCI38" s="19"/>
      <c r="KCJ38" s="19"/>
      <c r="KCK38" s="19"/>
      <c r="KCL38" s="19"/>
      <c r="KCM38" s="19"/>
      <c r="KCN38" s="19"/>
      <c r="KCO38" s="19"/>
      <c r="KCP38" s="19"/>
      <c r="KCQ38" s="19"/>
      <c r="KCR38" s="19"/>
      <c r="KCS38" s="19"/>
      <c r="KCT38" s="19"/>
      <c r="KCU38" s="19"/>
      <c r="KCV38" s="19"/>
      <c r="KCW38" s="19"/>
      <c r="KCX38" s="19"/>
      <c r="KCY38" s="19"/>
      <c r="KCZ38" s="19"/>
      <c r="KDA38" s="19"/>
      <c r="KDB38" s="19"/>
      <c r="KDC38" s="19"/>
      <c r="KDD38" s="19"/>
      <c r="KDE38" s="19"/>
      <c r="KDF38" s="19"/>
      <c r="KDG38" s="19"/>
      <c r="KDH38" s="19"/>
      <c r="KDI38" s="19"/>
      <c r="KDJ38" s="19"/>
      <c r="KDK38" s="19"/>
      <c r="KDL38" s="19"/>
      <c r="KDM38" s="19"/>
      <c r="KDN38" s="19"/>
      <c r="KDO38" s="19"/>
      <c r="KDP38" s="19"/>
      <c r="KDQ38" s="19"/>
      <c r="KDR38" s="19"/>
      <c r="KDS38" s="19"/>
      <c r="KDT38" s="19"/>
      <c r="KDU38" s="19"/>
      <c r="KDV38" s="19"/>
      <c r="KDW38" s="19"/>
      <c r="KDX38" s="19"/>
      <c r="KDY38" s="19"/>
      <c r="KDZ38" s="19"/>
      <c r="KEA38" s="19"/>
      <c r="KEB38" s="19"/>
      <c r="KEC38" s="19"/>
      <c r="KED38" s="19"/>
      <c r="KEE38" s="19"/>
      <c r="KEF38" s="19"/>
      <c r="KEG38" s="19"/>
      <c r="KEH38" s="19"/>
      <c r="KEI38" s="19"/>
      <c r="KEJ38" s="19"/>
      <c r="KEK38" s="19"/>
      <c r="KEL38" s="19"/>
      <c r="KEM38" s="19"/>
      <c r="KEN38" s="19"/>
      <c r="KEO38" s="19"/>
      <c r="KEP38" s="19"/>
      <c r="KEQ38" s="19"/>
      <c r="KER38" s="19"/>
      <c r="KES38" s="19"/>
      <c r="KET38" s="19"/>
      <c r="KEU38" s="19"/>
      <c r="KEV38" s="19"/>
      <c r="KEW38" s="19"/>
      <c r="KEX38" s="19"/>
      <c r="KEY38" s="19"/>
      <c r="KEZ38" s="19"/>
      <c r="KFA38" s="19"/>
      <c r="KFB38" s="19"/>
      <c r="KFC38" s="19"/>
      <c r="KFD38" s="19"/>
      <c r="KFE38" s="19"/>
      <c r="KFF38" s="19"/>
      <c r="KFG38" s="19"/>
      <c r="KFH38" s="19"/>
      <c r="KFI38" s="19"/>
      <c r="KFJ38" s="19"/>
      <c r="KFK38" s="19"/>
      <c r="KFL38" s="19"/>
      <c r="KFM38" s="19"/>
      <c r="KFN38" s="19"/>
      <c r="KFO38" s="19"/>
      <c r="KFP38" s="19"/>
      <c r="KFQ38" s="19"/>
      <c r="KFR38" s="19"/>
      <c r="KFS38" s="19"/>
      <c r="KFT38" s="19"/>
      <c r="KFU38" s="19"/>
      <c r="KFV38" s="19"/>
      <c r="KFW38" s="19"/>
      <c r="KFX38" s="19"/>
      <c r="KFY38" s="19"/>
      <c r="KFZ38" s="19"/>
      <c r="KGA38" s="19"/>
      <c r="KGB38" s="19"/>
      <c r="KGC38" s="19"/>
      <c r="KGD38" s="19"/>
      <c r="KGE38" s="19"/>
      <c r="KGF38" s="19"/>
      <c r="KGG38" s="19"/>
      <c r="KGH38" s="19"/>
      <c r="KGI38" s="19"/>
      <c r="KGJ38" s="19"/>
      <c r="KGK38" s="19"/>
      <c r="KGL38" s="19"/>
      <c r="KGM38" s="19"/>
      <c r="KGN38" s="19"/>
      <c r="KGO38" s="19"/>
      <c r="KGP38" s="19"/>
      <c r="KGQ38" s="19"/>
      <c r="KGR38" s="19"/>
      <c r="KGS38" s="19"/>
      <c r="KGT38" s="19"/>
      <c r="KGU38" s="19"/>
      <c r="KGV38" s="19"/>
      <c r="KGW38" s="19"/>
      <c r="KGX38" s="19"/>
      <c r="KGY38" s="19"/>
      <c r="KGZ38" s="19"/>
      <c r="KHA38" s="19"/>
      <c r="KHB38" s="19"/>
      <c r="KHC38" s="19"/>
      <c r="KHD38" s="19"/>
      <c r="KHE38" s="19"/>
      <c r="KHF38" s="19"/>
      <c r="KHG38" s="19"/>
      <c r="KHH38" s="19"/>
      <c r="KHI38" s="19"/>
      <c r="KHJ38" s="19"/>
      <c r="KHK38" s="19"/>
      <c r="KHL38" s="19"/>
      <c r="KHM38" s="19"/>
      <c r="KHN38" s="19"/>
      <c r="KHO38" s="19"/>
      <c r="KHP38" s="19"/>
      <c r="KHQ38" s="19"/>
      <c r="KHR38" s="19"/>
      <c r="KHS38" s="19"/>
      <c r="KHT38" s="19"/>
      <c r="KHU38" s="19"/>
      <c r="KHV38" s="19"/>
      <c r="KHW38" s="19"/>
      <c r="KHX38" s="19"/>
      <c r="KHY38" s="19"/>
      <c r="KHZ38" s="19"/>
      <c r="KIA38" s="19"/>
      <c r="KIB38" s="19"/>
      <c r="KIC38" s="19"/>
      <c r="KID38" s="19"/>
      <c r="KIE38" s="19"/>
      <c r="KIF38" s="19"/>
      <c r="KIG38" s="19"/>
      <c r="KIH38" s="19"/>
      <c r="KII38" s="19"/>
      <c r="KIJ38" s="19"/>
      <c r="KIK38" s="19"/>
      <c r="KIL38" s="19"/>
      <c r="KIM38" s="19"/>
      <c r="KIN38" s="19"/>
      <c r="KIO38" s="19"/>
      <c r="KIP38" s="19"/>
      <c r="KIQ38" s="19"/>
      <c r="KIR38" s="19"/>
      <c r="KIS38" s="19"/>
      <c r="KIT38" s="19"/>
      <c r="KIU38" s="19"/>
      <c r="KIV38" s="19"/>
      <c r="KIW38" s="19"/>
      <c r="KIX38" s="19"/>
      <c r="KIY38" s="19"/>
      <c r="KIZ38" s="19"/>
      <c r="KJA38" s="19"/>
      <c r="KJB38" s="19"/>
      <c r="KJC38" s="19"/>
      <c r="KJD38" s="19"/>
      <c r="KJE38" s="19"/>
      <c r="KJF38" s="19"/>
      <c r="KJG38" s="19"/>
      <c r="KJH38" s="19"/>
      <c r="KJI38" s="19"/>
      <c r="KJJ38" s="19"/>
      <c r="KJK38" s="19"/>
      <c r="KJL38" s="19"/>
      <c r="KJM38" s="19"/>
      <c r="KJN38" s="19"/>
      <c r="KJO38" s="19"/>
      <c r="KJP38" s="19"/>
      <c r="KJQ38" s="19"/>
      <c r="KJR38" s="19"/>
      <c r="KJS38" s="19"/>
      <c r="KJT38" s="19"/>
      <c r="KJU38" s="19"/>
      <c r="KJV38" s="19"/>
      <c r="KJW38" s="19"/>
      <c r="KJX38" s="19"/>
      <c r="KJY38" s="19"/>
      <c r="KJZ38" s="19"/>
      <c r="KKA38" s="19"/>
      <c r="KKB38" s="19"/>
      <c r="KKC38" s="19"/>
      <c r="KKD38" s="19"/>
      <c r="KKE38" s="19"/>
      <c r="KKF38" s="19"/>
      <c r="KKG38" s="19"/>
      <c r="KKH38" s="19"/>
      <c r="KKI38" s="19"/>
      <c r="KKJ38" s="19"/>
      <c r="KKK38" s="19"/>
      <c r="KKL38" s="19"/>
      <c r="KKM38" s="19"/>
      <c r="KKN38" s="19"/>
      <c r="KKO38" s="19"/>
      <c r="KKP38" s="19"/>
      <c r="KKQ38" s="19"/>
      <c r="KKR38" s="19"/>
      <c r="KKS38" s="19"/>
      <c r="KKT38" s="19"/>
      <c r="KKU38" s="19"/>
      <c r="KKV38" s="19"/>
      <c r="KKW38" s="19"/>
      <c r="KKX38" s="19"/>
      <c r="KKY38" s="19"/>
      <c r="KKZ38" s="19"/>
      <c r="KLA38" s="19"/>
      <c r="KLB38" s="19"/>
      <c r="KLC38" s="19"/>
      <c r="KLD38" s="19"/>
      <c r="KLE38" s="19"/>
      <c r="KLF38" s="19"/>
      <c r="KLG38" s="19"/>
      <c r="KLH38" s="19"/>
      <c r="KLI38" s="19"/>
      <c r="KLJ38" s="19"/>
      <c r="KLK38" s="19"/>
      <c r="KLL38" s="19"/>
      <c r="KLM38" s="19"/>
      <c r="KLN38" s="19"/>
      <c r="KLO38" s="19"/>
      <c r="KLP38" s="19"/>
      <c r="KLQ38" s="19"/>
      <c r="KLR38" s="19"/>
      <c r="KLS38" s="19"/>
      <c r="KLT38" s="19"/>
      <c r="KLU38" s="19"/>
      <c r="KLV38" s="19"/>
      <c r="KLW38" s="19"/>
      <c r="KLX38" s="19"/>
      <c r="KLY38" s="19"/>
      <c r="KLZ38" s="19"/>
      <c r="KMA38" s="19"/>
      <c r="KMB38" s="19"/>
      <c r="KMC38" s="19"/>
      <c r="KMD38" s="19"/>
      <c r="KME38" s="19"/>
      <c r="KMF38" s="19"/>
      <c r="KMG38" s="19"/>
      <c r="KMH38" s="19"/>
      <c r="KMI38" s="19"/>
      <c r="KMJ38" s="19"/>
      <c r="KMK38" s="19"/>
      <c r="KML38" s="19"/>
      <c r="KMM38" s="19"/>
      <c r="KMN38" s="19"/>
      <c r="KMO38" s="19"/>
      <c r="KMP38" s="19"/>
      <c r="KMQ38" s="19"/>
      <c r="KMR38" s="19"/>
      <c r="KMS38" s="19"/>
      <c r="KMT38" s="19"/>
      <c r="KMU38" s="19"/>
      <c r="KMV38" s="19"/>
      <c r="KMW38" s="19"/>
      <c r="KMX38" s="19"/>
      <c r="KMY38" s="19"/>
      <c r="KMZ38" s="19"/>
      <c r="KNA38" s="19"/>
      <c r="KNB38" s="19"/>
      <c r="KNC38" s="19"/>
      <c r="KND38" s="19"/>
      <c r="KNE38" s="19"/>
      <c r="KNF38" s="19"/>
      <c r="KNG38" s="19"/>
      <c r="KNH38" s="19"/>
      <c r="KNI38" s="19"/>
      <c r="KNJ38" s="19"/>
      <c r="KNK38" s="19"/>
      <c r="KNL38" s="19"/>
      <c r="KNM38" s="19"/>
      <c r="KNN38" s="19"/>
      <c r="KNO38" s="19"/>
      <c r="KNP38" s="19"/>
      <c r="KNQ38" s="19"/>
      <c r="KNR38" s="19"/>
      <c r="KNS38" s="19"/>
      <c r="KNT38" s="19"/>
      <c r="KNU38" s="19"/>
      <c r="KNV38" s="19"/>
      <c r="KNW38" s="19"/>
      <c r="KNX38" s="19"/>
      <c r="KNY38" s="19"/>
      <c r="KNZ38" s="19"/>
      <c r="KOA38" s="19"/>
      <c r="KOB38" s="19"/>
      <c r="KOC38" s="19"/>
      <c r="KOD38" s="19"/>
      <c r="KOE38" s="19"/>
      <c r="KOF38" s="19"/>
      <c r="KOG38" s="19"/>
      <c r="KOH38" s="19"/>
      <c r="KOI38" s="19"/>
      <c r="KOJ38" s="19"/>
      <c r="KOK38" s="19"/>
      <c r="KOL38" s="19"/>
      <c r="KOM38" s="19"/>
      <c r="KON38" s="19"/>
      <c r="KOO38" s="19"/>
      <c r="KOP38" s="19"/>
      <c r="KOQ38" s="19"/>
      <c r="KOR38" s="19"/>
      <c r="KOS38" s="19"/>
      <c r="KOT38" s="19"/>
      <c r="KOU38" s="19"/>
      <c r="KOV38" s="19"/>
      <c r="KOW38" s="19"/>
      <c r="KOX38" s="19"/>
      <c r="KOY38" s="19"/>
      <c r="KOZ38" s="19"/>
      <c r="KPA38" s="19"/>
      <c r="KPB38" s="19"/>
      <c r="KPC38" s="19"/>
      <c r="KPD38" s="19"/>
      <c r="KPE38" s="19"/>
      <c r="KPF38" s="19"/>
      <c r="KPG38" s="19"/>
      <c r="KPH38" s="19"/>
      <c r="KPI38" s="19"/>
      <c r="KPJ38" s="19"/>
      <c r="KPK38" s="19"/>
      <c r="KPL38" s="19"/>
      <c r="KPM38" s="19"/>
      <c r="KPN38" s="19"/>
      <c r="KPO38" s="19"/>
      <c r="KPP38" s="19"/>
      <c r="KPQ38" s="19"/>
      <c r="KPR38" s="19"/>
      <c r="KPS38" s="19"/>
      <c r="KPT38" s="19"/>
      <c r="KPU38" s="19"/>
      <c r="KPV38" s="19"/>
      <c r="KPW38" s="19"/>
      <c r="KPX38" s="19"/>
      <c r="KPY38" s="19"/>
      <c r="KPZ38" s="19"/>
      <c r="KQA38" s="19"/>
      <c r="KQB38" s="19"/>
      <c r="KQC38" s="19"/>
      <c r="KQD38" s="19"/>
      <c r="KQE38" s="19"/>
      <c r="KQF38" s="19"/>
      <c r="KQG38" s="19"/>
      <c r="KQH38" s="19"/>
      <c r="KQI38" s="19"/>
      <c r="KQJ38" s="19"/>
      <c r="KQK38" s="19"/>
      <c r="KQL38" s="19"/>
      <c r="KQM38" s="19"/>
      <c r="KQN38" s="19"/>
      <c r="KQO38" s="19"/>
      <c r="KQP38" s="19"/>
      <c r="KQQ38" s="19"/>
      <c r="KQR38" s="19"/>
      <c r="KQS38" s="19"/>
      <c r="KQT38" s="19"/>
      <c r="KQU38" s="19"/>
      <c r="KQV38" s="19"/>
      <c r="KQW38" s="19"/>
      <c r="KQX38" s="19"/>
      <c r="KQY38" s="19"/>
      <c r="KQZ38" s="19"/>
      <c r="KRA38" s="19"/>
      <c r="KRB38" s="19"/>
      <c r="KRC38" s="19"/>
      <c r="KRD38" s="19"/>
      <c r="KRE38" s="19"/>
      <c r="KRF38" s="19"/>
      <c r="KRG38" s="19"/>
      <c r="KRH38" s="19"/>
      <c r="KRI38" s="19"/>
      <c r="KRJ38" s="19"/>
      <c r="KRK38" s="19"/>
      <c r="KRL38" s="19"/>
      <c r="KRM38" s="19"/>
      <c r="KRN38" s="19"/>
      <c r="KRO38" s="19"/>
      <c r="KRP38" s="19"/>
      <c r="KRQ38" s="19"/>
      <c r="KRR38" s="19"/>
      <c r="KRS38" s="19"/>
      <c r="KRT38" s="19"/>
      <c r="KRU38" s="19"/>
      <c r="KRV38" s="19"/>
      <c r="KRW38" s="19"/>
      <c r="KRX38" s="19"/>
      <c r="KRY38" s="19"/>
      <c r="KRZ38" s="19"/>
      <c r="KSA38" s="19"/>
      <c r="KSB38" s="19"/>
      <c r="KSC38" s="19"/>
      <c r="KSD38" s="19"/>
      <c r="KSE38" s="19"/>
      <c r="KSF38" s="19"/>
      <c r="KSG38" s="19"/>
      <c r="KSH38" s="19"/>
      <c r="KSI38" s="19"/>
      <c r="KSJ38" s="19"/>
      <c r="KSK38" s="19"/>
      <c r="KSL38" s="19"/>
      <c r="KSM38" s="19"/>
      <c r="KSN38" s="19"/>
      <c r="KSO38" s="19"/>
      <c r="KSP38" s="19"/>
      <c r="KSQ38" s="19"/>
      <c r="KSR38" s="19"/>
      <c r="KSS38" s="19"/>
      <c r="KST38" s="19"/>
      <c r="KSU38" s="19"/>
      <c r="KSV38" s="19"/>
      <c r="KSW38" s="19"/>
      <c r="KSX38" s="19"/>
      <c r="KSY38" s="19"/>
      <c r="KSZ38" s="19"/>
      <c r="KTA38" s="19"/>
      <c r="KTB38" s="19"/>
      <c r="KTC38" s="19"/>
      <c r="KTD38" s="19"/>
      <c r="KTE38" s="19"/>
      <c r="KTF38" s="19"/>
      <c r="KTG38" s="19"/>
      <c r="KTH38" s="19"/>
      <c r="KTI38" s="19"/>
      <c r="KTJ38" s="19"/>
      <c r="KTK38" s="19"/>
      <c r="KTL38" s="19"/>
      <c r="KTM38" s="19"/>
      <c r="KTN38" s="19"/>
      <c r="KTO38" s="19"/>
      <c r="KTP38" s="19"/>
      <c r="KTQ38" s="19"/>
      <c r="KTR38" s="19"/>
      <c r="KTS38" s="19"/>
      <c r="KTT38" s="19"/>
      <c r="KTU38" s="19"/>
      <c r="KTV38" s="19"/>
      <c r="KTW38" s="19"/>
      <c r="KTX38" s="19"/>
      <c r="KTY38" s="19"/>
      <c r="KTZ38" s="19"/>
      <c r="KUA38" s="19"/>
      <c r="KUB38" s="19"/>
      <c r="KUC38" s="19"/>
      <c r="KUD38" s="19"/>
      <c r="KUE38" s="19"/>
      <c r="KUF38" s="19"/>
      <c r="KUG38" s="19"/>
      <c r="KUH38" s="19"/>
      <c r="KUI38" s="19"/>
      <c r="KUJ38" s="19"/>
      <c r="KUK38" s="19"/>
      <c r="KUL38" s="19"/>
      <c r="KUM38" s="19"/>
      <c r="KUN38" s="19"/>
      <c r="KUO38" s="19"/>
      <c r="KUP38" s="19"/>
      <c r="KUQ38" s="19"/>
      <c r="KUR38" s="19"/>
      <c r="KUS38" s="19"/>
      <c r="KUT38" s="19"/>
      <c r="KUU38" s="19"/>
      <c r="KUV38" s="19"/>
      <c r="KUW38" s="19"/>
      <c r="KUX38" s="19"/>
      <c r="KUY38" s="19"/>
      <c r="KUZ38" s="19"/>
      <c r="KVA38" s="19"/>
      <c r="KVB38" s="19"/>
      <c r="KVC38" s="19"/>
      <c r="KVD38" s="19"/>
      <c r="KVE38" s="19"/>
      <c r="KVF38" s="19"/>
      <c r="KVG38" s="19"/>
      <c r="KVH38" s="19"/>
      <c r="KVI38" s="19"/>
      <c r="KVJ38" s="19"/>
      <c r="KVK38" s="19"/>
      <c r="KVL38" s="19"/>
      <c r="KVM38" s="19"/>
      <c r="KVN38" s="19"/>
      <c r="KVO38" s="19"/>
      <c r="KVP38" s="19"/>
      <c r="KVQ38" s="19"/>
      <c r="KVR38" s="19"/>
      <c r="KVS38" s="19"/>
      <c r="KVT38" s="19"/>
      <c r="KVU38" s="19"/>
      <c r="KVV38" s="19"/>
      <c r="KVW38" s="19"/>
      <c r="KVX38" s="19"/>
      <c r="KVY38" s="19"/>
      <c r="KVZ38" s="19"/>
      <c r="KWA38" s="19"/>
      <c r="KWB38" s="19"/>
      <c r="KWC38" s="19"/>
      <c r="KWD38" s="19"/>
      <c r="KWE38" s="19"/>
      <c r="KWF38" s="19"/>
      <c r="KWG38" s="19"/>
      <c r="KWH38" s="19"/>
      <c r="KWI38" s="19"/>
      <c r="KWJ38" s="19"/>
      <c r="KWK38" s="19"/>
      <c r="KWL38" s="19"/>
      <c r="KWM38" s="19"/>
      <c r="KWN38" s="19"/>
      <c r="KWO38" s="19"/>
      <c r="KWP38" s="19"/>
      <c r="KWQ38" s="19"/>
      <c r="KWR38" s="19"/>
      <c r="KWS38" s="19"/>
      <c r="KWT38" s="19"/>
      <c r="KWU38" s="19"/>
      <c r="KWV38" s="19"/>
      <c r="KWW38" s="19"/>
      <c r="KWX38" s="19"/>
      <c r="KWY38" s="19"/>
      <c r="KWZ38" s="19"/>
      <c r="KXA38" s="19"/>
      <c r="KXB38" s="19"/>
      <c r="KXC38" s="19"/>
      <c r="KXD38" s="19"/>
      <c r="KXE38" s="19"/>
      <c r="KXF38" s="19"/>
      <c r="KXG38" s="19"/>
      <c r="KXH38" s="19"/>
      <c r="KXI38" s="19"/>
      <c r="KXJ38" s="19"/>
      <c r="KXK38" s="19"/>
      <c r="KXL38" s="19"/>
      <c r="KXM38" s="19"/>
      <c r="KXN38" s="19"/>
      <c r="KXO38" s="19"/>
      <c r="KXP38" s="19"/>
      <c r="KXQ38" s="19"/>
      <c r="KXR38" s="19"/>
      <c r="KXS38" s="19"/>
      <c r="KXT38" s="19"/>
      <c r="KXU38" s="19"/>
      <c r="KXV38" s="19"/>
      <c r="KXW38" s="19"/>
      <c r="KXX38" s="19"/>
      <c r="KXY38" s="19"/>
      <c r="KXZ38" s="19"/>
      <c r="KYA38" s="19"/>
      <c r="KYB38" s="19"/>
      <c r="KYC38" s="19"/>
      <c r="KYD38" s="19"/>
      <c r="KYE38" s="19"/>
      <c r="KYF38" s="19"/>
      <c r="KYG38" s="19"/>
      <c r="KYH38" s="19"/>
      <c r="KYI38" s="19"/>
      <c r="KYJ38" s="19"/>
      <c r="KYK38" s="19"/>
      <c r="KYL38" s="19"/>
      <c r="KYM38" s="19"/>
      <c r="KYN38" s="19"/>
      <c r="KYO38" s="19"/>
      <c r="KYP38" s="19"/>
      <c r="KYQ38" s="19"/>
      <c r="KYR38" s="19"/>
      <c r="KYS38" s="19"/>
      <c r="KYT38" s="19"/>
      <c r="KYU38" s="19"/>
      <c r="KYV38" s="19"/>
      <c r="KYW38" s="19"/>
      <c r="KYX38" s="19"/>
      <c r="KYY38" s="19"/>
      <c r="KYZ38" s="19"/>
      <c r="KZA38" s="19"/>
      <c r="KZB38" s="19"/>
      <c r="KZC38" s="19"/>
      <c r="KZD38" s="19"/>
      <c r="KZE38" s="19"/>
      <c r="KZF38" s="19"/>
      <c r="KZG38" s="19"/>
      <c r="KZH38" s="19"/>
      <c r="KZI38" s="19"/>
      <c r="KZJ38" s="19"/>
      <c r="KZK38" s="19"/>
      <c r="KZL38" s="19"/>
      <c r="KZM38" s="19"/>
      <c r="KZN38" s="19"/>
      <c r="KZO38" s="19"/>
      <c r="KZP38" s="19"/>
      <c r="KZQ38" s="19"/>
      <c r="KZR38" s="19"/>
      <c r="KZS38" s="19"/>
      <c r="KZT38" s="19"/>
      <c r="KZU38" s="19"/>
      <c r="KZV38" s="19"/>
      <c r="KZW38" s="19"/>
      <c r="KZX38" s="19"/>
      <c r="KZY38" s="19"/>
      <c r="KZZ38" s="19"/>
      <c r="LAA38" s="19"/>
      <c r="LAB38" s="19"/>
      <c r="LAC38" s="19"/>
      <c r="LAD38" s="19"/>
      <c r="LAE38" s="19"/>
      <c r="LAF38" s="19"/>
      <c r="LAG38" s="19"/>
      <c r="LAH38" s="19"/>
      <c r="LAI38" s="19"/>
      <c r="LAJ38" s="19"/>
      <c r="LAK38" s="19"/>
      <c r="LAL38" s="19"/>
      <c r="LAM38" s="19"/>
      <c r="LAN38" s="19"/>
      <c r="LAO38" s="19"/>
      <c r="LAP38" s="19"/>
      <c r="LAQ38" s="19"/>
      <c r="LAR38" s="19"/>
      <c r="LAS38" s="19"/>
      <c r="LAT38" s="19"/>
      <c r="LAU38" s="19"/>
      <c r="LAV38" s="19"/>
      <c r="LAW38" s="19"/>
      <c r="LAX38" s="19"/>
      <c r="LAY38" s="19"/>
      <c r="LAZ38" s="19"/>
      <c r="LBA38" s="19"/>
      <c r="LBB38" s="19"/>
      <c r="LBC38" s="19"/>
      <c r="LBD38" s="19"/>
      <c r="LBE38" s="19"/>
      <c r="LBF38" s="19"/>
      <c r="LBG38" s="19"/>
      <c r="LBH38" s="19"/>
      <c r="LBI38" s="19"/>
      <c r="LBJ38" s="19"/>
      <c r="LBK38" s="19"/>
      <c r="LBL38" s="19"/>
      <c r="LBM38" s="19"/>
      <c r="LBN38" s="19"/>
      <c r="LBO38" s="19"/>
      <c r="LBP38" s="19"/>
      <c r="LBQ38" s="19"/>
      <c r="LBR38" s="19"/>
      <c r="LBS38" s="19"/>
      <c r="LBT38" s="19"/>
      <c r="LBU38" s="19"/>
      <c r="LBV38" s="19"/>
      <c r="LBW38" s="19"/>
      <c r="LBX38" s="19"/>
      <c r="LBY38" s="19"/>
      <c r="LBZ38" s="19"/>
      <c r="LCA38" s="19"/>
      <c r="LCB38" s="19"/>
      <c r="LCC38" s="19"/>
      <c r="LCD38" s="19"/>
      <c r="LCE38" s="19"/>
      <c r="LCF38" s="19"/>
      <c r="LCG38" s="19"/>
      <c r="LCH38" s="19"/>
      <c r="LCI38" s="19"/>
      <c r="LCJ38" s="19"/>
      <c r="LCK38" s="19"/>
      <c r="LCL38" s="19"/>
      <c r="LCM38" s="19"/>
      <c r="LCN38" s="19"/>
      <c r="LCO38" s="19"/>
      <c r="LCP38" s="19"/>
      <c r="LCQ38" s="19"/>
      <c r="LCR38" s="19"/>
      <c r="LCS38" s="19"/>
      <c r="LCT38" s="19"/>
      <c r="LCU38" s="19"/>
      <c r="LCV38" s="19"/>
      <c r="LCW38" s="19"/>
      <c r="LCX38" s="19"/>
      <c r="LCY38" s="19"/>
      <c r="LCZ38" s="19"/>
      <c r="LDA38" s="19"/>
      <c r="LDB38" s="19"/>
      <c r="LDC38" s="19"/>
      <c r="LDD38" s="19"/>
      <c r="LDE38" s="19"/>
      <c r="LDF38" s="19"/>
      <c r="LDG38" s="19"/>
      <c r="LDH38" s="19"/>
      <c r="LDI38" s="19"/>
      <c r="LDJ38" s="19"/>
      <c r="LDK38" s="19"/>
      <c r="LDL38" s="19"/>
      <c r="LDM38" s="19"/>
      <c r="LDN38" s="19"/>
      <c r="LDO38" s="19"/>
      <c r="LDP38" s="19"/>
      <c r="LDQ38" s="19"/>
      <c r="LDR38" s="19"/>
      <c r="LDS38" s="19"/>
      <c r="LDT38" s="19"/>
      <c r="LDU38" s="19"/>
      <c r="LDV38" s="19"/>
      <c r="LDW38" s="19"/>
      <c r="LDX38" s="19"/>
      <c r="LDY38" s="19"/>
      <c r="LDZ38" s="19"/>
      <c r="LEA38" s="19"/>
      <c r="LEB38" s="19"/>
      <c r="LEC38" s="19"/>
      <c r="LED38" s="19"/>
      <c r="LEE38" s="19"/>
      <c r="LEF38" s="19"/>
      <c r="LEG38" s="19"/>
      <c r="LEH38" s="19"/>
      <c r="LEI38" s="19"/>
      <c r="LEJ38" s="19"/>
      <c r="LEK38" s="19"/>
      <c r="LEL38" s="19"/>
      <c r="LEM38" s="19"/>
      <c r="LEN38" s="19"/>
      <c r="LEO38" s="19"/>
      <c r="LEP38" s="19"/>
      <c r="LEQ38" s="19"/>
      <c r="LER38" s="19"/>
      <c r="LES38" s="19"/>
      <c r="LET38" s="19"/>
      <c r="LEU38" s="19"/>
      <c r="LEV38" s="19"/>
      <c r="LEW38" s="19"/>
      <c r="LEX38" s="19"/>
      <c r="LEY38" s="19"/>
      <c r="LEZ38" s="19"/>
      <c r="LFA38" s="19"/>
      <c r="LFB38" s="19"/>
      <c r="LFC38" s="19"/>
      <c r="LFD38" s="19"/>
      <c r="LFE38" s="19"/>
      <c r="LFF38" s="19"/>
      <c r="LFG38" s="19"/>
      <c r="LFH38" s="19"/>
      <c r="LFI38" s="19"/>
      <c r="LFJ38" s="19"/>
      <c r="LFK38" s="19"/>
      <c r="LFL38" s="19"/>
      <c r="LFM38" s="19"/>
      <c r="LFN38" s="19"/>
      <c r="LFO38" s="19"/>
      <c r="LFP38" s="19"/>
      <c r="LFQ38" s="19"/>
      <c r="LFR38" s="19"/>
      <c r="LFS38" s="19"/>
      <c r="LFT38" s="19"/>
      <c r="LFU38" s="19"/>
      <c r="LFV38" s="19"/>
      <c r="LFW38" s="19"/>
      <c r="LFX38" s="19"/>
      <c r="LFY38" s="19"/>
      <c r="LFZ38" s="19"/>
      <c r="LGA38" s="19"/>
      <c r="LGB38" s="19"/>
      <c r="LGC38" s="19"/>
      <c r="LGD38" s="19"/>
      <c r="LGE38" s="19"/>
      <c r="LGF38" s="19"/>
      <c r="LGG38" s="19"/>
      <c r="LGH38" s="19"/>
      <c r="LGI38" s="19"/>
      <c r="LGJ38" s="19"/>
      <c r="LGK38" s="19"/>
      <c r="LGL38" s="19"/>
      <c r="LGM38" s="19"/>
      <c r="LGN38" s="19"/>
      <c r="LGO38" s="19"/>
      <c r="LGP38" s="19"/>
      <c r="LGQ38" s="19"/>
      <c r="LGR38" s="19"/>
      <c r="LGS38" s="19"/>
      <c r="LGT38" s="19"/>
      <c r="LGU38" s="19"/>
      <c r="LGV38" s="19"/>
      <c r="LGW38" s="19"/>
      <c r="LGX38" s="19"/>
      <c r="LGY38" s="19"/>
      <c r="LGZ38" s="19"/>
      <c r="LHA38" s="19"/>
      <c r="LHB38" s="19"/>
      <c r="LHC38" s="19"/>
      <c r="LHD38" s="19"/>
      <c r="LHE38" s="19"/>
      <c r="LHF38" s="19"/>
      <c r="LHG38" s="19"/>
      <c r="LHH38" s="19"/>
      <c r="LHI38" s="19"/>
      <c r="LHJ38" s="19"/>
      <c r="LHK38" s="19"/>
      <c r="LHL38" s="19"/>
      <c r="LHM38" s="19"/>
      <c r="LHN38" s="19"/>
      <c r="LHO38" s="19"/>
      <c r="LHP38" s="19"/>
      <c r="LHQ38" s="19"/>
      <c r="LHR38" s="19"/>
      <c r="LHS38" s="19"/>
      <c r="LHT38" s="19"/>
      <c r="LHU38" s="19"/>
      <c r="LHV38" s="19"/>
      <c r="LHW38" s="19"/>
      <c r="LHX38" s="19"/>
      <c r="LHY38" s="19"/>
      <c r="LHZ38" s="19"/>
      <c r="LIA38" s="19"/>
      <c r="LIB38" s="19"/>
      <c r="LIC38" s="19"/>
      <c r="LID38" s="19"/>
      <c r="LIE38" s="19"/>
      <c r="LIF38" s="19"/>
      <c r="LIG38" s="19"/>
      <c r="LIH38" s="19"/>
      <c r="LII38" s="19"/>
      <c r="LIJ38" s="19"/>
      <c r="LIK38" s="19"/>
      <c r="LIL38" s="19"/>
      <c r="LIM38" s="19"/>
      <c r="LIN38" s="19"/>
      <c r="LIO38" s="19"/>
      <c r="LIP38" s="19"/>
      <c r="LIQ38" s="19"/>
      <c r="LIR38" s="19"/>
      <c r="LIS38" s="19"/>
      <c r="LIT38" s="19"/>
      <c r="LIU38" s="19"/>
      <c r="LIV38" s="19"/>
      <c r="LIW38" s="19"/>
      <c r="LIX38" s="19"/>
      <c r="LIY38" s="19"/>
      <c r="LIZ38" s="19"/>
      <c r="LJA38" s="19"/>
      <c r="LJB38" s="19"/>
      <c r="LJC38" s="19"/>
      <c r="LJD38" s="19"/>
      <c r="LJE38" s="19"/>
      <c r="LJF38" s="19"/>
      <c r="LJG38" s="19"/>
      <c r="LJH38" s="19"/>
      <c r="LJI38" s="19"/>
      <c r="LJJ38" s="19"/>
      <c r="LJK38" s="19"/>
      <c r="LJL38" s="19"/>
      <c r="LJM38" s="19"/>
      <c r="LJN38" s="19"/>
      <c r="LJO38" s="19"/>
      <c r="LJP38" s="19"/>
      <c r="LJQ38" s="19"/>
      <c r="LJR38" s="19"/>
      <c r="LJS38" s="19"/>
      <c r="LJT38" s="19"/>
      <c r="LJU38" s="19"/>
      <c r="LJV38" s="19"/>
      <c r="LJW38" s="19"/>
      <c r="LJX38" s="19"/>
      <c r="LJY38" s="19"/>
      <c r="LJZ38" s="19"/>
      <c r="LKA38" s="19"/>
      <c r="LKB38" s="19"/>
      <c r="LKC38" s="19"/>
      <c r="LKD38" s="19"/>
      <c r="LKE38" s="19"/>
      <c r="LKF38" s="19"/>
      <c r="LKG38" s="19"/>
      <c r="LKH38" s="19"/>
      <c r="LKI38" s="19"/>
      <c r="LKJ38" s="19"/>
      <c r="LKK38" s="19"/>
      <c r="LKL38" s="19"/>
      <c r="LKM38" s="19"/>
      <c r="LKN38" s="19"/>
      <c r="LKO38" s="19"/>
      <c r="LKP38" s="19"/>
      <c r="LKQ38" s="19"/>
      <c r="LKR38" s="19"/>
      <c r="LKS38" s="19"/>
      <c r="LKT38" s="19"/>
      <c r="LKU38" s="19"/>
      <c r="LKV38" s="19"/>
      <c r="LKW38" s="19"/>
      <c r="LKX38" s="19"/>
      <c r="LKY38" s="19"/>
      <c r="LKZ38" s="19"/>
      <c r="LLA38" s="19"/>
      <c r="LLB38" s="19"/>
      <c r="LLC38" s="19"/>
      <c r="LLD38" s="19"/>
      <c r="LLE38" s="19"/>
      <c r="LLF38" s="19"/>
      <c r="LLG38" s="19"/>
      <c r="LLH38" s="19"/>
      <c r="LLI38" s="19"/>
      <c r="LLJ38" s="19"/>
      <c r="LLK38" s="19"/>
      <c r="LLL38" s="19"/>
      <c r="LLM38" s="19"/>
      <c r="LLN38" s="19"/>
      <c r="LLO38" s="19"/>
      <c r="LLP38" s="19"/>
      <c r="LLQ38" s="19"/>
      <c r="LLR38" s="19"/>
      <c r="LLS38" s="19"/>
      <c r="LLT38" s="19"/>
      <c r="LLU38" s="19"/>
      <c r="LLV38" s="19"/>
      <c r="LLW38" s="19"/>
      <c r="LLX38" s="19"/>
      <c r="LLY38" s="19"/>
      <c r="LLZ38" s="19"/>
      <c r="LMA38" s="19"/>
      <c r="LMB38" s="19"/>
      <c r="LMC38" s="19"/>
      <c r="LMD38" s="19"/>
      <c r="LME38" s="19"/>
      <c r="LMF38" s="19"/>
      <c r="LMG38" s="19"/>
      <c r="LMH38" s="19"/>
      <c r="LMI38" s="19"/>
      <c r="LMJ38" s="19"/>
      <c r="LMK38" s="19"/>
      <c r="LML38" s="19"/>
      <c r="LMM38" s="19"/>
      <c r="LMN38" s="19"/>
      <c r="LMO38" s="19"/>
      <c r="LMP38" s="19"/>
      <c r="LMQ38" s="19"/>
      <c r="LMR38" s="19"/>
      <c r="LMS38" s="19"/>
      <c r="LMT38" s="19"/>
      <c r="LMU38" s="19"/>
      <c r="LMV38" s="19"/>
      <c r="LMW38" s="19"/>
      <c r="LMX38" s="19"/>
      <c r="LMY38" s="19"/>
      <c r="LMZ38" s="19"/>
      <c r="LNA38" s="19"/>
      <c r="LNB38" s="19"/>
      <c r="LNC38" s="19"/>
      <c r="LND38" s="19"/>
      <c r="LNE38" s="19"/>
      <c r="LNF38" s="19"/>
      <c r="LNG38" s="19"/>
      <c r="LNH38" s="19"/>
      <c r="LNI38" s="19"/>
      <c r="LNJ38" s="19"/>
      <c r="LNK38" s="19"/>
      <c r="LNL38" s="19"/>
      <c r="LNM38" s="19"/>
      <c r="LNN38" s="19"/>
      <c r="LNO38" s="19"/>
      <c r="LNP38" s="19"/>
      <c r="LNQ38" s="19"/>
      <c r="LNR38" s="19"/>
      <c r="LNS38" s="19"/>
      <c r="LNT38" s="19"/>
      <c r="LNU38" s="19"/>
      <c r="LNV38" s="19"/>
      <c r="LNW38" s="19"/>
      <c r="LNX38" s="19"/>
      <c r="LNY38" s="19"/>
      <c r="LNZ38" s="19"/>
      <c r="LOA38" s="19"/>
      <c r="LOB38" s="19"/>
      <c r="LOC38" s="19"/>
      <c r="LOD38" s="19"/>
      <c r="LOE38" s="19"/>
      <c r="LOF38" s="19"/>
      <c r="LOG38" s="19"/>
      <c r="LOH38" s="19"/>
      <c r="LOI38" s="19"/>
      <c r="LOJ38" s="19"/>
      <c r="LOK38" s="19"/>
      <c r="LOL38" s="19"/>
      <c r="LOM38" s="19"/>
      <c r="LON38" s="19"/>
      <c r="LOO38" s="19"/>
      <c r="LOP38" s="19"/>
      <c r="LOQ38" s="19"/>
      <c r="LOR38" s="19"/>
      <c r="LOS38" s="19"/>
      <c r="LOT38" s="19"/>
      <c r="LOU38" s="19"/>
      <c r="LOV38" s="19"/>
      <c r="LOW38" s="19"/>
      <c r="LOX38" s="19"/>
      <c r="LOY38" s="19"/>
      <c r="LOZ38" s="19"/>
      <c r="LPA38" s="19"/>
      <c r="LPB38" s="19"/>
      <c r="LPC38" s="19"/>
      <c r="LPD38" s="19"/>
      <c r="LPE38" s="19"/>
      <c r="LPF38" s="19"/>
      <c r="LPG38" s="19"/>
      <c r="LPH38" s="19"/>
      <c r="LPI38" s="19"/>
      <c r="LPJ38" s="19"/>
      <c r="LPK38" s="19"/>
      <c r="LPL38" s="19"/>
      <c r="LPM38" s="19"/>
      <c r="LPN38" s="19"/>
      <c r="LPO38" s="19"/>
      <c r="LPP38" s="19"/>
      <c r="LPQ38" s="19"/>
      <c r="LPR38" s="19"/>
      <c r="LPS38" s="19"/>
      <c r="LPT38" s="19"/>
      <c r="LPU38" s="19"/>
      <c r="LPV38" s="19"/>
      <c r="LPW38" s="19"/>
      <c r="LPX38" s="19"/>
      <c r="LPY38" s="19"/>
      <c r="LPZ38" s="19"/>
      <c r="LQA38" s="19"/>
      <c r="LQB38" s="19"/>
      <c r="LQC38" s="19"/>
      <c r="LQD38" s="19"/>
      <c r="LQE38" s="19"/>
      <c r="LQF38" s="19"/>
      <c r="LQG38" s="19"/>
      <c r="LQH38" s="19"/>
      <c r="LQI38" s="19"/>
      <c r="LQJ38" s="19"/>
      <c r="LQK38" s="19"/>
      <c r="LQL38" s="19"/>
      <c r="LQM38" s="19"/>
      <c r="LQN38" s="19"/>
      <c r="LQO38" s="19"/>
      <c r="LQP38" s="19"/>
      <c r="LQQ38" s="19"/>
      <c r="LQR38" s="19"/>
      <c r="LQS38" s="19"/>
      <c r="LQT38" s="19"/>
      <c r="LQU38" s="19"/>
      <c r="LQV38" s="19"/>
      <c r="LQW38" s="19"/>
      <c r="LQX38" s="19"/>
      <c r="LQY38" s="19"/>
      <c r="LQZ38" s="19"/>
      <c r="LRA38" s="19"/>
      <c r="LRB38" s="19"/>
      <c r="LRC38" s="19"/>
      <c r="LRD38" s="19"/>
      <c r="LRE38" s="19"/>
      <c r="LRF38" s="19"/>
      <c r="LRG38" s="19"/>
      <c r="LRH38" s="19"/>
      <c r="LRI38" s="19"/>
      <c r="LRJ38" s="19"/>
      <c r="LRK38" s="19"/>
      <c r="LRL38" s="19"/>
      <c r="LRM38" s="19"/>
      <c r="LRN38" s="19"/>
      <c r="LRO38" s="19"/>
      <c r="LRP38" s="19"/>
      <c r="LRQ38" s="19"/>
      <c r="LRR38" s="19"/>
      <c r="LRS38" s="19"/>
      <c r="LRT38" s="19"/>
      <c r="LRU38" s="19"/>
      <c r="LRV38" s="19"/>
      <c r="LRW38" s="19"/>
      <c r="LRX38" s="19"/>
      <c r="LRY38" s="19"/>
      <c r="LRZ38" s="19"/>
      <c r="LSA38" s="19"/>
      <c r="LSB38" s="19"/>
      <c r="LSC38" s="19"/>
      <c r="LSD38" s="19"/>
      <c r="LSE38" s="19"/>
      <c r="LSF38" s="19"/>
      <c r="LSG38" s="19"/>
      <c r="LSH38" s="19"/>
      <c r="LSI38" s="19"/>
      <c r="LSJ38" s="19"/>
      <c r="LSK38" s="19"/>
      <c r="LSL38" s="19"/>
      <c r="LSM38" s="19"/>
      <c r="LSN38" s="19"/>
      <c r="LSO38" s="19"/>
      <c r="LSP38" s="19"/>
      <c r="LSQ38" s="19"/>
      <c r="LSR38" s="19"/>
      <c r="LSS38" s="19"/>
      <c r="LST38" s="19"/>
      <c r="LSU38" s="19"/>
      <c r="LSV38" s="19"/>
      <c r="LSW38" s="19"/>
      <c r="LSX38" s="19"/>
      <c r="LSY38" s="19"/>
      <c r="LSZ38" s="19"/>
      <c r="LTA38" s="19"/>
      <c r="LTB38" s="19"/>
      <c r="LTC38" s="19"/>
      <c r="LTD38" s="19"/>
      <c r="LTE38" s="19"/>
      <c r="LTF38" s="19"/>
      <c r="LTG38" s="19"/>
      <c r="LTH38" s="19"/>
      <c r="LTI38" s="19"/>
      <c r="LTJ38" s="19"/>
      <c r="LTK38" s="19"/>
      <c r="LTL38" s="19"/>
      <c r="LTM38" s="19"/>
      <c r="LTN38" s="19"/>
      <c r="LTO38" s="19"/>
      <c r="LTP38" s="19"/>
      <c r="LTQ38" s="19"/>
      <c r="LTR38" s="19"/>
      <c r="LTS38" s="19"/>
      <c r="LTT38" s="19"/>
      <c r="LTU38" s="19"/>
      <c r="LTV38" s="19"/>
      <c r="LTW38" s="19"/>
      <c r="LTX38" s="19"/>
      <c r="LTY38" s="19"/>
      <c r="LTZ38" s="19"/>
      <c r="LUA38" s="19"/>
      <c r="LUB38" s="19"/>
      <c r="LUC38" s="19"/>
      <c r="LUD38" s="19"/>
      <c r="LUE38" s="19"/>
      <c r="LUF38" s="19"/>
      <c r="LUG38" s="19"/>
      <c r="LUH38" s="19"/>
      <c r="LUI38" s="19"/>
      <c r="LUJ38" s="19"/>
      <c r="LUK38" s="19"/>
      <c r="LUL38" s="19"/>
      <c r="LUM38" s="19"/>
      <c r="LUN38" s="19"/>
      <c r="LUO38" s="19"/>
      <c r="LUP38" s="19"/>
      <c r="LUQ38" s="19"/>
      <c r="LUR38" s="19"/>
      <c r="LUS38" s="19"/>
      <c r="LUT38" s="19"/>
      <c r="LUU38" s="19"/>
      <c r="LUV38" s="19"/>
      <c r="LUW38" s="19"/>
      <c r="LUX38" s="19"/>
      <c r="LUY38" s="19"/>
      <c r="LUZ38" s="19"/>
      <c r="LVA38" s="19"/>
      <c r="LVB38" s="19"/>
      <c r="LVC38" s="19"/>
      <c r="LVD38" s="19"/>
      <c r="LVE38" s="19"/>
      <c r="LVF38" s="19"/>
      <c r="LVG38" s="19"/>
      <c r="LVH38" s="19"/>
      <c r="LVI38" s="19"/>
      <c r="LVJ38" s="19"/>
      <c r="LVK38" s="19"/>
      <c r="LVL38" s="19"/>
      <c r="LVM38" s="19"/>
      <c r="LVN38" s="19"/>
      <c r="LVO38" s="19"/>
      <c r="LVP38" s="19"/>
      <c r="LVQ38" s="19"/>
      <c r="LVR38" s="19"/>
      <c r="LVS38" s="19"/>
      <c r="LVT38" s="19"/>
      <c r="LVU38" s="19"/>
      <c r="LVV38" s="19"/>
      <c r="LVW38" s="19"/>
      <c r="LVX38" s="19"/>
      <c r="LVY38" s="19"/>
      <c r="LVZ38" s="19"/>
      <c r="LWA38" s="19"/>
      <c r="LWB38" s="19"/>
      <c r="LWC38" s="19"/>
      <c r="LWD38" s="19"/>
      <c r="LWE38" s="19"/>
      <c r="LWF38" s="19"/>
      <c r="LWG38" s="19"/>
      <c r="LWH38" s="19"/>
      <c r="LWI38" s="19"/>
      <c r="LWJ38" s="19"/>
      <c r="LWK38" s="19"/>
      <c r="LWL38" s="19"/>
      <c r="LWM38" s="19"/>
      <c r="LWN38" s="19"/>
      <c r="LWO38" s="19"/>
      <c r="LWP38" s="19"/>
      <c r="LWQ38" s="19"/>
      <c r="LWR38" s="19"/>
      <c r="LWS38" s="19"/>
      <c r="LWT38" s="19"/>
      <c r="LWU38" s="19"/>
      <c r="LWV38" s="19"/>
      <c r="LWW38" s="19"/>
      <c r="LWX38" s="19"/>
      <c r="LWY38" s="19"/>
      <c r="LWZ38" s="19"/>
      <c r="LXA38" s="19"/>
      <c r="LXB38" s="19"/>
      <c r="LXC38" s="19"/>
      <c r="LXD38" s="19"/>
      <c r="LXE38" s="19"/>
      <c r="LXF38" s="19"/>
      <c r="LXG38" s="19"/>
      <c r="LXH38" s="19"/>
      <c r="LXI38" s="19"/>
      <c r="LXJ38" s="19"/>
      <c r="LXK38" s="19"/>
      <c r="LXL38" s="19"/>
      <c r="LXM38" s="19"/>
      <c r="LXN38" s="19"/>
      <c r="LXO38" s="19"/>
      <c r="LXP38" s="19"/>
      <c r="LXQ38" s="19"/>
      <c r="LXR38" s="19"/>
      <c r="LXS38" s="19"/>
      <c r="LXT38" s="19"/>
      <c r="LXU38" s="19"/>
      <c r="LXV38" s="19"/>
      <c r="LXW38" s="19"/>
      <c r="LXX38" s="19"/>
      <c r="LXY38" s="19"/>
      <c r="LXZ38" s="19"/>
      <c r="LYA38" s="19"/>
      <c r="LYB38" s="19"/>
      <c r="LYC38" s="19"/>
      <c r="LYD38" s="19"/>
      <c r="LYE38" s="19"/>
      <c r="LYF38" s="19"/>
      <c r="LYG38" s="19"/>
      <c r="LYH38" s="19"/>
      <c r="LYI38" s="19"/>
      <c r="LYJ38" s="19"/>
      <c r="LYK38" s="19"/>
      <c r="LYL38" s="19"/>
      <c r="LYM38" s="19"/>
      <c r="LYN38" s="19"/>
      <c r="LYO38" s="19"/>
      <c r="LYP38" s="19"/>
      <c r="LYQ38" s="19"/>
      <c r="LYR38" s="19"/>
      <c r="LYS38" s="19"/>
      <c r="LYT38" s="19"/>
      <c r="LYU38" s="19"/>
      <c r="LYV38" s="19"/>
      <c r="LYW38" s="19"/>
      <c r="LYX38" s="19"/>
      <c r="LYY38" s="19"/>
      <c r="LYZ38" s="19"/>
      <c r="LZA38" s="19"/>
      <c r="LZB38" s="19"/>
      <c r="LZC38" s="19"/>
      <c r="LZD38" s="19"/>
      <c r="LZE38" s="19"/>
      <c r="LZF38" s="19"/>
      <c r="LZG38" s="19"/>
      <c r="LZH38" s="19"/>
      <c r="LZI38" s="19"/>
      <c r="LZJ38" s="19"/>
      <c r="LZK38" s="19"/>
      <c r="LZL38" s="19"/>
      <c r="LZM38" s="19"/>
      <c r="LZN38" s="19"/>
      <c r="LZO38" s="19"/>
      <c r="LZP38" s="19"/>
      <c r="LZQ38" s="19"/>
      <c r="LZR38" s="19"/>
      <c r="LZS38" s="19"/>
      <c r="LZT38" s="19"/>
      <c r="LZU38" s="19"/>
      <c r="LZV38" s="19"/>
      <c r="LZW38" s="19"/>
      <c r="LZX38" s="19"/>
      <c r="LZY38" s="19"/>
      <c r="LZZ38" s="19"/>
      <c r="MAA38" s="19"/>
      <c r="MAB38" s="19"/>
      <c r="MAC38" s="19"/>
      <c r="MAD38" s="19"/>
      <c r="MAE38" s="19"/>
      <c r="MAF38" s="19"/>
      <c r="MAG38" s="19"/>
      <c r="MAH38" s="19"/>
      <c r="MAI38" s="19"/>
      <c r="MAJ38" s="19"/>
      <c r="MAK38" s="19"/>
      <c r="MAL38" s="19"/>
      <c r="MAM38" s="19"/>
      <c r="MAN38" s="19"/>
      <c r="MAO38" s="19"/>
      <c r="MAP38" s="19"/>
      <c r="MAQ38" s="19"/>
      <c r="MAR38" s="19"/>
      <c r="MAS38" s="19"/>
      <c r="MAT38" s="19"/>
      <c r="MAU38" s="19"/>
      <c r="MAV38" s="19"/>
      <c r="MAW38" s="19"/>
      <c r="MAX38" s="19"/>
      <c r="MAY38" s="19"/>
      <c r="MAZ38" s="19"/>
      <c r="MBA38" s="19"/>
      <c r="MBB38" s="19"/>
      <c r="MBC38" s="19"/>
      <c r="MBD38" s="19"/>
      <c r="MBE38" s="19"/>
      <c r="MBF38" s="19"/>
      <c r="MBG38" s="19"/>
      <c r="MBH38" s="19"/>
      <c r="MBI38" s="19"/>
      <c r="MBJ38" s="19"/>
      <c r="MBK38" s="19"/>
      <c r="MBL38" s="19"/>
      <c r="MBM38" s="19"/>
      <c r="MBN38" s="19"/>
      <c r="MBO38" s="19"/>
      <c r="MBP38" s="19"/>
      <c r="MBQ38" s="19"/>
      <c r="MBR38" s="19"/>
      <c r="MBS38" s="19"/>
      <c r="MBT38" s="19"/>
      <c r="MBU38" s="19"/>
      <c r="MBV38" s="19"/>
      <c r="MBW38" s="19"/>
      <c r="MBX38" s="19"/>
      <c r="MBY38" s="19"/>
      <c r="MBZ38" s="19"/>
      <c r="MCA38" s="19"/>
      <c r="MCB38" s="19"/>
      <c r="MCC38" s="19"/>
      <c r="MCD38" s="19"/>
      <c r="MCE38" s="19"/>
      <c r="MCF38" s="19"/>
      <c r="MCG38" s="19"/>
      <c r="MCH38" s="19"/>
      <c r="MCI38" s="19"/>
      <c r="MCJ38" s="19"/>
      <c r="MCK38" s="19"/>
      <c r="MCL38" s="19"/>
      <c r="MCM38" s="19"/>
      <c r="MCN38" s="19"/>
      <c r="MCO38" s="19"/>
      <c r="MCP38" s="19"/>
      <c r="MCQ38" s="19"/>
      <c r="MCR38" s="19"/>
      <c r="MCS38" s="19"/>
      <c r="MCT38" s="19"/>
      <c r="MCU38" s="19"/>
      <c r="MCV38" s="19"/>
      <c r="MCW38" s="19"/>
      <c r="MCX38" s="19"/>
      <c r="MCY38" s="19"/>
      <c r="MCZ38" s="19"/>
      <c r="MDA38" s="19"/>
      <c r="MDB38" s="19"/>
      <c r="MDC38" s="19"/>
      <c r="MDD38" s="19"/>
      <c r="MDE38" s="19"/>
      <c r="MDF38" s="19"/>
      <c r="MDG38" s="19"/>
      <c r="MDH38" s="19"/>
      <c r="MDI38" s="19"/>
      <c r="MDJ38" s="19"/>
      <c r="MDK38" s="19"/>
      <c r="MDL38" s="19"/>
      <c r="MDM38" s="19"/>
      <c r="MDN38" s="19"/>
      <c r="MDO38" s="19"/>
      <c r="MDP38" s="19"/>
      <c r="MDQ38" s="19"/>
      <c r="MDR38" s="19"/>
      <c r="MDS38" s="19"/>
      <c r="MDT38" s="19"/>
      <c r="MDU38" s="19"/>
      <c r="MDV38" s="19"/>
      <c r="MDW38" s="19"/>
      <c r="MDX38" s="19"/>
      <c r="MDY38" s="19"/>
      <c r="MDZ38" s="19"/>
      <c r="MEA38" s="19"/>
      <c r="MEB38" s="19"/>
      <c r="MEC38" s="19"/>
      <c r="MED38" s="19"/>
      <c r="MEE38" s="19"/>
      <c r="MEF38" s="19"/>
      <c r="MEG38" s="19"/>
      <c r="MEH38" s="19"/>
      <c r="MEI38" s="19"/>
      <c r="MEJ38" s="19"/>
      <c r="MEK38" s="19"/>
      <c r="MEL38" s="19"/>
      <c r="MEM38" s="19"/>
      <c r="MEN38" s="19"/>
      <c r="MEO38" s="19"/>
      <c r="MEP38" s="19"/>
      <c r="MEQ38" s="19"/>
      <c r="MER38" s="19"/>
      <c r="MES38" s="19"/>
      <c r="MET38" s="19"/>
      <c r="MEU38" s="19"/>
      <c r="MEV38" s="19"/>
      <c r="MEW38" s="19"/>
      <c r="MEX38" s="19"/>
      <c r="MEY38" s="19"/>
      <c r="MEZ38" s="19"/>
      <c r="MFA38" s="19"/>
      <c r="MFB38" s="19"/>
      <c r="MFC38" s="19"/>
      <c r="MFD38" s="19"/>
      <c r="MFE38" s="19"/>
      <c r="MFF38" s="19"/>
      <c r="MFG38" s="19"/>
      <c r="MFH38" s="19"/>
      <c r="MFI38" s="19"/>
      <c r="MFJ38" s="19"/>
      <c r="MFK38" s="19"/>
      <c r="MFL38" s="19"/>
      <c r="MFM38" s="19"/>
      <c r="MFN38" s="19"/>
      <c r="MFO38" s="19"/>
      <c r="MFP38" s="19"/>
      <c r="MFQ38" s="19"/>
      <c r="MFR38" s="19"/>
      <c r="MFS38" s="19"/>
      <c r="MFT38" s="19"/>
      <c r="MFU38" s="19"/>
      <c r="MFV38" s="19"/>
      <c r="MFW38" s="19"/>
      <c r="MFX38" s="19"/>
      <c r="MFY38" s="19"/>
      <c r="MFZ38" s="19"/>
      <c r="MGA38" s="19"/>
      <c r="MGB38" s="19"/>
      <c r="MGC38" s="19"/>
      <c r="MGD38" s="19"/>
      <c r="MGE38" s="19"/>
      <c r="MGF38" s="19"/>
      <c r="MGG38" s="19"/>
      <c r="MGH38" s="19"/>
      <c r="MGI38" s="19"/>
      <c r="MGJ38" s="19"/>
      <c r="MGK38" s="19"/>
      <c r="MGL38" s="19"/>
      <c r="MGM38" s="19"/>
      <c r="MGN38" s="19"/>
      <c r="MGO38" s="19"/>
      <c r="MGP38" s="19"/>
      <c r="MGQ38" s="19"/>
      <c r="MGR38" s="19"/>
      <c r="MGS38" s="19"/>
      <c r="MGT38" s="19"/>
      <c r="MGU38" s="19"/>
      <c r="MGV38" s="19"/>
      <c r="MGW38" s="19"/>
      <c r="MGX38" s="19"/>
      <c r="MGY38" s="19"/>
      <c r="MGZ38" s="19"/>
      <c r="MHA38" s="19"/>
      <c r="MHB38" s="19"/>
      <c r="MHC38" s="19"/>
      <c r="MHD38" s="19"/>
      <c r="MHE38" s="19"/>
      <c r="MHF38" s="19"/>
      <c r="MHG38" s="19"/>
      <c r="MHH38" s="19"/>
      <c r="MHI38" s="19"/>
      <c r="MHJ38" s="19"/>
      <c r="MHK38" s="19"/>
      <c r="MHL38" s="19"/>
      <c r="MHM38" s="19"/>
      <c r="MHN38" s="19"/>
      <c r="MHO38" s="19"/>
      <c r="MHP38" s="19"/>
      <c r="MHQ38" s="19"/>
      <c r="MHR38" s="19"/>
      <c r="MHS38" s="19"/>
      <c r="MHT38" s="19"/>
      <c r="MHU38" s="19"/>
      <c r="MHV38" s="19"/>
      <c r="MHW38" s="19"/>
      <c r="MHX38" s="19"/>
      <c r="MHY38" s="19"/>
      <c r="MHZ38" s="19"/>
      <c r="MIA38" s="19"/>
      <c r="MIB38" s="19"/>
      <c r="MIC38" s="19"/>
      <c r="MID38" s="19"/>
      <c r="MIE38" s="19"/>
      <c r="MIF38" s="19"/>
      <c r="MIG38" s="19"/>
      <c r="MIH38" s="19"/>
      <c r="MII38" s="19"/>
      <c r="MIJ38" s="19"/>
      <c r="MIK38" s="19"/>
      <c r="MIL38" s="19"/>
      <c r="MIM38" s="19"/>
      <c r="MIN38" s="19"/>
      <c r="MIO38" s="19"/>
      <c r="MIP38" s="19"/>
      <c r="MIQ38" s="19"/>
      <c r="MIR38" s="19"/>
      <c r="MIS38" s="19"/>
      <c r="MIT38" s="19"/>
      <c r="MIU38" s="19"/>
      <c r="MIV38" s="19"/>
      <c r="MIW38" s="19"/>
      <c r="MIX38" s="19"/>
      <c r="MIY38" s="19"/>
      <c r="MIZ38" s="19"/>
      <c r="MJA38" s="19"/>
      <c r="MJB38" s="19"/>
      <c r="MJC38" s="19"/>
      <c r="MJD38" s="19"/>
      <c r="MJE38" s="19"/>
      <c r="MJF38" s="19"/>
      <c r="MJG38" s="19"/>
      <c r="MJH38" s="19"/>
      <c r="MJI38" s="19"/>
      <c r="MJJ38" s="19"/>
      <c r="MJK38" s="19"/>
      <c r="MJL38" s="19"/>
      <c r="MJM38" s="19"/>
      <c r="MJN38" s="19"/>
      <c r="MJO38" s="19"/>
      <c r="MJP38" s="19"/>
      <c r="MJQ38" s="19"/>
      <c r="MJR38" s="19"/>
      <c r="MJS38" s="19"/>
      <c r="MJT38" s="19"/>
      <c r="MJU38" s="19"/>
      <c r="MJV38" s="19"/>
      <c r="MJW38" s="19"/>
      <c r="MJX38" s="19"/>
      <c r="MJY38" s="19"/>
      <c r="MJZ38" s="19"/>
      <c r="MKA38" s="19"/>
      <c r="MKB38" s="19"/>
      <c r="MKC38" s="19"/>
      <c r="MKD38" s="19"/>
      <c r="MKE38" s="19"/>
      <c r="MKF38" s="19"/>
      <c r="MKG38" s="19"/>
      <c r="MKH38" s="19"/>
      <c r="MKI38" s="19"/>
      <c r="MKJ38" s="19"/>
      <c r="MKK38" s="19"/>
      <c r="MKL38" s="19"/>
      <c r="MKM38" s="19"/>
      <c r="MKN38" s="19"/>
      <c r="MKO38" s="19"/>
      <c r="MKP38" s="19"/>
      <c r="MKQ38" s="19"/>
      <c r="MKR38" s="19"/>
      <c r="MKS38" s="19"/>
      <c r="MKT38" s="19"/>
      <c r="MKU38" s="19"/>
      <c r="MKV38" s="19"/>
      <c r="MKW38" s="19"/>
      <c r="MKX38" s="19"/>
      <c r="MKY38" s="19"/>
      <c r="MKZ38" s="19"/>
      <c r="MLA38" s="19"/>
      <c r="MLB38" s="19"/>
      <c r="MLC38" s="19"/>
      <c r="MLD38" s="19"/>
      <c r="MLE38" s="19"/>
      <c r="MLF38" s="19"/>
      <c r="MLG38" s="19"/>
      <c r="MLH38" s="19"/>
      <c r="MLI38" s="19"/>
      <c r="MLJ38" s="19"/>
      <c r="MLK38" s="19"/>
      <c r="MLL38" s="19"/>
      <c r="MLM38" s="19"/>
      <c r="MLN38" s="19"/>
      <c r="MLO38" s="19"/>
      <c r="MLP38" s="19"/>
      <c r="MLQ38" s="19"/>
      <c r="MLR38" s="19"/>
      <c r="MLS38" s="19"/>
      <c r="MLT38" s="19"/>
      <c r="MLU38" s="19"/>
      <c r="MLV38" s="19"/>
      <c r="MLW38" s="19"/>
      <c r="MLX38" s="19"/>
      <c r="MLY38" s="19"/>
      <c r="MLZ38" s="19"/>
      <c r="MMA38" s="19"/>
      <c r="MMB38" s="19"/>
      <c r="MMC38" s="19"/>
      <c r="MMD38" s="19"/>
      <c r="MME38" s="19"/>
      <c r="MMF38" s="19"/>
      <c r="MMG38" s="19"/>
      <c r="MMH38" s="19"/>
      <c r="MMI38" s="19"/>
      <c r="MMJ38" s="19"/>
      <c r="MMK38" s="19"/>
      <c r="MML38" s="19"/>
      <c r="MMM38" s="19"/>
      <c r="MMN38" s="19"/>
      <c r="MMO38" s="19"/>
      <c r="MMP38" s="19"/>
      <c r="MMQ38" s="19"/>
      <c r="MMR38" s="19"/>
      <c r="MMS38" s="19"/>
      <c r="MMT38" s="19"/>
      <c r="MMU38" s="19"/>
      <c r="MMV38" s="19"/>
      <c r="MMW38" s="19"/>
      <c r="MMX38" s="19"/>
      <c r="MMY38" s="19"/>
      <c r="MMZ38" s="19"/>
      <c r="MNA38" s="19"/>
      <c r="MNB38" s="19"/>
      <c r="MNC38" s="19"/>
      <c r="MND38" s="19"/>
      <c r="MNE38" s="19"/>
      <c r="MNF38" s="19"/>
      <c r="MNG38" s="19"/>
      <c r="MNH38" s="19"/>
      <c r="MNI38" s="19"/>
      <c r="MNJ38" s="19"/>
      <c r="MNK38" s="19"/>
      <c r="MNL38" s="19"/>
      <c r="MNM38" s="19"/>
      <c r="MNN38" s="19"/>
      <c r="MNO38" s="19"/>
      <c r="MNP38" s="19"/>
      <c r="MNQ38" s="19"/>
      <c r="MNR38" s="19"/>
      <c r="MNS38" s="19"/>
      <c r="MNT38" s="19"/>
      <c r="MNU38" s="19"/>
      <c r="MNV38" s="19"/>
      <c r="MNW38" s="19"/>
      <c r="MNX38" s="19"/>
      <c r="MNY38" s="19"/>
      <c r="MNZ38" s="19"/>
      <c r="MOA38" s="19"/>
      <c r="MOB38" s="19"/>
      <c r="MOC38" s="19"/>
      <c r="MOD38" s="19"/>
      <c r="MOE38" s="19"/>
      <c r="MOF38" s="19"/>
      <c r="MOG38" s="19"/>
      <c r="MOH38" s="19"/>
      <c r="MOI38" s="19"/>
      <c r="MOJ38" s="19"/>
      <c r="MOK38" s="19"/>
      <c r="MOL38" s="19"/>
      <c r="MOM38" s="19"/>
      <c r="MON38" s="19"/>
      <c r="MOO38" s="19"/>
      <c r="MOP38" s="19"/>
      <c r="MOQ38" s="19"/>
      <c r="MOR38" s="19"/>
      <c r="MOS38" s="19"/>
      <c r="MOT38" s="19"/>
      <c r="MOU38" s="19"/>
      <c r="MOV38" s="19"/>
      <c r="MOW38" s="19"/>
      <c r="MOX38" s="19"/>
      <c r="MOY38" s="19"/>
      <c r="MOZ38" s="19"/>
      <c r="MPA38" s="19"/>
      <c r="MPB38" s="19"/>
      <c r="MPC38" s="19"/>
      <c r="MPD38" s="19"/>
      <c r="MPE38" s="19"/>
      <c r="MPF38" s="19"/>
      <c r="MPG38" s="19"/>
      <c r="MPH38" s="19"/>
      <c r="MPI38" s="19"/>
      <c r="MPJ38" s="19"/>
      <c r="MPK38" s="19"/>
      <c r="MPL38" s="19"/>
      <c r="MPM38" s="19"/>
      <c r="MPN38" s="19"/>
      <c r="MPO38" s="19"/>
      <c r="MPP38" s="19"/>
      <c r="MPQ38" s="19"/>
      <c r="MPR38" s="19"/>
      <c r="MPS38" s="19"/>
      <c r="MPT38" s="19"/>
      <c r="MPU38" s="19"/>
      <c r="MPV38" s="19"/>
      <c r="MPW38" s="19"/>
      <c r="MPX38" s="19"/>
      <c r="MPY38" s="19"/>
      <c r="MPZ38" s="19"/>
      <c r="MQA38" s="19"/>
      <c r="MQB38" s="19"/>
      <c r="MQC38" s="19"/>
      <c r="MQD38" s="19"/>
      <c r="MQE38" s="19"/>
      <c r="MQF38" s="19"/>
      <c r="MQG38" s="19"/>
      <c r="MQH38" s="19"/>
      <c r="MQI38" s="19"/>
      <c r="MQJ38" s="19"/>
      <c r="MQK38" s="19"/>
      <c r="MQL38" s="19"/>
      <c r="MQM38" s="19"/>
      <c r="MQN38" s="19"/>
      <c r="MQO38" s="19"/>
      <c r="MQP38" s="19"/>
      <c r="MQQ38" s="19"/>
      <c r="MQR38" s="19"/>
      <c r="MQS38" s="19"/>
      <c r="MQT38" s="19"/>
      <c r="MQU38" s="19"/>
      <c r="MQV38" s="19"/>
      <c r="MQW38" s="19"/>
      <c r="MQX38" s="19"/>
      <c r="MQY38" s="19"/>
      <c r="MQZ38" s="19"/>
      <c r="MRA38" s="19"/>
      <c r="MRB38" s="19"/>
      <c r="MRC38" s="19"/>
      <c r="MRD38" s="19"/>
      <c r="MRE38" s="19"/>
      <c r="MRF38" s="19"/>
      <c r="MRG38" s="19"/>
      <c r="MRH38" s="19"/>
      <c r="MRI38" s="19"/>
      <c r="MRJ38" s="19"/>
      <c r="MRK38" s="19"/>
      <c r="MRL38" s="19"/>
      <c r="MRM38" s="19"/>
      <c r="MRN38" s="19"/>
      <c r="MRO38" s="19"/>
      <c r="MRP38" s="19"/>
      <c r="MRQ38" s="19"/>
      <c r="MRR38" s="19"/>
      <c r="MRS38" s="19"/>
      <c r="MRT38" s="19"/>
      <c r="MRU38" s="19"/>
      <c r="MRV38" s="19"/>
      <c r="MRW38" s="19"/>
      <c r="MRX38" s="19"/>
      <c r="MRY38" s="19"/>
      <c r="MRZ38" s="19"/>
      <c r="MSA38" s="19"/>
      <c r="MSB38" s="19"/>
      <c r="MSC38" s="19"/>
      <c r="MSD38" s="19"/>
      <c r="MSE38" s="19"/>
      <c r="MSF38" s="19"/>
      <c r="MSG38" s="19"/>
      <c r="MSH38" s="19"/>
      <c r="MSI38" s="19"/>
      <c r="MSJ38" s="19"/>
      <c r="MSK38" s="19"/>
      <c r="MSL38" s="19"/>
      <c r="MSM38" s="19"/>
      <c r="MSN38" s="19"/>
      <c r="MSO38" s="19"/>
      <c r="MSP38" s="19"/>
      <c r="MSQ38" s="19"/>
      <c r="MSR38" s="19"/>
      <c r="MSS38" s="19"/>
      <c r="MST38" s="19"/>
      <c r="MSU38" s="19"/>
      <c r="MSV38" s="19"/>
      <c r="MSW38" s="19"/>
      <c r="MSX38" s="19"/>
      <c r="MSY38" s="19"/>
      <c r="MSZ38" s="19"/>
      <c r="MTA38" s="19"/>
      <c r="MTB38" s="19"/>
      <c r="MTC38" s="19"/>
      <c r="MTD38" s="19"/>
      <c r="MTE38" s="19"/>
      <c r="MTF38" s="19"/>
      <c r="MTG38" s="19"/>
      <c r="MTH38" s="19"/>
      <c r="MTI38" s="19"/>
      <c r="MTJ38" s="19"/>
      <c r="MTK38" s="19"/>
      <c r="MTL38" s="19"/>
      <c r="MTM38" s="19"/>
      <c r="MTN38" s="19"/>
      <c r="MTO38" s="19"/>
      <c r="MTP38" s="19"/>
      <c r="MTQ38" s="19"/>
      <c r="MTR38" s="19"/>
      <c r="MTS38" s="19"/>
      <c r="MTT38" s="19"/>
      <c r="MTU38" s="19"/>
      <c r="MTV38" s="19"/>
      <c r="MTW38" s="19"/>
      <c r="MTX38" s="19"/>
      <c r="MTY38" s="19"/>
      <c r="MTZ38" s="19"/>
      <c r="MUA38" s="19"/>
      <c r="MUB38" s="19"/>
      <c r="MUC38" s="19"/>
      <c r="MUD38" s="19"/>
      <c r="MUE38" s="19"/>
      <c r="MUF38" s="19"/>
      <c r="MUG38" s="19"/>
      <c r="MUH38" s="19"/>
      <c r="MUI38" s="19"/>
      <c r="MUJ38" s="19"/>
      <c r="MUK38" s="19"/>
      <c r="MUL38" s="19"/>
      <c r="MUM38" s="19"/>
      <c r="MUN38" s="19"/>
      <c r="MUO38" s="19"/>
      <c r="MUP38" s="19"/>
      <c r="MUQ38" s="19"/>
      <c r="MUR38" s="19"/>
      <c r="MUS38" s="19"/>
      <c r="MUT38" s="19"/>
      <c r="MUU38" s="19"/>
      <c r="MUV38" s="19"/>
      <c r="MUW38" s="19"/>
      <c r="MUX38" s="19"/>
      <c r="MUY38" s="19"/>
      <c r="MUZ38" s="19"/>
      <c r="MVA38" s="19"/>
      <c r="MVB38" s="19"/>
      <c r="MVC38" s="19"/>
      <c r="MVD38" s="19"/>
      <c r="MVE38" s="19"/>
      <c r="MVF38" s="19"/>
      <c r="MVG38" s="19"/>
      <c r="MVH38" s="19"/>
      <c r="MVI38" s="19"/>
      <c r="MVJ38" s="19"/>
      <c r="MVK38" s="19"/>
      <c r="MVL38" s="19"/>
      <c r="MVM38" s="19"/>
      <c r="MVN38" s="19"/>
      <c r="MVO38" s="19"/>
      <c r="MVP38" s="19"/>
      <c r="MVQ38" s="19"/>
      <c r="MVR38" s="19"/>
      <c r="MVS38" s="19"/>
      <c r="MVT38" s="19"/>
      <c r="MVU38" s="19"/>
      <c r="MVV38" s="19"/>
      <c r="MVW38" s="19"/>
      <c r="MVX38" s="19"/>
      <c r="MVY38" s="19"/>
      <c r="MVZ38" s="19"/>
      <c r="MWA38" s="19"/>
      <c r="MWB38" s="19"/>
      <c r="MWC38" s="19"/>
      <c r="MWD38" s="19"/>
      <c r="MWE38" s="19"/>
      <c r="MWF38" s="19"/>
      <c r="MWG38" s="19"/>
      <c r="MWH38" s="19"/>
      <c r="MWI38" s="19"/>
      <c r="MWJ38" s="19"/>
      <c r="MWK38" s="19"/>
      <c r="MWL38" s="19"/>
      <c r="MWM38" s="19"/>
      <c r="MWN38" s="19"/>
      <c r="MWO38" s="19"/>
      <c r="MWP38" s="19"/>
      <c r="MWQ38" s="19"/>
      <c r="MWR38" s="19"/>
      <c r="MWS38" s="19"/>
      <c r="MWT38" s="19"/>
      <c r="MWU38" s="19"/>
      <c r="MWV38" s="19"/>
      <c r="MWW38" s="19"/>
      <c r="MWX38" s="19"/>
      <c r="MWY38" s="19"/>
      <c r="MWZ38" s="19"/>
      <c r="MXA38" s="19"/>
      <c r="MXB38" s="19"/>
      <c r="MXC38" s="19"/>
      <c r="MXD38" s="19"/>
      <c r="MXE38" s="19"/>
      <c r="MXF38" s="19"/>
      <c r="MXG38" s="19"/>
      <c r="MXH38" s="19"/>
      <c r="MXI38" s="19"/>
      <c r="MXJ38" s="19"/>
      <c r="MXK38" s="19"/>
      <c r="MXL38" s="19"/>
      <c r="MXM38" s="19"/>
      <c r="MXN38" s="19"/>
      <c r="MXO38" s="19"/>
      <c r="MXP38" s="19"/>
      <c r="MXQ38" s="19"/>
      <c r="MXR38" s="19"/>
      <c r="MXS38" s="19"/>
      <c r="MXT38" s="19"/>
      <c r="MXU38" s="19"/>
      <c r="MXV38" s="19"/>
      <c r="MXW38" s="19"/>
      <c r="MXX38" s="19"/>
      <c r="MXY38" s="19"/>
      <c r="MXZ38" s="19"/>
      <c r="MYA38" s="19"/>
      <c r="MYB38" s="19"/>
      <c r="MYC38" s="19"/>
      <c r="MYD38" s="19"/>
      <c r="MYE38" s="19"/>
      <c r="MYF38" s="19"/>
      <c r="MYG38" s="19"/>
      <c r="MYH38" s="19"/>
      <c r="MYI38" s="19"/>
      <c r="MYJ38" s="19"/>
      <c r="MYK38" s="19"/>
      <c r="MYL38" s="19"/>
      <c r="MYM38" s="19"/>
      <c r="MYN38" s="19"/>
      <c r="MYO38" s="19"/>
      <c r="MYP38" s="19"/>
      <c r="MYQ38" s="19"/>
      <c r="MYR38" s="19"/>
      <c r="MYS38" s="19"/>
      <c r="MYT38" s="19"/>
      <c r="MYU38" s="19"/>
      <c r="MYV38" s="19"/>
      <c r="MYW38" s="19"/>
      <c r="MYX38" s="19"/>
      <c r="MYY38" s="19"/>
      <c r="MYZ38" s="19"/>
      <c r="MZA38" s="19"/>
      <c r="MZB38" s="19"/>
      <c r="MZC38" s="19"/>
      <c r="MZD38" s="19"/>
      <c r="MZE38" s="19"/>
      <c r="MZF38" s="19"/>
      <c r="MZG38" s="19"/>
      <c r="MZH38" s="19"/>
      <c r="MZI38" s="19"/>
      <c r="MZJ38" s="19"/>
      <c r="MZK38" s="19"/>
      <c r="MZL38" s="19"/>
      <c r="MZM38" s="19"/>
      <c r="MZN38" s="19"/>
      <c r="MZO38" s="19"/>
      <c r="MZP38" s="19"/>
      <c r="MZQ38" s="19"/>
      <c r="MZR38" s="19"/>
      <c r="MZS38" s="19"/>
      <c r="MZT38" s="19"/>
      <c r="MZU38" s="19"/>
      <c r="MZV38" s="19"/>
      <c r="MZW38" s="19"/>
      <c r="MZX38" s="19"/>
      <c r="MZY38" s="19"/>
      <c r="MZZ38" s="19"/>
      <c r="NAA38" s="19"/>
      <c r="NAB38" s="19"/>
      <c r="NAC38" s="19"/>
      <c r="NAD38" s="19"/>
      <c r="NAE38" s="19"/>
      <c r="NAF38" s="19"/>
      <c r="NAG38" s="19"/>
      <c r="NAH38" s="19"/>
      <c r="NAI38" s="19"/>
      <c r="NAJ38" s="19"/>
      <c r="NAK38" s="19"/>
      <c r="NAL38" s="19"/>
      <c r="NAM38" s="19"/>
      <c r="NAN38" s="19"/>
      <c r="NAO38" s="19"/>
      <c r="NAP38" s="19"/>
      <c r="NAQ38" s="19"/>
      <c r="NAR38" s="19"/>
      <c r="NAS38" s="19"/>
      <c r="NAT38" s="19"/>
      <c r="NAU38" s="19"/>
      <c r="NAV38" s="19"/>
      <c r="NAW38" s="19"/>
      <c r="NAX38" s="19"/>
      <c r="NAY38" s="19"/>
      <c r="NAZ38" s="19"/>
      <c r="NBA38" s="19"/>
      <c r="NBB38" s="19"/>
      <c r="NBC38" s="19"/>
      <c r="NBD38" s="19"/>
      <c r="NBE38" s="19"/>
      <c r="NBF38" s="19"/>
      <c r="NBG38" s="19"/>
      <c r="NBH38" s="19"/>
      <c r="NBI38" s="19"/>
      <c r="NBJ38" s="19"/>
      <c r="NBK38" s="19"/>
      <c r="NBL38" s="19"/>
      <c r="NBM38" s="19"/>
      <c r="NBN38" s="19"/>
      <c r="NBO38" s="19"/>
      <c r="NBP38" s="19"/>
      <c r="NBQ38" s="19"/>
      <c r="NBR38" s="19"/>
      <c r="NBS38" s="19"/>
      <c r="NBT38" s="19"/>
      <c r="NBU38" s="19"/>
      <c r="NBV38" s="19"/>
      <c r="NBW38" s="19"/>
      <c r="NBX38" s="19"/>
      <c r="NBY38" s="19"/>
      <c r="NBZ38" s="19"/>
      <c r="NCA38" s="19"/>
      <c r="NCB38" s="19"/>
      <c r="NCC38" s="19"/>
      <c r="NCD38" s="19"/>
      <c r="NCE38" s="19"/>
      <c r="NCF38" s="19"/>
      <c r="NCG38" s="19"/>
      <c r="NCH38" s="19"/>
      <c r="NCI38" s="19"/>
      <c r="NCJ38" s="19"/>
      <c r="NCK38" s="19"/>
      <c r="NCL38" s="19"/>
      <c r="NCM38" s="19"/>
      <c r="NCN38" s="19"/>
      <c r="NCO38" s="19"/>
      <c r="NCP38" s="19"/>
      <c r="NCQ38" s="19"/>
      <c r="NCR38" s="19"/>
      <c r="NCS38" s="19"/>
      <c r="NCT38" s="19"/>
      <c r="NCU38" s="19"/>
      <c r="NCV38" s="19"/>
      <c r="NCW38" s="19"/>
      <c r="NCX38" s="19"/>
      <c r="NCY38" s="19"/>
      <c r="NCZ38" s="19"/>
      <c r="NDA38" s="19"/>
      <c r="NDB38" s="19"/>
      <c r="NDC38" s="19"/>
      <c r="NDD38" s="19"/>
      <c r="NDE38" s="19"/>
      <c r="NDF38" s="19"/>
      <c r="NDG38" s="19"/>
      <c r="NDH38" s="19"/>
      <c r="NDI38" s="19"/>
      <c r="NDJ38" s="19"/>
      <c r="NDK38" s="19"/>
      <c r="NDL38" s="19"/>
      <c r="NDM38" s="19"/>
      <c r="NDN38" s="19"/>
      <c r="NDO38" s="19"/>
      <c r="NDP38" s="19"/>
      <c r="NDQ38" s="19"/>
      <c r="NDR38" s="19"/>
      <c r="NDS38" s="19"/>
      <c r="NDT38" s="19"/>
      <c r="NDU38" s="19"/>
      <c r="NDV38" s="19"/>
      <c r="NDW38" s="19"/>
      <c r="NDX38" s="19"/>
      <c r="NDY38" s="19"/>
      <c r="NDZ38" s="19"/>
      <c r="NEA38" s="19"/>
      <c r="NEB38" s="19"/>
      <c r="NEC38" s="19"/>
      <c r="NED38" s="19"/>
      <c r="NEE38" s="19"/>
      <c r="NEF38" s="19"/>
      <c r="NEG38" s="19"/>
      <c r="NEH38" s="19"/>
      <c r="NEI38" s="19"/>
      <c r="NEJ38" s="19"/>
      <c r="NEK38" s="19"/>
      <c r="NEL38" s="19"/>
      <c r="NEM38" s="19"/>
      <c r="NEN38" s="19"/>
      <c r="NEO38" s="19"/>
      <c r="NEP38" s="19"/>
      <c r="NEQ38" s="19"/>
      <c r="NER38" s="19"/>
      <c r="NES38" s="19"/>
      <c r="NET38" s="19"/>
      <c r="NEU38" s="19"/>
      <c r="NEV38" s="19"/>
      <c r="NEW38" s="19"/>
      <c r="NEX38" s="19"/>
      <c r="NEY38" s="19"/>
      <c r="NEZ38" s="19"/>
      <c r="NFA38" s="19"/>
      <c r="NFB38" s="19"/>
      <c r="NFC38" s="19"/>
      <c r="NFD38" s="19"/>
      <c r="NFE38" s="19"/>
      <c r="NFF38" s="19"/>
      <c r="NFG38" s="19"/>
      <c r="NFH38" s="19"/>
      <c r="NFI38" s="19"/>
      <c r="NFJ38" s="19"/>
      <c r="NFK38" s="19"/>
      <c r="NFL38" s="19"/>
      <c r="NFM38" s="19"/>
      <c r="NFN38" s="19"/>
      <c r="NFO38" s="19"/>
      <c r="NFP38" s="19"/>
      <c r="NFQ38" s="19"/>
      <c r="NFR38" s="19"/>
      <c r="NFS38" s="19"/>
      <c r="NFT38" s="19"/>
      <c r="NFU38" s="19"/>
      <c r="NFV38" s="19"/>
      <c r="NFW38" s="19"/>
      <c r="NFX38" s="19"/>
      <c r="NFY38" s="19"/>
      <c r="NFZ38" s="19"/>
      <c r="NGA38" s="19"/>
      <c r="NGB38" s="19"/>
      <c r="NGC38" s="19"/>
      <c r="NGD38" s="19"/>
      <c r="NGE38" s="19"/>
      <c r="NGF38" s="19"/>
      <c r="NGG38" s="19"/>
      <c r="NGH38" s="19"/>
      <c r="NGI38" s="19"/>
      <c r="NGJ38" s="19"/>
      <c r="NGK38" s="19"/>
      <c r="NGL38" s="19"/>
      <c r="NGM38" s="19"/>
      <c r="NGN38" s="19"/>
      <c r="NGO38" s="19"/>
      <c r="NGP38" s="19"/>
      <c r="NGQ38" s="19"/>
      <c r="NGR38" s="19"/>
      <c r="NGS38" s="19"/>
      <c r="NGT38" s="19"/>
      <c r="NGU38" s="19"/>
      <c r="NGV38" s="19"/>
      <c r="NGW38" s="19"/>
      <c r="NGX38" s="19"/>
      <c r="NGY38" s="19"/>
      <c r="NGZ38" s="19"/>
      <c r="NHA38" s="19"/>
      <c r="NHB38" s="19"/>
      <c r="NHC38" s="19"/>
      <c r="NHD38" s="19"/>
      <c r="NHE38" s="19"/>
      <c r="NHF38" s="19"/>
      <c r="NHG38" s="19"/>
      <c r="NHH38" s="19"/>
      <c r="NHI38" s="19"/>
      <c r="NHJ38" s="19"/>
      <c r="NHK38" s="19"/>
      <c r="NHL38" s="19"/>
      <c r="NHM38" s="19"/>
      <c r="NHN38" s="19"/>
      <c r="NHO38" s="19"/>
      <c r="NHP38" s="19"/>
      <c r="NHQ38" s="19"/>
      <c r="NHR38" s="19"/>
      <c r="NHS38" s="19"/>
      <c r="NHT38" s="19"/>
      <c r="NHU38" s="19"/>
      <c r="NHV38" s="19"/>
      <c r="NHW38" s="19"/>
      <c r="NHX38" s="19"/>
      <c r="NHY38" s="19"/>
      <c r="NHZ38" s="19"/>
      <c r="NIA38" s="19"/>
      <c r="NIB38" s="19"/>
      <c r="NIC38" s="19"/>
      <c r="NID38" s="19"/>
      <c r="NIE38" s="19"/>
      <c r="NIF38" s="19"/>
      <c r="NIG38" s="19"/>
      <c r="NIH38" s="19"/>
      <c r="NII38" s="19"/>
      <c r="NIJ38" s="19"/>
      <c r="NIK38" s="19"/>
      <c r="NIL38" s="19"/>
      <c r="NIM38" s="19"/>
      <c r="NIN38" s="19"/>
      <c r="NIO38" s="19"/>
      <c r="NIP38" s="19"/>
      <c r="NIQ38" s="19"/>
      <c r="NIR38" s="19"/>
      <c r="NIS38" s="19"/>
      <c r="NIT38" s="19"/>
      <c r="NIU38" s="19"/>
      <c r="NIV38" s="19"/>
      <c r="NIW38" s="19"/>
      <c r="NIX38" s="19"/>
      <c r="NIY38" s="19"/>
      <c r="NIZ38" s="19"/>
      <c r="NJA38" s="19"/>
      <c r="NJB38" s="19"/>
      <c r="NJC38" s="19"/>
      <c r="NJD38" s="19"/>
      <c r="NJE38" s="19"/>
      <c r="NJF38" s="19"/>
      <c r="NJG38" s="19"/>
      <c r="NJH38" s="19"/>
      <c r="NJI38" s="19"/>
      <c r="NJJ38" s="19"/>
      <c r="NJK38" s="19"/>
      <c r="NJL38" s="19"/>
      <c r="NJM38" s="19"/>
      <c r="NJN38" s="19"/>
      <c r="NJO38" s="19"/>
      <c r="NJP38" s="19"/>
      <c r="NJQ38" s="19"/>
      <c r="NJR38" s="19"/>
      <c r="NJS38" s="19"/>
      <c r="NJT38" s="19"/>
      <c r="NJU38" s="19"/>
      <c r="NJV38" s="19"/>
      <c r="NJW38" s="19"/>
      <c r="NJX38" s="19"/>
      <c r="NJY38" s="19"/>
      <c r="NJZ38" s="19"/>
      <c r="NKA38" s="19"/>
      <c r="NKB38" s="19"/>
      <c r="NKC38" s="19"/>
      <c r="NKD38" s="19"/>
      <c r="NKE38" s="19"/>
      <c r="NKF38" s="19"/>
      <c r="NKG38" s="19"/>
      <c r="NKH38" s="19"/>
      <c r="NKI38" s="19"/>
      <c r="NKJ38" s="19"/>
      <c r="NKK38" s="19"/>
      <c r="NKL38" s="19"/>
      <c r="NKM38" s="19"/>
      <c r="NKN38" s="19"/>
      <c r="NKO38" s="19"/>
      <c r="NKP38" s="19"/>
      <c r="NKQ38" s="19"/>
      <c r="NKR38" s="19"/>
      <c r="NKS38" s="19"/>
      <c r="NKT38" s="19"/>
      <c r="NKU38" s="19"/>
      <c r="NKV38" s="19"/>
      <c r="NKW38" s="19"/>
      <c r="NKX38" s="19"/>
      <c r="NKY38" s="19"/>
      <c r="NKZ38" s="19"/>
      <c r="NLA38" s="19"/>
      <c r="NLB38" s="19"/>
      <c r="NLC38" s="19"/>
      <c r="NLD38" s="19"/>
      <c r="NLE38" s="19"/>
      <c r="NLF38" s="19"/>
      <c r="NLG38" s="19"/>
      <c r="NLH38" s="19"/>
      <c r="NLI38" s="19"/>
      <c r="NLJ38" s="19"/>
      <c r="NLK38" s="19"/>
      <c r="NLL38" s="19"/>
      <c r="NLM38" s="19"/>
      <c r="NLN38" s="19"/>
      <c r="NLO38" s="19"/>
      <c r="NLP38" s="19"/>
      <c r="NLQ38" s="19"/>
      <c r="NLR38" s="19"/>
      <c r="NLS38" s="19"/>
      <c r="NLT38" s="19"/>
      <c r="NLU38" s="19"/>
      <c r="NLV38" s="19"/>
      <c r="NLW38" s="19"/>
      <c r="NLX38" s="19"/>
      <c r="NLY38" s="19"/>
      <c r="NLZ38" s="19"/>
      <c r="NMA38" s="19"/>
      <c r="NMB38" s="19"/>
      <c r="NMC38" s="19"/>
      <c r="NMD38" s="19"/>
      <c r="NME38" s="19"/>
      <c r="NMF38" s="19"/>
      <c r="NMG38" s="19"/>
      <c r="NMH38" s="19"/>
      <c r="NMI38" s="19"/>
      <c r="NMJ38" s="19"/>
      <c r="NMK38" s="19"/>
      <c r="NML38" s="19"/>
      <c r="NMM38" s="19"/>
      <c r="NMN38" s="19"/>
      <c r="NMO38" s="19"/>
      <c r="NMP38" s="19"/>
      <c r="NMQ38" s="19"/>
      <c r="NMR38" s="19"/>
      <c r="NMS38" s="19"/>
      <c r="NMT38" s="19"/>
      <c r="NMU38" s="19"/>
      <c r="NMV38" s="19"/>
      <c r="NMW38" s="19"/>
      <c r="NMX38" s="19"/>
      <c r="NMY38" s="19"/>
      <c r="NMZ38" s="19"/>
      <c r="NNA38" s="19"/>
      <c r="NNB38" s="19"/>
      <c r="NNC38" s="19"/>
      <c r="NND38" s="19"/>
      <c r="NNE38" s="19"/>
      <c r="NNF38" s="19"/>
      <c r="NNG38" s="19"/>
      <c r="NNH38" s="19"/>
      <c r="NNI38" s="19"/>
      <c r="NNJ38" s="19"/>
      <c r="NNK38" s="19"/>
      <c r="NNL38" s="19"/>
      <c r="NNM38" s="19"/>
      <c r="NNN38" s="19"/>
      <c r="NNO38" s="19"/>
      <c r="NNP38" s="19"/>
      <c r="NNQ38" s="19"/>
      <c r="NNR38" s="19"/>
      <c r="NNS38" s="19"/>
      <c r="NNT38" s="19"/>
      <c r="NNU38" s="19"/>
      <c r="NNV38" s="19"/>
      <c r="NNW38" s="19"/>
      <c r="NNX38" s="19"/>
      <c r="NNY38" s="19"/>
      <c r="NNZ38" s="19"/>
      <c r="NOA38" s="19"/>
      <c r="NOB38" s="19"/>
      <c r="NOC38" s="19"/>
      <c r="NOD38" s="19"/>
      <c r="NOE38" s="19"/>
      <c r="NOF38" s="19"/>
      <c r="NOG38" s="19"/>
      <c r="NOH38" s="19"/>
      <c r="NOI38" s="19"/>
      <c r="NOJ38" s="19"/>
      <c r="NOK38" s="19"/>
      <c r="NOL38" s="19"/>
      <c r="NOM38" s="19"/>
      <c r="NON38" s="19"/>
      <c r="NOO38" s="19"/>
      <c r="NOP38" s="19"/>
      <c r="NOQ38" s="19"/>
      <c r="NOR38" s="19"/>
      <c r="NOS38" s="19"/>
      <c r="NOT38" s="19"/>
      <c r="NOU38" s="19"/>
      <c r="NOV38" s="19"/>
      <c r="NOW38" s="19"/>
      <c r="NOX38" s="19"/>
      <c r="NOY38" s="19"/>
      <c r="NOZ38" s="19"/>
      <c r="NPA38" s="19"/>
      <c r="NPB38" s="19"/>
      <c r="NPC38" s="19"/>
      <c r="NPD38" s="19"/>
      <c r="NPE38" s="19"/>
      <c r="NPF38" s="19"/>
      <c r="NPG38" s="19"/>
      <c r="NPH38" s="19"/>
      <c r="NPI38" s="19"/>
      <c r="NPJ38" s="19"/>
      <c r="NPK38" s="19"/>
      <c r="NPL38" s="19"/>
      <c r="NPM38" s="19"/>
      <c r="NPN38" s="19"/>
      <c r="NPO38" s="19"/>
      <c r="NPP38" s="19"/>
      <c r="NPQ38" s="19"/>
      <c r="NPR38" s="19"/>
      <c r="NPS38" s="19"/>
      <c r="NPT38" s="19"/>
      <c r="NPU38" s="19"/>
      <c r="NPV38" s="19"/>
      <c r="NPW38" s="19"/>
      <c r="NPX38" s="19"/>
      <c r="NPY38" s="19"/>
      <c r="NPZ38" s="19"/>
      <c r="NQA38" s="19"/>
      <c r="NQB38" s="19"/>
      <c r="NQC38" s="19"/>
      <c r="NQD38" s="19"/>
      <c r="NQE38" s="19"/>
      <c r="NQF38" s="19"/>
      <c r="NQG38" s="19"/>
      <c r="NQH38" s="19"/>
      <c r="NQI38" s="19"/>
      <c r="NQJ38" s="19"/>
      <c r="NQK38" s="19"/>
      <c r="NQL38" s="19"/>
      <c r="NQM38" s="19"/>
      <c r="NQN38" s="19"/>
      <c r="NQO38" s="19"/>
      <c r="NQP38" s="19"/>
      <c r="NQQ38" s="19"/>
      <c r="NQR38" s="19"/>
      <c r="NQS38" s="19"/>
      <c r="NQT38" s="19"/>
      <c r="NQU38" s="19"/>
      <c r="NQV38" s="19"/>
      <c r="NQW38" s="19"/>
      <c r="NQX38" s="19"/>
      <c r="NQY38" s="19"/>
      <c r="NQZ38" s="19"/>
      <c r="NRA38" s="19"/>
      <c r="NRB38" s="19"/>
      <c r="NRC38" s="19"/>
      <c r="NRD38" s="19"/>
      <c r="NRE38" s="19"/>
      <c r="NRF38" s="19"/>
      <c r="NRG38" s="19"/>
      <c r="NRH38" s="19"/>
      <c r="NRI38" s="19"/>
      <c r="NRJ38" s="19"/>
      <c r="NRK38" s="19"/>
      <c r="NRL38" s="19"/>
      <c r="NRM38" s="19"/>
      <c r="NRN38" s="19"/>
      <c r="NRO38" s="19"/>
      <c r="NRP38" s="19"/>
      <c r="NRQ38" s="19"/>
      <c r="NRR38" s="19"/>
      <c r="NRS38" s="19"/>
      <c r="NRT38" s="19"/>
      <c r="NRU38" s="19"/>
      <c r="NRV38" s="19"/>
      <c r="NRW38" s="19"/>
      <c r="NRX38" s="19"/>
      <c r="NRY38" s="19"/>
      <c r="NRZ38" s="19"/>
      <c r="NSA38" s="19"/>
      <c r="NSB38" s="19"/>
      <c r="NSC38" s="19"/>
      <c r="NSD38" s="19"/>
      <c r="NSE38" s="19"/>
      <c r="NSF38" s="19"/>
      <c r="NSG38" s="19"/>
      <c r="NSH38" s="19"/>
      <c r="NSI38" s="19"/>
      <c r="NSJ38" s="19"/>
      <c r="NSK38" s="19"/>
      <c r="NSL38" s="19"/>
      <c r="NSM38" s="19"/>
      <c r="NSN38" s="19"/>
      <c r="NSO38" s="19"/>
      <c r="NSP38" s="19"/>
      <c r="NSQ38" s="19"/>
      <c r="NSR38" s="19"/>
      <c r="NSS38" s="19"/>
      <c r="NST38" s="19"/>
      <c r="NSU38" s="19"/>
      <c r="NSV38" s="19"/>
      <c r="NSW38" s="19"/>
      <c r="NSX38" s="19"/>
      <c r="NSY38" s="19"/>
      <c r="NSZ38" s="19"/>
      <c r="NTA38" s="19"/>
      <c r="NTB38" s="19"/>
      <c r="NTC38" s="19"/>
      <c r="NTD38" s="19"/>
      <c r="NTE38" s="19"/>
      <c r="NTF38" s="19"/>
      <c r="NTG38" s="19"/>
      <c r="NTH38" s="19"/>
      <c r="NTI38" s="19"/>
      <c r="NTJ38" s="19"/>
      <c r="NTK38" s="19"/>
      <c r="NTL38" s="19"/>
      <c r="NTM38" s="19"/>
      <c r="NTN38" s="19"/>
      <c r="NTO38" s="19"/>
      <c r="NTP38" s="19"/>
      <c r="NTQ38" s="19"/>
      <c r="NTR38" s="19"/>
      <c r="NTS38" s="19"/>
      <c r="NTT38" s="19"/>
      <c r="NTU38" s="19"/>
      <c r="NTV38" s="19"/>
      <c r="NTW38" s="19"/>
      <c r="NTX38" s="19"/>
      <c r="NTY38" s="19"/>
      <c r="NTZ38" s="19"/>
      <c r="NUA38" s="19"/>
      <c r="NUB38" s="19"/>
      <c r="NUC38" s="19"/>
      <c r="NUD38" s="19"/>
      <c r="NUE38" s="19"/>
      <c r="NUF38" s="19"/>
      <c r="NUG38" s="19"/>
      <c r="NUH38" s="19"/>
      <c r="NUI38" s="19"/>
      <c r="NUJ38" s="19"/>
      <c r="NUK38" s="19"/>
      <c r="NUL38" s="19"/>
      <c r="NUM38" s="19"/>
      <c r="NUN38" s="19"/>
      <c r="NUO38" s="19"/>
      <c r="NUP38" s="19"/>
      <c r="NUQ38" s="19"/>
      <c r="NUR38" s="19"/>
      <c r="NUS38" s="19"/>
      <c r="NUT38" s="19"/>
      <c r="NUU38" s="19"/>
      <c r="NUV38" s="19"/>
      <c r="NUW38" s="19"/>
      <c r="NUX38" s="19"/>
      <c r="NUY38" s="19"/>
      <c r="NUZ38" s="19"/>
      <c r="NVA38" s="19"/>
      <c r="NVB38" s="19"/>
      <c r="NVC38" s="19"/>
      <c r="NVD38" s="19"/>
      <c r="NVE38" s="19"/>
      <c r="NVF38" s="19"/>
      <c r="NVG38" s="19"/>
      <c r="NVH38" s="19"/>
      <c r="NVI38" s="19"/>
      <c r="NVJ38" s="19"/>
      <c r="NVK38" s="19"/>
      <c r="NVL38" s="19"/>
      <c r="NVM38" s="19"/>
      <c r="NVN38" s="19"/>
      <c r="NVO38" s="19"/>
      <c r="NVP38" s="19"/>
      <c r="NVQ38" s="19"/>
      <c r="NVR38" s="19"/>
      <c r="NVS38" s="19"/>
      <c r="NVT38" s="19"/>
      <c r="NVU38" s="19"/>
      <c r="NVV38" s="19"/>
      <c r="NVW38" s="19"/>
      <c r="NVX38" s="19"/>
      <c r="NVY38" s="19"/>
      <c r="NVZ38" s="19"/>
      <c r="NWA38" s="19"/>
      <c r="NWB38" s="19"/>
      <c r="NWC38" s="19"/>
      <c r="NWD38" s="19"/>
      <c r="NWE38" s="19"/>
      <c r="NWF38" s="19"/>
      <c r="NWG38" s="19"/>
      <c r="NWH38" s="19"/>
      <c r="NWI38" s="19"/>
      <c r="NWJ38" s="19"/>
      <c r="NWK38" s="19"/>
      <c r="NWL38" s="19"/>
      <c r="NWM38" s="19"/>
      <c r="NWN38" s="19"/>
      <c r="NWO38" s="19"/>
      <c r="NWP38" s="19"/>
      <c r="NWQ38" s="19"/>
      <c r="NWR38" s="19"/>
      <c r="NWS38" s="19"/>
      <c r="NWT38" s="19"/>
      <c r="NWU38" s="19"/>
      <c r="NWV38" s="19"/>
      <c r="NWW38" s="19"/>
      <c r="NWX38" s="19"/>
      <c r="NWY38" s="19"/>
      <c r="NWZ38" s="19"/>
      <c r="NXA38" s="19"/>
      <c r="NXB38" s="19"/>
      <c r="NXC38" s="19"/>
      <c r="NXD38" s="19"/>
      <c r="NXE38" s="19"/>
      <c r="NXF38" s="19"/>
      <c r="NXG38" s="19"/>
      <c r="NXH38" s="19"/>
      <c r="NXI38" s="19"/>
      <c r="NXJ38" s="19"/>
      <c r="NXK38" s="19"/>
      <c r="NXL38" s="19"/>
      <c r="NXM38" s="19"/>
      <c r="NXN38" s="19"/>
      <c r="NXO38" s="19"/>
      <c r="NXP38" s="19"/>
      <c r="NXQ38" s="19"/>
      <c r="NXR38" s="19"/>
      <c r="NXS38" s="19"/>
      <c r="NXT38" s="19"/>
      <c r="NXU38" s="19"/>
      <c r="NXV38" s="19"/>
      <c r="NXW38" s="19"/>
      <c r="NXX38" s="19"/>
      <c r="NXY38" s="19"/>
      <c r="NXZ38" s="19"/>
      <c r="NYA38" s="19"/>
      <c r="NYB38" s="19"/>
      <c r="NYC38" s="19"/>
      <c r="NYD38" s="19"/>
      <c r="NYE38" s="19"/>
      <c r="NYF38" s="19"/>
      <c r="NYG38" s="19"/>
      <c r="NYH38" s="19"/>
      <c r="NYI38" s="19"/>
      <c r="NYJ38" s="19"/>
      <c r="NYK38" s="19"/>
      <c r="NYL38" s="19"/>
      <c r="NYM38" s="19"/>
      <c r="NYN38" s="19"/>
      <c r="NYO38" s="19"/>
      <c r="NYP38" s="19"/>
      <c r="NYQ38" s="19"/>
      <c r="NYR38" s="19"/>
      <c r="NYS38" s="19"/>
      <c r="NYT38" s="19"/>
      <c r="NYU38" s="19"/>
      <c r="NYV38" s="19"/>
      <c r="NYW38" s="19"/>
      <c r="NYX38" s="19"/>
      <c r="NYY38" s="19"/>
      <c r="NYZ38" s="19"/>
      <c r="NZA38" s="19"/>
      <c r="NZB38" s="19"/>
      <c r="NZC38" s="19"/>
      <c r="NZD38" s="19"/>
      <c r="NZE38" s="19"/>
      <c r="NZF38" s="19"/>
      <c r="NZG38" s="19"/>
      <c r="NZH38" s="19"/>
      <c r="NZI38" s="19"/>
      <c r="NZJ38" s="19"/>
      <c r="NZK38" s="19"/>
      <c r="NZL38" s="19"/>
      <c r="NZM38" s="19"/>
      <c r="NZN38" s="19"/>
      <c r="NZO38" s="19"/>
      <c r="NZP38" s="19"/>
      <c r="NZQ38" s="19"/>
      <c r="NZR38" s="19"/>
      <c r="NZS38" s="19"/>
      <c r="NZT38" s="19"/>
      <c r="NZU38" s="19"/>
      <c r="NZV38" s="19"/>
      <c r="NZW38" s="19"/>
      <c r="NZX38" s="19"/>
      <c r="NZY38" s="19"/>
      <c r="NZZ38" s="19"/>
      <c r="OAA38" s="19"/>
      <c r="OAB38" s="19"/>
      <c r="OAC38" s="19"/>
      <c r="OAD38" s="19"/>
      <c r="OAE38" s="19"/>
      <c r="OAF38" s="19"/>
      <c r="OAG38" s="19"/>
      <c r="OAH38" s="19"/>
      <c r="OAI38" s="19"/>
      <c r="OAJ38" s="19"/>
      <c r="OAK38" s="19"/>
      <c r="OAL38" s="19"/>
      <c r="OAM38" s="19"/>
      <c r="OAN38" s="19"/>
      <c r="OAO38" s="19"/>
      <c r="OAP38" s="19"/>
      <c r="OAQ38" s="19"/>
      <c r="OAR38" s="19"/>
      <c r="OAS38" s="19"/>
      <c r="OAT38" s="19"/>
      <c r="OAU38" s="19"/>
      <c r="OAV38" s="19"/>
      <c r="OAW38" s="19"/>
      <c r="OAX38" s="19"/>
      <c r="OAY38" s="19"/>
      <c r="OAZ38" s="19"/>
      <c r="OBA38" s="19"/>
      <c r="OBB38" s="19"/>
      <c r="OBC38" s="19"/>
      <c r="OBD38" s="19"/>
      <c r="OBE38" s="19"/>
      <c r="OBF38" s="19"/>
      <c r="OBG38" s="19"/>
      <c r="OBH38" s="19"/>
      <c r="OBI38" s="19"/>
      <c r="OBJ38" s="19"/>
      <c r="OBK38" s="19"/>
      <c r="OBL38" s="19"/>
      <c r="OBM38" s="19"/>
      <c r="OBN38" s="19"/>
      <c r="OBO38" s="19"/>
      <c r="OBP38" s="19"/>
      <c r="OBQ38" s="19"/>
      <c r="OBR38" s="19"/>
      <c r="OBS38" s="19"/>
      <c r="OBT38" s="19"/>
      <c r="OBU38" s="19"/>
      <c r="OBV38" s="19"/>
      <c r="OBW38" s="19"/>
      <c r="OBX38" s="19"/>
      <c r="OBY38" s="19"/>
      <c r="OBZ38" s="19"/>
      <c r="OCA38" s="19"/>
      <c r="OCB38" s="19"/>
      <c r="OCC38" s="19"/>
      <c r="OCD38" s="19"/>
      <c r="OCE38" s="19"/>
      <c r="OCF38" s="19"/>
      <c r="OCG38" s="19"/>
      <c r="OCH38" s="19"/>
      <c r="OCI38" s="19"/>
      <c r="OCJ38" s="19"/>
      <c r="OCK38" s="19"/>
      <c r="OCL38" s="19"/>
      <c r="OCM38" s="19"/>
      <c r="OCN38" s="19"/>
      <c r="OCO38" s="19"/>
      <c r="OCP38" s="19"/>
      <c r="OCQ38" s="19"/>
      <c r="OCR38" s="19"/>
      <c r="OCS38" s="19"/>
      <c r="OCT38" s="19"/>
      <c r="OCU38" s="19"/>
      <c r="OCV38" s="19"/>
      <c r="OCW38" s="19"/>
      <c r="OCX38" s="19"/>
      <c r="OCY38" s="19"/>
      <c r="OCZ38" s="19"/>
      <c r="ODA38" s="19"/>
      <c r="ODB38" s="19"/>
      <c r="ODC38" s="19"/>
      <c r="ODD38" s="19"/>
      <c r="ODE38" s="19"/>
      <c r="ODF38" s="19"/>
      <c r="ODG38" s="19"/>
      <c r="ODH38" s="19"/>
      <c r="ODI38" s="19"/>
      <c r="ODJ38" s="19"/>
      <c r="ODK38" s="19"/>
      <c r="ODL38" s="19"/>
      <c r="ODM38" s="19"/>
      <c r="ODN38" s="19"/>
      <c r="ODO38" s="19"/>
      <c r="ODP38" s="19"/>
      <c r="ODQ38" s="19"/>
      <c r="ODR38" s="19"/>
      <c r="ODS38" s="19"/>
      <c r="ODT38" s="19"/>
      <c r="ODU38" s="19"/>
      <c r="ODV38" s="19"/>
      <c r="ODW38" s="19"/>
      <c r="ODX38" s="19"/>
      <c r="ODY38" s="19"/>
      <c r="ODZ38" s="19"/>
      <c r="OEA38" s="19"/>
      <c r="OEB38" s="19"/>
      <c r="OEC38" s="19"/>
      <c r="OED38" s="19"/>
      <c r="OEE38" s="19"/>
      <c r="OEF38" s="19"/>
      <c r="OEG38" s="19"/>
      <c r="OEH38" s="19"/>
      <c r="OEI38" s="19"/>
      <c r="OEJ38" s="19"/>
      <c r="OEK38" s="19"/>
      <c r="OEL38" s="19"/>
      <c r="OEM38" s="19"/>
      <c r="OEN38" s="19"/>
      <c r="OEO38" s="19"/>
      <c r="OEP38" s="19"/>
      <c r="OEQ38" s="19"/>
      <c r="OER38" s="19"/>
      <c r="OES38" s="19"/>
      <c r="OET38" s="19"/>
      <c r="OEU38" s="19"/>
      <c r="OEV38" s="19"/>
      <c r="OEW38" s="19"/>
      <c r="OEX38" s="19"/>
      <c r="OEY38" s="19"/>
      <c r="OEZ38" s="19"/>
      <c r="OFA38" s="19"/>
      <c r="OFB38" s="19"/>
      <c r="OFC38" s="19"/>
      <c r="OFD38" s="19"/>
      <c r="OFE38" s="19"/>
      <c r="OFF38" s="19"/>
      <c r="OFG38" s="19"/>
      <c r="OFH38" s="19"/>
      <c r="OFI38" s="19"/>
      <c r="OFJ38" s="19"/>
      <c r="OFK38" s="19"/>
      <c r="OFL38" s="19"/>
      <c r="OFM38" s="19"/>
      <c r="OFN38" s="19"/>
      <c r="OFO38" s="19"/>
      <c r="OFP38" s="19"/>
      <c r="OFQ38" s="19"/>
      <c r="OFR38" s="19"/>
      <c r="OFS38" s="19"/>
      <c r="OFT38" s="19"/>
      <c r="OFU38" s="19"/>
      <c r="OFV38" s="19"/>
      <c r="OFW38" s="19"/>
      <c r="OFX38" s="19"/>
      <c r="OFY38" s="19"/>
      <c r="OFZ38" s="19"/>
      <c r="OGA38" s="19"/>
      <c r="OGB38" s="19"/>
      <c r="OGC38" s="19"/>
      <c r="OGD38" s="19"/>
      <c r="OGE38" s="19"/>
      <c r="OGF38" s="19"/>
      <c r="OGG38" s="19"/>
      <c r="OGH38" s="19"/>
      <c r="OGI38" s="19"/>
      <c r="OGJ38" s="19"/>
      <c r="OGK38" s="19"/>
      <c r="OGL38" s="19"/>
      <c r="OGM38" s="19"/>
      <c r="OGN38" s="19"/>
      <c r="OGO38" s="19"/>
      <c r="OGP38" s="19"/>
      <c r="OGQ38" s="19"/>
      <c r="OGR38" s="19"/>
      <c r="OGS38" s="19"/>
      <c r="OGT38" s="19"/>
      <c r="OGU38" s="19"/>
      <c r="OGV38" s="19"/>
      <c r="OGW38" s="19"/>
      <c r="OGX38" s="19"/>
      <c r="OGY38" s="19"/>
      <c r="OGZ38" s="19"/>
      <c r="OHA38" s="19"/>
      <c r="OHB38" s="19"/>
      <c r="OHC38" s="19"/>
      <c r="OHD38" s="19"/>
      <c r="OHE38" s="19"/>
      <c r="OHF38" s="19"/>
      <c r="OHG38" s="19"/>
      <c r="OHH38" s="19"/>
      <c r="OHI38" s="19"/>
      <c r="OHJ38" s="19"/>
      <c r="OHK38" s="19"/>
      <c r="OHL38" s="19"/>
      <c r="OHM38" s="19"/>
      <c r="OHN38" s="19"/>
      <c r="OHO38" s="19"/>
      <c r="OHP38" s="19"/>
      <c r="OHQ38" s="19"/>
      <c r="OHR38" s="19"/>
      <c r="OHS38" s="19"/>
      <c r="OHT38" s="19"/>
      <c r="OHU38" s="19"/>
      <c r="OHV38" s="19"/>
      <c r="OHW38" s="19"/>
      <c r="OHX38" s="19"/>
      <c r="OHY38" s="19"/>
      <c r="OHZ38" s="19"/>
      <c r="OIA38" s="19"/>
      <c r="OIB38" s="19"/>
      <c r="OIC38" s="19"/>
      <c r="OID38" s="19"/>
      <c r="OIE38" s="19"/>
      <c r="OIF38" s="19"/>
      <c r="OIG38" s="19"/>
      <c r="OIH38" s="19"/>
      <c r="OII38" s="19"/>
      <c r="OIJ38" s="19"/>
      <c r="OIK38" s="19"/>
      <c r="OIL38" s="19"/>
      <c r="OIM38" s="19"/>
      <c r="OIN38" s="19"/>
      <c r="OIO38" s="19"/>
      <c r="OIP38" s="19"/>
      <c r="OIQ38" s="19"/>
      <c r="OIR38" s="19"/>
      <c r="OIS38" s="19"/>
      <c r="OIT38" s="19"/>
      <c r="OIU38" s="19"/>
      <c r="OIV38" s="19"/>
      <c r="OIW38" s="19"/>
      <c r="OIX38" s="19"/>
      <c r="OIY38" s="19"/>
      <c r="OIZ38" s="19"/>
      <c r="OJA38" s="19"/>
      <c r="OJB38" s="19"/>
      <c r="OJC38" s="19"/>
      <c r="OJD38" s="19"/>
      <c r="OJE38" s="19"/>
      <c r="OJF38" s="19"/>
      <c r="OJG38" s="19"/>
      <c r="OJH38" s="19"/>
      <c r="OJI38" s="19"/>
      <c r="OJJ38" s="19"/>
      <c r="OJK38" s="19"/>
      <c r="OJL38" s="19"/>
      <c r="OJM38" s="19"/>
      <c r="OJN38" s="19"/>
      <c r="OJO38" s="19"/>
      <c r="OJP38" s="19"/>
      <c r="OJQ38" s="19"/>
      <c r="OJR38" s="19"/>
      <c r="OJS38" s="19"/>
      <c r="OJT38" s="19"/>
      <c r="OJU38" s="19"/>
      <c r="OJV38" s="19"/>
      <c r="OJW38" s="19"/>
      <c r="OJX38" s="19"/>
      <c r="OJY38" s="19"/>
      <c r="OJZ38" s="19"/>
      <c r="OKA38" s="19"/>
      <c r="OKB38" s="19"/>
      <c r="OKC38" s="19"/>
      <c r="OKD38" s="19"/>
      <c r="OKE38" s="19"/>
      <c r="OKF38" s="19"/>
      <c r="OKG38" s="19"/>
      <c r="OKH38" s="19"/>
      <c r="OKI38" s="19"/>
      <c r="OKJ38" s="19"/>
      <c r="OKK38" s="19"/>
      <c r="OKL38" s="19"/>
      <c r="OKM38" s="19"/>
      <c r="OKN38" s="19"/>
      <c r="OKO38" s="19"/>
      <c r="OKP38" s="19"/>
      <c r="OKQ38" s="19"/>
      <c r="OKR38" s="19"/>
      <c r="OKS38" s="19"/>
      <c r="OKT38" s="19"/>
      <c r="OKU38" s="19"/>
      <c r="OKV38" s="19"/>
      <c r="OKW38" s="19"/>
      <c r="OKX38" s="19"/>
      <c r="OKY38" s="19"/>
      <c r="OKZ38" s="19"/>
      <c r="OLA38" s="19"/>
      <c r="OLB38" s="19"/>
      <c r="OLC38" s="19"/>
      <c r="OLD38" s="19"/>
      <c r="OLE38" s="19"/>
      <c r="OLF38" s="19"/>
      <c r="OLG38" s="19"/>
      <c r="OLH38" s="19"/>
      <c r="OLI38" s="19"/>
      <c r="OLJ38" s="19"/>
      <c r="OLK38" s="19"/>
      <c r="OLL38" s="19"/>
      <c r="OLM38" s="19"/>
      <c r="OLN38" s="19"/>
      <c r="OLO38" s="19"/>
      <c r="OLP38" s="19"/>
      <c r="OLQ38" s="19"/>
      <c r="OLR38" s="19"/>
      <c r="OLS38" s="19"/>
      <c r="OLT38" s="19"/>
      <c r="OLU38" s="19"/>
      <c r="OLV38" s="19"/>
      <c r="OLW38" s="19"/>
      <c r="OLX38" s="19"/>
      <c r="OLY38" s="19"/>
      <c r="OLZ38" s="19"/>
      <c r="OMA38" s="19"/>
      <c r="OMB38" s="19"/>
      <c r="OMC38" s="19"/>
      <c r="OMD38" s="19"/>
      <c r="OME38" s="19"/>
      <c r="OMF38" s="19"/>
      <c r="OMG38" s="19"/>
      <c r="OMH38" s="19"/>
      <c r="OMI38" s="19"/>
      <c r="OMJ38" s="19"/>
      <c r="OMK38" s="19"/>
      <c r="OML38" s="19"/>
      <c r="OMM38" s="19"/>
      <c r="OMN38" s="19"/>
      <c r="OMO38" s="19"/>
      <c r="OMP38" s="19"/>
      <c r="OMQ38" s="19"/>
      <c r="OMR38" s="19"/>
      <c r="OMS38" s="19"/>
      <c r="OMT38" s="19"/>
      <c r="OMU38" s="19"/>
      <c r="OMV38" s="19"/>
      <c r="OMW38" s="19"/>
      <c r="OMX38" s="19"/>
      <c r="OMY38" s="19"/>
      <c r="OMZ38" s="19"/>
      <c r="ONA38" s="19"/>
      <c r="ONB38" s="19"/>
      <c r="ONC38" s="19"/>
      <c r="OND38" s="19"/>
      <c r="ONE38" s="19"/>
      <c r="ONF38" s="19"/>
      <c r="ONG38" s="19"/>
      <c r="ONH38" s="19"/>
      <c r="ONI38" s="19"/>
      <c r="ONJ38" s="19"/>
      <c r="ONK38" s="19"/>
      <c r="ONL38" s="19"/>
      <c r="ONM38" s="19"/>
      <c r="ONN38" s="19"/>
      <c r="ONO38" s="19"/>
      <c r="ONP38" s="19"/>
      <c r="ONQ38" s="19"/>
      <c r="ONR38" s="19"/>
      <c r="ONS38" s="19"/>
      <c r="ONT38" s="19"/>
      <c r="ONU38" s="19"/>
      <c r="ONV38" s="19"/>
      <c r="ONW38" s="19"/>
      <c r="ONX38" s="19"/>
      <c r="ONY38" s="19"/>
      <c r="ONZ38" s="19"/>
      <c r="OOA38" s="19"/>
      <c r="OOB38" s="19"/>
      <c r="OOC38" s="19"/>
      <c r="OOD38" s="19"/>
      <c r="OOE38" s="19"/>
      <c r="OOF38" s="19"/>
      <c r="OOG38" s="19"/>
      <c r="OOH38" s="19"/>
      <c r="OOI38" s="19"/>
      <c r="OOJ38" s="19"/>
      <c r="OOK38" s="19"/>
      <c r="OOL38" s="19"/>
      <c r="OOM38" s="19"/>
      <c r="OON38" s="19"/>
      <c r="OOO38" s="19"/>
      <c r="OOP38" s="19"/>
      <c r="OOQ38" s="19"/>
      <c r="OOR38" s="19"/>
      <c r="OOS38" s="19"/>
      <c r="OOT38" s="19"/>
      <c r="OOU38" s="19"/>
      <c r="OOV38" s="19"/>
      <c r="OOW38" s="19"/>
      <c r="OOX38" s="19"/>
      <c r="OOY38" s="19"/>
      <c r="OOZ38" s="19"/>
      <c r="OPA38" s="19"/>
      <c r="OPB38" s="19"/>
      <c r="OPC38" s="19"/>
      <c r="OPD38" s="19"/>
      <c r="OPE38" s="19"/>
      <c r="OPF38" s="19"/>
      <c r="OPG38" s="19"/>
      <c r="OPH38" s="19"/>
      <c r="OPI38" s="19"/>
      <c r="OPJ38" s="19"/>
      <c r="OPK38" s="19"/>
      <c r="OPL38" s="19"/>
      <c r="OPM38" s="19"/>
      <c r="OPN38" s="19"/>
      <c r="OPO38" s="19"/>
      <c r="OPP38" s="19"/>
      <c r="OPQ38" s="19"/>
      <c r="OPR38" s="19"/>
      <c r="OPS38" s="19"/>
      <c r="OPT38" s="19"/>
      <c r="OPU38" s="19"/>
      <c r="OPV38" s="19"/>
      <c r="OPW38" s="19"/>
      <c r="OPX38" s="19"/>
      <c r="OPY38" s="19"/>
      <c r="OPZ38" s="19"/>
      <c r="OQA38" s="19"/>
      <c r="OQB38" s="19"/>
      <c r="OQC38" s="19"/>
      <c r="OQD38" s="19"/>
      <c r="OQE38" s="19"/>
      <c r="OQF38" s="19"/>
      <c r="OQG38" s="19"/>
      <c r="OQH38" s="19"/>
      <c r="OQI38" s="19"/>
      <c r="OQJ38" s="19"/>
      <c r="OQK38" s="19"/>
      <c r="OQL38" s="19"/>
      <c r="OQM38" s="19"/>
      <c r="OQN38" s="19"/>
      <c r="OQO38" s="19"/>
      <c r="OQP38" s="19"/>
      <c r="OQQ38" s="19"/>
      <c r="OQR38" s="19"/>
      <c r="OQS38" s="19"/>
      <c r="OQT38" s="19"/>
      <c r="OQU38" s="19"/>
      <c r="OQV38" s="19"/>
      <c r="OQW38" s="19"/>
      <c r="OQX38" s="19"/>
      <c r="OQY38" s="19"/>
      <c r="OQZ38" s="19"/>
      <c r="ORA38" s="19"/>
      <c r="ORB38" s="19"/>
      <c r="ORC38" s="19"/>
      <c r="ORD38" s="19"/>
      <c r="ORE38" s="19"/>
      <c r="ORF38" s="19"/>
      <c r="ORG38" s="19"/>
      <c r="ORH38" s="19"/>
      <c r="ORI38" s="19"/>
      <c r="ORJ38" s="19"/>
      <c r="ORK38" s="19"/>
      <c r="ORL38" s="19"/>
      <c r="ORM38" s="19"/>
      <c r="ORN38" s="19"/>
      <c r="ORO38" s="19"/>
      <c r="ORP38" s="19"/>
      <c r="ORQ38" s="19"/>
      <c r="ORR38" s="19"/>
      <c r="ORS38" s="19"/>
      <c r="ORT38" s="19"/>
      <c r="ORU38" s="19"/>
      <c r="ORV38" s="19"/>
      <c r="ORW38" s="19"/>
      <c r="ORX38" s="19"/>
      <c r="ORY38" s="19"/>
      <c r="ORZ38" s="19"/>
      <c r="OSA38" s="19"/>
      <c r="OSB38" s="19"/>
      <c r="OSC38" s="19"/>
      <c r="OSD38" s="19"/>
      <c r="OSE38" s="19"/>
      <c r="OSF38" s="19"/>
      <c r="OSG38" s="19"/>
      <c r="OSH38" s="19"/>
      <c r="OSI38" s="19"/>
      <c r="OSJ38" s="19"/>
      <c r="OSK38" s="19"/>
      <c r="OSL38" s="19"/>
      <c r="OSM38" s="19"/>
      <c r="OSN38" s="19"/>
      <c r="OSO38" s="19"/>
      <c r="OSP38" s="19"/>
      <c r="OSQ38" s="19"/>
      <c r="OSR38" s="19"/>
      <c r="OSS38" s="19"/>
      <c r="OST38" s="19"/>
      <c r="OSU38" s="19"/>
      <c r="OSV38" s="19"/>
      <c r="OSW38" s="19"/>
      <c r="OSX38" s="19"/>
      <c r="OSY38" s="19"/>
      <c r="OSZ38" s="19"/>
      <c r="OTA38" s="19"/>
      <c r="OTB38" s="19"/>
      <c r="OTC38" s="19"/>
      <c r="OTD38" s="19"/>
      <c r="OTE38" s="19"/>
      <c r="OTF38" s="19"/>
      <c r="OTG38" s="19"/>
      <c r="OTH38" s="19"/>
      <c r="OTI38" s="19"/>
      <c r="OTJ38" s="19"/>
      <c r="OTK38" s="19"/>
      <c r="OTL38" s="19"/>
      <c r="OTM38" s="19"/>
      <c r="OTN38" s="19"/>
      <c r="OTO38" s="19"/>
      <c r="OTP38" s="19"/>
      <c r="OTQ38" s="19"/>
      <c r="OTR38" s="19"/>
      <c r="OTS38" s="19"/>
      <c r="OTT38" s="19"/>
      <c r="OTU38" s="19"/>
      <c r="OTV38" s="19"/>
      <c r="OTW38" s="19"/>
      <c r="OTX38" s="19"/>
      <c r="OTY38" s="19"/>
      <c r="OTZ38" s="19"/>
      <c r="OUA38" s="19"/>
      <c r="OUB38" s="19"/>
      <c r="OUC38" s="19"/>
      <c r="OUD38" s="19"/>
      <c r="OUE38" s="19"/>
      <c r="OUF38" s="19"/>
      <c r="OUG38" s="19"/>
      <c r="OUH38" s="19"/>
      <c r="OUI38" s="19"/>
      <c r="OUJ38" s="19"/>
      <c r="OUK38" s="19"/>
      <c r="OUL38" s="19"/>
      <c r="OUM38" s="19"/>
      <c r="OUN38" s="19"/>
      <c r="OUO38" s="19"/>
      <c r="OUP38" s="19"/>
      <c r="OUQ38" s="19"/>
      <c r="OUR38" s="19"/>
      <c r="OUS38" s="19"/>
      <c r="OUT38" s="19"/>
      <c r="OUU38" s="19"/>
      <c r="OUV38" s="19"/>
      <c r="OUW38" s="19"/>
      <c r="OUX38" s="19"/>
      <c r="OUY38" s="19"/>
      <c r="OUZ38" s="19"/>
      <c r="OVA38" s="19"/>
      <c r="OVB38" s="19"/>
      <c r="OVC38" s="19"/>
      <c r="OVD38" s="19"/>
      <c r="OVE38" s="19"/>
      <c r="OVF38" s="19"/>
      <c r="OVG38" s="19"/>
      <c r="OVH38" s="19"/>
      <c r="OVI38" s="19"/>
      <c r="OVJ38" s="19"/>
      <c r="OVK38" s="19"/>
      <c r="OVL38" s="19"/>
      <c r="OVM38" s="19"/>
      <c r="OVN38" s="19"/>
      <c r="OVO38" s="19"/>
      <c r="OVP38" s="19"/>
      <c r="OVQ38" s="19"/>
      <c r="OVR38" s="19"/>
      <c r="OVS38" s="19"/>
      <c r="OVT38" s="19"/>
      <c r="OVU38" s="19"/>
      <c r="OVV38" s="19"/>
      <c r="OVW38" s="19"/>
      <c r="OVX38" s="19"/>
      <c r="OVY38" s="19"/>
      <c r="OVZ38" s="19"/>
      <c r="OWA38" s="19"/>
      <c r="OWB38" s="19"/>
      <c r="OWC38" s="19"/>
      <c r="OWD38" s="19"/>
      <c r="OWE38" s="19"/>
      <c r="OWF38" s="19"/>
      <c r="OWG38" s="19"/>
      <c r="OWH38" s="19"/>
      <c r="OWI38" s="19"/>
      <c r="OWJ38" s="19"/>
      <c r="OWK38" s="19"/>
      <c r="OWL38" s="19"/>
      <c r="OWM38" s="19"/>
      <c r="OWN38" s="19"/>
      <c r="OWO38" s="19"/>
      <c r="OWP38" s="19"/>
      <c r="OWQ38" s="19"/>
      <c r="OWR38" s="19"/>
      <c r="OWS38" s="19"/>
      <c r="OWT38" s="19"/>
      <c r="OWU38" s="19"/>
      <c r="OWV38" s="19"/>
      <c r="OWW38" s="19"/>
      <c r="OWX38" s="19"/>
      <c r="OWY38" s="19"/>
      <c r="OWZ38" s="19"/>
      <c r="OXA38" s="19"/>
      <c r="OXB38" s="19"/>
      <c r="OXC38" s="19"/>
      <c r="OXD38" s="19"/>
      <c r="OXE38" s="19"/>
      <c r="OXF38" s="19"/>
      <c r="OXG38" s="19"/>
      <c r="OXH38" s="19"/>
      <c r="OXI38" s="19"/>
      <c r="OXJ38" s="19"/>
      <c r="OXK38" s="19"/>
      <c r="OXL38" s="19"/>
      <c r="OXM38" s="19"/>
      <c r="OXN38" s="19"/>
      <c r="OXO38" s="19"/>
      <c r="OXP38" s="19"/>
      <c r="OXQ38" s="19"/>
      <c r="OXR38" s="19"/>
      <c r="OXS38" s="19"/>
      <c r="OXT38" s="19"/>
      <c r="OXU38" s="19"/>
      <c r="OXV38" s="19"/>
      <c r="OXW38" s="19"/>
      <c r="OXX38" s="19"/>
      <c r="OXY38" s="19"/>
      <c r="OXZ38" s="19"/>
      <c r="OYA38" s="19"/>
      <c r="OYB38" s="19"/>
      <c r="OYC38" s="19"/>
      <c r="OYD38" s="19"/>
      <c r="OYE38" s="19"/>
      <c r="OYF38" s="19"/>
      <c r="OYG38" s="19"/>
      <c r="OYH38" s="19"/>
      <c r="OYI38" s="19"/>
      <c r="OYJ38" s="19"/>
      <c r="OYK38" s="19"/>
      <c r="OYL38" s="19"/>
      <c r="OYM38" s="19"/>
      <c r="OYN38" s="19"/>
      <c r="OYO38" s="19"/>
      <c r="OYP38" s="19"/>
      <c r="OYQ38" s="19"/>
      <c r="OYR38" s="19"/>
      <c r="OYS38" s="19"/>
      <c r="OYT38" s="19"/>
      <c r="OYU38" s="19"/>
      <c r="OYV38" s="19"/>
      <c r="OYW38" s="19"/>
      <c r="OYX38" s="19"/>
      <c r="OYY38" s="19"/>
      <c r="OYZ38" s="19"/>
      <c r="OZA38" s="19"/>
      <c r="OZB38" s="19"/>
      <c r="OZC38" s="19"/>
      <c r="OZD38" s="19"/>
      <c r="OZE38" s="19"/>
      <c r="OZF38" s="19"/>
      <c r="OZG38" s="19"/>
      <c r="OZH38" s="19"/>
      <c r="OZI38" s="19"/>
      <c r="OZJ38" s="19"/>
      <c r="OZK38" s="19"/>
      <c r="OZL38" s="19"/>
      <c r="OZM38" s="19"/>
      <c r="OZN38" s="19"/>
      <c r="OZO38" s="19"/>
      <c r="OZP38" s="19"/>
      <c r="OZQ38" s="19"/>
      <c r="OZR38" s="19"/>
      <c r="OZS38" s="19"/>
      <c r="OZT38" s="19"/>
      <c r="OZU38" s="19"/>
      <c r="OZV38" s="19"/>
      <c r="OZW38" s="19"/>
      <c r="OZX38" s="19"/>
      <c r="OZY38" s="19"/>
      <c r="OZZ38" s="19"/>
      <c r="PAA38" s="19"/>
      <c r="PAB38" s="19"/>
      <c r="PAC38" s="19"/>
      <c r="PAD38" s="19"/>
      <c r="PAE38" s="19"/>
      <c r="PAF38" s="19"/>
      <c r="PAG38" s="19"/>
      <c r="PAH38" s="19"/>
      <c r="PAI38" s="19"/>
      <c r="PAJ38" s="19"/>
      <c r="PAK38" s="19"/>
      <c r="PAL38" s="19"/>
      <c r="PAM38" s="19"/>
      <c r="PAN38" s="19"/>
      <c r="PAO38" s="19"/>
      <c r="PAP38" s="19"/>
      <c r="PAQ38" s="19"/>
      <c r="PAR38" s="19"/>
      <c r="PAS38" s="19"/>
      <c r="PAT38" s="19"/>
      <c r="PAU38" s="19"/>
      <c r="PAV38" s="19"/>
      <c r="PAW38" s="19"/>
      <c r="PAX38" s="19"/>
      <c r="PAY38" s="19"/>
      <c r="PAZ38" s="19"/>
      <c r="PBA38" s="19"/>
      <c r="PBB38" s="19"/>
      <c r="PBC38" s="19"/>
      <c r="PBD38" s="19"/>
      <c r="PBE38" s="19"/>
      <c r="PBF38" s="19"/>
      <c r="PBG38" s="19"/>
      <c r="PBH38" s="19"/>
      <c r="PBI38" s="19"/>
      <c r="PBJ38" s="19"/>
      <c r="PBK38" s="19"/>
      <c r="PBL38" s="19"/>
      <c r="PBM38" s="19"/>
      <c r="PBN38" s="19"/>
      <c r="PBO38" s="19"/>
      <c r="PBP38" s="19"/>
      <c r="PBQ38" s="19"/>
      <c r="PBR38" s="19"/>
      <c r="PBS38" s="19"/>
      <c r="PBT38" s="19"/>
      <c r="PBU38" s="19"/>
      <c r="PBV38" s="19"/>
      <c r="PBW38" s="19"/>
      <c r="PBX38" s="19"/>
      <c r="PBY38" s="19"/>
      <c r="PBZ38" s="19"/>
      <c r="PCA38" s="19"/>
      <c r="PCB38" s="19"/>
      <c r="PCC38" s="19"/>
      <c r="PCD38" s="19"/>
      <c r="PCE38" s="19"/>
      <c r="PCF38" s="19"/>
      <c r="PCG38" s="19"/>
      <c r="PCH38" s="19"/>
      <c r="PCI38" s="19"/>
      <c r="PCJ38" s="19"/>
      <c r="PCK38" s="19"/>
      <c r="PCL38" s="19"/>
      <c r="PCM38" s="19"/>
      <c r="PCN38" s="19"/>
      <c r="PCO38" s="19"/>
      <c r="PCP38" s="19"/>
      <c r="PCQ38" s="19"/>
      <c r="PCR38" s="19"/>
      <c r="PCS38" s="19"/>
      <c r="PCT38" s="19"/>
      <c r="PCU38" s="19"/>
      <c r="PCV38" s="19"/>
      <c r="PCW38" s="19"/>
      <c r="PCX38" s="19"/>
      <c r="PCY38" s="19"/>
      <c r="PCZ38" s="19"/>
      <c r="PDA38" s="19"/>
      <c r="PDB38" s="19"/>
      <c r="PDC38" s="19"/>
      <c r="PDD38" s="19"/>
      <c r="PDE38" s="19"/>
      <c r="PDF38" s="19"/>
      <c r="PDG38" s="19"/>
      <c r="PDH38" s="19"/>
      <c r="PDI38" s="19"/>
      <c r="PDJ38" s="19"/>
      <c r="PDK38" s="19"/>
      <c r="PDL38" s="19"/>
      <c r="PDM38" s="19"/>
      <c r="PDN38" s="19"/>
      <c r="PDO38" s="19"/>
      <c r="PDP38" s="19"/>
      <c r="PDQ38" s="19"/>
      <c r="PDR38" s="19"/>
      <c r="PDS38" s="19"/>
      <c r="PDT38" s="19"/>
      <c r="PDU38" s="19"/>
      <c r="PDV38" s="19"/>
      <c r="PDW38" s="19"/>
      <c r="PDX38" s="19"/>
      <c r="PDY38" s="19"/>
      <c r="PDZ38" s="19"/>
      <c r="PEA38" s="19"/>
      <c r="PEB38" s="19"/>
      <c r="PEC38" s="19"/>
      <c r="PED38" s="19"/>
      <c r="PEE38" s="19"/>
      <c r="PEF38" s="19"/>
      <c r="PEG38" s="19"/>
      <c r="PEH38" s="19"/>
      <c r="PEI38" s="19"/>
      <c r="PEJ38" s="19"/>
      <c r="PEK38" s="19"/>
      <c r="PEL38" s="19"/>
      <c r="PEM38" s="19"/>
      <c r="PEN38" s="19"/>
      <c r="PEO38" s="19"/>
      <c r="PEP38" s="19"/>
      <c r="PEQ38" s="19"/>
      <c r="PER38" s="19"/>
      <c r="PES38" s="19"/>
      <c r="PET38" s="19"/>
      <c r="PEU38" s="19"/>
      <c r="PEV38" s="19"/>
      <c r="PEW38" s="19"/>
      <c r="PEX38" s="19"/>
      <c r="PEY38" s="19"/>
      <c r="PEZ38" s="19"/>
      <c r="PFA38" s="19"/>
      <c r="PFB38" s="19"/>
      <c r="PFC38" s="19"/>
      <c r="PFD38" s="19"/>
      <c r="PFE38" s="19"/>
      <c r="PFF38" s="19"/>
      <c r="PFG38" s="19"/>
      <c r="PFH38" s="19"/>
      <c r="PFI38" s="19"/>
      <c r="PFJ38" s="19"/>
      <c r="PFK38" s="19"/>
      <c r="PFL38" s="19"/>
      <c r="PFM38" s="19"/>
      <c r="PFN38" s="19"/>
      <c r="PFO38" s="19"/>
      <c r="PFP38" s="19"/>
      <c r="PFQ38" s="19"/>
      <c r="PFR38" s="19"/>
      <c r="PFS38" s="19"/>
      <c r="PFT38" s="19"/>
      <c r="PFU38" s="19"/>
      <c r="PFV38" s="19"/>
      <c r="PFW38" s="19"/>
      <c r="PFX38" s="19"/>
      <c r="PFY38" s="19"/>
      <c r="PFZ38" s="19"/>
      <c r="PGA38" s="19"/>
      <c r="PGB38" s="19"/>
      <c r="PGC38" s="19"/>
      <c r="PGD38" s="19"/>
      <c r="PGE38" s="19"/>
      <c r="PGF38" s="19"/>
      <c r="PGG38" s="19"/>
      <c r="PGH38" s="19"/>
      <c r="PGI38" s="19"/>
      <c r="PGJ38" s="19"/>
      <c r="PGK38" s="19"/>
      <c r="PGL38" s="19"/>
      <c r="PGM38" s="19"/>
      <c r="PGN38" s="19"/>
      <c r="PGO38" s="19"/>
      <c r="PGP38" s="19"/>
      <c r="PGQ38" s="19"/>
      <c r="PGR38" s="19"/>
      <c r="PGS38" s="19"/>
      <c r="PGT38" s="19"/>
      <c r="PGU38" s="19"/>
      <c r="PGV38" s="19"/>
      <c r="PGW38" s="19"/>
      <c r="PGX38" s="19"/>
      <c r="PGY38" s="19"/>
      <c r="PGZ38" s="19"/>
      <c r="PHA38" s="19"/>
      <c r="PHB38" s="19"/>
      <c r="PHC38" s="19"/>
      <c r="PHD38" s="19"/>
      <c r="PHE38" s="19"/>
      <c r="PHF38" s="19"/>
      <c r="PHG38" s="19"/>
      <c r="PHH38" s="19"/>
      <c r="PHI38" s="19"/>
      <c r="PHJ38" s="19"/>
      <c r="PHK38" s="19"/>
      <c r="PHL38" s="19"/>
      <c r="PHM38" s="19"/>
      <c r="PHN38" s="19"/>
      <c r="PHO38" s="19"/>
      <c r="PHP38" s="19"/>
      <c r="PHQ38" s="19"/>
      <c r="PHR38" s="19"/>
      <c r="PHS38" s="19"/>
      <c r="PHT38" s="19"/>
      <c r="PHU38" s="19"/>
      <c r="PHV38" s="19"/>
      <c r="PHW38" s="19"/>
      <c r="PHX38" s="19"/>
      <c r="PHY38" s="19"/>
      <c r="PHZ38" s="19"/>
      <c r="PIA38" s="19"/>
      <c r="PIB38" s="19"/>
      <c r="PIC38" s="19"/>
      <c r="PID38" s="19"/>
      <c r="PIE38" s="19"/>
      <c r="PIF38" s="19"/>
      <c r="PIG38" s="19"/>
      <c r="PIH38" s="19"/>
      <c r="PII38" s="19"/>
      <c r="PIJ38" s="19"/>
      <c r="PIK38" s="19"/>
      <c r="PIL38" s="19"/>
      <c r="PIM38" s="19"/>
      <c r="PIN38" s="19"/>
      <c r="PIO38" s="19"/>
      <c r="PIP38" s="19"/>
      <c r="PIQ38" s="19"/>
      <c r="PIR38" s="19"/>
      <c r="PIS38" s="19"/>
      <c r="PIT38" s="19"/>
      <c r="PIU38" s="19"/>
      <c r="PIV38" s="19"/>
      <c r="PIW38" s="19"/>
      <c r="PIX38" s="19"/>
      <c r="PIY38" s="19"/>
      <c r="PIZ38" s="19"/>
      <c r="PJA38" s="19"/>
      <c r="PJB38" s="19"/>
      <c r="PJC38" s="19"/>
      <c r="PJD38" s="19"/>
      <c r="PJE38" s="19"/>
      <c r="PJF38" s="19"/>
      <c r="PJG38" s="19"/>
      <c r="PJH38" s="19"/>
      <c r="PJI38" s="19"/>
      <c r="PJJ38" s="19"/>
      <c r="PJK38" s="19"/>
      <c r="PJL38" s="19"/>
      <c r="PJM38" s="19"/>
      <c r="PJN38" s="19"/>
      <c r="PJO38" s="19"/>
      <c r="PJP38" s="19"/>
      <c r="PJQ38" s="19"/>
      <c r="PJR38" s="19"/>
      <c r="PJS38" s="19"/>
      <c r="PJT38" s="19"/>
      <c r="PJU38" s="19"/>
      <c r="PJV38" s="19"/>
      <c r="PJW38" s="19"/>
      <c r="PJX38" s="19"/>
      <c r="PJY38" s="19"/>
      <c r="PJZ38" s="19"/>
      <c r="PKA38" s="19"/>
      <c r="PKB38" s="19"/>
      <c r="PKC38" s="19"/>
      <c r="PKD38" s="19"/>
      <c r="PKE38" s="19"/>
      <c r="PKF38" s="19"/>
      <c r="PKG38" s="19"/>
      <c r="PKH38" s="19"/>
      <c r="PKI38" s="19"/>
      <c r="PKJ38" s="19"/>
      <c r="PKK38" s="19"/>
      <c r="PKL38" s="19"/>
      <c r="PKM38" s="19"/>
      <c r="PKN38" s="19"/>
      <c r="PKO38" s="19"/>
      <c r="PKP38" s="19"/>
      <c r="PKQ38" s="19"/>
      <c r="PKR38" s="19"/>
      <c r="PKS38" s="19"/>
      <c r="PKT38" s="19"/>
      <c r="PKU38" s="19"/>
      <c r="PKV38" s="19"/>
      <c r="PKW38" s="19"/>
      <c r="PKX38" s="19"/>
      <c r="PKY38" s="19"/>
      <c r="PKZ38" s="19"/>
      <c r="PLA38" s="19"/>
      <c r="PLB38" s="19"/>
      <c r="PLC38" s="19"/>
      <c r="PLD38" s="19"/>
      <c r="PLE38" s="19"/>
      <c r="PLF38" s="19"/>
      <c r="PLG38" s="19"/>
      <c r="PLH38" s="19"/>
      <c r="PLI38" s="19"/>
      <c r="PLJ38" s="19"/>
      <c r="PLK38" s="19"/>
      <c r="PLL38" s="19"/>
      <c r="PLM38" s="19"/>
      <c r="PLN38" s="19"/>
      <c r="PLO38" s="19"/>
      <c r="PLP38" s="19"/>
      <c r="PLQ38" s="19"/>
      <c r="PLR38" s="19"/>
      <c r="PLS38" s="19"/>
      <c r="PLT38" s="19"/>
      <c r="PLU38" s="19"/>
      <c r="PLV38" s="19"/>
      <c r="PLW38" s="19"/>
      <c r="PLX38" s="19"/>
      <c r="PLY38" s="19"/>
      <c r="PLZ38" s="19"/>
      <c r="PMA38" s="19"/>
      <c r="PMB38" s="19"/>
      <c r="PMC38" s="19"/>
      <c r="PMD38" s="19"/>
      <c r="PME38" s="19"/>
      <c r="PMF38" s="19"/>
      <c r="PMG38" s="19"/>
      <c r="PMH38" s="19"/>
      <c r="PMI38" s="19"/>
      <c r="PMJ38" s="19"/>
      <c r="PMK38" s="19"/>
      <c r="PML38" s="19"/>
      <c r="PMM38" s="19"/>
      <c r="PMN38" s="19"/>
      <c r="PMO38" s="19"/>
      <c r="PMP38" s="19"/>
      <c r="PMQ38" s="19"/>
      <c r="PMR38" s="19"/>
      <c r="PMS38" s="19"/>
      <c r="PMT38" s="19"/>
      <c r="PMU38" s="19"/>
      <c r="PMV38" s="19"/>
      <c r="PMW38" s="19"/>
      <c r="PMX38" s="19"/>
      <c r="PMY38" s="19"/>
      <c r="PMZ38" s="19"/>
      <c r="PNA38" s="19"/>
      <c r="PNB38" s="19"/>
      <c r="PNC38" s="19"/>
      <c r="PND38" s="19"/>
      <c r="PNE38" s="19"/>
      <c r="PNF38" s="19"/>
      <c r="PNG38" s="19"/>
      <c r="PNH38" s="19"/>
      <c r="PNI38" s="19"/>
      <c r="PNJ38" s="19"/>
      <c r="PNK38" s="19"/>
      <c r="PNL38" s="19"/>
      <c r="PNM38" s="19"/>
      <c r="PNN38" s="19"/>
      <c r="PNO38" s="19"/>
      <c r="PNP38" s="19"/>
      <c r="PNQ38" s="19"/>
      <c r="PNR38" s="19"/>
      <c r="PNS38" s="19"/>
      <c r="PNT38" s="19"/>
      <c r="PNU38" s="19"/>
      <c r="PNV38" s="19"/>
      <c r="PNW38" s="19"/>
      <c r="PNX38" s="19"/>
      <c r="PNY38" s="19"/>
      <c r="PNZ38" s="19"/>
      <c r="POA38" s="19"/>
      <c r="POB38" s="19"/>
      <c r="POC38" s="19"/>
      <c r="POD38" s="19"/>
      <c r="POE38" s="19"/>
      <c r="POF38" s="19"/>
      <c r="POG38" s="19"/>
      <c r="POH38" s="19"/>
      <c r="POI38" s="19"/>
      <c r="POJ38" s="19"/>
      <c r="POK38" s="19"/>
      <c r="POL38" s="19"/>
      <c r="POM38" s="19"/>
      <c r="PON38" s="19"/>
      <c r="POO38" s="19"/>
      <c r="POP38" s="19"/>
      <c r="POQ38" s="19"/>
      <c r="POR38" s="19"/>
      <c r="POS38" s="19"/>
      <c r="POT38" s="19"/>
      <c r="POU38" s="19"/>
      <c r="POV38" s="19"/>
      <c r="POW38" s="19"/>
      <c r="POX38" s="19"/>
      <c r="POY38" s="19"/>
      <c r="POZ38" s="19"/>
      <c r="PPA38" s="19"/>
      <c r="PPB38" s="19"/>
      <c r="PPC38" s="19"/>
      <c r="PPD38" s="19"/>
      <c r="PPE38" s="19"/>
      <c r="PPF38" s="19"/>
      <c r="PPG38" s="19"/>
      <c r="PPH38" s="19"/>
      <c r="PPI38" s="19"/>
      <c r="PPJ38" s="19"/>
      <c r="PPK38" s="19"/>
      <c r="PPL38" s="19"/>
      <c r="PPM38" s="19"/>
      <c r="PPN38" s="19"/>
      <c r="PPO38" s="19"/>
      <c r="PPP38" s="19"/>
      <c r="PPQ38" s="19"/>
      <c r="PPR38" s="19"/>
      <c r="PPS38" s="19"/>
      <c r="PPT38" s="19"/>
      <c r="PPU38" s="19"/>
      <c r="PPV38" s="19"/>
      <c r="PPW38" s="19"/>
      <c r="PPX38" s="19"/>
      <c r="PPY38" s="19"/>
      <c r="PPZ38" s="19"/>
      <c r="PQA38" s="19"/>
      <c r="PQB38" s="19"/>
      <c r="PQC38" s="19"/>
      <c r="PQD38" s="19"/>
      <c r="PQE38" s="19"/>
      <c r="PQF38" s="19"/>
      <c r="PQG38" s="19"/>
      <c r="PQH38" s="19"/>
      <c r="PQI38" s="19"/>
      <c r="PQJ38" s="19"/>
      <c r="PQK38" s="19"/>
      <c r="PQL38" s="19"/>
      <c r="PQM38" s="19"/>
      <c r="PQN38" s="19"/>
      <c r="PQO38" s="19"/>
      <c r="PQP38" s="19"/>
      <c r="PQQ38" s="19"/>
      <c r="PQR38" s="19"/>
      <c r="PQS38" s="19"/>
      <c r="PQT38" s="19"/>
      <c r="PQU38" s="19"/>
      <c r="PQV38" s="19"/>
      <c r="PQW38" s="19"/>
      <c r="PQX38" s="19"/>
      <c r="PQY38" s="19"/>
      <c r="PQZ38" s="19"/>
      <c r="PRA38" s="19"/>
      <c r="PRB38" s="19"/>
      <c r="PRC38" s="19"/>
      <c r="PRD38" s="19"/>
      <c r="PRE38" s="19"/>
      <c r="PRF38" s="19"/>
      <c r="PRG38" s="19"/>
      <c r="PRH38" s="19"/>
      <c r="PRI38" s="19"/>
      <c r="PRJ38" s="19"/>
      <c r="PRK38" s="19"/>
      <c r="PRL38" s="19"/>
      <c r="PRM38" s="19"/>
      <c r="PRN38" s="19"/>
      <c r="PRO38" s="19"/>
      <c r="PRP38" s="19"/>
      <c r="PRQ38" s="19"/>
      <c r="PRR38" s="19"/>
      <c r="PRS38" s="19"/>
      <c r="PRT38" s="19"/>
      <c r="PRU38" s="19"/>
      <c r="PRV38" s="19"/>
      <c r="PRW38" s="19"/>
      <c r="PRX38" s="19"/>
      <c r="PRY38" s="19"/>
      <c r="PRZ38" s="19"/>
      <c r="PSA38" s="19"/>
      <c r="PSB38" s="19"/>
      <c r="PSC38" s="19"/>
      <c r="PSD38" s="19"/>
      <c r="PSE38" s="19"/>
      <c r="PSF38" s="19"/>
      <c r="PSG38" s="19"/>
      <c r="PSH38" s="19"/>
      <c r="PSI38" s="19"/>
      <c r="PSJ38" s="19"/>
      <c r="PSK38" s="19"/>
      <c r="PSL38" s="19"/>
      <c r="PSM38" s="19"/>
      <c r="PSN38" s="19"/>
      <c r="PSO38" s="19"/>
      <c r="PSP38" s="19"/>
      <c r="PSQ38" s="19"/>
      <c r="PSR38" s="19"/>
      <c r="PSS38" s="19"/>
      <c r="PST38" s="19"/>
      <c r="PSU38" s="19"/>
      <c r="PSV38" s="19"/>
      <c r="PSW38" s="19"/>
      <c r="PSX38" s="19"/>
      <c r="PSY38" s="19"/>
      <c r="PSZ38" s="19"/>
      <c r="PTA38" s="19"/>
      <c r="PTB38" s="19"/>
      <c r="PTC38" s="19"/>
      <c r="PTD38" s="19"/>
      <c r="PTE38" s="19"/>
      <c r="PTF38" s="19"/>
      <c r="PTG38" s="19"/>
      <c r="PTH38" s="19"/>
      <c r="PTI38" s="19"/>
      <c r="PTJ38" s="19"/>
      <c r="PTK38" s="19"/>
      <c r="PTL38" s="19"/>
      <c r="PTM38" s="19"/>
      <c r="PTN38" s="19"/>
      <c r="PTO38" s="19"/>
      <c r="PTP38" s="19"/>
      <c r="PTQ38" s="19"/>
      <c r="PTR38" s="19"/>
      <c r="PTS38" s="19"/>
      <c r="PTT38" s="19"/>
      <c r="PTU38" s="19"/>
      <c r="PTV38" s="19"/>
      <c r="PTW38" s="19"/>
      <c r="PTX38" s="19"/>
      <c r="PTY38" s="19"/>
      <c r="PTZ38" s="19"/>
      <c r="PUA38" s="19"/>
      <c r="PUB38" s="19"/>
      <c r="PUC38" s="19"/>
      <c r="PUD38" s="19"/>
      <c r="PUE38" s="19"/>
      <c r="PUF38" s="19"/>
      <c r="PUG38" s="19"/>
      <c r="PUH38" s="19"/>
      <c r="PUI38" s="19"/>
      <c r="PUJ38" s="19"/>
      <c r="PUK38" s="19"/>
      <c r="PUL38" s="19"/>
      <c r="PUM38" s="19"/>
      <c r="PUN38" s="19"/>
      <c r="PUO38" s="19"/>
      <c r="PUP38" s="19"/>
      <c r="PUQ38" s="19"/>
      <c r="PUR38" s="19"/>
      <c r="PUS38" s="19"/>
      <c r="PUT38" s="19"/>
      <c r="PUU38" s="19"/>
      <c r="PUV38" s="19"/>
      <c r="PUW38" s="19"/>
      <c r="PUX38" s="19"/>
      <c r="PUY38" s="19"/>
      <c r="PUZ38" s="19"/>
      <c r="PVA38" s="19"/>
      <c r="PVB38" s="19"/>
      <c r="PVC38" s="19"/>
      <c r="PVD38" s="19"/>
      <c r="PVE38" s="19"/>
      <c r="PVF38" s="19"/>
      <c r="PVG38" s="19"/>
      <c r="PVH38" s="19"/>
      <c r="PVI38" s="19"/>
      <c r="PVJ38" s="19"/>
      <c r="PVK38" s="19"/>
      <c r="PVL38" s="19"/>
      <c r="PVM38" s="19"/>
      <c r="PVN38" s="19"/>
      <c r="PVO38" s="19"/>
      <c r="PVP38" s="19"/>
      <c r="PVQ38" s="19"/>
      <c r="PVR38" s="19"/>
      <c r="PVS38" s="19"/>
      <c r="PVT38" s="19"/>
      <c r="PVU38" s="19"/>
      <c r="PVV38" s="19"/>
      <c r="PVW38" s="19"/>
      <c r="PVX38" s="19"/>
      <c r="PVY38" s="19"/>
      <c r="PVZ38" s="19"/>
      <c r="PWA38" s="19"/>
      <c r="PWB38" s="19"/>
      <c r="PWC38" s="19"/>
      <c r="PWD38" s="19"/>
      <c r="PWE38" s="19"/>
      <c r="PWF38" s="19"/>
      <c r="PWG38" s="19"/>
      <c r="PWH38" s="19"/>
      <c r="PWI38" s="19"/>
      <c r="PWJ38" s="19"/>
      <c r="PWK38" s="19"/>
      <c r="PWL38" s="19"/>
      <c r="PWM38" s="19"/>
      <c r="PWN38" s="19"/>
      <c r="PWO38" s="19"/>
      <c r="PWP38" s="19"/>
      <c r="PWQ38" s="19"/>
      <c r="PWR38" s="19"/>
      <c r="PWS38" s="19"/>
      <c r="PWT38" s="19"/>
      <c r="PWU38" s="19"/>
      <c r="PWV38" s="19"/>
      <c r="PWW38" s="19"/>
      <c r="PWX38" s="19"/>
      <c r="PWY38" s="19"/>
      <c r="PWZ38" s="19"/>
      <c r="PXA38" s="19"/>
      <c r="PXB38" s="19"/>
      <c r="PXC38" s="19"/>
      <c r="PXD38" s="19"/>
      <c r="PXE38" s="19"/>
      <c r="PXF38" s="19"/>
      <c r="PXG38" s="19"/>
      <c r="PXH38" s="19"/>
      <c r="PXI38" s="19"/>
      <c r="PXJ38" s="19"/>
      <c r="PXK38" s="19"/>
      <c r="PXL38" s="19"/>
      <c r="PXM38" s="19"/>
      <c r="PXN38" s="19"/>
      <c r="PXO38" s="19"/>
      <c r="PXP38" s="19"/>
      <c r="PXQ38" s="19"/>
      <c r="PXR38" s="19"/>
      <c r="PXS38" s="19"/>
      <c r="PXT38" s="19"/>
      <c r="PXU38" s="19"/>
      <c r="PXV38" s="19"/>
      <c r="PXW38" s="19"/>
      <c r="PXX38" s="19"/>
      <c r="PXY38" s="19"/>
      <c r="PXZ38" s="19"/>
      <c r="PYA38" s="19"/>
      <c r="PYB38" s="19"/>
      <c r="PYC38" s="19"/>
      <c r="PYD38" s="19"/>
      <c r="PYE38" s="19"/>
      <c r="PYF38" s="19"/>
      <c r="PYG38" s="19"/>
      <c r="PYH38" s="19"/>
      <c r="PYI38" s="19"/>
      <c r="PYJ38" s="19"/>
      <c r="PYK38" s="19"/>
      <c r="PYL38" s="19"/>
      <c r="PYM38" s="19"/>
      <c r="PYN38" s="19"/>
      <c r="PYO38" s="19"/>
      <c r="PYP38" s="19"/>
      <c r="PYQ38" s="19"/>
      <c r="PYR38" s="19"/>
      <c r="PYS38" s="19"/>
      <c r="PYT38" s="19"/>
      <c r="PYU38" s="19"/>
      <c r="PYV38" s="19"/>
      <c r="PYW38" s="19"/>
      <c r="PYX38" s="19"/>
      <c r="PYY38" s="19"/>
      <c r="PYZ38" s="19"/>
      <c r="PZA38" s="19"/>
      <c r="PZB38" s="19"/>
      <c r="PZC38" s="19"/>
      <c r="PZD38" s="19"/>
      <c r="PZE38" s="19"/>
      <c r="PZF38" s="19"/>
      <c r="PZG38" s="19"/>
      <c r="PZH38" s="19"/>
      <c r="PZI38" s="19"/>
      <c r="PZJ38" s="19"/>
      <c r="PZK38" s="19"/>
      <c r="PZL38" s="19"/>
      <c r="PZM38" s="19"/>
      <c r="PZN38" s="19"/>
      <c r="PZO38" s="19"/>
      <c r="PZP38" s="19"/>
      <c r="PZQ38" s="19"/>
      <c r="PZR38" s="19"/>
      <c r="PZS38" s="19"/>
      <c r="PZT38" s="19"/>
      <c r="PZU38" s="19"/>
      <c r="PZV38" s="19"/>
      <c r="PZW38" s="19"/>
      <c r="PZX38" s="19"/>
      <c r="PZY38" s="19"/>
      <c r="PZZ38" s="19"/>
      <c r="QAA38" s="19"/>
      <c r="QAB38" s="19"/>
      <c r="QAC38" s="19"/>
      <c r="QAD38" s="19"/>
      <c r="QAE38" s="19"/>
      <c r="QAF38" s="19"/>
      <c r="QAG38" s="19"/>
      <c r="QAH38" s="19"/>
      <c r="QAI38" s="19"/>
      <c r="QAJ38" s="19"/>
      <c r="QAK38" s="19"/>
      <c r="QAL38" s="19"/>
      <c r="QAM38" s="19"/>
      <c r="QAN38" s="19"/>
      <c r="QAO38" s="19"/>
      <c r="QAP38" s="19"/>
      <c r="QAQ38" s="19"/>
      <c r="QAR38" s="19"/>
      <c r="QAS38" s="19"/>
      <c r="QAT38" s="19"/>
      <c r="QAU38" s="19"/>
      <c r="QAV38" s="19"/>
      <c r="QAW38" s="19"/>
      <c r="QAX38" s="19"/>
      <c r="QAY38" s="19"/>
      <c r="QAZ38" s="19"/>
      <c r="QBA38" s="19"/>
      <c r="QBB38" s="19"/>
      <c r="QBC38" s="19"/>
      <c r="QBD38" s="19"/>
      <c r="QBE38" s="19"/>
      <c r="QBF38" s="19"/>
      <c r="QBG38" s="19"/>
      <c r="QBH38" s="19"/>
      <c r="QBI38" s="19"/>
      <c r="QBJ38" s="19"/>
      <c r="QBK38" s="19"/>
      <c r="QBL38" s="19"/>
      <c r="QBM38" s="19"/>
      <c r="QBN38" s="19"/>
      <c r="QBO38" s="19"/>
      <c r="QBP38" s="19"/>
      <c r="QBQ38" s="19"/>
      <c r="QBR38" s="19"/>
      <c r="QBS38" s="19"/>
      <c r="QBT38" s="19"/>
      <c r="QBU38" s="19"/>
      <c r="QBV38" s="19"/>
      <c r="QBW38" s="19"/>
      <c r="QBX38" s="19"/>
      <c r="QBY38" s="19"/>
      <c r="QBZ38" s="19"/>
      <c r="QCA38" s="19"/>
      <c r="QCB38" s="19"/>
      <c r="QCC38" s="19"/>
      <c r="QCD38" s="19"/>
      <c r="QCE38" s="19"/>
      <c r="QCF38" s="19"/>
      <c r="QCG38" s="19"/>
      <c r="QCH38" s="19"/>
      <c r="QCI38" s="19"/>
      <c r="QCJ38" s="19"/>
      <c r="QCK38" s="19"/>
      <c r="QCL38" s="19"/>
      <c r="QCM38" s="19"/>
      <c r="QCN38" s="19"/>
      <c r="QCO38" s="19"/>
      <c r="QCP38" s="19"/>
      <c r="QCQ38" s="19"/>
      <c r="QCR38" s="19"/>
      <c r="QCS38" s="19"/>
      <c r="QCT38" s="19"/>
      <c r="QCU38" s="19"/>
      <c r="QCV38" s="19"/>
      <c r="QCW38" s="19"/>
      <c r="QCX38" s="19"/>
      <c r="QCY38" s="19"/>
      <c r="QCZ38" s="19"/>
      <c r="QDA38" s="19"/>
      <c r="QDB38" s="19"/>
      <c r="QDC38" s="19"/>
      <c r="QDD38" s="19"/>
      <c r="QDE38" s="19"/>
      <c r="QDF38" s="19"/>
      <c r="QDG38" s="19"/>
      <c r="QDH38" s="19"/>
      <c r="QDI38" s="19"/>
      <c r="QDJ38" s="19"/>
      <c r="QDK38" s="19"/>
      <c r="QDL38" s="19"/>
      <c r="QDM38" s="19"/>
      <c r="QDN38" s="19"/>
      <c r="QDO38" s="19"/>
      <c r="QDP38" s="19"/>
      <c r="QDQ38" s="19"/>
      <c r="QDR38" s="19"/>
      <c r="QDS38" s="19"/>
      <c r="QDT38" s="19"/>
      <c r="QDU38" s="19"/>
      <c r="QDV38" s="19"/>
      <c r="QDW38" s="19"/>
      <c r="QDX38" s="19"/>
      <c r="QDY38" s="19"/>
      <c r="QDZ38" s="19"/>
      <c r="QEA38" s="19"/>
      <c r="QEB38" s="19"/>
      <c r="QEC38" s="19"/>
      <c r="QED38" s="19"/>
      <c r="QEE38" s="19"/>
      <c r="QEF38" s="19"/>
      <c r="QEG38" s="19"/>
      <c r="QEH38" s="19"/>
      <c r="QEI38" s="19"/>
      <c r="QEJ38" s="19"/>
      <c r="QEK38" s="19"/>
      <c r="QEL38" s="19"/>
      <c r="QEM38" s="19"/>
      <c r="QEN38" s="19"/>
      <c r="QEO38" s="19"/>
      <c r="QEP38" s="19"/>
      <c r="QEQ38" s="19"/>
      <c r="QER38" s="19"/>
      <c r="QES38" s="19"/>
      <c r="QET38" s="19"/>
      <c r="QEU38" s="19"/>
      <c r="QEV38" s="19"/>
      <c r="QEW38" s="19"/>
      <c r="QEX38" s="19"/>
      <c r="QEY38" s="19"/>
      <c r="QEZ38" s="19"/>
      <c r="QFA38" s="19"/>
      <c r="QFB38" s="19"/>
      <c r="QFC38" s="19"/>
      <c r="QFD38" s="19"/>
      <c r="QFE38" s="19"/>
      <c r="QFF38" s="19"/>
      <c r="QFG38" s="19"/>
      <c r="QFH38" s="19"/>
      <c r="QFI38" s="19"/>
      <c r="QFJ38" s="19"/>
      <c r="QFK38" s="19"/>
      <c r="QFL38" s="19"/>
      <c r="QFM38" s="19"/>
      <c r="QFN38" s="19"/>
      <c r="QFO38" s="19"/>
      <c r="QFP38" s="19"/>
      <c r="QFQ38" s="19"/>
      <c r="QFR38" s="19"/>
      <c r="QFS38" s="19"/>
      <c r="QFT38" s="19"/>
      <c r="QFU38" s="19"/>
      <c r="QFV38" s="19"/>
      <c r="QFW38" s="19"/>
      <c r="QFX38" s="19"/>
      <c r="QFY38" s="19"/>
      <c r="QFZ38" s="19"/>
      <c r="QGA38" s="19"/>
      <c r="QGB38" s="19"/>
      <c r="QGC38" s="19"/>
      <c r="QGD38" s="19"/>
      <c r="QGE38" s="19"/>
      <c r="QGF38" s="19"/>
      <c r="QGG38" s="19"/>
      <c r="QGH38" s="19"/>
      <c r="QGI38" s="19"/>
      <c r="QGJ38" s="19"/>
      <c r="QGK38" s="19"/>
      <c r="QGL38" s="19"/>
      <c r="QGM38" s="19"/>
      <c r="QGN38" s="19"/>
      <c r="QGO38" s="19"/>
      <c r="QGP38" s="19"/>
      <c r="QGQ38" s="19"/>
      <c r="QGR38" s="19"/>
      <c r="QGS38" s="19"/>
      <c r="QGT38" s="19"/>
      <c r="QGU38" s="19"/>
      <c r="QGV38" s="19"/>
      <c r="QGW38" s="19"/>
      <c r="QGX38" s="19"/>
      <c r="QGY38" s="19"/>
      <c r="QGZ38" s="19"/>
      <c r="QHA38" s="19"/>
      <c r="QHB38" s="19"/>
      <c r="QHC38" s="19"/>
      <c r="QHD38" s="19"/>
      <c r="QHE38" s="19"/>
      <c r="QHF38" s="19"/>
      <c r="QHG38" s="19"/>
      <c r="QHH38" s="19"/>
      <c r="QHI38" s="19"/>
      <c r="QHJ38" s="19"/>
      <c r="QHK38" s="19"/>
      <c r="QHL38" s="19"/>
      <c r="QHM38" s="19"/>
      <c r="QHN38" s="19"/>
      <c r="QHO38" s="19"/>
      <c r="QHP38" s="19"/>
      <c r="QHQ38" s="19"/>
      <c r="QHR38" s="19"/>
      <c r="QHS38" s="19"/>
      <c r="QHT38" s="19"/>
      <c r="QHU38" s="19"/>
      <c r="QHV38" s="19"/>
      <c r="QHW38" s="19"/>
      <c r="QHX38" s="19"/>
      <c r="QHY38" s="19"/>
      <c r="QHZ38" s="19"/>
      <c r="QIA38" s="19"/>
      <c r="QIB38" s="19"/>
      <c r="QIC38" s="19"/>
      <c r="QID38" s="19"/>
      <c r="QIE38" s="19"/>
      <c r="QIF38" s="19"/>
      <c r="QIG38" s="19"/>
      <c r="QIH38" s="19"/>
      <c r="QII38" s="19"/>
      <c r="QIJ38" s="19"/>
      <c r="QIK38" s="19"/>
      <c r="QIL38" s="19"/>
      <c r="QIM38" s="19"/>
      <c r="QIN38" s="19"/>
      <c r="QIO38" s="19"/>
      <c r="QIP38" s="19"/>
      <c r="QIQ38" s="19"/>
      <c r="QIR38" s="19"/>
      <c r="QIS38" s="19"/>
      <c r="QIT38" s="19"/>
      <c r="QIU38" s="19"/>
      <c r="QIV38" s="19"/>
      <c r="QIW38" s="19"/>
      <c r="QIX38" s="19"/>
      <c r="QIY38" s="19"/>
      <c r="QIZ38" s="19"/>
      <c r="QJA38" s="19"/>
      <c r="QJB38" s="19"/>
      <c r="QJC38" s="19"/>
      <c r="QJD38" s="19"/>
      <c r="QJE38" s="19"/>
      <c r="QJF38" s="19"/>
      <c r="QJG38" s="19"/>
      <c r="QJH38" s="19"/>
      <c r="QJI38" s="19"/>
      <c r="QJJ38" s="19"/>
      <c r="QJK38" s="19"/>
      <c r="QJL38" s="19"/>
      <c r="QJM38" s="19"/>
      <c r="QJN38" s="19"/>
      <c r="QJO38" s="19"/>
      <c r="QJP38" s="19"/>
      <c r="QJQ38" s="19"/>
      <c r="QJR38" s="19"/>
      <c r="QJS38" s="19"/>
      <c r="QJT38" s="19"/>
      <c r="QJU38" s="19"/>
      <c r="QJV38" s="19"/>
      <c r="QJW38" s="19"/>
      <c r="QJX38" s="19"/>
      <c r="QJY38" s="19"/>
      <c r="QJZ38" s="19"/>
      <c r="QKA38" s="19"/>
      <c r="QKB38" s="19"/>
      <c r="QKC38" s="19"/>
      <c r="QKD38" s="19"/>
      <c r="QKE38" s="19"/>
      <c r="QKF38" s="19"/>
      <c r="QKG38" s="19"/>
      <c r="QKH38" s="19"/>
      <c r="QKI38" s="19"/>
      <c r="QKJ38" s="19"/>
      <c r="QKK38" s="19"/>
      <c r="QKL38" s="19"/>
      <c r="QKM38" s="19"/>
      <c r="QKN38" s="19"/>
      <c r="QKO38" s="19"/>
      <c r="QKP38" s="19"/>
      <c r="QKQ38" s="19"/>
      <c r="QKR38" s="19"/>
      <c r="QKS38" s="19"/>
      <c r="QKT38" s="19"/>
      <c r="QKU38" s="19"/>
      <c r="QKV38" s="19"/>
      <c r="QKW38" s="19"/>
      <c r="QKX38" s="19"/>
      <c r="QKY38" s="19"/>
      <c r="QKZ38" s="19"/>
      <c r="QLA38" s="19"/>
      <c r="QLB38" s="19"/>
      <c r="QLC38" s="19"/>
      <c r="QLD38" s="19"/>
      <c r="QLE38" s="19"/>
      <c r="QLF38" s="19"/>
      <c r="QLG38" s="19"/>
      <c r="QLH38" s="19"/>
      <c r="QLI38" s="19"/>
      <c r="QLJ38" s="19"/>
      <c r="QLK38" s="19"/>
      <c r="QLL38" s="19"/>
      <c r="QLM38" s="19"/>
      <c r="QLN38" s="19"/>
      <c r="QLO38" s="19"/>
      <c r="QLP38" s="19"/>
      <c r="QLQ38" s="19"/>
      <c r="QLR38" s="19"/>
      <c r="QLS38" s="19"/>
      <c r="QLT38" s="19"/>
      <c r="QLU38" s="19"/>
      <c r="QLV38" s="19"/>
      <c r="QLW38" s="19"/>
      <c r="QLX38" s="19"/>
      <c r="QLY38" s="19"/>
      <c r="QLZ38" s="19"/>
      <c r="QMA38" s="19"/>
      <c r="QMB38" s="19"/>
      <c r="QMC38" s="19"/>
      <c r="QMD38" s="19"/>
      <c r="QME38" s="19"/>
      <c r="QMF38" s="19"/>
      <c r="QMG38" s="19"/>
      <c r="QMH38" s="19"/>
      <c r="QMI38" s="19"/>
      <c r="QMJ38" s="19"/>
      <c r="QMK38" s="19"/>
      <c r="QML38" s="19"/>
      <c r="QMM38" s="19"/>
      <c r="QMN38" s="19"/>
      <c r="QMO38" s="19"/>
      <c r="QMP38" s="19"/>
      <c r="QMQ38" s="19"/>
      <c r="QMR38" s="19"/>
      <c r="QMS38" s="19"/>
      <c r="QMT38" s="19"/>
      <c r="QMU38" s="19"/>
      <c r="QMV38" s="19"/>
      <c r="QMW38" s="19"/>
      <c r="QMX38" s="19"/>
      <c r="QMY38" s="19"/>
      <c r="QMZ38" s="19"/>
      <c r="QNA38" s="19"/>
      <c r="QNB38" s="19"/>
      <c r="QNC38" s="19"/>
      <c r="QND38" s="19"/>
      <c r="QNE38" s="19"/>
      <c r="QNF38" s="19"/>
      <c r="QNG38" s="19"/>
      <c r="QNH38" s="19"/>
      <c r="QNI38" s="19"/>
      <c r="QNJ38" s="19"/>
      <c r="QNK38" s="19"/>
      <c r="QNL38" s="19"/>
      <c r="QNM38" s="19"/>
      <c r="QNN38" s="19"/>
      <c r="QNO38" s="19"/>
      <c r="QNP38" s="19"/>
      <c r="QNQ38" s="19"/>
      <c r="QNR38" s="19"/>
      <c r="QNS38" s="19"/>
      <c r="QNT38" s="19"/>
      <c r="QNU38" s="19"/>
      <c r="QNV38" s="19"/>
      <c r="QNW38" s="19"/>
      <c r="QNX38" s="19"/>
      <c r="QNY38" s="19"/>
      <c r="QNZ38" s="19"/>
      <c r="QOA38" s="19"/>
      <c r="QOB38" s="19"/>
      <c r="QOC38" s="19"/>
      <c r="QOD38" s="19"/>
      <c r="QOE38" s="19"/>
      <c r="QOF38" s="19"/>
      <c r="QOG38" s="19"/>
      <c r="QOH38" s="19"/>
      <c r="QOI38" s="19"/>
      <c r="QOJ38" s="19"/>
      <c r="QOK38" s="19"/>
      <c r="QOL38" s="19"/>
      <c r="QOM38" s="19"/>
      <c r="QON38" s="19"/>
      <c r="QOO38" s="19"/>
      <c r="QOP38" s="19"/>
      <c r="QOQ38" s="19"/>
      <c r="QOR38" s="19"/>
      <c r="QOS38" s="19"/>
      <c r="QOT38" s="19"/>
      <c r="QOU38" s="19"/>
      <c r="QOV38" s="19"/>
      <c r="QOW38" s="19"/>
      <c r="QOX38" s="19"/>
      <c r="QOY38" s="19"/>
      <c r="QOZ38" s="19"/>
      <c r="QPA38" s="19"/>
      <c r="QPB38" s="19"/>
      <c r="QPC38" s="19"/>
      <c r="QPD38" s="19"/>
      <c r="QPE38" s="19"/>
      <c r="QPF38" s="19"/>
      <c r="QPG38" s="19"/>
      <c r="QPH38" s="19"/>
      <c r="QPI38" s="19"/>
      <c r="QPJ38" s="19"/>
      <c r="QPK38" s="19"/>
      <c r="QPL38" s="19"/>
      <c r="QPM38" s="19"/>
      <c r="QPN38" s="19"/>
      <c r="QPO38" s="19"/>
      <c r="QPP38" s="19"/>
      <c r="QPQ38" s="19"/>
      <c r="QPR38" s="19"/>
      <c r="QPS38" s="19"/>
      <c r="QPT38" s="19"/>
      <c r="QPU38" s="19"/>
      <c r="QPV38" s="19"/>
      <c r="QPW38" s="19"/>
      <c r="QPX38" s="19"/>
      <c r="QPY38" s="19"/>
      <c r="QPZ38" s="19"/>
      <c r="QQA38" s="19"/>
      <c r="QQB38" s="19"/>
      <c r="QQC38" s="19"/>
      <c r="QQD38" s="19"/>
      <c r="QQE38" s="19"/>
      <c r="QQF38" s="19"/>
      <c r="QQG38" s="19"/>
      <c r="QQH38" s="19"/>
      <c r="QQI38" s="19"/>
      <c r="QQJ38" s="19"/>
      <c r="QQK38" s="19"/>
      <c r="QQL38" s="19"/>
      <c r="QQM38" s="19"/>
      <c r="QQN38" s="19"/>
      <c r="QQO38" s="19"/>
      <c r="QQP38" s="19"/>
      <c r="QQQ38" s="19"/>
      <c r="QQR38" s="19"/>
      <c r="QQS38" s="19"/>
      <c r="QQT38" s="19"/>
      <c r="QQU38" s="19"/>
      <c r="QQV38" s="19"/>
      <c r="QQW38" s="19"/>
      <c r="QQX38" s="19"/>
      <c r="QQY38" s="19"/>
      <c r="QQZ38" s="19"/>
      <c r="QRA38" s="19"/>
      <c r="QRB38" s="19"/>
      <c r="QRC38" s="19"/>
      <c r="QRD38" s="19"/>
      <c r="QRE38" s="19"/>
      <c r="QRF38" s="19"/>
      <c r="QRG38" s="19"/>
      <c r="QRH38" s="19"/>
      <c r="QRI38" s="19"/>
      <c r="QRJ38" s="19"/>
      <c r="QRK38" s="19"/>
      <c r="QRL38" s="19"/>
      <c r="QRM38" s="19"/>
      <c r="QRN38" s="19"/>
      <c r="QRO38" s="19"/>
      <c r="QRP38" s="19"/>
      <c r="QRQ38" s="19"/>
      <c r="QRR38" s="19"/>
      <c r="QRS38" s="19"/>
      <c r="QRT38" s="19"/>
      <c r="QRU38" s="19"/>
      <c r="QRV38" s="19"/>
      <c r="QRW38" s="19"/>
      <c r="QRX38" s="19"/>
      <c r="QRY38" s="19"/>
      <c r="QRZ38" s="19"/>
      <c r="QSA38" s="19"/>
      <c r="QSB38" s="19"/>
      <c r="QSC38" s="19"/>
      <c r="QSD38" s="19"/>
      <c r="QSE38" s="19"/>
      <c r="QSF38" s="19"/>
      <c r="QSG38" s="19"/>
      <c r="QSH38" s="19"/>
      <c r="QSI38" s="19"/>
      <c r="QSJ38" s="19"/>
      <c r="QSK38" s="19"/>
      <c r="QSL38" s="19"/>
      <c r="QSM38" s="19"/>
      <c r="QSN38" s="19"/>
      <c r="QSO38" s="19"/>
      <c r="QSP38" s="19"/>
      <c r="QSQ38" s="19"/>
      <c r="QSR38" s="19"/>
      <c r="QSS38" s="19"/>
      <c r="QST38" s="19"/>
      <c r="QSU38" s="19"/>
      <c r="QSV38" s="19"/>
      <c r="QSW38" s="19"/>
      <c r="QSX38" s="19"/>
      <c r="QSY38" s="19"/>
      <c r="QSZ38" s="19"/>
      <c r="QTA38" s="19"/>
      <c r="QTB38" s="19"/>
      <c r="QTC38" s="19"/>
      <c r="QTD38" s="19"/>
      <c r="QTE38" s="19"/>
      <c r="QTF38" s="19"/>
      <c r="QTG38" s="19"/>
      <c r="QTH38" s="19"/>
      <c r="QTI38" s="19"/>
      <c r="QTJ38" s="19"/>
      <c r="QTK38" s="19"/>
      <c r="QTL38" s="19"/>
      <c r="QTM38" s="19"/>
      <c r="QTN38" s="19"/>
      <c r="QTO38" s="19"/>
      <c r="QTP38" s="19"/>
      <c r="QTQ38" s="19"/>
      <c r="QTR38" s="19"/>
      <c r="QTS38" s="19"/>
      <c r="QTT38" s="19"/>
      <c r="QTU38" s="19"/>
      <c r="QTV38" s="19"/>
      <c r="QTW38" s="19"/>
      <c r="QTX38" s="19"/>
      <c r="QTY38" s="19"/>
      <c r="QTZ38" s="19"/>
      <c r="QUA38" s="19"/>
      <c r="QUB38" s="19"/>
      <c r="QUC38" s="19"/>
      <c r="QUD38" s="19"/>
      <c r="QUE38" s="19"/>
      <c r="QUF38" s="19"/>
      <c r="QUG38" s="19"/>
      <c r="QUH38" s="19"/>
      <c r="QUI38" s="19"/>
      <c r="QUJ38" s="19"/>
      <c r="QUK38" s="19"/>
      <c r="QUL38" s="19"/>
      <c r="QUM38" s="19"/>
      <c r="QUN38" s="19"/>
      <c r="QUO38" s="19"/>
      <c r="QUP38" s="19"/>
      <c r="QUQ38" s="19"/>
      <c r="QUR38" s="19"/>
      <c r="QUS38" s="19"/>
      <c r="QUT38" s="19"/>
      <c r="QUU38" s="19"/>
      <c r="QUV38" s="19"/>
      <c r="QUW38" s="19"/>
      <c r="QUX38" s="19"/>
      <c r="QUY38" s="19"/>
      <c r="QUZ38" s="19"/>
      <c r="QVA38" s="19"/>
      <c r="QVB38" s="19"/>
      <c r="QVC38" s="19"/>
      <c r="QVD38" s="19"/>
      <c r="QVE38" s="19"/>
      <c r="QVF38" s="19"/>
      <c r="QVG38" s="19"/>
      <c r="QVH38" s="19"/>
      <c r="QVI38" s="19"/>
      <c r="QVJ38" s="19"/>
      <c r="QVK38" s="19"/>
      <c r="QVL38" s="19"/>
      <c r="QVM38" s="19"/>
      <c r="QVN38" s="19"/>
      <c r="QVO38" s="19"/>
      <c r="QVP38" s="19"/>
      <c r="QVQ38" s="19"/>
      <c r="QVR38" s="19"/>
      <c r="QVS38" s="19"/>
      <c r="QVT38" s="19"/>
      <c r="QVU38" s="19"/>
      <c r="QVV38" s="19"/>
      <c r="QVW38" s="19"/>
      <c r="QVX38" s="19"/>
      <c r="QVY38" s="19"/>
      <c r="QVZ38" s="19"/>
      <c r="QWA38" s="19"/>
      <c r="QWB38" s="19"/>
      <c r="QWC38" s="19"/>
      <c r="QWD38" s="19"/>
      <c r="QWE38" s="19"/>
      <c r="QWF38" s="19"/>
      <c r="QWG38" s="19"/>
      <c r="QWH38" s="19"/>
      <c r="QWI38" s="19"/>
      <c r="QWJ38" s="19"/>
      <c r="QWK38" s="19"/>
      <c r="QWL38" s="19"/>
      <c r="QWM38" s="19"/>
      <c r="QWN38" s="19"/>
      <c r="QWO38" s="19"/>
      <c r="QWP38" s="19"/>
      <c r="QWQ38" s="19"/>
      <c r="QWR38" s="19"/>
      <c r="QWS38" s="19"/>
      <c r="QWT38" s="19"/>
      <c r="QWU38" s="19"/>
      <c r="QWV38" s="19"/>
      <c r="QWW38" s="19"/>
      <c r="QWX38" s="19"/>
      <c r="QWY38" s="19"/>
      <c r="QWZ38" s="19"/>
      <c r="QXA38" s="19"/>
      <c r="QXB38" s="19"/>
      <c r="QXC38" s="19"/>
      <c r="QXD38" s="19"/>
      <c r="QXE38" s="19"/>
      <c r="QXF38" s="19"/>
      <c r="QXG38" s="19"/>
      <c r="QXH38" s="19"/>
      <c r="QXI38" s="19"/>
      <c r="QXJ38" s="19"/>
      <c r="QXK38" s="19"/>
      <c r="QXL38" s="19"/>
      <c r="QXM38" s="19"/>
      <c r="QXN38" s="19"/>
      <c r="QXO38" s="19"/>
      <c r="QXP38" s="19"/>
      <c r="QXQ38" s="19"/>
      <c r="QXR38" s="19"/>
      <c r="QXS38" s="19"/>
      <c r="QXT38" s="19"/>
      <c r="QXU38" s="19"/>
      <c r="QXV38" s="19"/>
      <c r="QXW38" s="19"/>
      <c r="QXX38" s="19"/>
      <c r="QXY38" s="19"/>
      <c r="QXZ38" s="19"/>
      <c r="QYA38" s="19"/>
      <c r="QYB38" s="19"/>
      <c r="QYC38" s="19"/>
      <c r="QYD38" s="19"/>
      <c r="QYE38" s="19"/>
      <c r="QYF38" s="19"/>
      <c r="QYG38" s="19"/>
      <c r="QYH38" s="19"/>
      <c r="QYI38" s="19"/>
      <c r="QYJ38" s="19"/>
      <c r="QYK38" s="19"/>
      <c r="QYL38" s="19"/>
      <c r="QYM38" s="19"/>
      <c r="QYN38" s="19"/>
      <c r="QYO38" s="19"/>
      <c r="QYP38" s="19"/>
      <c r="QYQ38" s="19"/>
      <c r="QYR38" s="19"/>
      <c r="QYS38" s="19"/>
      <c r="QYT38" s="19"/>
      <c r="QYU38" s="19"/>
      <c r="QYV38" s="19"/>
      <c r="QYW38" s="19"/>
      <c r="QYX38" s="19"/>
      <c r="QYY38" s="19"/>
      <c r="QYZ38" s="19"/>
      <c r="QZA38" s="19"/>
      <c r="QZB38" s="19"/>
      <c r="QZC38" s="19"/>
      <c r="QZD38" s="19"/>
      <c r="QZE38" s="19"/>
      <c r="QZF38" s="19"/>
      <c r="QZG38" s="19"/>
      <c r="QZH38" s="19"/>
      <c r="QZI38" s="19"/>
      <c r="QZJ38" s="19"/>
      <c r="QZK38" s="19"/>
      <c r="QZL38" s="19"/>
      <c r="QZM38" s="19"/>
      <c r="QZN38" s="19"/>
      <c r="QZO38" s="19"/>
      <c r="QZP38" s="19"/>
      <c r="QZQ38" s="19"/>
      <c r="QZR38" s="19"/>
      <c r="QZS38" s="19"/>
      <c r="QZT38" s="19"/>
      <c r="QZU38" s="19"/>
      <c r="QZV38" s="19"/>
      <c r="QZW38" s="19"/>
      <c r="QZX38" s="19"/>
      <c r="QZY38" s="19"/>
      <c r="QZZ38" s="19"/>
      <c r="RAA38" s="19"/>
      <c r="RAB38" s="19"/>
      <c r="RAC38" s="19"/>
      <c r="RAD38" s="19"/>
      <c r="RAE38" s="19"/>
      <c r="RAF38" s="19"/>
      <c r="RAG38" s="19"/>
      <c r="RAH38" s="19"/>
      <c r="RAI38" s="19"/>
      <c r="RAJ38" s="19"/>
      <c r="RAK38" s="19"/>
      <c r="RAL38" s="19"/>
      <c r="RAM38" s="19"/>
      <c r="RAN38" s="19"/>
      <c r="RAO38" s="19"/>
      <c r="RAP38" s="19"/>
      <c r="RAQ38" s="19"/>
      <c r="RAR38" s="19"/>
      <c r="RAS38" s="19"/>
      <c r="RAT38" s="19"/>
      <c r="RAU38" s="19"/>
      <c r="RAV38" s="19"/>
      <c r="RAW38" s="19"/>
      <c r="RAX38" s="19"/>
      <c r="RAY38" s="19"/>
      <c r="RAZ38" s="19"/>
      <c r="RBA38" s="19"/>
      <c r="RBB38" s="19"/>
      <c r="RBC38" s="19"/>
      <c r="RBD38" s="19"/>
      <c r="RBE38" s="19"/>
      <c r="RBF38" s="19"/>
      <c r="RBG38" s="19"/>
      <c r="RBH38" s="19"/>
      <c r="RBI38" s="19"/>
      <c r="RBJ38" s="19"/>
      <c r="RBK38" s="19"/>
      <c r="RBL38" s="19"/>
      <c r="RBM38" s="19"/>
      <c r="RBN38" s="19"/>
      <c r="RBO38" s="19"/>
      <c r="RBP38" s="19"/>
      <c r="RBQ38" s="19"/>
      <c r="RBR38" s="19"/>
      <c r="RBS38" s="19"/>
      <c r="RBT38" s="19"/>
      <c r="RBU38" s="19"/>
      <c r="RBV38" s="19"/>
      <c r="RBW38" s="19"/>
      <c r="RBX38" s="19"/>
      <c r="RBY38" s="19"/>
      <c r="RBZ38" s="19"/>
      <c r="RCA38" s="19"/>
      <c r="RCB38" s="19"/>
      <c r="RCC38" s="19"/>
      <c r="RCD38" s="19"/>
      <c r="RCE38" s="19"/>
      <c r="RCF38" s="19"/>
      <c r="RCG38" s="19"/>
      <c r="RCH38" s="19"/>
      <c r="RCI38" s="19"/>
      <c r="RCJ38" s="19"/>
      <c r="RCK38" s="19"/>
      <c r="RCL38" s="19"/>
      <c r="RCM38" s="19"/>
      <c r="RCN38" s="19"/>
      <c r="RCO38" s="19"/>
      <c r="RCP38" s="19"/>
      <c r="RCQ38" s="19"/>
      <c r="RCR38" s="19"/>
      <c r="RCS38" s="19"/>
      <c r="RCT38" s="19"/>
      <c r="RCU38" s="19"/>
      <c r="RCV38" s="19"/>
      <c r="RCW38" s="19"/>
      <c r="RCX38" s="19"/>
      <c r="RCY38" s="19"/>
      <c r="RCZ38" s="19"/>
      <c r="RDA38" s="19"/>
      <c r="RDB38" s="19"/>
      <c r="RDC38" s="19"/>
      <c r="RDD38" s="19"/>
      <c r="RDE38" s="19"/>
      <c r="RDF38" s="19"/>
      <c r="RDG38" s="19"/>
      <c r="RDH38" s="19"/>
      <c r="RDI38" s="19"/>
      <c r="RDJ38" s="19"/>
      <c r="RDK38" s="19"/>
      <c r="RDL38" s="19"/>
      <c r="RDM38" s="19"/>
      <c r="RDN38" s="19"/>
      <c r="RDO38" s="19"/>
      <c r="RDP38" s="19"/>
      <c r="RDQ38" s="19"/>
      <c r="RDR38" s="19"/>
      <c r="RDS38" s="19"/>
      <c r="RDT38" s="19"/>
      <c r="RDU38" s="19"/>
      <c r="RDV38" s="19"/>
      <c r="RDW38" s="19"/>
      <c r="RDX38" s="19"/>
      <c r="RDY38" s="19"/>
      <c r="RDZ38" s="19"/>
      <c r="REA38" s="19"/>
      <c r="REB38" s="19"/>
      <c r="REC38" s="19"/>
      <c r="RED38" s="19"/>
      <c r="REE38" s="19"/>
      <c r="REF38" s="19"/>
      <c r="REG38" s="19"/>
      <c r="REH38" s="19"/>
      <c r="REI38" s="19"/>
      <c r="REJ38" s="19"/>
      <c r="REK38" s="19"/>
      <c r="REL38" s="19"/>
      <c r="REM38" s="19"/>
      <c r="REN38" s="19"/>
      <c r="REO38" s="19"/>
      <c r="REP38" s="19"/>
      <c r="REQ38" s="19"/>
      <c r="RER38" s="19"/>
      <c r="RES38" s="19"/>
      <c r="RET38" s="19"/>
      <c r="REU38" s="19"/>
      <c r="REV38" s="19"/>
      <c r="REW38" s="19"/>
      <c r="REX38" s="19"/>
      <c r="REY38" s="19"/>
      <c r="REZ38" s="19"/>
      <c r="RFA38" s="19"/>
      <c r="RFB38" s="19"/>
      <c r="RFC38" s="19"/>
      <c r="RFD38" s="19"/>
      <c r="RFE38" s="19"/>
      <c r="RFF38" s="19"/>
      <c r="RFG38" s="19"/>
      <c r="RFH38" s="19"/>
      <c r="RFI38" s="19"/>
      <c r="RFJ38" s="19"/>
      <c r="RFK38" s="19"/>
      <c r="RFL38" s="19"/>
      <c r="RFM38" s="19"/>
      <c r="RFN38" s="19"/>
      <c r="RFO38" s="19"/>
      <c r="RFP38" s="19"/>
      <c r="RFQ38" s="19"/>
      <c r="RFR38" s="19"/>
      <c r="RFS38" s="19"/>
      <c r="RFT38" s="19"/>
      <c r="RFU38" s="19"/>
      <c r="RFV38" s="19"/>
      <c r="RFW38" s="19"/>
      <c r="RFX38" s="19"/>
      <c r="RFY38" s="19"/>
      <c r="RFZ38" s="19"/>
      <c r="RGA38" s="19"/>
      <c r="RGB38" s="19"/>
      <c r="RGC38" s="19"/>
      <c r="RGD38" s="19"/>
      <c r="RGE38" s="19"/>
      <c r="RGF38" s="19"/>
      <c r="RGG38" s="19"/>
      <c r="RGH38" s="19"/>
      <c r="RGI38" s="19"/>
      <c r="RGJ38" s="19"/>
      <c r="RGK38" s="19"/>
      <c r="RGL38" s="19"/>
      <c r="RGM38" s="19"/>
      <c r="RGN38" s="19"/>
      <c r="RGO38" s="19"/>
      <c r="RGP38" s="19"/>
      <c r="RGQ38" s="19"/>
      <c r="RGR38" s="19"/>
      <c r="RGS38" s="19"/>
      <c r="RGT38" s="19"/>
      <c r="RGU38" s="19"/>
      <c r="RGV38" s="19"/>
      <c r="RGW38" s="19"/>
      <c r="RGX38" s="19"/>
      <c r="RGY38" s="19"/>
      <c r="RGZ38" s="19"/>
      <c r="RHA38" s="19"/>
      <c r="RHB38" s="19"/>
      <c r="RHC38" s="19"/>
      <c r="RHD38" s="19"/>
      <c r="RHE38" s="19"/>
      <c r="RHF38" s="19"/>
      <c r="RHG38" s="19"/>
      <c r="RHH38" s="19"/>
      <c r="RHI38" s="19"/>
      <c r="RHJ38" s="19"/>
      <c r="RHK38" s="19"/>
      <c r="RHL38" s="19"/>
      <c r="RHM38" s="19"/>
      <c r="RHN38" s="19"/>
      <c r="RHO38" s="19"/>
      <c r="RHP38" s="19"/>
      <c r="RHQ38" s="19"/>
      <c r="RHR38" s="19"/>
      <c r="RHS38" s="19"/>
      <c r="RHT38" s="19"/>
      <c r="RHU38" s="19"/>
      <c r="RHV38" s="19"/>
      <c r="RHW38" s="19"/>
      <c r="RHX38" s="19"/>
      <c r="RHY38" s="19"/>
      <c r="RHZ38" s="19"/>
      <c r="RIA38" s="19"/>
      <c r="RIB38" s="19"/>
      <c r="RIC38" s="19"/>
      <c r="RID38" s="19"/>
      <c r="RIE38" s="19"/>
      <c r="RIF38" s="19"/>
      <c r="RIG38" s="19"/>
      <c r="RIH38" s="19"/>
      <c r="RII38" s="19"/>
      <c r="RIJ38" s="19"/>
      <c r="RIK38" s="19"/>
      <c r="RIL38" s="19"/>
      <c r="RIM38" s="19"/>
      <c r="RIN38" s="19"/>
      <c r="RIO38" s="19"/>
      <c r="RIP38" s="19"/>
      <c r="RIQ38" s="19"/>
      <c r="RIR38" s="19"/>
      <c r="RIS38" s="19"/>
      <c r="RIT38" s="19"/>
      <c r="RIU38" s="19"/>
      <c r="RIV38" s="19"/>
      <c r="RIW38" s="19"/>
      <c r="RIX38" s="19"/>
      <c r="RIY38" s="19"/>
      <c r="RIZ38" s="19"/>
      <c r="RJA38" s="19"/>
      <c r="RJB38" s="19"/>
      <c r="RJC38" s="19"/>
      <c r="RJD38" s="19"/>
      <c r="RJE38" s="19"/>
      <c r="RJF38" s="19"/>
      <c r="RJG38" s="19"/>
      <c r="RJH38" s="19"/>
      <c r="RJI38" s="19"/>
      <c r="RJJ38" s="19"/>
      <c r="RJK38" s="19"/>
      <c r="RJL38" s="19"/>
      <c r="RJM38" s="19"/>
      <c r="RJN38" s="19"/>
      <c r="RJO38" s="19"/>
      <c r="RJP38" s="19"/>
      <c r="RJQ38" s="19"/>
      <c r="RJR38" s="19"/>
      <c r="RJS38" s="19"/>
      <c r="RJT38" s="19"/>
      <c r="RJU38" s="19"/>
      <c r="RJV38" s="19"/>
      <c r="RJW38" s="19"/>
      <c r="RJX38" s="19"/>
      <c r="RJY38" s="19"/>
      <c r="RJZ38" s="19"/>
      <c r="RKA38" s="19"/>
      <c r="RKB38" s="19"/>
      <c r="RKC38" s="19"/>
      <c r="RKD38" s="19"/>
      <c r="RKE38" s="19"/>
      <c r="RKF38" s="19"/>
      <c r="RKG38" s="19"/>
      <c r="RKH38" s="19"/>
      <c r="RKI38" s="19"/>
      <c r="RKJ38" s="19"/>
      <c r="RKK38" s="19"/>
      <c r="RKL38" s="19"/>
      <c r="RKM38" s="19"/>
      <c r="RKN38" s="19"/>
      <c r="RKO38" s="19"/>
      <c r="RKP38" s="19"/>
      <c r="RKQ38" s="19"/>
      <c r="RKR38" s="19"/>
      <c r="RKS38" s="19"/>
      <c r="RKT38" s="19"/>
      <c r="RKU38" s="19"/>
      <c r="RKV38" s="19"/>
      <c r="RKW38" s="19"/>
      <c r="RKX38" s="19"/>
      <c r="RKY38" s="19"/>
      <c r="RKZ38" s="19"/>
      <c r="RLA38" s="19"/>
      <c r="RLB38" s="19"/>
      <c r="RLC38" s="19"/>
      <c r="RLD38" s="19"/>
      <c r="RLE38" s="19"/>
      <c r="RLF38" s="19"/>
      <c r="RLG38" s="19"/>
      <c r="RLH38" s="19"/>
      <c r="RLI38" s="19"/>
      <c r="RLJ38" s="19"/>
      <c r="RLK38" s="19"/>
      <c r="RLL38" s="19"/>
      <c r="RLM38" s="19"/>
      <c r="RLN38" s="19"/>
      <c r="RLO38" s="19"/>
      <c r="RLP38" s="19"/>
      <c r="RLQ38" s="19"/>
      <c r="RLR38" s="19"/>
      <c r="RLS38" s="19"/>
      <c r="RLT38" s="19"/>
      <c r="RLU38" s="19"/>
      <c r="RLV38" s="19"/>
      <c r="RLW38" s="19"/>
      <c r="RLX38" s="19"/>
      <c r="RLY38" s="19"/>
      <c r="RLZ38" s="19"/>
      <c r="RMA38" s="19"/>
      <c r="RMB38" s="19"/>
      <c r="RMC38" s="19"/>
      <c r="RMD38" s="19"/>
      <c r="RME38" s="19"/>
      <c r="RMF38" s="19"/>
      <c r="RMG38" s="19"/>
      <c r="RMH38" s="19"/>
      <c r="RMI38" s="19"/>
      <c r="RMJ38" s="19"/>
      <c r="RMK38" s="19"/>
      <c r="RML38" s="19"/>
      <c r="RMM38" s="19"/>
      <c r="RMN38" s="19"/>
      <c r="RMO38" s="19"/>
      <c r="RMP38" s="19"/>
      <c r="RMQ38" s="19"/>
      <c r="RMR38" s="19"/>
      <c r="RMS38" s="19"/>
      <c r="RMT38" s="19"/>
      <c r="RMU38" s="19"/>
      <c r="RMV38" s="19"/>
      <c r="RMW38" s="19"/>
      <c r="RMX38" s="19"/>
      <c r="RMY38" s="19"/>
      <c r="RMZ38" s="19"/>
      <c r="RNA38" s="19"/>
      <c r="RNB38" s="19"/>
      <c r="RNC38" s="19"/>
      <c r="RND38" s="19"/>
      <c r="RNE38" s="19"/>
      <c r="RNF38" s="19"/>
      <c r="RNG38" s="19"/>
      <c r="RNH38" s="19"/>
      <c r="RNI38" s="19"/>
      <c r="RNJ38" s="19"/>
      <c r="RNK38" s="19"/>
      <c r="RNL38" s="19"/>
      <c r="RNM38" s="19"/>
      <c r="RNN38" s="19"/>
      <c r="RNO38" s="19"/>
      <c r="RNP38" s="19"/>
      <c r="RNQ38" s="19"/>
      <c r="RNR38" s="19"/>
      <c r="RNS38" s="19"/>
      <c r="RNT38" s="19"/>
      <c r="RNU38" s="19"/>
      <c r="RNV38" s="19"/>
      <c r="RNW38" s="19"/>
      <c r="RNX38" s="19"/>
      <c r="RNY38" s="19"/>
      <c r="RNZ38" s="19"/>
      <c r="ROA38" s="19"/>
      <c r="ROB38" s="19"/>
      <c r="ROC38" s="19"/>
      <c r="ROD38" s="19"/>
      <c r="ROE38" s="19"/>
      <c r="ROF38" s="19"/>
      <c r="ROG38" s="19"/>
      <c r="ROH38" s="19"/>
      <c r="ROI38" s="19"/>
      <c r="ROJ38" s="19"/>
      <c r="ROK38" s="19"/>
      <c r="ROL38" s="19"/>
      <c r="ROM38" s="19"/>
      <c r="RON38" s="19"/>
      <c r="ROO38" s="19"/>
      <c r="ROP38" s="19"/>
      <c r="ROQ38" s="19"/>
      <c r="ROR38" s="19"/>
      <c r="ROS38" s="19"/>
      <c r="ROT38" s="19"/>
      <c r="ROU38" s="19"/>
      <c r="ROV38" s="19"/>
      <c r="ROW38" s="19"/>
      <c r="ROX38" s="19"/>
      <c r="ROY38" s="19"/>
      <c r="ROZ38" s="19"/>
      <c r="RPA38" s="19"/>
      <c r="RPB38" s="19"/>
      <c r="RPC38" s="19"/>
      <c r="RPD38" s="19"/>
      <c r="RPE38" s="19"/>
      <c r="RPF38" s="19"/>
      <c r="RPG38" s="19"/>
      <c r="RPH38" s="19"/>
      <c r="RPI38" s="19"/>
      <c r="RPJ38" s="19"/>
      <c r="RPK38" s="19"/>
      <c r="RPL38" s="19"/>
      <c r="RPM38" s="19"/>
      <c r="RPN38" s="19"/>
      <c r="RPO38" s="19"/>
      <c r="RPP38" s="19"/>
      <c r="RPQ38" s="19"/>
      <c r="RPR38" s="19"/>
      <c r="RPS38" s="19"/>
      <c r="RPT38" s="19"/>
      <c r="RPU38" s="19"/>
      <c r="RPV38" s="19"/>
      <c r="RPW38" s="19"/>
      <c r="RPX38" s="19"/>
      <c r="RPY38" s="19"/>
      <c r="RPZ38" s="19"/>
      <c r="RQA38" s="19"/>
      <c r="RQB38" s="19"/>
      <c r="RQC38" s="19"/>
      <c r="RQD38" s="19"/>
      <c r="RQE38" s="19"/>
      <c r="RQF38" s="19"/>
      <c r="RQG38" s="19"/>
      <c r="RQH38" s="19"/>
      <c r="RQI38" s="19"/>
      <c r="RQJ38" s="19"/>
      <c r="RQK38" s="19"/>
      <c r="RQL38" s="19"/>
      <c r="RQM38" s="19"/>
      <c r="RQN38" s="19"/>
      <c r="RQO38" s="19"/>
      <c r="RQP38" s="19"/>
      <c r="RQQ38" s="19"/>
      <c r="RQR38" s="19"/>
      <c r="RQS38" s="19"/>
      <c r="RQT38" s="19"/>
      <c r="RQU38" s="19"/>
      <c r="RQV38" s="19"/>
      <c r="RQW38" s="19"/>
      <c r="RQX38" s="19"/>
      <c r="RQY38" s="19"/>
      <c r="RQZ38" s="19"/>
      <c r="RRA38" s="19"/>
      <c r="RRB38" s="19"/>
      <c r="RRC38" s="19"/>
      <c r="RRD38" s="19"/>
      <c r="RRE38" s="19"/>
      <c r="RRF38" s="19"/>
      <c r="RRG38" s="19"/>
      <c r="RRH38" s="19"/>
      <c r="RRI38" s="19"/>
      <c r="RRJ38" s="19"/>
      <c r="RRK38" s="19"/>
      <c r="RRL38" s="19"/>
      <c r="RRM38" s="19"/>
      <c r="RRN38" s="19"/>
      <c r="RRO38" s="19"/>
      <c r="RRP38" s="19"/>
      <c r="RRQ38" s="19"/>
      <c r="RRR38" s="19"/>
      <c r="RRS38" s="19"/>
      <c r="RRT38" s="19"/>
      <c r="RRU38" s="19"/>
      <c r="RRV38" s="19"/>
      <c r="RRW38" s="19"/>
      <c r="RRX38" s="19"/>
      <c r="RRY38" s="19"/>
      <c r="RRZ38" s="19"/>
      <c r="RSA38" s="19"/>
      <c r="RSB38" s="19"/>
      <c r="RSC38" s="19"/>
      <c r="RSD38" s="19"/>
      <c r="RSE38" s="19"/>
      <c r="RSF38" s="19"/>
      <c r="RSG38" s="19"/>
      <c r="RSH38" s="19"/>
      <c r="RSI38" s="19"/>
      <c r="RSJ38" s="19"/>
      <c r="RSK38" s="19"/>
      <c r="RSL38" s="19"/>
      <c r="RSM38" s="19"/>
      <c r="RSN38" s="19"/>
      <c r="RSO38" s="19"/>
      <c r="RSP38" s="19"/>
      <c r="RSQ38" s="19"/>
      <c r="RSR38" s="19"/>
      <c r="RSS38" s="19"/>
      <c r="RST38" s="19"/>
      <c r="RSU38" s="19"/>
      <c r="RSV38" s="19"/>
      <c r="RSW38" s="19"/>
      <c r="RSX38" s="19"/>
      <c r="RSY38" s="19"/>
      <c r="RSZ38" s="19"/>
      <c r="RTA38" s="19"/>
      <c r="RTB38" s="19"/>
      <c r="RTC38" s="19"/>
      <c r="RTD38" s="19"/>
      <c r="RTE38" s="19"/>
      <c r="RTF38" s="19"/>
      <c r="RTG38" s="19"/>
      <c r="RTH38" s="19"/>
      <c r="RTI38" s="19"/>
      <c r="RTJ38" s="19"/>
      <c r="RTK38" s="19"/>
      <c r="RTL38" s="19"/>
      <c r="RTM38" s="19"/>
      <c r="RTN38" s="19"/>
      <c r="RTO38" s="19"/>
      <c r="RTP38" s="19"/>
      <c r="RTQ38" s="19"/>
      <c r="RTR38" s="19"/>
      <c r="RTS38" s="19"/>
      <c r="RTT38" s="19"/>
      <c r="RTU38" s="19"/>
      <c r="RTV38" s="19"/>
      <c r="RTW38" s="19"/>
      <c r="RTX38" s="19"/>
      <c r="RTY38" s="19"/>
      <c r="RTZ38" s="19"/>
      <c r="RUA38" s="19"/>
      <c r="RUB38" s="19"/>
      <c r="RUC38" s="19"/>
      <c r="RUD38" s="19"/>
      <c r="RUE38" s="19"/>
      <c r="RUF38" s="19"/>
      <c r="RUG38" s="19"/>
      <c r="RUH38" s="19"/>
      <c r="RUI38" s="19"/>
      <c r="RUJ38" s="19"/>
      <c r="RUK38" s="19"/>
      <c r="RUL38" s="19"/>
      <c r="RUM38" s="19"/>
      <c r="RUN38" s="19"/>
      <c r="RUO38" s="19"/>
      <c r="RUP38" s="19"/>
      <c r="RUQ38" s="19"/>
      <c r="RUR38" s="19"/>
      <c r="RUS38" s="19"/>
      <c r="RUT38" s="19"/>
      <c r="RUU38" s="19"/>
      <c r="RUV38" s="19"/>
      <c r="RUW38" s="19"/>
      <c r="RUX38" s="19"/>
      <c r="RUY38" s="19"/>
      <c r="RUZ38" s="19"/>
      <c r="RVA38" s="19"/>
      <c r="RVB38" s="19"/>
      <c r="RVC38" s="19"/>
      <c r="RVD38" s="19"/>
      <c r="RVE38" s="19"/>
      <c r="RVF38" s="19"/>
      <c r="RVG38" s="19"/>
      <c r="RVH38" s="19"/>
      <c r="RVI38" s="19"/>
      <c r="RVJ38" s="19"/>
      <c r="RVK38" s="19"/>
      <c r="RVL38" s="19"/>
      <c r="RVM38" s="19"/>
      <c r="RVN38" s="19"/>
      <c r="RVO38" s="19"/>
      <c r="RVP38" s="19"/>
      <c r="RVQ38" s="19"/>
      <c r="RVR38" s="19"/>
      <c r="RVS38" s="19"/>
      <c r="RVT38" s="19"/>
      <c r="RVU38" s="19"/>
      <c r="RVV38" s="19"/>
      <c r="RVW38" s="19"/>
      <c r="RVX38" s="19"/>
      <c r="RVY38" s="19"/>
      <c r="RVZ38" s="19"/>
      <c r="RWA38" s="19"/>
      <c r="RWB38" s="19"/>
      <c r="RWC38" s="19"/>
      <c r="RWD38" s="19"/>
      <c r="RWE38" s="19"/>
      <c r="RWF38" s="19"/>
      <c r="RWG38" s="19"/>
      <c r="RWH38" s="19"/>
      <c r="RWI38" s="19"/>
      <c r="RWJ38" s="19"/>
      <c r="RWK38" s="19"/>
      <c r="RWL38" s="19"/>
      <c r="RWM38" s="19"/>
      <c r="RWN38" s="19"/>
      <c r="RWO38" s="19"/>
      <c r="RWP38" s="19"/>
      <c r="RWQ38" s="19"/>
      <c r="RWR38" s="19"/>
      <c r="RWS38" s="19"/>
      <c r="RWT38" s="19"/>
      <c r="RWU38" s="19"/>
      <c r="RWV38" s="19"/>
      <c r="RWW38" s="19"/>
      <c r="RWX38" s="19"/>
      <c r="RWY38" s="19"/>
      <c r="RWZ38" s="19"/>
      <c r="RXA38" s="19"/>
      <c r="RXB38" s="19"/>
      <c r="RXC38" s="19"/>
      <c r="RXD38" s="19"/>
      <c r="RXE38" s="19"/>
      <c r="RXF38" s="19"/>
      <c r="RXG38" s="19"/>
      <c r="RXH38" s="19"/>
      <c r="RXI38" s="19"/>
      <c r="RXJ38" s="19"/>
      <c r="RXK38" s="19"/>
      <c r="RXL38" s="19"/>
      <c r="RXM38" s="19"/>
      <c r="RXN38" s="19"/>
      <c r="RXO38" s="19"/>
      <c r="RXP38" s="19"/>
      <c r="RXQ38" s="19"/>
      <c r="RXR38" s="19"/>
      <c r="RXS38" s="19"/>
      <c r="RXT38" s="19"/>
      <c r="RXU38" s="19"/>
      <c r="RXV38" s="19"/>
      <c r="RXW38" s="19"/>
      <c r="RXX38" s="19"/>
      <c r="RXY38" s="19"/>
      <c r="RXZ38" s="19"/>
      <c r="RYA38" s="19"/>
      <c r="RYB38" s="19"/>
      <c r="RYC38" s="19"/>
      <c r="RYD38" s="19"/>
      <c r="RYE38" s="19"/>
      <c r="RYF38" s="19"/>
      <c r="RYG38" s="19"/>
      <c r="RYH38" s="19"/>
      <c r="RYI38" s="19"/>
      <c r="RYJ38" s="19"/>
      <c r="RYK38" s="19"/>
      <c r="RYL38" s="19"/>
      <c r="RYM38" s="19"/>
      <c r="RYN38" s="19"/>
      <c r="RYO38" s="19"/>
      <c r="RYP38" s="19"/>
      <c r="RYQ38" s="19"/>
      <c r="RYR38" s="19"/>
      <c r="RYS38" s="19"/>
      <c r="RYT38" s="19"/>
      <c r="RYU38" s="19"/>
      <c r="RYV38" s="19"/>
      <c r="RYW38" s="19"/>
      <c r="RYX38" s="19"/>
      <c r="RYY38" s="19"/>
      <c r="RYZ38" s="19"/>
      <c r="RZA38" s="19"/>
      <c r="RZB38" s="19"/>
      <c r="RZC38" s="19"/>
      <c r="RZD38" s="19"/>
      <c r="RZE38" s="19"/>
      <c r="RZF38" s="19"/>
      <c r="RZG38" s="19"/>
      <c r="RZH38" s="19"/>
      <c r="RZI38" s="19"/>
      <c r="RZJ38" s="19"/>
      <c r="RZK38" s="19"/>
      <c r="RZL38" s="19"/>
      <c r="RZM38" s="19"/>
      <c r="RZN38" s="19"/>
      <c r="RZO38" s="19"/>
      <c r="RZP38" s="19"/>
      <c r="RZQ38" s="19"/>
      <c r="RZR38" s="19"/>
      <c r="RZS38" s="19"/>
      <c r="RZT38" s="19"/>
      <c r="RZU38" s="19"/>
      <c r="RZV38" s="19"/>
      <c r="RZW38" s="19"/>
      <c r="RZX38" s="19"/>
      <c r="RZY38" s="19"/>
      <c r="RZZ38" s="19"/>
      <c r="SAA38" s="19"/>
      <c r="SAB38" s="19"/>
      <c r="SAC38" s="19"/>
      <c r="SAD38" s="19"/>
      <c r="SAE38" s="19"/>
      <c r="SAF38" s="19"/>
      <c r="SAG38" s="19"/>
      <c r="SAH38" s="19"/>
      <c r="SAI38" s="19"/>
      <c r="SAJ38" s="19"/>
      <c r="SAK38" s="19"/>
      <c r="SAL38" s="19"/>
      <c r="SAM38" s="19"/>
      <c r="SAN38" s="19"/>
      <c r="SAO38" s="19"/>
      <c r="SAP38" s="19"/>
      <c r="SAQ38" s="19"/>
      <c r="SAR38" s="19"/>
      <c r="SAS38" s="19"/>
      <c r="SAT38" s="19"/>
      <c r="SAU38" s="19"/>
      <c r="SAV38" s="19"/>
      <c r="SAW38" s="19"/>
      <c r="SAX38" s="19"/>
      <c r="SAY38" s="19"/>
      <c r="SAZ38" s="19"/>
      <c r="SBA38" s="19"/>
      <c r="SBB38" s="19"/>
      <c r="SBC38" s="19"/>
      <c r="SBD38" s="19"/>
      <c r="SBE38" s="19"/>
      <c r="SBF38" s="19"/>
      <c r="SBG38" s="19"/>
      <c r="SBH38" s="19"/>
      <c r="SBI38" s="19"/>
      <c r="SBJ38" s="19"/>
      <c r="SBK38" s="19"/>
      <c r="SBL38" s="19"/>
      <c r="SBM38" s="19"/>
      <c r="SBN38" s="19"/>
      <c r="SBO38" s="19"/>
      <c r="SBP38" s="19"/>
      <c r="SBQ38" s="19"/>
      <c r="SBR38" s="19"/>
      <c r="SBS38" s="19"/>
      <c r="SBT38" s="19"/>
      <c r="SBU38" s="19"/>
      <c r="SBV38" s="19"/>
      <c r="SBW38" s="19"/>
      <c r="SBX38" s="19"/>
      <c r="SBY38" s="19"/>
      <c r="SBZ38" s="19"/>
      <c r="SCA38" s="19"/>
      <c r="SCB38" s="19"/>
      <c r="SCC38" s="19"/>
      <c r="SCD38" s="19"/>
      <c r="SCE38" s="19"/>
      <c r="SCF38" s="19"/>
      <c r="SCG38" s="19"/>
      <c r="SCH38" s="19"/>
      <c r="SCI38" s="19"/>
      <c r="SCJ38" s="19"/>
      <c r="SCK38" s="19"/>
      <c r="SCL38" s="19"/>
      <c r="SCM38" s="19"/>
      <c r="SCN38" s="19"/>
      <c r="SCO38" s="19"/>
      <c r="SCP38" s="19"/>
      <c r="SCQ38" s="19"/>
      <c r="SCR38" s="19"/>
      <c r="SCS38" s="19"/>
      <c r="SCT38" s="19"/>
      <c r="SCU38" s="19"/>
      <c r="SCV38" s="19"/>
      <c r="SCW38" s="19"/>
      <c r="SCX38" s="19"/>
      <c r="SCY38" s="19"/>
      <c r="SCZ38" s="19"/>
      <c r="SDA38" s="19"/>
      <c r="SDB38" s="19"/>
      <c r="SDC38" s="19"/>
      <c r="SDD38" s="19"/>
      <c r="SDE38" s="19"/>
      <c r="SDF38" s="19"/>
      <c r="SDG38" s="19"/>
      <c r="SDH38" s="19"/>
      <c r="SDI38" s="19"/>
      <c r="SDJ38" s="19"/>
      <c r="SDK38" s="19"/>
      <c r="SDL38" s="19"/>
      <c r="SDM38" s="19"/>
      <c r="SDN38" s="19"/>
      <c r="SDO38" s="19"/>
      <c r="SDP38" s="19"/>
      <c r="SDQ38" s="19"/>
      <c r="SDR38" s="19"/>
      <c r="SDS38" s="19"/>
      <c r="SDT38" s="19"/>
      <c r="SDU38" s="19"/>
      <c r="SDV38" s="19"/>
      <c r="SDW38" s="19"/>
      <c r="SDX38" s="19"/>
      <c r="SDY38" s="19"/>
      <c r="SDZ38" s="19"/>
      <c r="SEA38" s="19"/>
      <c r="SEB38" s="19"/>
      <c r="SEC38" s="19"/>
      <c r="SED38" s="19"/>
      <c r="SEE38" s="19"/>
      <c r="SEF38" s="19"/>
      <c r="SEG38" s="19"/>
      <c r="SEH38" s="19"/>
      <c r="SEI38" s="19"/>
      <c r="SEJ38" s="19"/>
      <c r="SEK38" s="19"/>
      <c r="SEL38" s="19"/>
      <c r="SEM38" s="19"/>
      <c r="SEN38" s="19"/>
      <c r="SEO38" s="19"/>
      <c r="SEP38" s="19"/>
      <c r="SEQ38" s="19"/>
      <c r="SER38" s="19"/>
      <c r="SES38" s="19"/>
      <c r="SET38" s="19"/>
      <c r="SEU38" s="19"/>
      <c r="SEV38" s="19"/>
      <c r="SEW38" s="19"/>
      <c r="SEX38" s="19"/>
      <c r="SEY38" s="19"/>
      <c r="SEZ38" s="19"/>
      <c r="SFA38" s="19"/>
      <c r="SFB38" s="19"/>
      <c r="SFC38" s="19"/>
      <c r="SFD38" s="19"/>
      <c r="SFE38" s="19"/>
      <c r="SFF38" s="19"/>
      <c r="SFG38" s="19"/>
      <c r="SFH38" s="19"/>
      <c r="SFI38" s="19"/>
      <c r="SFJ38" s="19"/>
      <c r="SFK38" s="19"/>
      <c r="SFL38" s="19"/>
      <c r="SFM38" s="19"/>
      <c r="SFN38" s="19"/>
      <c r="SFO38" s="19"/>
      <c r="SFP38" s="19"/>
      <c r="SFQ38" s="19"/>
      <c r="SFR38" s="19"/>
      <c r="SFS38" s="19"/>
      <c r="SFT38" s="19"/>
      <c r="SFU38" s="19"/>
      <c r="SFV38" s="19"/>
      <c r="SFW38" s="19"/>
      <c r="SFX38" s="19"/>
      <c r="SFY38" s="19"/>
      <c r="SFZ38" s="19"/>
      <c r="SGA38" s="19"/>
      <c r="SGB38" s="19"/>
      <c r="SGC38" s="19"/>
      <c r="SGD38" s="19"/>
      <c r="SGE38" s="19"/>
      <c r="SGF38" s="19"/>
      <c r="SGG38" s="19"/>
      <c r="SGH38" s="19"/>
      <c r="SGI38" s="19"/>
      <c r="SGJ38" s="19"/>
      <c r="SGK38" s="19"/>
      <c r="SGL38" s="19"/>
      <c r="SGM38" s="19"/>
      <c r="SGN38" s="19"/>
      <c r="SGO38" s="19"/>
      <c r="SGP38" s="19"/>
      <c r="SGQ38" s="19"/>
      <c r="SGR38" s="19"/>
      <c r="SGS38" s="19"/>
      <c r="SGT38" s="19"/>
      <c r="SGU38" s="19"/>
      <c r="SGV38" s="19"/>
      <c r="SGW38" s="19"/>
      <c r="SGX38" s="19"/>
      <c r="SGY38" s="19"/>
      <c r="SGZ38" s="19"/>
      <c r="SHA38" s="19"/>
      <c r="SHB38" s="19"/>
      <c r="SHC38" s="19"/>
      <c r="SHD38" s="19"/>
      <c r="SHE38" s="19"/>
      <c r="SHF38" s="19"/>
      <c r="SHG38" s="19"/>
      <c r="SHH38" s="19"/>
      <c r="SHI38" s="19"/>
      <c r="SHJ38" s="19"/>
      <c r="SHK38" s="19"/>
      <c r="SHL38" s="19"/>
      <c r="SHM38" s="19"/>
      <c r="SHN38" s="19"/>
      <c r="SHO38" s="19"/>
      <c r="SHP38" s="19"/>
      <c r="SHQ38" s="19"/>
      <c r="SHR38" s="19"/>
      <c r="SHS38" s="19"/>
      <c r="SHT38" s="19"/>
      <c r="SHU38" s="19"/>
      <c r="SHV38" s="19"/>
      <c r="SHW38" s="19"/>
      <c r="SHX38" s="19"/>
      <c r="SHY38" s="19"/>
      <c r="SHZ38" s="19"/>
      <c r="SIA38" s="19"/>
      <c r="SIB38" s="19"/>
      <c r="SIC38" s="19"/>
      <c r="SID38" s="19"/>
      <c r="SIE38" s="19"/>
      <c r="SIF38" s="19"/>
      <c r="SIG38" s="19"/>
      <c r="SIH38" s="19"/>
      <c r="SII38" s="19"/>
      <c r="SIJ38" s="19"/>
      <c r="SIK38" s="19"/>
      <c r="SIL38" s="19"/>
      <c r="SIM38" s="19"/>
      <c r="SIN38" s="19"/>
      <c r="SIO38" s="19"/>
      <c r="SIP38" s="19"/>
      <c r="SIQ38" s="19"/>
      <c r="SIR38" s="19"/>
      <c r="SIS38" s="19"/>
      <c r="SIT38" s="19"/>
      <c r="SIU38" s="19"/>
      <c r="SIV38" s="19"/>
      <c r="SIW38" s="19"/>
      <c r="SIX38" s="19"/>
      <c r="SIY38" s="19"/>
      <c r="SIZ38" s="19"/>
      <c r="SJA38" s="19"/>
      <c r="SJB38" s="19"/>
      <c r="SJC38" s="19"/>
      <c r="SJD38" s="19"/>
      <c r="SJE38" s="19"/>
      <c r="SJF38" s="19"/>
      <c r="SJG38" s="19"/>
      <c r="SJH38" s="19"/>
      <c r="SJI38" s="19"/>
      <c r="SJJ38" s="19"/>
      <c r="SJK38" s="19"/>
      <c r="SJL38" s="19"/>
      <c r="SJM38" s="19"/>
      <c r="SJN38" s="19"/>
      <c r="SJO38" s="19"/>
      <c r="SJP38" s="19"/>
      <c r="SJQ38" s="19"/>
      <c r="SJR38" s="19"/>
      <c r="SJS38" s="19"/>
      <c r="SJT38" s="19"/>
      <c r="SJU38" s="19"/>
      <c r="SJV38" s="19"/>
      <c r="SJW38" s="19"/>
      <c r="SJX38" s="19"/>
      <c r="SJY38" s="19"/>
      <c r="SJZ38" s="19"/>
      <c r="SKA38" s="19"/>
      <c r="SKB38" s="19"/>
      <c r="SKC38" s="19"/>
      <c r="SKD38" s="19"/>
      <c r="SKE38" s="19"/>
      <c r="SKF38" s="19"/>
      <c r="SKG38" s="19"/>
      <c r="SKH38" s="19"/>
      <c r="SKI38" s="19"/>
      <c r="SKJ38" s="19"/>
      <c r="SKK38" s="19"/>
      <c r="SKL38" s="19"/>
      <c r="SKM38" s="19"/>
      <c r="SKN38" s="19"/>
      <c r="SKO38" s="19"/>
      <c r="SKP38" s="19"/>
      <c r="SKQ38" s="19"/>
      <c r="SKR38" s="19"/>
      <c r="SKS38" s="19"/>
      <c r="SKT38" s="19"/>
      <c r="SKU38" s="19"/>
      <c r="SKV38" s="19"/>
      <c r="SKW38" s="19"/>
      <c r="SKX38" s="19"/>
      <c r="SKY38" s="19"/>
      <c r="SKZ38" s="19"/>
      <c r="SLA38" s="19"/>
      <c r="SLB38" s="19"/>
      <c r="SLC38" s="19"/>
      <c r="SLD38" s="19"/>
      <c r="SLE38" s="19"/>
      <c r="SLF38" s="19"/>
      <c r="SLG38" s="19"/>
      <c r="SLH38" s="19"/>
      <c r="SLI38" s="19"/>
      <c r="SLJ38" s="19"/>
      <c r="SLK38" s="19"/>
      <c r="SLL38" s="19"/>
      <c r="SLM38" s="19"/>
      <c r="SLN38" s="19"/>
      <c r="SLO38" s="19"/>
      <c r="SLP38" s="19"/>
      <c r="SLQ38" s="19"/>
      <c r="SLR38" s="19"/>
      <c r="SLS38" s="19"/>
      <c r="SLT38" s="19"/>
      <c r="SLU38" s="19"/>
      <c r="SLV38" s="19"/>
      <c r="SLW38" s="19"/>
      <c r="SLX38" s="19"/>
      <c r="SLY38" s="19"/>
      <c r="SLZ38" s="19"/>
      <c r="SMA38" s="19"/>
      <c r="SMB38" s="19"/>
      <c r="SMC38" s="19"/>
      <c r="SMD38" s="19"/>
      <c r="SME38" s="19"/>
      <c r="SMF38" s="19"/>
      <c r="SMG38" s="19"/>
      <c r="SMH38" s="19"/>
      <c r="SMI38" s="19"/>
      <c r="SMJ38" s="19"/>
      <c r="SMK38" s="19"/>
      <c r="SML38" s="19"/>
      <c r="SMM38" s="19"/>
      <c r="SMN38" s="19"/>
      <c r="SMO38" s="19"/>
      <c r="SMP38" s="19"/>
      <c r="SMQ38" s="19"/>
      <c r="SMR38" s="19"/>
      <c r="SMS38" s="19"/>
      <c r="SMT38" s="19"/>
      <c r="SMU38" s="19"/>
      <c r="SMV38" s="19"/>
      <c r="SMW38" s="19"/>
      <c r="SMX38" s="19"/>
      <c r="SMY38" s="19"/>
      <c r="SMZ38" s="19"/>
      <c r="SNA38" s="19"/>
      <c r="SNB38" s="19"/>
      <c r="SNC38" s="19"/>
      <c r="SND38" s="19"/>
      <c r="SNE38" s="19"/>
      <c r="SNF38" s="19"/>
      <c r="SNG38" s="19"/>
      <c r="SNH38" s="19"/>
      <c r="SNI38" s="19"/>
      <c r="SNJ38" s="19"/>
      <c r="SNK38" s="19"/>
      <c r="SNL38" s="19"/>
      <c r="SNM38" s="19"/>
      <c r="SNN38" s="19"/>
      <c r="SNO38" s="19"/>
      <c r="SNP38" s="19"/>
      <c r="SNQ38" s="19"/>
      <c r="SNR38" s="19"/>
      <c r="SNS38" s="19"/>
      <c r="SNT38" s="19"/>
      <c r="SNU38" s="19"/>
      <c r="SNV38" s="19"/>
      <c r="SNW38" s="19"/>
      <c r="SNX38" s="19"/>
      <c r="SNY38" s="19"/>
      <c r="SNZ38" s="19"/>
      <c r="SOA38" s="19"/>
      <c r="SOB38" s="19"/>
      <c r="SOC38" s="19"/>
      <c r="SOD38" s="19"/>
      <c r="SOE38" s="19"/>
      <c r="SOF38" s="19"/>
      <c r="SOG38" s="19"/>
      <c r="SOH38" s="19"/>
      <c r="SOI38" s="19"/>
      <c r="SOJ38" s="19"/>
      <c r="SOK38" s="19"/>
      <c r="SOL38" s="19"/>
      <c r="SOM38" s="19"/>
      <c r="SON38" s="19"/>
      <c r="SOO38" s="19"/>
      <c r="SOP38" s="19"/>
      <c r="SOQ38" s="19"/>
      <c r="SOR38" s="19"/>
      <c r="SOS38" s="19"/>
      <c r="SOT38" s="19"/>
      <c r="SOU38" s="19"/>
      <c r="SOV38" s="19"/>
      <c r="SOW38" s="19"/>
      <c r="SOX38" s="19"/>
      <c r="SOY38" s="19"/>
      <c r="SOZ38" s="19"/>
      <c r="SPA38" s="19"/>
      <c r="SPB38" s="19"/>
      <c r="SPC38" s="19"/>
      <c r="SPD38" s="19"/>
      <c r="SPE38" s="19"/>
      <c r="SPF38" s="19"/>
      <c r="SPG38" s="19"/>
      <c r="SPH38" s="19"/>
      <c r="SPI38" s="19"/>
      <c r="SPJ38" s="19"/>
      <c r="SPK38" s="19"/>
      <c r="SPL38" s="19"/>
      <c r="SPM38" s="19"/>
      <c r="SPN38" s="19"/>
      <c r="SPO38" s="19"/>
      <c r="SPP38" s="19"/>
      <c r="SPQ38" s="19"/>
      <c r="SPR38" s="19"/>
      <c r="SPS38" s="19"/>
      <c r="SPT38" s="19"/>
      <c r="SPU38" s="19"/>
      <c r="SPV38" s="19"/>
      <c r="SPW38" s="19"/>
      <c r="SPX38" s="19"/>
      <c r="SPY38" s="19"/>
      <c r="SPZ38" s="19"/>
      <c r="SQA38" s="19"/>
      <c r="SQB38" s="19"/>
      <c r="SQC38" s="19"/>
      <c r="SQD38" s="19"/>
      <c r="SQE38" s="19"/>
      <c r="SQF38" s="19"/>
      <c r="SQG38" s="19"/>
      <c r="SQH38" s="19"/>
      <c r="SQI38" s="19"/>
      <c r="SQJ38" s="19"/>
      <c r="SQK38" s="19"/>
      <c r="SQL38" s="19"/>
      <c r="SQM38" s="19"/>
      <c r="SQN38" s="19"/>
      <c r="SQO38" s="19"/>
      <c r="SQP38" s="19"/>
      <c r="SQQ38" s="19"/>
      <c r="SQR38" s="19"/>
      <c r="SQS38" s="19"/>
      <c r="SQT38" s="19"/>
      <c r="SQU38" s="19"/>
      <c r="SQV38" s="19"/>
      <c r="SQW38" s="19"/>
      <c r="SQX38" s="19"/>
      <c r="SQY38" s="19"/>
      <c r="SQZ38" s="19"/>
      <c r="SRA38" s="19"/>
      <c r="SRB38" s="19"/>
      <c r="SRC38" s="19"/>
      <c r="SRD38" s="19"/>
      <c r="SRE38" s="19"/>
      <c r="SRF38" s="19"/>
      <c r="SRG38" s="19"/>
      <c r="SRH38" s="19"/>
      <c r="SRI38" s="19"/>
      <c r="SRJ38" s="19"/>
      <c r="SRK38" s="19"/>
      <c r="SRL38" s="19"/>
      <c r="SRM38" s="19"/>
      <c r="SRN38" s="19"/>
      <c r="SRO38" s="19"/>
      <c r="SRP38" s="19"/>
      <c r="SRQ38" s="19"/>
      <c r="SRR38" s="19"/>
      <c r="SRS38" s="19"/>
      <c r="SRT38" s="19"/>
      <c r="SRU38" s="19"/>
      <c r="SRV38" s="19"/>
      <c r="SRW38" s="19"/>
      <c r="SRX38" s="19"/>
      <c r="SRY38" s="19"/>
      <c r="SRZ38" s="19"/>
      <c r="SSA38" s="19"/>
      <c r="SSB38" s="19"/>
      <c r="SSC38" s="19"/>
      <c r="SSD38" s="19"/>
      <c r="SSE38" s="19"/>
      <c r="SSF38" s="19"/>
      <c r="SSG38" s="19"/>
      <c r="SSH38" s="19"/>
      <c r="SSI38" s="19"/>
      <c r="SSJ38" s="19"/>
      <c r="SSK38" s="19"/>
      <c r="SSL38" s="19"/>
      <c r="SSM38" s="19"/>
      <c r="SSN38" s="19"/>
      <c r="SSO38" s="19"/>
      <c r="SSP38" s="19"/>
      <c r="SSQ38" s="19"/>
      <c r="SSR38" s="19"/>
      <c r="SSS38" s="19"/>
      <c r="SST38" s="19"/>
      <c r="SSU38" s="19"/>
      <c r="SSV38" s="19"/>
      <c r="SSW38" s="19"/>
      <c r="SSX38" s="19"/>
      <c r="SSY38" s="19"/>
      <c r="SSZ38" s="19"/>
      <c r="STA38" s="19"/>
      <c r="STB38" s="19"/>
      <c r="STC38" s="19"/>
      <c r="STD38" s="19"/>
      <c r="STE38" s="19"/>
      <c r="STF38" s="19"/>
      <c r="STG38" s="19"/>
      <c r="STH38" s="19"/>
      <c r="STI38" s="19"/>
      <c r="STJ38" s="19"/>
      <c r="STK38" s="19"/>
      <c r="STL38" s="19"/>
      <c r="STM38" s="19"/>
      <c r="STN38" s="19"/>
      <c r="STO38" s="19"/>
      <c r="STP38" s="19"/>
      <c r="STQ38" s="19"/>
      <c r="STR38" s="19"/>
      <c r="STS38" s="19"/>
      <c r="STT38" s="19"/>
      <c r="STU38" s="19"/>
      <c r="STV38" s="19"/>
      <c r="STW38" s="19"/>
      <c r="STX38" s="19"/>
      <c r="STY38" s="19"/>
      <c r="STZ38" s="19"/>
      <c r="SUA38" s="19"/>
      <c r="SUB38" s="19"/>
      <c r="SUC38" s="19"/>
      <c r="SUD38" s="19"/>
      <c r="SUE38" s="19"/>
      <c r="SUF38" s="19"/>
      <c r="SUG38" s="19"/>
      <c r="SUH38" s="19"/>
      <c r="SUI38" s="19"/>
      <c r="SUJ38" s="19"/>
      <c r="SUK38" s="19"/>
      <c r="SUL38" s="19"/>
      <c r="SUM38" s="19"/>
      <c r="SUN38" s="19"/>
      <c r="SUO38" s="19"/>
      <c r="SUP38" s="19"/>
      <c r="SUQ38" s="19"/>
      <c r="SUR38" s="19"/>
      <c r="SUS38" s="19"/>
      <c r="SUT38" s="19"/>
      <c r="SUU38" s="19"/>
      <c r="SUV38" s="19"/>
      <c r="SUW38" s="19"/>
      <c r="SUX38" s="19"/>
      <c r="SUY38" s="19"/>
      <c r="SUZ38" s="19"/>
      <c r="SVA38" s="19"/>
      <c r="SVB38" s="19"/>
      <c r="SVC38" s="19"/>
      <c r="SVD38" s="19"/>
      <c r="SVE38" s="19"/>
      <c r="SVF38" s="19"/>
      <c r="SVG38" s="19"/>
      <c r="SVH38" s="19"/>
      <c r="SVI38" s="19"/>
      <c r="SVJ38" s="19"/>
      <c r="SVK38" s="19"/>
      <c r="SVL38" s="19"/>
      <c r="SVM38" s="19"/>
      <c r="SVN38" s="19"/>
      <c r="SVO38" s="19"/>
      <c r="SVP38" s="19"/>
      <c r="SVQ38" s="19"/>
      <c r="SVR38" s="19"/>
      <c r="SVS38" s="19"/>
      <c r="SVT38" s="19"/>
      <c r="SVU38" s="19"/>
      <c r="SVV38" s="19"/>
      <c r="SVW38" s="19"/>
      <c r="SVX38" s="19"/>
      <c r="SVY38" s="19"/>
      <c r="SVZ38" s="19"/>
      <c r="SWA38" s="19"/>
      <c r="SWB38" s="19"/>
      <c r="SWC38" s="19"/>
      <c r="SWD38" s="19"/>
      <c r="SWE38" s="19"/>
      <c r="SWF38" s="19"/>
      <c r="SWG38" s="19"/>
      <c r="SWH38" s="19"/>
      <c r="SWI38" s="19"/>
      <c r="SWJ38" s="19"/>
      <c r="SWK38" s="19"/>
      <c r="SWL38" s="19"/>
      <c r="SWM38" s="19"/>
      <c r="SWN38" s="19"/>
      <c r="SWO38" s="19"/>
      <c r="SWP38" s="19"/>
      <c r="SWQ38" s="19"/>
      <c r="SWR38" s="19"/>
      <c r="SWS38" s="19"/>
      <c r="SWT38" s="19"/>
      <c r="SWU38" s="19"/>
      <c r="SWV38" s="19"/>
      <c r="SWW38" s="19"/>
      <c r="SWX38" s="19"/>
      <c r="SWY38" s="19"/>
      <c r="SWZ38" s="19"/>
      <c r="SXA38" s="19"/>
      <c r="SXB38" s="19"/>
      <c r="SXC38" s="19"/>
      <c r="SXD38" s="19"/>
      <c r="SXE38" s="19"/>
      <c r="SXF38" s="19"/>
      <c r="SXG38" s="19"/>
      <c r="SXH38" s="19"/>
      <c r="SXI38" s="19"/>
      <c r="SXJ38" s="19"/>
      <c r="SXK38" s="19"/>
      <c r="SXL38" s="19"/>
      <c r="SXM38" s="19"/>
      <c r="SXN38" s="19"/>
      <c r="SXO38" s="19"/>
      <c r="SXP38" s="19"/>
      <c r="SXQ38" s="19"/>
      <c r="SXR38" s="19"/>
      <c r="SXS38" s="19"/>
      <c r="SXT38" s="19"/>
      <c r="SXU38" s="19"/>
      <c r="SXV38" s="19"/>
      <c r="SXW38" s="19"/>
      <c r="SXX38" s="19"/>
      <c r="SXY38" s="19"/>
      <c r="SXZ38" s="19"/>
      <c r="SYA38" s="19"/>
      <c r="SYB38" s="19"/>
      <c r="SYC38" s="19"/>
      <c r="SYD38" s="19"/>
      <c r="SYE38" s="19"/>
      <c r="SYF38" s="19"/>
      <c r="SYG38" s="19"/>
      <c r="SYH38" s="19"/>
      <c r="SYI38" s="19"/>
      <c r="SYJ38" s="19"/>
      <c r="SYK38" s="19"/>
      <c r="SYL38" s="19"/>
      <c r="SYM38" s="19"/>
      <c r="SYN38" s="19"/>
      <c r="SYO38" s="19"/>
      <c r="SYP38" s="19"/>
      <c r="SYQ38" s="19"/>
      <c r="SYR38" s="19"/>
      <c r="SYS38" s="19"/>
      <c r="SYT38" s="19"/>
      <c r="SYU38" s="19"/>
      <c r="SYV38" s="19"/>
      <c r="SYW38" s="19"/>
      <c r="SYX38" s="19"/>
      <c r="SYY38" s="19"/>
      <c r="SYZ38" s="19"/>
      <c r="SZA38" s="19"/>
      <c r="SZB38" s="19"/>
      <c r="SZC38" s="19"/>
      <c r="SZD38" s="19"/>
      <c r="SZE38" s="19"/>
      <c r="SZF38" s="19"/>
      <c r="SZG38" s="19"/>
      <c r="SZH38" s="19"/>
      <c r="SZI38" s="19"/>
      <c r="SZJ38" s="19"/>
      <c r="SZK38" s="19"/>
      <c r="SZL38" s="19"/>
      <c r="SZM38" s="19"/>
      <c r="SZN38" s="19"/>
      <c r="SZO38" s="19"/>
      <c r="SZP38" s="19"/>
      <c r="SZQ38" s="19"/>
      <c r="SZR38" s="19"/>
      <c r="SZS38" s="19"/>
      <c r="SZT38" s="19"/>
      <c r="SZU38" s="19"/>
      <c r="SZV38" s="19"/>
      <c r="SZW38" s="19"/>
      <c r="SZX38" s="19"/>
      <c r="SZY38" s="19"/>
      <c r="SZZ38" s="19"/>
      <c r="TAA38" s="19"/>
      <c r="TAB38" s="19"/>
      <c r="TAC38" s="19"/>
      <c r="TAD38" s="19"/>
      <c r="TAE38" s="19"/>
      <c r="TAF38" s="19"/>
      <c r="TAG38" s="19"/>
      <c r="TAH38" s="19"/>
      <c r="TAI38" s="19"/>
      <c r="TAJ38" s="19"/>
      <c r="TAK38" s="19"/>
      <c r="TAL38" s="19"/>
      <c r="TAM38" s="19"/>
      <c r="TAN38" s="19"/>
      <c r="TAO38" s="19"/>
      <c r="TAP38" s="19"/>
      <c r="TAQ38" s="19"/>
      <c r="TAR38" s="19"/>
      <c r="TAS38" s="19"/>
      <c r="TAT38" s="19"/>
      <c r="TAU38" s="19"/>
      <c r="TAV38" s="19"/>
      <c r="TAW38" s="19"/>
      <c r="TAX38" s="19"/>
      <c r="TAY38" s="19"/>
      <c r="TAZ38" s="19"/>
      <c r="TBA38" s="19"/>
      <c r="TBB38" s="19"/>
      <c r="TBC38" s="19"/>
      <c r="TBD38" s="19"/>
      <c r="TBE38" s="19"/>
      <c r="TBF38" s="19"/>
      <c r="TBG38" s="19"/>
      <c r="TBH38" s="19"/>
      <c r="TBI38" s="19"/>
      <c r="TBJ38" s="19"/>
      <c r="TBK38" s="19"/>
      <c r="TBL38" s="19"/>
      <c r="TBM38" s="19"/>
      <c r="TBN38" s="19"/>
      <c r="TBO38" s="19"/>
      <c r="TBP38" s="19"/>
      <c r="TBQ38" s="19"/>
      <c r="TBR38" s="19"/>
      <c r="TBS38" s="19"/>
      <c r="TBT38" s="19"/>
      <c r="TBU38" s="19"/>
      <c r="TBV38" s="19"/>
      <c r="TBW38" s="19"/>
      <c r="TBX38" s="19"/>
      <c r="TBY38" s="19"/>
      <c r="TBZ38" s="19"/>
      <c r="TCA38" s="19"/>
      <c r="TCB38" s="19"/>
      <c r="TCC38" s="19"/>
      <c r="TCD38" s="19"/>
      <c r="TCE38" s="19"/>
      <c r="TCF38" s="19"/>
      <c r="TCG38" s="19"/>
      <c r="TCH38" s="19"/>
      <c r="TCI38" s="19"/>
      <c r="TCJ38" s="19"/>
      <c r="TCK38" s="19"/>
      <c r="TCL38" s="19"/>
      <c r="TCM38" s="19"/>
      <c r="TCN38" s="19"/>
      <c r="TCO38" s="19"/>
      <c r="TCP38" s="19"/>
      <c r="TCQ38" s="19"/>
      <c r="TCR38" s="19"/>
      <c r="TCS38" s="19"/>
      <c r="TCT38" s="19"/>
      <c r="TCU38" s="19"/>
      <c r="TCV38" s="19"/>
      <c r="TCW38" s="19"/>
      <c r="TCX38" s="19"/>
      <c r="TCY38" s="19"/>
      <c r="TCZ38" s="19"/>
      <c r="TDA38" s="19"/>
      <c r="TDB38" s="19"/>
      <c r="TDC38" s="19"/>
      <c r="TDD38" s="19"/>
      <c r="TDE38" s="19"/>
      <c r="TDF38" s="19"/>
      <c r="TDG38" s="19"/>
      <c r="TDH38" s="19"/>
      <c r="TDI38" s="19"/>
      <c r="TDJ38" s="19"/>
      <c r="TDK38" s="19"/>
      <c r="TDL38" s="19"/>
      <c r="TDM38" s="19"/>
      <c r="TDN38" s="19"/>
      <c r="TDO38" s="19"/>
      <c r="TDP38" s="19"/>
      <c r="TDQ38" s="19"/>
      <c r="TDR38" s="19"/>
      <c r="TDS38" s="19"/>
      <c r="TDT38" s="19"/>
      <c r="TDU38" s="19"/>
      <c r="TDV38" s="19"/>
      <c r="TDW38" s="19"/>
      <c r="TDX38" s="19"/>
      <c r="TDY38" s="19"/>
      <c r="TDZ38" s="19"/>
      <c r="TEA38" s="19"/>
      <c r="TEB38" s="19"/>
      <c r="TEC38" s="19"/>
      <c r="TED38" s="19"/>
      <c r="TEE38" s="19"/>
      <c r="TEF38" s="19"/>
      <c r="TEG38" s="19"/>
      <c r="TEH38" s="19"/>
      <c r="TEI38" s="19"/>
      <c r="TEJ38" s="19"/>
      <c r="TEK38" s="19"/>
      <c r="TEL38" s="19"/>
      <c r="TEM38" s="19"/>
      <c r="TEN38" s="19"/>
      <c r="TEO38" s="19"/>
      <c r="TEP38" s="19"/>
      <c r="TEQ38" s="19"/>
      <c r="TER38" s="19"/>
      <c r="TES38" s="19"/>
      <c r="TET38" s="19"/>
      <c r="TEU38" s="19"/>
      <c r="TEV38" s="19"/>
      <c r="TEW38" s="19"/>
      <c r="TEX38" s="19"/>
      <c r="TEY38" s="19"/>
      <c r="TEZ38" s="19"/>
      <c r="TFA38" s="19"/>
      <c r="TFB38" s="19"/>
      <c r="TFC38" s="19"/>
      <c r="TFD38" s="19"/>
      <c r="TFE38" s="19"/>
      <c r="TFF38" s="19"/>
      <c r="TFG38" s="19"/>
      <c r="TFH38" s="19"/>
      <c r="TFI38" s="19"/>
      <c r="TFJ38" s="19"/>
      <c r="TFK38" s="19"/>
      <c r="TFL38" s="19"/>
      <c r="TFM38" s="19"/>
      <c r="TFN38" s="19"/>
      <c r="TFO38" s="19"/>
      <c r="TFP38" s="19"/>
      <c r="TFQ38" s="19"/>
      <c r="TFR38" s="19"/>
      <c r="TFS38" s="19"/>
      <c r="TFT38" s="19"/>
      <c r="TFU38" s="19"/>
      <c r="TFV38" s="19"/>
      <c r="TFW38" s="19"/>
      <c r="TFX38" s="19"/>
      <c r="TFY38" s="19"/>
      <c r="TFZ38" s="19"/>
      <c r="TGA38" s="19"/>
      <c r="TGB38" s="19"/>
      <c r="TGC38" s="19"/>
      <c r="TGD38" s="19"/>
      <c r="TGE38" s="19"/>
      <c r="TGF38" s="19"/>
      <c r="TGG38" s="19"/>
      <c r="TGH38" s="19"/>
      <c r="TGI38" s="19"/>
      <c r="TGJ38" s="19"/>
      <c r="TGK38" s="19"/>
      <c r="TGL38" s="19"/>
      <c r="TGM38" s="19"/>
      <c r="TGN38" s="19"/>
      <c r="TGO38" s="19"/>
      <c r="TGP38" s="19"/>
      <c r="TGQ38" s="19"/>
      <c r="TGR38" s="19"/>
      <c r="TGS38" s="19"/>
      <c r="TGT38" s="19"/>
      <c r="TGU38" s="19"/>
      <c r="TGV38" s="19"/>
      <c r="TGW38" s="19"/>
      <c r="TGX38" s="19"/>
      <c r="TGY38" s="19"/>
      <c r="TGZ38" s="19"/>
      <c r="THA38" s="19"/>
      <c r="THB38" s="19"/>
      <c r="THC38" s="19"/>
      <c r="THD38" s="19"/>
      <c r="THE38" s="19"/>
      <c r="THF38" s="19"/>
      <c r="THG38" s="19"/>
      <c r="THH38" s="19"/>
      <c r="THI38" s="19"/>
      <c r="THJ38" s="19"/>
      <c r="THK38" s="19"/>
      <c r="THL38" s="19"/>
      <c r="THM38" s="19"/>
      <c r="THN38" s="19"/>
      <c r="THO38" s="19"/>
      <c r="THP38" s="19"/>
      <c r="THQ38" s="19"/>
      <c r="THR38" s="19"/>
      <c r="THS38" s="19"/>
      <c r="THT38" s="19"/>
      <c r="THU38" s="19"/>
      <c r="THV38" s="19"/>
      <c r="THW38" s="19"/>
      <c r="THX38" s="19"/>
      <c r="THY38" s="19"/>
      <c r="THZ38" s="19"/>
      <c r="TIA38" s="19"/>
      <c r="TIB38" s="19"/>
      <c r="TIC38" s="19"/>
      <c r="TID38" s="19"/>
      <c r="TIE38" s="19"/>
      <c r="TIF38" s="19"/>
      <c r="TIG38" s="19"/>
      <c r="TIH38" s="19"/>
      <c r="TII38" s="19"/>
      <c r="TIJ38" s="19"/>
      <c r="TIK38" s="19"/>
      <c r="TIL38" s="19"/>
      <c r="TIM38" s="19"/>
      <c r="TIN38" s="19"/>
      <c r="TIO38" s="19"/>
      <c r="TIP38" s="19"/>
      <c r="TIQ38" s="19"/>
      <c r="TIR38" s="19"/>
      <c r="TIS38" s="19"/>
      <c r="TIT38" s="19"/>
      <c r="TIU38" s="19"/>
      <c r="TIV38" s="19"/>
      <c r="TIW38" s="19"/>
      <c r="TIX38" s="19"/>
      <c r="TIY38" s="19"/>
      <c r="TIZ38" s="19"/>
      <c r="TJA38" s="19"/>
      <c r="TJB38" s="19"/>
      <c r="TJC38" s="19"/>
      <c r="TJD38" s="19"/>
      <c r="TJE38" s="19"/>
      <c r="TJF38" s="19"/>
      <c r="TJG38" s="19"/>
      <c r="TJH38" s="19"/>
      <c r="TJI38" s="19"/>
      <c r="TJJ38" s="19"/>
      <c r="TJK38" s="19"/>
      <c r="TJL38" s="19"/>
      <c r="TJM38" s="19"/>
      <c r="TJN38" s="19"/>
      <c r="TJO38" s="19"/>
      <c r="TJP38" s="19"/>
      <c r="TJQ38" s="19"/>
      <c r="TJR38" s="19"/>
      <c r="TJS38" s="19"/>
      <c r="TJT38" s="19"/>
      <c r="TJU38" s="19"/>
      <c r="TJV38" s="19"/>
      <c r="TJW38" s="19"/>
      <c r="TJX38" s="19"/>
      <c r="TJY38" s="19"/>
      <c r="TJZ38" s="19"/>
      <c r="TKA38" s="19"/>
      <c r="TKB38" s="19"/>
      <c r="TKC38" s="19"/>
      <c r="TKD38" s="19"/>
      <c r="TKE38" s="19"/>
      <c r="TKF38" s="19"/>
      <c r="TKG38" s="19"/>
      <c r="TKH38" s="19"/>
      <c r="TKI38" s="19"/>
      <c r="TKJ38" s="19"/>
      <c r="TKK38" s="19"/>
      <c r="TKL38" s="19"/>
      <c r="TKM38" s="19"/>
      <c r="TKN38" s="19"/>
      <c r="TKO38" s="19"/>
      <c r="TKP38" s="19"/>
      <c r="TKQ38" s="19"/>
      <c r="TKR38" s="19"/>
      <c r="TKS38" s="19"/>
      <c r="TKT38" s="19"/>
      <c r="TKU38" s="19"/>
      <c r="TKV38" s="19"/>
      <c r="TKW38" s="19"/>
      <c r="TKX38" s="19"/>
      <c r="TKY38" s="19"/>
      <c r="TKZ38" s="19"/>
      <c r="TLA38" s="19"/>
      <c r="TLB38" s="19"/>
      <c r="TLC38" s="19"/>
      <c r="TLD38" s="19"/>
      <c r="TLE38" s="19"/>
      <c r="TLF38" s="19"/>
      <c r="TLG38" s="19"/>
      <c r="TLH38" s="19"/>
      <c r="TLI38" s="19"/>
      <c r="TLJ38" s="19"/>
      <c r="TLK38" s="19"/>
      <c r="TLL38" s="19"/>
      <c r="TLM38" s="19"/>
      <c r="TLN38" s="19"/>
      <c r="TLO38" s="19"/>
      <c r="TLP38" s="19"/>
      <c r="TLQ38" s="19"/>
      <c r="TLR38" s="19"/>
      <c r="TLS38" s="19"/>
      <c r="TLT38" s="19"/>
      <c r="TLU38" s="19"/>
      <c r="TLV38" s="19"/>
      <c r="TLW38" s="19"/>
      <c r="TLX38" s="19"/>
      <c r="TLY38" s="19"/>
      <c r="TLZ38" s="19"/>
      <c r="TMA38" s="19"/>
      <c r="TMB38" s="19"/>
      <c r="TMC38" s="19"/>
      <c r="TMD38" s="19"/>
      <c r="TME38" s="19"/>
      <c r="TMF38" s="19"/>
      <c r="TMG38" s="19"/>
      <c r="TMH38" s="19"/>
      <c r="TMI38" s="19"/>
      <c r="TMJ38" s="19"/>
      <c r="TMK38" s="19"/>
      <c r="TML38" s="19"/>
      <c r="TMM38" s="19"/>
      <c r="TMN38" s="19"/>
      <c r="TMO38" s="19"/>
      <c r="TMP38" s="19"/>
      <c r="TMQ38" s="19"/>
      <c r="TMR38" s="19"/>
      <c r="TMS38" s="19"/>
      <c r="TMT38" s="19"/>
      <c r="TMU38" s="19"/>
      <c r="TMV38" s="19"/>
      <c r="TMW38" s="19"/>
      <c r="TMX38" s="19"/>
      <c r="TMY38" s="19"/>
      <c r="TMZ38" s="19"/>
      <c r="TNA38" s="19"/>
      <c r="TNB38" s="19"/>
      <c r="TNC38" s="19"/>
      <c r="TND38" s="19"/>
      <c r="TNE38" s="19"/>
      <c r="TNF38" s="19"/>
      <c r="TNG38" s="19"/>
      <c r="TNH38" s="19"/>
      <c r="TNI38" s="19"/>
      <c r="TNJ38" s="19"/>
      <c r="TNK38" s="19"/>
      <c r="TNL38" s="19"/>
      <c r="TNM38" s="19"/>
      <c r="TNN38" s="19"/>
      <c r="TNO38" s="19"/>
      <c r="TNP38" s="19"/>
      <c r="TNQ38" s="19"/>
      <c r="TNR38" s="19"/>
      <c r="TNS38" s="19"/>
      <c r="TNT38" s="19"/>
      <c r="TNU38" s="19"/>
      <c r="TNV38" s="19"/>
      <c r="TNW38" s="19"/>
      <c r="TNX38" s="19"/>
      <c r="TNY38" s="19"/>
      <c r="TNZ38" s="19"/>
      <c r="TOA38" s="19"/>
      <c r="TOB38" s="19"/>
      <c r="TOC38" s="19"/>
      <c r="TOD38" s="19"/>
      <c r="TOE38" s="19"/>
      <c r="TOF38" s="19"/>
      <c r="TOG38" s="19"/>
      <c r="TOH38" s="19"/>
      <c r="TOI38" s="19"/>
      <c r="TOJ38" s="19"/>
      <c r="TOK38" s="19"/>
      <c r="TOL38" s="19"/>
      <c r="TOM38" s="19"/>
      <c r="TON38" s="19"/>
      <c r="TOO38" s="19"/>
      <c r="TOP38" s="19"/>
      <c r="TOQ38" s="19"/>
      <c r="TOR38" s="19"/>
      <c r="TOS38" s="19"/>
      <c r="TOT38" s="19"/>
      <c r="TOU38" s="19"/>
      <c r="TOV38" s="19"/>
      <c r="TOW38" s="19"/>
      <c r="TOX38" s="19"/>
      <c r="TOY38" s="19"/>
      <c r="TOZ38" s="19"/>
      <c r="TPA38" s="19"/>
      <c r="TPB38" s="19"/>
      <c r="TPC38" s="19"/>
      <c r="TPD38" s="19"/>
      <c r="TPE38" s="19"/>
      <c r="TPF38" s="19"/>
      <c r="TPG38" s="19"/>
      <c r="TPH38" s="19"/>
      <c r="TPI38" s="19"/>
      <c r="TPJ38" s="19"/>
      <c r="TPK38" s="19"/>
      <c r="TPL38" s="19"/>
      <c r="TPM38" s="19"/>
      <c r="TPN38" s="19"/>
      <c r="TPO38" s="19"/>
      <c r="TPP38" s="19"/>
      <c r="TPQ38" s="19"/>
      <c r="TPR38" s="19"/>
      <c r="TPS38" s="19"/>
      <c r="TPT38" s="19"/>
      <c r="TPU38" s="19"/>
      <c r="TPV38" s="19"/>
      <c r="TPW38" s="19"/>
      <c r="TPX38" s="19"/>
      <c r="TPY38" s="19"/>
      <c r="TPZ38" s="19"/>
      <c r="TQA38" s="19"/>
      <c r="TQB38" s="19"/>
      <c r="TQC38" s="19"/>
      <c r="TQD38" s="19"/>
      <c r="TQE38" s="19"/>
      <c r="TQF38" s="19"/>
      <c r="TQG38" s="19"/>
      <c r="TQH38" s="19"/>
      <c r="TQI38" s="19"/>
      <c r="TQJ38" s="19"/>
      <c r="TQK38" s="19"/>
      <c r="TQL38" s="19"/>
      <c r="TQM38" s="19"/>
      <c r="TQN38" s="19"/>
      <c r="TQO38" s="19"/>
      <c r="TQP38" s="19"/>
      <c r="TQQ38" s="19"/>
      <c r="TQR38" s="19"/>
      <c r="TQS38" s="19"/>
      <c r="TQT38" s="19"/>
      <c r="TQU38" s="19"/>
      <c r="TQV38" s="19"/>
      <c r="TQW38" s="19"/>
      <c r="TQX38" s="19"/>
      <c r="TQY38" s="19"/>
      <c r="TQZ38" s="19"/>
      <c r="TRA38" s="19"/>
      <c r="TRB38" s="19"/>
      <c r="TRC38" s="19"/>
      <c r="TRD38" s="19"/>
      <c r="TRE38" s="19"/>
      <c r="TRF38" s="19"/>
      <c r="TRG38" s="19"/>
      <c r="TRH38" s="19"/>
      <c r="TRI38" s="19"/>
      <c r="TRJ38" s="19"/>
      <c r="TRK38" s="19"/>
      <c r="TRL38" s="19"/>
      <c r="TRM38" s="19"/>
      <c r="TRN38" s="19"/>
      <c r="TRO38" s="19"/>
      <c r="TRP38" s="19"/>
      <c r="TRQ38" s="19"/>
      <c r="TRR38" s="19"/>
      <c r="TRS38" s="19"/>
      <c r="TRT38" s="19"/>
      <c r="TRU38" s="19"/>
      <c r="TRV38" s="19"/>
      <c r="TRW38" s="19"/>
      <c r="TRX38" s="19"/>
      <c r="TRY38" s="19"/>
      <c r="TRZ38" s="19"/>
      <c r="TSA38" s="19"/>
      <c r="TSB38" s="19"/>
      <c r="TSC38" s="19"/>
      <c r="TSD38" s="19"/>
      <c r="TSE38" s="19"/>
      <c r="TSF38" s="19"/>
      <c r="TSG38" s="19"/>
      <c r="TSH38" s="19"/>
      <c r="TSI38" s="19"/>
      <c r="TSJ38" s="19"/>
      <c r="TSK38" s="19"/>
      <c r="TSL38" s="19"/>
      <c r="TSM38" s="19"/>
      <c r="TSN38" s="19"/>
      <c r="TSO38" s="19"/>
      <c r="TSP38" s="19"/>
      <c r="TSQ38" s="19"/>
      <c r="TSR38" s="19"/>
      <c r="TSS38" s="19"/>
      <c r="TST38" s="19"/>
      <c r="TSU38" s="19"/>
      <c r="TSV38" s="19"/>
      <c r="TSW38" s="19"/>
      <c r="TSX38" s="19"/>
      <c r="TSY38" s="19"/>
      <c r="TSZ38" s="19"/>
      <c r="TTA38" s="19"/>
      <c r="TTB38" s="19"/>
      <c r="TTC38" s="19"/>
      <c r="TTD38" s="19"/>
      <c r="TTE38" s="19"/>
      <c r="TTF38" s="19"/>
      <c r="TTG38" s="19"/>
      <c r="TTH38" s="19"/>
      <c r="TTI38" s="19"/>
      <c r="TTJ38" s="19"/>
      <c r="TTK38" s="19"/>
      <c r="TTL38" s="19"/>
      <c r="TTM38" s="19"/>
      <c r="TTN38" s="19"/>
      <c r="TTO38" s="19"/>
      <c r="TTP38" s="19"/>
      <c r="TTQ38" s="19"/>
      <c r="TTR38" s="19"/>
      <c r="TTS38" s="19"/>
      <c r="TTT38" s="19"/>
      <c r="TTU38" s="19"/>
      <c r="TTV38" s="19"/>
      <c r="TTW38" s="19"/>
      <c r="TTX38" s="19"/>
      <c r="TTY38" s="19"/>
      <c r="TTZ38" s="19"/>
      <c r="TUA38" s="19"/>
      <c r="TUB38" s="19"/>
      <c r="TUC38" s="19"/>
      <c r="TUD38" s="19"/>
      <c r="TUE38" s="19"/>
      <c r="TUF38" s="19"/>
      <c r="TUG38" s="19"/>
      <c r="TUH38" s="19"/>
      <c r="TUI38" s="19"/>
      <c r="TUJ38" s="19"/>
      <c r="TUK38" s="19"/>
      <c r="TUL38" s="19"/>
      <c r="TUM38" s="19"/>
      <c r="TUN38" s="19"/>
      <c r="TUO38" s="19"/>
      <c r="TUP38" s="19"/>
      <c r="TUQ38" s="19"/>
      <c r="TUR38" s="19"/>
      <c r="TUS38" s="19"/>
      <c r="TUT38" s="19"/>
      <c r="TUU38" s="19"/>
      <c r="TUV38" s="19"/>
      <c r="TUW38" s="19"/>
      <c r="TUX38" s="19"/>
      <c r="TUY38" s="19"/>
      <c r="TUZ38" s="19"/>
      <c r="TVA38" s="19"/>
      <c r="TVB38" s="19"/>
      <c r="TVC38" s="19"/>
      <c r="TVD38" s="19"/>
      <c r="TVE38" s="19"/>
      <c r="TVF38" s="19"/>
      <c r="TVG38" s="19"/>
      <c r="TVH38" s="19"/>
      <c r="TVI38" s="19"/>
      <c r="TVJ38" s="19"/>
      <c r="TVK38" s="19"/>
      <c r="TVL38" s="19"/>
      <c r="TVM38" s="19"/>
      <c r="TVN38" s="19"/>
      <c r="TVO38" s="19"/>
      <c r="TVP38" s="19"/>
      <c r="TVQ38" s="19"/>
      <c r="TVR38" s="19"/>
      <c r="TVS38" s="19"/>
      <c r="TVT38" s="19"/>
      <c r="TVU38" s="19"/>
      <c r="TVV38" s="19"/>
      <c r="TVW38" s="19"/>
      <c r="TVX38" s="19"/>
      <c r="TVY38" s="19"/>
      <c r="TVZ38" s="19"/>
      <c r="TWA38" s="19"/>
      <c r="TWB38" s="19"/>
      <c r="TWC38" s="19"/>
      <c r="TWD38" s="19"/>
      <c r="TWE38" s="19"/>
      <c r="TWF38" s="19"/>
      <c r="TWG38" s="19"/>
      <c r="TWH38" s="19"/>
      <c r="TWI38" s="19"/>
      <c r="TWJ38" s="19"/>
      <c r="TWK38" s="19"/>
      <c r="TWL38" s="19"/>
      <c r="TWM38" s="19"/>
      <c r="TWN38" s="19"/>
      <c r="TWO38" s="19"/>
      <c r="TWP38" s="19"/>
      <c r="TWQ38" s="19"/>
      <c r="TWR38" s="19"/>
      <c r="TWS38" s="19"/>
      <c r="TWT38" s="19"/>
      <c r="TWU38" s="19"/>
      <c r="TWV38" s="19"/>
      <c r="TWW38" s="19"/>
      <c r="TWX38" s="19"/>
      <c r="TWY38" s="19"/>
      <c r="TWZ38" s="19"/>
      <c r="TXA38" s="19"/>
      <c r="TXB38" s="19"/>
      <c r="TXC38" s="19"/>
      <c r="TXD38" s="19"/>
      <c r="TXE38" s="19"/>
      <c r="TXF38" s="19"/>
      <c r="TXG38" s="19"/>
      <c r="TXH38" s="19"/>
      <c r="TXI38" s="19"/>
      <c r="TXJ38" s="19"/>
      <c r="TXK38" s="19"/>
      <c r="TXL38" s="19"/>
      <c r="TXM38" s="19"/>
      <c r="TXN38" s="19"/>
      <c r="TXO38" s="19"/>
      <c r="TXP38" s="19"/>
      <c r="TXQ38" s="19"/>
      <c r="TXR38" s="19"/>
      <c r="TXS38" s="19"/>
      <c r="TXT38" s="19"/>
      <c r="TXU38" s="19"/>
      <c r="TXV38" s="19"/>
      <c r="TXW38" s="19"/>
      <c r="TXX38" s="19"/>
      <c r="TXY38" s="19"/>
      <c r="TXZ38" s="19"/>
      <c r="TYA38" s="19"/>
      <c r="TYB38" s="19"/>
      <c r="TYC38" s="19"/>
      <c r="TYD38" s="19"/>
      <c r="TYE38" s="19"/>
      <c r="TYF38" s="19"/>
      <c r="TYG38" s="19"/>
      <c r="TYH38" s="19"/>
      <c r="TYI38" s="19"/>
      <c r="TYJ38" s="19"/>
      <c r="TYK38" s="19"/>
      <c r="TYL38" s="19"/>
      <c r="TYM38" s="19"/>
      <c r="TYN38" s="19"/>
      <c r="TYO38" s="19"/>
      <c r="TYP38" s="19"/>
      <c r="TYQ38" s="19"/>
      <c r="TYR38" s="19"/>
      <c r="TYS38" s="19"/>
      <c r="TYT38" s="19"/>
      <c r="TYU38" s="19"/>
      <c r="TYV38" s="19"/>
      <c r="TYW38" s="19"/>
      <c r="TYX38" s="19"/>
      <c r="TYY38" s="19"/>
      <c r="TYZ38" s="19"/>
      <c r="TZA38" s="19"/>
      <c r="TZB38" s="19"/>
      <c r="TZC38" s="19"/>
      <c r="TZD38" s="19"/>
      <c r="TZE38" s="19"/>
      <c r="TZF38" s="19"/>
      <c r="TZG38" s="19"/>
      <c r="TZH38" s="19"/>
      <c r="TZI38" s="19"/>
      <c r="TZJ38" s="19"/>
      <c r="TZK38" s="19"/>
      <c r="TZL38" s="19"/>
      <c r="TZM38" s="19"/>
      <c r="TZN38" s="19"/>
      <c r="TZO38" s="19"/>
      <c r="TZP38" s="19"/>
      <c r="TZQ38" s="19"/>
      <c r="TZR38" s="19"/>
      <c r="TZS38" s="19"/>
      <c r="TZT38" s="19"/>
      <c r="TZU38" s="19"/>
      <c r="TZV38" s="19"/>
      <c r="TZW38" s="19"/>
      <c r="TZX38" s="19"/>
      <c r="TZY38" s="19"/>
      <c r="TZZ38" s="19"/>
      <c r="UAA38" s="19"/>
      <c r="UAB38" s="19"/>
      <c r="UAC38" s="19"/>
      <c r="UAD38" s="19"/>
      <c r="UAE38" s="19"/>
      <c r="UAF38" s="19"/>
      <c r="UAG38" s="19"/>
      <c r="UAH38" s="19"/>
      <c r="UAI38" s="19"/>
      <c r="UAJ38" s="19"/>
      <c r="UAK38" s="19"/>
      <c r="UAL38" s="19"/>
      <c r="UAM38" s="19"/>
      <c r="UAN38" s="19"/>
      <c r="UAO38" s="19"/>
      <c r="UAP38" s="19"/>
      <c r="UAQ38" s="19"/>
      <c r="UAR38" s="19"/>
      <c r="UAS38" s="19"/>
      <c r="UAT38" s="19"/>
      <c r="UAU38" s="19"/>
      <c r="UAV38" s="19"/>
      <c r="UAW38" s="19"/>
      <c r="UAX38" s="19"/>
      <c r="UAY38" s="19"/>
      <c r="UAZ38" s="19"/>
      <c r="UBA38" s="19"/>
      <c r="UBB38" s="19"/>
      <c r="UBC38" s="19"/>
      <c r="UBD38" s="19"/>
      <c r="UBE38" s="19"/>
      <c r="UBF38" s="19"/>
      <c r="UBG38" s="19"/>
      <c r="UBH38" s="19"/>
      <c r="UBI38" s="19"/>
      <c r="UBJ38" s="19"/>
      <c r="UBK38" s="19"/>
      <c r="UBL38" s="19"/>
      <c r="UBM38" s="19"/>
      <c r="UBN38" s="19"/>
      <c r="UBO38" s="19"/>
      <c r="UBP38" s="19"/>
      <c r="UBQ38" s="19"/>
      <c r="UBR38" s="19"/>
      <c r="UBS38" s="19"/>
      <c r="UBT38" s="19"/>
      <c r="UBU38" s="19"/>
      <c r="UBV38" s="19"/>
      <c r="UBW38" s="19"/>
      <c r="UBX38" s="19"/>
      <c r="UBY38" s="19"/>
      <c r="UBZ38" s="19"/>
      <c r="UCA38" s="19"/>
      <c r="UCB38" s="19"/>
      <c r="UCC38" s="19"/>
      <c r="UCD38" s="19"/>
      <c r="UCE38" s="19"/>
      <c r="UCF38" s="19"/>
      <c r="UCG38" s="19"/>
      <c r="UCH38" s="19"/>
      <c r="UCI38" s="19"/>
      <c r="UCJ38" s="19"/>
      <c r="UCK38" s="19"/>
      <c r="UCL38" s="19"/>
      <c r="UCM38" s="19"/>
      <c r="UCN38" s="19"/>
      <c r="UCO38" s="19"/>
      <c r="UCP38" s="19"/>
      <c r="UCQ38" s="19"/>
      <c r="UCR38" s="19"/>
      <c r="UCS38" s="19"/>
      <c r="UCT38" s="19"/>
      <c r="UCU38" s="19"/>
      <c r="UCV38" s="19"/>
      <c r="UCW38" s="19"/>
      <c r="UCX38" s="19"/>
      <c r="UCY38" s="19"/>
      <c r="UCZ38" s="19"/>
      <c r="UDA38" s="19"/>
      <c r="UDB38" s="19"/>
      <c r="UDC38" s="19"/>
      <c r="UDD38" s="19"/>
      <c r="UDE38" s="19"/>
      <c r="UDF38" s="19"/>
      <c r="UDG38" s="19"/>
      <c r="UDH38" s="19"/>
      <c r="UDI38" s="19"/>
      <c r="UDJ38" s="19"/>
      <c r="UDK38" s="19"/>
      <c r="UDL38" s="19"/>
      <c r="UDM38" s="19"/>
      <c r="UDN38" s="19"/>
      <c r="UDO38" s="19"/>
      <c r="UDP38" s="19"/>
      <c r="UDQ38" s="19"/>
      <c r="UDR38" s="19"/>
      <c r="UDS38" s="19"/>
      <c r="UDT38" s="19"/>
      <c r="UDU38" s="19"/>
      <c r="UDV38" s="19"/>
      <c r="UDW38" s="19"/>
      <c r="UDX38" s="19"/>
      <c r="UDY38" s="19"/>
      <c r="UDZ38" s="19"/>
      <c r="UEA38" s="19"/>
      <c r="UEB38" s="19"/>
      <c r="UEC38" s="19"/>
      <c r="UED38" s="19"/>
      <c r="UEE38" s="19"/>
      <c r="UEF38" s="19"/>
      <c r="UEG38" s="19"/>
      <c r="UEH38" s="19"/>
      <c r="UEI38" s="19"/>
      <c r="UEJ38" s="19"/>
      <c r="UEK38" s="19"/>
      <c r="UEL38" s="19"/>
      <c r="UEM38" s="19"/>
      <c r="UEN38" s="19"/>
      <c r="UEO38" s="19"/>
      <c r="UEP38" s="19"/>
      <c r="UEQ38" s="19"/>
      <c r="UER38" s="19"/>
      <c r="UES38" s="19"/>
      <c r="UET38" s="19"/>
      <c r="UEU38" s="19"/>
      <c r="UEV38" s="19"/>
      <c r="UEW38" s="19"/>
      <c r="UEX38" s="19"/>
      <c r="UEY38" s="19"/>
      <c r="UEZ38" s="19"/>
      <c r="UFA38" s="19"/>
      <c r="UFB38" s="19"/>
      <c r="UFC38" s="19"/>
      <c r="UFD38" s="19"/>
      <c r="UFE38" s="19"/>
      <c r="UFF38" s="19"/>
      <c r="UFG38" s="19"/>
      <c r="UFH38" s="19"/>
      <c r="UFI38" s="19"/>
      <c r="UFJ38" s="19"/>
      <c r="UFK38" s="19"/>
      <c r="UFL38" s="19"/>
      <c r="UFM38" s="19"/>
      <c r="UFN38" s="19"/>
      <c r="UFO38" s="19"/>
      <c r="UFP38" s="19"/>
      <c r="UFQ38" s="19"/>
      <c r="UFR38" s="19"/>
      <c r="UFS38" s="19"/>
      <c r="UFT38" s="19"/>
      <c r="UFU38" s="19"/>
      <c r="UFV38" s="19"/>
      <c r="UFW38" s="19"/>
      <c r="UFX38" s="19"/>
      <c r="UFY38" s="19"/>
      <c r="UFZ38" s="19"/>
      <c r="UGA38" s="19"/>
      <c r="UGB38" s="19"/>
      <c r="UGC38" s="19"/>
      <c r="UGD38" s="19"/>
      <c r="UGE38" s="19"/>
      <c r="UGF38" s="19"/>
      <c r="UGG38" s="19"/>
      <c r="UGH38" s="19"/>
      <c r="UGI38" s="19"/>
      <c r="UGJ38" s="19"/>
      <c r="UGK38" s="19"/>
      <c r="UGL38" s="19"/>
      <c r="UGM38" s="19"/>
      <c r="UGN38" s="19"/>
      <c r="UGO38" s="19"/>
      <c r="UGP38" s="19"/>
      <c r="UGQ38" s="19"/>
      <c r="UGR38" s="19"/>
      <c r="UGS38" s="19"/>
      <c r="UGT38" s="19"/>
      <c r="UGU38" s="19"/>
      <c r="UGV38" s="19"/>
      <c r="UGW38" s="19"/>
      <c r="UGX38" s="19"/>
      <c r="UGY38" s="19"/>
      <c r="UGZ38" s="19"/>
      <c r="UHA38" s="19"/>
      <c r="UHB38" s="19"/>
      <c r="UHC38" s="19"/>
      <c r="UHD38" s="19"/>
      <c r="UHE38" s="19"/>
      <c r="UHF38" s="19"/>
      <c r="UHG38" s="19"/>
      <c r="UHH38" s="19"/>
      <c r="UHI38" s="19"/>
      <c r="UHJ38" s="19"/>
      <c r="UHK38" s="19"/>
      <c r="UHL38" s="19"/>
      <c r="UHM38" s="19"/>
      <c r="UHN38" s="19"/>
      <c r="UHO38" s="19"/>
      <c r="UHP38" s="19"/>
      <c r="UHQ38" s="19"/>
      <c r="UHR38" s="19"/>
      <c r="UHS38" s="19"/>
      <c r="UHT38" s="19"/>
      <c r="UHU38" s="19"/>
      <c r="UHV38" s="19"/>
      <c r="UHW38" s="19"/>
      <c r="UHX38" s="19"/>
      <c r="UHY38" s="19"/>
      <c r="UHZ38" s="19"/>
      <c r="UIA38" s="19"/>
      <c r="UIB38" s="19"/>
      <c r="UIC38" s="19"/>
      <c r="UID38" s="19"/>
      <c r="UIE38" s="19"/>
      <c r="UIF38" s="19"/>
      <c r="UIG38" s="19"/>
      <c r="UIH38" s="19"/>
      <c r="UII38" s="19"/>
      <c r="UIJ38" s="19"/>
      <c r="UIK38" s="19"/>
      <c r="UIL38" s="19"/>
      <c r="UIM38" s="19"/>
      <c r="UIN38" s="19"/>
      <c r="UIO38" s="19"/>
      <c r="UIP38" s="19"/>
      <c r="UIQ38" s="19"/>
      <c r="UIR38" s="19"/>
      <c r="UIS38" s="19"/>
      <c r="UIT38" s="19"/>
      <c r="UIU38" s="19"/>
      <c r="UIV38" s="19"/>
      <c r="UIW38" s="19"/>
      <c r="UIX38" s="19"/>
      <c r="UIY38" s="19"/>
      <c r="UIZ38" s="19"/>
      <c r="UJA38" s="19"/>
      <c r="UJB38" s="19"/>
      <c r="UJC38" s="19"/>
      <c r="UJD38" s="19"/>
      <c r="UJE38" s="19"/>
      <c r="UJF38" s="19"/>
      <c r="UJG38" s="19"/>
      <c r="UJH38" s="19"/>
      <c r="UJI38" s="19"/>
      <c r="UJJ38" s="19"/>
      <c r="UJK38" s="19"/>
      <c r="UJL38" s="19"/>
      <c r="UJM38" s="19"/>
      <c r="UJN38" s="19"/>
      <c r="UJO38" s="19"/>
      <c r="UJP38" s="19"/>
      <c r="UJQ38" s="19"/>
      <c r="UJR38" s="19"/>
      <c r="UJS38" s="19"/>
      <c r="UJT38" s="19"/>
      <c r="UJU38" s="19"/>
      <c r="UJV38" s="19"/>
      <c r="UJW38" s="19"/>
      <c r="UJX38" s="19"/>
      <c r="UJY38" s="19"/>
      <c r="UJZ38" s="19"/>
      <c r="UKA38" s="19"/>
      <c r="UKB38" s="19"/>
      <c r="UKC38" s="19"/>
      <c r="UKD38" s="19"/>
      <c r="UKE38" s="19"/>
      <c r="UKF38" s="19"/>
      <c r="UKG38" s="19"/>
      <c r="UKH38" s="19"/>
      <c r="UKI38" s="19"/>
      <c r="UKJ38" s="19"/>
      <c r="UKK38" s="19"/>
      <c r="UKL38" s="19"/>
      <c r="UKM38" s="19"/>
      <c r="UKN38" s="19"/>
      <c r="UKO38" s="19"/>
      <c r="UKP38" s="19"/>
      <c r="UKQ38" s="19"/>
      <c r="UKR38" s="19"/>
      <c r="UKS38" s="19"/>
      <c r="UKT38" s="19"/>
      <c r="UKU38" s="19"/>
      <c r="UKV38" s="19"/>
      <c r="UKW38" s="19"/>
      <c r="UKX38" s="19"/>
      <c r="UKY38" s="19"/>
      <c r="UKZ38" s="19"/>
      <c r="ULA38" s="19"/>
      <c r="ULB38" s="19"/>
      <c r="ULC38" s="19"/>
      <c r="ULD38" s="19"/>
      <c r="ULE38" s="19"/>
      <c r="ULF38" s="19"/>
      <c r="ULG38" s="19"/>
      <c r="ULH38" s="19"/>
      <c r="ULI38" s="19"/>
      <c r="ULJ38" s="19"/>
      <c r="ULK38" s="19"/>
      <c r="ULL38" s="19"/>
      <c r="ULM38" s="19"/>
      <c r="ULN38" s="19"/>
      <c r="ULO38" s="19"/>
      <c r="ULP38" s="19"/>
      <c r="ULQ38" s="19"/>
      <c r="ULR38" s="19"/>
      <c r="ULS38" s="19"/>
      <c r="ULT38" s="19"/>
      <c r="ULU38" s="19"/>
      <c r="ULV38" s="19"/>
      <c r="ULW38" s="19"/>
      <c r="ULX38" s="19"/>
      <c r="ULY38" s="19"/>
      <c r="ULZ38" s="19"/>
      <c r="UMA38" s="19"/>
      <c r="UMB38" s="19"/>
      <c r="UMC38" s="19"/>
      <c r="UMD38" s="19"/>
      <c r="UME38" s="19"/>
      <c r="UMF38" s="19"/>
      <c r="UMG38" s="19"/>
      <c r="UMH38" s="19"/>
      <c r="UMI38" s="19"/>
      <c r="UMJ38" s="19"/>
      <c r="UMK38" s="19"/>
      <c r="UML38" s="19"/>
      <c r="UMM38" s="19"/>
      <c r="UMN38" s="19"/>
      <c r="UMO38" s="19"/>
      <c r="UMP38" s="19"/>
      <c r="UMQ38" s="19"/>
      <c r="UMR38" s="19"/>
      <c r="UMS38" s="19"/>
      <c r="UMT38" s="19"/>
      <c r="UMU38" s="19"/>
      <c r="UMV38" s="19"/>
      <c r="UMW38" s="19"/>
      <c r="UMX38" s="19"/>
      <c r="UMY38" s="19"/>
      <c r="UMZ38" s="19"/>
      <c r="UNA38" s="19"/>
      <c r="UNB38" s="19"/>
      <c r="UNC38" s="19"/>
      <c r="UND38" s="19"/>
      <c r="UNE38" s="19"/>
      <c r="UNF38" s="19"/>
      <c r="UNG38" s="19"/>
      <c r="UNH38" s="19"/>
      <c r="UNI38" s="19"/>
      <c r="UNJ38" s="19"/>
      <c r="UNK38" s="19"/>
      <c r="UNL38" s="19"/>
      <c r="UNM38" s="19"/>
      <c r="UNN38" s="19"/>
      <c r="UNO38" s="19"/>
      <c r="UNP38" s="19"/>
      <c r="UNQ38" s="19"/>
      <c r="UNR38" s="19"/>
      <c r="UNS38" s="19"/>
      <c r="UNT38" s="19"/>
      <c r="UNU38" s="19"/>
      <c r="UNV38" s="19"/>
      <c r="UNW38" s="19"/>
      <c r="UNX38" s="19"/>
      <c r="UNY38" s="19"/>
      <c r="UNZ38" s="19"/>
      <c r="UOA38" s="19"/>
      <c r="UOB38" s="19"/>
      <c r="UOC38" s="19"/>
      <c r="UOD38" s="19"/>
      <c r="UOE38" s="19"/>
      <c r="UOF38" s="19"/>
      <c r="UOG38" s="19"/>
      <c r="UOH38" s="19"/>
      <c r="UOI38" s="19"/>
      <c r="UOJ38" s="19"/>
      <c r="UOK38" s="19"/>
      <c r="UOL38" s="19"/>
      <c r="UOM38" s="19"/>
      <c r="UON38" s="19"/>
      <c r="UOO38" s="19"/>
      <c r="UOP38" s="19"/>
      <c r="UOQ38" s="19"/>
      <c r="UOR38" s="19"/>
      <c r="UOS38" s="19"/>
      <c r="UOT38" s="19"/>
      <c r="UOU38" s="19"/>
      <c r="UOV38" s="19"/>
      <c r="UOW38" s="19"/>
      <c r="UOX38" s="19"/>
      <c r="UOY38" s="19"/>
      <c r="UOZ38" s="19"/>
      <c r="UPA38" s="19"/>
      <c r="UPB38" s="19"/>
      <c r="UPC38" s="19"/>
      <c r="UPD38" s="19"/>
      <c r="UPE38" s="19"/>
      <c r="UPF38" s="19"/>
      <c r="UPG38" s="19"/>
      <c r="UPH38" s="19"/>
      <c r="UPI38" s="19"/>
      <c r="UPJ38" s="19"/>
      <c r="UPK38" s="19"/>
      <c r="UPL38" s="19"/>
      <c r="UPM38" s="19"/>
      <c r="UPN38" s="19"/>
      <c r="UPO38" s="19"/>
      <c r="UPP38" s="19"/>
      <c r="UPQ38" s="19"/>
      <c r="UPR38" s="19"/>
      <c r="UPS38" s="19"/>
      <c r="UPT38" s="19"/>
      <c r="UPU38" s="19"/>
      <c r="UPV38" s="19"/>
      <c r="UPW38" s="19"/>
      <c r="UPX38" s="19"/>
      <c r="UPY38" s="19"/>
      <c r="UPZ38" s="19"/>
      <c r="UQA38" s="19"/>
      <c r="UQB38" s="19"/>
      <c r="UQC38" s="19"/>
      <c r="UQD38" s="19"/>
      <c r="UQE38" s="19"/>
      <c r="UQF38" s="19"/>
      <c r="UQG38" s="19"/>
      <c r="UQH38" s="19"/>
      <c r="UQI38" s="19"/>
      <c r="UQJ38" s="19"/>
      <c r="UQK38" s="19"/>
      <c r="UQL38" s="19"/>
      <c r="UQM38" s="19"/>
      <c r="UQN38" s="19"/>
      <c r="UQO38" s="19"/>
      <c r="UQP38" s="19"/>
      <c r="UQQ38" s="19"/>
      <c r="UQR38" s="19"/>
      <c r="UQS38" s="19"/>
      <c r="UQT38" s="19"/>
      <c r="UQU38" s="19"/>
      <c r="UQV38" s="19"/>
      <c r="UQW38" s="19"/>
      <c r="UQX38" s="19"/>
      <c r="UQY38" s="19"/>
      <c r="UQZ38" s="19"/>
      <c r="URA38" s="19"/>
      <c r="URB38" s="19"/>
      <c r="URC38" s="19"/>
      <c r="URD38" s="19"/>
      <c r="URE38" s="19"/>
      <c r="URF38" s="19"/>
      <c r="URG38" s="19"/>
      <c r="URH38" s="19"/>
      <c r="URI38" s="19"/>
      <c r="URJ38" s="19"/>
      <c r="URK38" s="19"/>
      <c r="URL38" s="19"/>
      <c r="URM38" s="19"/>
      <c r="URN38" s="19"/>
      <c r="URO38" s="19"/>
      <c r="URP38" s="19"/>
      <c r="URQ38" s="19"/>
      <c r="URR38" s="19"/>
      <c r="URS38" s="19"/>
      <c r="URT38" s="19"/>
      <c r="URU38" s="19"/>
      <c r="URV38" s="19"/>
      <c r="URW38" s="19"/>
      <c r="URX38" s="19"/>
      <c r="URY38" s="19"/>
      <c r="URZ38" s="19"/>
      <c r="USA38" s="19"/>
      <c r="USB38" s="19"/>
      <c r="USC38" s="19"/>
      <c r="USD38" s="19"/>
      <c r="USE38" s="19"/>
      <c r="USF38" s="19"/>
      <c r="USG38" s="19"/>
      <c r="USH38" s="19"/>
      <c r="USI38" s="19"/>
      <c r="USJ38" s="19"/>
      <c r="USK38" s="19"/>
      <c r="USL38" s="19"/>
      <c r="USM38" s="19"/>
      <c r="USN38" s="19"/>
      <c r="USO38" s="19"/>
      <c r="USP38" s="19"/>
      <c r="USQ38" s="19"/>
      <c r="USR38" s="19"/>
      <c r="USS38" s="19"/>
      <c r="UST38" s="19"/>
      <c r="USU38" s="19"/>
      <c r="USV38" s="19"/>
      <c r="USW38" s="19"/>
      <c r="USX38" s="19"/>
      <c r="USY38" s="19"/>
      <c r="USZ38" s="19"/>
      <c r="UTA38" s="19"/>
      <c r="UTB38" s="19"/>
      <c r="UTC38" s="19"/>
      <c r="UTD38" s="19"/>
      <c r="UTE38" s="19"/>
      <c r="UTF38" s="19"/>
      <c r="UTG38" s="19"/>
      <c r="UTH38" s="19"/>
      <c r="UTI38" s="19"/>
      <c r="UTJ38" s="19"/>
      <c r="UTK38" s="19"/>
      <c r="UTL38" s="19"/>
      <c r="UTM38" s="19"/>
      <c r="UTN38" s="19"/>
      <c r="UTO38" s="19"/>
      <c r="UTP38" s="19"/>
      <c r="UTQ38" s="19"/>
      <c r="UTR38" s="19"/>
      <c r="UTS38" s="19"/>
      <c r="UTT38" s="19"/>
      <c r="UTU38" s="19"/>
      <c r="UTV38" s="19"/>
      <c r="UTW38" s="19"/>
      <c r="UTX38" s="19"/>
      <c r="UTY38" s="19"/>
      <c r="UTZ38" s="19"/>
      <c r="UUA38" s="19"/>
      <c r="UUB38" s="19"/>
      <c r="UUC38" s="19"/>
      <c r="UUD38" s="19"/>
      <c r="UUE38" s="19"/>
      <c r="UUF38" s="19"/>
      <c r="UUG38" s="19"/>
      <c r="UUH38" s="19"/>
      <c r="UUI38" s="19"/>
      <c r="UUJ38" s="19"/>
      <c r="UUK38" s="19"/>
      <c r="UUL38" s="19"/>
      <c r="UUM38" s="19"/>
      <c r="UUN38" s="19"/>
      <c r="UUO38" s="19"/>
      <c r="UUP38" s="19"/>
      <c r="UUQ38" s="19"/>
      <c r="UUR38" s="19"/>
      <c r="UUS38" s="19"/>
      <c r="UUT38" s="19"/>
      <c r="UUU38" s="19"/>
      <c r="UUV38" s="19"/>
      <c r="UUW38" s="19"/>
      <c r="UUX38" s="19"/>
      <c r="UUY38" s="19"/>
      <c r="UUZ38" s="19"/>
      <c r="UVA38" s="19"/>
      <c r="UVB38" s="19"/>
      <c r="UVC38" s="19"/>
      <c r="UVD38" s="19"/>
      <c r="UVE38" s="19"/>
      <c r="UVF38" s="19"/>
      <c r="UVG38" s="19"/>
      <c r="UVH38" s="19"/>
      <c r="UVI38" s="19"/>
      <c r="UVJ38" s="19"/>
      <c r="UVK38" s="19"/>
      <c r="UVL38" s="19"/>
      <c r="UVM38" s="19"/>
      <c r="UVN38" s="19"/>
      <c r="UVO38" s="19"/>
      <c r="UVP38" s="19"/>
      <c r="UVQ38" s="19"/>
      <c r="UVR38" s="19"/>
      <c r="UVS38" s="19"/>
      <c r="UVT38" s="19"/>
      <c r="UVU38" s="19"/>
      <c r="UVV38" s="19"/>
      <c r="UVW38" s="19"/>
      <c r="UVX38" s="19"/>
      <c r="UVY38" s="19"/>
      <c r="UVZ38" s="19"/>
      <c r="UWA38" s="19"/>
      <c r="UWB38" s="19"/>
      <c r="UWC38" s="19"/>
      <c r="UWD38" s="19"/>
      <c r="UWE38" s="19"/>
      <c r="UWF38" s="19"/>
      <c r="UWG38" s="19"/>
      <c r="UWH38" s="19"/>
      <c r="UWI38" s="19"/>
      <c r="UWJ38" s="19"/>
      <c r="UWK38" s="19"/>
      <c r="UWL38" s="19"/>
      <c r="UWM38" s="19"/>
      <c r="UWN38" s="19"/>
      <c r="UWO38" s="19"/>
      <c r="UWP38" s="19"/>
      <c r="UWQ38" s="19"/>
      <c r="UWR38" s="19"/>
      <c r="UWS38" s="19"/>
      <c r="UWT38" s="19"/>
      <c r="UWU38" s="19"/>
      <c r="UWV38" s="19"/>
      <c r="UWW38" s="19"/>
      <c r="UWX38" s="19"/>
      <c r="UWY38" s="19"/>
      <c r="UWZ38" s="19"/>
      <c r="UXA38" s="19"/>
      <c r="UXB38" s="19"/>
      <c r="UXC38" s="19"/>
      <c r="UXD38" s="19"/>
      <c r="UXE38" s="19"/>
      <c r="UXF38" s="19"/>
      <c r="UXG38" s="19"/>
      <c r="UXH38" s="19"/>
      <c r="UXI38" s="19"/>
      <c r="UXJ38" s="19"/>
      <c r="UXK38" s="19"/>
      <c r="UXL38" s="19"/>
      <c r="UXM38" s="19"/>
      <c r="UXN38" s="19"/>
      <c r="UXO38" s="19"/>
      <c r="UXP38" s="19"/>
      <c r="UXQ38" s="19"/>
      <c r="UXR38" s="19"/>
      <c r="UXS38" s="19"/>
      <c r="UXT38" s="19"/>
      <c r="UXU38" s="19"/>
      <c r="UXV38" s="19"/>
      <c r="UXW38" s="19"/>
      <c r="UXX38" s="19"/>
      <c r="UXY38" s="19"/>
      <c r="UXZ38" s="19"/>
      <c r="UYA38" s="19"/>
      <c r="UYB38" s="19"/>
      <c r="UYC38" s="19"/>
      <c r="UYD38" s="19"/>
      <c r="UYE38" s="19"/>
      <c r="UYF38" s="19"/>
      <c r="UYG38" s="19"/>
      <c r="UYH38" s="19"/>
      <c r="UYI38" s="19"/>
      <c r="UYJ38" s="19"/>
      <c r="UYK38" s="19"/>
      <c r="UYL38" s="19"/>
      <c r="UYM38" s="19"/>
      <c r="UYN38" s="19"/>
      <c r="UYO38" s="19"/>
      <c r="UYP38" s="19"/>
      <c r="UYQ38" s="19"/>
      <c r="UYR38" s="19"/>
      <c r="UYS38" s="19"/>
      <c r="UYT38" s="19"/>
      <c r="UYU38" s="19"/>
      <c r="UYV38" s="19"/>
      <c r="UYW38" s="19"/>
      <c r="UYX38" s="19"/>
      <c r="UYY38" s="19"/>
      <c r="UYZ38" s="19"/>
      <c r="UZA38" s="19"/>
      <c r="UZB38" s="19"/>
      <c r="UZC38" s="19"/>
      <c r="UZD38" s="19"/>
      <c r="UZE38" s="19"/>
      <c r="UZF38" s="19"/>
      <c r="UZG38" s="19"/>
      <c r="UZH38" s="19"/>
      <c r="UZI38" s="19"/>
      <c r="UZJ38" s="19"/>
      <c r="UZK38" s="19"/>
      <c r="UZL38" s="19"/>
      <c r="UZM38" s="19"/>
      <c r="UZN38" s="19"/>
      <c r="UZO38" s="19"/>
      <c r="UZP38" s="19"/>
      <c r="UZQ38" s="19"/>
      <c r="UZR38" s="19"/>
      <c r="UZS38" s="19"/>
      <c r="UZT38" s="19"/>
      <c r="UZU38" s="19"/>
      <c r="UZV38" s="19"/>
      <c r="UZW38" s="19"/>
      <c r="UZX38" s="19"/>
      <c r="UZY38" s="19"/>
      <c r="UZZ38" s="19"/>
      <c r="VAA38" s="19"/>
      <c r="VAB38" s="19"/>
      <c r="VAC38" s="19"/>
      <c r="VAD38" s="19"/>
      <c r="VAE38" s="19"/>
      <c r="VAF38" s="19"/>
      <c r="VAG38" s="19"/>
      <c r="VAH38" s="19"/>
      <c r="VAI38" s="19"/>
      <c r="VAJ38" s="19"/>
      <c r="VAK38" s="19"/>
      <c r="VAL38" s="19"/>
      <c r="VAM38" s="19"/>
      <c r="VAN38" s="19"/>
      <c r="VAO38" s="19"/>
      <c r="VAP38" s="19"/>
      <c r="VAQ38" s="19"/>
      <c r="VAR38" s="19"/>
      <c r="VAS38" s="19"/>
      <c r="VAT38" s="19"/>
      <c r="VAU38" s="19"/>
      <c r="VAV38" s="19"/>
      <c r="VAW38" s="19"/>
      <c r="VAX38" s="19"/>
      <c r="VAY38" s="19"/>
      <c r="VAZ38" s="19"/>
      <c r="VBA38" s="19"/>
      <c r="VBB38" s="19"/>
      <c r="VBC38" s="19"/>
      <c r="VBD38" s="19"/>
      <c r="VBE38" s="19"/>
      <c r="VBF38" s="19"/>
      <c r="VBG38" s="19"/>
      <c r="VBH38" s="19"/>
      <c r="VBI38" s="19"/>
      <c r="VBJ38" s="19"/>
      <c r="VBK38" s="19"/>
      <c r="VBL38" s="19"/>
      <c r="VBM38" s="19"/>
      <c r="VBN38" s="19"/>
      <c r="VBO38" s="19"/>
      <c r="VBP38" s="19"/>
      <c r="VBQ38" s="19"/>
      <c r="VBR38" s="19"/>
      <c r="VBS38" s="19"/>
      <c r="VBT38" s="19"/>
      <c r="VBU38" s="19"/>
      <c r="VBV38" s="19"/>
      <c r="VBW38" s="19"/>
      <c r="VBX38" s="19"/>
      <c r="VBY38" s="19"/>
      <c r="VBZ38" s="19"/>
      <c r="VCA38" s="19"/>
      <c r="VCB38" s="19"/>
      <c r="VCC38" s="19"/>
      <c r="VCD38" s="19"/>
      <c r="VCE38" s="19"/>
      <c r="VCF38" s="19"/>
      <c r="VCG38" s="19"/>
      <c r="VCH38" s="19"/>
      <c r="VCI38" s="19"/>
      <c r="VCJ38" s="19"/>
      <c r="VCK38" s="19"/>
      <c r="VCL38" s="19"/>
      <c r="VCM38" s="19"/>
      <c r="VCN38" s="19"/>
      <c r="VCO38" s="19"/>
      <c r="VCP38" s="19"/>
      <c r="VCQ38" s="19"/>
      <c r="VCR38" s="19"/>
      <c r="VCS38" s="19"/>
      <c r="VCT38" s="19"/>
      <c r="VCU38" s="19"/>
      <c r="VCV38" s="19"/>
      <c r="VCW38" s="19"/>
      <c r="VCX38" s="19"/>
      <c r="VCY38" s="19"/>
      <c r="VCZ38" s="19"/>
      <c r="VDA38" s="19"/>
      <c r="VDB38" s="19"/>
      <c r="VDC38" s="19"/>
      <c r="VDD38" s="19"/>
      <c r="VDE38" s="19"/>
      <c r="VDF38" s="19"/>
      <c r="VDG38" s="19"/>
      <c r="VDH38" s="19"/>
      <c r="VDI38" s="19"/>
      <c r="VDJ38" s="19"/>
      <c r="VDK38" s="19"/>
      <c r="VDL38" s="19"/>
      <c r="VDM38" s="19"/>
      <c r="VDN38" s="19"/>
      <c r="VDO38" s="19"/>
      <c r="VDP38" s="19"/>
      <c r="VDQ38" s="19"/>
      <c r="VDR38" s="19"/>
      <c r="VDS38" s="19"/>
      <c r="VDT38" s="19"/>
      <c r="VDU38" s="19"/>
      <c r="VDV38" s="19"/>
      <c r="VDW38" s="19"/>
      <c r="VDX38" s="19"/>
      <c r="VDY38" s="19"/>
      <c r="VDZ38" s="19"/>
      <c r="VEA38" s="19"/>
      <c r="VEB38" s="19"/>
      <c r="VEC38" s="19"/>
      <c r="VED38" s="19"/>
      <c r="VEE38" s="19"/>
      <c r="VEF38" s="19"/>
      <c r="VEG38" s="19"/>
      <c r="VEH38" s="19"/>
      <c r="VEI38" s="19"/>
      <c r="VEJ38" s="19"/>
      <c r="VEK38" s="19"/>
      <c r="VEL38" s="19"/>
      <c r="VEM38" s="19"/>
      <c r="VEN38" s="19"/>
      <c r="VEO38" s="19"/>
      <c r="VEP38" s="19"/>
      <c r="VEQ38" s="19"/>
      <c r="VER38" s="19"/>
      <c r="VES38" s="19"/>
      <c r="VET38" s="19"/>
      <c r="VEU38" s="19"/>
      <c r="VEV38" s="19"/>
      <c r="VEW38" s="19"/>
      <c r="VEX38" s="19"/>
      <c r="VEY38" s="19"/>
      <c r="VEZ38" s="19"/>
      <c r="VFA38" s="19"/>
      <c r="VFB38" s="19"/>
      <c r="VFC38" s="19"/>
      <c r="VFD38" s="19"/>
      <c r="VFE38" s="19"/>
      <c r="VFF38" s="19"/>
      <c r="VFG38" s="19"/>
      <c r="VFH38" s="19"/>
      <c r="VFI38" s="19"/>
      <c r="VFJ38" s="19"/>
      <c r="VFK38" s="19"/>
      <c r="VFL38" s="19"/>
      <c r="VFM38" s="19"/>
      <c r="VFN38" s="19"/>
      <c r="VFO38" s="19"/>
      <c r="VFP38" s="19"/>
      <c r="VFQ38" s="19"/>
      <c r="VFR38" s="19"/>
      <c r="VFS38" s="19"/>
      <c r="VFT38" s="19"/>
      <c r="VFU38" s="19"/>
      <c r="VFV38" s="19"/>
      <c r="VFW38" s="19"/>
      <c r="VFX38" s="19"/>
      <c r="VFY38" s="19"/>
      <c r="VFZ38" s="19"/>
      <c r="VGA38" s="19"/>
      <c r="VGB38" s="19"/>
      <c r="VGC38" s="19"/>
      <c r="VGD38" s="19"/>
      <c r="VGE38" s="19"/>
      <c r="VGF38" s="19"/>
      <c r="VGG38" s="19"/>
      <c r="VGH38" s="19"/>
      <c r="VGI38" s="19"/>
      <c r="VGJ38" s="19"/>
      <c r="VGK38" s="19"/>
      <c r="VGL38" s="19"/>
      <c r="VGM38" s="19"/>
      <c r="VGN38" s="19"/>
      <c r="VGO38" s="19"/>
      <c r="VGP38" s="19"/>
      <c r="VGQ38" s="19"/>
      <c r="VGR38" s="19"/>
      <c r="VGS38" s="19"/>
      <c r="VGT38" s="19"/>
      <c r="VGU38" s="19"/>
      <c r="VGV38" s="19"/>
      <c r="VGW38" s="19"/>
      <c r="VGX38" s="19"/>
      <c r="VGY38" s="19"/>
      <c r="VGZ38" s="19"/>
      <c r="VHA38" s="19"/>
      <c r="VHB38" s="19"/>
      <c r="VHC38" s="19"/>
      <c r="VHD38" s="19"/>
      <c r="VHE38" s="19"/>
      <c r="VHF38" s="19"/>
      <c r="VHG38" s="19"/>
      <c r="VHH38" s="19"/>
      <c r="VHI38" s="19"/>
      <c r="VHJ38" s="19"/>
      <c r="VHK38" s="19"/>
      <c r="VHL38" s="19"/>
      <c r="VHM38" s="19"/>
      <c r="VHN38" s="19"/>
      <c r="VHO38" s="19"/>
      <c r="VHP38" s="19"/>
      <c r="VHQ38" s="19"/>
      <c r="VHR38" s="19"/>
      <c r="VHS38" s="19"/>
      <c r="VHT38" s="19"/>
      <c r="VHU38" s="19"/>
      <c r="VHV38" s="19"/>
      <c r="VHW38" s="19"/>
      <c r="VHX38" s="19"/>
      <c r="VHY38" s="19"/>
      <c r="VHZ38" s="19"/>
      <c r="VIA38" s="19"/>
      <c r="VIB38" s="19"/>
      <c r="VIC38" s="19"/>
      <c r="VID38" s="19"/>
      <c r="VIE38" s="19"/>
      <c r="VIF38" s="19"/>
      <c r="VIG38" s="19"/>
      <c r="VIH38" s="19"/>
      <c r="VII38" s="19"/>
      <c r="VIJ38" s="19"/>
      <c r="VIK38" s="19"/>
      <c r="VIL38" s="19"/>
      <c r="VIM38" s="19"/>
      <c r="VIN38" s="19"/>
      <c r="VIO38" s="19"/>
      <c r="VIP38" s="19"/>
      <c r="VIQ38" s="19"/>
      <c r="VIR38" s="19"/>
      <c r="VIS38" s="19"/>
      <c r="VIT38" s="19"/>
      <c r="VIU38" s="19"/>
      <c r="VIV38" s="19"/>
      <c r="VIW38" s="19"/>
      <c r="VIX38" s="19"/>
      <c r="VIY38" s="19"/>
      <c r="VIZ38" s="19"/>
      <c r="VJA38" s="19"/>
      <c r="VJB38" s="19"/>
      <c r="VJC38" s="19"/>
      <c r="VJD38" s="19"/>
      <c r="VJE38" s="19"/>
      <c r="VJF38" s="19"/>
      <c r="VJG38" s="19"/>
      <c r="VJH38" s="19"/>
      <c r="VJI38" s="19"/>
      <c r="VJJ38" s="19"/>
      <c r="VJK38" s="19"/>
      <c r="VJL38" s="19"/>
      <c r="VJM38" s="19"/>
      <c r="VJN38" s="19"/>
      <c r="VJO38" s="19"/>
      <c r="VJP38" s="19"/>
      <c r="VJQ38" s="19"/>
      <c r="VJR38" s="19"/>
      <c r="VJS38" s="19"/>
      <c r="VJT38" s="19"/>
      <c r="VJU38" s="19"/>
      <c r="VJV38" s="19"/>
      <c r="VJW38" s="19"/>
      <c r="VJX38" s="19"/>
      <c r="VJY38" s="19"/>
      <c r="VJZ38" s="19"/>
      <c r="VKA38" s="19"/>
      <c r="VKB38" s="19"/>
      <c r="VKC38" s="19"/>
      <c r="VKD38" s="19"/>
      <c r="VKE38" s="19"/>
      <c r="VKF38" s="19"/>
      <c r="VKG38" s="19"/>
      <c r="VKH38" s="19"/>
      <c r="VKI38" s="19"/>
      <c r="VKJ38" s="19"/>
      <c r="VKK38" s="19"/>
      <c r="VKL38" s="19"/>
      <c r="VKM38" s="19"/>
      <c r="VKN38" s="19"/>
      <c r="VKO38" s="19"/>
      <c r="VKP38" s="19"/>
      <c r="VKQ38" s="19"/>
      <c r="VKR38" s="19"/>
      <c r="VKS38" s="19"/>
      <c r="VKT38" s="19"/>
      <c r="VKU38" s="19"/>
      <c r="VKV38" s="19"/>
      <c r="VKW38" s="19"/>
      <c r="VKX38" s="19"/>
      <c r="VKY38" s="19"/>
      <c r="VKZ38" s="19"/>
      <c r="VLA38" s="19"/>
      <c r="VLB38" s="19"/>
      <c r="VLC38" s="19"/>
      <c r="VLD38" s="19"/>
      <c r="VLE38" s="19"/>
      <c r="VLF38" s="19"/>
      <c r="VLG38" s="19"/>
      <c r="VLH38" s="19"/>
      <c r="VLI38" s="19"/>
      <c r="VLJ38" s="19"/>
      <c r="VLK38" s="19"/>
      <c r="VLL38" s="19"/>
      <c r="VLM38" s="19"/>
      <c r="VLN38" s="19"/>
      <c r="VLO38" s="19"/>
      <c r="VLP38" s="19"/>
      <c r="VLQ38" s="19"/>
      <c r="VLR38" s="19"/>
      <c r="VLS38" s="19"/>
      <c r="VLT38" s="19"/>
      <c r="VLU38" s="19"/>
      <c r="VLV38" s="19"/>
      <c r="VLW38" s="19"/>
      <c r="VLX38" s="19"/>
      <c r="VLY38" s="19"/>
      <c r="VLZ38" s="19"/>
      <c r="VMA38" s="19"/>
      <c r="VMB38" s="19"/>
      <c r="VMC38" s="19"/>
      <c r="VMD38" s="19"/>
      <c r="VME38" s="19"/>
      <c r="VMF38" s="19"/>
      <c r="VMG38" s="19"/>
      <c r="VMH38" s="19"/>
      <c r="VMI38" s="19"/>
      <c r="VMJ38" s="19"/>
      <c r="VMK38" s="19"/>
      <c r="VML38" s="19"/>
      <c r="VMM38" s="19"/>
      <c r="VMN38" s="19"/>
      <c r="VMO38" s="19"/>
      <c r="VMP38" s="19"/>
      <c r="VMQ38" s="19"/>
      <c r="VMR38" s="19"/>
      <c r="VMS38" s="19"/>
      <c r="VMT38" s="19"/>
      <c r="VMU38" s="19"/>
      <c r="VMV38" s="19"/>
      <c r="VMW38" s="19"/>
      <c r="VMX38" s="19"/>
      <c r="VMY38" s="19"/>
      <c r="VMZ38" s="19"/>
      <c r="VNA38" s="19"/>
      <c r="VNB38" s="19"/>
      <c r="VNC38" s="19"/>
      <c r="VND38" s="19"/>
      <c r="VNE38" s="19"/>
      <c r="VNF38" s="19"/>
      <c r="VNG38" s="19"/>
      <c r="VNH38" s="19"/>
      <c r="VNI38" s="19"/>
      <c r="VNJ38" s="19"/>
      <c r="VNK38" s="19"/>
      <c r="VNL38" s="19"/>
      <c r="VNM38" s="19"/>
      <c r="VNN38" s="19"/>
      <c r="VNO38" s="19"/>
      <c r="VNP38" s="19"/>
      <c r="VNQ38" s="19"/>
      <c r="VNR38" s="19"/>
      <c r="VNS38" s="19"/>
      <c r="VNT38" s="19"/>
      <c r="VNU38" s="19"/>
      <c r="VNV38" s="19"/>
      <c r="VNW38" s="19"/>
      <c r="VNX38" s="19"/>
      <c r="VNY38" s="19"/>
      <c r="VNZ38" s="19"/>
      <c r="VOA38" s="19"/>
      <c r="VOB38" s="19"/>
      <c r="VOC38" s="19"/>
      <c r="VOD38" s="19"/>
      <c r="VOE38" s="19"/>
      <c r="VOF38" s="19"/>
      <c r="VOG38" s="19"/>
      <c r="VOH38" s="19"/>
      <c r="VOI38" s="19"/>
      <c r="VOJ38" s="19"/>
      <c r="VOK38" s="19"/>
      <c r="VOL38" s="19"/>
      <c r="VOM38" s="19"/>
      <c r="VON38" s="19"/>
      <c r="VOO38" s="19"/>
      <c r="VOP38" s="19"/>
      <c r="VOQ38" s="19"/>
      <c r="VOR38" s="19"/>
      <c r="VOS38" s="19"/>
      <c r="VOT38" s="19"/>
      <c r="VOU38" s="19"/>
      <c r="VOV38" s="19"/>
      <c r="VOW38" s="19"/>
      <c r="VOX38" s="19"/>
      <c r="VOY38" s="19"/>
      <c r="VOZ38" s="19"/>
      <c r="VPA38" s="19"/>
      <c r="VPB38" s="19"/>
      <c r="VPC38" s="19"/>
      <c r="VPD38" s="19"/>
      <c r="VPE38" s="19"/>
      <c r="VPF38" s="19"/>
      <c r="VPG38" s="19"/>
      <c r="VPH38" s="19"/>
      <c r="VPI38" s="19"/>
      <c r="VPJ38" s="19"/>
      <c r="VPK38" s="19"/>
      <c r="VPL38" s="19"/>
      <c r="VPM38" s="19"/>
      <c r="VPN38" s="19"/>
      <c r="VPO38" s="19"/>
      <c r="VPP38" s="19"/>
      <c r="VPQ38" s="19"/>
      <c r="VPR38" s="19"/>
      <c r="VPS38" s="19"/>
      <c r="VPT38" s="19"/>
      <c r="VPU38" s="19"/>
      <c r="VPV38" s="19"/>
      <c r="VPW38" s="19"/>
      <c r="VPX38" s="19"/>
      <c r="VPY38" s="19"/>
      <c r="VPZ38" s="19"/>
      <c r="VQA38" s="19"/>
      <c r="VQB38" s="19"/>
      <c r="VQC38" s="19"/>
      <c r="VQD38" s="19"/>
      <c r="VQE38" s="19"/>
      <c r="VQF38" s="19"/>
      <c r="VQG38" s="19"/>
      <c r="VQH38" s="19"/>
      <c r="VQI38" s="19"/>
      <c r="VQJ38" s="19"/>
      <c r="VQK38" s="19"/>
      <c r="VQL38" s="19"/>
      <c r="VQM38" s="19"/>
      <c r="VQN38" s="19"/>
      <c r="VQO38" s="19"/>
      <c r="VQP38" s="19"/>
      <c r="VQQ38" s="19"/>
      <c r="VQR38" s="19"/>
      <c r="VQS38" s="19"/>
      <c r="VQT38" s="19"/>
      <c r="VQU38" s="19"/>
      <c r="VQV38" s="19"/>
      <c r="VQW38" s="19"/>
      <c r="VQX38" s="19"/>
      <c r="VQY38" s="19"/>
      <c r="VQZ38" s="19"/>
      <c r="VRA38" s="19"/>
      <c r="VRB38" s="19"/>
      <c r="VRC38" s="19"/>
      <c r="VRD38" s="19"/>
      <c r="VRE38" s="19"/>
      <c r="VRF38" s="19"/>
      <c r="VRG38" s="19"/>
      <c r="VRH38" s="19"/>
      <c r="VRI38" s="19"/>
      <c r="VRJ38" s="19"/>
      <c r="VRK38" s="19"/>
      <c r="VRL38" s="19"/>
      <c r="VRM38" s="19"/>
      <c r="VRN38" s="19"/>
      <c r="VRO38" s="19"/>
      <c r="VRP38" s="19"/>
      <c r="VRQ38" s="19"/>
      <c r="VRR38" s="19"/>
      <c r="VRS38" s="19"/>
      <c r="VRT38" s="19"/>
      <c r="VRU38" s="19"/>
      <c r="VRV38" s="19"/>
      <c r="VRW38" s="19"/>
      <c r="VRX38" s="19"/>
      <c r="VRY38" s="19"/>
      <c r="VRZ38" s="19"/>
      <c r="VSA38" s="19"/>
      <c r="VSB38" s="19"/>
      <c r="VSC38" s="19"/>
      <c r="VSD38" s="19"/>
      <c r="VSE38" s="19"/>
      <c r="VSF38" s="19"/>
      <c r="VSG38" s="19"/>
      <c r="VSH38" s="19"/>
      <c r="VSI38" s="19"/>
      <c r="VSJ38" s="19"/>
      <c r="VSK38" s="19"/>
      <c r="VSL38" s="19"/>
      <c r="VSM38" s="19"/>
      <c r="VSN38" s="19"/>
      <c r="VSO38" s="19"/>
      <c r="VSP38" s="19"/>
      <c r="VSQ38" s="19"/>
      <c r="VSR38" s="19"/>
      <c r="VSS38" s="19"/>
      <c r="VST38" s="19"/>
      <c r="VSU38" s="19"/>
      <c r="VSV38" s="19"/>
      <c r="VSW38" s="19"/>
      <c r="VSX38" s="19"/>
      <c r="VSY38" s="19"/>
      <c r="VSZ38" s="19"/>
      <c r="VTA38" s="19"/>
      <c r="VTB38" s="19"/>
      <c r="VTC38" s="19"/>
      <c r="VTD38" s="19"/>
      <c r="VTE38" s="19"/>
      <c r="VTF38" s="19"/>
      <c r="VTG38" s="19"/>
      <c r="VTH38" s="19"/>
      <c r="VTI38" s="19"/>
      <c r="VTJ38" s="19"/>
      <c r="VTK38" s="19"/>
      <c r="VTL38" s="19"/>
      <c r="VTM38" s="19"/>
      <c r="VTN38" s="19"/>
      <c r="VTO38" s="19"/>
      <c r="VTP38" s="19"/>
      <c r="VTQ38" s="19"/>
      <c r="VTR38" s="19"/>
      <c r="VTS38" s="19"/>
      <c r="VTT38" s="19"/>
      <c r="VTU38" s="19"/>
      <c r="VTV38" s="19"/>
      <c r="VTW38" s="19"/>
      <c r="VTX38" s="19"/>
      <c r="VTY38" s="19"/>
      <c r="VTZ38" s="19"/>
      <c r="VUA38" s="19"/>
      <c r="VUB38" s="19"/>
      <c r="VUC38" s="19"/>
      <c r="VUD38" s="19"/>
      <c r="VUE38" s="19"/>
      <c r="VUF38" s="19"/>
      <c r="VUG38" s="19"/>
      <c r="VUH38" s="19"/>
      <c r="VUI38" s="19"/>
      <c r="VUJ38" s="19"/>
      <c r="VUK38" s="19"/>
      <c r="VUL38" s="19"/>
      <c r="VUM38" s="19"/>
      <c r="VUN38" s="19"/>
      <c r="VUO38" s="19"/>
      <c r="VUP38" s="19"/>
      <c r="VUQ38" s="19"/>
      <c r="VUR38" s="19"/>
      <c r="VUS38" s="19"/>
      <c r="VUT38" s="19"/>
      <c r="VUU38" s="19"/>
      <c r="VUV38" s="19"/>
      <c r="VUW38" s="19"/>
      <c r="VUX38" s="19"/>
      <c r="VUY38" s="19"/>
      <c r="VUZ38" s="19"/>
      <c r="VVA38" s="19"/>
      <c r="VVB38" s="19"/>
      <c r="VVC38" s="19"/>
      <c r="VVD38" s="19"/>
      <c r="VVE38" s="19"/>
      <c r="VVF38" s="19"/>
      <c r="VVG38" s="19"/>
      <c r="VVH38" s="19"/>
      <c r="VVI38" s="19"/>
      <c r="VVJ38" s="19"/>
      <c r="VVK38" s="19"/>
      <c r="VVL38" s="19"/>
      <c r="VVM38" s="19"/>
      <c r="VVN38" s="19"/>
      <c r="VVO38" s="19"/>
      <c r="VVP38" s="19"/>
      <c r="VVQ38" s="19"/>
      <c r="VVR38" s="19"/>
      <c r="VVS38" s="19"/>
      <c r="VVT38" s="19"/>
      <c r="VVU38" s="19"/>
      <c r="VVV38" s="19"/>
      <c r="VVW38" s="19"/>
      <c r="VVX38" s="19"/>
      <c r="VVY38" s="19"/>
      <c r="VVZ38" s="19"/>
      <c r="VWA38" s="19"/>
      <c r="VWB38" s="19"/>
      <c r="VWC38" s="19"/>
      <c r="VWD38" s="19"/>
      <c r="VWE38" s="19"/>
      <c r="VWF38" s="19"/>
      <c r="VWG38" s="19"/>
      <c r="VWH38" s="19"/>
      <c r="VWI38" s="19"/>
      <c r="VWJ38" s="19"/>
      <c r="VWK38" s="19"/>
      <c r="VWL38" s="19"/>
      <c r="VWM38" s="19"/>
      <c r="VWN38" s="19"/>
      <c r="VWO38" s="19"/>
      <c r="VWP38" s="19"/>
      <c r="VWQ38" s="19"/>
      <c r="VWR38" s="19"/>
      <c r="VWS38" s="19"/>
      <c r="VWT38" s="19"/>
      <c r="VWU38" s="19"/>
      <c r="VWV38" s="19"/>
      <c r="VWW38" s="19"/>
      <c r="VWX38" s="19"/>
      <c r="VWY38" s="19"/>
      <c r="VWZ38" s="19"/>
      <c r="VXA38" s="19"/>
      <c r="VXB38" s="19"/>
      <c r="VXC38" s="19"/>
      <c r="VXD38" s="19"/>
      <c r="VXE38" s="19"/>
      <c r="VXF38" s="19"/>
      <c r="VXG38" s="19"/>
      <c r="VXH38" s="19"/>
      <c r="VXI38" s="19"/>
      <c r="VXJ38" s="19"/>
      <c r="VXK38" s="19"/>
      <c r="VXL38" s="19"/>
      <c r="VXM38" s="19"/>
      <c r="VXN38" s="19"/>
      <c r="VXO38" s="19"/>
      <c r="VXP38" s="19"/>
      <c r="VXQ38" s="19"/>
      <c r="VXR38" s="19"/>
      <c r="VXS38" s="19"/>
      <c r="VXT38" s="19"/>
      <c r="VXU38" s="19"/>
      <c r="VXV38" s="19"/>
      <c r="VXW38" s="19"/>
      <c r="VXX38" s="19"/>
      <c r="VXY38" s="19"/>
      <c r="VXZ38" s="19"/>
      <c r="VYA38" s="19"/>
      <c r="VYB38" s="19"/>
      <c r="VYC38" s="19"/>
      <c r="VYD38" s="19"/>
      <c r="VYE38" s="19"/>
      <c r="VYF38" s="19"/>
      <c r="VYG38" s="19"/>
      <c r="VYH38" s="19"/>
      <c r="VYI38" s="19"/>
      <c r="VYJ38" s="19"/>
      <c r="VYK38" s="19"/>
      <c r="VYL38" s="19"/>
      <c r="VYM38" s="19"/>
      <c r="VYN38" s="19"/>
      <c r="VYO38" s="19"/>
      <c r="VYP38" s="19"/>
      <c r="VYQ38" s="19"/>
      <c r="VYR38" s="19"/>
      <c r="VYS38" s="19"/>
      <c r="VYT38" s="19"/>
      <c r="VYU38" s="19"/>
      <c r="VYV38" s="19"/>
      <c r="VYW38" s="19"/>
      <c r="VYX38" s="19"/>
      <c r="VYY38" s="19"/>
      <c r="VYZ38" s="19"/>
      <c r="VZA38" s="19"/>
      <c r="VZB38" s="19"/>
      <c r="VZC38" s="19"/>
      <c r="VZD38" s="19"/>
      <c r="VZE38" s="19"/>
      <c r="VZF38" s="19"/>
      <c r="VZG38" s="19"/>
      <c r="VZH38" s="19"/>
      <c r="VZI38" s="19"/>
      <c r="VZJ38" s="19"/>
      <c r="VZK38" s="19"/>
      <c r="VZL38" s="19"/>
      <c r="VZM38" s="19"/>
      <c r="VZN38" s="19"/>
      <c r="VZO38" s="19"/>
      <c r="VZP38" s="19"/>
      <c r="VZQ38" s="19"/>
      <c r="VZR38" s="19"/>
      <c r="VZS38" s="19"/>
      <c r="VZT38" s="19"/>
      <c r="VZU38" s="19"/>
      <c r="VZV38" s="19"/>
      <c r="VZW38" s="19"/>
      <c r="VZX38" s="19"/>
      <c r="VZY38" s="19"/>
      <c r="VZZ38" s="19"/>
      <c r="WAA38" s="19"/>
      <c r="WAB38" s="19"/>
      <c r="WAC38" s="19"/>
      <c r="WAD38" s="19"/>
      <c r="WAE38" s="19"/>
      <c r="WAF38" s="19"/>
      <c r="WAG38" s="19"/>
      <c r="WAH38" s="19"/>
      <c r="WAI38" s="19"/>
      <c r="WAJ38" s="19"/>
      <c r="WAK38" s="19"/>
      <c r="WAL38" s="19"/>
      <c r="WAM38" s="19"/>
      <c r="WAN38" s="19"/>
      <c r="WAO38" s="19"/>
      <c r="WAP38" s="19"/>
      <c r="WAQ38" s="19"/>
      <c r="WAR38" s="19"/>
      <c r="WAS38" s="19"/>
      <c r="WAT38" s="19"/>
      <c r="WAU38" s="19"/>
      <c r="WAV38" s="19"/>
      <c r="WAW38" s="19"/>
      <c r="WAX38" s="19"/>
      <c r="WAY38" s="19"/>
      <c r="WAZ38" s="19"/>
      <c r="WBA38" s="19"/>
      <c r="WBB38" s="19"/>
      <c r="WBC38" s="19"/>
      <c r="WBD38" s="19"/>
      <c r="WBE38" s="19"/>
      <c r="WBF38" s="19"/>
      <c r="WBG38" s="19"/>
      <c r="WBH38" s="19"/>
      <c r="WBI38" s="19"/>
      <c r="WBJ38" s="19"/>
      <c r="WBK38" s="19"/>
      <c r="WBL38" s="19"/>
      <c r="WBM38" s="19"/>
      <c r="WBN38" s="19"/>
      <c r="WBO38" s="19"/>
      <c r="WBP38" s="19"/>
      <c r="WBQ38" s="19"/>
      <c r="WBR38" s="19"/>
      <c r="WBS38" s="19"/>
      <c r="WBT38" s="19"/>
      <c r="WBU38" s="19"/>
      <c r="WBV38" s="19"/>
      <c r="WBW38" s="19"/>
      <c r="WBX38" s="19"/>
      <c r="WBY38" s="19"/>
      <c r="WBZ38" s="19"/>
      <c r="WCA38" s="19"/>
      <c r="WCB38" s="19"/>
      <c r="WCC38" s="19"/>
      <c r="WCD38" s="19"/>
      <c r="WCE38" s="19"/>
      <c r="WCF38" s="19"/>
      <c r="WCG38" s="19"/>
      <c r="WCH38" s="19"/>
      <c r="WCI38" s="19"/>
      <c r="WCJ38" s="19"/>
      <c r="WCK38" s="19"/>
      <c r="WCL38" s="19"/>
      <c r="WCM38" s="19"/>
      <c r="WCN38" s="19"/>
      <c r="WCO38" s="19"/>
      <c r="WCP38" s="19"/>
      <c r="WCQ38" s="19"/>
      <c r="WCR38" s="19"/>
      <c r="WCS38" s="19"/>
      <c r="WCT38" s="19"/>
      <c r="WCU38" s="19"/>
      <c r="WCV38" s="19"/>
      <c r="WCW38" s="19"/>
      <c r="WCX38" s="19"/>
      <c r="WCY38" s="19"/>
      <c r="WCZ38" s="19"/>
      <c r="WDA38" s="19"/>
      <c r="WDB38" s="19"/>
      <c r="WDC38" s="19"/>
      <c r="WDD38" s="19"/>
      <c r="WDE38" s="19"/>
      <c r="WDF38" s="19"/>
      <c r="WDG38" s="19"/>
      <c r="WDH38" s="19"/>
      <c r="WDI38" s="19"/>
      <c r="WDJ38" s="19"/>
      <c r="WDK38" s="19"/>
      <c r="WDL38" s="19"/>
      <c r="WDM38" s="19"/>
      <c r="WDN38" s="19"/>
      <c r="WDO38" s="19"/>
      <c r="WDP38" s="19"/>
      <c r="WDQ38" s="19"/>
      <c r="WDR38" s="19"/>
      <c r="WDS38" s="19"/>
      <c r="WDT38" s="19"/>
      <c r="WDU38" s="19"/>
      <c r="WDV38" s="19"/>
      <c r="WDW38" s="19"/>
      <c r="WDX38" s="19"/>
      <c r="WDY38" s="19"/>
      <c r="WDZ38" s="19"/>
      <c r="WEA38" s="19"/>
      <c r="WEB38" s="19"/>
      <c r="WEC38" s="19"/>
      <c r="WED38" s="19"/>
      <c r="WEE38" s="19"/>
      <c r="WEF38" s="19"/>
      <c r="WEG38" s="19"/>
      <c r="WEH38" s="19"/>
      <c r="WEI38" s="19"/>
      <c r="WEJ38" s="19"/>
      <c r="WEK38" s="19"/>
      <c r="WEL38" s="19"/>
      <c r="WEM38" s="19"/>
      <c r="WEN38" s="19"/>
      <c r="WEO38" s="19"/>
      <c r="WEP38" s="19"/>
      <c r="WEQ38" s="19"/>
      <c r="WER38" s="19"/>
      <c r="WES38" s="19"/>
      <c r="WET38" s="19"/>
      <c r="WEU38" s="19"/>
      <c r="WEV38" s="19"/>
      <c r="WEW38" s="19"/>
      <c r="WEX38" s="19"/>
      <c r="WEY38" s="19"/>
      <c r="WEZ38" s="19"/>
      <c r="WFA38" s="19"/>
      <c r="WFB38" s="19"/>
      <c r="WFC38" s="19"/>
      <c r="WFD38" s="19"/>
      <c r="WFE38" s="19"/>
      <c r="WFF38" s="19"/>
      <c r="WFG38" s="19"/>
      <c r="WFH38" s="19"/>
      <c r="WFI38" s="19"/>
      <c r="WFJ38" s="19"/>
      <c r="WFK38" s="19"/>
      <c r="WFL38" s="19"/>
      <c r="WFM38" s="19"/>
      <c r="WFN38" s="19"/>
      <c r="WFO38" s="19"/>
      <c r="WFP38" s="19"/>
      <c r="WFQ38" s="19"/>
      <c r="WFR38" s="19"/>
      <c r="WFS38" s="19"/>
      <c r="WFT38" s="19"/>
      <c r="WFU38" s="19"/>
      <c r="WFV38" s="19"/>
      <c r="WFW38" s="19"/>
      <c r="WFX38" s="19"/>
      <c r="WFY38" s="19"/>
      <c r="WFZ38" s="19"/>
      <c r="WGA38" s="19"/>
      <c r="WGB38" s="19"/>
      <c r="WGC38" s="19"/>
      <c r="WGD38" s="19"/>
      <c r="WGE38" s="19"/>
      <c r="WGF38" s="19"/>
      <c r="WGG38" s="19"/>
      <c r="WGH38" s="19"/>
      <c r="WGI38" s="19"/>
      <c r="WGJ38" s="19"/>
      <c r="WGK38" s="19"/>
      <c r="WGL38" s="19"/>
      <c r="WGM38" s="19"/>
      <c r="WGN38" s="19"/>
      <c r="WGO38" s="19"/>
      <c r="WGP38" s="19"/>
      <c r="WGQ38" s="19"/>
      <c r="WGR38" s="19"/>
      <c r="WGS38" s="19"/>
      <c r="WGT38" s="19"/>
      <c r="WGU38" s="19"/>
      <c r="WGV38" s="19"/>
      <c r="WGW38" s="19"/>
      <c r="WGX38" s="19"/>
      <c r="WGY38" s="19"/>
      <c r="WGZ38" s="19"/>
      <c r="WHA38" s="19"/>
      <c r="WHB38" s="19"/>
      <c r="WHC38" s="19"/>
      <c r="WHD38" s="19"/>
      <c r="WHE38" s="19"/>
      <c r="WHF38" s="19"/>
      <c r="WHG38" s="19"/>
      <c r="WHH38" s="19"/>
      <c r="WHI38" s="19"/>
      <c r="WHJ38" s="19"/>
      <c r="WHK38" s="19"/>
      <c r="WHL38" s="19"/>
      <c r="WHM38" s="19"/>
      <c r="WHN38" s="19"/>
      <c r="WHO38" s="19"/>
      <c r="WHP38" s="19"/>
      <c r="WHQ38" s="19"/>
      <c r="WHR38" s="19"/>
      <c r="WHS38" s="19"/>
      <c r="WHT38" s="19"/>
      <c r="WHU38" s="19"/>
      <c r="WHV38" s="19"/>
      <c r="WHW38" s="19"/>
      <c r="WHX38" s="19"/>
      <c r="WHY38" s="19"/>
      <c r="WHZ38" s="19"/>
      <c r="WIA38" s="19"/>
      <c r="WIB38" s="19"/>
      <c r="WIC38" s="19"/>
      <c r="WID38" s="19"/>
      <c r="WIE38" s="19"/>
      <c r="WIF38" s="19"/>
      <c r="WIG38" s="19"/>
      <c r="WIH38" s="19"/>
      <c r="WII38" s="19"/>
      <c r="WIJ38" s="19"/>
      <c r="WIK38" s="19"/>
      <c r="WIL38" s="19"/>
      <c r="WIM38" s="19"/>
      <c r="WIN38" s="19"/>
      <c r="WIO38" s="19"/>
      <c r="WIP38" s="19"/>
      <c r="WIQ38" s="19"/>
      <c r="WIR38" s="19"/>
      <c r="WIS38" s="19"/>
      <c r="WIT38" s="19"/>
      <c r="WIU38" s="19"/>
      <c r="WIV38" s="19"/>
      <c r="WIW38" s="19"/>
      <c r="WIX38" s="19"/>
      <c r="WIY38" s="19"/>
      <c r="WIZ38" s="19"/>
      <c r="WJA38" s="19"/>
      <c r="WJB38" s="19"/>
      <c r="WJC38" s="19"/>
      <c r="WJD38" s="19"/>
      <c r="WJE38" s="19"/>
      <c r="WJF38" s="19"/>
      <c r="WJG38" s="19"/>
      <c r="WJH38" s="19"/>
      <c r="WJI38" s="19"/>
      <c r="WJJ38" s="19"/>
      <c r="WJK38" s="19"/>
      <c r="WJL38" s="19"/>
      <c r="WJM38" s="19"/>
      <c r="WJN38" s="19"/>
      <c r="WJO38" s="19"/>
      <c r="WJP38" s="19"/>
      <c r="WJQ38" s="19"/>
      <c r="WJR38" s="19"/>
      <c r="WJS38" s="19"/>
      <c r="WJT38" s="19"/>
      <c r="WJU38" s="19"/>
      <c r="WJV38" s="19"/>
      <c r="WJW38" s="19"/>
      <c r="WJX38" s="19"/>
      <c r="WJY38" s="19"/>
      <c r="WJZ38" s="19"/>
      <c r="WKA38" s="19"/>
      <c r="WKB38" s="19"/>
      <c r="WKC38" s="19"/>
      <c r="WKD38" s="19"/>
      <c r="WKE38" s="19"/>
      <c r="WKF38" s="19"/>
      <c r="WKG38" s="19"/>
      <c r="WKH38" s="19"/>
      <c r="WKI38" s="19"/>
      <c r="WKJ38" s="19"/>
      <c r="WKK38" s="19"/>
      <c r="WKL38" s="19"/>
      <c r="WKM38" s="19"/>
      <c r="WKN38" s="19"/>
      <c r="WKO38" s="19"/>
      <c r="WKP38" s="19"/>
      <c r="WKQ38" s="19"/>
      <c r="WKR38" s="19"/>
      <c r="WKS38" s="19"/>
      <c r="WKT38" s="19"/>
      <c r="WKU38" s="19"/>
      <c r="WKV38" s="19"/>
      <c r="WKW38" s="19"/>
      <c r="WKX38" s="19"/>
      <c r="WKY38" s="19"/>
      <c r="WKZ38" s="19"/>
      <c r="WLA38" s="19"/>
      <c r="WLB38" s="19"/>
      <c r="WLC38" s="19"/>
      <c r="WLD38" s="19"/>
      <c r="WLE38" s="19"/>
      <c r="WLF38" s="19"/>
      <c r="WLG38" s="19"/>
      <c r="WLH38" s="19"/>
      <c r="WLI38" s="19"/>
      <c r="WLJ38" s="19"/>
      <c r="WLK38" s="19"/>
      <c r="WLL38" s="19"/>
      <c r="WLM38" s="19"/>
      <c r="WLN38" s="19"/>
      <c r="WLO38" s="19"/>
      <c r="WLP38" s="19"/>
      <c r="WLQ38" s="19"/>
      <c r="WLR38" s="19"/>
      <c r="WLS38" s="19"/>
      <c r="WLT38" s="19"/>
      <c r="WLU38" s="19"/>
      <c r="WLV38" s="19"/>
      <c r="WLW38" s="19"/>
      <c r="WLX38" s="19"/>
      <c r="WLY38" s="19"/>
      <c r="WLZ38" s="19"/>
      <c r="WMA38" s="19"/>
      <c r="WMB38" s="19"/>
      <c r="WMC38" s="19"/>
      <c r="WMD38" s="19"/>
      <c r="WME38" s="19"/>
      <c r="WMF38" s="19"/>
      <c r="WMG38" s="19"/>
      <c r="WMH38" s="19"/>
      <c r="WMI38" s="19"/>
      <c r="WMJ38" s="19"/>
      <c r="WMK38" s="19"/>
      <c r="WML38" s="19"/>
      <c r="WMM38" s="19"/>
      <c r="WMN38" s="19"/>
      <c r="WMO38" s="19"/>
      <c r="WMP38" s="19"/>
      <c r="WMQ38" s="19"/>
      <c r="WMR38" s="19"/>
      <c r="WMS38" s="19"/>
      <c r="WMT38" s="19"/>
      <c r="WMU38" s="19"/>
      <c r="WMV38" s="19"/>
      <c r="WMW38" s="19"/>
      <c r="WMX38" s="19"/>
      <c r="WMY38" s="19"/>
      <c r="WMZ38" s="19"/>
      <c r="WNA38" s="19"/>
      <c r="WNB38" s="19"/>
      <c r="WNC38" s="19"/>
      <c r="WND38" s="19"/>
      <c r="WNE38" s="19"/>
      <c r="WNF38" s="19"/>
      <c r="WNG38" s="19"/>
      <c r="WNH38" s="19"/>
      <c r="WNI38" s="19"/>
      <c r="WNJ38" s="19"/>
      <c r="WNK38" s="19"/>
      <c r="WNL38" s="19"/>
      <c r="WNM38" s="19"/>
      <c r="WNN38" s="19"/>
      <c r="WNO38" s="19"/>
      <c r="WNP38" s="19"/>
      <c r="WNQ38" s="19"/>
      <c r="WNR38" s="19"/>
      <c r="WNS38" s="19"/>
      <c r="WNT38" s="19"/>
      <c r="WNU38" s="19"/>
      <c r="WNV38" s="19"/>
      <c r="WNW38" s="19"/>
      <c r="WNX38" s="19"/>
      <c r="WNY38" s="19"/>
      <c r="WNZ38" s="19"/>
      <c r="WOA38" s="19"/>
      <c r="WOB38" s="19"/>
      <c r="WOC38" s="19"/>
      <c r="WOD38" s="19"/>
      <c r="WOE38" s="19"/>
      <c r="WOF38" s="19"/>
      <c r="WOG38" s="19"/>
      <c r="WOH38" s="19"/>
      <c r="WOI38" s="19"/>
      <c r="WOJ38" s="19"/>
      <c r="WOK38" s="19"/>
      <c r="WOL38" s="19"/>
      <c r="WOM38" s="19"/>
      <c r="WON38" s="19"/>
      <c r="WOO38" s="19"/>
      <c r="WOP38" s="19"/>
      <c r="WOQ38" s="19"/>
      <c r="WOR38" s="19"/>
      <c r="WOS38" s="19"/>
      <c r="WOT38" s="19"/>
      <c r="WOU38" s="19"/>
      <c r="WOV38" s="19"/>
      <c r="WOW38" s="19"/>
      <c r="WOX38" s="19"/>
      <c r="WOY38" s="19"/>
      <c r="WOZ38" s="19"/>
      <c r="WPA38" s="19"/>
      <c r="WPB38" s="19"/>
      <c r="WPC38" s="19"/>
      <c r="WPD38" s="19"/>
      <c r="WPE38" s="19"/>
      <c r="WPF38" s="19"/>
      <c r="WPG38" s="19"/>
      <c r="WPH38" s="19"/>
      <c r="WPI38" s="19"/>
      <c r="WPJ38" s="19"/>
      <c r="WPK38" s="19"/>
      <c r="WPL38" s="19"/>
      <c r="WPM38" s="19"/>
      <c r="WPN38" s="19"/>
      <c r="WPO38" s="19"/>
      <c r="WPP38" s="19"/>
      <c r="WPQ38" s="19"/>
      <c r="WPR38" s="19"/>
      <c r="WPS38" s="19"/>
      <c r="WPT38" s="19"/>
      <c r="WPU38" s="19"/>
      <c r="WPV38" s="19"/>
      <c r="WPW38" s="19"/>
      <c r="WPX38" s="19"/>
      <c r="WPY38" s="19"/>
      <c r="WPZ38" s="19"/>
      <c r="WQA38" s="19"/>
      <c r="WQB38" s="19"/>
      <c r="WQC38" s="19"/>
      <c r="WQD38" s="19"/>
      <c r="WQE38" s="19"/>
      <c r="WQF38" s="19"/>
      <c r="WQG38" s="19"/>
      <c r="WQH38" s="19"/>
      <c r="WQI38" s="19"/>
      <c r="WQJ38" s="19"/>
      <c r="WQK38" s="19"/>
      <c r="WQL38" s="19"/>
      <c r="WQM38" s="19"/>
      <c r="WQN38" s="19"/>
      <c r="WQO38" s="19"/>
      <c r="WQP38" s="19"/>
      <c r="WQQ38" s="19"/>
      <c r="WQR38" s="19"/>
      <c r="WQS38" s="19"/>
      <c r="WQT38" s="19"/>
      <c r="WQU38" s="19"/>
      <c r="WQV38" s="19"/>
      <c r="WQW38" s="19"/>
      <c r="WQX38" s="19"/>
      <c r="WQY38" s="19"/>
      <c r="WQZ38" s="19"/>
      <c r="WRA38" s="19"/>
      <c r="WRB38" s="19"/>
      <c r="WRC38" s="19"/>
      <c r="WRD38" s="19"/>
      <c r="WRE38" s="19"/>
      <c r="WRF38" s="19"/>
      <c r="WRG38" s="19"/>
      <c r="WRH38" s="19"/>
      <c r="WRI38" s="19"/>
      <c r="WRJ38" s="19"/>
      <c r="WRK38" s="19"/>
      <c r="WRL38" s="19"/>
      <c r="WRM38" s="19"/>
      <c r="WRN38" s="19"/>
      <c r="WRO38" s="19"/>
      <c r="WRP38" s="19"/>
      <c r="WRQ38" s="19"/>
      <c r="WRR38" s="19"/>
      <c r="WRS38" s="19"/>
      <c r="WRT38" s="19"/>
      <c r="WRU38" s="19"/>
      <c r="WRV38" s="19"/>
      <c r="WRW38" s="19"/>
      <c r="WRX38" s="19"/>
      <c r="WRY38" s="19"/>
      <c r="WRZ38" s="19"/>
      <c r="WSA38" s="19"/>
      <c r="WSB38" s="19"/>
      <c r="WSC38" s="19"/>
      <c r="WSD38" s="19"/>
      <c r="WSE38" s="19"/>
      <c r="WSF38" s="19"/>
      <c r="WSG38" s="19"/>
      <c r="WSH38" s="19"/>
      <c r="WSI38" s="19"/>
      <c r="WSJ38" s="19"/>
      <c r="WSK38" s="19"/>
      <c r="WSL38" s="19"/>
      <c r="WSM38" s="19"/>
      <c r="WSN38" s="19"/>
      <c r="WSO38" s="19"/>
      <c r="WSP38" s="19"/>
      <c r="WSQ38" s="19"/>
      <c r="WSR38" s="19"/>
      <c r="WSS38" s="19"/>
      <c r="WST38" s="19"/>
      <c r="WSU38" s="19"/>
      <c r="WSV38" s="19"/>
      <c r="WSW38" s="19"/>
      <c r="WSX38" s="19"/>
      <c r="WSY38" s="19"/>
      <c r="WSZ38" s="19"/>
      <c r="WTA38" s="19"/>
      <c r="WTB38" s="19"/>
      <c r="WTC38" s="19"/>
      <c r="WTD38" s="19"/>
      <c r="WTE38" s="19"/>
      <c r="WTF38" s="19"/>
      <c r="WTG38" s="19"/>
      <c r="WTH38" s="19"/>
      <c r="WTI38" s="19"/>
      <c r="WTJ38" s="19"/>
      <c r="WTK38" s="19"/>
      <c r="WTL38" s="19"/>
      <c r="WTM38" s="19"/>
      <c r="WTN38" s="19"/>
      <c r="WTO38" s="19"/>
      <c r="WTP38" s="19"/>
      <c r="WTQ38" s="19"/>
      <c r="WTR38" s="19"/>
      <c r="WTS38" s="19"/>
      <c r="WTT38" s="19"/>
      <c r="WTU38" s="19"/>
      <c r="WTV38" s="19"/>
      <c r="WTW38" s="19"/>
      <c r="WTX38" s="19"/>
      <c r="WTY38" s="19"/>
      <c r="WTZ38" s="19"/>
      <c r="WUA38" s="19"/>
      <c r="WUB38" s="19"/>
      <c r="WUC38" s="19"/>
      <c r="WUD38" s="19"/>
      <c r="WUE38" s="19"/>
      <c r="WUF38" s="19"/>
      <c r="WUG38" s="19"/>
      <c r="WUH38" s="19"/>
      <c r="WUI38" s="19"/>
      <c r="WUJ38" s="19"/>
      <c r="WUK38" s="19"/>
      <c r="WUL38" s="19"/>
      <c r="WUM38" s="19"/>
      <c r="WUN38" s="19"/>
      <c r="WUO38" s="19"/>
      <c r="WUP38" s="19"/>
      <c r="WUQ38" s="19"/>
      <c r="WUR38" s="19"/>
      <c r="WUS38" s="19"/>
      <c r="WUT38" s="19"/>
      <c r="WUU38" s="19"/>
      <c r="WUV38" s="19"/>
      <c r="WUW38" s="19"/>
      <c r="WUX38" s="19"/>
      <c r="WUY38" s="19"/>
      <c r="WUZ38" s="19"/>
      <c r="WVA38" s="19"/>
      <c r="WVB38" s="19"/>
      <c r="WVC38" s="19"/>
      <c r="WVD38" s="19"/>
      <c r="WVE38" s="19"/>
      <c r="WVF38" s="19"/>
      <c r="WVG38" s="19"/>
      <c r="WVH38" s="19"/>
      <c r="WVI38" s="19"/>
      <c r="WVJ38" s="19"/>
      <c r="WVK38" s="19"/>
      <c r="WVL38" s="19"/>
      <c r="WVM38" s="19"/>
      <c r="WVN38" s="19"/>
      <c r="WVO38" s="19"/>
      <c r="WVP38" s="19"/>
      <c r="WVQ38" s="19"/>
      <c r="WVR38" s="19"/>
      <c r="WVS38" s="19"/>
      <c r="WVT38" s="19"/>
      <c r="WVU38" s="19"/>
      <c r="WVV38" s="19"/>
      <c r="WVW38" s="19"/>
      <c r="WVX38" s="19"/>
      <c r="WVY38" s="19"/>
      <c r="WVZ38" s="19"/>
      <c r="WWA38" s="19"/>
      <c r="WWB38" s="19"/>
      <c r="WWC38" s="19"/>
      <c r="WWD38" s="19"/>
      <c r="WWE38" s="19"/>
      <c r="WWF38" s="19"/>
      <c r="WWG38" s="19"/>
      <c r="WWH38" s="19"/>
      <c r="WWI38" s="19"/>
      <c r="WWJ38" s="19"/>
      <c r="WWK38" s="19"/>
      <c r="WWL38" s="19"/>
      <c r="WWM38" s="19"/>
      <c r="WWN38" s="19"/>
      <c r="WWO38" s="19"/>
      <c r="WWP38" s="19"/>
      <c r="WWQ38" s="19"/>
      <c r="WWR38" s="19"/>
      <c r="WWS38" s="19"/>
      <c r="WWT38" s="19"/>
      <c r="WWU38" s="19"/>
      <c r="WWV38" s="19"/>
      <c r="WWW38" s="19"/>
      <c r="WWX38" s="19"/>
      <c r="WWY38" s="19"/>
      <c r="WWZ38" s="19"/>
      <c r="WXA38" s="19"/>
      <c r="WXB38" s="19"/>
      <c r="WXC38" s="19"/>
      <c r="WXD38" s="19"/>
      <c r="WXE38" s="19"/>
      <c r="WXF38" s="19"/>
      <c r="WXG38" s="19"/>
      <c r="WXH38" s="19"/>
      <c r="WXI38" s="19"/>
      <c r="WXJ38" s="19"/>
      <c r="WXK38" s="19"/>
      <c r="WXL38" s="19"/>
      <c r="WXM38" s="19"/>
      <c r="WXN38" s="19"/>
      <c r="WXO38" s="19"/>
      <c r="WXP38" s="19"/>
      <c r="WXQ38" s="19"/>
      <c r="WXR38" s="19"/>
      <c r="WXS38" s="19"/>
      <c r="WXT38" s="19"/>
      <c r="WXU38" s="19"/>
      <c r="WXV38" s="19"/>
      <c r="WXW38" s="19"/>
      <c r="WXX38" s="19"/>
      <c r="WXY38" s="19"/>
      <c r="WXZ38" s="19"/>
      <c r="WYA38" s="19"/>
      <c r="WYB38" s="19"/>
      <c r="WYC38" s="19"/>
      <c r="WYD38" s="19"/>
      <c r="WYE38" s="19"/>
      <c r="WYF38" s="19"/>
      <c r="WYG38" s="19"/>
      <c r="WYH38" s="19"/>
      <c r="WYI38" s="19"/>
      <c r="WYJ38" s="19"/>
      <c r="WYK38" s="19"/>
      <c r="WYL38" s="19"/>
      <c r="WYM38" s="19"/>
      <c r="WYN38" s="19"/>
      <c r="WYO38" s="19"/>
      <c r="WYP38" s="19"/>
      <c r="WYQ38" s="19"/>
      <c r="WYR38" s="19"/>
      <c r="WYS38" s="19"/>
      <c r="WYT38" s="19"/>
      <c r="WYU38" s="19"/>
      <c r="WYV38" s="19"/>
      <c r="WYW38" s="19"/>
      <c r="WYX38" s="19"/>
      <c r="WYY38" s="19"/>
      <c r="WYZ38" s="19"/>
      <c r="WZA38" s="19"/>
      <c r="WZB38" s="19"/>
      <c r="WZC38" s="19"/>
      <c r="WZD38" s="19"/>
      <c r="WZE38" s="19"/>
      <c r="WZF38" s="19"/>
      <c r="WZG38" s="19"/>
      <c r="WZH38" s="19"/>
      <c r="WZI38" s="19"/>
      <c r="WZJ38" s="19"/>
      <c r="WZK38" s="19"/>
      <c r="WZL38" s="19"/>
      <c r="WZM38" s="19"/>
      <c r="WZN38" s="19"/>
      <c r="WZO38" s="19"/>
      <c r="WZP38" s="19"/>
      <c r="WZQ38" s="19"/>
      <c r="WZR38" s="19"/>
      <c r="WZS38" s="19"/>
      <c r="WZT38" s="19"/>
      <c r="WZU38" s="19"/>
      <c r="WZV38" s="19"/>
      <c r="WZW38" s="19"/>
      <c r="WZX38" s="19"/>
      <c r="WZY38" s="19"/>
      <c r="WZZ38" s="19"/>
      <c r="XAA38" s="19"/>
      <c r="XAB38" s="19"/>
      <c r="XAC38" s="19"/>
      <c r="XAD38" s="19"/>
      <c r="XAE38" s="19"/>
      <c r="XAF38" s="19"/>
      <c r="XAG38" s="19"/>
      <c r="XAH38" s="19"/>
      <c r="XAI38" s="19"/>
      <c r="XAJ38" s="19"/>
      <c r="XAK38" s="19"/>
      <c r="XAL38" s="19"/>
      <c r="XAM38" s="19"/>
      <c r="XAN38" s="19"/>
      <c r="XAO38" s="19"/>
      <c r="XAP38" s="19"/>
      <c r="XAQ38" s="19"/>
      <c r="XAR38" s="19"/>
      <c r="XAS38" s="19"/>
      <c r="XAT38" s="19"/>
      <c r="XAU38" s="19"/>
      <c r="XAV38" s="19"/>
      <c r="XAW38" s="19"/>
      <c r="XAX38" s="19"/>
      <c r="XAY38" s="19"/>
      <c r="XAZ38" s="19"/>
      <c r="XBA38" s="19"/>
      <c r="XBB38" s="19"/>
      <c r="XBC38" s="19"/>
      <c r="XBD38" s="19"/>
      <c r="XBE38" s="19"/>
      <c r="XBF38" s="19"/>
      <c r="XBG38" s="19"/>
      <c r="XBH38" s="19"/>
      <c r="XBI38" s="19"/>
      <c r="XBJ38" s="19"/>
      <c r="XBK38" s="19"/>
      <c r="XBL38" s="19"/>
      <c r="XBM38" s="19"/>
      <c r="XBN38" s="19"/>
      <c r="XBO38" s="19"/>
      <c r="XBP38" s="19"/>
      <c r="XBQ38" s="19"/>
      <c r="XBR38" s="19"/>
      <c r="XBS38" s="19"/>
      <c r="XBT38" s="19"/>
      <c r="XBU38" s="19"/>
      <c r="XBV38" s="19"/>
      <c r="XBW38" s="19"/>
      <c r="XBX38" s="19"/>
      <c r="XBY38" s="19"/>
      <c r="XBZ38" s="19"/>
      <c r="XCA38" s="19"/>
      <c r="XCB38" s="19"/>
      <c r="XCC38" s="19"/>
      <c r="XCD38" s="19"/>
      <c r="XCE38" s="19"/>
      <c r="XCF38" s="19"/>
      <c r="XCG38" s="19"/>
      <c r="XCH38" s="19"/>
      <c r="XCI38" s="19"/>
      <c r="XCJ38" s="19"/>
      <c r="XCK38" s="19"/>
      <c r="XCL38" s="19"/>
      <c r="XCM38" s="19"/>
      <c r="XCN38" s="19"/>
      <c r="XCO38" s="19"/>
      <c r="XCP38" s="19"/>
      <c r="XCQ38" s="19"/>
      <c r="XCR38" s="19"/>
      <c r="XCS38" s="19"/>
      <c r="XCT38" s="19"/>
      <c r="XCU38" s="19"/>
      <c r="XCV38" s="19"/>
      <c r="XCW38" s="19"/>
      <c r="XCX38" s="19"/>
      <c r="XCY38" s="19"/>
      <c r="XCZ38" s="19"/>
      <c r="XDA38" s="19"/>
      <c r="XDB38" s="19"/>
      <c r="XDC38" s="19"/>
      <c r="XDD38" s="19"/>
      <c r="XDE38" s="19"/>
      <c r="XDF38" s="19"/>
      <c r="XDG38" s="19"/>
      <c r="XDH38" s="19"/>
      <c r="XDI38" s="19"/>
      <c r="XDJ38" s="19"/>
      <c r="XDK38" s="19"/>
      <c r="XDL38" s="19"/>
      <c r="XDM38" s="19"/>
      <c r="XDN38" s="19"/>
      <c r="XDO38" s="19"/>
      <c r="XDP38" s="19"/>
      <c r="XDQ38" s="19"/>
      <c r="XDR38" s="19"/>
      <c r="XDS38" s="19"/>
      <c r="XDT38" s="19"/>
      <c r="XDU38" s="19"/>
      <c r="XDV38" s="19"/>
      <c r="XDW38" s="19"/>
      <c r="XDX38" s="19"/>
      <c r="XDY38" s="19"/>
      <c r="XDZ38" s="19"/>
      <c r="XEA38" s="19"/>
      <c r="XEB38" s="19"/>
      <c r="XEC38" s="19"/>
      <c r="XED38" s="19"/>
      <c r="XEE38" s="19"/>
      <c r="XEF38" s="19"/>
      <c r="XEG38" s="19"/>
      <c r="XEH38" s="19"/>
      <c r="XEI38" s="19"/>
      <c r="XEJ38" s="19"/>
      <c r="XEK38" s="19"/>
      <c r="XEL38" s="19"/>
      <c r="XEM38" s="19"/>
      <c r="XEN38" s="19"/>
      <c r="XEO38" s="19"/>
      <c r="XEP38" s="19"/>
      <c r="XEQ38" s="19"/>
      <c r="XER38" s="19"/>
      <c r="XES38" s="19"/>
      <c r="XET38" s="19"/>
      <c r="XEU38" s="19"/>
      <c r="XEV38" s="19"/>
      <c r="XEW38" s="19"/>
      <c r="XEX38" s="19"/>
      <c r="XEY38" s="19"/>
      <c r="XEZ38" s="19"/>
      <c r="XFA38" s="19"/>
      <c r="XFB38" s="19"/>
      <c r="XFC38" s="19"/>
      <c r="XFD38" s="19"/>
    </row>
    <row r="39" spans="2:16384" x14ac:dyDescent="0.3">
      <c r="B39" s="29"/>
      <c r="C39" t="s">
        <v>587</v>
      </c>
    </row>
    <row r="40" spans="2:16384" x14ac:dyDescent="0.3">
      <c r="B40" s="32"/>
      <c r="C40" s="33" t="s">
        <v>589</v>
      </c>
    </row>
  </sheetData>
  <mergeCells count="1">
    <mergeCell ref="B1:F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Pivot Tables</vt:lpstr>
      <vt:lpstr>Sheet1</vt:lpstr>
      <vt:lpstr>Sheet1 (2)</vt:lpstr>
      <vt:lpstr>Sheet1 (3)</vt:lpstr>
      <vt:lpstr>Sheet1 (4)</vt:lpstr>
      <vt:lpstr>Sheet1 (5)</vt:lpstr>
      <vt:lpstr>Sheet1 (6)</vt:lpstr>
      <vt:lpstr>Unitized &amp; Other Statistics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Muzammel Hussain</dc:creator>
  <cp:lastModifiedBy>Muzammel Hussain</cp:lastModifiedBy>
  <dcterms:created xsi:type="dcterms:W3CDTF">2022-10-25T15:12:24Z</dcterms:created>
  <dcterms:modified xsi:type="dcterms:W3CDTF">2022-11-25T13:54:25Z</dcterms:modified>
</cp:coreProperties>
</file>